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hidePivotFieldList="1"/>
  <xr:revisionPtr revIDLastSave="0" documentId="13_ncr:1_{FFE8AA11-E28A-4A20-B6CC-55A074EB19EE}" xr6:coauthVersionLast="47" xr6:coauthVersionMax="47" xr10:uidLastSave="{00000000-0000-0000-0000-000000000000}"/>
  <bookViews>
    <workbookView xWindow="-110" yWindow="-110" windowWidth="22780" windowHeight="14540" tabRatio="895" xr2:uid="{00000000-000D-0000-FFFF-FFFF00000000}"/>
  </bookViews>
  <sheets>
    <sheet name="CoverSheet" sheetId="1" r:id="rId1"/>
    <sheet name="Revision History" sheetId="157" r:id="rId2"/>
    <sheet name="Table of Contents  " sheetId="4" r:id="rId3"/>
    <sheet name="Guidelines" sheetId="3" r:id="rId4"/>
    <sheet name="AMMAT instructions" sheetId="149" r:id="rId5"/>
    <sheet name="F1. RAB" sheetId="63" r:id="rId6"/>
    <sheet name="F2.Opex" sheetId="77" r:id="rId7"/>
    <sheet name="F3. Base Capex" sheetId="136" r:id="rId8"/>
    <sheet name="F4. Actuals vs Forecasts" sheetId="134" r:id="rId9"/>
    <sheet name="F5. Major Capex Projects" sheetId="154" r:id="rId10"/>
    <sheet name="F6. Revenues" sheetId="155" r:id="rId11"/>
    <sheet name="F7. (New) Cost Allocation" sheetId="158" r:id="rId12"/>
    <sheet name="F7a. (New) Asset Allocation" sheetId="159" r:id="rId13"/>
    <sheet name="G1. System Statistics " sheetId="156" r:id="rId14"/>
    <sheet name="G2. Grid Demand and Injection" sheetId="56" r:id="rId15"/>
    <sheet name="G3. GXP Capacity and Demand" sheetId="140" r:id="rId16"/>
    <sheet name="G4. Quality Grid Outputs" sheetId="130" r:id="rId17"/>
    <sheet name="G5. Quality interconnection " sheetId="143" r:id="rId18"/>
    <sheet name="G6. Asset Health and Age" sheetId="153" r:id="rId19"/>
    <sheet name="G7. AMMAT" sheetId="58" r:id="rId20"/>
    <sheet name="G8. AMMAT Results " sheetId="150" r:id="rId21"/>
    <sheet name="SO1. System Operator" sheetId="139" r:id="rId22"/>
    <sheet name="Drop down boxes" sheetId="76" r:id="rId23"/>
  </sheets>
  <definedNames>
    <definedName name="dd_AssetCategory" localSheetId="1">'Drop down boxes'!#REF!</definedName>
    <definedName name="dd_AssetCategory">'Drop down boxes'!#REF!</definedName>
    <definedName name="dd_CapacityConstraint" localSheetId="1">'Drop down boxes'!#REF!</definedName>
    <definedName name="dd_CapacityConstraint">'Drop down boxes'!#REF!</definedName>
    <definedName name="dd_CausalProxy" localSheetId="1">'Drop down boxes'!#REF!</definedName>
    <definedName name="dd_CausalProxy">'Drop down boxes'!#REF!</definedName>
    <definedName name="dd_Cause" localSheetId="1">'Drop down boxes'!#REF!</definedName>
    <definedName name="dd_Cause">'Drop down boxes'!#REF!</definedName>
    <definedName name="dd_opexsalescapex">'Drop down boxes'!$B$12:$B$21</definedName>
    <definedName name="dd_YesNo">'Drop down boxes'!$B$4:$B$6</definedName>
    <definedName name="_xlnm.Print_Area" localSheetId="0">CoverSheet!$A$1:$D$15</definedName>
    <definedName name="_xlnm.Print_Area" localSheetId="5">'F1. RAB'!$A$1:$S$122</definedName>
    <definedName name="_xlnm.Print_Area" localSheetId="6">'F2.Opex'!$A$1:$L$75</definedName>
    <definedName name="_xlnm.Print_Area" localSheetId="7">'F3. Base Capex'!$A$1:$L$98</definedName>
    <definedName name="_xlnm.Print_Area" localSheetId="8">'F4. Actuals vs Forecasts'!$A$1:$I$28</definedName>
    <definedName name="_xlnm.Print_Area" localSheetId="10">'F6. Revenues'!$A$1:$AF$88</definedName>
    <definedName name="_xlnm.Print_Area" localSheetId="13">'G1. System Statistics '!$A$1:$S$59</definedName>
    <definedName name="_xlnm.Print_Area" localSheetId="14">'G2. Grid Demand and Injection'!$A$1:$N$26</definedName>
    <definedName name="_xlnm.Print_Area" localSheetId="15">'G3. GXP Capacity and Demand'!$A$1:$S$45</definedName>
    <definedName name="_xlnm.Print_Area" localSheetId="16">'G4. Quality Grid Outputs'!$A$1:$S$80</definedName>
    <definedName name="_xlnm.Print_Area" localSheetId="17">'G5. Quality interconnection '!$A$1:$S$42</definedName>
    <definedName name="_xlnm.Print_Area" localSheetId="18">'G6. Asset Health and Age'!$C$6:$I$118</definedName>
    <definedName name="_xlnm.Print_Area" localSheetId="19">'G7. AMMAT'!$A$1:$S$37</definedName>
    <definedName name="_xlnm.Print_Area" localSheetId="3">Guidelines!$A$1:$C$53</definedName>
    <definedName name="_xlnm.Print_Area" localSheetId="1">'Revision History'!$B$2:$F$23</definedName>
    <definedName name="_xlnm.Print_Area" localSheetId="21">'SO1. System Operator'!$A$1:$T$138</definedName>
    <definedName name="_xlnm.Print_Area" localSheetId="2">'Table of Contents  '!$C$2:$F$25</definedName>
    <definedName name="Z_21F2E024_704F_4E93_AC63_213755ECFFE0_.wvu.PrintArea" localSheetId="0" hidden="1">CoverSheet!$A$1:$D$15</definedName>
    <definedName name="Z_21F2E024_704F_4E93_AC63_213755ECFFE0_.wvu.PrintArea" localSheetId="5" hidden="1">'F1. RAB'!$A$1:$S$89</definedName>
    <definedName name="Z_21F2E024_704F_4E93_AC63_213755ECFFE0_.wvu.PrintArea" localSheetId="14" hidden="1">'G2. Grid Demand and Injection'!$A$1:$N$26</definedName>
    <definedName name="Z_21F2E024_704F_4E93_AC63_213755ECFFE0_.wvu.PrintArea" localSheetId="15" hidden="1">'G3. GXP Capacity and Demand'!$A$1:$L$213</definedName>
    <definedName name="Z_21F2E024_704F_4E93_AC63_213755ECFFE0_.wvu.PrintArea" localSheetId="19" hidden="1">'G7. AMMAT'!$A$1:$S$37</definedName>
    <definedName name="Z_21F2E024_704F_4E93_AC63_213755ECFFE0_.wvu.PrintArea" localSheetId="3" hidden="1">Guidelines!$C$1:$C$8</definedName>
    <definedName name="Z_21F2E024_704F_4E93_AC63_213755ECFFE0_.wvu.PrintArea" localSheetId="1" hidden="1">'Revision History'!$B$2:$E$23</definedName>
    <definedName name="Z_21F2E024_704F_4E93_AC63_213755ECFFE0_.wvu.PrintArea" localSheetId="2" hidden="1">'Table of Contents  '!$B$2:$E$25</definedName>
    <definedName name="Z_A14D7CC1_2369_4658_B8E9_B7D652E5D709_.wvu.PrintArea" localSheetId="6" hidden="1">'F2.Opex'!#REF!</definedName>
    <definedName name="Z_A14D7CC1_2369_4658_B8E9_B7D652E5D709_.wvu.PrintArea" localSheetId="7" hidden="1">'F3. Base Capex'!#REF!</definedName>
    <definedName name="Z_A14D7CC1_2369_4658_B8E9_B7D652E5D709_.wvu.PrintArea" localSheetId="10" hidden="1">'F6. Revenues'!#REF!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63" l="1"/>
  <c r="R64" i="63"/>
  <c r="R60" i="63"/>
  <c r="A62" i="63"/>
  <c r="A63" i="63"/>
  <c r="A66" i="63"/>
  <c r="A67" i="63"/>
  <c r="A68" i="63"/>
  <c r="A69" i="63"/>
  <c r="I69" i="63"/>
  <c r="J69" i="63"/>
  <c r="K69" i="63"/>
  <c r="L69" i="63"/>
  <c r="M69" i="63"/>
  <c r="N69" i="63"/>
  <c r="O69" i="63"/>
  <c r="P69" i="63"/>
  <c r="Q69" i="63"/>
  <c r="R69" i="63"/>
  <c r="A16" i="63"/>
  <c r="A17" i="63"/>
  <c r="A18" i="63"/>
  <c r="A19" i="63"/>
  <c r="A20" i="63"/>
  <c r="A21" i="63"/>
  <c r="L16" i="63"/>
  <c r="T43" i="155"/>
  <c r="M41" i="159" l="1"/>
  <c r="N41" i="159"/>
  <c r="N42" i="159"/>
  <c r="E7" i="159"/>
  <c r="F21" i="158"/>
  <c r="F20" i="158"/>
  <c r="F22" i="158" s="1"/>
  <c r="F7" i="158"/>
  <c r="H42" i="140" l="1"/>
  <c r="I42" i="140"/>
  <c r="J42" i="140"/>
  <c r="K42" i="140"/>
  <c r="L42" i="140"/>
  <c r="M42" i="140"/>
  <c r="N42" i="140"/>
  <c r="O42" i="140"/>
  <c r="P42" i="140"/>
  <c r="Q42" i="140"/>
  <c r="G42" i="140"/>
  <c r="AE43" i="155"/>
  <c r="M42" i="159"/>
  <c r="N40" i="159"/>
  <c r="M40" i="159"/>
  <c r="J116" i="63"/>
  <c r="R108" i="63"/>
  <c r="F31" i="140"/>
  <c r="F42" i="140"/>
  <c r="E31" i="159"/>
  <c r="E32" i="159"/>
  <c r="E33" i="159"/>
  <c r="B40" i="159"/>
  <c r="I21" i="158"/>
  <c r="G21" i="158"/>
  <c r="F19" i="158"/>
  <c r="H6" i="158"/>
  <c r="H9" i="158"/>
  <c r="F10" i="158"/>
  <c r="H12" i="158"/>
  <c r="F13" i="158"/>
  <c r="H15" i="158"/>
  <c r="F16" i="158"/>
  <c r="H18" i="158"/>
  <c r="E21" i="158"/>
  <c r="H21" i="158" l="1"/>
  <c r="E34" i="159"/>
  <c r="AE55" i="155" l="1"/>
  <c r="AE49" i="155"/>
  <c r="AE44" i="155"/>
  <c r="AE45" i="155"/>
  <c r="AE46" i="155"/>
  <c r="AE47" i="155"/>
  <c r="AE48" i="155"/>
  <c r="AE50" i="155"/>
  <c r="AE51" i="155"/>
  <c r="AE52" i="155"/>
  <c r="AE53" i="155"/>
  <c r="AE54" i="155"/>
  <c r="AE56" i="155"/>
  <c r="T50" i="155"/>
  <c r="T44" i="155"/>
  <c r="T45" i="155"/>
  <c r="T46" i="155"/>
  <c r="T47" i="155"/>
  <c r="T48" i="155"/>
  <c r="T49" i="155"/>
  <c r="T51" i="155"/>
  <c r="T52" i="155"/>
  <c r="T53" i="155"/>
  <c r="T54" i="155"/>
  <c r="T55" i="155"/>
  <c r="T56" i="155"/>
  <c r="R29" i="155"/>
  <c r="G24" i="154"/>
  <c r="A41" i="63"/>
  <c r="A42" i="63"/>
  <c r="A43" i="63"/>
  <c r="A44" i="63"/>
  <c r="A45" i="63"/>
  <c r="A46" i="63"/>
  <c r="A47" i="63"/>
  <c r="A48" i="63"/>
  <c r="A49" i="63"/>
  <c r="A50" i="63"/>
  <c r="A51" i="63"/>
  <c r="A52" i="63"/>
  <c r="A53" i="63"/>
  <c r="A54" i="63"/>
  <c r="A64" i="63"/>
  <c r="A55" i="63"/>
  <c r="A56" i="63"/>
  <c r="A57" i="63"/>
  <c r="A58" i="63"/>
  <c r="A59" i="63"/>
  <c r="A65" i="63"/>
  <c r="A60" i="63"/>
  <c r="A61" i="63"/>
  <c r="A70" i="63"/>
  <c r="A71" i="63"/>
  <c r="A72" i="63"/>
  <c r="A73" i="63"/>
  <c r="A74" i="63"/>
  <c r="A75" i="63"/>
  <c r="A76" i="63"/>
  <c r="A77" i="63"/>
  <c r="A78" i="63"/>
  <c r="A79" i="63"/>
  <c r="A80" i="63"/>
  <c r="A81" i="63"/>
  <c r="A82" i="63"/>
  <c r="A83" i="63"/>
  <c r="A84" i="63"/>
  <c r="A85" i="63"/>
  <c r="A86" i="63"/>
  <c r="A87" i="63"/>
  <c r="A88" i="63"/>
  <c r="A89" i="63"/>
  <c r="A90" i="63"/>
  <c r="A91" i="63"/>
  <c r="A92" i="63"/>
  <c r="A93" i="63"/>
  <c r="A94" i="63"/>
  <c r="A95" i="63"/>
  <c r="A96" i="63"/>
  <c r="A97" i="63"/>
  <c r="A98" i="63"/>
  <c r="A99" i="63"/>
  <c r="A100" i="63"/>
  <c r="A101" i="63"/>
  <c r="A102" i="63"/>
  <c r="A103" i="63"/>
  <c r="A104" i="63"/>
  <c r="A105" i="63"/>
  <c r="A106" i="63"/>
  <c r="A107" i="63"/>
  <c r="A108" i="63"/>
  <c r="A109" i="63"/>
  <c r="A110" i="63"/>
  <c r="A111" i="63"/>
  <c r="A112" i="63"/>
  <c r="A113" i="63"/>
  <c r="A114" i="63"/>
  <c r="A115" i="63"/>
  <c r="A116" i="63"/>
  <c r="A117" i="63"/>
  <c r="A118" i="63"/>
  <c r="A119" i="63"/>
  <c r="A120" i="63"/>
  <c r="A121" i="63"/>
  <c r="A122" i="63"/>
  <c r="J120" i="63"/>
  <c r="Q59" i="63"/>
  <c r="I65" i="63"/>
  <c r="B42" i="159"/>
  <c r="B41" i="159"/>
  <c r="B34" i="159"/>
  <c r="B33" i="159"/>
  <c r="B32" i="159"/>
  <c r="B31" i="159"/>
  <c r="B30" i="159"/>
  <c r="B29" i="159"/>
  <c r="E28" i="159"/>
  <c r="B28" i="159"/>
  <c r="B27" i="159"/>
  <c r="B26" i="159"/>
  <c r="E25" i="159"/>
  <c r="B25" i="159"/>
  <c r="B24" i="159"/>
  <c r="B23" i="159"/>
  <c r="E22" i="159"/>
  <c r="B22" i="159"/>
  <c r="B21" i="159"/>
  <c r="B20" i="159"/>
  <c r="E19" i="159"/>
  <c r="B19" i="159"/>
  <c r="B18" i="159"/>
  <c r="B17" i="159"/>
  <c r="E16" i="159"/>
  <c r="B16" i="159"/>
  <c r="B15" i="159"/>
  <c r="B14" i="159"/>
  <c r="E13" i="159"/>
  <c r="B13" i="159"/>
  <c r="B12" i="159"/>
  <c r="B11" i="159"/>
  <c r="E10" i="159"/>
  <c r="B10" i="159"/>
  <c r="B9" i="159"/>
  <c r="B8" i="159"/>
  <c r="B7" i="159"/>
  <c r="B6" i="159"/>
  <c r="B5" i="159"/>
  <c r="B22" i="158"/>
  <c r="B21" i="158"/>
  <c r="B20" i="158"/>
  <c r="B19" i="158"/>
  <c r="B18" i="158"/>
  <c r="B17" i="158"/>
  <c r="B16" i="158"/>
  <c r="B15" i="158"/>
  <c r="B14" i="158"/>
  <c r="B13" i="158"/>
  <c r="B12" i="158"/>
  <c r="B11" i="158"/>
  <c r="B10" i="158"/>
  <c r="B9" i="158"/>
  <c r="B8" i="158"/>
  <c r="B7" i="158"/>
  <c r="B6" i="158"/>
  <c r="B5" i="158"/>
  <c r="K65" i="63"/>
  <c r="J65" i="63"/>
  <c r="L65" i="63"/>
  <c r="M65" i="63"/>
  <c r="N65" i="63"/>
  <c r="O65" i="63"/>
  <c r="P65" i="63"/>
  <c r="Q65" i="63"/>
  <c r="I59" i="63"/>
  <c r="J59" i="63"/>
  <c r="K59" i="63"/>
  <c r="L59" i="63"/>
  <c r="M59" i="63"/>
  <c r="N59" i="63"/>
  <c r="O59" i="63"/>
  <c r="P59" i="63"/>
  <c r="O32" i="63"/>
  <c r="R65" i="63" l="1"/>
  <c r="F26" i="134"/>
  <c r="H26" i="134" s="1"/>
  <c r="F21" i="134"/>
  <c r="H21" i="134" s="1"/>
  <c r="H23" i="134"/>
  <c r="H22" i="134"/>
  <c r="P40" i="63"/>
  <c r="R102" i="63"/>
  <c r="P31" i="63" s="1"/>
  <c r="R101" i="63"/>
  <c r="R59" i="63" s="1"/>
  <c r="P14" i="63" s="1"/>
  <c r="R90" i="63"/>
  <c r="P29" i="63" s="1"/>
  <c r="R89" i="63"/>
  <c r="R84" i="63"/>
  <c r="R83" i="63"/>
  <c r="R82" i="63"/>
  <c r="R81" i="63"/>
  <c r="R80" i="63"/>
  <c r="R79" i="63"/>
  <c r="R78" i="63"/>
  <c r="R77" i="63"/>
  <c r="R72" i="63"/>
  <c r="R71" i="63"/>
  <c r="R54" i="63"/>
  <c r="P28" i="63" l="1"/>
  <c r="A6" i="140"/>
  <c r="A7" i="140"/>
  <c r="A8" i="140"/>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6" i="140"/>
  <c r="A37" i="140"/>
  <c r="A38" i="140"/>
  <c r="A39" i="140"/>
  <c r="A40" i="140"/>
  <c r="A41" i="140"/>
  <c r="A42" i="140"/>
  <c r="A43" i="140"/>
  <c r="A44" i="140"/>
  <c r="A45" i="140"/>
  <c r="A23" i="134"/>
  <c r="E42" i="140"/>
  <c r="O31" i="140"/>
  <c r="N31" i="140"/>
  <c r="M31" i="140"/>
  <c r="L31" i="140"/>
  <c r="K31" i="140"/>
  <c r="J31" i="140"/>
  <c r="I31" i="140"/>
  <c r="H31" i="140"/>
  <c r="G31" i="140"/>
  <c r="E31" i="140"/>
  <c r="P19" i="140"/>
  <c r="O19" i="140"/>
  <c r="N19" i="140"/>
  <c r="M19" i="140"/>
  <c r="L19" i="140"/>
  <c r="K19" i="140"/>
  <c r="J19" i="140"/>
  <c r="I19" i="140"/>
  <c r="H19" i="140"/>
  <c r="G19" i="140"/>
  <c r="F19" i="140"/>
  <c r="A5" i="140"/>
  <c r="A36" i="63" l="1"/>
  <c r="A37" i="63"/>
  <c r="A38" i="63"/>
  <c r="A39" i="63"/>
  <c r="A40" i="63"/>
  <c r="A88" i="155"/>
  <c r="A87" i="155"/>
  <c r="H86" i="155"/>
  <c r="G86" i="155"/>
  <c r="A86" i="155"/>
  <c r="A85" i="155"/>
  <c r="A84" i="155"/>
  <c r="A83" i="155"/>
  <c r="A82" i="155"/>
  <c r="A81" i="155"/>
  <c r="A80" i="155"/>
  <c r="A79" i="155"/>
  <c r="A78" i="155"/>
  <c r="A77" i="155"/>
  <c r="H76" i="155"/>
  <c r="G76" i="155"/>
  <c r="A76" i="155"/>
  <c r="A75" i="155"/>
  <c r="A74" i="155"/>
  <c r="A73" i="155"/>
  <c r="A72" i="155"/>
  <c r="A71" i="155"/>
  <c r="A70" i="155"/>
  <c r="A69" i="155"/>
  <c r="A68" i="155"/>
  <c r="A67" i="155"/>
  <c r="L66" i="155"/>
  <c r="K66" i="155"/>
  <c r="J66" i="155"/>
  <c r="I66" i="155"/>
  <c r="H66" i="155"/>
  <c r="G66" i="155"/>
  <c r="A66" i="155"/>
  <c r="A65" i="155"/>
  <c r="A64" i="155"/>
  <c r="A63" i="155"/>
  <c r="A62" i="155"/>
  <c r="A61" i="155"/>
  <c r="A60" i="155"/>
  <c r="A59" i="155"/>
  <c r="A58" i="155"/>
  <c r="A57" i="155"/>
  <c r="A56" i="155"/>
  <c r="A55" i="155"/>
  <c r="A54" i="155"/>
  <c r="A53" i="155"/>
  <c r="A52" i="155"/>
  <c r="A51" i="155"/>
  <c r="A50" i="155"/>
  <c r="A49" i="155"/>
  <c r="A48" i="155"/>
  <c r="A47" i="155"/>
  <c r="A46" i="155"/>
  <c r="A45" i="155"/>
  <c r="A44" i="155"/>
  <c r="A43" i="155"/>
  <c r="A42" i="155"/>
  <c r="A40" i="155"/>
  <c r="A39" i="155"/>
  <c r="A38" i="155"/>
  <c r="A37" i="155"/>
  <c r="A36" i="155"/>
  <c r="A35" i="155"/>
  <c r="A34" i="155"/>
  <c r="T33" i="155"/>
  <c r="S33" i="155"/>
  <c r="Q33" i="155"/>
  <c r="P33" i="155"/>
  <c r="O33" i="155"/>
  <c r="N33" i="155"/>
  <c r="M33" i="155"/>
  <c r="L33" i="155"/>
  <c r="K33" i="155"/>
  <c r="J33" i="155"/>
  <c r="I33" i="155"/>
  <c r="H33" i="155"/>
  <c r="G33" i="155"/>
  <c r="A33" i="155"/>
  <c r="R32" i="155"/>
  <c r="A32" i="155"/>
  <c r="R31" i="155"/>
  <c r="A31" i="155"/>
  <c r="R30" i="155"/>
  <c r="A30" i="155"/>
  <c r="A29" i="155"/>
  <c r="A28" i="155"/>
  <c r="A27" i="155"/>
  <c r="A26" i="155"/>
  <c r="A25" i="155"/>
  <c r="A24" i="155"/>
  <c r="A23" i="155"/>
  <c r="A22" i="155"/>
  <c r="K21" i="155"/>
  <c r="J21" i="155"/>
  <c r="I21" i="155"/>
  <c r="H21" i="155"/>
  <c r="G21" i="155"/>
  <c r="A21" i="155"/>
  <c r="A20" i="155"/>
  <c r="A19" i="155"/>
  <c r="A18" i="155"/>
  <c r="A17" i="155"/>
  <c r="A16" i="155"/>
  <c r="A15" i="155"/>
  <c r="A14" i="155"/>
  <c r="A13" i="155"/>
  <c r="A12" i="155"/>
  <c r="A11" i="155"/>
  <c r="A9" i="155"/>
  <c r="A8" i="155"/>
  <c r="A7" i="155"/>
  <c r="A6" i="155"/>
  <c r="R33" i="155" l="1"/>
  <c r="R100" i="63"/>
  <c r="R107" i="63" s="1"/>
  <c r="Q100" i="63"/>
  <c r="Q107" i="63" s="1"/>
  <c r="P100" i="63"/>
  <c r="P107" i="63" s="1"/>
  <c r="O100" i="63"/>
  <c r="O107" i="63" s="1"/>
  <c r="N100" i="63"/>
  <c r="N107" i="63" s="1"/>
  <c r="M100" i="63"/>
  <c r="M107" i="63" s="1"/>
  <c r="L100" i="63"/>
  <c r="L107" i="63" s="1"/>
  <c r="K100" i="63"/>
  <c r="K107" i="63" s="1"/>
  <c r="J100" i="63"/>
  <c r="J107" i="63" s="1"/>
  <c r="I100" i="63"/>
  <c r="I107" i="63" s="1"/>
  <c r="R96" i="63"/>
  <c r="P30" i="63" s="1"/>
  <c r="R95" i="63"/>
  <c r="R93" i="63"/>
  <c r="R99" i="63" s="1"/>
  <c r="R106" i="63" s="1"/>
  <c r="Q93" i="63"/>
  <c r="Q99" i="63" s="1"/>
  <c r="Q106" i="63" s="1"/>
  <c r="P93" i="63"/>
  <c r="P99" i="63" s="1"/>
  <c r="P106" i="63" s="1"/>
  <c r="O93" i="63"/>
  <c r="O99" i="63" s="1"/>
  <c r="O106" i="63" s="1"/>
  <c r="N93" i="63"/>
  <c r="N99" i="63" s="1"/>
  <c r="N106" i="63" s="1"/>
  <c r="M93" i="63"/>
  <c r="M99" i="63" s="1"/>
  <c r="M106" i="63" s="1"/>
  <c r="L93" i="63"/>
  <c r="L99" i="63" s="1"/>
  <c r="L106" i="63" s="1"/>
  <c r="K93" i="63"/>
  <c r="K99" i="63" s="1"/>
  <c r="K106" i="63" s="1"/>
  <c r="J93" i="63"/>
  <c r="J99" i="63" s="1"/>
  <c r="J106" i="63" s="1"/>
  <c r="I93" i="63"/>
  <c r="I99" i="63" s="1"/>
  <c r="I106" i="63" s="1"/>
  <c r="P27" i="63"/>
  <c r="R70" i="63"/>
  <c r="R76" i="63" s="1"/>
  <c r="R88" i="63" s="1"/>
  <c r="Q70" i="63"/>
  <c r="Q76" i="63" s="1"/>
  <c r="Q88" i="63" s="1"/>
  <c r="P70" i="63"/>
  <c r="P76" i="63" s="1"/>
  <c r="P88" i="63" s="1"/>
  <c r="O70" i="63"/>
  <c r="O76" i="63" s="1"/>
  <c r="O88" i="63" s="1"/>
  <c r="N70" i="63"/>
  <c r="N76" i="63" s="1"/>
  <c r="N88" i="63" s="1"/>
  <c r="M70" i="63"/>
  <c r="M76" i="63" s="1"/>
  <c r="M88" i="63" s="1"/>
  <c r="L70" i="63"/>
  <c r="L76" i="63" s="1"/>
  <c r="L88" i="63" s="1"/>
  <c r="K70" i="63"/>
  <c r="K76" i="63" s="1"/>
  <c r="K88" i="63" s="1"/>
  <c r="J70" i="63"/>
  <c r="J76" i="63" s="1"/>
  <c r="J88" i="63" s="1"/>
  <c r="I70" i="63"/>
  <c r="I76" i="63" s="1"/>
  <c r="I88" i="63" s="1"/>
  <c r="R75" i="63"/>
  <c r="R87" i="63" s="1"/>
  <c r="Q75" i="63"/>
  <c r="Q87" i="63" s="1"/>
  <c r="P75" i="63"/>
  <c r="P87" i="63" s="1"/>
  <c r="O75" i="63"/>
  <c r="O87" i="63" s="1"/>
  <c r="N75" i="63"/>
  <c r="N87" i="63" s="1"/>
  <c r="M75" i="63"/>
  <c r="M87" i="63" s="1"/>
  <c r="L75" i="63"/>
  <c r="L87" i="63" s="1"/>
  <c r="K75" i="63"/>
  <c r="K87" i="63" s="1"/>
  <c r="J75" i="63"/>
  <c r="J87" i="63" s="1"/>
  <c r="I75" i="63"/>
  <c r="I87" i="63" s="1"/>
  <c r="Q58" i="63"/>
  <c r="P58" i="63"/>
  <c r="O58" i="63"/>
  <c r="N58" i="63"/>
  <c r="M58" i="63"/>
  <c r="L58" i="63"/>
  <c r="K58" i="63"/>
  <c r="J58" i="63"/>
  <c r="I58" i="63"/>
  <c r="Q57" i="63"/>
  <c r="P57" i="63"/>
  <c r="O57" i="63"/>
  <c r="N57" i="63"/>
  <c r="M57" i="63"/>
  <c r="L57" i="63"/>
  <c r="K57" i="63"/>
  <c r="J57" i="63"/>
  <c r="I57" i="63"/>
  <c r="Q56" i="63"/>
  <c r="P56" i="63"/>
  <c r="O56" i="63"/>
  <c r="N56" i="63"/>
  <c r="M56" i="63"/>
  <c r="L56" i="63"/>
  <c r="K56" i="63"/>
  <c r="J56" i="63"/>
  <c r="I56" i="63"/>
  <c r="Q55" i="63"/>
  <c r="P55" i="63"/>
  <c r="O55" i="63"/>
  <c r="N55" i="63"/>
  <c r="M55" i="63"/>
  <c r="L55" i="63"/>
  <c r="K55" i="63"/>
  <c r="J55" i="63"/>
  <c r="I55" i="63"/>
  <c r="I61" i="63" s="1"/>
  <c r="A35" i="63"/>
  <c r="A34" i="63"/>
  <c r="A33" i="63"/>
  <c r="P26" i="63"/>
  <c r="N32" i="63"/>
  <c r="M32" i="63"/>
  <c r="L32" i="63"/>
  <c r="A32" i="63"/>
  <c r="A31" i="63"/>
  <c r="A30" i="63"/>
  <c r="A29" i="63"/>
  <c r="A28" i="63"/>
  <c r="A27" i="63"/>
  <c r="A26" i="63"/>
  <c r="A25" i="63"/>
  <c r="P24" i="63"/>
  <c r="O24" i="63"/>
  <c r="N24" i="63"/>
  <c r="M24" i="63"/>
  <c r="L24" i="63"/>
  <c r="A24" i="63"/>
  <c r="A23" i="63"/>
  <c r="A22" i="63"/>
  <c r="A15" i="63"/>
  <c r="A14" i="63"/>
  <c r="A13" i="63"/>
  <c r="A12" i="63"/>
  <c r="A11" i="63"/>
  <c r="A10" i="63"/>
  <c r="A9" i="63"/>
  <c r="A8" i="63"/>
  <c r="A7" i="63"/>
  <c r="A6" i="63"/>
  <c r="A5" i="63"/>
  <c r="R56" i="63" l="1"/>
  <c r="P11" i="63" s="1"/>
  <c r="R55" i="63"/>
  <c r="N61" i="63"/>
  <c r="R57" i="63"/>
  <c r="P12" i="63" s="1"/>
  <c r="R58" i="63"/>
  <c r="P13" i="63" s="1"/>
  <c r="L61" i="63"/>
  <c r="P32" i="63"/>
  <c r="M61" i="63"/>
  <c r="L34" i="63"/>
  <c r="M9" i="63"/>
  <c r="M16" i="63" s="1"/>
  <c r="Q61" i="63"/>
  <c r="O61" i="63"/>
  <c r="P61" i="63"/>
  <c r="K61" i="63"/>
  <c r="J61" i="63"/>
  <c r="M43" i="63"/>
  <c r="M46" i="63" s="1"/>
  <c r="M48" i="63" s="1"/>
  <c r="R61" i="63" l="1"/>
  <c r="P10" i="63"/>
  <c r="M34" i="63"/>
  <c r="N9" i="63"/>
  <c r="N16" i="63" s="1"/>
  <c r="F74" i="130"/>
  <c r="G74" i="130"/>
  <c r="H74" i="130"/>
  <c r="I74" i="130"/>
  <c r="J74" i="130"/>
  <c r="K74" i="130"/>
  <c r="L74" i="130"/>
  <c r="L78" i="130" s="1"/>
  <c r="M74" i="130"/>
  <c r="N74" i="130"/>
  <c r="O74" i="130"/>
  <c r="P74" i="130"/>
  <c r="Q74" i="130"/>
  <c r="R74" i="130"/>
  <c r="S74" i="130"/>
  <c r="E74" i="130"/>
  <c r="N34" i="63" l="1"/>
  <c r="O9" i="63"/>
  <c r="O16" i="63" s="1"/>
  <c r="P9" i="63" s="1"/>
  <c r="T59" i="154"/>
  <c r="T58" i="154"/>
  <c r="T60" i="154" s="1"/>
  <c r="T53" i="154"/>
  <c r="T52" i="154"/>
  <c r="T54" i="154" s="1"/>
  <c r="T47" i="154"/>
  <c r="T46" i="154"/>
  <c r="T41" i="154"/>
  <c r="T40" i="154"/>
  <c r="T42" i="154" s="1"/>
  <c r="T35" i="154"/>
  <c r="T34" i="154"/>
  <c r="T36" i="154" s="1"/>
  <c r="T29" i="154"/>
  <c r="T28" i="154"/>
  <c r="T30" i="154" s="1"/>
  <c r="T23" i="154"/>
  <c r="T22" i="154"/>
  <c r="T24" i="154" s="1"/>
  <c r="S60" i="154"/>
  <c r="R60" i="154"/>
  <c r="Q60" i="154"/>
  <c r="P60" i="154"/>
  <c r="O60" i="154"/>
  <c r="N60" i="154"/>
  <c r="M60" i="154"/>
  <c r="L60" i="154"/>
  <c r="K60" i="154"/>
  <c r="J60" i="154"/>
  <c r="I60" i="154"/>
  <c r="H60" i="154"/>
  <c r="G60" i="154"/>
  <c r="S54" i="154"/>
  <c r="R54" i="154"/>
  <c r="Q54" i="154"/>
  <c r="P54" i="154"/>
  <c r="O54" i="154"/>
  <c r="N54" i="154"/>
  <c r="M54" i="154"/>
  <c r="L54" i="154"/>
  <c r="K54" i="154"/>
  <c r="J54" i="154"/>
  <c r="I54" i="154"/>
  <c r="H54" i="154"/>
  <c r="G54" i="154"/>
  <c r="S48" i="154"/>
  <c r="R48" i="154"/>
  <c r="Q48" i="154"/>
  <c r="P48" i="154"/>
  <c r="O48" i="154"/>
  <c r="N48" i="154"/>
  <c r="M48" i="154"/>
  <c r="L48" i="154"/>
  <c r="K48" i="154"/>
  <c r="J48" i="154"/>
  <c r="I48" i="154"/>
  <c r="H48" i="154"/>
  <c r="G48" i="154"/>
  <c r="S42" i="154"/>
  <c r="R42" i="154"/>
  <c r="Q42" i="154"/>
  <c r="P42" i="154"/>
  <c r="O42" i="154"/>
  <c r="N42" i="154"/>
  <c r="M42" i="154"/>
  <c r="L42" i="154"/>
  <c r="K42" i="154"/>
  <c r="J42" i="154"/>
  <c r="I42" i="154"/>
  <c r="H42" i="154"/>
  <c r="G42" i="154"/>
  <c r="S36" i="154"/>
  <c r="R36" i="154"/>
  <c r="Q36" i="154"/>
  <c r="P36" i="154"/>
  <c r="O36" i="154"/>
  <c r="N36" i="154"/>
  <c r="M36" i="154"/>
  <c r="L36" i="154"/>
  <c r="K36" i="154"/>
  <c r="J36" i="154"/>
  <c r="I36" i="154"/>
  <c r="H36" i="154"/>
  <c r="G36" i="154"/>
  <c r="S30" i="154"/>
  <c r="R30" i="154"/>
  <c r="Q30" i="154"/>
  <c r="P30" i="154"/>
  <c r="O30" i="154"/>
  <c r="N30" i="154"/>
  <c r="M30" i="154"/>
  <c r="L30" i="154"/>
  <c r="K30" i="154"/>
  <c r="J30" i="154"/>
  <c r="I30" i="154"/>
  <c r="H30" i="154"/>
  <c r="G30" i="154"/>
  <c r="H24" i="154"/>
  <c r="I24" i="154"/>
  <c r="J24" i="154"/>
  <c r="K24" i="154"/>
  <c r="L24" i="154"/>
  <c r="M24" i="154"/>
  <c r="N24" i="154"/>
  <c r="O24" i="154"/>
  <c r="P24" i="154"/>
  <c r="Q24" i="154"/>
  <c r="R24" i="154"/>
  <c r="S24" i="154"/>
  <c r="H32" i="156"/>
  <c r="G32" i="156"/>
  <c r="H24" i="156"/>
  <c r="G24" i="156"/>
  <c r="H16" i="156"/>
  <c r="G16" i="156"/>
  <c r="H8" i="156"/>
  <c r="G8" i="156"/>
  <c r="O34" i="63" l="1"/>
  <c r="O43" i="63"/>
  <c r="O46" i="63" s="1"/>
  <c r="O48" i="63" s="1"/>
  <c r="T48" i="154"/>
  <c r="S13" i="139" l="1"/>
  <c r="A9" i="143" l="1"/>
  <c r="A23" i="130"/>
  <c r="A24" i="130"/>
  <c r="A25" i="130"/>
  <c r="A26" i="130"/>
  <c r="A27" i="130"/>
  <c r="A28" i="130"/>
  <c r="A29" i="130"/>
  <c r="A30" i="130"/>
  <c r="A31" i="130"/>
  <c r="A32" i="130"/>
  <c r="A33" i="130"/>
  <c r="A34" i="130"/>
  <c r="A35" i="130"/>
  <c r="A36" i="130"/>
  <c r="A37" i="130"/>
  <c r="A38" i="130"/>
  <c r="A49" i="130"/>
  <c r="A50" i="130"/>
  <c r="A51" i="130"/>
  <c r="A52" i="130"/>
  <c r="A53" i="130"/>
  <c r="A54" i="130"/>
  <c r="A55" i="130"/>
  <c r="H39" i="156"/>
  <c r="G39" i="156"/>
  <c r="A36" i="156"/>
  <c r="A35" i="156"/>
  <c r="A34" i="156"/>
  <c r="A33" i="156"/>
  <c r="A32" i="156"/>
  <c r="A31" i="156"/>
  <c r="A57" i="156"/>
  <c r="A55" i="156"/>
  <c r="A29" i="156"/>
  <c r="A28" i="156"/>
  <c r="A27" i="156"/>
  <c r="A26" i="156"/>
  <c r="A25" i="156"/>
  <c r="A24" i="156"/>
  <c r="A23" i="156"/>
  <c r="A21" i="156"/>
  <c r="A20" i="156"/>
  <c r="A19" i="156"/>
  <c r="A18" i="156"/>
  <c r="A17" i="156"/>
  <c r="A16" i="156"/>
  <c r="A15" i="156"/>
  <c r="S97" i="139" l="1"/>
  <c r="R97" i="139"/>
  <c r="Q97" i="139"/>
  <c r="P97" i="139"/>
  <c r="O97" i="139"/>
  <c r="A91" i="139"/>
  <c r="A92" i="139"/>
  <c r="A93" i="139"/>
  <c r="A94" i="139"/>
  <c r="A95" i="139"/>
  <c r="A96" i="139"/>
  <c r="A97" i="139"/>
  <c r="A98" i="139"/>
  <c r="A99" i="139"/>
  <c r="A113" i="139"/>
  <c r="A114" i="139"/>
  <c r="A115" i="139"/>
  <c r="A116" i="139"/>
  <c r="A117" i="139"/>
  <c r="A118" i="139"/>
  <c r="A101" i="139"/>
  <c r="S117" i="139"/>
  <c r="R117" i="139"/>
  <c r="Q117" i="139"/>
  <c r="P117" i="139"/>
  <c r="O117" i="139"/>
  <c r="A85" i="139"/>
  <c r="A86" i="139"/>
  <c r="A87" i="139"/>
  <c r="A88" i="139"/>
  <c r="A89" i="139"/>
  <c r="A90" i="139"/>
  <c r="S90" i="139"/>
  <c r="R90" i="139"/>
  <c r="Q90" i="139"/>
  <c r="P90" i="139"/>
  <c r="O90" i="139"/>
  <c r="A59" i="139"/>
  <c r="A60" i="139"/>
  <c r="A61" i="139"/>
  <c r="A62" i="139"/>
  <c r="S62" i="139"/>
  <c r="R62" i="139"/>
  <c r="Q62" i="139"/>
  <c r="P62" i="139"/>
  <c r="O62" i="139"/>
  <c r="O136" i="139"/>
  <c r="A19" i="139"/>
  <c r="A5" i="154"/>
  <c r="G26" i="134"/>
  <c r="G15" i="134"/>
  <c r="A86" i="153" l="1"/>
  <c r="A97" i="153"/>
  <c r="A96" i="153"/>
  <c r="A95" i="153"/>
  <c r="A94" i="153"/>
  <c r="A7" i="156"/>
  <c r="A8" i="156"/>
  <c r="A9" i="156"/>
  <c r="A10" i="156"/>
  <c r="A11" i="156"/>
  <c r="A12" i="156"/>
  <c r="A13" i="156"/>
  <c r="A14" i="156"/>
  <c r="A38" i="156"/>
  <c r="A39" i="156"/>
  <c r="A40" i="156"/>
  <c r="A41" i="156"/>
  <c r="A42" i="156"/>
  <c r="A45" i="156"/>
  <c r="A44" i="156"/>
  <c r="A43" i="156"/>
  <c r="A47" i="156"/>
  <c r="A46" i="156"/>
  <c r="A53" i="156"/>
  <c r="A52" i="156"/>
  <c r="A51" i="156"/>
  <c r="A58" i="156" l="1"/>
  <c r="A56" i="156"/>
  <c r="A54" i="156"/>
  <c r="A50" i="156"/>
  <c r="A49" i="156"/>
  <c r="A48" i="156"/>
  <c r="A59" i="156"/>
  <c r="A6" i="156"/>
  <c r="A5" i="156"/>
  <c r="A7" i="154" l="1"/>
  <c r="A8" i="154"/>
  <c r="A9" i="154"/>
  <c r="A10" i="154"/>
  <c r="A11" i="154"/>
  <c r="A12" i="154"/>
  <c r="A13" i="154"/>
  <c r="A14" i="154"/>
  <c r="A15" i="154"/>
  <c r="A16" i="154"/>
  <c r="A17" i="154"/>
  <c r="A18" i="154"/>
  <c r="A19" i="154"/>
  <c r="A20" i="154"/>
  <c r="A21" i="154"/>
  <c r="A22" i="154"/>
  <c r="A23" i="154"/>
  <c r="A24" i="154"/>
  <c r="A25" i="154"/>
  <c r="A26" i="154"/>
  <c r="A27" i="154"/>
  <c r="A28" i="154"/>
  <c r="A29" i="154"/>
  <c r="A30" i="154"/>
  <c r="A31" i="154"/>
  <c r="A32" i="154"/>
  <c r="A33" i="154"/>
  <c r="A34" i="154"/>
  <c r="A35" i="154"/>
  <c r="A36" i="154"/>
  <c r="A37" i="154"/>
  <c r="A38" i="154"/>
  <c r="A39" i="154"/>
  <c r="A40" i="154"/>
  <c r="A41" i="154"/>
  <c r="A42" i="154"/>
  <c r="A43" i="154"/>
  <c r="A44" i="154"/>
  <c r="A45" i="154"/>
  <c r="A46" i="154"/>
  <c r="A47" i="154"/>
  <c r="A48" i="154"/>
  <c r="A49" i="154"/>
  <c r="A50" i="154"/>
  <c r="A51" i="154"/>
  <c r="A52" i="154"/>
  <c r="A53" i="154"/>
  <c r="A54" i="154"/>
  <c r="A55" i="154"/>
  <c r="A56" i="154"/>
  <c r="A57" i="154"/>
  <c r="A58" i="154"/>
  <c r="A59" i="154"/>
  <c r="A60" i="154"/>
  <c r="A61" i="154"/>
  <c r="A62" i="154"/>
  <c r="A63" i="154"/>
  <c r="A64" i="154"/>
  <c r="A65" i="154"/>
  <c r="A66" i="154"/>
  <c r="A67" i="154"/>
  <c r="A68" i="154"/>
  <c r="A69" i="154"/>
  <c r="A70" i="154"/>
  <c r="A71" i="154"/>
  <c r="A72" i="154"/>
  <c r="A73" i="154"/>
  <c r="A74" i="154"/>
  <c r="A75" i="154"/>
  <c r="A76" i="154"/>
  <c r="A77" i="154"/>
  <c r="A78" i="154"/>
  <c r="A79" i="154"/>
  <c r="A80" i="154"/>
  <c r="A81" i="154"/>
  <c r="A82" i="154"/>
  <c r="A83" i="154"/>
  <c r="A84" i="154"/>
  <c r="A85" i="154"/>
  <c r="A86" i="154"/>
  <c r="A87" i="154"/>
  <c r="A88" i="154"/>
  <c r="A89" i="154"/>
  <c r="A90" i="154"/>
  <c r="A91" i="154"/>
  <c r="A92" i="154"/>
  <c r="A93" i="154"/>
  <c r="A94" i="154"/>
  <c r="A95" i="154"/>
  <c r="A96" i="154"/>
  <c r="A97" i="154"/>
  <c r="A98" i="154"/>
  <c r="A99" i="154"/>
  <c r="A100" i="154"/>
  <c r="A101" i="154"/>
  <c r="A102" i="154"/>
  <c r="A103" i="154"/>
  <c r="A104" i="154"/>
  <c r="A105" i="154"/>
  <c r="A106" i="154"/>
  <c r="A107" i="154"/>
  <c r="A108" i="154"/>
  <c r="A109" i="154"/>
  <c r="A110" i="154"/>
  <c r="A111" i="154"/>
  <c r="A112" i="154"/>
  <c r="A113" i="154"/>
  <c r="A114" i="154"/>
  <c r="A115" i="154"/>
  <c r="A116" i="154"/>
  <c r="A117" i="154"/>
  <c r="A118" i="154"/>
  <c r="A119" i="154"/>
  <c r="A120" i="154"/>
  <c r="A121" i="154"/>
  <c r="A122" i="154"/>
  <c r="A123" i="154"/>
  <c r="A124" i="154"/>
  <c r="A125" i="154"/>
  <c r="A126" i="154"/>
  <c r="A127" i="154"/>
  <c r="A128" i="154"/>
  <c r="A129" i="154"/>
  <c r="A130" i="154"/>
  <c r="A131" i="154"/>
  <c r="A132" i="154"/>
  <c r="A133" i="154"/>
  <c r="A134" i="154"/>
  <c r="A135" i="154"/>
  <c r="A136" i="154"/>
  <c r="A137" i="154"/>
  <c r="A138" i="154"/>
  <c r="A139" i="154"/>
  <c r="A140" i="154"/>
  <c r="A6" i="154"/>
  <c r="A119" i="153"/>
  <c r="A118" i="153"/>
  <c r="A117" i="153"/>
  <c r="A116" i="153"/>
  <c r="A115" i="153"/>
  <c r="A114" i="153"/>
  <c r="A113" i="153"/>
  <c r="A112" i="153"/>
  <c r="A111" i="153"/>
  <c r="A110" i="153"/>
  <c r="A109" i="153"/>
  <c r="A108" i="153"/>
  <c r="A107" i="153"/>
  <c r="A106" i="153"/>
  <c r="A105" i="153"/>
  <c r="A104" i="153"/>
  <c r="A103" i="153"/>
  <c r="A102" i="153"/>
  <c r="A101" i="153"/>
  <c r="A100" i="153"/>
  <c r="A99" i="153"/>
  <c r="A98" i="153"/>
  <c r="A93" i="153"/>
  <c r="A92" i="153"/>
  <c r="A91" i="153"/>
  <c r="A90" i="153"/>
  <c r="A89" i="153"/>
  <c r="A88" i="153"/>
  <c r="A87" i="153"/>
  <c r="A85" i="153"/>
  <c r="A84" i="153"/>
  <c r="A83" i="153"/>
  <c r="A82" i="153"/>
  <c r="A81" i="153"/>
  <c r="A80" i="153"/>
  <c r="A79" i="153"/>
  <c r="A78" i="153"/>
  <c r="A77" i="153"/>
  <c r="A76" i="153"/>
  <c r="A75" i="153"/>
  <c r="A74" i="153"/>
  <c r="A73" i="153"/>
  <c r="A72" i="153"/>
  <c r="A71" i="153"/>
  <c r="A70" i="153"/>
  <c r="A69" i="153"/>
  <c r="A68" i="153"/>
  <c r="A67" i="153"/>
  <c r="A66" i="153"/>
  <c r="A65" i="153"/>
  <c r="A64" i="153"/>
  <c r="A63" i="153"/>
  <c r="A62" i="153"/>
  <c r="A61" i="153"/>
  <c r="A60" i="153"/>
  <c r="A59" i="153"/>
  <c r="A58" i="153"/>
  <c r="A57" i="153"/>
  <c r="A56" i="153"/>
  <c r="A55" i="153"/>
  <c r="A54" i="153"/>
  <c r="A53" i="153"/>
  <c r="A52" i="153"/>
  <c r="A51" i="153"/>
  <c r="A50" i="153"/>
  <c r="A49" i="153"/>
  <c r="A48" i="153"/>
  <c r="A47" i="153"/>
  <c r="A46" i="153"/>
  <c r="A45" i="153"/>
  <c r="A44" i="153"/>
  <c r="A43" i="153"/>
  <c r="A42" i="153"/>
  <c r="A41" i="153"/>
  <c r="A40" i="153"/>
  <c r="A39" i="153"/>
  <c r="A38" i="153"/>
  <c r="A37" i="153"/>
  <c r="A36" i="153"/>
  <c r="A35" i="153"/>
  <c r="A34" i="153"/>
  <c r="A33" i="153"/>
  <c r="A32" i="153"/>
  <c r="A31" i="153"/>
  <c r="A30" i="153"/>
  <c r="A29" i="153"/>
  <c r="A28" i="153"/>
  <c r="A27" i="153"/>
  <c r="A26" i="153"/>
  <c r="A25" i="153"/>
  <c r="A24" i="153"/>
  <c r="A23" i="153"/>
  <c r="A22" i="153"/>
  <c r="A21" i="153"/>
  <c r="A20" i="153"/>
  <c r="A19" i="153"/>
  <c r="A18" i="153"/>
  <c r="A17" i="153"/>
  <c r="A16" i="153"/>
  <c r="A15" i="153"/>
  <c r="A14" i="153"/>
  <c r="A13" i="153"/>
  <c r="A12" i="153"/>
  <c r="A11" i="153"/>
  <c r="A10" i="153"/>
  <c r="A9" i="153"/>
  <c r="A8" i="153"/>
  <c r="A6" i="153"/>
  <c r="A5" i="153"/>
  <c r="A20" i="139" l="1"/>
  <c r="A21" i="139"/>
  <c r="A23" i="139" l="1"/>
  <c r="A24" i="139"/>
  <c r="A25" i="139"/>
  <c r="A26" i="139"/>
  <c r="A27" i="139"/>
  <c r="A28" i="139"/>
  <c r="A29" i="139"/>
  <c r="A30" i="139"/>
  <c r="A31" i="139"/>
  <c r="R17" i="139"/>
  <c r="R16" i="139"/>
  <c r="R10" i="139"/>
  <c r="A33" i="77" l="1"/>
  <c r="A56" i="77" l="1"/>
  <c r="A119" i="139" l="1"/>
  <c r="A120" i="139"/>
  <c r="A121" i="139"/>
  <c r="A122" i="139"/>
  <c r="A123" i="139"/>
  <c r="A124" i="139"/>
  <c r="A125" i="139"/>
  <c r="S124" i="139"/>
  <c r="R124" i="139"/>
  <c r="Q124" i="139"/>
  <c r="P124" i="139"/>
  <c r="O124" i="139"/>
  <c r="A110" i="139"/>
  <c r="A111" i="139"/>
  <c r="A112" i="139"/>
  <c r="A126" i="139"/>
  <c r="A81" i="139"/>
  <c r="A82" i="139"/>
  <c r="A83" i="139"/>
  <c r="A84" i="139"/>
  <c r="A70" i="139"/>
  <c r="A54" i="139"/>
  <c r="A55" i="139"/>
  <c r="A56" i="139"/>
  <c r="A57" i="139"/>
  <c r="A58" i="139"/>
  <c r="A63" i="139"/>
  <c r="A64" i="139"/>
  <c r="A65" i="139"/>
  <c r="A66" i="139"/>
  <c r="A67" i="139"/>
  <c r="A68" i="139"/>
  <c r="A69" i="139"/>
  <c r="A48" i="139"/>
  <c r="P69" i="139"/>
  <c r="Q69" i="139"/>
  <c r="R69" i="139"/>
  <c r="S69" i="139"/>
  <c r="P54" i="139"/>
  <c r="P33" i="139" s="1"/>
  <c r="Q54" i="139"/>
  <c r="Q33" i="139" s="1"/>
  <c r="R54" i="139"/>
  <c r="R33" i="139" s="1"/>
  <c r="S54" i="139"/>
  <c r="S33" i="139" s="1"/>
  <c r="O54" i="139"/>
  <c r="O33" i="139" s="1"/>
  <c r="A47" i="139"/>
  <c r="A49" i="139"/>
  <c r="A50" i="139"/>
  <c r="A52" i="139"/>
  <c r="A53" i="139"/>
  <c r="P136" i="139"/>
  <c r="Q136" i="139"/>
  <c r="R136" i="139"/>
  <c r="O108" i="139"/>
  <c r="O122" i="139" s="1"/>
  <c r="O123" i="139" s="1"/>
  <c r="P108" i="139"/>
  <c r="P122" i="139" s="1"/>
  <c r="P123" i="139" s="1"/>
  <c r="Q108" i="139"/>
  <c r="Q122" i="139" s="1"/>
  <c r="Q123" i="139" s="1"/>
  <c r="R108" i="139"/>
  <c r="R122" i="139" s="1"/>
  <c r="R123" i="139" s="1"/>
  <c r="S67" i="139" l="1"/>
  <c r="S68" i="139" s="1"/>
  <c r="Q67" i="139"/>
  <c r="Q68" i="139" s="1"/>
  <c r="O67" i="139"/>
  <c r="O68" i="139" s="1"/>
  <c r="O69" i="139" s="1"/>
  <c r="R67" i="139"/>
  <c r="R68" i="139" s="1"/>
  <c r="P67" i="139"/>
  <c r="P68" i="139" s="1"/>
  <c r="I78" i="130"/>
  <c r="H78" i="130"/>
  <c r="G78" i="130"/>
  <c r="F78" i="130"/>
  <c r="E78" i="130"/>
  <c r="J78" i="130"/>
  <c r="K78" i="130"/>
  <c r="N78" i="130"/>
  <c r="M78" i="130"/>
  <c r="S78" i="130"/>
  <c r="R78" i="130"/>
  <c r="Q78" i="130"/>
  <c r="P78" i="130"/>
  <c r="O78" i="130"/>
  <c r="A80" i="130" l="1"/>
  <c r="A79" i="130"/>
  <c r="A78" i="130"/>
  <c r="A77" i="130"/>
  <c r="A76" i="130"/>
  <c r="A75" i="130"/>
  <c r="A74" i="130"/>
  <c r="A73" i="130"/>
  <c r="A72" i="130"/>
  <c r="A71" i="130"/>
  <c r="A70" i="130"/>
  <c r="A69" i="130"/>
  <c r="A68" i="130"/>
  <c r="A67" i="130"/>
  <c r="A66" i="130"/>
  <c r="A65" i="130"/>
  <c r="A64" i="130"/>
  <c r="A63" i="130"/>
  <c r="A62" i="130"/>
  <c r="A61" i="130"/>
  <c r="A60" i="130"/>
  <c r="A59" i="130"/>
  <c r="A58" i="130"/>
  <c r="A57" i="130"/>
  <c r="A56" i="130"/>
  <c r="A48" i="130"/>
  <c r="A47" i="130"/>
  <c r="A46" i="130"/>
  <c r="A45" i="130"/>
  <c r="A44" i="130"/>
  <c r="A43" i="130"/>
  <c r="A42" i="130"/>
  <c r="A41" i="130"/>
  <c r="A40" i="130"/>
  <c r="A39" i="130"/>
  <c r="A22" i="130"/>
  <c r="A21" i="130"/>
  <c r="A20" i="130"/>
  <c r="A19" i="130"/>
  <c r="A18" i="130"/>
  <c r="A17" i="130"/>
  <c r="A16" i="130"/>
  <c r="A15" i="130"/>
  <c r="A14" i="130"/>
  <c r="A13" i="130"/>
  <c r="A12" i="130"/>
  <c r="A11" i="130"/>
  <c r="A10" i="130"/>
  <c r="A9" i="130"/>
  <c r="A8" i="130"/>
  <c r="A7" i="130"/>
  <c r="A6" i="130"/>
  <c r="A61" i="150"/>
  <c r="A60" i="150"/>
  <c r="A59" i="150"/>
  <c r="A58" i="150"/>
  <c r="A57" i="150"/>
  <c r="A56" i="150"/>
  <c r="A55" i="150"/>
  <c r="A54" i="150"/>
  <c r="A53" i="150"/>
  <c r="A52" i="150"/>
  <c r="A51" i="150"/>
  <c r="A50" i="150"/>
  <c r="A49" i="150"/>
  <c r="A48" i="150"/>
  <c r="A47" i="150"/>
  <c r="A46" i="150"/>
  <c r="A45" i="150"/>
  <c r="A44" i="150"/>
  <c r="A43" i="150"/>
  <c r="A42" i="150"/>
  <c r="A41" i="150"/>
  <c r="A40" i="150"/>
  <c r="A39" i="150"/>
  <c r="A38" i="150"/>
  <c r="A37" i="150"/>
  <c r="A36" i="150"/>
  <c r="A35" i="150"/>
  <c r="A34" i="150"/>
  <c r="A33" i="150"/>
  <c r="A32" i="150"/>
  <c r="A31" i="150"/>
  <c r="A30" i="150"/>
  <c r="A29" i="150"/>
  <c r="A28" i="150"/>
  <c r="A27" i="150"/>
  <c r="A26" i="150"/>
  <c r="A25" i="150"/>
  <c r="A24" i="150"/>
  <c r="A23" i="150"/>
  <c r="A22" i="150"/>
  <c r="A21" i="150"/>
  <c r="A20" i="150"/>
  <c r="A19" i="150"/>
  <c r="A18" i="150"/>
  <c r="A17" i="150"/>
  <c r="A16" i="150"/>
  <c r="A15" i="150"/>
  <c r="A14" i="150"/>
  <c r="A13" i="150"/>
  <c r="A12" i="150"/>
  <c r="A11" i="150"/>
  <c r="A10" i="150"/>
  <c r="A9" i="150"/>
  <c r="A8" i="150"/>
  <c r="A7" i="150"/>
  <c r="A6" i="150"/>
  <c r="A5" i="150"/>
  <c r="A37" i="58"/>
  <c r="A36" i="58"/>
  <c r="A35" i="58"/>
  <c r="A34" i="58"/>
  <c r="A33" i="58"/>
  <c r="A32" i="58"/>
  <c r="A31" i="58"/>
  <c r="A30" i="58"/>
  <c r="A29" i="58"/>
  <c r="A28" i="58"/>
  <c r="A27" i="58"/>
  <c r="A26" i="58"/>
  <c r="A25" i="58"/>
  <c r="A24" i="58"/>
  <c r="A23" i="58"/>
  <c r="A22" i="58"/>
  <c r="A21" i="58"/>
  <c r="A20" i="58"/>
  <c r="A19" i="58"/>
  <c r="A18" i="58"/>
  <c r="A17" i="58"/>
  <c r="A16" i="58"/>
  <c r="A15" i="58"/>
  <c r="A14" i="58"/>
  <c r="A13" i="58"/>
  <c r="A12" i="58"/>
  <c r="A11" i="58"/>
  <c r="A10" i="58"/>
  <c r="A9" i="58"/>
  <c r="A8" i="58"/>
  <c r="A7" i="58"/>
  <c r="A6" i="58"/>
  <c r="A5" i="58"/>
  <c r="A109" i="139" l="1"/>
  <c r="A19" i="134" l="1"/>
  <c r="A18" i="134"/>
  <c r="A8" i="134"/>
  <c r="A7" i="134"/>
  <c r="A14" i="77"/>
  <c r="A20" i="77"/>
  <c r="A6" i="77"/>
  <c r="E8" i="150" l="1"/>
  <c r="E9" i="150"/>
  <c r="E10" i="150"/>
  <c r="E11" i="150"/>
  <c r="E12" i="150"/>
  <c r="E13" i="150"/>
  <c r="E14" i="150"/>
  <c r="E15" i="150"/>
  <c r="E16" i="150"/>
  <c r="E17" i="150"/>
  <c r="E18" i="150"/>
  <c r="E19" i="150"/>
  <c r="E20" i="150"/>
  <c r="E21" i="150"/>
  <c r="E22" i="150"/>
  <c r="E23" i="150"/>
  <c r="E24" i="150"/>
  <c r="E25" i="150"/>
  <c r="E26" i="150"/>
  <c r="E27" i="150"/>
  <c r="E28" i="150"/>
  <c r="E29" i="150"/>
  <c r="E30" i="150"/>
  <c r="E31" i="150"/>
  <c r="E32" i="150"/>
  <c r="E33" i="150"/>
  <c r="E34" i="150"/>
  <c r="E35" i="150"/>
  <c r="E36" i="150"/>
  <c r="E37" i="150"/>
  <c r="E7" i="150"/>
  <c r="A25" i="56"/>
  <c r="A26" i="56"/>
  <c r="A24" i="56"/>
  <c r="A23" i="56"/>
  <c r="A22" i="56"/>
  <c r="A21" i="56"/>
  <c r="A20" i="56"/>
  <c r="A19" i="56"/>
  <c r="A18" i="56"/>
  <c r="A17" i="56"/>
  <c r="A15" i="56"/>
  <c r="A14" i="56"/>
  <c r="A13" i="56"/>
  <c r="A12" i="56"/>
  <c r="A11" i="56"/>
  <c r="A10" i="56"/>
  <c r="A9" i="56"/>
  <c r="A8" i="56"/>
  <c r="A7" i="56"/>
  <c r="A6" i="56"/>
  <c r="A5" i="56"/>
  <c r="E45" i="150" l="1"/>
  <c r="E44" i="150"/>
  <c r="E43" i="150"/>
  <c r="E47" i="150"/>
  <c r="E46" i="150"/>
  <c r="E42" i="150"/>
  <c r="E39" i="150"/>
  <c r="A55" i="77"/>
  <c r="A57" i="77"/>
  <c r="A58" i="77"/>
  <c r="J62" i="77" l="1"/>
  <c r="J12" i="77" s="1"/>
  <c r="I62" i="77"/>
  <c r="I12" i="77" s="1"/>
  <c r="H62" i="77"/>
  <c r="H12" i="77" s="1"/>
  <c r="G62" i="77"/>
  <c r="G12" i="77" s="1"/>
  <c r="J53" i="77"/>
  <c r="J11" i="77" s="1"/>
  <c r="I53" i="77"/>
  <c r="I11" i="77" s="1"/>
  <c r="H53" i="77"/>
  <c r="H11" i="77" s="1"/>
  <c r="G53" i="77"/>
  <c r="G11" i="77" s="1"/>
  <c r="J48" i="77"/>
  <c r="I48" i="77"/>
  <c r="H48" i="77"/>
  <c r="G48" i="77"/>
  <c r="J42" i="77"/>
  <c r="I42" i="77"/>
  <c r="H42" i="77"/>
  <c r="G42" i="77"/>
  <c r="J34" i="77"/>
  <c r="J8" i="77" s="1"/>
  <c r="I34" i="77"/>
  <c r="I8" i="77" s="1"/>
  <c r="H34" i="77"/>
  <c r="H8" i="77" s="1"/>
  <c r="G34" i="77"/>
  <c r="G8" i="77" s="1"/>
  <c r="I10" i="77" l="1"/>
  <c r="I9" i="77"/>
  <c r="J10" i="77"/>
  <c r="J9" i="77"/>
  <c r="G10" i="77"/>
  <c r="G9" i="77"/>
  <c r="H10" i="77"/>
  <c r="H9" i="77"/>
  <c r="A87" i="136"/>
  <c r="A86" i="136"/>
  <c r="A75" i="136"/>
  <c r="A39" i="136"/>
  <c r="A33" i="136"/>
  <c r="A127" i="139" l="1"/>
  <c r="A6" i="139" l="1"/>
  <c r="A72" i="139"/>
  <c r="S39" i="139"/>
  <c r="D134" i="139"/>
  <c r="D133" i="139"/>
  <c r="A137" i="139"/>
  <c r="D136" i="139"/>
  <c r="R80" i="139"/>
  <c r="Q80" i="139"/>
  <c r="P80" i="139"/>
  <c r="O80" i="139"/>
  <c r="S80" i="139"/>
  <c r="A78" i="139"/>
  <c r="A5" i="130"/>
  <c r="A42" i="143"/>
  <c r="A41" i="143"/>
  <c r="A40" i="143"/>
  <c r="A39" i="143"/>
  <c r="A38" i="143"/>
  <c r="A37" i="143"/>
  <c r="A36" i="143"/>
  <c r="A35" i="143"/>
  <c r="A34" i="143"/>
  <c r="A33" i="143"/>
  <c r="A32" i="143"/>
  <c r="A31" i="143"/>
  <c r="A30" i="143"/>
  <c r="A29" i="143"/>
  <c r="A28" i="143"/>
  <c r="A27" i="143"/>
  <c r="A26" i="143"/>
  <c r="A25" i="143"/>
  <c r="A24" i="143"/>
  <c r="A23" i="143"/>
  <c r="A22" i="143"/>
  <c r="A21" i="143"/>
  <c r="A20" i="143"/>
  <c r="A19" i="143"/>
  <c r="A18" i="143"/>
  <c r="A17" i="143"/>
  <c r="A16" i="143"/>
  <c r="A15" i="143"/>
  <c r="A14" i="143"/>
  <c r="A13" i="143"/>
  <c r="A12" i="143"/>
  <c r="A11" i="143"/>
  <c r="A10" i="143"/>
  <c r="A8" i="143"/>
  <c r="A7" i="143"/>
  <c r="A6" i="143"/>
  <c r="A5" i="143"/>
  <c r="O35" i="139" l="1"/>
  <c r="O37" i="139" s="1"/>
  <c r="O41" i="139" s="1"/>
  <c r="O45" i="139" s="1"/>
  <c r="O95" i="139"/>
  <c r="O96" i="139" s="1"/>
  <c r="Q35" i="139"/>
  <c r="Q95" i="139"/>
  <c r="Q96" i="139" s="1"/>
  <c r="S35" i="139"/>
  <c r="S95" i="139"/>
  <c r="S96" i="139" s="1"/>
  <c r="P35" i="139"/>
  <c r="P95" i="139"/>
  <c r="P96" i="139" s="1"/>
  <c r="R35" i="139"/>
  <c r="R95" i="139"/>
  <c r="R96" i="139" s="1"/>
  <c r="K13" i="130"/>
  <c r="K11" i="130"/>
  <c r="K10" i="130"/>
  <c r="A28" i="134" l="1"/>
  <c r="A27" i="134"/>
  <c r="A26" i="134"/>
  <c r="A25" i="134"/>
  <c r="A24" i="134"/>
  <c r="A22" i="134"/>
  <c r="A21" i="134"/>
  <c r="A20" i="134"/>
  <c r="A17" i="134"/>
  <c r="A16" i="134"/>
  <c r="A15" i="134"/>
  <c r="A14" i="134"/>
  <c r="A13" i="134"/>
  <c r="A12" i="134"/>
  <c r="A11" i="134"/>
  <c r="A10" i="134"/>
  <c r="A9" i="134"/>
  <c r="A6" i="134"/>
  <c r="A5" i="134"/>
  <c r="A98" i="136"/>
  <c r="A97" i="136"/>
  <c r="A96" i="136"/>
  <c r="A95" i="136"/>
  <c r="A94" i="136"/>
  <c r="A93" i="136"/>
  <c r="A92" i="136"/>
  <c r="A91" i="136"/>
  <c r="A90" i="136"/>
  <c r="A89" i="136"/>
  <c r="A88" i="136"/>
  <c r="A85" i="136"/>
  <c r="A84" i="136"/>
  <c r="A83" i="136"/>
  <c r="A82" i="136"/>
  <c r="A81" i="136"/>
  <c r="A80" i="136"/>
  <c r="A79" i="136"/>
  <c r="A78" i="136"/>
  <c r="A77" i="136"/>
  <c r="A76" i="136"/>
  <c r="A74" i="136"/>
  <c r="A73" i="136"/>
  <c r="A72" i="136"/>
  <c r="A71" i="136"/>
  <c r="A70" i="136"/>
  <c r="A69" i="136"/>
  <c r="A68" i="136"/>
  <c r="A67" i="136"/>
  <c r="A65" i="136"/>
  <c r="A64" i="136"/>
  <c r="A63" i="136"/>
  <c r="A62" i="136"/>
  <c r="A61" i="136"/>
  <c r="A60" i="136"/>
  <c r="A59" i="136"/>
  <c r="A58" i="136"/>
  <c r="A57" i="136"/>
  <c r="A56" i="136"/>
  <c r="A55" i="136"/>
  <c r="A54" i="136"/>
  <c r="A53" i="136"/>
  <c r="A52" i="136"/>
  <c r="A51" i="136"/>
  <c r="A50" i="136"/>
  <c r="A49" i="136"/>
  <c r="A48" i="136"/>
  <c r="A47" i="136"/>
  <c r="A46" i="136"/>
  <c r="A45" i="136"/>
  <c r="A44" i="136"/>
  <c r="A43" i="136"/>
  <c r="A42" i="136"/>
  <c r="A41" i="136"/>
  <c r="A40" i="136"/>
  <c r="A38" i="136"/>
  <c r="A37" i="136"/>
  <c r="A36" i="136"/>
  <c r="A35" i="136"/>
  <c r="A34" i="136"/>
  <c r="A32" i="136"/>
  <c r="A31" i="136"/>
  <c r="A30" i="136"/>
  <c r="A29" i="136"/>
  <c r="A28" i="136"/>
  <c r="A27" i="136"/>
  <c r="A26" i="136"/>
  <c r="A25" i="136"/>
  <c r="A24" i="136"/>
  <c r="A23" i="136"/>
  <c r="A22" i="136"/>
  <c r="A21" i="136"/>
  <c r="A20" i="136"/>
  <c r="A19" i="136"/>
  <c r="A18" i="136"/>
  <c r="A17" i="136"/>
  <c r="A16" i="136"/>
  <c r="A15" i="136"/>
  <c r="A14" i="136"/>
  <c r="A13" i="136"/>
  <c r="A12" i="136"/>
  <c r="A11" i="136"/>
  <c r="A10" i="136"/>
  <c r="A9" i="136"/>
  <c r="A8" i="136"/>
  <c r="A7" i="136"/>
  <c r="A6" i="136"/>
  <c r="G97" i="136"/>
  <c r="G11" i="136" s="1"/>
  <c r="G89" i="136"/>
  <c r="G10" i="136" s="1"/>
  <c r="G64" i="136"/>
  <c r="G9" i="136" s="1"/>
  <c r="G50" i="136"/>
  <c r="G8" i="136" s="1"/>
  <c r="A65" i="77"/>
  <c r="A70" i="77"/>
  <c r="G13" i="77"/>
  <c r="G12" i="136" l="1"/>
  <c r="J97" i="136" l="1"/>
  <c r="J11" i="136" s="1"/>
  <c r="I97" i="136"/>
  <c r="I11" i="136" s="1"/>
  <c r="H97" i="136"/>
  <c r="H11" i="136" s="1"/>
  <c r="J89" i="136"/>
  <c r="J10" i="136" s="1"/>
  <c r="I89" i="136"/>
  <c r="I10" i="136" s="1"/>
  <c r="H89" i="136"/>
  <c r="H10" i="136" s="1"/>
  <c r="J64" i="136"/>
  <c r="J9" i="136" s="1"/>
  <c r="I64" i="136"/>
  <c r="I9" i="136" s="1"/>
  <c r="H64" i="136"/>
  <c r="H9" i="136" s="1"/>
  <c r="J50" i="136"/>
  <c r="J8" i="136" s="1"/>
  <c r="I50" i="136"/>
  <c r="I8" i="136" s="1"/>
  <c r="H50" i="136"/>
  <c r="H8" i="136" s="1"/>
  <c r="A32" i="77" l="1"/>
  <c r="A31" i="77"/>
  <c r="A28" i="77"/>
  <c r="A27" i="77"/>
  <c r="A29" i="77"/>
  <c r="A5" i="139" l="1"/>
  <c r="A7" i="139"/>
  <c r="A8" i="139"/>
  <c r="A9" i="139"/>
  <c r="A10" i="139"/>
  <c r="A11" i="139"/>
  <c r="A12" i="139"/>
  <c r="A13" i="139"/>
  <c r="A14" i="139"/>
  <c r="A15" i="139"/>
  <c r="A16" i="139"/>
  <c r="A17" i="139"/>
  <c r="A18" i="139"/>
  <c r="A22" i="139"/>
  <c r="A32" i="139"/>
  <c r="A33" i="139"/>
  <c r="A34" i="139"/>
  <c r="A35" i="139"/>
  <c r="A36" i="139"/>
  <c r="A37" i="139"/>
  <c r="A38" i="139"/>
  <c r="A39" i="139"/>
  <c r="A40" i="139"/>
  <c r="A41" i="139"/>
  <c r="A42" i="139"/>
  <c r="A43" i="139"/>
  <c r="A44" i="139"/>
  <c r="A45" i="139"/>
  <c r="A46" i="139"/>
  <c r="A71" i="139"/>
  <c r="A73" i="139"/>
  <c r="A74" i="139"/>
  <c r="A75" i="139"/>
  <c r="A76" i="139"/>
  <c r="A77" i="139"/>
  <c r="A79" i="139"/>
  <c r="A80" i="139"/>
  <c r="A100" i="139"/>
  <c r="A102" i="139"/>
  <c r="A103" i="139"/>
  <c r="A104" i="139"/>
  <c r="A105" i="139"/>
  <c r="A106" i="139"/>
  <c r="A107" i="139"/>
  <c r="A108" i="139"/>
  <c r="A128" i="139"/>
  <c r="A129" i="139"/>
  <c r="A130" i="139"/>
  <c r="A131" i="139"/>
  <c r="A132" i="139"/>
  <c r="A133" i="139"/>
  <c r="A134" i="139"/>
  <c r="A135" i="139"/>
  <c r="A136" i="139"/>
  <c r="A138" i="139"/>
  <c r="S136" i="139" l="1"/>
  <c r="K48" i="77" l="1"/>
  <c r="K10" i="77" s="1"/>
  <c r="F12" i="134" s="1"/>
  <c r="H12" i="134" s="1"/>
  <c r="K42" i="77"/>
  <c r="K9" i="77" s="1"/>
  <c r="F11" i="134" s="1"/>
  <c r="H11" i="134" s="1"/>
  <c r="K34" i="77"/>
  <c r="K8" i="77" s="1"/>
  <c r="F10" i="134" s="1"/>
  <c r="H10" i="134" s="1"/>
  <c r="P37" i="139" l="1"/>
  <c r="P41" i="139" s="1"/>
  <c r="P45" i="139" s="1"/>
  <c r="Q37" i="139"/>
  <c r="Q41" i="139" s="1"/>
  <c r="Q45" i="139" s="1"/>
  <c r="R37" i="139"/>
  <c r="R41" i="139" s="1"/>
  <c r="R45" i="139" s="1"/>
  <c r="R15" i="139"/>
  <c r="S18" i="139" s="1"/>
  <c r="S108" i="139"/>
  <c r="S37" i="139"/>
  <c r="K97" i="136"/>
  <c r="K11" i="136" s="1"/>
  <c r="F25" i="134" s="1"/>
  <c r="H25" i="134" s="1"/>
  <c r="K89" i="136"/>
  <c r="K10" i="136" s="1"/>
  <c r="K64" i="136"/>
  <c r="K9" i="136" s="1"/>
  <c r="K50" i="136"/>
  <c r="K8" i="136" s="1"/>
  <c r="R9" i="139" l="1"/>
  <c r="S122" i="139"/>
  <c r="S123" i="139" s="1"/>
  <c r="F24" i="134"/>
  <c r="H24" i="134" s="1"/>
  <c r="R8" i="139"/>
  <c r="S11" i="139" s="1"/>
  <c r="S22" i="139" s="1"/>
  <c r="S41" i="139"/>
  <c r="S45" i="139" s="1"/>
  <c r="J12" i="136"/>
  <c r="I12" i="136"/>
  <c r="H12" i="136"/>
  <c r="A5" i="136"/>
  <c r="K12" i="136" l="1"/>
  <c r="A67" i="77" l="1"/>
  <c r="A68" i="77"/>
  <c r="A69" i="77"/>
  <c r="A71" i="77"/>
  <c r="A72" i="77"/>
  <c r="A73" i="77"/>
  <c r="A74" i="77"/>
  <c r="A62" i="77"/>
  <c r="A63" i="77"/>
  <c r="A64" i="77"/>
  <c r="A66" i="77"/>
  <c r="A53" i="77"/>
  <c r="A54" i="77"/>
  <c r="A48" i="77"/>
  <c r="A49" i="77"/>
  <c r="A42" i="77"/>
  <c r="A43" i="77"/>
  <c r="A44" i="77"/>
  <c r="A34" i="77"/>
  <c r="A35" i="77"/>
  <c r="A75" i="77"/>
  <c r="K62" i="77" l="1"/>
  <c r="K12" i="77" s="1"/>
  <c r="K53" i="77"/>
  <c r="K11" i="77" s="1"/>
  <c r="F13" i="134" l="1"/>
  <c r="H13" i="134" s="1"/>
  <c r="F14" i="134"/>
  <c r="H14" i="134" s="1"/>
  <c r="A7" i="77" l="1"/>
  <c r="A8" i="77"/>
  <c r="A9" i="77"/>
  <c r="A10" i="77"/>
  <c r="A11" i="77"/>
  <c r="A12" i="77"/>
  <c r="A13" i="77"/>
  <c r="A15" i="77"/>
  <c r="A16" i="77"/>
  <c r="A17" i="77"/>
  <c r="A18" i="77"/>
  <c r="A19" i="77"/>
  <c r="A21" i="77"/>
  <c r="A22" i="77"/>
  <c r="A23" i="77"/>
  <c r="A24" i="77"/>
  <c r="A25" i="77"/>
  <c r="A26" i="77"/>
  <c r="A30" i="77"/>
  <c r="A36" i="77"/>
  <c r="A37" i="77"/>
  <c r="A38" i="77"/>
  <c r="A39" i="77"/>
  <c r="A40" i="77"/>
  <c r="A41" i="77"/>
  <c r="A45" i="77"/>
  <c r="A46" i="77"/>
  <c r="A47" i="77"/>
  <c r="A50" i="77"/>
  <c r="A51" i="77"/>
  <c r="A52" i="77"/>
  <c r="A59" i="77"/>
  <c r="A60" i="77"/>
  <c r="A61" i="77"/>
  <c r="H13" i="77" l="1"/>
  <c r="I13" i="77"/>
  <c r="J13" i="77"/>
  <c r="K13" i="77"/>
  <c r="A5" i="77"/>
  <c r="F15" i="134" l="1"/>
  <c r="H15" i="134" s="1"/>
  <c r="K9" i="130" l="1"/>
  <c r="P16" i="63" l="1"/>
  <c r="P34" i="63" l="1"/>
</calcChain>
</file>

<file path=xl/sharedStrings.xml><?xml version="1.0" encoding="utf-8"?>
<sst xmlns="http://schemas.openxmlformats.org/spreadsheetml/2006/main" count="3093" uniqueCount="1294">
  <si>
    <t>Total</t>
  </si>
  <si>
    <t>Disclosure Template Guidelines</t>
  </si>
  <si>
    <t>less</t>
  </si>
  <si>
    <t>plus</t>
  </si>
  <si>
    <t xml:space="preserve"> </t>
  </si>
  <si>
    <t>ref</t>
  </si>
  <si>
    <t>Disclosure Date</t>
  </si>
  <si>
    <t>Disclosure Year (year ended)</t>
  </si>
  <si>
    <t>No</t>
  </si>
  <si>
    <t>Other</t>
  </si>
  <si>
    <t>Business support</t>
  </si>
  <si>
    <t>dd_YesNo</t>
  </si>
  <si>
    <t>Yes</t>
  </si>
  <si>
    <t xml:space="preserve">Total </t>
  </si>
  <si>
    <t>Units</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</si>
  <si>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</si>
  <si>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</si>
  <si>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</si>
  <si>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</si>
  <si>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</si>
  <si>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</si>
  <si>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</si>
  <si>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</si>
  <si>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</si>
  <si>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</si>
  <si>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</si>
  <si>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</si>
  <si>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</si>
  <si>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</si>
  <si>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</si>
  <si>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</si>
  <si>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</si>
  <si>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</si>
  <si>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</si>
  <si>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</si>
  <si>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</si>
  <si>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</si>
  <si>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</si>
  <si>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</si>
  <si>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</si>
  <si>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</si>
  <si>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</si>
  <si>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</si>
  <si>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</si>
  <si>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</si>
  <si>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</si>
  <si>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</si>
  <si>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</si>
  <si>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</si>
  <si>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</si>
  <si>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</si>
  <si>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</si>
  <si>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</si>
  <si>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</si>
  <si>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</si>
  <si>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</si>
  <si>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</si>
  <si>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</si>
  <si>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</si>
  <si>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</si>
  <si>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</si>
  <si>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</si>
  <si>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</si>
  <si>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</si>
  <si>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</si>
  <si>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</si>
  <si>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</si>
  <si>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</si>
  <si>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</si>
  <si>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</si>
  <si>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</si>
  <si>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</si>
  <si>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</si>
  <si>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</si>
  <si>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</si>
  <si>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</si>
  <si>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</si>
  <si>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</si>
  <si>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</si>
  <si>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</si>
  <si>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</si>
  <si>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</si>
  <si>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</si>
  <si>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</si>
  <si>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</si>
  <si>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</si>
  <si>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</si>
  <si>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</si>
  <si>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</si>
  <si>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</si>
  <si>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</si>
  <si>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</si>
  <si>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</si>
  <si>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</si>
  <si>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</si>
  <si>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</si>
  <si>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</si>
  <si>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</si>
  <si>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</si>
  <si>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</si>
  <si>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</si>
  <si>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</si>
  <si>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</si>
  <si>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</si>
  <si>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</si>
  <si>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</si>
  <si>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</si>
  <si>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</si>
  <si>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</si>
  <si>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</si>
  <si>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</si>
  <si>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</si>
  <si>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customers.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</si>
  <si>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</si>
  <si>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</si>
  <si>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</si>
  <si>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</si>
  <si>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</si>
  <si>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</si>
  <si>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</si>
  <si>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</si>
  <si>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</si>
  <si>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</si>
  <si>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</si>
  <si>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</si>
  <si>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</si>
  <si>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</si>
  <si>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</si>
  <si>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</si>
  <si>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</si>
  <si>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</si>
  <si>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</si>
  <si>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</si>
  <si>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</si>
  <si>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</si>
  <si>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</si>
  <si>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</si>
  <si>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</si>
  <si>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</si>
  <si>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</si>
  <si>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</si>
  <si>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</si>
  <si>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</si>
  <si>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</si>
  <si>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</si>
  <si>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</si>
  <si>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</si>
  <si>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</si>
  <si>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</si>
  <si>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</si>
  <si>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</si>
  <si>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</si>
  <si>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</si>
  <si>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</si>
  <si>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</si>
  <si>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</si>
  <si>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</si>
  <si>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</si>
  <si>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</si>
  <si>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</si>
  <si>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</si>
  <si>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</si>
  <si>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</si>
  <si>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</si>
  <si>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</si>
  <si>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</si>
  <si>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CY-2</t>
  </si>
  <si>
    <t>CY-1</t>
  </si>
  <si>
    <t>($000)</t>
  </si>
  <si>
    <t>Leverage (%)</t>
  </si>
  <si>
    <t>Corporate tax rate (%)</t>
  </si>
  <si>
    <t>RAB</t>
  </si>
  <si>
    <t>Total depreciation</t>
  </si>
  <si>
    <t>CY</t>
  </si>
  <si>
    <t>CY-4</t>
  </si>
  <si>
    <t>CY-3</t>
  </si>
  <si>
    <t>Self-insurance allowance</t>
  </si>
  <si>
    <t>Operating expenditure</t>
  </si>
  <si>
    <t>Transpower</t>
  </si>
  <si>
    <t>Drop down boxes and Categories</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</si>
  <si>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</si>
  <si>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</si>
  <si>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</si>
  <si>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</si>
  <si>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</si>
  <si>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</si>
  <si>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</si>
  <si>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</si>
  <si>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</si>
  <si>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</si>
  <si>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</si>
  <si>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</si>
  <si>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</si>
  <si>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</si>
  <si>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</si>
  <si>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</si>
  <si>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</si>
  <si>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</si>
  <si>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</si>
  <si>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</si>
  <si>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</si>
  <si>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</si>
  <si>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</si>
  <si>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</si>
  <si>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</si>
  <si>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</si>
  <si>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</si>
  <si>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</si>
  <si>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</si>
  <si>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</si>
  <si>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</si>
  <si>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</si>
  <si>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</si>
  <si>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</si>
  <si>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</si>
  <si>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</si>
  <si>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</si>
  <si>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</si>
  <si>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</si>
  <si>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</si>
  <si>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</si>
  <si>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</si>
  <si>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</si>
  <si>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</si>
  <si>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</si>
  <si>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</si>
  <si>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</si>
  <si>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</si>
  <si>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</si>
  <si>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</si>
  <si>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</si>
  <si>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</si>
  <si>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</si>
  <si>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</si>
  <si>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</si>
  <si>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</si>
  <si>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</si>
  <si>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</si>
  <si>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</si>
  <si>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</si>
  <si>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</si>
  <si>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</si>
  <si>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</si>
  <si>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</si>
  <si>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</si>
  <si>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</si>
  <si>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</si>
  <si>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</si>
  <si>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</si>
  <si>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</si>
  <si>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</si>
  <si>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</si>
  <si>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</si>
  <si>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</si>
  <si>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</si>
  <si>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</si>
  <si>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</si>
  <si>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</si>
  <si>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</si>
  <si>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</si>
  <si>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</si>
  <si>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</si>
  <si>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</si>
  <si>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</si>
  <si>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</si>
  <si>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</si>
  <si>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</si>
  <si>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</si>
  <si>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</si>
  <si>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</si>
  <si>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</si>
  <si>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</si>
  <si>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</si>
  <si>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</si>
  <si>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</si>
  <si>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</si>
  <si>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</si>
  <si>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</si>
  <si>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</si>
  <si>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</si>
  <si>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</si>
  <si>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</si>
  <si>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</si>
  <si>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</si>
  <si>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</si>
  <si>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</si>
  <si>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</si>
  <si>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</si>
  <si>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</si>
  <si>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</si>
  <si>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</si>
  <si>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</si>
  <si>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</si>
  <si>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</si>
  <si>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</si>
  <si>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</si>
  <si>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</si>
  <si>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</si>
  <si>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</si>
  <si>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</si>
  <si>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</si>
  <si>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</si>
  <si>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</si>
  <si>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</si>
  <si>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</si>
  <si>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</si>
  <si>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</si>
  <si>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</si>
  <si>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</si>
  <si>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</si>
  <si>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Opex</t>
  </si>
  <si>
    <t>[Select one]</t>
  </si>
  <si>
    <t>dd_opexsalescapex</t>
  </si>
  <si>
    <t>Network divestiture expenses</t>
  </si>
  <si>
    <t>B</t>
  </si>
  <si>
    <t>HVDC</t>
  </si>
  <si>
    <t>HVAC</t>
  </si>
  <si>
    <t>Distributors</t>
  </si>
  <si>
    <t>Generators</t>
  </si>
  <si>
    <t>TOTAL</t>
  </si>
  <si>
    <t>HVAC Substations</t>
  </si>
  <si>
    <t>HVDC Lines</t>
  </si>
  <si>
    <t>Corporate</t>
  </si>
  <si>
    <t>Grid - maintenance projects</t>
  </si>
  <si>
    <t>Grid - routine maintenance</t>
  </si>
  <si>
    <t>Actual</t>
  </si>
  <si>
    <t>Variance</t>
  </si>
  <si>
    <t>Grid R&amp;R</t>
  </si>
  <si>
    <t>AC Stations</t>
  </si>
  <si>
    <t>Protection and Metering</t>
  </si>
  <si>
    <t>HVDC Stations</t>
  </si>
  <si>
    <t>Transmission Lines</t>
  </si>
  <si>
    <t>Grid E&amp;D</t>
  </si>
  <si>
    <t>IST</t>
  </si>
  <si>
    <t>Transmission Systems</t>
  </si>
  <si>
    <t>Asset Management Systems</t>
  </si>
  <si>
    <t>Telecommunications &amp; Network</t>
  </si>
  <si>
    <t>Corporate Systems</t>
  </si>
  <si>
    <t>IST Shared Services</t>
  </si>
  <si>
    <t>Security Services</t>
  </si>
  <si>
    <t>Total IST</t>
  </si>
  <si>
    <t>Business Support</t>
  </si>
  <si>
    <t>Office buildings and facilities</t>
  </si>
  <si>
    <t>Minor Fixed Assets</t>
  </si>
  <si>
    <t>Properties</t>
  </si>
  <si>
    <t>Maximum peak demand (MW)</t>
  </si>
  <si>
    <t>[insert GXP]</t>
  </si>
  <si>
    <t>System Operator</t>
  </si>
  <si>
    <t>Pseudo Assets</t>
  </si>
  <si>
    <t>Unallocated RAB</t>
  </si>
  <si>
    <t>Opening RAB value</t>
  </si>
  <si>
    <t xml:space="preserve">Unallocated closing RAB value </t>
  </si>
  <si>
    <t>Unallocated opening RAB value</t>
  </si>
  <si>
    <t>Easements</t>
  </si>
  <si>
    <t>Intangibles</t>
  </si>
  <si>
    <t>Found assets</t>
  </si>
  <si>
    <t>Closing RAB value</t>
  </si>
  <si>
    <t>TL Tower</t>
  </si>
  <si>
    <t>TL Conductor</t>
  </si>
  <si>
    <t>TL Foundation</t>
  </si>
  <si>
    <t>TL Insulators</t>
  </si>
  <si>
    <t>TL Pole</t>
  </si>
  <si>
    <t>TL Access</t>
  </si>
  <si>
    <t>Investigations</t>
  </si>
  <si>
    <t>Ancillary Services</t>
  </si>
  <si>
    <t xml:space="preserve">HVDC </t>
  </si>
  <si>
    <t>[name]</t>
  </si>
  <si>
    <t xml:space="preserve">Transmission Systems </t>
  </si>
  <si>
    <t xml:space="preserve">Grid Operations </t>
  </si>
  <si>
    <t>Spares and inventory</t>
  </si>
  <si>
    <t>BS Other</t>
  </si>
  <si>
    <t>No. of transformers</t>
  </si>
  <si>
    <t>No. of breakers</t>
  </si>
  <si>
    <t>Kilometres of cable</t>
  </si>
  <si>
    <t>No. of meters</t>
  </si>
  <si>
    <t>No. of banks</t>
  </si>
  <si>
    <t>No. of chargers</t>
  </si>
  <si>
    <t>No. of RTUs</t>
  </si>
  <si>
    <t>No. of HMI's</t>
  </si>
  <si>
    <t>Category</t>
  </si>
  <si>
    <t>Asset Category</t>
  </si>
  <si>
    <t>Asset Additions</t>
  </si>
  <si>
    <t>Post-tax ROI</t>
  </si>
  <si>
    <t>Vanilla ROI</t>
  </si>
  <si>
    <t xml:space="preserve">Grid E&amp;D </t>
  </si>
  <si>
    <t>Project Name</t>
  </si>
  <si>
    <t>Asset disposals</t>
  </si>
  <si>
    <t>Major Capex Allowance</t>
  </si>
  <si>
    <t>Lost assets</t>
  </si>
  <si>
    <t>Third party insurance allowance</t>
  </si>
  <si>
    <t xml:space="preserve">Power Transformers HVDC Converter </t>
  </si>
  <si>
    <t xml:space="preserve">Thyristor Valves and Control HVDC  </t>
  </si>
  <si>
    <t>Direct Connects</t>
  </si>
  <si>
    <t>Other regulated transmission revenue</t>
  </si>
  <si>
    <t>Total operating expenditure</t>
  </si>
  <si>
    <t>Number of loss of supply events greater than 0.05 system minutes</t>
  </si>
  <si>
    <t>Number of loss of supply events greater than 1 system minute</t>
  </si>
  <si>
    <t>Unplanned HVAC circuit unavailability (%)</t>
  </si>
  <si>
    <t>*Insert additional rows as needed</t>
  </si>
  <si>
    <t>Total grid - maintenance projects</t>
  </si>
  <si>
    <t>Total grid - routine maintenance</t>
  </si>
  <si>
    <t>Total Corporate</t>
  </si>
  <si>
    <t>Unplanned HVDC bi-pole unavailability (%)*</t>
  </si>
  <si>
    <t>*No target currently specified</t>
  </si>
  <si>
    <t>CY+1</t>
  </si>
  <si>
    <t>CY+2</t>
  </si>
  <si>
    <t>CY+3</t>
  </si>
  <si>
    <t>CY+4</t>
  </si>
  <si>
    <t>CY+5</t>
  </si>
  <si>
    <t>CY+6</t>
  </si>
  <si>
    <t>CY+7</t>
  </si>
  <si>
    <t>CY+8</t>
  </si>
  <si>
    <t>CY+9</t>
  </si>
  <si>
    <t>CY+10</t>
  </si>
  <si>
    <t/>
  </si>
  <si>
    <t>IST - business support</t>
  </si>
  <si>
    <t>IST - grid</t>
  </si>
  <si>
    <t>Total IST - grid</t>
  </si>
  <si>
    <t>Total IST - business support</t>
  </si>
  <si>
    <t>Grid - refurbishment and replacement</t>
  </si>
  <si>
    <t>Grid - enhancement and development</t>
  </si>
  <si>
    <t xml:space="preserve">IST </t>
  </si>
  <si>
    <t>HVAC operating expenditure</t>
  </si>
  <si>
    <t>HVDC operating expenditure</t>
  </si>
  <si>
    <t>Total business support</t>
  </si>
  <si>
    <t>Revenue</t>
  </si>
  <si>
    <t>Notional cash flows for the year</t>
  </si>
  <si>
    <t>Opening fixed assets</t>
  </si>
  <si>
    <t>Closing fixed assets</t>
  </si>
  <si>
    <t>Adjusted closing fixed assets</t>
  </si>
  <si>
    <t>Operating surplus/(deficit)</t>
  </si>
  <si>
    <t>Regulatory profit/(loss) before tax</t>
  </si>
  <si>
    <t>Capital Expenditure</t>
  </si>
  <si>
    <t xml:space="preserve">Adjustment resulting from asset allocation </t>
  </si>
  <si>
    <t>SO1.</t>
  </si>
  <si>
    <t>Energy Volume (GWh)</t>
  </si>
  <si>
    <t xml:space="preserve">HVDC flows north </t>
  </si>
  <si>
    <t xml:space="preserve">HVDC flows south </t>
  </si>
  <si>
    <t>SO1(i): Return on Investment</t>
  </si>
  <si>
    <t>SO1(ii): Regulatory Profit</t>
  </si>
  <si>
    <t>[insert project]</t>
  </si>
  <si>
    <t xml:space="preserve">CY-1 </t>
  </si>
  <si>
    <t xml:space="preserve">CY-2 </t>
  </si>
  <si>
    <t xml:space="preserve">CY-3 </t>
  </si>
  <si>
    <t>SA Metering</t>
  </si>
  <si>
    <t>ACS Other Station Equipment</t>
  </si>
  <si>
    <t>SA Batteries &amp; DC Systems</t>
  </si>
  <si>
    <t>ACS Indoor Switchgear</t>
  </si>
  <si>
    <t>Cable Fibre Optic Submarine</t>
  </si>
  <si>
    <t>SA BZ Protection</t>
  </si>
  <si>
    <t>SA Line Protection</t>
  </si>
  <si>
    <t>SA Transformer Protection</t>
  </si>
  <si>
    <t>SA Feeder Protection</t>
  </si>
  <si>
    <t>ACS Buildings &amp; Grounds</t>
  </si>
  <si>
    <t>ACS Disconnectors &amp; E/S</t>
  </si>
  <si>
    <t>ACS Instrument Transformers</t>
  </si>
  <si>
    <t>ACS Outdoor Circuit Breakers</t>
  </si>
  <si>
    <t>ACS Outdoor to Indoor Conv</t>
  </si>
  <si>
    <t>ACS Power Cables</t>
  </si>
  <si>
    <t>ACS Power Transformers</t>
  </si>
  <si>
    <t>TL Grillage</t>
  </si>
  <si>
    <t>TL Paint</t>
  </si>
  <si>
    <t>Severe</t>
  </si>
  <si>
    <t>Very Severe</t>
  </si>
  <si>
    <t>Moderate</t>
  </si>
  <si>
    <t>Low</t>
  </si>
  <si>
    <t>AC System Losses</t>
  </si>
  <si>
    <t>HVDC  Losses</t>
  </si>
  <si>
    <t>Generators (Injection)</t>
  </si>
  <si>
    <t>GXP-EDBs (offtake)</t>
  </si>
  <si>
    <t>GXP-direct connects (Offtake)</t>
  </si>
  <si>
    <t>Total impact of interruptions (measured in system minutes)</t>
  </si>
  <si>
    <t>Value of found assets</t>
  </si>
  <si>
    <t>Disposed assets</t>
  </si>
  <si>
    <t>Value of disposed assets</t>
  </si>
  <si>
    <t>Value of lost assets</t>
  </si>
  <si>
    <t>Adjustment to opening RAB resulting from change in cost allocation</t>
  </si>
  <si>
    <t>Comprising:</t>
  </si>
  <si>
    <t>Total Revenue (CY)</t>
  </si>
  <si>
    <t>HVAC - EV adjustment</t>
  </si>
  <si>
    <t>HVDC - EV adjustment</t>
  </si>
  <si>
    <t>HVAC - Interconnection (excl. EV)</t>
  </si>
  <si>
    <t>HVAC - Connection (excl.EV)</t>
  </si>
  <si>
    <t>HVDC (excl. EV)</t>
  </si>
  <si>
    <t>Asset</t>
  </si>
  <si>
    <t>Type*</t>
  </si>
  <si>
    <t>Planned Unavailability %</t>
  </si>
  <si>
    <t>Unplanned Unavailability %</t>
  </si>
  <si>
    <t>Number Planned Interruptions</t>
  </si>
  <si>
    <t>Planned Unserved Energy MWh</t>
  </si>
  <si>
    <t>Number Unplanned Interruptions</t>
  </si>
  <si>
    <t>Unplanned Unserved Energy MWh</t>
  </si>
  <si>
    <t>Number of Outages &lt;1 Min</t>
  </si>
  <si>
    <t>Number of Interruptions &lt;1 min</t>
  </si>
  <si>
    <t>Incidents Affecting Performance</t>
  </si>
  <si>
    <t>Steps Being Taken To Improve Performance</t>
  </si>
  <si>
    <t>Index Measures* for Asset Category</t>
  </si>
  <si>
    <t>CCT</t>
  </si>
  <si>
    <t>None apply</t>
  </si>
  <si>
    <t>ASY-SBK1</t>
  </si>
  <si>
    <t>N /N</t>
  </si>
  <si>
    <t>Grid Injection point (generator location if embedded)</t>
  </si>
  <si>
    <t>Actual Date</t>
  </si>
  <si>
    <t>Variance           (months)</t>
  </si>
  <si>
    <t>Lost Assets</t>
  </si>
  <si>
    <t>Opening RAB value (CY)</t>
  </si>
  <si>
    <t>Closing RAB value (CY)</t>
  </si>
  <si>
    <t>RAB value (CY)</t>
  </si>
  <si>
    <t>Unallocated RAB value (CY)</t>
  </si>
  <si>
    <t>RAB Asset Sales - Related Party (CY)</t>
  </si>
  <si>
    <t>RAB Asset Sales - Regulated Supplier (CY)</t>
  </si>
  <si>
    <t>RAB Asset Sales - Other (CY)</t>
  </si>
  <si>
    <t>RAB Asset Disposals (CY)</t>
  </si>
  <si>
    <t>Unallocated RAB Asset Sales - Related party (CY)</t>
  </si>
  <si>
    <t>Unallocated RAB Asset Sales - Regulated Supplier (CY)</t>
  </si>
  <si>
    <t>Unallocated RAB Asset Sales - Other (CY)</t>
  </si>
  <si>
    <t>Unallocated RAB Asset Disposals (CY)</t>
  </si>
  <si>
    <t>Depreciation on opening RAB value (CY)</t>
  </si>
  <si>
    <t>Depreciation on unallocated opening RAB value (CY)</t>
  </si>
  <si>
    <t>Transmission revenues</t>
  </si>
  <si>
    <t>Insurance and other</t>
  </si>
  <si>
    <t>Base capex</t>
  </si>
  <si>
    <t>Major capex</t>
  </si>
  <si>
    <t>Assets acquired</t>
  </si>
  <si>
    <t>Assets disposed</t>
  </si>
  <si>
    <t>Investments</t>
  </si>
  <si>
    <t>Other assets (IP, etc)</t>
  </si>
  <si>
    <t>Debt issue</t>
  </si>
  <si>
    <t>Loan</t>
  </si>
  <si>
    <t xml:space="preserve">% </t>
  </si>
  <si>
    <t>Forecast*</t>
  </si>
  <si>
    <t>Total base capex commissioned</t>
  </si>
  <si>
    <t>HVAC base capex commissioned</t>
  </si>
  <si>
    <t>HVDC base capex commissioned</t>
  </si>
  <si>
    <t xml:space="preserve">Grid Output Measure - Quality </t>
  </si>
  <si>
    <t xml:space="preserve">Actual performance </t>
  </si>
  <si>
    <t>CY Target</t>
  </si>
  <si>
    <t xml:space="preserve">CY Target Achieved </t>
  </si>
  <si>
    <t xml:space="preserve">Forecast Performance </t>
  </si>
  <si>
    <t>(Yes/No)</t>
  </si>
  <si>
    <t>Cause of interruption</t>
  </si>
  <si>
    <t xml:space="preserve">Annual Performance (System Minutes) </t>
  </si>
  <si>
    <t>Significant Events (System Minutes)</t>
  </si>
  <si>
    <t>Transpower Unplanned</t>
  </si>
  <si>
    <t>Environment</t>
  </si>
  <si>
    <t>Equipment</t>
  </si>
  <si>
    <t>Human  error</t>
  </si>
  <si>
    <t>Miscellaneous</t>
  </si>
  <si>
    <t>Not Known</t>
  </si>
  <si>
    <t>Underlying Events (System Minutes)</t>
  </si>
  <si>
    <t>Measures Exceeded (plan/Unplan)</t>
  </si>
  <si>
    <r>
      <t xml:space="preserve">2/ </t>
    </r>
    <r>
      <rPr>
        <i/>
        <sz val="11"/>
        <rFont val="Calibri"/>
        <family val="2"/>
        <scheme val="minor"/>
      </rPr>
      <t>The index measures row must be added for each different Asset Category and Sub Category</t>
    </r>
  </si>
  <si>
    <t>SCHEDULE SO1: SYSTEM OPERATOR</t>
  </si>
  <si>
    <t>Opex category 2 (provide description)</t>
  </si>
  <si>
    <t>Opex category 1 (provide description)*</t>
  </si>
  <si>
    <t>Other opex</t>
  </si>
  <si>
    <t>Opex category 3 (provide description)</t>
  </si>
  <si>
    <t>Opex category 4 (provide description)</t>
  </si>
  <si>
    <t>Opex category 5 (provide description)</t>
  </si>
  <si>
    <t>Tax payable</t>
  </si>
  <si>
    <t>Assets purchased or commissioned</t>
  </si>
  <si>
    <t>Grid refurbishment and replacement</t>
  </si>
  <si>
    <t>Total grid refurbishment and replacement</t>
  </si>
  <si>
    <t xml:space="preserve">ACS Buildings &amp; Grounds-Seismic </t>
  </si>
  <si>
    <t>ACS Capacitors and Reactors</t>
  </si>
  <si>
    <t>ACS Structures &amp; Buswork</t>
  </si>
  <si>
    <t>ACS Dynamic Reactive</t>
  </si>
  <si>
    <t>SA Substation Mgmt Systems</t>
  </si>
  <si>
    <t>Network Services</t>
  </si>
  <si>
    <t xml:space="preserve">Telecommunications </t>
  </si>
  <si>
    <t>IT SCADA/RTS</t>
  </si>
  <si>
    <t>IT Time Series</t>
  </si>
  <si>
    <t>IT Transmission Systems Plan</t>
  </si>
  <si>
    <t>IT Meter Data Management</t>
  </si>
  <si>
    <t>IT Asset Management</t>
  </si>
  <si>
    <t>IT Spatial &amp; Drawings</t>
  </si>
  <si>
    <t>IT Outage Management</t>
  </si>
  <si>
    <t xml:space="preserve">IT Communication Services </t>
  </si>
  <si>
    <t>IT Shared Comms Infrastructure</t>
  </si>
  <si>
    <t>IT Subst Comms Infrastructure</t>
  </si>
  <si>
    <t>IT Stakeholder Management</t>
  </si>
  <si>
    <t>IT Corp Info &amp; Doc Mgmt</t>
  </si>
  <si>
    <t>IT Safety</t>
  </si>
  <si>
    <t>IT Risk/Audit Management</t>
  </si>
  <si>
    <t>IT Finance</t>
  </si>
  <si>
    <t>IT Human Resources</t>
  </si>
  <si>
    <t>IT Portfolio Planning</t>
  </si>
  <si>
    <t>IT Enabling Infrastructure</t>
  </si>
  <si>
    <t>IT Service Management</t>
  </si>
  <si>
    <t>IT Workforce Mobility</t>
  </si>
  <si>
    <t>IT Data Centre</t>
  </si>
  <si>
    <t>IT Security Infrastructure</t>
  </si>
  <si>
    <t>BS Office buildings and facilities</t>
  </si>
  <si>
    <t>BS Vehicles</t>
  </si>
  <si>
    <t>BS Office Equipment</t>
  </si>
  <si>
    <t>BS Mobile Substation</t>
  </si>
  <si>
    <t>BS Strategic Properties</t>
  </si>
  <si>
    <t>Grid Operating Services Costs (GOS)</t>
  </si>
  <si>
    <t>Reseach and Development (R&amp;D)</t>
  </si>
  <si>
    <t>Firm Capacity</t>
  </si>
  <si>
    <t>Forecast Injection (MVA)</t>
  </si>
  <si>
    <t xml:space="preserve">Comments on Capacity </t>
  </si>
  <si>
    <t>Grid Demand and Injection</t>
  </si>
  <si>
    <t>Asset Management Maturity Assessment Tool (AMMAT)</t>
  </si>
  <si>
    <t>Introduction</t>
  </si>
  <si>
    <t>Definitions</t>
  </si>
  <si>
    <t>Guidance for completing the AMMAT</t>
  </si>
  <si>
    <t>This tool is designed to provide an indication of asset management maturity in the following capability areas:
• Asset strategy and delivery;
• Documentation, controls, and review;
• Systems, integration and information management;
• Communication and participation;
• Structure, capability and authority; and
• Competency and training.</t>
  </si>
  <si>
    <r>
      <rPr>
        <b/>
        <sz val="10"/>
        <rFont val="Calibri"/>
        <family val="2"/>
      </rPr>
      <t>Asset Management</t>
    </r>
    <r>
      <rPr>
        <sz val="10"/>
        <rFont val="Calibri"/>
        <family val="2"/>
      </rPr>
      <t xml:space="preserve">
Systematic and coordinated activities and practices through which an organisation optimally and sustainably manages its assets and asset systems, their associated performance, risks, expenditures over their lifecycles for the purpose of achieving its organisational strategic plan.
</t>
    </r>
    <r>
      <rPr>
        <b/>
        <sz val="10"/>
        <rFont val="Calibri"/>
        <family val="2"/>
      </rPr>
      <t>Organisational strategic plan</t>
    </r>
    <r>
      <rPr>
        <sz val="10"/>
        <rFont val="Calibri"/>
        <family val="2"/>
      </rPr>
      <t xml:space="preserve">
Overall long-term plan for the organisation that is derived from, and embodies, its vision, mission, values, business policies, stakeholder requirements, objectives and the management of its risks.
 – Note.  Some organisations call this Corporate Plan, Corporate Strategic Plan or Business Plan.
</t>
    </r>
    <r>
      <rPr>
        <b/>
        <sz val="10"/>
        <rFont val="Calibri"/>
        <family val="2"/>
      </rPr>
      <t>Asset Management Policy</t>
    </r>
    <r>
      <rPr>
        <sz val="10"/>
        <rFont val="Calibri"/>
        <family val="2"/>
      </rPr>
      <t xml:space="preserve">
Principles and mandated requirements derived from and consistent with the organisational strategic plan, providing a framework for the development and implementation of the asset management strategy and the setting of the asset management objectives.
</t>
    </r>
    <r>
      <rPr>
        <b/>
        <sz val="10"/>
        <rFont val="Calibri"/>
        <family val="2"/>
      </rPr>
      <t>Asset Management Strategy</t>
    </r>
    <r>
      <rPr>
        <sz val="10"/>
        <rFont val="Calibri"/>
        <family val="2"/>
      </rPr>
      <t xml:space="preserve">
Long-term optimised approach to management of the assets, derived from, and consistent with, the organisational strategic plan and the asset management policy.
 - Note 1.  The asset management strategy converts the objectives of the organisational strategic plan and the asset management policy into a high-level, long-term action plan for the assets and/or the asset management system.
 - Note 2.  The high-level long-term action plans for the assets and the asset management objectives are normally the outputs of the asset management strategy.  These elements together form the basis for developing more specific and detailed asset management plans
</t>
    </r>
    <r>
      <rPr>
        <b/>
        <sz val="10"/>
        <rFont val="Calibri"/>
        <family val="2"/>
      </rPr>
      <t>Asset Management Information</t>
    </r>
    <r>
      <rPr>
        <sz val="10"/>
        <rFont val="Calibri"/>
        <family val="2"/>
      </rPr>
      <t xml:space="preserve">
Meaningful data relating to assets and asset management.
 - Note.  Examples of asset management information include asset registers, drawings, contracts, licenses, legal, regulatory and statutory documents, policies, standards, guidance notes, technical instructions, procedures, operating criteria, asset performance and condition data, or all asset management records.
</t>
    </r>
    <r>
      <rPr>
        <b/>
        <sz val="10"/>
        <rFont val="Calibri"/>
        <family val="2"/>
      </rPr>
      <t>Asset Management Information system</t>
    </r>
    <r>
      <rPr>
        <sz val="10"/>
        <rFont val="Calibri"/>
        <family val="2"/>
      </rPr>
      <t xml:space="preserve">
System for the storage, processing and transmission of asset management information.
</t>
    </r>
  </si>
  <si>
    <r>
      <rPr>
        <b/>
        <sz val="10"/>
        <rFont val="Calibri"/>
        <family val="2"/>
      </rPr>
      <t>Appoint a co-ordinator</t>
    </r>
    <r>
      <rPr>
        <sz val="10"/>
        <rFont val="Calibri"/>
        <family val="2"/>
      </rPr>
      <t xml:space="preserve">
Appointing a coordinator who will be responsible for all matters concerning the assessment, including:
 - Organising the people within the organisation, who will be acting as respondents to the questions;
 - Arranging for all information to be captured within the AMMAT; 
 - Reporting to the organisation on the results of the assessment; and
 - Determine the scope of the asset management system that it wishes to assess.
</t>
    </r>
    <r>
      <rPr>
        <b/>
        <sz val="10"/>
        <rFont val="Calibri"/>
        <family val="2"/>
      </rPr>
      <t>Plan the assessment process</t>
    </r>
    <r>
      <rPr>
        <sz val="10"/>
        <rFont val="Calibri"/>
        <family val="2"/>
      </rPr>
      <t xml:space="preserve">
</t>
    </r>
    <r>
      <rPr>
        <sz val="10"/>
        <rFont val="Calibri"/>
        <family val="2"/>
      </rPr>
      <t>Consider the form the assessment process will take.</t>
    </r>
    <r>
      <rPr>
        <sz val="10"/>
        <rFont val="Calibri"/>
        <family val="2"/>
      </rPr>
      <t xml:space="preserve">
 - In this context, the principal formats are generally taken to be interviews, facilitated groups/panels or a combination of the two;
Arrange for appropriate outsourced service providers and stakeholders, to act as respondents during the assessment exercise;
Provide appropriate pre-assessment communication (and training where appropriate) to ensure that, as a minimum, the proposed respondents are aware of the AMMAT process and the part within it that they are being asked to play.
Identify which questions are to be asked of which respondents.
</t>
    </r>
    <r>
      <rPr>
        <b/>
        <sz val="10"/>
        <rFont val="Calibri"/>
        <family val="2"/>
      </rPr>
      <t>Cells to be completed</t>
    </r>
    <r>
      <rPr>
        <sz val="10"/>
        <rFont val="Calibri"/>
        <family val="2"/>
      </rPr>
      <t xml:space="preserve">
The only cells which should be populated when completing the 'AMMAT' worksheet are as follows:
 - 'User guidance': This column can be used to provide guidance on a specific question to a user of the AMMAT.
 - 'Evidence - Summary': This column should be used to enter the information/evidence used to support the assessed rating.
 - 'Score': The appropriate maturity rating should be entered here.  Values 0 - 4.
</t>
    </r>
  </si>
  <si>
    <r>
      <t>The AMMAT comprises questions and guidance from the PAS 55 Assessment Methodology (PAM) which is published by the Institute of Asset Management</t>
    </r>
    <r>
      <rPr>
        <vertAlign val="superscript"/>
        <sz val="10"/>
        <rFont val="Calibri"/>
        <family val="2"/>
      </rPr>
      <t>1</t>
    </r>
    <r>
      <rPr>
        <sz val="10"/>
        <rFont val="Calibri"/>
        <family val="2"/>
      </rPr>
      <t>.</t>
    </r>
  </si>
  <si>
    <t>Key</t>
  </si>
  <si>
    <t>Cells to be completed.</t>
  </si>
  <si>
    <t>Assessment information</t>
  </si>
  <si>
    <t>Business</t>
  </si>
  <si>
    <t>Assessment Date</t>
  </si>
  <si>
    <t>Assessment Year</t>
  </si>
  <si>
    <t>Assessor</t>
  </si>
  <si>
    <t>E. Xample</t>
  </si>
  <si>
    <t>Version History</t>
  </si>
  <si>
    <t>Version</t>
  </si>
  <si>
    <t>Date</t>
  </si>
  <si>
    <t>Comment</t>
  </si>
  <si>
    <t>Pre-draft tool for review by Commerce Commission.</t>
  </si>
  <si>
    <t>Draft tool for review by Commission.</t>
  </si>
  <si>
    <t>08/06/11</t>
  </si>
  <si>
    <t>Revised draft with updated question set.</t>
  </si>
  <si>
    <t>1.0</t>
  </si>
  <si>
    <t>29/07/11</t>
  </si>
  <si>
    <t>Draft final version</t>
  </si>
  <si>
    <t>27/09/11</t>
  </si>
  <si>
    <t>Final version</t>
  </si>
  <si>
    <t>Terms and conditions</t>
  </si>
  <si>
    <t>Copyright</t>
  </si>
  <si>
    <t>The IAM PAS 55:2008 Assessment Methodology and associated guidelines, maturity scale and tool are copyright of the Institute of Asset Management.</t>
  </si>
  <si>
    <t>Disclaimer</t>
  </si>
  <si>
    <t>The IAM accepts no responsibility for any problems, costs or damages resulting from the use of the IAM PAS 55:2008 Assessment Methodology and associated guidelines, maturity scale and tool however caused.</t>
  </si>
  <si>
    <t>Footnotes</t>
  </si>
  <si>
    <t>1.</t>
  </si>
  <si>
    <t>www.theiam.org</t>
  </si>
  <si>
    <t>Disclosure Template Guidelines for Information Entry</t>
  </si>
  <si>
    <t>Data Entry Cells and Calculated Cells</t>
  </si>
  <si>
    <t>0 kV (HVDC earth electrode)</t>
  </si>
  <si>
    <t>Additional rows must be inserted in the body of the tables and must not be inserted directly above the first row or below the last row of a table. This is to ensure that entries made in the new row are included in the totals.</t>
  </si>
  <si>
    <t xml:space="preserve">Structure, authority and responsibilities </t>
  </si>
  <si>
    <t xml:space="preserve">Information management </t>
  </si>
  <si>
    <t>Overall average score</t>
  </si>
  <si>
    <t>Focus</t>
  </si>
  <si>
    <t>Assessment Area</t>
  </si>
  <si>
    <t>Questions</t>
  </si>
  <si>
    <t>Process</t>
  </si>
  <si>
    <t>Asset strategy and delivery</t>
  </si>
  <si>
    <t>10, 11, 26, 33, 69, 91 and 109</t>
  </si>
  <si>
    <t>Documentation, controls and review</t>
  </si>
  <si>
    <t>Systems, integration and information management</t>
  </si>
  <si>
    <t>31, 62, 63 and 64</t>
  </si>
  <si>
    <t>Communication and participation</t>
  </si>
  <si>
    <t>People</t>
  </si>
  <si>
    <t>Structure, capability and authority</t>
  </si>
  <si>
    <t>Competency and training</t>
  </si>
  <si>
    <t xml:space="preserve"> Assessment Area Average</t>
  </si>
  <si>
    <t>Project Description</t>
  </si>
  <si>
    <t>Type of Income</t>
  </si>
  <si>
    <t>Value of the Regulatory Asset Base (RAB Roll Forward)</t>
  </si>
  <si>
    <t>Result of cost allocation ratio (opening values)</t>
  </si>
  <si>
    <t>*Prior year disclosure of CY forecast nominal value</t>
  </si>
  <si>
    <t>Major Capital Expenditure (Major Capex)</t>
  </si>
  <si>
    <t>Initial Project Approvals</t>
  </si>
  <si>
    <t>Project name</t>
  </si>
  <si>
    <t>*Insert additional tables as required for projects</t>
  </si>
  <si>
    <t>Max. Recoverable costs</t>
  </si>
  <si>
    <t>Recovery Scheme</t>
  </si>
  <si>
    <t>Approved MCP Outputs</t>
  </si>
  <si>
    <t>Approval Expiry Date</t>
  </si>
  <si>
    <t>Completion date Assumption</t>
  </si>
  <si>
    <t>Forecast Expenditure</t>
  </si>
  <si>
    <t>Actual Expenditure</t>
  </si>
  <si>
    <t>Value of Commissioned Assets</t>
  </si>
  <si>
    <t>Estimated Start Date</t>
  </si>
  <si>
    <t>Estimated Commissioning Date</t>
  </si>
  <si>
    <t>Purpose/Benefits of Project</t>
  </si>
  <si>
    <t>Amendments to Approved Projects</t>
  </si>
  <si>
    <t>Completion Date Assumption</t>
  </si>
  <si>
    <t xml:space="preserve">Approved Date </t>
  </si>
  <si>
    <t>Regulatory profit/(loss) after tax</t>
  </si>
  <si>
    <t>Other gains /(losses) (provide details)</t>
  </si>
  <si>
    <t>ASY-WPR1</t>
  </si>
  <si>
    <t>COL-CLH-APS-OTI1</t>
  </si>
  <si>
    <t>I</t>
  </si>
  <si>
    <t>Y /Y</t>
  </si>
  <si>
    <t>Planned Outage(s) / Forced Outage(s)</t>
  </si>
  <si>
    <t>Number of Interruptions</t>
  </si>
  <si>
    <t xml:space="preserve">CY Target </t>
  </si>
  <si>
    <t xml:space="preserve">5 year average </t>
  </si>
  <si>
    <t>Unserved energy % X100</t>
  </si>
  <si>
    <t>[insert Connection point  name ]</t>
  </si>
  <si>
    <t>Duration in minutes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</si>
  <si>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</si>
  <si>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r>
      <t xml:space="preserve">45, 59, </t>
    </r>
    <r>
      <rPr>
        <sz val="11"/>
        <rFont val="Calibri"/>
        <family val="2"/>
      </rPr>
      <t>82, 88, 95, 105 and 113</t>
    </r>
  </si>
  <si>
    <r>
      <rPr>
        <sz val="11"/>
        <rFont val="Calibri"/>
        <family val="2"/>
      </rPr>
      <t>3, 27, 42 and 53</t>
    </r>
  </si>
  <si>
    <r>
      <t xml:space="preserve">29, </t>
    </r>
    <r>
      <rPr>
        <sz val="11"/>
        <rFont val="Calibri"/>
        <family val="2"/>
      </rPr>
      <t>37, 99 and 115</t>
    </r>
  </si>
  <si>
    <r>
      <t xml:space="preserve">40, 48, 49, </t>
    </r>
    <r>
      <rPr>
        <sz val="11"/>
        <rFont val="Calibri"/>
        <family val="2"/>
      </rPr>
      <t>50 and 79</t>
    </r>
  </si>
  <si>
    <t>AMMAT Results Summary</t>
  </si>
  <si>
    <t>(GWh)</t>
  </si>
  <si>
    <t>(MW)</t>
  </si>
  <si>
    <t>GXPs Total</t>
  </si>
  <si>
    <t>Grid Exit Point (GXP) Connection Capacity and Demand (Actual and Forecast)</t>
  </si>
  <si>
    <t xml:space="preserve">Point of Service Performance - Demand </t>
  </si>
  <si>
    <t>Point of Service Performance - Injection</t>
  </si>
  <si>
    <t>Transpower Planned</t>
  </si>
  <si>
    <t>Quality of Supply: Grid Outputs and Performance Measures</t>
  </si>
  <si>
    <t>Sub Category</t>
  </si>
  <si>
    <t>TRANSPOWER INFORMATION DISCLOSURE</t>
  </si>
  <si>
    <t>($M)</t>
  </si>
  <si>
    <t>Total Income</t>
  </si>
  <si>
    <t>Estimated cost ($M)</t>
  </si>
  <si>
    <t>Actual Cost     ($M)</t>
  </si>
  <si>
    <t>Variance v P90      ($M)</t>
  </si>
  <si>
    <t>Material Change in Date? (y/n)</t>
  </si>
  <si>
    <t>Material Change in Value? (y/n)</t>
  </si>
  <si>
    <t>Project Outputs</t>
  </si>
  <si>
    <t>SO1(iii): Revenue</t>
  </si>
  <si>
    <t>SO1(iv): Operating Expenditure</t>
  </si>
  <si>
    <t>SO1(v): Capital Expenditure: Commissioned capex</t>
  </si>
  <si>
    <t>SO1(vi): Fixed Assets: RAB equivalent values</t>
  </si>
  <si>
    <t>Total revenue</t>
  </si>
  <si>
    <t>Cost of debt (%)</t>
  </si>
  <si>
    <t>Revenue forecast</t>
  </si>
  <si>
    <t>Operating expenditure forecast</t>
  </si>
  <si>
    <t>Capital expenditure forecast</t>
  </si>
  <si>
    <t>Historical forecast revenue</t>
  </si>
  <si>
    <t>Actual revenue</t>
  </si>
  <si>
    <t>Variance ($)</t>
  </si>
  <si>
    <t>Variance (%)</t>
  </si>
  <si>
    <t>`</t>
  </si>
  <si>
    <t>Historical forecast capital expenditure</t>
  </si>
  <si>
    <t>Actual capital expenditure</t>
  </si>
  <si>
    <t>System operator service provider agreement revenue - operating</t>
  </si>
  <si>
    <t>System operator service provider agreement revenue - capital</t>
  </si>
  <si>
    <t>Grid - replacement and refurbishment</t>
  </si>
  <si>
    <t>CY Actual</t>
  </si>
  <si>
    <t>CY-1 Actual</t>
  </si>
  <si>
    <t>CY-2 Actual</t>
  </si>
  <si>
    <t>0-2 years</t>
  </si>
  <si>
    <t>2-7 years</t>
  </si>
  <si>
    <t>7-12 years</t>
  </si>
  <si>
    <t xml:space="preserve">12  + years </t>
  </si>
  <si>
    <t>Direct Connect</t>
  </si>
  <si>
    <t>Distributor</t>
  </si>
  <si>
    <t>Generator</t>
  </si>
  <si>
    <t>Grand Total</t>
  </si>
  <si>
    <t>Grid</t>
  </si>
  <si>
    <t>Maintenance Projects - Transmission</t>
  </si>
  <si>
    <t>MP Other</t>
  </si>
  <si>
    <t>Maintenance Projects - AC Stations</t>
  </si>
  <si>
    <t>Maintenance Projects - HVDC Stations</t>
  </si>
  <si>
    <t>Maintenance Projects - Other</t>
  </si>
  <si>
    <t>Routine Maintenance</t>
  </si>
  <si>
    <t>RM Stations</t>
  </si>
  <si>
    <t>RM Transmission Lines</t>
  </si>
  <si>
    <t xml:space="preserve">RM HVDC </t>
  </si>
  <si>
    <t>RM Operating</t>
  </si>
  <si>
    <t xml:space="preserve">RM Training </t>
  </si>
  <si>
    <t xml:space="preserve">RM Contractor Transition </t>
  </si>
  <si>
    <t>IT Transmission System Plan</t>
  </si>
  <si>
    <t xml:space="preserve">IT Telecommunications  Services </t>
  </si>
  <si>
    <t>IT Network Services</t>
  </si>
  <si>
    <t>IT Corporate services</t>
  </si>
  <si>
    <t>IT ICT Shared Services</t>
  </si>
  <si>
    <t>IT Security Services</t>
  </si>
  <si>
    <t>Total Income/(Loss)</t>
  </si>
  <si>
    <t>Sum of HVAC - Interconnection (excl. EV) ($M)</t>
  </si>
  <si>
    <t>Sum of HVAC - Connection (excl.EV) ($M)</t>
  </si>
  <si>
    <t>Sum of HVDC (excl. EV) ($M)</t>
  </si>
  <si>
    <t>HVDC - EV adjustment ($M)</t>
  </si>
  <si>
    <t>TOTAL ($M)</t>
  </si>
  <si>
    <t>CS Departmental Grid</t>
  </si>
  <si>
    <t>CS Departmental Corporate</t>
  </si>
  <si>
    <t>IST  Grid</t>
  </si>
  <si>
    <t>IST  Business Support</t>
  </si>
  <si>
    <t xml:space="preserve">Due now </t>
  </si>
  <si>
    <t>Converter Station/Cable Stations/Electrode Stations</t>
  </si>
  <si>
    <t xml:space="preserve">HVDC Reactors </t>
  </si>
  <si>
    <t>HVDC Voltage Transformers (CVTs and VTs) and Voltage Dividers</t>
  </si>
  <si>
    <t>Voltage</t>
  </si>
  <si>
    <t>Asset Class 1</t>
  </si>
  <si>
    <t>Asset Class 2</t>
  </si>
  <si>
    <t>Power Transformers</t>
  </si>
  <si>
    <t>Interconnector</t>
  </si>
  <si>
    <t>Single Phase</t>
  </si>
  <si>
    <t>Three Phase</t>
  </si>
  <si>
    <t>Supply</t>
  </si>
  <si>
    <t>66 &amp; 50</t>
  </si>
  <si>
    <t>Various</t>
  </si>
  <si>
    <t>Other (33 &amp; below, Earthing, Local Service)</t>
  </si>
  <si>
    <t>Switchyards</t>
  </si>
  <si>
    <t>No. of switchyards</t>
  </si>
  <si>
    <t>Outdoor  Circuit Breakers</t>
  </si>
  <si>
    <t>Bulk Oil</t>
  </si>
  <si>
    <t>SF6</t>
  </si>
  <si>
    <t>33 &amp; below</t>
  </si>
  <si>
    <t>Vacuum</t>
  </si>
  <si>
    <t>Indoor Switchgear</t>
  </si>
  <si>
    <t>Other (Airblast/Airbreak)</t>
  </si>
  <si>
    <t>Reactive Power</t>
  </si>
  <si>
    <t>&lt;66</t>
  </si>
  <si>
    <t>Capacitors</t>
  </si>
  <si>
    <t>&lt; 66</t>
  </si>
  <si>
    <t>Synchronous Condensers</t>
  </si>
  <si>
    <t>Instrument Transformers ( Standalone)</t>
  </si>
  <si>
    <t>CT</t>
  </si>
  <si>
    <t>VT</t>
  </si>
  <si>
    <t>CVT</t>
  </si>
  <si>
    <t>Paper Insulated (oil filled)</t>
  </si>
  <si>
    <t>Metres of cable (circuit length)</t>
  </si>
  <si>
    <t>XLPE</t>
  </si>
  <si>
    <t>Revenue Metering</t>
  </si>
  <si>
    <t>220/110/66/33</t>
  </si>
  <si>
    <t>220/110/66</t>
  </si>
  <si>
    <t>33/22/11</t>
  </si>
  <si>
    <t>Batteries &amp; DC Systems</t>
  </si>
  <si>
    <t>Battery Banks</t>
  </si>
  <si>
    <t>Battery Chargers</t>
  </si>
  <si>
    <t>RTU</t>
  </si>
  <si>
    <t>GPS Clocks</t>
  </si>
  <si>
    <t>Tower</t>
  </si>
  <si>
    <t>Unpainted</t>
  </si>
  <si>
    <t>Painted</t>
  </si>
  <si>
    <t>110/66</t>
  </si>
  <si>
    <t>Concrete foundation</t>
  </si>
  <si>
    <t>Buried Steel Grillage</t>
  </si>
  <si>
    <t>Concrete Encased Grillage</t>
  </si>
  <si>
    <t>Conductor</t>
  </si>
  <si>
    <t xml:space="preserve">Copper </t>
  </si>
  <si>
    <t>AAAC</t>
  </si>
  <si>
    <t>ACSR</t>
  </si>
  <si>
    <t>Earthwire</t>
  </si>
  <si>
    <t>Pole</t>
  </si>
  <si>
    <t>Single Pole (steel)</t>
  </si>
  <si>
    <t>Single Pole (wood/concrete)</t>
  </si>
  <si>
    <t>Insulators</t>
  </si>
  <si>
    <t>Composite</t>
  </si>
  <si>
    <t>Glass and Porcelain</t>
  </si>
  <si>
    <t xml:space="preserve">HVDC Standalone Current Transformers and Current  Transducers </t>
  </si>
  <si>
    <t>Pi-Pole (wood/concrete/steel)</t>
  </si>
  <si>
    <t>Circuit Kilometres</t>
  </si>
  <si>
    <t xml:space="preserve">sample data </t>
  </si>
  <si>
    <t xml:space="preserve">Table of Contents </t>
  </si>
  <si>
    <t>Data entered into this workbook may be entered only into the data entry cells. Data entry cells are the bordered, unshaded areas (white cells) in each template.  Data should not be entered into the workbook outside a data entry cell.</t>
  </si>
  <si>
    <t>In some cases, where the information for disclosure is able to be ascertained from disclosures elsewhere in the workbook, such information is disclosed in a calculated cell. The formulas in a calculated cell should not be overwritten.</t>
  </si>
  <si>
    <t>Commissioning Date(s)</t>
  </si>
  <si>
    <t>11-15 years</t>
  </si>
  <si>
    <t>16-20 years</t>
  </si>
  <si>
    <t>50 + years</t>
  </si>
  <si>
    <t xml:space="preserve">Asset Age </t>
  </si>
  <si>
    <t>Asset Health/Remaining Expected Life</t>
  </si>
  <si>
    <t>Asset Divestments</t>
  </si>
  <si>
    <t>1-5   years</t>
  </si>
  <si>
    <t>6-10   years</t>
  </si>
  <si>
    <t>Total Number of Assets          CY</t>
  </si>
  <si>
    <t>P50</t>
  </si>
  <si>
    <t>CY-4 + previous</t>
  </si>
  <si>
    <t>Commissiong Dates</t>
  </si>
  <si>
    <t>Expected (P50)     ($M)</t>
  </si>
  <si>
    <t>MCA (P90)             ($M)</t>
  </si>
  <si>
    <t>Adjusted MCA ($M)</t>
  </si>
  <si>
    <t>Variance to approved outputs? (y/n)</t>
  </si>
  <si>
    <t>Material Variance? (y/n)</t>
  </si>
  <si>
    <t>[insert project output]</t>
  </si>
  <si>
    <t>No. of transformer banks</t>
  </si>
  <si>
    <t>Benign</t>
  </si>
  <si>
    <t>Extreme</t>
  </si>
  <si>
    <t>Flat</t>
  </si>
  <si>
    <t>Hilly</t>
  </si>
  <si>
    <t>Mountainous</t>
  </si>
  <si>
    <t>Rolling</t>
  </si>
  <si>
    <t>Steep</t>
  </si>
  <si>
    <t>Urban</t>
  </si>
  <si>
    <t>21-30 years</t>
  </si>
  <si>
    <t>31-40 years</t>
  </si>
  <si>
    <t>41-50 years</t>
  </si>
  <si>
    <t>Quality of Supply: Interconnection Assets</t>
  </si>
  <si>
    <t>Customer Code</t>
  </si>
  <si>
    <t>Customer Name</t>
  </si>
  <si>
    <t>Location Code</t>
  </si>
  <si>
    <t>Location Name</t>
  </si>
  <si>
    <t xml:space="preserve"> Current Year +1 (CY+1)  Charges </t>
  </si>
  <si>
    <t>Interconnection Charge</t>
  </si>
  <si>
    <t xml:space="preserve">The customer charges shown must include all charges irrespective of the form of the contract </t>
  </si>
  <si>
    <t>Interconnecting Transformer Banks ( 66 kV and above)</t>
  </si>
  <si>
    <t xml:space="preserve">Dynamic Reactive power Synchronous Condensers </t>
  </si>
  <si>
    <t>Supply Transformer Banks ( 66 kV and above)</t>
  </si>
  <si>
    <t>Capacitor Banks  (HVAC System)</t>
  </si>
  <si>
    <t>AC filter Banks (HVDC)</t>
  </si>
  <si>
    <t>HVAC Substation/Switching Station</t>
  </si>
  <si>
    <t>Dynamic Reactive power Static (SVCs and STATCOMs)</t>
  </si>
  <si>
    <t>220kV (HVAC)</t>
  </si>
  <si>
    <t>350kV (HVDC)</t>
  </si>
  <si>
    <t>Series and Shunt reactors</t>
  </si>
  <si>
    <t>HVDC Electrode stations</t>
  </si>
  <si>
    <t xml:space="preserve">HVDC Cable transition stations </t>
  </si>
  <si>
    <t xml:space="preserve">HVAC Cable transition stations </t>
  </si>
  <si>
    <t>110kV (HVAC)</t>
  </si>
  <si>
    <t xml:space="preserve">66kV (HVAC) </t>
  </si>
  <si>
    <t>System length by operating voltage (kV)</t>
  </si>
  <si>
    <t>Circuit length of overhead electric lines by operating voltage (kV)</t>
  </si>
  <si>
    <t xml:space="preserve">  </t>
  </si>
  <si>
    <t>Transmission System Statistics</t>
  </si>
  <si>
    <t>Line Protection Scheme</t>
  </si>
  <si>
    <t>Transformer Protection Scheme</t>
  </si>
  <si>
    <t>Feeder Protection Scheme</t>
  </si>
  <si>
    <t>Bus Protection Scheme</t>
  </si>
  <si>
    <t>Bus Coupler Protection Scheme</t>
  </si>
  <si>
    <t>Arc Flash Detection Scheme</t>
  </si>
  <si>
    <t>SPecial Protection Scheme</t>
  </si>
  <si>
    <t>No. of protection schemes</t>
  </si>
  <si>
    <t xml:space="preserve">HV Outdoor Circuit Breakers HVDC  </t>
  </si>
  <si>
    <t>Asset health  accuracy</t>
  </si>
  <si>
    <t>Note1</t>
  </si>
  <si>
    <t>The question numbers  refer to te review clauses in pas 55 assesement methodology</t>
  </si>
  <si>
    <t>Question No. (See note 1)</t>
  </si>
  <si>
    <t xml:space="preserve">HVDC Substations and Submarine cables </t>
  </si>
  <si>
    <t>HVAC Lines and Transmission cables</t>
  </si>
  <si>
    <t>Current Year Charges  (CY)</t>
  </si>
  <si>
    <t xml:space="preserve">Disposal Value </t>
  </si>
  <si>
    <t xml:space="preserve">Asset </t>
  </si>
  <si>
    <t>Description of Assets Divested</t>
  </si>
  <si>
    <t xml:space="preserve">Party Asset Divested to  </t>
  </si>
  <si>
    <t>Technical services advisory revenue</t>
  </si>
  <si>
    <t>F1</t>
  </si>
  <si>
    <t>F2</t>
  </si>
  <si>
    <t>F3</t>
  </si>
  <si>
    <t>F4</t>
  </si>
  <si>
    <t>F5</t>
  </si>
  <si>
    <t>F6</t>
  </si>
  <si>
    <t>G1</t>
  </si>
  <si>
    <t>G2</t>
  </si>
  <si>
    <t>G3</t>
  </si>
  <si>
    <t>G4</t>
  </si>
  <si>
    <t>G5</t>
  </si>
  <si>
    <t>G6</t>
  </si>
  <si>
    <t>G7</t>
  </si>
  <si>
    <t>G8</t>
  </si>
  <si>
    <t>Financial Information</t>
  </si>
  <si>
    <t>Grid Management Information</t>
  </si>
  <si>
    <t>F1(i): Value of Regulatory Asset Base (RAB Roll Forward)</t>
  </si>
  <si>
    <t>F1(ii): Unallocated Regulatory Asset Base</t>
  </si>
  <si>
    <t>SCHEDULE F4: COMPARISON OF FORECASTS FOR OPEX AND BASE CAPEX COMMISSIONING</t>
  </si>
  <si>
    <t>F4(i): Opex</t>
  </si>
  <si>
    <t>F4(ii): Base Capex Commissioned</t>
  </si>
  <si>
    <t xml:space="preserve"> ref</t>
  </si>
  <si>
    <t>SCHEDULE F6: REGULATED REVENUE</t>
  </si>
  <si>
    <t xml:space="preserve">F6(iii): Customer Charges  </t>
  </si>
  <si>
    <t xml:space="preserve">F6(i): Regulated Electricity Transmission Revenue </t>
  </si>
  <si>
    <t>F6(ii): Regulated Revenue</t>
  </si>
  <si>
    <t>F6(iv): Other Regulated Income (excl Asset Disposals)</t>
  </si>
  <si>
    <t>F6(v):  Asset Disposals</t>
  </si>
  <si>
    <t>F6(vi):  Asset Divestments</t>
  </si>
  <si>
    <t>SCHEDULE F2: OPERATING EXPENDITURE (OPEX): ACTUAL</t>
  </si>
  <si>
    <t>F2(i): Operating Expenditure (Actual Totals)</t>
  </si>
  <si>
    <t>F2(ii): Operating Expenditure (Actual Details)</t>
  </si>
  <si>
    <t>F2(iii): Network Divestiture Expenditure</t>
  </si>
  <si>
    <t>F2(iv): Other Disclosures</t>
  </si>
  <si>
    <t>SCHEDULE F3: BASE CAPITAL EXPENDITURE (BASE CAPEX): ACTUAL COMMISSIONED</t>
  </si>
  <si>
    <t>F3(i): Base Capex (Actual Commissioned Totals)</t>
  </si>
  <si>
    <t>F3(ii): Base Capex (Actual Commissioned by Asset Type)</t>
  </si>
  <si>
    <t>SCHEDULE F5: MAJOR CAPITAL EXPENDITURE (MAJOR CAPEX)</t>
  </si>
  <si>
    <t>F5(i): Major Capex Projects (Summary): Approved But Not Yet Commissioned</t>
  </si>
  <si>
    <t>F5(ii): Major Capex Projects (Detail): Approved But Not Yet Commissioned*</t>
  </si>
  <si>
    <t>F5(iii): Future Major Capex Projects Under Consideration: Not Yet Approved</t>
  </si>
  <si>
    <t xml:space="preserve">F5(iv): Commissioned Major Capex Projects </t>
  </si>
  <si>
    <t>G1(i): Circuit Information</t>
  </si>
  <si>
    <t>CY-1 (km)</t>
  </si>
  <si>
    <t>CY (km)</t>
  </si>
  <si>
    <t>CY-1 (Quantity)</t>
  </si>
  <si>
    <t>CY (Quantity)</t>
  </si>
  <si>
    <t>SCHEDULE G2: GRID DEMAND AND INJECTION</t>
  </si>
  <si>
    <t>G2(i): Demand and Injection</t>
  </si>
  <si>
    <t xml:space="preserve">SCHEDULE G3: GRID EXIT POINT (GXP) CONNECTION CAPACITY AND DEMAND (ACTUAL AND FORECAST) </t>
  </si>
  <si>
    <t>G3(i): Current Connection Capacity vs Actual and Forecast Demand</t>
  </si>
  <si>
    <t>G3(ii): Current Connection Capacity vs Actual and Forecast Injection</t>
  </si>
  <si>
    <t>SCHEDULE G4: QUALITY OF SUPPLY: GRID OUTPUTS AND PERFORMANCE MEASURES</t>
  </si>
  <si>
    <t>G4(i): Grid Output Historical and Forecast Measures and Targets</t>
  </si>
  <si>
    <t>SCHEDULE G5: QUALITY OF SUPPLY: INTERCONNECTION ASSETS</t>
  </si>
  <si>
    <t>G5(i): Interconnection Asset Report</t>
  </si>
  <si>
    <t>SCHEDULE G6: ASSET HEALTH AND AGE</t>
  </si>
  <si>
    <t>G6(i): Asset Health</t>
  </si>
  <si>
    <t>SCHEDULE G7: ASSET MANAGEMENT MATURITY ASSESSMENT TOOL (AMMAT)</t>
  </si>
  <si>
    <t>SCHEDULE G8: AMMAT RESULTS SUMMARY</t>
  </si>
  <si>
    <t>Total forecast revenue</t>
  </si>
  <si>
    <t>Actual vs. forecast</t>
  </si>
  <si>
    <t>Opex category 1 (provide description)</t>
  </si>
  <si>
    <t>Total forecast operating expenditure</t>
  </si>
  <si>
    <t>Capital expenditure</t>
  </si>
  <si>
    <t>Total forecast capital expenditure</t>
  </si>
  <si>
    <t>Actual vs. forecast capital expenditure</t>
  </si>
  <si>
    <t>Actual vs. forecast operating expenditure</t>
  </si>
  <si>
    <t>Historical forecast operating expenditure</t>
  </si>
  <si>
    <t>Actual operating expenditure</t>
  </si>
  <si>
    <t>66/50kV (HVAC) (Includes leased assets)</t>
  </si>
  <si>
    <t>Route  length of overhead electric lines by operating voltage (kV)</t>
  </si>
  <si>
    <t>HVDC Convertor stations</t>
  </si>
  <si>
    <t>Outdoor Circuit Breakers ( 66 kV and above)</t>
  </si>
  <si>
    <t>Indoor Circuit Breakers ( 66 kV and above)</t>
  </si>
  <si>
    <t>Outdoor Circuit Breakers (33,22,11kV)</t>
  </si>
  <si>
    <t>Indoor Circuit Breakers (33,22,11kV)</t>
  </si>
  <si>
    <t>66/50kV (HVAC) (includes leased assets)</t>
  </si>
  <si>
    <t>Total length of HVDC submarine cable by operating voltage (kV)</t>
  </si>
  <si>
    <t>Circuit length of HVAC underground transmission cable by operating voltage (kV)</t>
  </si>
  <si>
    <t>No of Tranaformer banks</t>
  </si>
  <si>
    <t>No. of  quadrivalves (valve stacks)</t>
  </si>
  <si>
    <t xml:space="preserve">No. of standalone  reactors </t>
  </si>
  <si>
    <t>HVDC Disconnectors</t>
  </si>
  <si>
    <t>No. of disconnectors</t>
  </si>
  <si>
    <t xml:space="preserve">HVDC Earthswitches </t>
  </si>
  <si>
    <t>No. of earthswitches</t>
  </si>
  <si>
    <t xml:space="preserve">Cables HVDC  submarine cables and terminations </t>
  </si>
  <si>
    <t xml:space="preserve">No. of 3 phase sets </t>
  </si>
  <si>
    <t>There are situations where there are connections to only 2 phases but for the purpose of recording these  will be counted as a three phase set</t>
  </si>
  <si>
    <t>33,22,11</t>
  </si>
  <si>
    <t xml:space="preserve">Reactors </t>
  </si>
  <si>
    <t xml:space="preserve">No. 3 phase sets of standalone  reactors </t>
  </si>
  <si>
    <t>STATCOMs</t>
  </si>
  <si>
    <t>Static Var Compensators ( SVC)</t>
  </si>
  <si>
    <t xml:space="preserve">No. of 3 phase sets standalone transformers </t>
  </si>
  <si>
    <t>Disconnectors  (standalone)</t>
  </si>
  <si>
    <t xml:space="preserve"> Earth Switches (standalone)</t>
  </si>
  <si>
    <t>Power Cables greater than 1 km</t>
  </si>
  <si>
    <t>Power Cables 1 km or less</t>
  </si>
  <si>
    <t xml:space="preserve">No of circuits </t>
  </si>
  <si>
    <t xml:space="preserve">Paper Insulated </t>
  </si>
  <si>
    <t>Secondary Systems</t>
  </si>
  <si>
    <t>Bus Zone Protection Scheme (Incl CB fail)</t>
  </si>
  <si>
    <t>125 VDC</t>
  </si>
  <si>
    <t>24 and 48 VDC</t>
  </si>
  <si>
    <t>SubstationTelemetry Systems</t>
  </si>
  <si>
    <t>SMS Platform</t>
  </si>
  <si>
    <t>No of Structures</t>
  </si>
  <si>
    <t>Double Cct Lattice Steel Tower or Monopole</t>
  </si>
  <si>
    <t>Single Cct Lattice Steel Tower or Monopole</t>
  </si>
  <si>
    <t>350 kV HVDC</t>
  </si>
  <si>
    <t>Single/Double Cct Steel Tower or monopole</t>
  </si>
  <si>
    <t>HVDC Electrode Line</t>
  </si>
  <si>
    <t xml:space="preserve">Tower Foundation </t>
  </si>
  <si>
    <t>OPGW ( includes areaial communications cables)</t>
  </si>
  <si>
    <t>No. of insulator  circuits sets</t>
  </si>
  <si>
    <t xml:space="preserve">HVDC Capacitors Banks / Filter Banks </t>
  </si>
  <si>
    <t xml:space="preserve">No.of  3 phase sets of standalone  reactors </t>
  </si>
  <si>
    <t xml:space="preserve">No. of   3 phase sets  </t>
  </si>
  <si>
    <t>No. of HVDC  capacitors banks and filter banks</t>
  </si>
  <si>
    <t xml:space="preserve">Capacitor Banks / Filter  Banks </t>
  </si>
  <si>
    <t xml:space="preserve">No of Synchronous Condensers including all associated  equipment </t>
  </si>
  <si>
    <t>Notes on Units of measure</t>
  </si>
  <si>
    <t>Primary voltage 220 kV</t>
  </si>
  <si>
    <t>Primary voltage 110 kV</t>
  </si>
  <si>
    <t xml:space="preserve">For the Indoor switch gear the 3 phase sets   includes  the disconnectors , earthswitches, and  integral instrument transformers </t>
  </si>
  <si>
    <t>Excludes the Capacitor Banks and Filter banks which are part of the HVDC installations</t>
  </si>
  <si>
    <t xml:space="preserve">No of Capacitor Banks and  Filter  Banks </t>
  </si>
  <si>
    <t>This includes all asoociated equipment such as  cooling, excitaion systems etc</t>
  </si>
  <si>
    <t xml:space="preserve">No. of SVCs </t>
  </si>
  <si>
    <t xml:space="preserve">No. of Statcoms </t>
  </si>
  <si>
    <t xml:space="preserve"> Assumptions and Comments </t>
  </si>
  <si>
    <t>Theses are standalone power reactors that are not part of capacitor or filter banks, Statcoms or SVCs</t>
  </si>
  <si>
    <t>This includes  all associated equipment such as transformers reactors, capacitors , cooling systems, controls etc</t>
  </si>
  <si>
    <t>No. of GPS clocks</t>
  </si>
  <si>
    <t>Human Machine Interface (HMI)</t>
  </si>
  <si>
    <t>AC and DC Stations</t>
  </si>
  <si>
    <t>Double Cct Steel Tower or Monopole</t>
  </si>
  <si>
    <t>Minimum Oil</t>
  </si>
  <si>
    <t>Minimium Oil</t>
  </si>
  <si>
    <t>Grid enhancment and development</t>
  </si>
  <si>
    <t xml:space="preserve">Total grid enhancement and development </t>
  </si>
  <si>
    <t>Albury (example)</t>
  </si>
  <si>
    <t>Arthurs Pass (example)</t>
  </si>
  <si>
    <t>Arapuni (example)</t>
  </si>
  <si>
    <t>Aratiatia (example)</t>
  </si>
  <si>
    <t>Bream Bay (example)</t>
  </si>
  <si>
    <t xml:space="preserve">Hepburn  (example)  </t>
  </si>
  <si>
    <t>Kensington (example)</t>
  </si>
  <si>
    <t>Northland Region peak (example)</t>
  </si>
  <si>
    <t>Northland Region demand at Island peak  (example)</t>
  </si>
  <si>
    <t>[insert GIP]</t>
  </si>
  <si>
    <t>Albany (Rosedale1) (example)</t>
  </si>
  <si>
    <t xml:space="preserve">examples </t>
  </si>
  <si>
    <t>G4(ii): Grid Connection Point Performance Measures</t>
  </si>
  <si>
    <t>Point of Service</t>
  </si>
  <si>
    <t xml:space="preserve">G4(iii): Unplanned Interruption Causes </t>
  </si>
  <si>
    <t>Total Unplanned</t>
  </si>
  <si>
    <t>Total Transpower Planned and Unplanned</t>
  </si>
  <si>
    <t>Buildings and grounds</t>
  </si>
  <si>
    <t>IT market systems</t>
  </si>
  <si>
    <t>IT market changes</t>
  </si>
  <si>
    <t xml:space="preserve"> Other</t>
  </si>
  <si>
    <t xml:space="preserve">Corrosion Zones </t>
  </si>
  <si>
    <t>Terrain</t>
  </si>
  <si>
    <t xml:space="preserve">G6(ii): Transmission Line Terrain factor and Corrosion Zones </t>
  </si>
  <si>
    <t>Route length ( kM)</t>
  </si>
  <si>
    <t>Forecast from Expenditure Proposal for Reset Period</t>
  </si>
  <si>
    <t>Asset Replacement/Refurbishment/Development/Enhancement of Existing Assets</t>
  </si>
  <si>
    <t>*Insert additional rows and update calculation of totals as needed</t>
  </si>
  <si>
    <t xml:space="preserve">The instructions for completing the Asset Management Maturity Assessment Tool (G7. AMMAT) are contained in a separate sheet that follows </t>
  </si>
  <si>
    <t>The AMMAT Results(G8) sheet self populates from the assessment tool (G7)</t>
  </si>
  <si>
    <t xml:space="preserve">GXP Name / Region Name </t>
  </si>
  <si>
    <t>1/ Insert additional rows for more assets</t>
  </si>
  <si>
    <t>Term</t>
  </si>
  <si>
    <t>forecast expenditure</t>
  </si>
  <si>
    <t>The phased expenditure included in the MCP submission</t>
  </si>
  <si>
    <t>Environment - lightning, storms, earthquakes, high wind, snow, ice, tree contact, bird contact or fouling, etc.</t>
  </si>
  <si>
    <t>Equipment related – caused by inadequate design, installation, or maintenance, or by ageing or wear and tear.</t>
  </si>
  <si>
    <t>Human Element– initiated by an action by Transpower staff or service providers (although inadequate design or other factors may be an underlying cause).</t>
  </si>
  <si>
    <t>Not known. (Mainly transient line faults with no positive cause or evidence found.)</t>
  </si>
  <si>
    <t>Miscellaneous – unplanned causes not covered by the above and including non-Transpower human interference.</t>
  </si>
  <si>
    <t>system minutes</t>
  </si>
  <si>
    <t>A system minute is defined as the energy in megawatt-minutes not supplied from the system to consumers divided by the system maximum demand in megawatts for the year in question.</t>
  </si>
  <si>
    <t>Asset Disposal</t>
  </si>
  <si>
    <t xml:space="preserve">Divestment of Transpower assets to connected parties </t>
  </si>
  <si>
    <t>Overwriting of sample data</t>
  </si>
  <si>
    <t>Inserting Additional Rows</t>
  </si>
  <si>
    <t>Explanantion of Special terms used in Templates</t>
  </si>
  <si>
    <t xml:space="preserve">Significant Events </t>
  </si>
  <si>
    <t xml:space="preserve">Underlying Events </t>
  </si>
  <si>
    <t>Significant events are those events resulting in more than 1.0 system minute of non-supply.</t>
  </si>
  <si>
    <t xml:space="preserve">Expenditure associated with the divestment of transpower assets to connected parties </t>
  </si>
  <si>
    <t xml:space="preserve">Underlying events are those resulting in supply interruptions totalling 1.0 system minute or less. </t>
  </si>
  <si>
    <t>The majority of terms are either self explanantory or are defined in other determinations.  However, there are a small number of terms that have specific meanings and the explanantion of them is  shown below</t>
  </si>
  <si>
    <t xml:space="preserve">Explananation of Term </t>
  </si>
  <si>
    <t>Template</t>
  </si>
  <si>
    <t xml:space="preserve">Transpower </t>
  </si>
  <si>
    <t xml:space="preserve">In templates G3, G4, and G5  there is sample data in Italics. This sample data has been included to illustrate the data that is expected to be populated. The sample data should be overwritten with the actual data  </t>
  </si>
  <si>
    <t>Network Divestiture expenditure</t>
  </si>
  <si>
    <t>Branch name from node to node  e.g. ASY-SBK</t>
  </si>
  <si>
    <t xml:space="preserve">high level branch type e.g. interconnection transformer branches or interconnecting circuit branches </t>
  </si>
  <si>
    <t>sub category of the high level branch type (Asset Category) e.g.  220/110 kV interconnecting transformers and associated equipment</t>
  </si>
  <si>
    <t xml:space="preserve">New asset that is providing a service that did not previously exist. For example a new transmission line, new substation etc. </t>
  </si>
  <si>
    <t xml:space="preserve">Revision History </t>
  </si>
  <si>
    <t xml:space="preserve"> Revision </t>
  </si>
  <si>
    <t xml:space="preserve">Description of Revision / Changes </t>
  </si>
  <si>
    <t xml:space="preserve">Date </t>
  </si>
  <si>
    <t>28/02/2014</t>
  </si>
  <si>
    <t xml:space="preserve">Determination issued </t>
  </si>
  <si>
    <t>This is  has the same meaning as the Transpower IMs but excludes the assets that are divested to connected parties, as these are recorded under "Asset Divestments"</t>
  </si>
  <si>
    <t>Outages planned for maintenance, replacement or refurbishment, as well as for new construction.</t>
  </si>
  <si>
    <t>Index Measures for Asset Category</t>
  </si>
  <si>
    <t xml:space="preserve">The performance target for each  category </t>
  </si>
  <si>
    <t>work on an asset that is providing an existing service. For example reconductoring, replacement of existing transformers , tower painting , outdoor to indoor conversions</t>
  </si>
  <si>
    <t>SCHEDULE G1: TRANSMISSION SYSTEM STATISTICS</t>
  </si>
  <si>
    <t>Asset Replacement/Refurbishment /Development/Enhancement of Existing Assets</t>
  </si>
  <si>
    <t>Forecast expenditure and/or quantities  that were either recorded in the  Regulatory Control Period Expenditure Proposal or supporting documents,  or  were used asa  basis for producing  the data in the reset proposal.</t>
  </si>
  <si>
    <t>TRANSPOWER INFORMATION DISCLOSURE SCHEDULES</t>
  </si>
  <si>
    <r>
      <t>CPI</t>
    </r>
    <r>
      <rPr>
        <vertAlign val="subscript"/>
        <sz val="10"/>
        <color rgb="FFFF0000"/>
        <rFont val="Calibri"/>
        <family val="2"/>
      </rPr>
      <t>4</t>
    </r>
  </si>
  <si>
    <r>
      <t>CPI</t>
    </r>
    <r>
      <rPr>
        <vertAlign val="subscript"/>
        <sz val="10"/>
        <color rgb="FFFF0000"/>
        <rFont val="Calibri"/>
        <family val="2"/>
      </rPr>
      <t>4</t>
    </r>
    <r>
      <rPr>
        <vertAlign val="superscript"/>
        <sz val="10"/>
        <color rgb="FFFF0000"/>
        <rFont val="Calibri"/>
        <family val="2"/>
      </rPr>
      <t>-4</t>
    </r>
  </si>
  <si>
    <t>Revaluation rate (%)</t>
  </si>
  <si>
    <t>Total opening RAB value</t>
  </si>
  <si>
    <t>Opening value of fully depreciated, disposed and lost assets</t>
  </si>
  <si>
    <t>Total revaluations</t>
  </si>
  <si>
    <r>
      <t>F1(</t>
    </r>
    <r>
      <rPr>
        <b/>
        <strike/>
        <sz val="14"/>
        <color rgb="FFFF0000"/>
        <rFont val="Calibri"/>
        <family val="2"/>
        <scheme val="minor"/>
      </rPr>
      <t>iii</t>
    </r>
    <r>
      <rPr>
        <b/>
        <sz val="14"/>
        <color rgb="FFFF0000"/>
        <rFont val="Calibri"/>
        <family val="2"/>
        <scheme val="minor"/>
      </rPr>
      <t>iv</t>
    </r>
    <r>
      <rPr>
        <b/>
        <sz val="14"/>
        <rFont val="Calibri"/>
        <family val="2"/>
        <scheme val="minor"/>
      </rPr>
      <t>): Disclosure by Asset Category</t>
    </r>
  </si>
  <si>
    <r>
      <t>F1(</t>
    </r>
    <r>
      <rPr>
        <b/>
        <strike/>
        <sz val="14"/>
        <color rgb="FFFF0000"/>
        <rFont val="Calibri"/>
        <family val="2"/>
        <scheme val="minor"/>
      </rPr>
      <t>iv</t>
    </r>
    <r>
      <rPr>
        <b/>
        <sz val="14"/>
        <color rgb="FFFF0000"/>
        <rFont val="Calibri"/>
        <family val="2"/>
        <scheme val="minor"/>
      </rPr>
      <t>v</t>
    </r>
    <r>
      <rPr>
        <b/>
        <sz val="14"/>
        <rFont val="Calibri"/>
        <family val="2"/>
        <scheme val="minor"/>
      </rPr>
      <t>): Found Assets</t>
    </r>
  </si>
  <si>
    <r>
      <t>F1(</t>
    </r>
    <r>
      <rPr>
        <b/>
        <strike/>
        <sz val="14"/>
        <color rgb="FFFF0000"/>
        <rFont val="Calibri"/>
        <family val="2"/>
        <scheme val="minor"/>
      </rPr>
      <t>v</t>
    </r>
    <r>
      <rPr>
        <b/>
        <sz val="14"/>
        <color rgb="FFFF0000"/>
        <rFont val="Calibri"/>
        <family val="2"/>
        <scheme val="minor"/>
      </rPr>
      <t>vi</t>
    </r>
    <r>
      <rPr>
        <b/>
        <sz val="14"/>
        <rFont val="Calibri"/>
        <family val="2"/>
        <scheme val="minor"/>
      </rPr>
      <t>): Asset Disposals</t>
    </r>
  </si>
  <si>
    <r>
      <t>F1(</t>
    </r>
    <r>
      <rPr>
        <b/>
        <strike/>
        <sz val="14"/>
        <color rgb="FFFF0000"/>
        <rFont val="Calibri"/>
        <family val="2"/>
        <scheme val="minor"/>
      </rPr>
      <t>vi</t>
    </r>
    <r>
      <rPr>
        <b/>
        <sz val="14"/>
        <color rgb="FFFF0000"/>
        <rFont val="Calibri"/>
        <family val="2"/>
        <scheme val="minor"/>
      </rPr>
      <t>vii</t>
    </r>
    <r>
      <rPr>
        <b/>
        <sz val="14"/>
        <rFont val="Calibri"/>
        <family val="2"/>
        <scheme val="minor"/>
      </rPr>
      <t>): Lost Assets</t>
    </r>
  </si>
  <si>
    <r>
      <t>F1(</t>
    </r>
    <r>
      <rPr>
        <b/>
        <strike/>
        <sz val="14"/>
        <color rgb="FFFF0000"/>
        <rFont val="Calibri"/>
        <family val="2"/>
        <scheme val="minor"/>
      </rPr>
      <t>vii</t>
    </r>
    <r>
      <rPr>
        <b/>
        <sz val="14"/>
        <color rgb="FFFF0000"/>
        <rFont val="Calibri"/>
        <family val="2"/>
        <scheme val="minor"/>
      </rPr>
      <t>viii</t>
    </r>
    <r>
      <rPr>
        <b/>
        <sz val="14"/>
        <rFont val="Calibri"/>
        <family val="2"/>
        <scheme val="minor"/>
      </rPr>
      <t>): Depreciation</t>
    </r>
  </si>
  <si>
    <t>Regulated revenue is received in Pricing Years, ending on 31 March each year. For example, the pricing year corresponding to the 30 June 2024 disclosure year is the pricing year ended 31 March 2024. All revenue numbers here are stated in pricing years, except where indicated.</t>
  </si>
  <si>
    <t>HVAC - NEA and PDA income</t>
  </si>
  <si>
    <t>Connection charge</t>
  </si>
  <si>
    <t>Benefits-based charge</t>
  </si>
  <si>
    <t>Residual charge</t>
  </si>
  <si>
    <t>Transitional cap (charge)</t>
  </si>
  <si>
    <t>EV Adjustment</t>
  </si>
  <si>
    <t>Total regulated electricity transmission revenue</t>
  </si>
  <si>
    <t>Connection charge ($M)</t>
  </si>
  <si>
    <t>Benefits-based charge ($M)</t>
  </si>
  <si>
    <t>Residual charge ($M)</t>
  </si>
  <si>
    <t>Transitional cap (charge) ($M)</t>
  </si>
  <si>
    <t>Other regulated transmission revenue ($M)</t>
  </si>
  <si>
    <r>
      <t xml:space="preserve">Sum of </t>
    </r>
    <r>
      <rPr>
        <b/>
        <sz val="11"/>
        <rFont val="Calibri"/>
        <family val="2"/>
        <scheme val="minor"/>
      </rPr>
      <t>Total Revenue  ($M)</t>
    </r>
  </si>
  <si>
    <r>
      <t>HVAC</t>
    </r>
    <r>
      <rPr>
        <b/>
        <sz val="11"/>
        <rFont val="Calibri"/>
        <family val="2"/>
        <scheme val="minor"/>
      </rPr>
      <t xml:space="preserve"> EV adjustment ($M)</t>
    </r>
  </si>
  <si>
    <r>
      <t xml:space="preserve">Connection Charge </t>
    </r>
    <r>
      <rPr>
        <b/>
        <sz val="11"/>
        <color rgb="FFFF0000"/>
        <rFont val="Calibri"/>
        <family val="2"/>
        <scheme val="minor"/>
      </rPr>
      <t>($M)</t>
    </r>
  </si>
  <si>
    <r>
      <t xml:space="preserve">Total Charges </t>
    </r>
    <r>
      <rPr>
        <b/>
        <sz val="11"/>
        <color rgb="FFFF0000"/>
        <rFont val="Calibri"/>
        <family val="2"/>
        <scheme val="minor"/>
      </rPr>
      <t>($M)</t>
    </r>
  </si>
  <si>
    <t>F1(iii): Calculation of Revaluation Rate and Revaluation of Assets</t>
  </si>
  <si>
    <t>RAB
($000)</t>
  </si>
  <si>
    <t>Unallocated RAB
($000)</t>
  </si>
  <si>
    <t>7(i): Operating Cost Allocations</t>
  </si>
  <si>
    <t xml:space="preserve">Directly attributable </t>
  </si>
  <si>
    <t xml:space="preserve">Not directly attributable </t>
  </si>
  <si>
    <t>Total attributable to regulated service</t>
  </si>
  <si>
    <t>7a(i): Regulated Service Asset Allocations</t>
  </si>
  <si>
    <t>Total closing RAB value</t>
  </si>
  <si>
    <t>Asset category</t>
  </si>
  <si>
    <t>Original allocator or line items</t>
  </si>
  <si>
    <t>New allocator or line items</t>
  </si>
  <si>
    <t>Rationale for change</t>
  </si>
  <si>
    <t>Investment contract - total capacity</t>
  </si>
  <si>
    <t>Investment contract - ACA capacity</t>
  </si>
  <si>
    <t>Percentage of anticipatory capacity</t>
  </si>
  <si>
    <r>
      <rPr>
        <sz val="11"/>
        <color rgb="FFFF0000"/>
        <rFont val="Calibri"/>
        <family val="2"/>
        <scheme val="minor"/>
      </rPr>
      <t>Total</t>
    </r>
    <r>
      <rPr>
        <sz val="11"/>
        <rFont val="Calibri"/>
        <family val="2"/>
        <scheme val="minor"/>
      </rPr>
      <t xml:space="preserve"> Value of commissioned  assets (including acquired assets and costs incurred after an asset is first commissioned)</t>
    </r>
  </si>
  <si>
    <t>Grid - enhancement and development - ACA capacity</t>
  </si>
  <si>
    <t>ACA portion of Investment Contract Charges ($M)</t>
  </si>
  <si>
    <r>
      <t>G</t>
    </r>
    <r>
      <rPr>
        <b/>
        <sz val="11"/>
        <color rgb="FFFF0000"/>
        <rFont val="Calibri"/>
        <family val="2"/>
        <scheme val="minor"/>
      </rPr>
      <t>I</t>
    </r>
    <r>
      <rPr>
        <b/>
        <sz val="11"/>
        <rFont val="Calibri"/>
        <family val="2"/>
        <scheme val="minor"/>
      </rPr>
      <t>Ps Total</t>
    </r>
  </si>
  <si>
    <t>GIPs Total</t>
  </si>
  <si>
    <t>F7</t>
  </si>
  <si>
    <t>F7a</t>
  </si>
  <si>
    <t>Opening RAB value adjusted for Anticipatory Connection Assets (ACA)</t>
  </si>
  <si>
    <t>Grid - enhancement and development - other</t>
  </si>
  <si>
    <t>Northland (example)</t>
  </si>
  <si>
    <t>F1(xi): Anticipatory Connection Assets (ACA)</t>
  </si>
  <si>
    <t>F1(x): Value of Commissioned Anticipatory Connection Assets (ACA)</t>
  </si>
  <si>
    <t>G3(iii): Anticipatory Connection Asset capacity</t>
  </si>
  <si>
    <t>Unit</t>
  </si>
  <si>
    <t>(%)</t>
  </si>
  <si>
    <t>2</t>
  </si>
  <si>
    <t>HVDC Charge</t>
  </si>
  <si>
    <t xml:space="preserve">Assets commissioned  </t>
  </si>
  <si>
    <t>Investment contract cost allocated to ACA</t>
  </si>
  <si>
    <t>Investment contract costs</t>
  </si>
  <si>
    <t>ACA portion of Benefits-based charge ($M)</t>
  </si>
  <si>
    <t>ACA portion of Connection charge ($M)</t>
  </si>
  <si>
    <r>
      <t xml:space="preserve">Investment Contract Charges </t>
    </r>
    <r>
      <rPr>
        <b/>
        <sz val="11"/>
        <color rgb="FFFF0000"/>
        <rFont val="Calibri"/>
        <family val="2"/>
        <scheme val="minor"/>
      </rPr>
      <t>($M)</t>
    </r>
  </si>
  <si>
    <t>SCHEDULE 7: Cost allocation</t>
  </si>
  <si>
    <t>Section</t>
  </si>
  <si>
    <t>Row</t>
  </si>
  <si>
    <t>Category1</t>
  </si>
  <si>
    <t>Category2</t>
  </si>
  <si>
    <t>Grid - Maintenance projects</t>
  </si>
  <si>
    <t>Directly attributable</t>
  </si>
  <si>
    <t>Not directly attributable</t>
  </si>
  <si>
    <t xml:space="preserve">Grid - routine maintenance </t>
  </si>
  <si>
    <t xml:space="preserve">Operating costs not directly attributable </t>
  </si>
  <si>
    <t>SCHEDULE 7a: Asset allocation</t>
  </si>
  <si>
    <t xml:space="preserve">Regulated service asset value directly attributed  </t>
  </si>
  <si>
    <t xml:space="preserve">Regulated service asset value not directly attributed  </t>
  </si>
  <si>
    <t>7a(ii): Changes in Asset Allocations*†</t>
  </si>
  <si>
    <t>Original allocation|
CY-1|
($000)</t>
  </si>
  <si>
    <t>Original allocation|
Current Year (CY)|
($000)</t>
  </si>
  <si>
    <t>New allocation|
CY-1|
($000)</t>
  </si>
  <si>
    <t>New allocation|
Current Year (CY)|
($000)</t>
  </si>
  <si>
    <t>Difference|
CY-1|
($000)</t>
  </si>
  <si>
    <t>Difference|
Current Year (CY)|
($000)</t>
  </si>
  <si>
    <r>
      <t>F1(</t>
    </r>
    <r>
      <rPr>
        <b/>
        <strike/>
        <sz val="14"/>
        <color rgb="FFFF0000"/>
        <rFont val="Calibri"/>
        <family val="2"/>
        <scheme val="minor"/>
      </rPr>
      <t>viii</t>
    </r>
    <r>
      <rPr>
        <b/>
        <sz val="14"/>
        <color rgb="FFFF0000"/>
        <rFont val="Calibri"/>
        <family val="2"/>
        <scheme val="minor"/>
      </rPr>
      <t>ix</t>
    </r>
    <r>
      <rPr>
        <b/>
        <sz val="14"/>
        <rFont val="Calibri"/>
        <family val="2"/>
        <scheme val="minor"/>
      </rPr>
      <t>): Value of Commissioned Assets</t>
    </r>
  </si>
  <si>
    <r>
      <t>Total</t>
    </r>
    <r>
      <rPr>
        <sz val="11"/>
        <color theme="1"/>
        <rFont val="Calibri"/>
        <family val="2"/>
        <scheme val="minor"/>
      </rPr>
      <t xml:space="preserve"> Assets commissioned </t>
    </r>
    <r>
      <rPr>
        <sz val="11"/>
        <color rgb="FFFF0000"/>
        <rFont val="Calibri"/>
        <family val="2"/>
        <scheme val="minor"/>
      </rPr>
      <t xml:space="preserve"> </t>
    </r>
  </si>
  <si>
    <t>Commissioned ACA</t>
  </si>
  <si>
    <t>Percentage of cost allocated to ACA</t>
  </si>
  <si>
    <r>
      <rPr>
        <b/>
        <strike/>
        <sz val="11"/>
        <color rgb="FFFF0000"/>
        <rFont val="Calibri"/>
        <family val="2"/>
        <scheme val="minor"/>
      </rPr>
      <t xml:space="preserve">Sum of </t>
    </r>
    <r>
      <rPr>
        <b/>
        <sz val="11"/>
        <color theme="1"/>
        <rFont val="Calibri"/>
        <family val="2"/>
        <scheme val="minor"/>
      </rPr>
      <t>Offtake quantities (MWH)</t>
    </r>
  </si>
  <si>
    <r>
      <rPr>
        <b/>
        <strike/>
        <sz val="11"/>
        <color rgb="FFFF0000"/>
        <rFont val="Calibri"/>
        <family val="2"/>
        <scheme val="minor"/>
      </rPr>
      <t xml:space="preserve">Sum of </t>
    </r>
    <r>
      <rPr>
        <b/>
        <sz val="11"/>
        <color theme="1"/>
        <rFont val="Calibri"/>
        <family val="2"/>
        <scheme val="minor"/>
      </rPr>
      <t>Injection quantities (MWH)</t>
    </r>
  </si>
  <si>
    <t xml:space="preserve">Operating costs directly attributable </t>
  </si>
  <si>
    <t>Cost Allocation</t>
  </si>
  <si>
    <t>Asset Allocation</t>
  </si>
  <si>
    <t>Investment contracts</t>
  </si>
  <si>
    <r>
      <t xml:space="preserve">Investment Contract Charge </t>
    </r>
    <r>
      <rPr>
        <b/>
        <sz val="11"/>
        <color rgb="FFFF0000"/>
        <rFont val="Calibri"/>
        <family val="2"/>
        <scheme val="minor"/>
      </rPr>
      <t>($M)</t>
    </r>
  </si>
  <si>
    <t>ACA portion of Investment Contract Charge ($M)</t>
  </si>
  <si>
    <t>Actual Demand 
(MW)</t>
  </si>
  <si>
    <r>
      <t xml:space="preserve">Forecast Demand </t>
    </r>
    <r>
      <rPr>
        <b/>
        <sz val="12"/>
        <color rgb="FFFF0000"/>
        <rFont val="Calibri"/>
        <family val="2"/>
        <scheme val="minor"/>
      </rPr>
      <t>(MW)</t>
    </r>
  </si>
  <si>
    <t>† include additional rows if needed</t>
  </si>
  <si>
    <t>Change in asset value allocation 1</t>
  </si>
  <si>
    <t>Change in asset value allocation 2</t>
  </si>
  <si>
    <t>Change in asset value allocation 3</t>
  </si>
  <si>
    <t>Transmission lines services|Value allocated ($000)</t>
  </si>
  <si>
    <t>Arm's length deduction|Value allocated ($000)</t>
  </si>
  <si>
    <t>Other services (includes unregulated services, system operator and  investment contracts)|Value allocated ($000)</t>
  </si>
  <si>
    <t>Total|Value allocated ($000)</t>
  </si>
  <si>
    <t>ABAA allocation increase|Value allocated ($000)</t>
  </si>
  <si>
    <t xml:space="preserve">SCHEDULE F1: VALUE OF THE REGULATORY ASSET BASE (RAB ROLL FORWARD) </t>
  </si>
  <si>
    <t>Required from disclosure year 2026</t>
  </si>
  <si>
    <t>Forecast Anticipatory capacity (MVA)</t>
  </si>
  <si>
    <t>Total Capacity (MVA)</t>
  </si>
  <si>
    <t>Opening Anticipatory capacity (MVA)</t>
  </si>
  <si>
    <t>Closing Anticipatory capacity (MVA)</t>
  </si>
  <si>
    <t>Operating Expenditure (Opex): Actual</t>
  </si>
  <si>
    <t>Base Capital Expenditure (Base Capex): Actual Commissioned</t>
  </si>
  <si>
    <t>Comparison of Forecasts for Opex and base Capex Commissioning</t>
  </si>
  <si>
    <t>Regulated Revenue</t>
  </si>
  <si>
    <t>Asset Health and Age</t>
  </si>
  <si>
    <t>Cell colouring</t>
  </si>
  <si>
    <t xml:space="preserve">The templates for schedules F3, F6,G3, and SO1 may require additional rows to be inserted in tables marked 'include additional rows if needed' or similar. </t>
  </si>
  <si>
    <t xml:space="preserve">These templates have been prepared for use by Transpower when making disclosures under the Transpower Information Disclosure Determination 2014. </t>
  </si>
  <si>
    <t>1. White: Data entry</t>
  </si>
  <si>
    <t xml:space="preserve">2. Light blue: Formula </t>
  </si>
  <si>
    <t>3. Dark : Blank/ empty columns</t>
  </si>
  <si>
    <t>CPI for the quarter that coincides with the end of the disclosure year</t>
  </si>
  <si>
    <t>CPI for the quarter that coincides with the end of the preceding disclosure year</t>
  </si>
  <si>
    <r>
      <t>CPI</t>
    </r>
    <r>
      <rPr>
        <vertAlign val="subscript"/>
        <sz val="11"/>
        <color rgb="FFFF0000"/>
        <rFont val="Calibri"/>
        <family val="2"/>
      </rPr>
      <t>4</t>
    </r>
  </si>
  <si>
    <r>
      <t>CPI</t>
    </r>
    <r>
      <rPr>
        <vertAlign val="subscript"/>
        <sz val="11"/>
        <color rgb="FFFF0000"/>
        <rFont val="Calibri"/>
        <family val="2"/>
      </rPr>
      <t>4</t>
    </r>
    <r>
      <rPr>
        <vertAlign val="superscript"/>
        <sz val="11"/>
        <color rgb="FFFF0000"/>
        <rFont val="Calibri"/>
        <family val="2"/>
      </rPr>
      <t>-4</t>
    </r>
  </si>
  <si>
    <t>Disclosure of line items required from disclosure year 2026 onward are specified in column U.</t>
  </si>
  <si>
    <t>CPI table (Stats NZ, Infoshare Website) - "CPI All Groups for New Zealand (Qrtly-Mar/Jun/Sep/Dec)"</t>
  </si>
  <si>
    <t>Disclosure of line items required from disclosure year 2026 onward are specified in column O.</t>
  </si>
  <si>
    <t>Anticipatory Connection Assets (ACA)</t>
  </si>
  <si>
    <t>* a change in asset allocation must be completed for each allocator or component change that has occurred in the disclosure year.</t>
  </si>
  <si>
    <t>Disclosure of line items required from disclosure year 2026 onward are specified in row 41.</t>
  </si>
  <si>
    <t>Required from disclosure year 2026 onward</t>
  </si>
  <si>
    <t>Total opening RAB value adjusted for fully depreciated, disposed and lost assets</t>
  </si>
  <si>
    <t>Value of commissioned ACA</t>
  </si>
  <si>
    <t>Note: The templates for new schedules 7 and 7a are in a new layout to improve data entry and processing. These schedules follow the same colour formatting as other schedules, with white cells requiring data entry.</t>
  </si>
  <si>
    <t>Prepared 2 July 2024</t>
  </si>
  <si>
    <t>Transpower Information Disclosure Schedules F1-7a, G1-8, SO1</t>
  </si>
  <si>
    <t>02/07/2024</t>
  </si>
  <si>
    <t>Proposed Amendment Determination (amendments related to IM Review 2023 and Transmission Pricing Methodology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</si>
</sst>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1">
    <numFmt numFmtId="164" formatCode="_(* #,##0_);_(* \(#,##0\);_(* &quot;-&quot;_);_(@_)"/>
    <numFmt numFmtId="165" formatCode="_(* #,##0.00_);_(* \(#,##0.00\);_(* &quot;-&quot;??_);_(@_)"/>
    <numFmt numFmtId="166" formatCode="&quot;$&quot;#,##0_);[Red]\(&quot;$&quot;#,##0\)"/>
    <numFmt numFmtId="167" formatCode="_(&quot;$&quot;* #,##0_);_(&quot;$&quot;* \(#,##0\);_(&quot;$&quot;* &quot;-&quot;_);_(@_)"/>
    <numFmt numFmtId="168" formatCode="_(&quot;$&quot;* #,##0.00_);_(&quot;$&quot;* \(#,##0.00\);_(&quot;$&quot;* &quot;-&quot;??_);_(@_)"/>
    <numFmt numFmtId="169" formatCode="_(* #,##0_);_(* \(#,##0\);_(* &quot;–&quot;??_);_(* @_)"/>
    <numFmt numFmtId="170" formatCode="d\ mmmm\ yyyy"/>
    <numFmt numFmtId="171" formatCode="#,##0.00;\(#,##0.00\);\-"/>
    <numFmt numFmtId="172" formatCode="0%;\-0%;\-"/>
    <numFmt numFmtId="173" formatCode="d\ mmm\ yy"/>
    <numFmt numFmtId="174" formatCode="_([$-1409]d\ mmmm\ yyyy;_(@"/>
    <numFmt numFmtId="175" formatCode="_(* @_)"/>
    <numFmt numFmtId="176" formatCode="_(* #,##0.00%_);_(* \(#,##0.00%\);_(* &quot;–&quot;???_);_(* @_)"/>
    <numFmt numFmtId="177" formatCode="_(* #,##0.0%_);_(* \(#,##0.0%\);_(* &quot;–&quot;???_);_(* @_)"/>
    <numFmt numFmtId="178" formatCode="#,##0;\(#,##0\);\-"/>
    <numFmt numFmtId="179" formatCode="_-* #,##0_-;\-* #,##0_-;_-* &quot;-&quot;??_-;_-@_-"/>
    <numFmt numFmtId="180" formatCode="0.0"/>
    <numFmt numFmtId="181" formatCode="_(* #,##0_);_(* \(#,##0\);_(* &quot;-&quot;??_);_(@_)"/>
    <numFmt numFmtId="182" formatCode="#,##0\ ;\(#,##0\);\-"/>
    <numFmt numFmtId="183" formatCode="#,##0%\ ;\(#,##0%\);\-"/>
    <numFmt numFmtId="184" formatCode="_(* #,##0.0_);_(* \(#,##0.0\);_(* &quot;-&quot;??_);_(@_)"/>
    <numFmt numFmtId="185" formatCode="d/mm/yy;@"/>
    <numFmt numFmtId="186" formatCode="#,##0.0"/>
    <numFmt numFmtId="187" formatCode="0.00,,"/>
    <numFmt numFmtId="188" formatCode="_(* #,##0.0,_);_(* \(#,##0.0,\);_(* &quot;-&quot;??_);_(@_)"/>
    <numFmt numFmtId="189" formatCode="_(* #,##0.0,,_);_(* \(#,##0.0,,\);_(* &quot;-&quot;??_);_(@_)"/>
    <numFmt numFmtId="190" formatCode="[$-C09]d\ mmmm\ yyyy;@"/>
    <numFmt numFmtId="191" formatCode="\(#,##0\);\(#,##0\);\-"/>
    <numFmt numFmtId="192" formatCode="_(* #,##0.0_);_(* \(#,##0.0\);_(* &quot;–&quot;???_);_(* @_)"/>
    <numFmt numFmtId="193" formatCode="_(* #,##0.00_);_(* \(#,##0.00\);_(* &quot;–&quot;???_);_(* @_)"/>
    <numFmt numFmtId="194" formatCode="_(* #,##0%_);_(* \(#,##0%\);_(* &quot;–&quot;???_);_(* @_)"/>
    <numFmt numFmtId="195" formatCode="_([$-1409]hh:mm_-;_(@"/>
    <numFmt numFmtId="196" formatCode="_([$-1409]d\ mmm\ yyyy_-;_(@"/>
    <numFmt numFmtId="197" formatCode="[$-1409]d\ mmm\ yy;@"/>
    <numFmt numFmtId="198" formatCode="_(@_)"/>
    <numFmt numFmtId="199" formatCode="_([$-1409]h:mm\ AM/PM;@"/>
    <numFmt numFmtId="200" formatCode="_(* 0000_);_(* \(0000\);_(* &quot;–&quot;??_);_(@_)"/>
    <numFmt numFmtId="201" formatCode="_(* #,##0.0000_);_(* \(#,##0.0000\);_(* &quot;–&quot;??_);_(* @_)"/>
    <numFmt numFmtId="202" formatCode="_(* [$-1409]d\ mmm\ yyyy\ h\ AM/PM_);_(* @"/>
    <numFmt numFmtId="203" formatCode="0.0%"/>
    <numFmt numFmtId="204" formatCode="[$kr-406]\ #,##0.00"/>
    <numFmt numFmtId="205" formatCode="_(* #,##0.000_);_(* \(#,##0.000\);_(* &quot;–&quot;??_);_(* @_)"/>
    <numFmt numFmtId="206" formatCode="_(* #,##0_);_(* \(#,##0\);_(* &quot;–&quot;??_);\(@_)"/>
    <numFmt numFmtId="207" formatCode="_(* #,##0.0%_);_(* \(#,##0.0%\);_(* &quot;–&quot;??_);_(* @_)"/>
    <numFmt numFmtId="208" formatCode="_-[$€-2]* #,##0.00_-;\-[$€-2]* #,##0.00_-;_-[$€-2]* &quot;-&quot;??_-"/>
    <numFmt numFmtId="209" formatCode="#,##0_);[Red]\(#,##0\);&quot;-&quot;_);[Blue]&quot;Error-&quot;@"/>
    <numFmt numFmtId="210" formatCode="#,##0.0_);[Red]\(#,##0.0\);&quot;-&quot;_);[Blue]&quot;Error-&quot;@"/>
    <numFmt numFmtId="211" formatCode="#,##0.00_);[Red]\(#,##0.00\);&quot;-&quot;_);[Blue]&quot;Error-&quot;@"/>
    <numFmt numFmtId="212" formatCode="&quot;$&quot;* #,##0_);[Red]&quot;$&quot;* \(#,##0\);&quot;$&quot;* &quot;-&quot;_);[Blue]&quot;Error-&quot;@"/>
    <numFmt numFmtId="213" formatCode="&quot;$&quot;* #,##0.0_);[Red]&quot;$&quot;* \(#,##0.0\);&quot;$&quot;* &quot;-&quot;_);[Blue]&quot;Error-&quot;@"/>
    <numFmt numFmtId="214" formatCode="&quot;$&quot;* #,##0.00_);[Red]&quot;$&quot;* \(#,##0.00\);&quot;$&quot;* &quot;-&quot;_);[Blue]&quot;Error-&quot;@"/>
    <numFmt numFmtId="215" formatCode="dd\ mmm\ yyyy_)"/>
    <numFmt numFmtId="216" formatCode="dd/mm/yy_)"/>
    <numFmt numFmtId="217" formatCode="0%_);[Red]\-0%_);0%_);[Blue]&quot;Error-&quot;@"/>
    <numFmt numFmtId="218" formatCode="0.0%_);[Red]\-0.0%_);0.0%_);[Blue]&quot;Error-&quot;@"/>
    <numFmt numFmtId="219" formatCode="0.00%_);[Red]\-0.00%_);0.00%_);[Blue]&quot;Error-&quot;@"/>
    <numFmt numFmtId="220" formatCode="&quot;Error&quot;;&quot;Error&quot;;&quot;OK&quot;"/>
    <numFmt numFmtId="221" formatCode="_(* #,##0_);_(* \(#,##0\);_(* &quot;&quot;\ \-\ &quot;&quot;_);_(@_)"/>
    <numFmt numFmtId="222" formatCode="[$-1409]d\ mmmm\ yyyy"/>
    <numFmt numFmtId="223" formatCode="[$-1409]d\ mmm\ yy"/>
    <numFmt numFmtId="224" formatCode="_(\ #,##0.00%_);\ _(\–#,##0.00%_);_(\ &quot;–&quot;??_);_(\ @_)"/>
  </numFmts>
  <fonts count="259">
    <font>
      <sz val="10"/>
      <color theme="1"/>
      <name val="Calibri"/>
      <family val="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0"/>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b/>
      <sz val="14"/>
      <name val="Calibri"/>
      <family val="2"/>
    </font>
    <font>
      <b/>
      <sz val="12"/>
      <name val="Calibri"/>
      <family val="2"/>
    </font>
    <font>
      <sz val="10"/>
      <color indexed="8"/>
      <name val="Arial"/>
      <family val="1"/>
    </font>
    <font>
      <sz val="10"/>
      <name val="Calibri"/>
      <family val="4"/>
    </font>
    <font>
      <sz val="10"/>
      <color theme="1"/>
      <name val="Calibri"/>
      <family val="4"/>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0"/>
      <name val="Calibri"/>
      <family val="2"/>
      <scheme val="minor"/>
    </font>
    <font>
      <b/>
      <sz val="13"/>
      <color theme="4"/>
      <name val="Calibri"/>
      <family val="2"/>
      <scheme val="minor"/>
    </font>
    <font>
      <sz val="10"/>
      <color theme="4" tint="0.39994506668294322"/>
      <name val="Calibri"/>
      <family val="2"/>
      <scheme val="minor"/>
    </font>
    <font>
      <sz val="10"/>
      <name val="Calibri"/>
      <family val="2"/>
      <scheme val="minor"/>
    </font>
    <font>
      <i/>
      <sz val="11"/>
      <color rgb="FF7F7F7F"/>
      <name val="Calibri"/>
      <family val="2"/>
      <scheme val="minor"/>
    </font>
    <font>
      <u/>
      <sz val="10"/>
      <color theme="11"/>
      <name val="Calibri"/>
      <family val="1"/>
      <scheme val="major"/>
    </font>
    <font>
      <i/>
      <sz val="8"/>
      <name val="Calibri"/>
      <family val="2"/>
      <scheme val="minor"/>
    </font>
    <font>
      <sz val="11"/>
      <color rgb="FF006100"/>
      <name val="Calibri"/>
      <family val="2"/>
      <scheme val="minor"/>
    </font>
    <font>
      <b/>
      <sz val="16"/>
      <name val="Calibri"/>
      <family val="4"/>
      <scheme val="minor"/>
    </font>
    <font>
      <i/>
      <sz val="12"/>
      <name val="Calibri"/>
      <family val="4"/>
      <scheme val="minor"/>
    </font>
    <font>
      <sz val="10"/>
      <name val="Calibri"/>
      <family val="4"/>
      <scheme val="minor"/>
    </font>
    <font>
      <b/>
      <sz val="15"/>
      <color theme="3"/>
      <name val="Calibri"/>
      <family val="2"/>
      <scheme val="minor"/>
    </font>
    <font>
      <b/>
      <sz val="12"/>
      <color theme="1"/>
      <name val="Calibri"/>
      <family val="1"/>
      <scheme val="major"/>
    </font>
    <font>
      <b/>
      <sz val="13"/>
      <color theme="3"/>
      <name val="Calibri"/>
      <family val="2"/>
      <scheme val="minor"/>
    </font>
    <font>
      <b/>
      <sz val="11"/>
      <color theme="3"/>
      <name val="Calibri"/>
      <family val="2"/>
      <scheme val="minor"/>
    </font>
    <font>
      <b/>
      <sz val="14"/>
      <name val="Calibri"/>
      <family val="2"/>
      <scheme val="minor"/>
    </font>
    <font>
      <b/>
      <sz val="12"/>
      <name val="Calibri"/>
      <family val="2"/>
      <scheme val="minor"/>
    </font>
    <font>
      <b/>
      <sz val="10"/>
      <name val="Calibri"/>
      <family val="2"/>
      <scheme val="minor"/>
    </font>
    <font>
      <u/>
      <sz val="10"/>
      <color theme="4"/>
      <name val="Calibri"/>
      <family val="1"/>
      <scheme val="maj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family val="2"/>
      <scheme val="major"/>
    </font>
    <font>
      <b/>
      <sz val="11"/>
      <color theme="1"/>
      <name val="Calibri"/>
      <family val="2"/>
      <scheme val="minor"/>
    </font>
    <font>
      <sz val="11"/>
      <color rgb="FFFF0000"/>
      <name val="Calibri"/>
      <family val="2"/>
      <scheme val="minor"/>
    </font>
    <font>
      <b/>
      <sz val="10"/>
      <color theme="1"/>
      <name val="Calibri"/>
      <family val="2"/>
      <scheme val="minor"/>
    </font>
    <font>
      <sz val="10"/>
      <color rgb="FFFF0000"/>
      <name val="Calibri"/>
      <family val="2"/>
      <scheme val="minor"/>
    </font>
    <font>
      <sz val="10"/>
      <color theme="1"/>
      <name val="Calibri"/>
      <family val="2"/>
      <scheme val="minor"/>
    </font>
    <font>
      <sz val="10"/>
      <color theme="4"/>
      <name val="Calibri"/>
      <family val="4"/>
      <scheme val="minor"/>
    </font>
    <font>
      <sz val="14"/>
      <name val="Calibri"/>
      <family val="2"/>
      <scheme val="minor"/>
    </font>
    <font>
      <sz val="12"/>
      <name val="Calibri"/>
      <family val="2"/>
      <scheme val="minor"/>
    </font>
    <font>
      <b/>
      <sz val="11"/>
      <color indexed="8"/>
      <name val="Calibri"/>
      <family val="2"/>
    </font>
    <font>
      <b/>
      <sz val="11"/>
      <name val="Calibri"/>
      <family val="2"/>
      <scheme val="minor"/>
    </font>
    <font>
      <sz val="11"/>
      <name val="Calibri"/>
      <family val="2"/>
      <scheme val="minor"/>
    </font>
    <font>
      <b/>
      <sz val="20"/>
      <name val="Calibri"/>
      <family val="2"/>
      <scheme val="minor"/>
    </font>
    <font>
      <sz val="8"/>
      <color theme="1"/>
      <name val="Calibri"/>
      <family val="2"/>
      <scheme val="minor"/>
    </font>
    <font>
      <sz val="8"/>
      <name val="Calibri"/>
      <family val="2"/>
      <scheme val="minor"/>
    </font>
    <font>
      <i/>
      <sz val="11"/>
      <name val="Calibri"/>
      <family val="2"/>
      <scheme val="minor"/>
    </font>
    <font>
      <sz val="8"/>
      <color indexed="8"/>
      <name val="Calibri"/>
      <family val="4"/>
    </font>
    <font>
      <sz val="8"/>
      <color theme="1"/>
      <name val="Calibri"/>
      <family val="4"/>
      <scheme val="minor"/>
    </font>
    <font>
      <b/>
      <sz val="16"/>
      <name val="Calibri"/>
      <family val="2"/>
      <scheme val="minor"/>
    </font>
    <font>
      <sz val="11"/>
      <color theme="6" tint="-0.499984740745262"/>
      <name val="Calibri"/>
      <family val="2"/>
      <scheme val="minor"/>
    </font>
    <font>
      <i/>
      <sz val="11"/>
      <color theme="1"/>
      <name val="Calibri"/>
      <family val="2"/>
      <scheme val="minor"/>
    </font>
    <font>
      <sz val="10"/>
      <color rgb="FF0070C0"/>
      <name val="Calibri"/>
      <family val="2"/>
      <scheme val="minor"/>
    </font>
    <font>
      <b/>
      <sz val="14"/>
      <color theme="1"/>
      <name val="Calibri"/>
      <family val="2"/>
      <scheme val="minor"/>
    </font>
    <font>
      <i/>
      <sz val="11"/>
      <name val="Calibri"/>
      <family val="2"/>
    </font>
    <font>
      <b/>
      <sz val="14"/>
      <color indexed="8"/>
      <name val="Calibri"/>
      <family val="2"/>
    </font>
    <font>
      <sz val="14"/>
      <color indexed="8"/>
      <name val="Calibri"/>
      <family val="2"/>
    </font>
    <font>
      <i/>
      <sz val="10"/>
      <name val="Calibri"/>
      <family val="4"/>
      <scheme val="minor"/>
    </font>
    <font>
      <b/>
      <sz val="13"/>
      <name val="Calibri"/>
      <family val="2"/>
      <scheme val="minor"/>
    </font>
    <font>
      <sz val="11"/>
      <name val="Calibri"/>
      <family val="2"/>
    </font>
    <font>
      <sz val="11"/>
      <color theme="1"/>
      <name val="Calibri"/>
      <family val="4"/>
      <scheme val="minor"/>
    </font>
    <font>
      <b/>
      <sz val="11"/>
      <name val="Calibri"/>
      <family val="2"/>
    </font>
    <font>
      <sz val="11"/>
      <name val="Calibri"/>
      <family val="4"/>
      <scheme val="minor"/>
    </font>
    <font>
      <sz val="11"/>
      <color theme="4"/>
      <name val="Calibri"/>
      <family val="4"/>
      <scheme val="minor"/>
    </font>
    <font>
      <sz val="11"/>
      <color theme="4"/>
      <name val="Calibri"/>
      <family val="2"/>
      <scheme val="minor"/>
    </font>
    <font>
      <b/>
      <sz val="11"/>
      <color indexed="8"/>
      <name val="Calibri"/>
      <family val="1"/>
    </font>
    <font>
      <sz val="11"/>
      <name val="Calibri"/>
      <family val="1"/>
    </font>
    <font>
      <sz val="11"/>
      <color indexed="8"/>
      <name val="Calibri"/>
      <family val="1"/>
    </font>
    <font>
      <sz val="12"/>
      <name val="Calibri"/>
      <family val="2"/>
    </font>
    <font>
      <vertAlign val="superscript"/>
      <sz val="10"/>
      <name val="Calibri"/>
      <family val="2"/>
    </font>
    <font>
      <b/>
      <sz val="10"/>
      <name val="Calibri"/>
      <family val="2"/>
    </font>
    <font>
      <u/>
      <sz val="10"/>
      <color theme="10"/>
      <name val="Arial"/>
      <family val="2"/>
    </font>
    <font>
      <u/>
      <sz val="10"/>
      <color theme="10"/>
      <name val="Calibri"/>
      <family val="2"/>
      <scheme val="minor"/>
    </font>
    <font>
      <b/>
      <i/>
      <sz val="12"/>
      <color theme="1"/>
      <name val="Calibri"/>
      <family val="2"/>
      <scheme val="major"/>
    </font>
    <font>
      <b/>
      <i/>
      <sz val="12"/>
      <name val="Calibri"/>
      <family val="2"/>
      <scheme val="minor"/>
    </font>
    <font>
      <sz val="11"/>
      <color theme="4" tint="0.39994506668294322"/>
      <name val="Calibri"/>
      <family val="2"/>
      <scheme val="minor"/>
    </font>
    <font>
      <u/>
      <sz val="11"/>
      <color theme="4"/>
      <name val="Calibri"/>
      <family val="1"/>
      <scheme val="major"/>
    </font>
    <font>
      <u/>
      <sz val="11"/>
      <color indexed="12"/>
      <name val="Calibri"/>
      <family val="1"/>
    </font>
    <font>
      <sz val="11"/>
      <color theme="1"/>
      <name val="Calibri"/>
      <family val="1"/>
      <scheme val="minor"/>
    </font>
    <font>
      <u/>
      <sz val="11"/>
      <color indexed="9"/>
      <name val="Calibri"/>
      <family val="1"/>
    </font>
    <font>
      <i/>
      <sz val="11"/>
      <color indexed="8"/>
      <name val="Calibri"/>
      <family val="1"/>
    </font>
    <font>
      <b/>
      <sz val="16"/>
      <color indexed="8"/>
      <name val="Calibri"/>
      <family val="2"/>
    </font>
    <font>
      <b/>
      <sz val="11"/>
      <color theme="1"/>
      <name val="Calibri"/>
      <family val="4"/>
      <scheme val="minor"/>
    </font>
    <font>
      <sz val="10"/>
      <color indexed="8"/>
      <name val="Arial"/>
      <family val="2"/>
    </font>
    <font>
      <i/>
      <sz val="8"/>
      <name val="Arial"/>
      <family val="2"/>
    </font>
    <font>
      <b/>
      <sz val="13"/>
      <color indexed="12"/>
      <name val="Arial"/>
      <family val="2"/>
    </font>
    <font>
      <sz val="10"/>
      <color indexed="30"/>
      <name val="Arial"/>
      <family val="2"/>
    </font>
    <font>
      <b/>
      <sz val="12"/>
      <name val="Arial"/>
      <family val="2"/>
    </font>
    <font>
      <b/>
      <sz val="10"/>
      <name val="Arial"/>
      <family val="2"/>
    </font>
    <font>
      <b/>
      <sz val="13"/>
      <name val="Arial"/>
      <family val="2"/>
    </font>
    <font>
      <sz val="10"/>
      <name val="MS Sans Serif"/>
      <family val="2"/>
    </font>
    <font>
      <b/>
      <sz val="13"/>
      <color theme="4" tint="0.39991454817346722"/>
      <name val="Calibri"/>
      <family val="2"/>
      <scheme val="minor"/>
    </font>
    <font>
      <sz val="10"/>
      <color theme="1"/>
      <name val="Calibri"/>
      <family val="1"/>
      <scheme val="major"/>
    </font>
    <font>
      <sz val="10"/>
      <color theme="8"/>
      <name val="Calibri"/>
      <family val="4"/>
      <scheme val="minor"/>
    </font>
    <font>
      <sz val="10"/>
      <color theme="1"/>
      <name val="Calibri"/>
      <family val="2"/>
    </font>
    <font>
      <b/>
      <sz val="13"/>
      <color theme="4"/>
      <name val="Calibri"/>
      <family val="4"/>
      <scheme val="minor"/>
    </font>
    <font>
      <i/>
      <sz val="8"/>
      <color theme="1"/>
      <name val="Calibri"/>
      <family val="4"/>
      <scheme val="minor"/>
    </font>
    <font>
      <b/>
      <sz val="12"/>
      <color theme="1"/>
      <name val="Calibri"/>
      <family val="2"/>
    </font>
    <font>
      <b/>
      <sz val="11"/>
      <color theme="1"/>
      <name val="Calibri"/>
      <family val="1"/>
      <scheme val="major"/>
    </font>
    <font>
      <b/>
      <sz val="10"/>
      <color theme="1"/>
      <name val="Calibri"/>
      <family val="1"/>
      <scheme val="major"/>
    </font>
    <font>
      <b/>
      <sz val="10"/>
      <color theme="1"/>
      <name val="Calibri"/>
      <family val="2"/>
    </font>
    <font>
      <u/>
      <sz val="11"/>
      <color theme="10"/>
      <name val="Calibri"/>
      <family val="2"/>
    </font>
    <font>
      <b/>
      <sz val="13"/>
      <color theme="1"/>
      <name val="Calibri"/>
      <family val="1"/>
      <scheme val="major"/>
    </font>
    <font>
      <b/>
      <sz val="10"/>
      <color theme="1"/>
      <name val="Calibri"/>
      <family val="4"/>
      <scheme val="minor"/>
    </font>
    <font>
      <sz val="8"/>
      <color theme="1"/>
      <name val="Calibri"/>
      <family val="1"/>
      <scheme val="major"/>
    </font>
    <font>
      <sz val="16"/>
      <color theme="4"/>
      <name val="Arial"/>
      <family val="2"/>
    </font>
    <font>
      <sz val="10"/>
      <color indexed="8"/>
      <name val="Arial Mäo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0"/>
      <name val="MS Sans Serif"/>
      <family val="2"/>
    </font>
    <font>
      <b/>
      <sz val="18"/>
      <color indexed="62"/>
      <name val="Cambria"/>
      <family val="2"/>
    </font>
    <font>
      <sz val="9"/>
      <color theme="1"/>
      <name val="Arial"/>
      <family val="2"/>
    </font>
    <font>
      <sz val="10"/>
      <color rgb="FFFF000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theme="1"/>
      <name val="Arial Mäori"/>
      <family val="2"/>
    </font>
    <font>
      <sz val="10"/>
      <color rgb="FF0070C0"/>
      <name val="Calibri"/>
      <family val="2"/>
    </font>
    <font>
      <u/>
      <sz val="10"/>
      <color theme="4"/>
      <name val="Calibri"/>
      <family val="2"/>
    </font>
    <font>
      <b/>
      <sz val="12"/>
      <color theme="1"/>
      <name val="Calibri"/>
      <family val="1"/>
    </font>
    <font>
      <sz val="14"/>
      <color theme="1"/>
      <name val="Calibri"/>
      <family val="1"/>
    </font>
    <font>
      <sz val="8"/>
      <color theme="1"/>
      <name val="Calibri"/>
      <family val="1"/>
    </font>
    <font>
      <sz val="10"/>
      <color theme="1"/>
      <name val="Calibri"/>
      <family val="1"/>
    </font>
    <font>
      <sz val="9"/>
      <color theme="1"/>
      <name val="Calibri"/>
      <family val="2"/>
      <scheme val="minor"/>
    </font>
    <font>
      <sz val="9"/>
      <color theme="0"/>
      <name val="Calibri"/>
      <family val="2"/>
      <scheme val="minor"/>
    </font>
    <font>
      <sz val="9"/>
      <color rgb="FF9C0006"/>
      <name val="Calibri"/>
      <family val="2"/>
      <scheme val="minor"/>
    </font>
    <font>
      <b/>
      <sz val="9"/>
      <color rgb="FFFA7D00"/>
      <name val="Calibri"/>
      <family val="2"/>
      <scheme val="minor"/>
    </font>
    <font>
      <b/>
      <sz val="9"/>
      <color theme="0"/>
      <name val="Calibri"/>
      <family val="2"/>
      <scheme val="minor"/>
    </font>
    <font>
      <sz val="10"/>
      <name val="Tahoma"/>
      <family val="2"/>
    </font>
    <font>
      <i/>
      <sz val="9"/>
      <color rgb="FF7F7F7F"/>
      <name val="Calibri"/>
      <family val="2"/>
      <scheme val="minor"/>
    </font>
    <font>
      <sz val="9"/>
      <color rgb="FF006100"/>
      <name val="Calibri"/>
      <family val="2"/>
      <scheme val="minor"/>
    </font>
    <font>
      <u/>
      <sz val="11"/>
      <color theme="10"/>
      <name val="Calibri"/>
      <family val="2"/>
      <scheme val="minor"/>
    </font>
    <font>
      <sz val="9"/>
      <color rgb="FF3F3F76"/>
      <name val="Calibri"/>
      <family val="2"/>
      <scheme val="minor"/>
    </font>
    <font>
      <sz val="9"/>
      <color rgb="FFFA7D00"/>
      <name val="Calibri"/>
      <family val="2"/>
      <scheme val="minor"/>
    </font>
    <font>
      <sz val="9"/>
      <color rgb="FF9C6500"/>
      <name val="Calibri"/>
      <family val="2"/>
      <scheme val="minor"/>
    </font>
    <font>
      <b/>
      <sz val="9"/>
      <color rgb="FF3F3F3F"/>
      <name val="Calibri"/>
      <family val="2"/>
      <scheme val="minor"/>
    </font>
    <font>
      <b/>
      <sz val="9"/>
      <color theme="1"/>
      <name val="Calibri"/>
      <family val="2"/>
      <scheme val="minor"/>
    </font>
    <font>
      <sz val="9"/>
      <color rgb="FFFF0000"/>
      <name val="Calibri"/>
      <family val="2"/>
      <scheme val="minor"/>
    </font>
    <font>
      <sz val="12"/>
      <color theme="1"/>
      <name val="Calibri"/>
      <family val="2"/>
      <scheme val="minor"/>
    </font>
    <font>
      <b/>
      <sz val="9"/>
      <name val="Arial"/>
      <family val="2"/>
    </font>
    <font>
      <sz val="9"/>
      <name val="Arial"/>
      <family val="2"/>
    </font>
    <font>
      <sz val="8"/>
      <color indexed="12"/>
      <name val="Arial"/>
      <family val="2"/>
    </font>
    <font>
      <b/>
      <sz val="9"/>
      <color indexed="9"/>
      <name val="Arial"/>
      <family val="2"/>
    </font>
    <font>
      <sz val="12"/>
      <color indexed="9"/>
      <name val="Arial"/>
      <family val="2"/>
    </font>
    <font>
      <sz val="11"/>
      <color indexed="8"/>
      <name val="Arial"/>
      <family val="2"/>
    </font>
    <font>
      <i/>
      <sz val="8"/>
      <color indexed="62"/>
      <name val="Arial"/>
      <family val="2"/>
    </font>
    <font>
      <sz val="8"/>
      <color indexed="20"/>
      <name val="Arial"/>
      <family val="2"/>
    </font>
    <font>
      <b/>
      <u val="singleAccounting"/>
      <sz val="9"/>
      <color indexed="9"/>
      <name val="Arial"/>
      <family val="2"/>
    </font>
    <font>
      <sz val="7"/>
      <color indexed="8"/>
      <name val="Arial"/>
      <family val="2"/>
    </font>
    <font>
      <sz val="9"/>
      <color indexed="8"/>
      <name val="Arial"/>
      <family val="2"/>
    </font>
    <font>
      <b/>
      <sz val="8"/>
      <name val="Arial"/>
      <family val="2"/>
    </font>
    <font>
      <sz val="7"/>
      <name val="Arial"/>
      <family val="2"/>
    </font>
    <font>
      <u/>
      <sz val="10"/>
      <name val="Arial"/>
      <family val="2"/>
    </font>
    <font>
      <u/>
      <sz val="10"/>
      <color theme="1"/>
      <name val="Calibri"/>
      <family val="4"/>
      <scheme val="minor"/>
    </font>
    <font>
      <i/>
      <sz val="10"/>
      <color theme="1"/>
      <name val="Calibri"/>
      <family val="2"/>
      <scheme val="minor"/>
    </font>
    <font>
      <b/>
      <i/>
      <sz val="11"/>
      <name val="Calibri"/>
      <family val="2"/>
      <scheme val="minor"/>
    </font>
    <font>
      <sz val="11"/>
      <color theme="1"/>
      <name val="Symbol"/>
      <family val="1"/>
      <charset val="2"/>
    </font>
    <font>
      <b/>
      <sz val="12"/>
      <color theme="1"/>
      <name val="Calibri"/>
      <family val="2"/>
      <scheme val="minor"/>
    </font>
    <font>
      <sz val="11"/>
      <color theme="1"/>
      <name val="Calibri"/>
      <family val="2"/>
    </font>
    <font>
      <b/>
      <i/>
      <sz val="12"/>
      <color indexed="8"/>
      <name val="Calibri"/>
      <family val="2"/>
    </font>
    <font>
      <sz val="11"/>
      <name val="Calibri"/>
      <family val="1"/>
      <scheme val="major"/>
    </font>
    <font>
      <b/>
      <sz val="14"/>
      <color rgb="FFFF0000"/>
      <name val="Calibri"/>
      <family val="2"/>
      <scheme val="minor"/>
    </font>
    <font>
      <vertAlign val="subscript"/>
      <sz val="10"/>
      <color rgb="FFFF0000"/>
      <name val="Calibri"/>
      <family val="2"/>
    </font>
    <font>
      <vertAlign val="superscript"/>
      <sz val="10"/>
      <color rgb="FFFF0000"/>
      <name val="Calibri"/>
      <family val="2"/>
    </font>
    <font>
      <b/>
      <sz val="10"/>
      <color rgb="FFFF0000"/>
      <name val="Calibri"/>
      <family val="2"/>
      <scheme val="minor"/>
    </font>
    <font>
      <i/>
      <sz val="10"/>
      <color rgb="FFFF0000"/>
      <name val="Calibri"/>
      <family val="2"/>
      <scheme val="minor"/>
    </font>
    <font>
      <b/>
      <strike/>
      <sz val="14"/>
      <color rgb="FFFF0000"/>
      <name val="Calibri"/>
      <family val="2"/>
      <scheme val="minor"/>
    </font>
    <font>
      <b/>
      <sz val="11"/>
      <color rgb="FFFF0000"/>
      <name val="Calibri"/>
      <family val="2"/>
      <scheme val="minor"/>
    </font>
    <font>
      <b/>
      <strike/>
      <sz val="11"/>
      <color rgb="FFFF0000"/>
      <name val="Calibri"/>
      <family val="2"/>
      <scheme val="minor"/>
    </font>
    <font>
      <b/>
      <sz val="14"/>
      <color rgb="FFFF0000"/>
      <name val="Calibri"/>
      <family val="2"/>
    </font>
    <font>
      <b/>
      <sz val="10"/>
      <color rgb="FFFF0000"/>
      <name val="Calibri"/>
      <family val="2"/>
    </font>
    <font>
      <b/>
      <sz val="12"/>
      <color rgb="FFFF0000"/>
      <name val="Calibri"/>
      <family val="2"/>
      <scheme val="minor"/>
    </font>
    <font>
      <i/>
      <sz val="11"/>
      <color rgb="FFFF0000"/>
      <name val="Calibri"/>
      <family val="2"/>
      <scheme val="minor"/>
    </font>
    <font>
      <sz val="11"/>
      <color theme="1"/>
      <name val="Calibri"/>
      <family val="1"/>
    </font>
    <font>
      <b/>
      <sz val="18"/>
      <name val="Calibri"/>
      <family val="2"/>
      <scheme val="minor"/>
    </font>
    <font>
      <b/>
      <sz val="12"/>
      <color theme="0"/>
      <name val="Calibri"/>
      <family val="2"/>
      <scheme val="minor"/>
    </font>
    <font>
      <sz val="8"/>
      <name val="Calibri"/>
      <family val="4"/>
      <scheme val="minor"/>
    </font>
    <font>
      <sz val="10"/>
      <color rgb="FFFF0000"/>
      <name val="Calibri"/>
      <family val="4"/>
      <scheme val="minor"/>
    </font>
    <font>
      <b/>
      <sz val="18"/>
      <color rgb="FFFF0000"/>
      <name val="Calibri"/>
      <family val="2"/>
      <scheme val="minor"/>
    </font>
    <font>
      <b/>
      <sz val="16"/>
      <color rgb="FFFF0000"/>
      <name val="Calibri"/>
      <family val="2"/>
      <scheme val="minor"/>
    </font>
    <font>
      <b/>
      <sz val="16"/>
      <color rgb="FFFF0000"/>
      <name val="Calibri"/>
      <family val="4"/>
      <scheme val="minor"/>
    </font>
    <font>
      <b/>
      <i/>
      <sz val="12"/>
      <color rgb="FFFF0000"/>
      <name val="Calibri"/>
      <family val="2"/>
      <scheme val="minor"/>
    </font>
    <font>
      <sz val="10"/>
      <color theme="0"/>
      <name val="Calibri"/>
      <family val="2"/>
      <scheme val="minor"/>
    </font>
    <font>
      <vertAlign val="subscript"/>
      <sz val="11"/>
      <color rgb="FFFF0000"/>
      <name val="Calibri"/>
      <family val="2"/>
    </font>
    <font>
      <vertAlign val="superscript"/>
      <sz val="11"/>
      <color rgb="FFFF0000"/>
      <name val="Calibri"/>
      <family val="2"/>
    </font>
  </fonts>
  <fills count="7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2"/>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3"/>
        <bgColor indexed="64"/>
      </patternFill>
    </fill>
    <fill>
      <patternFill patternType="solid">
        <fgColor theme="3"/>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8"/>
        <bgColor indexed="64"/>
      </patternFill>
    </fill>
    <fill>
      <patternFill patternType="solid">
        <fgColor indexed="47"/>
        <bgColor indexed="64"/>
      </patternFill>
    </fill>
    <fill>
      <patternFill patternType="solid">
        <fgColor indexed="33"/>
        <bgColor indexed="64"/>
      </patternFill>
    </fill>
    <fill>
      <patternFill patternType="solid">
        <fgColor indexed="23"/>
        <bgColor indexed="64"/>
      </patternFill>
    </fill>
    <fill>
      <patternFill patternType="solid">
        <fgColor indexed="40"/>
        <bgColor indexed="64"/>
      </patternFill>
    </fill>
    <fill>
      <patternFill patternType="solid">
        <fgColor rgb="FF92D400"/>
        <bgColor indexed="64"/>
      </patternFill>
    </fill>
    <fill>
      <patternFill patternType="solid">
        <fgColor rgb="FFD9ECFF"/>
        <bgColor indexed="64"/>
      </patternFill>
    </fill>
    <fill>
      <patternFill patternType="solid">
        <fgColor rgb="FFFFFF99"/>
        <bgColor rgb="FF000000"/>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1" tint="0.49998474074526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theme="0"/>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indexed="64"/>
      </left>
      <right style="double">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ck">
        <color theme="0"/>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8"/>
      </bottom>
      <diagonal/>
    </border>
    <border>
      <left/>
      <right style="thin">
        <color indexed="8"/>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top/>
      <bottom style="thin">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1475">
    <xf numFmtId="0" fontId="0" fillId="0" borderId="0"/>
    <xf numFmtId="165" fontId="54" fillId="0" borderId="0" applyFont="0" applyFill="0" applyBorder="0" applyAlignment="0" applyProtection="0"/>
    <xf numFmtId="169" fontId="38" fillId="0" borderId="0" applyFont="0" applyFill="0" applyBorder="0" applyAlignment="0" applyProtection="0">
      <alignment horizontal="left"/>
      <protection locked="0"/>
    </xf>
    <xf numFmtId="171" fontId="39" fillId="31" borderId="0" applyFont="0" applyBorder="0" applyProtection="0">
      <alignment horizontal="right"/>
    </xf>
    <xf numFmtId="0" fontId="59" fillId="31" borderId="0" applyBorder="0"/>
    <xf numFmtId="0" fontId="60" fillId="33" borderId="1">
      <alignment horizontal="center"/>
    </xf>
    <xf numFmtId="0" fontId="61" fillId="0" borderId="1" applyProtection="0"/>
    <xf numFmtId="0" fontId="62" fillId="31" borderId="0" applyAlignment="0"/>
    <xf numFmtId="0" fontId="54" fillId="30" borderId="0"/>
    <xf numFmtId="174" fontId="52" fillId="0" borderId="0" applyFont="0" applyFill="0" applyBorder="0" applyProtection="0">
      <protection locked="0"/>
    </xf>
    <xf numFmtId="170" fontId="60" fillId="33" borderId="1">
      <alignment horizontal="center" vertical="center"/>
    </xf>
    <xf numFmtId="0" fontId="64" fillId="0" borderId="0" applyNumberFormat="0" applyFill="0" applyBorder="0" applyAlignment="0" applyProtection="0">
      <alignment vertical="top"/>
      <protection locked="0"/>
    </xf>
    <xf numFmtId="0" fontId="65" fillId="31" borderId="0" applyNumberFormat="0" applyBorder="0">
      <alignment horizontal="left"/>
    </xf>
    <xf numFmtId="0" fontId="67" fillId="33" borderId="3" applyBorder="0"/>
    <xf numFmtId="0" fontId="68" fillId="33" borderId="0" applyNumberFormat="0" applyBorder="0">
      <alignment horizontal="right"/>
    </xf>
    <xf numFmtId="0" fontId="41" fillId="33" borderId="0" applyFont="0" applyAlignment="0"/>
    <xf numFmtId="0" fontId="69" fillId="33" borderId="0" applyBorder="0">
      <alignment vertical="top" wrapText="1"/>
    </xf>
    <xf numFmtId="0" fontId="59" fillId="33" borderId="0" applyAlignment="0">
      <alignment horizontal="center"/>
    </xf>
    <xf numFmtId="0" fontId="71" fillId="0" borderId="0" applyNumberFormat="0" applyFill="0" applyAlignment="0"/>
    <xf numFmtId="0" fontId="74" fillId="31" borderId="0" applyBorder="0"/>
    <xf numFmtId="0" fontId="75" fillId="31" borderId="0" applyBorder="0"/>
    <xf numFmtId="0" fontId="76" fillId="31" borderId="0" applyBorder="0">
      <alignment horizontal="left"/>
    </xf>
    <xf numFmtId="0" fontId="76" fillId="31" borderId="0" applyBorder="0">
      <alignment horizontal="center" vertical="center" wrapText="1"/>
    </xf>
    <xf numFmtId="0" fontId="76" fillId="31" borderId="0" applyBorder="0">
      <alignment horizontal="center" wrapText="1"/>
    </xf>
    <xf numFmtId="0" fontId="39" fillId="31" borderId="4" applyNumberFormat="0" applyFont="0" applyAlignment="0"/>
    <xf numFmtId="0" fontId="77" fillId="0" borderId="0" applyNumberFormat="0" applyFill="0" applyBorder="0" applyAlignment="0" applyProtection="0">
      <alignment vertical="top"/>
      <protection locked="0"/>
    </xf>
    <xf numFmtId="0" fontId="62" fillId="31" borderId="1" applyNumberFormat="0"/>
    <xf numFmtId="9" fontId="54" fillId="0" borderId="0" applyFont="0" applyFill="0" applyBorder="0" applyAlignment="0" applyProtection="0"/>
    <xf numFmtId="177" fontId="34" fillId="31" borderId="1">
      <alignment horizontal="right"/>
    </xf>
    <xf numFmtId="176" fontId="52" fillId="0" borderId="0" applyFont="0" applyFill="0" applyBorder="0" applyAlignment="0" applyProtection="0">
      <protection locked="0"/>
    </xf>
    <xf numFmtId="172" fontId="39" fillId="31" borderId="0" applyFont="0" applyBorder="0" applyAlignment="0" applyProtection="0"/>
    <xf numFmtId="0" fontId="59" fillId="31" borderId="0" applyNumberFormat="0" applyBorder="0" applyProtection="0">
      <alignment horizontal="right"/>
    </xf>
    <xf numFmtId="0" fontId="59" fillId="31" borderId="6">
      <alignment horizontal="right"/>
    </xf>
    <xf numFmtId="0" fontId="76" fillId="31" borderId="1" applyAlignment="0">
      <alignment horizontal="center" vertical="center" wrapText="1"/>
    </xf>
    <xf numFmtId="0" fontId="62" fillId="31" borderId="1" applyProtection="0">
      <alignment horizontal="center" vertical="center" wrapText="1"/>
    </xf>
    <xf numFmtId="0" fontId="62" fillId="31" borderId="1" applyAlignment="0">
      <alignment horizontal="center" vertical="top" wrapText="1"/>
    </xf>
    <xf numFmtId="0" fontId="62" fillId="31" borderId="1" applyAlignment="0" applyProtection="0">
      <alignment vertical="top" wrapText="1"/>
    </xf>
    <xf numFmtId="0" fontId="62" fillId="31" borderId="0" applyBorder="0">
      <alignment horizontal="left"/>
    </xf>
    <xf numFmtId="175" fontId="52" fillId="0" borderId="0" applyFont="0" applyFill="0" applyBorder="0">
      <alignment horizontal="left"/>
      <protection locked="0"/>
    </xf>
    <xf numFmtId="0" fontId="59" fillId="31" borderId="0" applyBorder="0">
      <alignment horizontal="center" wrapText="1"/>
    </xf>
    <xf numFmtId="0" fontId="32" fillId="0" borderId="0"/>
    <xf numFmtId="0" fontId="32" fillId="0" borderId="0"/>
    <xf numFmtId="0" fontId="54" fillId="0" borderId="0"/>
    <xf numFmtId="171" fontId="34" fillId="31" borderId="0" applyFont="0" applyBorder="0" applyProtection="0">
      <alignment horizontal="right"/>
    </xf>
    <xf numFmtId="0" fontId="37" fillId="33" borderId="0" applyFont="0" applyAlignment="0"/>
    <xf numFmtId="172" fontId="34" fillId="31" borderId="0" applyFont="0" applyBorder="0" applyAlignment="0" applyProtection="0"/>
    <xf numFmtId="173" fontId="34" fillId="31" borderId="0" applyFont="0" applyBorder="0" applyAlignment="0" applyProtection="0"/>
    <xf numFmtId="0" fontId="103" fillId="0" borderId="1">
      <protection locked="0"/>
    </xf>
    <xf numFmtId="0" fontId="34" fillId="31" borderId="4" applyNumberFormat="0" applyFont="0" applyAlignment="0"/>
    <xf numFmtId="0" fontId="54" fillId="0" borderId="0">
      <alignment horizontal="right"/>
    </xf>
    <xf numFmtId="0" fontId="29" fillId="0" borderId="0"/>
    <xf numFmtId="0" fontId="27" fillId="0" borderId="0"/>
    <xf numFmtId="0" fontId="27" fillId="0" borderId="0"/>
    <xf numFmtId="0" fontId="25" fillId="0" borderId="0"/>
    <xf numFmtId="0" fontId="23" fillId="0" borderId="0"/>
    <xf numFmtId="0" fontId="23" fillId="0" borderId="0"/>
    <xf numFmtId="0" fontId="23" fillId="0" borderId="0"/>
    <xf numFmtId="0" fontId="32" fillId="0" borderId="0"/>
    <xf numFmtId="0" fontId="122" fillId="0" borderId="0" applyNumberFormat="0" applyFill="0" applyBorder="0" applyAlignment="0" applyProtection="0">
      <alignment vertical="top"/>
      <protection locked="0"/>
    </xf>
    <xf numFmtId="0" fontId="54" fillId="0" borderId="0">
      <alignment horizontal="right"/>
    </xf>
    <xf numFmtId="0" fontId="32" fillId="0" borderId="0"/>
    <xf numFmtId="0" fontId="32" fillId="0" borderId="0"/>
    <xf numFmtId="0" fontId="32"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54" fillId="0" borderId="0" applyFont="0" applyFill="0" applyBorder="0" applyAlignment="0" applyProtection="0"/>
    <xf numFmtId="167" fontId="54" fillId="0" borderId="0" applyFont="0" applyFill="0" applyBorder="0" applyAlignment="0" applyProtection="0"/>
    <xf numFmtId="0" fontId="82" fillId="0" borderId="0" applyNumberFormat="0" applyFill="0" applyBorder="0" applyAlignment="0" applyProtection="0"/>
    <xf numFmtId="0" fontId="70" fillId="0" borderId="31" applyNumberFormat="0" applyFill="0" applyAlignment="0" applyProtection="0"/>
    <xf numFmtId="0" fontId="72" fillId="0" borderId="32" applyNumberFormat="0" applyFill="0" applyAlignment="0" applyProtection="0"/>
    <xf numFmtId="0" fontId="73" fillId="0" borderId="33" applyNumberFormat="0" applyFill="0" applyAlignment="0" applyProtection="0"/>
    <xf numFmtId="0" fontId="73" fillId="0" borderId="0" applyNumberFormat="0" applyFill="0" applyBorder="0" applyAlignment="0" applyProtection="0"/>
    <xf numFmtId="0" fontId="66" fillId="34" borderId="0" applyNumberFormat="0" applyBorder="0" applyAlignment="0" applyProtection="0"/>
    <xf numFmtId="0" fontId="56" fillId="27" borderId="0" applyNumberFormat="0" applyBorder="0" applyAlignment="0" applyProtection="0"/>
    <xf numFmtId="0" fontId="80" fillId="36" borderId="0" applyNumberFormat="0" applyBorder="0" applyAlignment="0" applyProtection="0"/>
    <xf numFmtId="0" fontId="78" fillId="35" borderId="29" applyNumberFormat="0" applyAlignment="0" applyProtection="0"/>
    <xf numFmtId="0" fontId="81" fillId="28" borderId="36" applyNumberFormat="0" applyAlignment="0" applyProtection="0"/>
    <xf numFmtId="0" fontId="57" fillId="28" borderId="29" applyNumberFormat="0" applyAlignment="0" applyProtection="0"/>
    <xf numFmtId="0" fontId="79" fillId="0" borderId="34" applyNumberFormat="0" applyFill="0" applyAlignment="0" applyProtection="0"/>
    <xf numFmtId="0" fontId="58" fillId="29" borderId="30" applyNumberFormat="0" applyAlignment="0" applyProtection="0"/>
    <xf numFmtId="0" fontId="84" fillId="0" borderId="0" applyNumberFormat="0" applyFill="0" applyBorder="0" applyAlignment="0" applyProtection="0"/>
    <xf numFmtId="0" fontId="54" fillId="37" borderId="35" applyNumberFormat="0" applyFont="0" applyAlignment="0" applyProtection="0"/>
    <xf numFmtId="0" fontId="63" fillId="0" borderId="0" applyNumberFormat="0" applyFill="0" applyBorder="0" applyAlignment="0" applyProtection="0"/>
    <xf numFmtId="0" fontId="83" fillId="0" borderId="37" applyNumberFormat="0" applyFill="0" applyAlignment="0" applyProtection="0"/>
    <xf numFmtId="0" fontId="55" fillId="2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55" fillId="15" borderId="0" applyNumberFormat="0" applyBorder="0" applyAlignment="0" applyProtection="0"/>
    <xf numFmtId="0" fontId="55" fillId="22"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55" fillId="16" borderId="0" applyNumberFormat="0" applyBorder="0" applyAlignment="0" applyProtection="0"/>
    <xf numFmtId="0" fontId="55" fillId="23"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55" fillId="17" borderId="0" applyNumberFormat="0" applyBorder="0" applyAlignment="0" applyProtection="0"/>
    <xf numFmtId="0" fontId="55" fillId="2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55" fillId="18" borderId="0" applyNumberFormat="0" applyBorder="0" applyAlignment="0" applyProtection="0"/>
    <xf numFmtId="0" fontId="55" fillId="25"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55" fillId="19" borderId="0" applyNumberFormat="0" applyBorder="0" applyAlignment="0" applyProtection="0"/>
    <xf numFmtId="0" fontId="55" fillId="26"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55" fillId="20" borderId="0" applyNumberFormat="0" applyBorder="0" applyAlignment="0" applyProtection="0"/>
    <xf numFmtId="190" fontId="32"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8" borderId="0" applyNumberFormat="0" applyBorder="0" applyAlignment="0" applyProtection="0"/>
    <xf numFmtId="190" fontId="55" fillId="18" borderId="0" applyNumberFormat="0" applyBorder="0" applyAlignment="0" applyProtection="0"/>
    <xf numFmtId="190" fontId="55" fillId="18" borderId="0" applyNumberFormat="0" applyBorder="0" applyAlignment="0" applyProtection="0"/>
    <xf numFmtId="190" fontId="55" fillId="18" borderId="0" applyNumberFormat="0" applyBorder="0" applyAlignment="0" applyProtection="0"/>
    <xf numFmtId="190" fontId="55" fillId="18" borderId="0" applyNumberFormat="0" applyBorder="0" applyAlignment="0" applyProtection="0"/>
    <xf numFmtId="190" fontId="55" fillId="18" borderId="0" applyNumberFormat="0" applyBorder="0" applyAlignment="0" applyProtection="0"/>
    <xf numFmtId="190" fontId="55" fillId="18"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20" borderId="0" applyNumberFormat="0" applyBorder="0" applyAlignment="0" applyProtection="0"/>
    <xf numFmtId="190" fontId="55" fillId="20" borderId="0" applyNumberFormat="0" applyBorder="0" applyAlignment="0" applyProtection="0"/>
    <xf numFmtId="190" fontId="55" fillId="20" borderId="0" applyNumberFormat="0" applyBorder="0" applyAlignment="0" applyProtection="0"/>
    <xf numFmtId="190" fontId="55" fillId="20" borderId="0" applyNumberFormat="0" applyBorder="0" applyAlignment="0" applyProtection="0"/>
    <xf numFmtId="190" fontId="55" fillId="20" borderId="0" applyNumberFormat="0" applyBorder="0" applyAlignment="0" applyProtection="0"/>
    <xf numFmtId="190" fontId="55" fillId="20" borderId="0" applyNumberFormat="0" applyBorder="0" applyAlignment="0" applyProtection="0"/>
    <xf numFmtId="190" fontId="55" fillId="20" borderId="0" applyNumberFormat="0" applyBorder="0" applyAlignment="0" applyProtection="0"/>
    <xf numFmtId="190" fontId="55" fillId="21" borderId="0" applyNumberFormat="0" applyBorder="0" applyAlignment="0" applyProtection="0"/>
    <xf numFmtId="190" fontId="55" fillId="21" borderId="0" applyNumberFormat="0" applyBorder="0" applyAlignment="0" applyProtection="0"/>
    <xf numFmtId="190" fontId="55" fillId="21" borderId="0" applyNumberFormat="0" applyBorder="0" applyAlignment="0" applyProtection="0"/>
    <xf numFmtId="190" fontId="55" fillId="21" borderId="0" applyNumberFormat="0" applyBorder="0" applyAlignment="0" applyProtection="0"/>
    <xf numFmtId="190" fontId="55" fillId="21" borderId="0" applyNumberFormat="0" applyBorder="0" applyAlignment="0" applyProtection="0"/>
    <xf numFmtId="190" fontId="55" fillId="21" borderId="0" applyNumberFormat="0" applyBorder="0" applyAlignment="0" applyProtection="0"/>
    <xf numFmtId="190" fontId="55" fillId="21"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3" borderId="0" applyNumberFormat="0" applyBorder="0" applyAlignment="0" applyProtection="0"/>
    <xf numFmtId="190" fontId="55" fillId="23" borderId="0" applyNumberFormat="0" applyBorder="0" applyAlignment="0" applyProtection="0"/>
    <xf numFmtId="190" fontId="55" fillId="23" borderId="0" applyNumberFormat="0" applyBorder="0" applyAlignment="0" applyProtection="0"/>
    <xf numFmtId="190" fontId="55" fillId="23" borderId="0" applyNumberFormat="0" applyBorder="0" applyAlignment="0" applyProtection="0"/>
    <xf numFmtId="190" fontId="55" fillId="23" borderId="0" applyNumberFormat="0" applyBorder="0" applyAlignment="0" applyProtection="0"/>
    <xf numFmtId="190" fontId="55" fillId="23" borderId="0" applyNumberFormat="0" applyBorder="0" applyAlignment="0" applyProtection="0"/>
    <xf numFmtId="190" fontId="55" fillId="23"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0" fontId="142" fillId="0" borderId="1">
      <alignment horizontal="center"/>
    </xf>
    <xf numFmtId="190" fontId="56" fillId="27" borderId="0" applyNumberFormat="0" applyBorder="0" applyAlignment="0" applyProtection="0"/>
    <xf numFmtId="190" fontId="56" fillId="27" borderId="0" applyNumberFormat="0" applyBorder="0" applyAlignment="0" applyProtection="0"/>
    <xf numFmtId="190" fontId="56" fillId="27" borderId="0" applyNumberFormat="0" applyBorder="0" applyAlignment="0" applyProtection="0"/>
    <xf numFmtId="190" fontId="56" fillId="27" borderId="0" applyNumberFormat="0" applyBorder="0" applyAlignment="0" applyProtection="0"/>
    <xf numFmtId="190" fontId="56" fillId="27" borderId="0" applyNumberFormat="0" applyBorder="0" applyAlignment="0" applyProtection="0"/>
    <xf numFmtId="190" fontId="56" fillId="27" borderId="0" applyNumberFormat="0" applyBorder="0" applyAlignment="0" applyProtection="0"/>
    <xf numFmtId="190" fontId="56" fillId="27" borderId="0" applyNumberFormat="0" applyBorder="0" applyAlignment="0" applyProtection="0"/>
    <xf numFmtId="204" fontId="32" fillId="45" borderId="1" applyNumberFormat="0" applyFill="0" applyAlignment="0"/>
    <xf numFmtId="190" fontId="57" fillId="28" borderId="29" applyNumberFormat="0" applyAlignment="0" applyProtection="0"/>
    <xf numFmtId="190" fontId="57" fillId="28" borderId="29" applyNumberFormat="0" applyAlignment="0" applyProtection="0"/>
    <xf numFmtId="190" fontId="57" fillId="28" borderId="29" applyNumberFormat="0" applyAlignment="0" applyProtection="0"/>
    <xf numFmtId="190" fontId="57" fillId="28" borderId="29" applyNumberFormat="0" applyAlignment="0" applyProtection="0"/>
    <xf numFmtId="190" fontId="57" fillId="28" borderId="29" applyNumberFormat="0" applyAlignment="0" applyProtection="0"/>
    <xf numFmtId="190" fontId="57" fillId="28" borderId="29" applyNumberFormat="0" applyAlignment="0" applyProtection="0"/>
    <xf numFmtId="190" fontId="57" fillId="28" borderId="29" applyNumberFormat="0" applyAlignment="0" applyProtection="0"/>
    <xf numFmtId="190" fontId="58" fillId="29" borderId="30" applyNumberFormat="0" applyAlignment="0" applyProtection="0"/>
    <xf numFmtId="190" fontId="58" fillId="29" borderId="30" applyNumberFormat="0" applyAlignment="0" applyProtection="0"/>
    <xf numFmtId="190" fontId="58" fillId="29" borderId="30" applyNumberFormat="0" applyAlignment="0" applyProtection="0"/>
    <xf numFmtId="190" fontId="58" fillId="29" borderId="30" applyNumberFormat="0" applyAlignment="0" applyProtection="0"/>
    <xf numFmtId="190" fontId="58" fillId="29" borderId="30" applyNumberFormat="0" applyAlignment="0" applyProtection="0"/>
    <xf numFmtId="190" fontId="58" fillId="29" borderId="30" applyNumberFormat="0" applyAlignment="0" applyProtection="0"/>
    <xf numFmtId="190" fontId="58" fillId="29" borderId="30" applyNumberFormat="0" applyAlignment="0" applyProtection="0"/>
    <xf numFmtId="169" fontId="32" fillId="0" borderId="1" applyFont="0" applyFill="0" applyBorder="0" applyAlignment="0" applyProtection="0">
      <alignment horizontal="left"/>
      <protection locked="0"/>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143" fillId="0" borderId="0" applyFont="0" applyFill="0" applyBorder="0" applyAlignment="0" applyProtection="0">
      <alignment horizontal="left"/>
      <protection locked="0"/>
    </xf>
    <xf numFmtId="169" fontId="143" fillId="0" borderId="0" applyFont="0" applyFill="0" applyBorder="0" applyAlignment="0" applyProtection="0">
      <alignment horizontal="left"/>
      <protection locked="0"/>
    </xf>
    <xf numFmtId="192" fontId="143" fillId="0" borderId="0" applyFont="0" applyFill="0" applyBorder="0" applyAlignment="0" applyProtection="0">
      <protection locked="0"/>
    </xf>
    <xf numFmtId="193" fontId="52" fillId="0" borderId="0" applyFont="0" applyFill="0" applyBorder="0" applyAlignment="0" applyProtection="0">
      <protection locked="0"/>
    </xf>
    <xf numFmtId="193" fontId="143" fillId="0" borderId="0" applyFont="0" applyFill="0" applyBorder="0" applyAlignment="0" applyProtection="0">
      <protection locked="0"/>
    </xf>
    <xf numFmtId="205" fontId="32" fillId="30" borderId="1" applyFont="0" applyFill="0" applyBorder="0" applyAlignment="0" applyProtection="0"/>
    <xf numFmtId="201" fontId="14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90" fontId="32"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5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91" fontId="34" fillId="31" borderId="0" applyFont="0" applyBorder="0" applyAlignment="0" applyProtection="0"/>
    <xf numFmtId="0" fontId="54" fillId="32" borderId="73">
      <alignment horizontal="left" vertical="top" wrapText="1" indent="1"/>
      <protection locked="0"/>
    </xf>
    <xf numFmtId="0" fontId="54" fillId="32" borderId="73">
      <alignment vertical="top" wrapText="1"/>
      <protection locked="0"/>
    </xf>
    <xf numFmtId="190" fontId="54" fillId="32" borderId="73">
      <alignment horizontal="left" vertical="top" wrapText="1" indent="1"/>
      <protection locked="0"/>
    </xf>
    <xf numFmtId="0" fontId="59" fillId="31" borderId="0" applyBorder="0">
      <alignment wrapText="1"/>
    </xf>
    <xf numFmtId="168" fontId="54" fillId="0" borderId="0" applyFont="0" applyFill="0" applyBorder="0" applyAlignment="0" applyProtection="0"/>
    <xf numFmtId="0" fontId="144" fillId="32" borderId="73" applyNumberFormat="0">
      <protection locked="0"/>
    </xf>
    <xf numFmtId="0" fontId="144" fillId="32" borderId="73" applyNumberFormat="0">
      <protection locked="0"/>
    </xf>
    <xf numFmtId="0" fontId="61" fillId="0" borderId="1" applyProtection="0">
      <alignment horizontal="center"/>
    </xf>
    <xf numFmtId="0" fontId="62" fillId="31" borderId="0" applyAlignment="0"/>
    <xf numFmtId="0" fontId="32" fillId="44" borderId="0"/>
    <xf numFmtId="0" fontId="54" fillId="30" borderId="0"/>
    <xf numFmtId="190" fontId="54" fillId="30" borderId="0"/>
    <xf numFmtId="0" fontId="145" fillId="30" borderId="0"/>
    <xf numFmtId="196" fontId="61" fillId="0" borderId="1" applyFont="0" applyFill="0" applyBorder="0" applyAlignment="0" applyProtection="0"/>
    <xf numFmtId="197" fontId="52" fillId="0" borderId="0" applyFont="0" applyFill="0" applyBorder="0" applyAlignment="0" applyProtection="0">
      <alignment wrapText="1"/>
    </xf>
    <xf numFmtId="197" fontId="143" fillId="0" borderId="0" applyFont="0" applyFill="0" applyBorder="0" applyAlignment="0" applyProtection="0">
      <alignment wrapText="1"/>
    </xf>
    <xf numFmtId="174" fontId="143" fillId="0" borderId="0" applyFont="0" applyFill="0" applyBorder="0" applyProtection="0">
      <protection locked="0"/>
    </xf>
    <xf numFmtId="174" fontId="143" fillId="0" borderId="0" applyFont="0" applyFill="0" applyBorder="0" applyProtection="0">
      <protection locked="0"/>
    </xf>
    <xf numFmtId="202" fontId="143" fillId="0" borderId="0" applyFont="0" applyFill="0" applyBorder="0" applyAlignment="0" applyProtection="0">
      <protection locked="0"/>
    </xf>
    <xf numFmtId="202" fontId="143" fillId="0" borderId="0" applyFont="0" applyFill="0" applyBorder="0" applyAlignment="0" applyProtection="0">
      <protection locked="0"/>
    </xf>
    <xf numFmtId="202" fontId="143" fillId="0" borderId="0" applyFont="0" applyFill="0" applyBorder="0" applyAlignment="0" applyProtection="0">
      <protection locked="0"/>
    </xf>
    <xf numFmtId="0" fontId="146" fillId="0" borderId="73" applyFill="0">
      <alignment horizontal="center"/>
    </xf>
    <xf numFmtId="0" fontId="136" fillId="43" borderId="1" applyFill="0">
      <alignment horizontal="center"/>
    </xf>
    <xf numFmtId="0" fontId="146" fillId="0" borderId="73" applyFill="0">
      <alignment horizontal="center"/>
    </xf>
    <xf numFmtId="190" fontId="146" fillId="0" borderId="73" applyFill="0">
      <alignment horizontal="center"/>
    </xf>
    <xf numFmtId="174" fontId="146" fillId="0" borderId="73" applyFill="0">
      <alignment horizontal="center" vertical="center"/>
    </xf>
    <xf numFmtId="174" fontId="136" fillId="43" borderId="1" applyFill="0">
      <alignment horizontal="center" vertical="center"/>
    </xf>
    <xf numFmtId="174" fontId="146" fillId="0" borderId="73" applyFill="0">
      <alignment horizontal="center" vertical="center"/>
    </xf>
    <xf numFmtId="49" fontId="147" fillId="0" borderId="0" applyFill="0" applyProtection="0">
      <alignment horizontal="left" indent="1"/>
    </xf>
    <xf numFmtId="49" fontId="135" fillId="44" borderId="0" applyFill="0">
      <alignment horizontal="left" indent="1"/>
    </xf>
    <xf numFmtId="0" fontId="63" fillId="0" borderId="0" applyNumberFormat="0" applyFill="0" applyBorder="0" applyAlignment="0" applyProtection="0"/>
    <xf numFmtId="49" fontId="147" fillId="0" borderId="0" applyFill="0" applyProtection="0">
      <alignment horizontal="left" indent="1"/>
    </xf>
    <xf numFmtId="49" fontId="147" fillId="0" borderId="0" applyFill="0" applyProtection="0">
      <alignment horizontal="left" indent="1"/>
    </xf>
    <xf numFmtId="49" fontId="147" fillId="0" borderId="0" applyFill="0" applyProtection="0">
      <alignment horizontal="left" indent="1"/>
    </xf>
    <xf numFmtId="49" fontId="147" fillId="0" borderId="0" applyFill="0" applyProtection="0">
      <alignment horizontal="left" indent="1"/>
    </xf>
    <xf numFmtId="49" fontId="147" fillId="0" borderId="0" applyFill="0" applyProtection="0">
      <alignment horizontal="left" indent="1"/>
    </xf>
    <xf numFmtId="49" fontId="147" fillId="0" borderId="0" applyFill="0" applyProtection="0">
      <alignment horizontal="left" indent="1"/>
    </xf>
    <xf numFmtId="49" fontId="147" fillId="0" borderId="0" applyFill="0" applyProtection="0">
      <alignment horizontal="left" indent="1"/>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90" fontId="66" fillId="34" borderId="0" applyNumberFormat="0" applyBorder="0" applyAlignment="0" applyProtection="0"/>
    <xf numFmtId="190" fontId="66" fillId="34" borderId="0" applyNumberFormat="0" applyBorder="0" applyAlignment="0" applyProtection="0"/>
    <xf numFmtId="190" fontId="66" fillId="34" borderId="0" applyNumberFormat="0" applyBorder="0" applyAlignment="0" applyProtection="0"/>
    <xf numFmtId="190" fontId="66" fillId="34" borderId="0" applyNumberFormat="0" applyBorder="0" applyAlignment="0" applyProtection="0"/>
    <xf numFmtId="190" fontId="66" fillId="34" borderId="0" applyNumberFormat="0" applyBorder="0" applyAlignment="0" applyProtection="0"/>
    <xf numFmtId="190" fontId="66" fillId="34" borderId="0" applyNumberFormat="0" applyBorder="0" applyAlignment="0" applyProtection="0"/>
    <xf numFmtId="190" fontId="66" fillId="34" borderId="0" applyNumberFormat="0" applyBorder="0" applyAlignment="0" applyProtection="0"/>
    <xf numFmtId="0" fontId="67" fillId="33" borderId="68" applyBorder="0"/>
    <xf numFmtId="0" fontId="138" fillId="0" borderId="0" applyNumberFormat="0" applyFill="0" applyAlignment="0"/>
    <xf numFmtId="0" fontId="148" fillId="0" borderId="0" applyNumberFormat="0" applyFill="0" applyAlignment="0"/>
    <xf numFmtId="0" fontId="70" fillId="0" borderId="31" applyNumberFormat="0" applyFill="0" applyBorder="0" applyAlignment="0" applyProtection="0"/>
    <xf numFmtId="0" fontId="71" fillId="0" borderId="0" applyNumberFormat="0" applyFill="0" applyAlignment="0"/>
    <xf numFmtId="190" fontId="71" fillId="0" borderId="0" applyNumberFormat="0" applyFill="0" applyAlignment="0"/>
    <xf numFmtId="0" fontId="71" fillId="0" borderId="0" applyNumberFormat="0" applyFill="0" applyAlignment="0"/>
    <xf numFmtId="0" fontId="71" fillId="0" borderId="0" applyNumberFormat="0" applyFill="0" applyAlignment="0" applyProtection="0"/>
    <xf numFmtId="0" fontId="138" fillId="43" borderId="0" applyNumberFormat="0" applyFill="0" applyAlignment="0"/>
    <xf numFmtId="190" fontId="71" fillId="0" borderId="0" applyNumberFormat="0" applyFill="0" applyAlignment="0" applyProtection="0"/>
    <xf numFmtId="0" fontId="72" fillId="0" borderId="32" applyNumberFormat="0" applyFill="0" applyBorder="0" applyAlignment="0" applyProtection="0"/>
    <xf numFmtId="0" fontId="149" fillId="0" borderId="0" applyNumberFormat="0" applyFill="0" applyAlignment="0"/>
    <xf numFmtId="0" fontId="149" fillId="0" borderId="0" applyNumberFormat="0" applyFill="0" applyAlignment="0"/>
    <xf numFmtId="49" fontId="150" fillId="44" borderId="0" applyFill="0" applyBorder="0">
      <alignment horizontal="left"/>
    </xf>
    <xf numFmtId="0" fontId="73" fillId="0" borderId="33" applyNumberFormat="0" applyFill="0" applyAlignment="0" applyProtection="0"/>
    <xf numFmtId="49" fontId="150" fillId="44" borderId="0" applyFill="0" applyBorder="0">
      <alignment horizontal="left"/>
    </xf>
    <xf numFmtId="49" fontId="150" fillId="44" borderId="0" applyFill="0" applyBorder="0">
      <alignment horizontal="left"/>
    </xf>
    <xf numFmtId="49" fontId="151" fillId="44" borderId="0" applyFill="0">
      <alignment horizontal="center"/>
    </xf>
    <xf numFmtId="0" fontId="143" fillId="44" borderId="0" applyFill="0" applyBorder="0"/>
    <xf numFmtId="0" fontId="73" fillId="0" borderId="0" applyNumberFormat="0" applyFill="0" applyBorder="0" applyAlignment="0" applyProtection="0"/>
    <xf numFmtId="0" fontId="143" fillId="44" borderId="0" applyFill="0" applyBorder="0"/>
    <xf numFmtId="0" fontId="143" fillId="44" borderId="0" applyFill="0" applyBorder="0"/>
    <xf numFmtId="0" fontId="54" fillId="30" borderId="74" applyNumberFormat="0" applyFill="0">
      <alignment horizontal="left"/>
    </xf>
    <xf numFmtId="206" fontId="54" fillId="30" borderId="74" applyNumberFormat="0">
      <alignment horizontal="left"/>
    </xf>
    <xf numFmtId="0" fontId="54" fillId="30" borderId="74" applyNumberFormat="0">
      <alignment horizontal="left"/>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203" fontId="15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 fontId="32" fillId="30" borderId="1" applyNumberFormat="0" applyFont="0" applyAlignment="0" applyProtection="0">
      <alignment horizontal="right" indent="1"/>
    </xf>
    <xf numFmtId="190" fontId="78" fillId="35" borderId="29" applyNumberFormat="0" applyAlignment="0" applyProtection="0"/>
    <xf numFmtId="190" fontId="78" fillId="35" borderId="29" applyNumberFormat="0" applyAlignment="0" applyProtection="0"/>
    <xf numFmtId="190" fontId="78" fillId="35" borderId="29" applyNumberFormat="0" applyAlignment="0" applyProtection="0"/>
    <xf numFmtId="190" fontId="78" fillId="35" borderId="29" applyNumberFormat="0" applyAlignment="0" applyProtection="0"/>
    <xf numFmtId="190" fontId="78" fillId="35" borderId="29" applyNumberFormat="0" applyAlignment="0" applyProtection="0"/>
    <xf numFmtId="190" fontId="78" fillId="35" borderId="29" applyNumberFormat="0" applyAlignment="0" applyProtection="0"/>
    <xf numFmtId="49" fontId="153" fillId="0" borderId="0" applyFill="0" applyBorder="0">
      <alignment horizontal="right" indent="1"/>
    </xf>
    <xf numFmtId="49" fontId="140" fillId="43" borderId="0" applyFill="0" applyBorder="0">
      <alignment horizontal="right" indent="1"/>
    </xf>
    <xf numFmtId="49" fontId="154" fillId="0" borderId="0" applyFill="0" applyBorder="0">
      <alignment horizontal="center" wrapText="1"/>
    </xf>
    <xf numFmtId="49" fontId="139" fillId="44" borderId="0" applyFill="0" applyBorder="0">
      <alignment horizontal="center" wrapText="1"/>
    </xf>
    <xf numFmtId="0" fontId="154" fillId="0" borderId="0" applyFill="0" applyBorder="0">
      <alignment horizontal="centerContinuous" wrapText="1"/>
    </xf>
    <xf numFmtId="0" fontId="139" fillId="44" borderId="0" applyFill="0" applyBorder="0">
      <alignment horizontal="centerContinuous" wrapText="1"/>
    </xf>
    <xf numFmtId="0" fontId="154" fillId="0" borderId="0" applyFill="0" applyBorder="0">
      <alignment horizontal="center" wrapText="1"/>
    </xf>
    <xf numFmtId="0" fontId="154" fillId="0" borderId="0" applyFill="0" applyBorder="0">
      <alignment horizontal="center" wrapText="1"/>
    </xf>
    <xf numFmtId="49" fontId="54" fillId="0" borderId="0" applyFill="0" applyBorder="0">
      <alignment horizontal="left" indent="1"/>
    </xf>
    <xf numFmtId="49" fontId="54" fillId="0" borderId="0" applyFill="0" applyBorder="0">
      <alignment horizontal="left" wrapText="1" indent="2"/>
    </xf>
    <xf numFmtId="0" fontId="54" fillId="30" borderId="73" applyNumberFormat="0">
      <alignment horizontal="left"/>
    </xf>
    <xf numFmtId="206" fontId="54" fillId="30" borderId="73" applyNumberFormat="0">
      <alignment horizontal="left"/>
    </xf>
    <xf numFmtId="190" fontId="79" fillId="0" borderId="34" applyNumberFormat="0" applyFill="0" applyAlignment="0" applyProtection="0"/>
    <xf numFmtId="190" fontId="79" fillId="0" borderId="34" applyNumberFormat="0" applyFill="0" applyAlignment="0" applyProtection="0"/>
    <xf numFmtId="190" fontId="79" fillId="0" borderId="34" applyNumberFormat="0" applyFill="0" applyAlignment="0" applyProtection="0"/>
    <xf numFmtId="190" fontId="79" fillId="0" borderId="34" applyNumberFormat="0" applyFill="0" applyAlignment="0" applyProtection="0"/>
    <xf numFmtId="190" fontId="79" fillId="0" borderId="34" applyNumberFormat="0" applyFill="0" applyAlignment="0" applyProtection="0"/>
    <xf numFmtId="190" fontId="79" fillId="0" borderId="34" applyNumberFormat="0" applyFill="0" applyAlignment="0" applyProtection="0"/>
    <xf numFmtId="190" fontId="79" fillId="0" borderId="34" applyNumberFormat="0" applyFill="0" applyAlignment="0" applyProtection="0"/>
    <xf numFmtId="190" fontId="80" fillId="36" borderId="0" applyNumberFormat="0" applyBorder="0" applyAlignment="0" applyProtection="0"/>
    <xf numFmtId="190" fontId="80" fillId="36" borderId="0" applyNumberFormat="0" applyBorder="0" applyAlignment="0" applyProtection="0"/>
    <xf numFmtId="190" fontId="80" fillId="36" borderId="0" applyNumberFormat="0" applyBorder="0" applyAlignment="0" applyProtection="0"/>
    <xf numFmtId="190" fontId="80" fillId="36" borderId="0" applyNumberFormat="0" applyBorder="0" applyAlignment="0" applyProtection="0"/>
    <xf numFmtId="190" fontId="80" fillId="36" borderId="0" applyNumberFormat="0" applyBorder="0" applyAlignment="0" applyProtection="0"/>
    <xf numFmtId="190" fontId="80" fillId="36" borderId="0" applyNumberFormat="0" applyBorder="0" applyAlignment="0" applyProtection="0"/>
    <xf numFmtId="190" fontId="80" fillId="36" borderId="0" applyNumberFormat="0" applyBorder="0" applyAlignment="0" applyProtection="0"/>
    <xf numFmtId="190" fontId="32" fillId="0" borderId="0"/>
    <xf numFmtId="190" fontId="32" fillId="0" borderId="0"/>
    <xf numFmtId="190" fontId="32" fillId="0" borderId="0"/>
    <xf numFmtId="0" fontId="54" fillId="0" borderId="0"/>
    <xf numFmtId="0" fontId="54" fillId="0" borderId="0"/>
    <xf numFmtId="0" fontId="54" fillId="0" borderId="0"/>
    <xf numFmtId="0" fontId="14" fillId="0" borderId="0"/>
    <xf numFmtId="203" fontId="14" fillId="0" borderId="0"/>
    <xf numFmtId="0" fontId="54" fillId="0" borderId="0"/>
    <xf numFmtId="203" fontId="30" fillId="0" borderId="0"/>
    <xf numFmtId="203" fontId="30" fillId="0" borderId="0"/>
    <xf numFmtId="203" fontId="30" fillId="0" borderId="0"/>
    <xf numFmtId="0" fontId="32" fillId="0" borderId="0"/>
    <xf numFmtId="190" fontId="32" fillId="0" borderId="0"/>
    <xf numFmtId="190" fontId="32" fillId="0" borderId="0"/>
    <xf numFmtId="190" fontId="32" fillId="0" borderId="0"/>
    <xf numFmtId="0" fontId="14" fillId="0" borderId="0"/>
    <xf numFmtId="0" fontId="32" fillId="0" borderId="0"/>
    <xf numFmtId="190" fontId="32" fillId="0" borderId="0"/>
    <xf numFmtId="190" fontId="32" fillId="0" borderId="0"/>
    <xf numFmtId="203" fontId="14" fillId="0" borderId="0"/>
    <xf numFmtId="0" fontId="14" fillId="0" borderId="0"/>
    <xf numFmtId="190" fontId="134" fillId="0" borderId="0"/>
    <xf numFmtId="0" fontId="14" fillId="0" borderId="0"/>
    <xf numFmtId="0" fontId="14" fillId="0" borderId="0"/>
    <xf numFmtId="203" fontId="14" fillId="0" borderId="0"/>
    <xf numFmtId="0" fontId="32" fillId="0" borderId="0"/>
    <xf numFmtId="0" fontId="32" fillId="0" borderId="0" applyBorder="0"/>
    <xf numFmtId="0" fontId="32" fillId="0" borderId="0"/>
    <xf numFmtId="0" fontId="14" fillId="0" borderId="0"/>
    <xf numFmtId="0" fontId="14" fillId="0" borderId="0"/>
    <xf numFmtId="0" fontId="32" fillId="0" borderId="0"/>
    <xf numFmtId="0" fontId="14" fillId="0" borderId="0"/>
    <xf numFmtId="190" fontId="141" fillId="0" borderId="0"/>
    <xf numFmtId="190" fontId="141" fillId="0" borderId="0"/>
    <xf numFmtId="0" fontId="32" fillId="0" borderId="0"/>
    <xf numFmtId="0" fontId="14" fillId="0" borderId="0"/>
    <xf numFmtId="190" fontId="54" fillId="0" borderId="0"/>
    <xf numFmtId="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81" fillId="28" borderId="36" applyNumberFormat="0" applyAlignment="0" applyProtection="0"/>
    <xf numFmtId="190" fontId="81" fillId="28" borderId="36" applyNumberFormat="0" applyAlignment="0" applyProtection="0"/>
    <xf numFmtId="190" fontId="81" fillId="28" borderId="36" applyNumberFormat="0" applyAlignment="0" applyProtection="0"/>
    <xf numFmtId="190" fontId="81" fillId="28" borderId="36" applyNumberFormat="0" applyAlignment="0" applyProtection="0"/>
    <xf numFmtId="190" fontId="81" fillId="28" borderId="36" applyNumberFormat="0" applyAlignment="0" applyProtection="0"/>
    <xf numFmtId="190" fontId="81" fillId="28" borderId="36" applyNumberFormat="0" applyAlignment="0" applyProtection="0"/>
    <xf numFmtId="190" fontId="81" fillId="28" borderId="36" applyNumberFormat="0" applyAlignment="0" applyProtection="0"/>
    <xf numFmtId="49" fontId="155" fillId="30" borderId="75" applyFill="0">
      <alignment horizontal="right" indent="2"/>
    </xf>
    <xf numFmtId="49" fontId="155" fillId="30" borderId="75">
      <alignment horizontal="right" indent="2"/>
    </xf>
    <xf numFmtId="49" fontId="155" fillId="30" borderId="75" applyFill="0">
      <alignment horizontal="right" indent="2"/>
    </xf>
    <xf numFmtId="49" fontId="155" fillId="30" borderId="75" applyFill="0">
      <alignment horizontal="right" indent="2"/>
    </xf>
    <xf numFmtId="194" fontId="34" fillId="31" borderId="1">
      <alignment horizontal="right"/>
    </xf>
    <xf numFmtId="194" fontId="143" fillId="0" borderId="0" applyFont="0" applyFill="0" applyBorder="0" applyAlignment="0" applyProtection="0">
      <protection locked="0"/>
    </xf>
    <xf numFmtId="177" fontId="143" fillId="0" borderId="0" applyFont="0" applyFill="0" applyBorder="0" applyAlignment="0" applyProtection="0">
      <protection locked="0"/>
    </xf>
    <xf numFmtId="207" fontId="62" fillId="0" borderId="5" applyFont="0" applyFill="0" applyBorder="0" applyAlignment="0" applyProtection="0">
      <alignment horizontal="center" vertical="top" wrapText="1"/>
    </xf>
    <xf numFmtId="176" fontId="143" fillId="0" borderId="0" applyFont="0" applyFill="0" applyBorder="0" applyAlignment="0" applyProtection="0">
      <protection locked="0"/>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173" fontId="34" fillId="31" borderId="0" applyFont="0" applyBorder="0" applyAlignment="0" applyProtection="0"/>
    <xf numFmtId="165" fontId="134" fillId="0" borderId="71" applyFont="0" applyAlignment="0">
      <alignment vertical="top" wrapText="1"/>
    </xf>
    <xf numFmtId="0" fontId="34" fillId="31" borderId="7" applyNumberFormat="0" applyFont="0" applyAlignment="0"/>
    <xf numFmtId="0" fontId="54" fillId="30" borderId="76" applyNumberFormat="0" applyFill="0">
      <alignment horizontal="left"/>
    </xf>
    <xf numFmtId="0" fontId="54" fillId="30" borderId="76" applyNumberFormat="0">
      <alignment horizontal="left"/>
    </xf>
    <xf numFmtId="198" fontId="143" fillId="0" borderId="0" applyFont="0" applyFill="0" applyBorder="0" applyAlignment="0" applyProtection="0">
      <alignment horizontal="left"/>
      <protection locked="0"/>
    </xf>
    <xf numFmtId="198" fontId="137" fillId="0" borderId="1" applyFont="0" applyFill="0" applyBorder="0" applyAlignment="0" applyProtection="0">
      <alignment horizontal="left"/>
      <protection locked="0"/>
    </xf>
    <xf numFmtId="175" fontId="143" fillId="0" borderId="0" applyFont="0" applyFill="0" applyBorder="0">
      <alignment horizontal="left"/>
      <protection locked="0"/>
    </xf>
    <xf numFmtId="175" fontId="137" fillId="0" borderId="1">
      <alignment horizontal="left"/>
      <protection locked="0"/>
    </xf>
    <xf numFmtId="199" fontId="143" fillId="0" borderId="0" applyFont="0" applyFill="0" applyBorder="0" applyAlignment="0" applyProtection="0">
      <alignment horizontal="left"/>
      <protection locked="0"/>
    </xf>
    <xf numFmtId="195" fontId="61" fillId="0" borderId="1" applyFill="0" applyAlignment="0"/>
    <xf numFmtId="199" fontId="143" fillId="0" borderId="0" applyFont="0" applyFill="0" applyBorder="0" applyAlignment="0" applyProtection="0">
      <alignment horizontal="left"/>
      <protection locked="0"/>
    </xf>
    <xf numFmtId="199" fontId="143" fillId="0" borderId="0" applyFont="0" applyFill="0" applyBorder="0" applyAlignment="0" applyProtection="0">
      <alignment horizontal="left"/>
      <protection locked="0"/>
    </xf>
    <xf numFmtId="0" fontId="156"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190" fontId="82" fillId="0" borderId="0" applyNumberFormat="0" applyFill="0" applyBorder="0" applyAlignment="0" applyProtection="0"/>
    <xf numFmtId="190" fontId="82" fillId="0" borderId="0" applyNumberFormat="0" applyFill="0" applyBorder="0" applyAlignment="0" applyProtection="0"/>
    <xf numFmtId="190" fontId="82" fillId="0" borderId="0" applyNumberFormat="0" applyFill="0" applyBorder="0" applyAlignment="0" applyProtection="0"/>
    <xf numFmtId="190" fontId="82" fillId="0" borderId="0" applyNumberFormat="0" applyFill="0" applyBorder="0" applyAlignment="0" applyProtection="0"/>
    <xf numFmtId="190" fontId="82" fillId="0" borderId="0" applyNumberFormat="0" applyFill="0" applyBorder="0" applyAlignment="0" applyProtection="0"/>
    <xf numFmtId="0" fontId="156" fillId="0" borderId="0" applyNumberFormat="0" applyFill="0" applyBorder="0" applyAlignment="0" applyProtection="0"/>
    <xf numFmtId="0" fontId="143" fillId="45" borderId="0"/>
    <xf numFmtId="0" fontId="32" fillId="43" borderId="0"/>
    <xf numFmtId="190" fontId="143" fillId="45" borderId="0"/>
    <xf numFmtId="190" fontId="83" fillId="0" borderId="37" applyNumberFormat="0" applyFill="0" applyAlignment="0" applyProtection="0"/>
    <xf numFmtId="190" fontId="83" fillId="0" borderId="37" applyNumberFormat="0" applyFill="0" applyAlignment="0" applyProtection="0"/>
    <xf numFmtId="190" fontId="83" fillId="0" borderId="37" applyNumberFormat="0" applyFill="0" applyAlignment="0" applyProtection="0"/>
    <xf numFmtId="190" fontId="83" fillId="0" borderId="37" applyNumberFormat="0" applyFill="0" applyAlignment="0" applyProtection="0"/>
    <xf numFmtId="190" fontId="83" fillId="0" borderId="37" applyNumberFormat="0" applyFill="0" applyAlignment="0" applyProtection="0"/>
    <xf numFmtId="190" fontId="83" fillId="0" borderId="37" applyNumberFormat="0" applyFill="0" applyAlignment="0" applyProtection="0"/>
    <xf numFmtId="190" fontId="83" fillId="0" borderId="37" applyNumberFormat="0" applyFill="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200" fontId="143" fillId="0" borderId="0" applyFont="0" applyFill="0" applyBorder="0" applyAlignment="0" applyProtection="0">
      <alignment horizontal="left"/>
      <protection locked="0"/>
    </xf>
    <xf numFmtId="0" fontId="30" fillId="46"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0" fillId="4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5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0" fillId="5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4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0" fillId="5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4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0"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4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5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30" fillId="4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8" fillId="52" borderId="0" applyNumberFormat="0" applyBorder="0" applyAlignment="0" applyProtection="0"/>
    <xf numFmtId="0" fontId="55" fillId="15" borderId="0" applyNumberFormat="0" applyBorder="0" applyAlignment="0" applyProtection="0"/>
    <xf numFmtId="0" fontId="158" fillId="55" borderId="0" applyNumberFormat="0" applyBorder="0" applyAlignment="0" applyProtection="0"/>
    <xf numFmtId="0" fontId="55" fillId="16" borderId="0" applyNumberFormat="0" applyBorder="0" applyAlignment="0" applyProtection="0"/>
    <xf numFmtId="0" fontId="158" fillId="54" borderId="0" applyNumberFormat="0" applyBorder="0" applyAlignment="0" applyProtection="0"/>
    <xf numFmtId="0" fontId="55" fillId="17" borderId="0" applyNumberFormat="0" applyBorder="0" applyAlignment="0" applyProtection="0"/>
    <xf numFmtId="0" fontId="158" fillId="47" borderId="0" applyNumberFormat="0" applyBorder="0" applyAlignment="0" applyProtection="0"/>
    <xf numFmtId="0" fontId="55" fillId="18" borderId="0" applyNumberFormat="0" applyBorder="0" applyAlignment="0" applyProtection="0"/>
    <xf numFmtId="0" fontId="158" fillId="52" borderId="0" applyNumberFormat="0" applyBorder="0" applyAlignment="0" applyProtection="0"/>
    <xf numFmtId="0" fontId="55" fillId="19" borderId="0" applyNumberFormat="0" applyBorder="0" applyAlignment="0" applyProtection="0"/>
    <xf numFmtId="0" fontId="158" fillId="48" borderId="0" applyNumberFormat="0" applyBorder="0" applyAlignment="0" applyProtection="0"/>
    <xf numFmtId="0" fontId="55" fillId="20" borderId="0" applyNumberFormat="0" applyBorder="0" applyAlignment="0" applyProtection="0"/>
    <xf numFmtId="0" fontId="158" fillId="57" borderId="0" applyNumberFormat="0" applyBorder="0" applyAlignment="0" applyProtection="0"/>
    <xf numFmtId="0" fontId="55" fillId="21" borderId="0" applyNumberFormat="0" applyBorder="0" applyAlignment="0" applyProtection="0"/>
    <xf numFmtId="0" fontId="158" fillId="55" borderId="0" applyNumberFormat="0" applyBorder="0" applyAlignment="0" applyProtection="0"/>
    <xf numFmtId="0" fontId="55" fillId="22" borderId="0" applyNumberFormat="0" applyBorder="0" applyAlignment="0" applyProtection="0"/>
    <xf numFmtId="0" fontId="158" fillId="54" borderId="0" applyNumberFormat="0" applyBorder="0" applyAlignment="0" applyProtection="0"/>
    <xf numFmtId="0" fontId="55" fillId="23" borderId="0" applyNumberFormat="0" applyBorder="0" applyAlignment="0" applyProtection="0"/>
    <xf numFmtId="0" fontId="158" fillId="59" borderId="0" applyNumberFormat="0" applyBorder="0" applyAlignment="0" applyProtection="0"/>
    <xf numFmtId="0" fontId="55" fillId="24" borderId="0" applyNumberFormat="0" applyBorder="0" applyAlignment="0" applyProtection="0"/>
    <xf numFmtId="0" fontId="158" fillId="56" borderId="0" applyNumberFormat="0" applyBorder="0" applyAlignment="0" applyProtection="0"/>
    <xf numFmtId="0" fontId="55" fillId="25" borderId="0" applyNumberFormat="0" applyBorder="0" applyAlignment="0" applyProtection="0"/>
    <xf numFmtId="0" fontId="158" fillId="58" borderId="0" applyNumberFormat="0" applyBorder="0" applyAlignment="0" applyProtection="0"/>
    <xf numFmtId="0" fontId="55" fillId="26" borderId="0" applyNumberFormat="0" applyBorder="0" applyAlignment="0" applyProtection="0"/>
    <xf numFmtId="0" fontId="159" fillId="50" borderId="0" applyNumberFormat="0" applyBorder="0" applyAlignment="0" applyProtection="0"/>
    <xf numFmtId="0" fontId="56" fillId="27" borderId="0" applyNumberFormat="0" applyBorder="0" applyAlignment="0" applyProtection="0"/>
    <xf numFmtId="4" fontId="32" fillId="60" borderId="0" applyFont="0" applyBorder="0" applyAlignment="0">
      <alignment horizontal="right"/>
    </xf>
    <xf numFmtId="4" fontId="32" fillId="60" borderId="0" applyFont="0" applyBorder="0" applyAlignment="0">
      <alignment horizontal="right"/>
    </xf>
    <xf numFmtId="4" fontId="32" fillId="60" borderId="0" applyFont="0" applyBorder="0" applyAlignment="0">
      <alignment horizontal="right"/>
    </xf>
    <xf numFmtId="4" fontId="32" fillId="60" borderId="0" applyFont="0" applyBorder="0" applyAlignment="0">
      <alignment horizontal="right"/>
    </xf>
    <xf numFmtId="4" fontId="32" fillId="60" borderId="0" applyFont="0" applyBorder="0" applyAlignment="0">
      <alignment horizontal="right"/>
    </xf>
    <xf numFmtId="0" fontId="160" fillId="61" borderId="77" applyNumberFormat="0" applyAlignment="0" applyProtection="0"/>
    <xf numFmtId="0" fontId="57" fillId="28" borderId="29" applyNumberFormat="0" applyAlignment="0" applyProtection="0"/>
    <xf numFmtId="0" fontId="161" fillId="62" borderId="78" applyNumberFormat="0" applyAlignment="0" applyProtection="0"/>
    <xf numFmtId="0" fontId="58" fillId="29" borderId="30" applyNumberFormat="0" applyAlignment="0" applyProtection="0"/>
    <xf numFmtId="0" fontId="32" fillId="63" borderId="0"/>
    <xf numFmtId="0" fontId="32" fillId="63" borderId="0"/>
    <xf numFmtId="0" fontId="32" fillId="63" borderId="0"/>
    <xf numFmtId="0" fontId="32" fillId="63" borderId="0"/>
    <xf numFmtId="0" fontId="32" fillId="63"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0" fontId="162" fillId="0" borderId="0" applyNumberFormat="0" applyFill="0" applyBorder="0" applyAlignment="0" applyProtection="0"/>
    <xf numFmtId="0" fontId="63" fillId="0" borderId="0" applyNumberFormat="0" applyFill="0" applyBorder="0" applyAlignment="0" applyProtection="0"/>
    <xf numFmtId="0" fontId="163" fillId="52" borderId="0" applyNumberFormat="0" applyBorder="0" applyAlignment="0" applyProtection="0"/>
    <xf numFmtId="0" fontId="66" fillId="34" borderId="0" applyNumberFormat="0" applyBorder="0" applyAlignment="0" applyProtection="0"/>
    <xf numFmtId="4" fontId="32" fillId="63" borderId="0"/>
    <xf numFmtId="4" fontId="32" fillId="63" borderId="0"/>
    <xf numFmtId="4" fontId="32" fillId="63" borderId="0"/>
    <xf numFmtId="4" fontId="32" fillId="63" borderId="0"/>
    <xf numFmtId="4" fontId="32" fillId="63" borderId="0"/>
    <xf numFmtId="0" fontId="164" fillId="0" borderId="79" applyNumberFormat="0" applyFill="0" applyAlignment="0" applyProtection="0"/>
    <xf numFmtId="0" fontId="70" fillId="0" borderId="31" applyNumberFormat="0" applyFill="0" applyAlignment="0" applyProtection="0"/>
    <xf numFmtId="0" fontId="165" fillId="0" borderId="80" applyNumberFormat="0" applyFill="0" applyAlignment="0" applyProtection="0"/>
    <xf numFmtId="0" fontId="72" fillId="0" borderId="32" applyNumberFormat="0" applyFill="0" applyAlignment="0" applyProtection="0"/>
    <xf numFmtId="0" fontId="166" fillId="0" borderId="81" applyNumberFormat="0" applyFill="0" applyAlignment="0" applyProtection="0"/>
    <xf numFmtId="0" fontId="166" fillId="0" borderId="0" applyNumberFormat="0" applyFill="0" applyBorder="0" applyAlignment="0" applyProtection="0"/>
    <xf numFmtId="0" fontId="73" fillId="0" borderId="0" applyNumberFormat="0" applyFill="0" applyBorder="0" applyAlignment="0" applyProtection="0"/>
    <xf numFmtId="0" fontId="167" fillId="53" borderId="77" applyNumberFormat="0" applyAlignment="0" applyProtection="0"/>
    <xf numFmtId="0" fontId="78" fillId="35" borderId="29" applyNumberFormat="0" applyAlignment="0" applyProtection="0"/>
    <xf numFmtId="4" fontId="32" fillId="64" borderId="0">
      <alignment horizontal="right"/>
    </xf>
    <xf numFmtId="4" fontId="32" fillId="64" borderId="0">
      <alignment horizontal="right"/>
    </xf>
    <xf numFmtId="4" fontId="32" fillId="64" borderId="0">
      <alignment horizontal="right"/>
    </xf>
    <xf numFmtId="4" fontId="32" fillId="64" borderId="0">
      <alignment horizontal="right"/>
    </xf>
    <xf numFmtId="4" fontId="32" fillId="64" borderId="0">
      <alignment horizontal="right"/>
    </xf>
    <xf numFmtId="0" fontId="168" fillId="0" borderId="82" applyNumberFormat="0" applyFill="0" applyAlignment="0" applyProtection="0"/>
    <xf numFmtId="0" fontId="79" fillId="0" borderId="34" applyNumberFormat="0" applyFill="0" applyAlignment="0" applyProtection="0"/>
    <xf numFmtId="0" fontId="169" fillId="53" borderId="0" applyNumberFormat="0" applyBorder="0" applyAlignment="0" applyProtection="0"/>
    <xf numFmtId="0" fontId="80" fillId="36" borderId="0" applyNumberFormat="0" applyBorder="0" applyAlignment="0" applyProtection="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1" fillId="0" borderId="0"/>
    <xf numFmtId="0" fontId="14" fillId="0" borderId="0"/>
    <xf numFmtId="0" fontId="14" fillId="0" borderId="0"/>
    <xf numFmtId="0" fontId="141" fillId="0" borderId="0"/>
    <xf numFmtId="0" fontId="141" fillId="0" borderId="0"/>
    <xf numFmtId="0" fontId="141" fillId="0" borderId="0"/>
    <xf numFmtId="0" fontId="173" fillId="0" borderId="0"/>
    <xf numFmtId="0" fontId="14" fillId="0" borderId="0"/>
    <xf numFmtId="0" fontId="14" fillId="0" borderId="0"/>
    <xf numFmtId="0" fontId="32" fillId="49" borderId="83" applyNumberFormat="0" applyFont="0" applyAlignment="0" applyProtection="0"/>
    <xf numFmtId="0" fontId="32" fillId="49" borderId="83" applyNumberFormat="0" applyFont="0" applyAlignment="0" applyProtection="0"/>
    <xf numFmtId="0" fontId="32" fillId="49" borderId="83" applyNumberFormat="0" applyFont="0" applyAlignment="0" applyProtection="0"/>
    <xf numFmtId="0" fontId="32" fillId="49" borderId="83" applyNumberFormat="0" applyFont="0" applyAlignment="0" applyProtection="0"/>
    <xf numFmtId="0" fontId="32" fillId="49" borderId="83"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70" fillId="61" borderId="84" applyNumberFormat="0" applyAlignment="0" applyProtection="0"/>
    <xf numFmtId="0" fontId="81" fillId="28" borderId="36" applyNumberFormat="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41" fillId="65" borderId="0" applyNumberFormat="0" applyFont="0" applyBorder="0" applyAlignment="0" applyProtection="0"/>
    <xf numFmtId="0" fontId="172" fillId="0" borderId="0" applyNumberFormat="0" applyFill="0" applyBorder="0" applyAlignment="0" applyProtection="0"/>
    <xf numFmtId="0" fontId="82" fillId="0" borderId="0" applyNumberFormat="0" applyFill="0" applyBorder="0" applyAlignment="0" applyProtection="0"/>
    <xf numFmtId="0" fontId="91" fillId="0" borderId="85" applyNumberFormat="0" applyFill="0" applyAlignment="0" applyProtection="0"/>
    <xf numFmtId="0" fontId="83" fillId="0" borderId="37" applyNumberFormat="0" applyFill="0" applyAlignment="0" applyProtection="0"/>
    <xf numFmtId="0" fontId="168" fillId="0" borderId="0" applyNumberFormat="0" applyFill="0" applyBorder="0" applyAlignment="0" applyProtection="0"/>
    <xf numFmtId="0" fontId="84" fillId="0" borderId="0" applyNumberFormat="0" applyFill="0" applyBorder="0" applyAlignment="0" applyProtection="0"/>
    <xf numFmtId="0" fontId="14" fillId="0" borderId="0"/>
    <xf numFmtId="0" fontId="175" fillId="3" borderId="0" applyNumberFormat="0" applyBorder="0" applyAlignment="0" applyProtection="0"/>
    <xf numFmtId="0" fontId="175" fillId="4" borderId="0" applyNumberFormat="0" applyBorder="0" applyAlignment="0" applyProtection="0"/>
    <xf numFmtId="0" fontId="175" fillId="5" borderId="0" applyNumberFormat="0" applyBorder="0" applyAlignment="0" applyProtection="0"/>
    <xf numFmtId="0" fontId="175" fillId="6" borderId="0" applyNumberFormat="0" applyBorder="0" applyAlignment="0" applyProtection="0"/>
    <xf numFmtId="0" fontId="175" fillId="7" borderId="0" applyNumberFormat="0" applyBorder="0" applyAlignment="0" applyProtection="0"/>
    <xf numFmtId="0" fontId="175" fillId="8" borderId="0" applyNumberFormat="0" applyBorder="0" applyAlignment="0" applyProtection="0"/>
    <xf numFmtId="0" fontId="175" fillId="9" borderId="0" applyNumberFormat="0" applyBorder="0" applyAlignment="0" applyProtection="0"/>
    <xf numFmtId="0" fontId="175" fillId="10" borderId="0" applyNumberFormat="0" applyBorder="0" applyAlignment="0" applyProtection="0"/>
    <xf numFmtId="0" fontId="175" fillId="11" borderId="0" applyNumberFormat="0" applyBorder="0" applyAlignment="0" applyProtection="0"/>
    <xf numFmtId="0" fontId="175" fillId="12" borderId="0" applyNumberFormat="0" applyBorder="0" applyAlignment="0" applyProtection="0"/>
    <xf numFmtId="0" fontId="175" fillId="13" borderId="0" applyNumberFormat="0" applyBorder="0" applyAlignment="0" applyProtection="0"/>
    <xf numFmtId="0" fontId="175" fillId="14" borderId="0" applyNumberFormat="0" applyBorder="0" applyAlignment="0" applyProtection="0"/>
    <xf numFmtId="0" fontId="176" fillId="15" borderId="0" applyNumberFormat="0" applyBorder="0" applyAlignment="0" applyProtection="0"/>
    <xf numFmtId="0" fontId="176" fillId="16" borderId="0" applyNumberFormat="0" applyBorder="0" applyAlignment="0" applyProtection="0"/>
    <xf numFmtId="0" fontId="176" fillId="17" borderId="0" applyNumberFormat="0" applyBorder="0" applyAlignment="0" applyProtection="0"/>
    <xf numFmtId="0" fontId="176" fillId="18" borderId="0" applyNumberFormat="0" applyBorder="0" applyAlignment="0" applyProtection="0"/>
    <xf numFmtId="0" fontId="176" fillId="19" borderId="0" applyNumberFormat="0" applyBorder="0" applyAlignment="0" applyProtection="0"/>
    <xf numFmtId="0" fontId="176" fillId="20" borderId="0" applyNumberFormat="0" applyBorder="0" applyAlignment="0" applyProtection="0"/>
    <xf numFmtId="0" fontId="176" fillId="21" borderId="0" applyNumberFormat="0" applyBorder="0" applyAlignment="0" applyProtection="0"/>
    <xf numFmtId="0" fontId="176" fillId="22" borderId="0" applyNumberFormat="0" applyBorder="0" applyAlignment="0" applyProtection="0"/>
    <xf numFmtId="0" fontId="176" fillId="23" borderId="0" applyNumberFormat="0" applyBorder="0" applyAlignment="0" applyProtection="0"/>
    <xf numFmtId="0" fontId="176" fillId="24" borderId="0" applyNumberFormat="0" applyBorder="0" applyAlignment="0" applyProtection="0"/>
    <xf numFmtId="0" fontId="176" fillId="25" borderId="0" applyNumberFormat="0" applyBorder="0" applyAlignment="0" applyProtection="0"/>
    <xf numFmtId="0" fontId="176" fillId="26" borderId="0" applyNumberFormat="0" applyBorder="0" applyAlignment="0" applyProtection="0"/>
    <xf numFmtId="0" fontId="177" fillId="27" borderId="0" applyNumberFormat="0" applyBorder="0" applyAlignment="0" applyProtection="0"/>
    <xf numFmtId="0" fontId="178" fillId="28" borderId="29" applyNumberFormat="0" applyAlignment="0" applyProtection="0"/>
    <xf numFmtId="0" fontId="179" fillId="29" borderId="30" applyNumberFormat="0" applyAlignment="0" applyProtection="0"/>
    <xf numFmtId="165" fontId="175" fillId="0" borderId="0" applyFont="0" applyFill="0" applyBorder="0" applyAlignment="0" applyProtection="0"/>
    <xf numFmtId="165" fontId="14" fillId="0" borderId="0" applyFont="0" applyFill="0" applyBorder="0" applyAlignment="0" applyProtection="0"/>
    <xf numFmtId="0" fontId="180" fillId="0" borderId="0" applyNumberFormat="0" applyFill="0" applyBorder="0" applyAlignment="0" applyProtection="0"/>
    <xf numFmtId="0" fontId="181" fillId="34" borderId="0" applyNumberFormat="0" applyBorder="0" applyAlignment="0" applyProtection="0"/>
    <xf numFmtId="0" fontId="182" fillId="0" borderId="31" applyNumberFormat="0" applyFill="0" applyAlignment="0" applyProtection="0"/>
    <xf numFmtId="0" fontId="183" fillId="0" borderId="32" applyNumberFormat="0" applyFill="0" applyAlignment="0" applyProtection="0"/>
    <xf numFmtId="0" fontId="184" fillId="0" borderId="33" applyNumberFormat="0" applyFill="0" applyAlignment="0" applyProtection="0"/>
    <xf numFmtId="0" fontId="166" fillId="0" borderId="81" applyNumberFormat="0" applyFill="0" applyAlignment="0" applyProtection="0"/>
    <xf numFmtId="0" fontId="184" fillId="0" borderId="0" applyNumberFormat="0" applyFill="0" applyBorder="0" applyAlignment="0" applyProtection="0"/>
    <xf numFmtId="0" fontId="185" fillId="35" borderId="29" applyNumberFormat="0" applyAlignment="0" applyProtection="0"/>
    <xf numFmtId="0" fontId="186" fillId="0" borderId="34" applyNumberFormat="0" applyFill="0" applyAlignment="0" applyProtection="0"/>
    <xf numFmtId="0" fontId="187" fillId="36" borderId="0" applyNumberFormat="0" applyBorder="0" applyAlignment="0" applyProtection="0"/>
    <xf numFmtId="0" fontId="175" fillId="0" borderId="0"/>
    <xf numFmtId="0" fontId="175" fillId="37" borderId="35" applyNumberFormat="0" applyFont="0" applyAlignment="0" applyProtection="0"/>
    <xf numFmtId="0" fontId="188" fillId="28" borderId="36" applyNumberFormat="0" applyAlignment="0" applyProtection="0"/>
    <xf numFmtId="0" fontId="189" fillId="0" borderId="37" applyNumberFormat="0" applyFill="0" applyAlignment="0" applyProtection="0"/>
    <xf numFmtId="0" fontId="174" fillId="0" borderId="0" applyNumberFormat="0" applyFill="0" applyBorder="0" applyAlignment="0" applyProtection="0"/>
    <xf numFmtId="0" fontId="14" fillId="0" borderId="0"/>
    <xf numFmtId="0" fontId="190"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9"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68" fillId="0" borderId="0" applyNumberFormat="0" applyFill="0" applyBorder="0" applyAlignment="0" applyProtection="0"/>
    <xf numFmtId="0" fontId="91" fillId="0" borderId="85" applyNumberFormat="0" applyFill="0" applyAlignment="0" applyProtection="0"/>
    <xf numFmtId="0" fontId="82" fillId="0" borderId="0" applyNumberFormat="0" applyFill="0" applyBorder="0" applyAlignment="0" applyProtection="0"/>
    <xf numFmtId="0" fontId="172" fillId="0" borderId="0" applyNumberFormat="0" applyFill="0" applyBorder="0" applyAlignment="0" applyProtection="0"/>
    <xf numFmtId="0" fontId="170" fillId="61" borderId="84" applyNumberFormat="0" applyAlignment="0" applyProtection="0"/>
    <xf numFmtId="0" fontId="32" fillId="49" borderId="83" applyNumberFormat="0" applyFont="0" applyAlignment="0" applyProtection="0"/>
    <xf numFmtId="0" fontId="32" fillId="49" borderId="83" applyNumberFormat="0" applyFont="0" applyAlignment="0" applyProtection="0"/>
    <xf numFmtId="0" fontId="14" fillId="0" borderId="0"/>
    <xf numFmtId="0" fontId="14" fillId="0" borderId="0"/>
    <xf numFmtId="0" fontId="14" fillId="0" borderId="0"/>
    <xf numFmtId="0" fontId="141" fillId="0" borderId="0"/>
    <xf numFmtId="0" fontId="141" fillId="0" borderId="0"/>
    <xf numFmtId="0" fontId="14" fillId="0" borderId="0"/>
    <xf numFmtId="0" fontId="14" fillId="0" borderId="0"/>
    <xf numFmtId="0" fontId="14" fillId="0" borderId="0"/>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69" fillId="53" borderId="0" applyNumberFormat="0" applyBorder="0" applyAlignment="0" applyProtection="0"/>
    <xf numFmtId="0" fontId="168" fillId="0" borderId="82" applyNumberFormat="0" applyFill="0" applyAlignment="0" applyProtection="0"/>
    <xf numFmtId="0" fontId="167" fillId="53" borderId="77" applyNumberFormat="0" applyAlignment="0" applyProtection="0"/>
    <xf numFmtId="0" fontId="73" fillId="0" borderId="0" applyNumberFormat="0" applyFill="0" applyBorder="0" applyAlignment="0" applyProtection="0"/>
    <xf numFmtId="0" fontId="184" fillId="0" borderId="0" applyNumberFormat="0" applyFill="0" applyBorder="0" applyAlignment="0" applyProtection="0"/>
    <xf numFmtId="0" fontId="166" fillId="0" borderId="0" applyNumberFormat="0" applyFill="0" applyBorder="0" applyAlignment="0" applyProtection="0"/>
    <xf numFmtId="0" fontId="166" fillId="0" borderId="81" applyNumberFormat="0" applyFill="0" applyAlignment="0" applyProtection="0"/>
    <xf numFmtId="0" fontId="72" fillId="0" borderId="32" applyNumberFormat="0" applyFill="0" applyAlignment="0" applyProtection="0"/>
    <xf numFmtId="0" fontId="165" fillId="0" borderId="80" applyNumberFormat="0" applyFill="0" applyAlignment="0" applyProtection="0"/>
    <xf numFmtId="0" fontId="70" fillId="0" borderId="31" applyNumberFormat="0" applyFill="0" applyAlignment="0" applyProtection="0"/>
    <xf numFmtId="0" fontId="182" fillId="0" borderId="31" applyNumberFormat="0" applyFill="0" applyAlignment="0" applyProtection="0"/>
    <xf numFmtId="0" fontId="164" fillId="0" borderId="79" applyNumberFormat="0" applyFill="0" applyAlignment="0" applyProtection="0"/>
    <xf numFmtId="0" fontId="163" fillId="52" borderId="0" applyNumberFormat="0" applyBorder="0" applyAlignment="0" applyProtection="0"/>
    <xf numFmtId="0" fontId="63" fillId="0" borderId="0" applyNumberFormat="0" applyFill="0" applyBorder="0" applyAlignment="0" applyProtection="0"/>
    <xf numFmtId="0" fontId="180" fillId="0" borderId="0" applyNumberFormat="0" applyFill="0" applyBorder="0" applyAlignment="0" applyProtection="0"/>
    <xf numFmtId="0" fontId="162" fillId="0" borderId="0" applyNumberFormat="0" applyFill="0" applyBorder="0" applyAlignment="0" applyProtection="0"/>
    <xf numFmtId="0" fontId="161" fillId="62" borderId="78" applyNumberFormat="0" applyAlignment="0" applyProtection="0"/>
    <xf numFmtId="0" fontId="160" fillId="61" borderId="77" applyNumberFormat="0" applyAlignment="0" applyProtection="0"/>
    <xf numFmtId="0" fontId="159" fillId="50" borderId="0" applyNumberFormat="0" applyBorder="0" applyAlignment="0" applyProtection="0"/>
    <xf numFmtId="0" fontId="158" fillId="58" borderId="0" applyNumberFormat="0" applyBorder="0" applyAlignment="0" applyProtection="0"/>
    <xf numFmtId="0" fontId="158" fillId="56" borderId="0" applyNumberFormat="0" applyBorder="0" applyAlignment="0" applyProtection="0"/>
    <xf numFmtId="0" fontId="158" fillId="59" borderId="0" applyNumberFormat="0" applyBorder="0" applyAlignment="0" applyProtection="0"/>
    <xf numFmtId="0" fontId="158" fillId="54" borderId="0" applyNumberFormat="0" applyBorder="0" applyAlignment="0" applyProtection="0"/>
    <xf numFmtId="0" fontId="158" fillId="55" borderId="0" applyNumberFormat="0" applyBorder="0" applyAlignment="0" applyProtection="0"/>
    <xf numFmtId="0" fontId="158" fillId="57" borderId="0" applyNumberFormat="0" applyBorder="0" applyAlignment="0" applyProtection="0"/>
    <xf numFmtId="0" fontId="158" fillId="48" borderId="0" applyNumberFormat="0" applyBorder="0" applyAlignment="0" applyProtection="0"/>
    <xf numFmtId="0" fontId="158" fillId="52" borderId="0" applyNumberFormat="0" applyBorder="0" applyAlignment="0" applyProtection="0"/>
    <xf numFmtId="0" fontId="158" fillId="47" borderId="0" applyNumberFormat="0" applyBorder="0" applyAlignment="0" applyProtection="0"/>
    <xf numFmtId="0" fontId="158" fillId="54" borderId="0" applyNumberFormat="0" applyBorder="0" applyAlignment="0" applyProtection="0"/>
    <xf numFmtId="0" fontId="158" fillId="55" borderId="0" applyNumberFormat="0" applyBorder="0" applyAlignment="0" applyProtection="0"/>
    <xf numFmtId="0" fontId="158" fillId="5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75" fillId="14" borderId="0" applyNumberFormat="0" applyBorder="0" applyAlignment="0" applyProtection="0"/>
    <xf numFmtId="0" fontId="30" fillId="4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75" fillId="13" borderId="0" applyNumberFormat="0" applyBorder="0" applyAlignment="0" applyProtection="0"/>
    <xf numFmtId="0" fontId="30" fillId="5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75" fillId="12" borderId="0" applyNumberFormat="0" applyBorder="0" applyAlignment="0" applyProtection="0"/>
    <xf numFmtId="0" fontId="30" fillId="4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75" fillId="11" borderId="0" applyNumberFormat="0" applyBorder="0" applyAlignment="0" applyProtection="0"/>
    <xf numFmtId="0" fontId="30" fillId="5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75" fillId="10" borderId="0" applyNumberFormat="0" applyBorder="0" applyAlignment="0" applyProtection="0"/>
    <xf numFmtId="0" fontId="30" fillId="4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75" fillId="9" borderId="0" applyNumberFormat="0" applyBorder="0" applyAlignment="0" applyProtection="0"/>
    <xf numFmtId="0" fontId="30"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75" fillId="8" borderId="0" applyNumberFormat="0" applyBorder="0" applyAlignment="0" applyProtection="0"/>
    <xf numFmtId="0" fontId="30" fillId="4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75" fillId="7" borderId="0" applyNumberFormat="0" applyBorder="0" applyAlignment="0" applyProtection="0"/>
    <xf numFmtId="0" fontId="30" fillId="5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75" fillId="6" borderId="0" applyNumberFormat="0" applyBorder="0" applyAlignment="0" applyProtection="0"/>
    <xf numFmtId="0" fontId="30" fillId="5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75" fillId="5" borderId="0" applyNumberFormat="0" applyBorder="0" applyAlignment="0" applyProtection="0"/>
    <xf numFmtId="0" fontId="30" fillId="4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75" fillId="4" borderId="0" applyNumberFormat="0" applyBorder="0" applyAlignment="0" applyProtection="0"/>
    <xf numFmtId="0" fontId="30" fillId="4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6" borderId="0" applyNumberFormat="0" applyBorder="0" applyAlignment="0" applyProtection="0"/>
    <xf numFmtId="0" fontId="14" fillId="0" borderId="0"/>
    <xf numFmtId="165" fontId="14" fillId="0" borderId="0" applyFont="0" applyFill="0" applyBorder="0" applyAlignment="0" applyProtection="0"/>
    <xf numFmtId="0" fontId="32" fillId="49" borderId="83" applyNumberFormat="0" applyFont="0" applyAlignment="0" applyProtection="0"/>
    <xf numFmtId="0" fontId="14" fillId="0" borderId="0"/>
    <xf numFmtId="0" fontId="173" fillId="0" borderId="0"/>
    <xf numFmtId="0" fontId="190" fillId="0" borderId="0"/>
    <xf numFmtId="0" fontId="141" fillId="0" borderId="0"/>
    <xf numFmtId="0" fontId="14" fillId="0" borderId="0"/>
    <xf numFmtId="0" fontId="14" fillId="0" borderId="0"/>
    <xf numFmtId="0" fontId="14" fillId="0" borderId="0"/>
    <xf numFmtId="0" fontId="175" fillId="0" borderId="0"/>
    <xf numFmtId="0" fontId="14" fillId="0" borderId="0"/>
    <xf numFmtId="0" fontId="14" fillId="0" borderId="0"/>
    <xf numFmtId="0" fontId="14" fillId="3" borderId="0" applyNumberFormat="0" applyBorder="0" applyAlignment="0" applyProtection="0"/>
    <xf numFmtId="0" fontId="175" fillId="3" borderId="0" applyNumberFormat="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30" fillId="46"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0" fillId="4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5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0" fillId="5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4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0" fillId="5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4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0"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4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5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30" fillId="4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0" fontId="30" fillId="49" borderId="0" applyNumberFormat="0" applyBorder="0" applyAlignment="0" applyProtection="0"/>
    <xf numFmtId="0" fontId="164" fillId="0" borderId="79" applyNumberFormat="0" applyFill="0" applyAlignment="0" applyProtection="0"/>
    <xf numFmtId="0" fontId="166" fillId="0" borderId="0" applyNumberForma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30" fillId="51" borderId="0" applyNumberFormat="0" applyBorder="0" applyAlignment="0" applyProtection="0"/>
    <xf numFmtId="0" fontId="162" fillId="0" borderId="0" applyNumberForma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64" fillId="0" borderId="79" applyNumberFormat="0" applyFill="0" applyAlignment="0" applyProtection="0"/>
    <xf numFmtId="0" fontId="166" fillId="0" borderId="0" applyNumberFormat="0" applyFill="0" applyBorder="0" applyAlignment="0" applyProtection="0"/>
    <xf numFmtId="0" fontId="164" fillId="0" borderId="79" applyNumberFormat="0" applyFill="0" applyAlignment="0" applyProtection="0"/>
    <xf numFmtId="0" fontId="16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7" fillId="0" borderId="0"/>
    <xf numFmtId="0" fontId="1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66" fillId="0" borderId="0" applyNumberFormat="0" applyFill="0" applyBorder="0" applyAlignment="0" applyProtection="0"/>
    <xf numFmtId="0" fontId="16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49" borderId="0" applyNumberFormat="0" applyBorder="0" applyAlignment="0" applyProtection="0"/>
    <xf numFmtId="0" fontId="14" fillId="13" borderId="0" applyNumberFormat="0" applyBorder="0" applyAlignment="0" applyProtection="0"/>
    <xf numFmtId="0" fontId="14" fillId="3" borderId="0" applyNumberFormat="0" applyBorder="0" applyAlignment="0" applyProtection="0"/>
    <xf numFmtId="0" fontId="14" fillId="0" borderId="0"/>
    <xf numFmtId="0" fontId="166" fillId="0" borderId="0" applyNumberFormat="0" applyFill="0" applyBorder="0" applyAlignment="0" applyProtection="0"/>
    <xf numFmtId="0" fontId="164" fillId="0" borderId="79" applyNumberFormat="0" applyFill="0" applyAlignment="0" applyProtection="0"/>
    <xf numFmtId="0" fontId="162" fillId="0" borderId="0" applyNumberFormat="0" applyFill="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0" fillId="4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30" fillId="5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4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5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30" fillId="52" borderId="0" applyNumberFormat="0" applyBorder="0" applyAlignment="0" applyProtection="0"/>
    <xf numFmtId="0" fontId="14" fillId="0" borderId="0"/>
    <xf numFmtId="0" fontId="14" fillId="0" borderId="0"/>
    <xf numFmtId="0" fontId="30" fillId="48" borderId="0" applyNumberFormat="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55" fillId="20" borderId="0" applyNumberFormat="0" applyBorder="0" applyAlignment="0" applyProtection="0"/>
    <xf numFmtId="0" fontId="14" fillId="0" borderId="0"/>
    <xf numFmtId="190" fontId="55" fillId="21" borderId="0" applyNumberFormat="0" applyBorder="0" applyAlignment="0" applyProtection="0"/>
    <xf numFmtId="190" fontId="55" fillId="23" borderId="0" applyNumberFormat="0" applyBorder="0" applyAlignment="0" applyProtection="0"/>
    <xf numFmtId="190" fontId="56" fillId="27" borderId="0" applyNumberFormat="0" applyBorder="0" applyAlignment="0" applyProtection="0"/>
    <xf numFmtId="190" fontId="57" fillId="28" borderId="29" applyNumberFormat="0" applyAlignment="0" applyProtection="0"/>
    <xf numFmtId="169" fontId="38" fillId="0" borderId="0" applyFont="0" applyFill="0" applyBorder="0" applyAlignment="0" applyProtection="0">
      <alignment horizontal="left"/>
      <protection locked="0"/>
    </xf>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63" fillId="0" borderId="0" applyNumberFormat="0" applyFill="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55" fillId="15" borderId="0" applyNumberFormat="0" applyBorder="0" applyAlignment="0" applyProtection="0"/>
    <xf numFmtId="190" fontId="55" fillId="15" borderId="0" applyNumberFormat="0" applyBorder="0" applyAlignment="0" applyProtection="0"/>
    <xf numFmtId="190" fontId="55" fillId="16" borderId="0" applyNumberFormat="0" applyBorder="0" applyAlignment="0" applyProtection="0"/>
    <xf numFmtId="190" fontId="55" fillId="16" borderId="0" applyNumberFormat="0" applyBorder="0" applyAlignment="0" applyProtection="0"/>
    <xf numFmtId="190" fontId="55" fillId="17" borderId="0" applyNumberFormat="0" applyBorder="0" applyAlignment="0" applyProtection="0"/>
    <xf numFmtId="190" fontId="55" fillId="17" borderId="0" applyNumberFormat="0" applyBorder="0" applyAlignment="0" applyProtection="0"/>
    <xf numFmtId="190" fontId="55" fillId="18" borderId="0" applyNumberFormat="0" applyBorder="0" applyAlignment="0" applyProtection="0"/>
    <xf numFmtId="190" fontId="55" fillId="19" borderId="0" applyNumberFormat="0" applyBorder="0" applyAlignment="0" applyProtection="0"/>
    <xf numFmtId="190" fontId="55" fillId="19" borderId="0" applyNumberFormat="0" applyBorder="0" applyAlignment="0" applyProtection="0"/>
    <xf numFmtId="190" fontId="55" fillId="20" borderId="0" applyNumberFormat="0" applyBorder="0" applyAlignment="0" applyProtection="0"/>
    <xf numFmtId="0" fontId="30" fillId="48" borderId="0" applyNumberFormat="0" applyBorder="0" applyAlignment="0" applyProtection="0"/>
    <xf numFmtId="190" fontId="55" fillId="21" borderId="0" applyNumberFormat="0" applyBorder="0" applyAlignment="0" applyProtection="0"/>
    <xf numFmtId="190" fontId="55" fillId="22" borderId="0" applyNumberFormat="0" applyBorder="0" applyAlignment="0" applyProtection="0"/>
    <xf numFmtId="190" fontId="55" fillId="22" borderId="0" applyNumberFormat="0" applyBorder="0" applyAlignment="0" applyProtection="0"/>
    <xf numFmtId="190" fontId="55" fillId="23" borderId="0" applyNumberFormat="0" applyBorder="0" applyAlignment="0" applyProtection="0"/>
    <xf numFmtId="190" fontId="55" fillId="24" borderId="0" applyNumberFormat="0" applyBorder="0" applyAlignment="0" applyProtection="0"/>
    <xf numFmtId="190" fontId="55" fillId="24" borderId="0" applyNumberFormat="0" applyBorder="0" applyAlignment="0" applyProtection="0"/>
    <xf numFmtId="0" fontId="14" fillId="14" borderId="0" applyNumberFormat="0" applyBorder="0" applyAlignment="0" applyProtection="0"/>
    <xf numFmtId="190" fontId="55" fillId="25" borderId="0" applyNumberFormat="0" applyBorder="0" applyAlignment="0" applyProtection="0"/>
    <xf numFmtId="190" fontId="55" fillId="25" borderId="0" applyNumberFormat="0" applyBorder="0" applyAlignment="0" applyProtection="0"/>
    <xf numFmtId="190" fontId="55" fillId="26" borderId="0" applyNumberFormat="0" applyBorder="0" applyAlignment="0" applyProtection="0"/>
    <xf numFmtId="190" fontId="55" fillId="26" borderId="0" applyNumberFormat="0" applyBorder="0" applyAlignment="0" applyProtection="0"/>
    <xf numFmtId="190" fontId="56" fillId="27" borderId="0" applyNumberFormat="0" applyBorder="0" applyAlignment="0" applyProtection="0"/>
    <xf numFmtId="0" fontId="162" fillId="0" borderId="0" applyNumberFormat="0" applyFill="0" applyBorder="0" applyAlignment="0" applyProtection="0"/>
    <xf numFmtId="190" fontId="57" fillId="28" borderId="29" applyNumberFormat="0" applyAlignment="0" applyProtection="0"/>
    <xf numFmtId="190" fontId="58" fillId="29" borderId="30" applyNumberFormat="0" applyAlignment="0" applyProtection="0"/>
    <xf numFmtId="190" fontId="58" fillId="29" borderId="30" applyNumberFormat="0" applyAlignment="0" applyProtection="0"/>
    <xf numFmtId="165" fontId="5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54" fillId="0" borderId="0" applyFont="0" applyFill="0" applyBorder="0" applyAlignment="0" applyProtection="0"/>
    <xf numFmtId="165" fontId="14" fillId="0" borderId="0" applyFont="0" applyFill="0" applyBorder="0" applyAlignment="0" applyProtection="0"/>
    <xf numFmtId="191" fontId="34" fillId="31" borderId="0" applyFont="0" applyBorder="0" applyAlignment="0" applyProtection="0"/>
    <xf numFmtId="0" fontId="14" fillId="3" borderId="0" applyNumberFormat="0" applyBorder="0" applyAlignment="0" applyProtection="0"/>
    <xf numFmtId="0" fontId="14" fillId="5" borderId="0" applyNumberFormat="0" applyBorder="0" applyAlignment="0" applyProtection="0"/>
    <xf numFmtId="49" fontId="135" fillId="44" borderId="0" applyFill="0">
      <alignment horizontal="left" indent="1"/>
    </xf>
    <xf numFmtId="49" fontId="147" fillId="0" borderId="0" applyFill="0" applyProtection="0">
      <alignment horizontal="left" indent="1"/>
    </xf>
    <xf numFmtId="0" fontId="14" fillId="0" borderId="0"/>
    <xf numFmtId="190" fontId="55" fillId="18" borderId="0" applyNumberFormat="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30" fillId="48"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30" fillId="51" borderId="0" applyNumberFormat="0" applyBorder="0" applyAlignment="0" applyProtection="0"/>
    <xf numFmtId="0" fontId="14" fillId="8" borderId="0" applyNumberFormat="0" applyBorder="0" applyAlignment="0" applyProtection="0"/>
    <xf numFmtId="190" fontId="66" fillId="34" borderId="0" applyNumberFormat="0" applyBorder="0" applyAlignment="0" applyProtection="0"/>
    <xf numFmtId="190" fontId="66" fillId="3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30" fillId="49" borderId="0" applyNumberFormat="0" applyBorder="0" applyAlignment="0" applyProtection="0"/>
    <xf numFmtId="0" fontId="14" fillId="14" borderId="0" applyNumberFormat="0" applyBorder="0" applyAlignment="0" applyProtection="0"/>
    <xf numFmtId="0" fontId="138" fillId="0" borderId="0" applyNumberFormat="0" applyFill="0" applyAlignment="0"/>
    <xf numFmtId="0" fontId="71" fillId="0" borderId="0" applyNumberFormat="0" applyFill="0" applyAlignment="0"/>
    <xf numFmtId="0" fontId="148" fillId="0" borderId="0" applyNumberFormat="0" applyFill="0" applyAlignment="0"/>
    <xf numFmtId="0" fontId="72" fillId="0" borderId="32" applyNumberFormat="0" applyFill="0" applyBorder="0" applyAlignment="0" applyProtection="0"/>
    <xf numFmtId="0" fontId="149" fillId="0" borderId="0" applyNumberFormat="0" applyFill="0" applyAlignment="0"/>
    <xf numFmtId="49" fontId="150" fillId="44" borderId="0" applyFill="0" applyBorder="0">
      <alignment horizontal="left"/>
    </xf>
    <xf numFmtId="0" fontId="143" fillId="44" borderId="0" applyFill="0" applyBorder="0"/>
    <xf numFmtId="0" fontId="73" fillId="0" borderId="0" applyNumberFormat="0" applyFill="0" applyBorder="0" applyAlignment="0" applyProtection="0"/>
    <xf numFmtId="0" fontId="143" fillId="44" borderId="0" applyFill="0" applyBorder="0"/>
    <xf numFmtId="0" fontId="34" fillId="31" borderId="4" applyNumberFormat="0" applyFont="0" applyAlignment="0"/>
    <xf numFmtId="1" fontId="32" fillId="30" borderId="1" applyNumberFormat="0" applyFont="0" applyAlignment="0" applyProtection="0">
      <alignment horizontal="right" indent="1"/>
    </xf>
    <xf numFmtId="190" fontId="78" fillId="35" borderId="29" applyNumberFormat="0" applyAlignment="0" applyProtection="0"/>
    <xf numFmtId="0" fontId="162" fillId="0" borderId="0" applyNumberFormat="0" applyFill="0" applyBorder="0" applyAlignment="0" applyProtection="0"/>
    <xf numFmtId="190" fontId="79" fillId="0" borderId="34" applyNumberFormat="0" applyFill="0" applyAlignment="0" applyProtection="0"/>
    <xf numFmtId="190" fontId="79" fillId="0" borderId="34" applyNumberFormat="0" applyFill="0" applyAlignment="0" applyProtection="0"/>
    <xf numFmtId="190" fontId="80" fillId="36" borderId="0" applyNumberFormat="0" applyBorder="0" applyAlignment="0" applyProtection="0"/>
    <xf numFmtId="190" fontId="80" fillId="36"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190" fontId="32" fillId="0" borderId="0"/>
    <xf numFmtId="190" fontId="32" fillId="0" borderId="0"/>
    <xf numFmtId="190" fontId="32" fillId="0" borderId="0"/>
    <xf numFmtId="0" fontId="54" fillId="0" borderId="0"/>
    <xf numFmtId="0" fontId="54" fillId="0" borderId="0"/>
    <xf numFmtId="0" fontId="54" fillId="0" borderId="0"/>
    <xf numFmtId="203" fontId="14" fillId="0" borderId="0"/>
    <xf numFmtId="0" fontId="54" fillId="0" borderId="0"/>
    <xf numFmtId="0" fontId="14" fillId="0" borderId="0"/>
    <xf numFmtId="0" fontId="14" fillId="0" borderId="0"/>
    <xf numFmtId="190" fontId="32" fillId="0" borderId="0"/>
    <xf numFmtId="0" fontId="14" fillId="0" borderId="0"/>
    <xf numFmtId="0" fontId="14" fillId="0" borderId="0"/>
    <xf numFmtId="0" fontId="32" fillId="0" borderId="0"/>
    <xf numFmtId="190" fontId="32" fillId="0" borderId="0"/>
    <xf numFmtId="190" fontId="32"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32" fillId="0" borderId="0" applyBorder="0"/>
    <xf numFmtId="0" fontId="32" fillId="0" borderId="0"/>
    <xf numFmtId="0" fontId="14" fillId="0" borderId="0"/>
    <xf numFmtId="0" fontId="14" fillId="0" borderId="0"/>
    <xf numFmtId="0" fontId="32" fillId="0" borderId="0"/>
    <xf numFmtId="0" fontId="14" fillId="0" borderId="0"/>
    <xf numFmtId="190" fontId="141" fillId="0" borderId="0"/>
    <xf numFmtId="190" fontId="141" fillId="0" borderId="0"/>
    <xf numFmtId="0" fontId="32" fillId="0" borderId="0"/>
    <xf numFmtId="0" fontId="14" fillId="0" borderId="0"/>
    <xf numFmtId="190" fontId="54" fillId="0" borderId="0"/>
    <xf numFmtId="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54" fillId="37" borderId="35" applyNumberFormat="0" applyFont="0" applyAlignment="0" applyProtection="0"/>
    <xf numFmtId="190" fontId="81" fillId="28" borderId="36" applyNumberFormat="0" applyAlignment="0" applyProtection="0"/>
    <xf numFmtId="190" fontId="81" fillId="28" borderId="36" applyNumberFormat="0" applyAlignment="0" applyProtection="0"/>
    <xf numFmtId="0" fontId="14" fillId="0" borderId="0"/>
    <xf numFmtId="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30" fillId="48" borderId="0" applyNumberFormat="0" applyBorder="0" applyAlignment="0" applyProtection="0"/>
    <xf numFmtId="0" fontId="34" fillId="31" borderId="7" applyNumberFormat="0" applyFont="0" applyAlignment="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0" fillId="4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5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0" fillId="5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4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90" fontId="83" fillId="0" borderId="37" applyNumberFormat="0" applyFill="0" applyAlignment="0" applyProtection="0"/>
    <xf numFmtId="190" fontId="83" fillId="0" borderId="37" applyNumberFormat="0" applyFill="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6" borderId="0" applyNumberFormat="0" applyBorder="0" applyAlignment="0" applyProtection="0"/>
    <xf numFmtId="190" fontId="84" fillId="0" borderId="0" applyNumberFormat="0" applyFill="0" applyBorder="0" applyAlignment="0" applyProtection="0"/>
    <xf numFmtId="190" fontId="84" fillId="0" borderId="0" applyNumberFormat="0" applyFill="0" applyBorder="0" applyAlignment="0" applyProtection="0"/>
    <xf numFmtId="0" fontId="14" fillId="0" borderId="0"/>
    <xf numFmtId="0" fontId="14" fillId="14" borderId="0" applyNumberFormat="0" applyBorder="0" applyAlignment="0" applyProtection="0"/>
    <xf numFmtId="0" fontId="14" fillId="0" borderId="0"/>
    <xf numFmtId="0" fontId="30" fillId="48" borderId="0" applyNumberFormat="0" applyBorder="0" applyAlignment="0" applyProtection="0"/>
    <xf numFmtId="0" fontId="30" fillId="51" borderId="0" applyNumberFormat="0" applyBorder="0" applyAlignment="0" applyProtection="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64" fillId="0" borderId="79"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4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5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0" fillId="4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0" fillId="4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5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4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5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4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5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0" fillId="4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0" fillId="4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5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4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6" borderId="0" applyNumberFormat="0" applyBorder="0" applyAlignment="0" applyProtection="0"/>
    <xf numFmtId="0" fontId="14" fillId="0" borderId="0"/>
    <xf numFmtId="0" fontId="30" fillId="5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4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5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0" fillId="4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52" borderId="0" applyNumberFormat="0" applyBorder="0" applyAlignment="0" applyProtection="0"/>
    <xf numFmtId="0" fontId="30" fillId="4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5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4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6"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30" fillId="46"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0" fillId="4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0" fillId="5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0" fillId="5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0" fillId="4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0" fillId="5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4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0"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0" fillId="4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0" fillId="5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30" fillId="4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62" fillId="0" borderId="0" applyNumberFormat="0" applyFill="0" applyBorder="0" applyAlignment="0" applyProtection="0"/>
    <xf numFmtId="0" fontId="164" fillId="0" borderId="79" applyNumberFormat="0" applyFill="0" applyAlignment="0" applyProtection="0"/>
    <xf numFmtId="0" fontId="16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66" fillId="0" borderId="0" applyNumberFormat="0" applyFill="0" applyBorder="0" applyAlignment="0" applyProtection="0"/>
    <xf numFmtId="0" fontId="164" fillId="0" borderId="79" applyNumberFormat="0" applyFill="0" applyAlignment="0" applyProtection="0"/>
    <xf numFmtId="0" fontId="162" fillId="0" borderId="0" applyNumberForma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4" fillId="0" borderId="0">
      <alignment horizontal="right"/>
    </xf>
    <xf numFmtId="0" fontId="191" fillId="32" borderId="74" applyFill="0">
      <alignment horizontal="right"/>
      <protection locked="0"/>
    </xf>
    <xf numFmtId="0" fontId="103" fillId="0" borderId="1">
      <alignment horizontal="center"/>
      <protection locked="0"/>
    </xf>
    <xf numFmtId="174" fontId="146" fillId="0" borderId="73" applyFill="0">
      <alignment horizontal="center" vertical="center"/>
      <protection locked="0"/>
    </xf>
    <xf numFmtId="0" fontId="192" fillId="0" borderId="0" applyNumberFormat="0" applyFill="0" applyBorder="0" applyAlignment="0" applyProtection="0">
      <alignment vertical="top"/>
      <protection locked="0"/>
    </xf>
    <xf numFmtId="0" fontId="151" fillId="30" borderId="0" applyFill="0">
      <alignment horizontal="center" vertical="center" wrapText="1"/>
    </xf>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175" fillId="0" borderId="0" applyFont="0" applyFill="0" applyBorder="0" applyAlignment="0" applyProtection="0"/>
    <xf numFmtId="0" fontId="175" fillId="9" borderId="0" applyNumberFormat="0" applyBorder="0" applyAlignment="0" applyProtection="0"/>
    <xf numFmtId="0" fontId="175" fillId="5" borderId="0" applyNumberFormat="0" applyBorder="0" applyAlignment="0" applyProtection="0"/>
    <xf numFmtId="0" fontId="175" fillId="4" borderId="0" applyNumberFormat="0" applyBorder="0" applyAlignment="0" applyProtection="0"/>
    <xf numFmtId="0" fontId="84" fillId="0" borderId="0" applyNumberFormat="0" applyFill="0" applyBorder="0" applyAlignment="0" applyProtection="0"/>
    <xf numFmtId="0" fontId="168" fillId="0" borderId="0" applyNumberFormat="0" applyFill="0" applyBorder="0" applyAlignment="0" applyProtection="0"/>
    <xf numFmtId="9" fontId="32" fillId="0" borderId="0" applyFont="0" applyFill="0" applyBorder="0" applyAlignment="0" applyProtection="0"/>
    <xf numFmtId="0" fontId="14" fillId="37" borderId="35" applyNumberFormat="0" applyFont="0" applyAlignment="0" applyProtection="0"/>
    <xf numFmtId="0" fontId="32" fillId="49" borderId="83" applyNumberFormat="0" applyFont="0" applyAlignment="0" applyProtection="0"/>
    <xf numFmtId="0" fontId="14" fillId="0" borderId="0"/>
    <xf numFmtId="0" fontId="14" fillId="0" borderId="0"/>
    <xf numFmtId="0" fontId="14" fillId="0" borderId="0"/>
    <xf numFmtId="0" fontId="73" fillId="0" borderId="0" applyNumberFormat="0" applyFill="0" applyBorder="0" applyAlignment="0" applyProtection="0"/>
    <xf numFmtId="0" fontId="166" fillId="0" borderId="0" applyNumberFormat="0" applyFill="0" applyBorder="0" applyAlignment="0" applyProtection="0"/>
    <xf numFmtId="0" fontId="165" fillId="0" borderId="80" applyNumberFormat="0" applyFill="0" applyAlignment="0" applyProtection="0"/>
    <xf numFmtId="0" fontId="70" fillId="0" borderId="31" applyNumberFormat="0" applyFill="0" applyAlignment="0" applyProtection="0"/>
    <xf numFmtId="0" fontId="55" fillId="24" borderId="0" applyNumberFormat="0" applyBorder="0" applyAlignment="0" applyProtection="0"/>
    <xf numFmtId="0" fontId="158" fillId="54" borderId="0" applyNumberFormat="0" applyBorder="0" applyAlignment="0" applyProtection="0"/>
    <xf numFmtId="0" fontId="55" fillId="19" borderId="0" applyNumberFormat="0" applyBorder="0" applyAlignment="0" applyProtection="0"/>
    <xf numFmtId="0" fontId="158" fillId="47" borderId="0" applyNumberFormat="0" applyBorder="0" applyAlignment="0" applyProtection="0"/>
    <xf numFmtId="0" fontId="14" fillId="14" borderId="0" applyNumberFormat="0" applyBorder="0" applyAlignment="0" applyProtection="0"/>
    <xf numFmtId="0" fontId="158" fillId="48"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66" fillId="0" borderId="0" applyNumberFormat="0" applyFill="0" applyBorder="0" applyAlignment="0" applyProtection="0"/>
    <xf numFmtId="0" fontId="158" fillId="52" borderId="0" applyNumberFormat="0" applyBorder="0" applyAlignment="0" applyProtection="0"/>
    <xf numFmtId="0" fontId="175" fillId="11" borderId="0" applyNumberFormat="0" applyBorder="0" applyAlignment="0" applyProtection="0"/>
    <xf numFmtId="0" fontId="158" fillId="54" borderId="0" applyNumberFormat="0" applyBorder="0" applyAlignment="0" applyProtection="0"/>
    <xf numFmtId="0" fontId="182" fillId="0" borderId="31" applyNumberFormat="0" applyFill="0" applyAlignment="0" applyProtection="0"/>
    <xf numFmtId="0" fontId="32" fillId="49" borderId="83" applyNumberFormat="0" applyFont="0" applyAlignment="0" applyProtection="0"/>
    <xf numFmtId="0" fontId="30" fillId="49" borderId="0" applyNumberFormat="0" applyBorder="0" applyAlignment="0" applyProtection="0"/>
    <xf numFmtId="0" fontId="175" fillId="6" borderId="0" applyNumberFormat="0" applyBorder="0" applyAlignment="0" applyProtection="0"/>
    <xf numFmtId="0" fontId="175" fillId="7" borderId="0" applyNumberFormat="0" applyBorder="0" applyAlignment="0" applyProtection="0"/>
    <xf numFmtId="0" fontId="30" fillId="49" borderId="0" applyNumberFormat="0" applyBorder="0" applyAlignment="0" applyProtection="0"/>
    <xf numFmtId="0" fontId="175" fillId="12" borderId="0" applyNumberFormat="0" applyBorder="0" applyAlignment="0" applyProtection="0"/>
    <xf numFmtId="9" fontId="54" fillId="0" borderId="0" applyFont="0" applyFill="0" applyBorder="0" applyAlignment="0" applyProtection="0"/>
    <xf numFmtId="0" fontId="160" fillId="61" borderId="77" applyNumberFormat="0" applyAlignment="0" applyProtection="0"/>
    <xf numFmtId="0" fontId="180" fillId="0" borderId="0" applyNumberFormat="0" applyFill="0" applyBorder="0" applyAlignment="0" applyProtection="0"/>
    <xf numFmtId="0" fontId="73" fillId="0" borderId="0" applyNumberFormat="0" applyFill="0" applyBorder="0" applyAlignment="0" applyProtection="0"/>
    <xf numFmtId="0" fontId="14" fillId="0" borderId="0"/>
    <xf numFmtId="0" fontId="14" fillId="0" borderId="0"/>
    <xf numFmtId="0" fontId="158" fillId="55" borderId="0" applyNumberFormat="0" applyBorder="0" applyAlignment="0" applyProtection="0"/>
    <xf numFmtId="9" fontId="54" fillId="0" borderId="0" applyFont="0" applyFill="0" applyBorder="0" applyAlignment="0" applyProtection="0"/>
    <xf numFmtId="0" fontId="165" fillId="0" borderId="80" applyNumberFormat="0" applyFill="0" applyAlignment="0" applyProtection="0"/>
    <xf numFmtId="0" fontId="72" fillId="0" borderId="32" applyNumberFormat="0" applyFill="0" applyAlignment="0" applyProtection="0"/>
    <xf numFmtId="0" fontId="141" fillId="0" borderId="0"/>
    <xf numFmtId="0" fontId="141" fillId="0" borderId="0"/>
    <xf numFmtId="0" fontId="175" fillId="8" borderId="0" applyNumberFormat="0" applyBorder="0" applyAlignment="0" applyProtection="0"/>
    <xf numFmtId="0" fontId="32" fillId="49" borderId="83" applyNumberFormat="0" applyFont="0" applyAlignment="0" applyProtection="0"/>
    <xf numFmtId="0" fontId="175" fillId="8" borderId="0" applyNumberFormat="0" applyBorder="0" applyAlignment="0" applyProtection="0"/>
    <xf numFmtId="0" fontId="81" fillId="28" borderId="36" applyNumberFormat="0" applyAlignment="0" applyProtection="0"/>
    <xf numFmtId="0" fontId="14" fillId="0" borderId="0"/>
    <xf numFmtId="0" fontId="158" fillId="59" borderId="0" applyNumberFormat="0" applyBorder="0" applyAlignment="0" applyProtection="0"/>
    <xf numFmtId="0" fontId="158" fillId="52"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58" fillId="55" borderId="0" applyNumberFormat="0" applyBorder="0" applyAlignment="0" applyProtection="0"/>
    <xf numFmtId="0" fontId="63" fillId="0" borderId="0" applyNumberFormat="0" applyFill="0" applyBorder="0" applyAlignment="0" applyProtection="0"/>
    <xf numFmtId="0" fontId="30" fillId="47" borderId="0" applyNumberFormat="0" applyBorder="0" applyAlignment="0" applyProtection="0"/>
    <xf numFmtId="0" fontId="159" fillId="50" borderId="0" applyNumberFormat="0" applyBorder="0" applyAlignment="0" applyProtection="0"/>
    <xf numFmtId="9" fontId="32" fillId="0" borderId="0" applyFont="0" applyFill="0" applyBorder="0" applyAlignment="0" applyProtection="0"/>
    <xf numFmtId="0" fontId="63" fillId="0" borderId="0" applyNumberFormat="0" applyFill="0" applyBorder="0" applyAlignment="0" applyProtection="0"/>
    <xf numFmtId="165" fontId="14" fillId="0" borderId="0" applyFont="0" applyFill="0" applyBorder="0" applyAlignment="0" applyProtection="0"/>
    <xf numFmtId="9" fontId="54" fillId="0" borderId="0" applyFont="0" applyFill="0" applyBorder="0" applyAlignment="0" applyProtection="0"/>
    <xf numFmtId="0" fontId="57" fillId="28" borderId="29" applyNumberFormat="0" applyAlignment="0" applyProtection="0"/>
    <xf numFmtId="0" fontId="158" fillId="48" borderId="0" applyNumberFormat="0" applyBorder="0" applyAlignment="0" applyProtection="0"/>
    <xf numFmtId="0" fontId="14" fillId="13"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63" fillId="52" borderId="0" applyNumberFormat="0" applyBorder="0" applyAlignment="0" applyProtection="0"/>
    <xf numFmtId="9" fontId="54" fillId="0" borderId="0" applyFont="0" applyFill="0" applyBorder="0" applyAlignment="0" applyProtection="0"/>
    <xf numFmtId="0" fontId="55" fillId="26" borderId="0" applyNumberFormat="0" applyBorder="0" applyAlignment="0" applyProtection="0"/>
    <xf numFmtId="0" fontId="175" fillId="14" borderId="0" applyNumberFormat="0" applyBorder="0" applyAlignment="0" applyProtection="0"/>
    <xf numFmtId="0" fontId="175" fillId="13" borderId="0" applyNumberFormat="0" applyBorder="0" applyAlignment="0" applyProtection="0"/>
    <xf numFmtId="0" fontId="175" fillId="12" borderId="0" applyNumberFormat="0" applyBorder="0" applyAlignment="0" applyProtection="0"/>
    <xf numFmtId="0" fontId="175" fillId="11" borderId="0" applyNumberFormat="0" applyBorder="0" applyAlignment="0" applyProtection="0"/>
    <xf numFmtId="0" fontId="175" fillId="6" borderId="0" applyNumberFormat="0" applyBorder="0" applyAlignment="0" applyProtection="0"/>
    <xf numFmtId="0" fontId="175" fillId="7" borderId="0" applyNumberFormat="0" applyBorder="0" applyAlignment="0" applyProtection="0"/>
    <xf numFmtId="0" fontId="175" fillId="3" borderId="0" applyNumberFormat="0" applyBorder="0" applyAlignment="0" applyProtection="0"/>
    <xf numFmtId="0" fontId="14" fillId="0" borderId="0"/>
    <xf numFmtId="0" fontId="83" fillId="0" borderId="37" applyNumberFormat="0" applyFill="0" applyAlignment="0" applyProtection="0"/>
    <xf numFmtId="0" fontId="82" fillId="0" borderId="0" applyNumberFormat="0" applyFill="0" applyBorder="0" applyAlignment="0" applyProtection="0"/>
    <xf numFmtId="0" fontId="172" fillId="0" borderId="0" applyNumberFormat="0" applyFill="0" applyBorder="0" applyAlignment="0" applyProtection="0"/>
    <xf numFmtId="165"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70" fillId="61" borderId="84" applyNumberFormat="0" applyAlignment="0" applyProtection="0"/>
    <xf numFmtId="0" fontId="14" fillId="37" borderId="35" applyNumberFormat="0" applyFont="0" applyAlignment="0" applyProtection="0"/>
    <xf numFmtId="0" fontId="32" fillId="49" borderId="83" applyNumberFormat="0" applyFont="0" applyAlignment="0" applyProtection="0"/>
    <xf numFmtId="0" fontId="14" fillId="0" borderId="0"/>
    <xf numFmtId="0" fontId="173" fillId="0" borderId="0"/>
    <xf numFmtId="0" fontId="141" fillId="0" borderId="0"/>
    <xf numFmtId="0" fontId="141" fillId="0" borderId="0"/>
    <xf numFmtId="0" fontId="14" fillId="0" borderId="0"/>
    <xf numFmtId="0" fontId="14" fillId="0" borderId="0"/>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9" fillId="53" borderId="0" applyNumberFormat="0" applyBorder="0" applyAlignment="0" applyProtection="0"/>
    <xf numFmtId="0" fontId="79" fillId="0" borderId="34" applyNumberFormat="0" applyFill="0" applyAlignment="0" applyProtection="0"/>
    <xf numFmtId="0" fontId="168" fillId="0" borderId="82" applyNumberFormat="0" applyFill="0" applyAlignment="0" applyProtection="0"/>
    <xf numFmtId="0" fontId="78" fillId="35" borderId="29" applyNumberFormat="0" applyAlignment="0" applyProtection="0"/>
    <xf numFmtId="0" fontId="166" fillId="0" borderId="81" applyNumberFormat="0" applyFill="0" applyAlignment="0" applyProtection="0"/>
    <xf numFmtId="0" fontId="72" fillId="0" borderId="32" applyNumberFormat="0" applyFill="0" applyAlignment="0" applyProtection="0"/>
    <xf numFmtId="0" fontId="164" fillId="0" borderId="79" applyNumberFormat="0" applyFill="0" applyAlignment="0" applyProtection="0"/>
    <xf numFmtId="0" fontId="163" fillId="52" borderId="0" applyNumberFormat="0" applyBorder="0" applyAlignment="0" applyProtection="0"/>
    <xf numFmtId="0" fontId="162" fillId="0" borderId="0" applyNumberForma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8" fillId="29" borderId="30" applyNumberFormat="0" applyAlignment="0" applyProtection="0"/>
    <xf numFmtId="0" fontId="161" fillId="62" borderId="78" applyNumberFormat="0" applyAlignment="0" applyProtection="0"/>
    <xf numFmtId="0" fontId="160" fillId="61" borderId="77" applyNumberFormat="0" applyAlignment="0" applyProtection="0"/>
    <xf numFmtId="0" fontId="56" fillId="27" borderId="0" applyNumberFormat="0" applyBorder="0" applyAlignment="0" applyProtection="0"/>
    <xf numFmtId="0" fontId="158" fillId="58" borderId="0" applyNumberFormat="0" applyBorder="0" applyAlignment="0" applyProtection="0"/>
    <xf numFmtId="0" fontId="55" fillId="25" borderId="0" applyNumberFormat="0" applyBorder="0" applyAlignment="0" applyProtection="0"/>
    <xf numFmtId="0" fontId="158" fillId="56" borderId="0" applyNumberFormat="0" applyBorder="0" applyAlignment="0" applyProtection="0"/>
    <xf numFmtId="0" fontId="55" fillId="23" borderId="0" applyNumberFormat="0" applyBorder="0" applyAlignment="0" applyProtection="0"/>
    <xf numFmtId="0" fontId="158" fillId="55" borderId="0" applyNumberFormat="0" applyBorder="0" applyAlignment="0" applyProtection="0"/>
    <xf numFmtId="0" fontId="158" fillId="57" borderId="0" applyNumberFormat="0" applyBorder="0" applyAlignment="0" applyProtection="0"/>
    <xf numFmtId="0" fontId="55" fillId="20" borderId="0" applyNumberFormat="0" applyBorder="0" applyAlignment="0" applyProtection="0"/>
    <xf numFmtId="0" fontId="55" fillId="18" borderId="0" applyNumberFormat="0" applyBorder="0" applyAlignment="0" applyProtection="0"/>
    <xf numFmtId="0" fontId="55" fillId="17" borderId="0" applyNumberFormat="0" applyBorder="0" applyAlignment="0" applyProtection="0"/>
    <xf numFmtId="0" fontId="158" fillId="54" borderId="0" applyNumberFormat="0" applyBorder="0" applyAlignment="0" applyProtection="0"/>
    <xf numFmtId="0" fontId="55" fillId="16" borderId="0" applyNumberFormat="0" applyBorder="0" applyAlignment="0" applyProtection="0"/>
    <xf numFmtId="0" fontId="158" fillId="55" borderId="0" applyNumberFormat="0" applyBorder="0" applyAlignment="0" applyProtection="0"/>
    <xf numFmtId="0" fontId="55" fillId="15" borderId="0" applyNumberFormat="0" applyBorder="0" applyAlignment="0" applyProtection="0"/>
    <xf numFmtId="0" fontId="158" fillId="52" borderId="0" applyNumberFormat="0" applyBorder="0" applyAlignment="0" applyProtection="0"/>
    <xf numFmtId="0" fontId="30" fillId="49" borderId="0" applyNumberFormat="0" applyBorder="0" applyAlignment="0" applyProtection="0"/>
    <xf numFmtId="0" fontId="14" fillId="13" borderId="0" applyNumberFormat="0" applyBorder="0" applyAlignment="0" applyProtection="0"/>
    <xf numFmtId="0" fontId="30" fillId="47" borderId="0" applyNumberFormat="0" applyBorder="0" applyAlignment="0" applyProtection="0"/>
    <xf numFmtId="0" fontId="14" fillId="11" borderId="0" applyNumberFormat="0" applyBorder="0" applyAlignment="0" applyProtection="0"/>
    <xf numFmtId="0" fontId="30" fillId="4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0" fillId="52" borderId="0" applyNumberFormat="0" applyBorder="0" applyAlignment="0" applyProtection="0"/>
    <xf numFmtId="0" fontId="30" fillId="49" borderId="0" applyNumberFormat="0" applyBorder="0" applyAlignment="0" applyProtection="0"/>
    <xf numFmtId="0" fontId="14" fillId="7" borderId="0" applyNumberFormat="0" applyBorder="0" applyAlignment="0" applyProtection="0"/>
    <xf numFmtId="0" fontId="30" fillId="52" borderId="0" applyNumberFormat="0" applyBorder="0" applyAlignment="0" applyProtection="0"/>
    <xf numFmtId="0" fontId="30" fillId="51" borderId="0" applyNumberFormat="0" applyBorder="0" applyAlignment="0" applyProtection="0"/>
    <xf numFmtId="0" fontId="14" fillId="5" borderId="0" applyNumberFormat="0" applyBorder="0" applyAlignment="0" applyProtection="0"/>
    <xf numFmtId="0" fontId="30" fillId="49" borderId="0" applyNumberFormat="0" applyBorder="0" applyAlignment="0" applyProtection="0"/>
    <xf numFmtId="0" fontId="30" fillId="4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6" borderId="0" applyNumberFormat="0" applyBorder="0" applyAlignment="0" applyProtection="0"/>
    <xf numFmtId="0" fontId="164" fillId="0" borderId="79" applyNumberFormat="0" applyFill="0" applyAlignment="0" applyProtection="0"/>
    <xf numFmtId="0" fontId="158" fillId="57" borderId="0" applyNumberFormat="0" applyBorder="0" applyAlignment="0" applyProtection="0"/>
    <xf numFmtId="0" fontId="14" fillId="0" borderId="0"/>
    <xf numFmtId="0" fontId="175" fillId="10" borderId="0" applyNumberFormat="0" applyBorder="0" applyAlignment="0" applyProtection="0"/>
    <xf numFmtId="0" fontId="175" fillId="4" borderId="0" applyNumberFormat="0" applyBorder="0" applyAlignment="0" applyProtection="0"/>
    <xf numFmtId="0" fontId="158" fillId="54" borderId="0" applyNumberFormat="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55" fillId="22" borderId="0" applyNumberFormat="0" applyBorder="0" applyAlignment="0" applyProtection="0"/>
    <xf numFmtId="0" fontId="32" fillId="49" borderId="83" applyNumberFormat="0" applyFont="0" applyAlignment="0" applyProtection="0"/>
    <xf numFmtId="0" fontId="159" fillId="50" borderId="0" applyNumberFormat="0" applyBorder="0" applyAlignment="0" applyProtection="0"/>
    <xf numFmtId="0" fontId="55" fillId="21" borderId="0" applyNumberFormat="0" applyBorder="0" applyAlignment="0" applyProtection="0"/>
    <xf numFmtId="0" fontId="14" fillId="11" borderId="0" applyNumberFormat="0" applyBorder="0" applyAlignment="0" applyProtection="0"/>
    <xf numFmtId="9" fontId="54" fillId="0" borderId="0" applyFont="0" applyFill="0" applyBorder="0" applyAlignment="0" applyProtection="0"/>
    <xf numFmtId="0" fontId="175" fillId="10" borderId="0" applyNumberFormat="0" applyBorder="0" applyAlignment="0" applyProtection="0"/>
    <xf numFmtId="0" fontId="91" fillId="0" borderId="85" applyNumberFormat="0" applyFill="0" applyAlignment="0" applyProtection="0"/>
    <xf numFmtId="0" fontId="30" fillId="53" borderId="0" applyNumberFormat="0" applyBorder="0" applyAlignment="0" applyProtection="0"/>
    <xf numFmtId="0" fontId="32" fillId="49" borderId="83" applyNumberFormat="0" applyFont="0" applyAlignment="0" applyProtection="0"/>
    <xf numFmtId="0" fontId="175" fillId="5"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1" fillId="0" borderId="0"/>
    <xf numFmtId="0" fontId="167" fillId="53" borderId="77" applyNumberFormat="0" applyAlignment="0" applyProtection="0"/>
    <xf numFmtId="0" fontId="66" fillId="34" borderId="0" applyNumberFormat="0" applyBorder="0" applyAlignment="0" applyProtection="0"/>
    <xf numFmtId="0" fontId="80" fillId="36" borderId="0" applyNumberFormat="0" applyBorder="0" applyAlignment="0" applyProtection="0"/>
    <xf numFmtId="0" fontId="158" fillId="59" borderId="0" applyNumberFormat="0" applyBorder="0" applyAlignment="0" applyProtection="0"/>
    <xf numFmtId="0" fontId="141" fillId="0" borderId="0"/>
    <xf numFmtId="199" fontId="143" fillId="0" borderId="0" applyFont="0" applyFill="0" applyBorder="0" applyAlignment="0" applyProtection="0">
      <alignment horizontal="left"/>
      <protection locked="0"/>
    </xf>
    <xf numFmtId="0" fontId="170" fillId="61" borderId="84" applyNumberFormat="0" applyAlignment="0" applyProtection="0"/>
    <xf numFmtId="0" fontId="172" fillId="0" borderId="0" applyNumberFormat="0" applyFill="0" applyBorder="0" applyAlignment="0" applyProtection="0"/>
    <xf numFmtId="0" fontId="82" fillId="0" borderId="0" applyNumberFormat="0" applyFill="0" applyBorder="0" applyAlignment="0" applyProtection="0"/>
    <xf numFmtId="0" fontId="30" fillId="52" borderId="0" applyNumberFormat="0" applyBorder="0" applyAlignment="0" applyProtection="0"/>
    <xf numFmtId="0" fontId="175" fillId="14" borderId="0" applyNumberFormat="0" applyBorder="0" applyAlignment="0" applyProtection="0"/>
    <xf numFmtId="0" fontId="30" fillId="49" borderId="0" applyNumberFormat="0" applyBorder="0" applyAlignment="0" applyProtection="0"/>
    <xf numFmtId="0" fontId="158" fillId="52" borderId="0" applyNumberFormat="0" applyBorder="0" applyAlignment="0" applyProtection="0"/>
    <xf numFmtId="0" fontId="158" fillId="47" borderId="0" applyNumberFormat="0" applyBorder="0" applyAlignment="0" applyProtection="0"/>
    <xf numFmtId="165" fontId="54" fillId="0" borderId="0" applyFont="0" applyFill="0" applyBorder="0" applyAlignment="0" applyProtection="0"/>
    <xf numFmtId="0" fontId="168" fillId="0" borderId="0" applyNumberFormat="0" applyFill="0" applyBorder="0" applyAlignment="0" applyProtection="0"/>
    <xf numFmtId="0" fontId="30" fillId="48" borderId="0" applyNumberFormat="0" applyBorder="0" applyAlignment="0" applyProtection="0"/>
    <xf numFmtId="0" fontId="175" fillId="9" borderId="0" applyNumberFormat="0" applyBorder="0" applyAlignment="0" applyProtection="0"/>
    <xf numFmtId="0" fontId="184" fillId="0" borderId="0" applyNumberFormat="0" applyFill="0" applyBorder="0" applyAlignment="0" applyProtection="0"/>
    <xf numFmtId="0" fontId="30" fillId="51" borderId="0" applyNumberFormat="0" applyBorder="0" applyAlignment="0" applyProtection="0"/>
    <xf numFmtId="0" fontId="30" fillId="46" borderId="0" applyNumberFormat="0" applyBorder="0" applyAlignment="0" applyProtection="0"/>
    <xf numFmtId="0" fontId="180" fillId="0" borderId="0" applyNumberFormat="0" applyFill="0" applyBorder="0" applyAlignment="0" applyProtection="0"/>
    <xf numFmtId="0" fontId="182" fillId="0" borderId="31" applyNumberFormat="0" applyFill="0" applyAlignment="0" applyProtection="0"/>
    <xf numFmtId="0" fontId="161" fillId="62" borderId="78" applyNumberFormat="0" applyAlignment="0" applyProtection="0"/>
    <xf numFmtId="0" fontId="184" fillId="0" borderId="0" applyNumberFormat="0" applyFill="0" applyBorder="0" applyAlignment="0" applyProtection="0"/>
    <xf numFmtId="0" fontId="175" fillId="0" borderId="0"/>
    <xf numFmtId="0" fontId="14" fillId="0" borderId="0"/>
    <xf numFmtId="0" fontId="190"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69" fillId="53" borderId="0" applyNumberFormat="0" applyBorder="0" applyAlignment="0" applyProtection="0"/>
    <xf numFmtId="0" fontId="168" fillId="0" borderId="82" applyNumberFormat="0" applyFill="0" applyAlignment="0" applyProtection="0"/>
    <xf numFmtId="0" fontId="162" fillId="0" borderId="0" applyNumberFormat="0" applyFill="0" applyBorder="0" applyAlignment="0" applyProtection="0"/>
    <xf numFmtId="0" fontId="70" fillId="0" borderId="31" applyNumberFormat="0" applyFill="0" applyAlignment="0" applyProtection="0"/>
    <xf numFmtId="0" fontId="30" fillId="48" borderId="0" applyNumberFormat="0" applyBorder="0" applyAlignment="0" applyProtection="0"/>
    <xf numFmtId="0" fontId="175" fillId="13" borderId="0" applyNumberFormat="0" applyBorder="0" applyAlignment="0" applyProtection="0"/>
    <xf numFmtId="165" fontId="54" fillId="0" borderId="0" applyFont="0" applyFill="0" applyBorder="0" applyAlignment="0" applyProtection="0"/>
    <xf numFmtId="0" fontId="14" fillId="0" borderId="0"/>
    <xf numFmtId="0" fontId="173" fillId="0" borderId="0"/>
    <xf numFmtId="0" fontId="158" fillId="58" borderId="0" applyNumberFormat="0" applyBorder="0" applyAlignment="0" applyProtection="0"/>
    <xf numFmtId="0" fontId="30" fillId="52" borderId="0" applyNumberFormat="0" applyBorder="0" applyAlignment="0" applyProtection="0"/>
    <xf numFmtId="0" fontId="166" fillId="0" borderId="81" applyNumberFormat="0" applyFill="0" applyAlignment="0" applyProtection="0"/>
    <xf numFmtId="0" fontId="175" fillId="0" borderId="0"/>
    <xf numFmtId="0" fontId="190" fillId="0" borderId="0"/>
    <xf numFmtId="0" fontId="91" fillId="0" borderId="85" applyNumberFormat="0" applyFill="0" applyAlignment="0" applyProtection="0"/>
    <xf numFmtId="202" fontId="143" fillId="0" borderId="0" applyFont="0" applyFill="0" applyBorder="0" applyAlignment="0" applyProtection="0">
      <protection locked="0"/>
    </xf>
    <xf numFmtId="0" fontId="158" fillId="56" borderId="0" applyNumberFormat="0" applyBorder="0" applyAlignment="0" applyProtection="0"/>
    <xf numFmtId="0" fontId="30" fillId="52" borderId="0" applyNumberFormat="0" applyBorder="0" applyAlignment="0" applyProtection="0"/>
    <xf numFmtId="0" fontId="167" fillId="53" borderId="77" applyNumberFormat="0" applyAlignment="0" applyProtection="0"/>
    <xf numFmtId="0" fontId="141" fillId="0" borderId="0"/>
    <xf numFmtId="0" fontId="175"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5" fontId="5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alignment horizontal="right"/>
    </xf>
    <xf numFmtId="169" fontId="38" fillId="0" borderId="0" applyFont="0" applyFill="0" applyBorder="0" applyAlignment="0" applyProtection="0">
      <alignment horizontal="left"/>
      <protection locked="0"/>
    </xf>
    <xf numFmtId="192" fontId="52" fillId="0" borderId="0" applyFont="0" applyFill="0" applyBorder="0" applyAlignment="0" applyProtection="0">
      <protection locked="0"/>
    </xf>
    <xf numFmtId="201" fontId="52" fillId="0" borderId="0" applyFont="0" applyFill="0" applyBorder="0" applyAlignment="0" applyProtection="0"/>
    <xf numFmtId="191" fontId="34" fillId="31" borderId="0" applyFont="0" applyBorder="0" applyAlignment="0" applyProtection="0"/>
    <xf numFmtId="171" fontId="34" fillId="31" borderId="0" applyFont="0" applyBorder="0" applyProtection="0">
      <alignment horizontal="right"/>
    </xf>
    <xf numFmtId="0" fontId="60" fillId="33" borderId="1">
      <alignment horizontal="center"/>
    </xf>
    <xf numFmtId="0" fontId="61" fillId="0" borderId="1" applyProtection="0"/>
    <xf numFmtId="0" fontId="59" fillId="31" borderId="0">
      <alignment horizontal="right"/>
    </xf>
    <xf numFmtId="0" fontId="145" fillId="44" borderId="0" applyFill="0" applyBorder="0"/>
    <xf numFmtId="0" fontId="145" fillId="44" borderId="0" applyFill="0" applyBorder="0"/>
    <xf numFmtId="0" fontId="145" fillId="44" borderId="0" applyFill="0" applyBorder="0"/>
    <xf numFmtId="170" fontId="60" fillId="33" borderId="1">
      <alignment horizontal="center" vertical="center"/>
    </xf>
    <xf numFmtId="0" fontId="37" fillId="33" borderId="0" applyFont="0" applyAlignment="0"/>
    <xf numFmtId="0" fontId="193" fillId="0" borderId="0" applyNumberFormat="0" applyFill="0" applyAlignment="0" applyProtection="0"/>
    <xf numFmtId="190" fontId="193" fillId="0" borderId="0" applyNumberFormat="0" applyFill="0" applyAlignment="0" applyProtection="0"/>
    <xf numFmtId="49" fontId="151" fillId="44" borderId="0" applyFill="0" applyBorder="0">
      <alignment horizontal="left"/>
    </xf>
    <xf numFmtId="49" fontId="151" fillId="44" borderId="0" applyFill="0">
      <alignment horizontal="center"/>
    </xf>
    <xf numFmtId="0" fontId="145" fillId="44" borderId="0" applyFill="0" applyBorder="0"/>
    <xf numFmtId="0" fontId="145" fillId="44" borderId="74" applyNumberFormat="0" applyFill="0">
      <alignment horizontal="left"/>
    </xf>
    <xf numFmtId="0" fontId="14" fillId="0" borderId="0"/>
    <xf numFmtId="49" fontId="194" fillId="0" borderId="0" applyFill="0" applyBorder="0">
      <alignment horizontal="right" indent="1"/>
    </xf>
    <xf numFmtId="0" fontId="62" fillId="31" borderId="1" applyNumberFormat="0"/>
    <xf numFmtId="0" fontId="32" fillId="0" borderId="0"/>
    <xf numFmtId="0" fontId="54" fillId="0" borderId="0">
      <alignment horizontal="right"/>
    </xf>
    <xf numFmtId="0" fontId="14" fillId="0" borderId="0"/>
    <xf numFmtId="0" fontId="14" fillId="0" borderId="0"/>
    <xf numFmtId="49" fontId="195" fillId="30" borderId="75">
      <alignment horizontal="right" indent="2"/>
    </xf>
    <xf numFmtId="172" fontId="34" fillId="31" borderId="0" applyFont="0" applyBorder="0" applyAlignment="0" applyProtection="0"/>
    <xf numFmtId="173" fontId="34" fillId="31" borderId="0" applyFont="0" applyBorder="0" applyAlignment="0" applyProtection="0"/>
    <xf numFmtId="0" fontId="34" fillId="31" borderId="7" applyNumberFormat="0" applyFont="0" applyAlignment="0"/>
    <xf numFmtId="0" fontId="145" fillId="30" borderId="1" applyFill="0" applyProtection="0">
      <alignment horizontal="left" wrapText="1"/>
    </xf>
    <xf numFmtId="0" fontId="62" fillId="31" borderId="0" applyBorder="0">
      <alignment horizontal="left"/>
    </xf>
    <xf numFmtId="198" fontId="38" fillId="0" borderId="0" applyFont="0" applyFill="0" applyBorder="0" applyAlignment="0" applyProtection="0">
      <alignment horizontal="left"/>
      <protection locked="0"/>
    </xf>
    <xf numFmtId="0" fontId="196" fillId="45" borderId="0"/>
    <xf numFmtId="0" fontId="54" fillId="0" borderId="0">
      <alignment horizontal="right"/>
    </xf>
    <xf numFmtId="0" fontId="14" fillId="0" borderId="0"/>
    <xf numFmtId="0" fontId="14" fillId="0" borderId="0"/>
    <xf numFmtId="0" fontId="54" fillId="0" borderId="0">
      <alignment horizontal="right"/>
    </xf>
    <xf numFmtId="0" fontId="54" fillId="0" borderId="0">
      <alignment horizontal="right"/>
    </xf>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alignment horizontal="right"/>
    </xf>
    <xf numFmtId="0" fontId="145" fillId="44" borderId="0" applyFill="0" applyBorder="0"/>
    <xf numFmtId="0" fontId="145" fillId="44" borderId="0" applyFill="0" applyBorder="0"/>
    <xf numFmtId="0" fontId="145" fillId="44" borderId="0" applyFill="0" applyBorder="0"/>
    <xf numFmtId="0" fontId="145" fillId="44" borderId="0" applyFill="0" applyBorder="0"/>
    <xf numFmtId="0" fontId="14" fillId="0" borderId="0"/>
    <xf numFmtId="0" fontId="14" fillId="0" borderId="0"/>
    <xf numFmtId="0" fontId="54" fillId="0" borderId="0">
      <alignment horizontal="right"/>
    </xf>
    <xf numFmtId="0" fontId="54" fillId="0" borderId="0">
      <alignment horizontal="right"/>
    </xf>
    <xf numFmtId="0" fontId="54" fillId="0" borderId="0">
      <alignment horizontal="right"/>
    </xf>
    <xf numFmtId="0" fontId="32" fillId="0" borderId="0"/>
    <xf numFmtId="0" fontId="32" fillId="0" borderId="0"/>
    <xf numFmtId="0" fontId="32" fillId="0" borderId="0"/>
    <xf numFmtId="0" fontId="3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97"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97"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97"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97"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97"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97"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97"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97"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97"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97"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97"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97"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98" fillId="15" borderId="0" applyNumberFormat="0" applyBorder="0" applyAlignment="0" applyProtection="0"/>
    <xf numFmtId="0" fontId="198" fillId="16" borderId="0" applyNumberFormat="0" applyBorder="0" applyAlignment="0" applyProtection="0"/>
    <xf numFmtId="0" fontId="198" fillId="17" borderId="0" applyNumberFormat="0" applyBorder="0" applyAlignment="0" applyProtection="0"/>
    <xf numFmtId="0" fontId="198" fillId="18" borderId="0" applyNumberFormat="0" applyBorder="0" applyAlignment="0" applyProtection="0"/>
    <xf numFmtId="0" fontId="198" fillId="19" borderId="0" applyNumberFormat="0" applyBorder="0" applyAlignment="0" applyProtection="0"/>
    <xf numFmtId="0" fontId="198" fillId="20" borderId="0" applyNumberFormat="0" applyBorder="0" applyAlignment="0" applyProtection="0"/>
    <xf numFmtId="0" fontId="198" fillId="21" borderId="0" applyNumberFormat="0" applyBorder="0" applyAlignment="0" applyProtection="0"/>
    <xf numFmtId="0" fontId="198" fillId="22" borderId="0" applyNumberFormat="0" applyBorder="0" applyAlignment="0" applyProtection="0"/>
    <xf numFmtId="0" fontId="198" fillId="23" borderId="0" applyNumberFormat="0" applyBorder="0" applyAlignment="0" applyProtection="0"/>
    <xf numFmtId="0" fontId="198" fillId="24" borderId="0" applyNumberFormat="0" applyBorder="0" applyAlignment="0" applyProtection="0"/>
    <xf numFmtId="0" fontId="198" fillId="25" borderId="0" applyNumberFormat="0" applyBorder="0" applyAlignment="0" applyProtection="0"/>
    <xf numFmtId="0" fontId="198" fillId="26" borderId="0" applyNumberFormat="0" applyBorder="0" applyAlignment="0" applyProtection="0"/>
    <xf numFmtId="0" fontId="199" fillId="27" borderId="0" applyNumberFormat="0" applyBorder="0" applyAlignment="0" applyProtection="0"/>
    <xf numFmtId="0" fontId="200" fillId="28" borderId="29" applyNumberFormat="0" applyAlignment="0" applyProtection="0"/>
    <xf numFmtId="0" fontId="201" fillId="29" borderId="30" applyNumberFormat="0" applyAlignment="0" applyProtection="0"/>
    <xf numFmtId="165" fontId="14" fillId="0" borderId="0" applyFont="0" applyFill="0" applyBorder="0" applyAlignment="0" applyProtection="0"/>
    <xf numFmtId="165" fontId="202" fillId="0" borderId="0" applyFont="0" applyFill="0" applyBorder="0" applyAlignment="0" applyProtection="0"/>
    <xf numFmtId="165" fontId="17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203" fillId="0" borderId="0" applyNumberFormat="0" applyFill="0" applyBorder="0" applyAlignment="0" applyProtection="0"/>
    <xf numFmtId="0" fontId="204" fillId="34" borderId="0" applyNumberFormat="0" applyBorder="0" applyAlignment="0" applyProtection="0"/>
    <xf numFmtId="0" fontId="205" fillId="0" borderId="0" applyNumberFormat="0" applyFill="0" applyBorder="0" applyAlignment="0" applyProtection="0"/>
    <xf numFmtId="0" fontId="206" fillId="35" borderId="29" applyNumberFormat="0" applyAlignment="0" applyProtection="0"/>
    <xf numFmtId="0" fontId="207" fillId="0" borderId="34" applyNumberFormat="0" applyFill="0" applyAlignment="0" applyProtection="0"/>
    <xf numFmtId="0" fontId="208" fillId="3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1" fillId="0" borderId="0"/>
    <xf numFmtId="0" fontId="14" fillId="0" borderId="0"/>
    <xf numFmtId="0" fontId="14" fillId="0" borderId="0"/>
    <xf numFmtId="0" fontId="14" fillId="0" borderId="0"/>
    <xf numFmtId="0" fontId="197" fillId="0" borderId="0"/>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1"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75"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97"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209" fillId="28" borderId="36"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0" fillId="0" borderId="37" applyNumberFormat="0" applyFill="0" applyAlignment="0" applyProtection="0"/>
    <xf numFmtId="0" fontId="211" fillId="0" borderId="0" applyNumberFormat="0" applyFill="0" applyBorder="0" applyAlignment="0" applyProtection="0"/>
    <xf numFmtId="0" fontId="32" fillId="0" borderId="0"/>
    <xf numFmtId="0" fontId="14" fillId="0" borderId="0"/>
    <xf numFmtId="165" fontId="14" fillId="0" borderId="0" applyFont="0" applyFill="0" applyBorder="0" applyAlignment="0" applyProtection="0"/>
    <xf numFmtId="0" fontId="5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5" fontId="54" fillId="0" borderId="0" applyFont="0" applyFill="0" applyBorder="0" applyAlignment="0" applyProtection="0"/>
    <xf numFmtId="169" fontId="38" fillId="0" borderId="0" applyFont="0" applyFill="0" applyBorder="0" applyAlignment="0" applyProtection="0">
      <alignment horizontal="left"/>
      <protection locked="0"/>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67" fillId="33" borderId="68" applyBorder="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8" borderId="0" applyNumberFormat="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0" fontId="14" fillId="0" borderId="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13" borderId="0" applyNumberFormat="0" applyBorder="0" applyAlignment="0" applyProtection="0"/>
    <xf numFmtId="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0" borderId="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13" borderId="0" applyNumberFormat="0" applyBorder="0" applyAlignment="0" applyProtection="0"/>
    <xf numFmtId="0" fontId="14"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0" borderId="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203" fontId="14" fillId="0" borderId="0"/>
    <xf numFmtId="0" fontId="14" fillId="0" borderId="0"/>
    <xf numFmtId="203" fontId="14" fillId="0" borderId="0"/>
    <xf numFmtId="0"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90" fontId="14" fillId="11" borderId="0" applyNumberFormat="0" applyBorder="0" applyAlignment="0" applyProtection="0"/>
    <xf numFmtId="190" fontId="14" fillId="14" borderId="0" applyNumberFormat="0" applyBorder="0" applyAlignment="0" applyProtection="0"/>
    <xf numFmtId="190" fontId="14" fillId="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3"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12"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3"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4"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5"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6"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7" borderId="0" applyNumberFormat="0" applyBorder="0" applyAlignment="0" applyProtection="0"/>
    <xf numFmtId="190" fontId="14" fillId="8" borderId="0" applyNumberFormat="0" applyBorder="0" applyAlignment="0" applyProtection="0"/>
    <xf numFmtId="190" fontId="14" fillId="8" borderId="0" applyNumberFormat="0" applyBorder="0" applyAlignment="0" applyProtection="0"/>
    <xf numFmtId="190" fontId="14" fillId="9" borderId="0" applyNumberFormat="0" applyBorder="0" applyAlignment="0" applyProtection="0"/>
    <xf numFmtId="190" fontId="14" fillId="9"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0"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1" borderId="0" applyNumberFormat="0" applyBorder="0" applyAlignment="0" applyProtection="0"/>
    <xf numFmtId="190" fontId="14" fillId="12" borderId="0" applyNumberFormat="0" applyBorder="0" applyAlignment="0" applyProtection="0"/>
    <xf numFmtId="190" fontId="14" fillId="14" borderId="0" applyNumberFormat="0" applyBorder="0" applyAlignment="0" applyProtection="0"/>
    <xf numFmtId="190" fontId="14" fillId="14" borderId="0" applyNumberFormat="0" applyBorder="0" applyAlignment="0" applyProtection="0"/>
    <xf numFmtId="190" fontId="14" fillId="12" borderId="0" applyNumberFormat="0" applyBorder="0" applyAlignment="0" applyProtection="0"/>
    <xf numFmtId="190" fontId="14" fillId="13" borderId="0" applyNumberFormat="0" applyBorder="0" applyAlignment="0" applyProtection="0"/>
    <xf numFmtId="203" fontId="14" fillId="0" borderId="0"/>
    <xf numFmtId="203" fontId="14" fillId="0" borderId="0"/>
    <xf numFmtId="0" fontId="14" fillId="0" borderId="0"/>
    <xf numFmtId="0" fontId="14" fillId="0" borderId="0"/>
    <xf numFmtId="203"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0" borderId="0"/>
    <xf numFmtId="0" fontId="14" fillId="1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37" borderId="3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0" fontId="14" fillId="37" borderId="3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2" fillId="0" borderId="0"/>
    <xf numFmtId="165" fontId="32"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32" fillId="0" borderId="0" applyFont="0" applyFill="0" applyBorder="0" applyAlignment="0" applyProtection="0"/>
    <xf numFmtId="0" fontId="32" fillId="0" borderId="0"/>
    <xf numFmtId="0" fontId="32" fillId="0" borderId="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209" fontId="214" fillId="0" borderId="0"/>
    <xf numFmtId="210" fontId="214" fillId="0" borderId="0"/>
    <xf numFmtId="211" fontId="214" fillId="0" borderId="0"/>
    <xf numFmtId="209" fontId="214" fillId="0" borderId="9"/>
    <xf numFmtId="210" fontId="214" fillId="0" borderId="9"/>
    <xf numFmtId="211" fontId="214" fillId="0" borderId="9"/>
    <xf numFmtId="212" fontId="214" fillId="0" borderId="0"/>
    <xf numFmtId="213" fontId="214" fillId="0" borderId="0"/>
    <xf numFmtId="214" fontId="214" fillId="0" borderId="0"/>
    <xf numFmtId="212" fontId="214" fillId="0" borderId="9"/>
    <xf numFmtId="213" fontId="214" fillId="0" borderId="9"/>
    <xf numFmtId="214" fontId="214" fillId="0" borderId="9"/>
    <xf numFmtId="215" fontId="214" fillId="0" borderId="0">
      <alignment horizontal="right"/>
      <protection locked="0"/>
    </xf>
    <xf numFmtId="216" fontId="214" fillId="0" borderId="0">
      <alignment horizontal="right"/>
      <protection locked="0"/>
    </xf>
    <xf numFmtId="217" fontId="214" fillId="0" borderId="0"/>
    <xf numFmtId="218" fontId="214" fillId="0" borderId="0"/>
    <xf numFmtId="219" fontId="214" fillId="0" borderId="0"/>
    <xf numFmtId="217" fontId="214" fillId="0" borderId="9"/>
    <xf numFmtId="218" fontId="214" fillId="0" borderId="9"/>
    <xf numFmtId="219" fontId="214" fillId="0" borderId="9"/>
    <xf numFmtId="209" fontId="214" fillId="2" borderId="92"/>
    <xf numFmtId="210" fontId="214" fillId="2" borderId="92"/>
    <xf numFmtId="211" fontId="214" fillId="2" borderId="92"/>
    <xf numFmtId="217" fontId="214" fillId="2" borderId="92"/>
    <xf numFmtId="218" fontId="214" fillId="2" borderId="92"/>
    <xf numFmtId="219" fontId="214" fillId="2" borderId="92"/>
    <xf numFmtId="220" fontId="215" fillId="0" borderId="1">
      <alignment horizontal="center"/>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32"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9" fontId="216" fillId="66" borderId="0">
      <alignment vertical="center"/>
    </xf>
    <xf numFmtId="209" fontId="214" fillId="44" borderId="92">
      <protection locked="0"/>
    </xf>
    <xf numFmtId="210" fontId="214" fillId="44" borderId="92">
      <protection locked="0"/>
    </xf>
    <xf numFmtId="211" fontId="214" fillId="44" borderId="92">
      <protection locked="0"/>
    </xf>
    <xf numFmtId="212" fontId="214" fillId="44" borderId="92">
      <protection locked="0"/>
    </xf>
    <xf numFmtId="213" fontId="214" fillId="44" borderId="92">
      <protection locked="0"/>
    </xf>
    <xf numFmtId="214" fontId="214" fillId="44" borderId="92">
      <protection locked="0"/>
    </xf>
    <xf numFmtId="215" fontId="214" fillId="67" borderId="92">
      <alignment horizontal="right"/>
      <protection locked="0"/>
    </xf>
    <xf numFmtId="216" fontId="214" fillId="44" borderId="92">
      <alignment horizontal="right"/>
      <protection locked="0"/>
    </xf>
    <xf numFmtId="0" fontId="214" fillId="68" borderId="92">
      <alignment horizontal="left"/>
      <protection locked="0"/>
    </xf>
    <xf numFmtId="217" fontId="214" fillId="44" borderId="92">
      <protection locked="0"/>
    </xf>
    <xf numFmtId="218" fontId="214" fillId="44" borderId="92">
      <protection locked="0"/>
    </xf>
    <xf numFmtId="219" fontId="214" fillId="44" borderId="92">
      <protection locked="0"/>
    </xf>
    <xf numFmtId="49" fontId="214" fillId="43" borderId="92">
      <alignment horizontal="left"/>
      <protection locked="0"/>
    </xf>
    <xf numFmtId="221" fontId="31" fillId="69" borderId="0">
      <alignment horizontal="right"/>
    </xf>
    <xf numFmtId="0" fontId="216" fillId="70" borderId="0">
      <alignment horizontal="right" vertical="center"/>
    </xf>
    <xf numFmtId="0" fontId="217" fillId="57" borderId="0">
      <alignment vertical="center"/>
    </xf>
    <xf numFmtId="0" fontId="217" fillId="57" borderId="0">
      <alignment vertical="center"/>
    </xf>
    <xf numFmtId="0" fontId="217" fillId="57" borderId="0">
      <alignment vertical="center"/>
    </xf>
    <xf numFmtId="0" fontId="217" fillId="57" borderId="0">
      <alignment vertical="center"/>
    </xf>
    <xf numFmtId="0" fontId="217" fillId="57" borderId="0">
      <alignment vertical="center"/>
    </xf>
    <xf numFmtId="0" fontId="217" fillId="57" borderId="0">
      <alignment vertical="center"/>
    </xf>
    <xf numFmtId="0" fontId="217" fillId="57" borderId="0">
      <alignment vertical="center"/>
    </xf>
    <xf numFmtId="0" fontId="218" fillId="63" borderId="0">
      <alignment vertical="center"/>
    </xf>
    <xf numFmtId="0" fontId="218" fillId="63" borderId="0">
      <alignment vertical="center"/>
    </xf>
    <xf numFmtId="0" fontId="218" fillId="63" borderId="0">
      <alignment vertical="center"/>
    </xf>
    <xf numFmtId="0" fontId="218" fillId="63" borderId="0">
      <alignment vertical="center"/>
    </xf>
    <xf numFmtId="0" fontId="218" fillId="63" borderId="0">
      <alignment vertical="center"/>
    </xf>
    <xf numFmtId="0" fontId="218" fillId="63" borderId="0">
      <alignment vertical="center"/>
    </xf>
    <xf numFmtId="0" fontId="218" fillId="63" borderId="0">
      <alignment vertical="center"/>
    </xf>
    <xf numFmtId="0" fontId="213" fillId="0" borderId="0"/>
    <xf numFmtId="0" fontId="166" fillId="0" borderId="81" applyNumberFormat="0" applyFill="0" applyAlignment="0" applyProtection="0"/>
    <xf numFmtId="0" fontId="213" fillId="0" borderId="0"/>
    <xf numFmtId="0" fontId="213" fillId="0" borderId="0"/>
    <xf numFmtId="0" fontId="213" fillId="0" borderId="0"/>
    <xf numFmtId="0" fontId="213" fillId="0" borderId="0"/>
    <xf numFmtId="0" fontId="213" fillId="0" borderId="0"/>
    <xf numFmtId="0" fontId="213" fillId="0" borderId="0"/>
    <xf numFmtId="0" fontId="214" fillId="0" borderId="0"/>
    <xf numFmtId="0" fontId="214" fillId="0" borderId="0"/>
    <xf numFmtId="0" fontId="219" fillId="0" borderId="0"/>
    <xf numFmtId="0" fontId="220" fillId="0" borderId="0">
      <alignment horizontal="center"/>
    </xf>
    <xf numFmtId="0" fontId="216" fillId="71" borderId="0">
      <alignment horizontal="right" vertical="center"/>
    </xf>
    <xf numFmtId="49" fontId="221" fillId="66" borderId="0">
      <alignment horizontal="centerContinuous"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13" fillId="37" borderId="35" applyNumberFormat="0" applyFont="0" applyAlignment="0" applyProtection="0"/>
    <xf numFmtId="0" fontId="222" fillId="69" borderId="0">
      <alignment horizontal="left" vertical="top" wrapText="1"/>
    </xf>
    <xf numFmtId="9" fontId="13" fillId="0" borderId="0" applyFont="0" applyFill="0" applyBorder="0" applyAlignment="0" applyProtection="0"/>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171" fillId="0" borderId="72">
      <alignment horizontal="center"/>
    </xf>
    <xf numFmtId="0" fontId="216" fillId="66" borderId="0">
      <alignment horizontal="right" vertical="center"/>
    </xf>
    <xf numFmtId="0" fontId="223" fillId="63" borderId="1">
      <protection locked="0"/>
    </xf>
    <xf numFmtId="0" fontId="224" fillId="69" borderId="0"/>
    <xf numFmtId="0" fontId="31" fillId="69" borderId="0">
      <alignment horizontal="left"/>
    </xf>
    <xf numFmtId="0" fontId="31" fillId="69" borderId="0">
      <alignment horizontal="left" indent="1"/>
    </xf>
    <xf numFmtId="0" fontId="31" fillId="69" borderId="0">
      <alignment horizontal="left" vertical="center" indent="2"/>
    </xf>
    <xf numFmtId="0" fontId="225" fillId="0" borderId="0">
      <alignment horizontal="center"/>
    </xf>
    <xf numFmtId="15" fontId="214"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32" fillId="0" borderId="0" applyFont="0" applyFill="0" applyBorder="0" applyAlignment="0" applyProtection="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9" fillId="0" borderId="0"/>
    <xf numFmtId="0" fontId="76" fillId="31" borderId="0" applyFill="0" applyBorder="0">
      <alignment horizontal="center" wrapText="1"/>
    </xf>
    <xf numFmtId="0" fontId="76" fillId="73" borderId="0" applyFill="0" applyBorder="0">
      <alignment horizontal="center" wrapText="1"/>
    </xf>
    <xf numFmtId="0" fontId="248" fillId="0" borderId="0" applyFill="0" applyProtection="0">
      <alignment horizontal="left" vertical="center"/>
    </xf>
    <xf numFmtId="0" fontId="4" fillId="0" borderId="0" applyNumberFormat="0" applyBorder="0">
      <alignment horizontal="left" indent="2"/>
    </xf>
    <xf numFmtId="0" fontId="249" fillId="0" borderId="107" applyNumberFormat="0">
      <alignment horizontal="center" vertical="center" wrapText="1"/>
    </xf>
    <xf numFmtId="0" fontId="4" fillId="75" borderId="0" applyNumberFormat="0" applyBorder="0"/>
    <xf numFmtId="0" fontId="4" fillId="74" borderId="0" applyNumberFormat="0" applyBorder="0"/>
    <xf numFmtId="0" fontId="3" fillId="0" borderId="0"/>
    <xf numFmtId="222" fontId="52" fillId="0" borderId="0" applyFont="0" applyFill="0" applyBorder="0" applyAlignment="0" applyProtection="0">
      <protection locked="0"/>
    </xf>
    <xf numFmtId="0" fontId="71" fillId="0" borderId="0" applyNumberFormat="0" applyFill="0" applyAlignment="0"/>
    <xf numFmtId="0" fontId="93" fillId="77" borderId="0" applyNumberFormat="0" applyBorder="0"/>
    <xf numFmtId="0" fontId="3" fillId="75" borderId="0" applyNumberFormat="0" applyBorder="0"/>
    <xf numFmtId="165" fontId="3" fillId="0" borderId="0" applyFont="0" applyFill="0" applyBorder="0" applyAlignment="0" applyProtection="0"/>
    <xf numFmtId="223" fontId="34" fillId="0" borderId="0" applyFont="0" applyFill="0" applyBorder="0" applyAlignment="0" applyProtection="0"/>
    <xf numFmtId="224" fontId="52" fillId="0" borderId="0" applyFont="0" applyFill="0" applyBorder="0" applyAlignment="0" applyProtection="0">
      <protection locked="0"/>
    </xf>
    <xf numFmtId="0" fontId="73" fillId="0" borderId="33" applyNumberFormat="0" applyFill="0" applyAlignment="0" applyProtection="0"/>
    <xf numFmtId="0" fontId="59" fillId="31" borderId="0" applyFill="0" applyBorder="0"/>
    <xf numFmtId="164" fontId="3" fillId="0" borderId="0" applyFont="0" applyFill="0" applyBorder="0" applyAlignment="0" applyProtection="0"/>
    <xf numFmtId="9" fontId="3" fillId="0" borderId="0" applyFont="0" applyFill="0" applyBorder="0" applyAlignment="0" applyProtection="0"/>
    <xf numFmtId="0" fontId="69" fillId="33" borderId="0" applyFill="0" applyBorder="0">
      <alignment vertical="top" wrapText="1"/>
    </xf>
    <xf numFmtId="0" fontId="3" fillId="0" borderId="0" applyNumberFormat="0" applyBorder="0">
      <alignment horizontal="left" indent="2"/>
    </xf>
    <xf numFmtId="0" fontId="76" fillId="33" borderId="4" applyNumberFormat="0" applyFont="0" applyBorder="0" applyAlignment="0">
      <alignment horizontal="center" vertical="center" wrapText="1"/>
    </xf>
    <xf numFmtId="0" fontId="3" fillId="76" borderId="0" applyNumberFormat="0"/>
    <xf numFmtId="0" fontId="67" fillId="33" borderId="0" applyNumberFormat="0" applyFill="0" applyBorder="0" applyAlignment="0" applyProtection="0"/>
    <xf numFmtId="0" fontId="76" fillId="31" borderId="0" applyFill="0" applyBorder="0">
      <alignment horizontal="left"/>
    </xf>
    <xf numFmtId="0" fontId="93" fillId="77" borderId="0" applyNumberFormat="0" applyBorder="0"/>
    <xf numFmtId="0" fontId="62" fillId="31" borderId="0"/>
  </cellStyleXfs>
  <cellXfs count="1355">
    <xf numFmtId="0" fontId="0" fillId="0" borderId="0" xfId="0"/>
    <xf numFmtId="0" fontId="33" fillId="0" borderId="0" xfId="0" applyFont="1"/>
    <xf numFmtId="0" fontId="41" fillId="2" borderId="0" xfId="0" applyFont="1" applyFill="1"/>
    <xf numFmtId="0" fontId="41" fillId="2" borderId="0" xfId="0" applyFont="1" applyFill="1" applyAlignment="1">
      <alignment horizontal="centerContinuous"/>
    </xf>
    <xf numFmtId="0" fontId="0" fillId="0" borderId="8" xfId="0" applyBorder="1"/>
    <xf numFmtId="0" fontId="0" fillId="0" borderId="9" xfId="0" applyBorder="1"/>
    <xf numFmtId="0" fontId="0" fillId="0" borderId="10" xfId="0" applyBorder="1"/>
    <xf numFmtId="0" fontId="41" fillId="2" borderId="6" xfId="0" applyFont="1" applyFill="1" applyBorder="1"/>
    <xf numFmtId="0" fontId="41" fillId="2" borderId="6" xfId="0" applyFont="1" applyFill="1" applyBorder="1" applyAlignment="1">
      <alignment horizontal="centerContinuous"/>
    </xf>
    <xf numFmtId="0" fontId="41" fillId="2" borderId="11" xfId="0" applyFont="1" applyFill="1" applyBorder="1"/>
    <xf numFmtId="0" fontId="41" fillId="2" borderId="12" xfId="0" applyFont="1" applyFill="1" applyBorder="1"/>
    <xf numFmtId="0" fontId="41" fillId="2" borderId="13" xfId="0" applyFont="1" applyFill="1" applyBorder="1"/>
    <xf numFmtId="0" fontId="42" fillId="2" borderId="0" xfId="0" applyFont="1" applyFill="1" applyAlignment="1">
      <alignment horizontal="left" vertical="top" indent="1"/>
    </xf>
    <xf numFmtId="0" fontId="45" fillId="0" borderId="0" xfId="0" applyFont="1"/>
    <xf numFmtId="0" fontId="41" fillId="2" borderId="3" xfId="0" applyFont="1" applyFill="1" applyBorder="1"/>
    <xf numFmtId="0" fontId="46" fillId="2" borderId="3" xfId="0" applyFont="1" applyFill="1" applyBorder="1" applyAlignment="1">
      <alignment horizontal="centerContinuous"/>
    </xf>
    <xf numFmtId="0" fontId="47" fillId="2" borderId="3" xfId="0" applyFont="1" applyFill="1" applyBorder="1" applyAlignment="1">
      <alignment horizontal="centerContinuous"/>
    </xf>
    <xf numFmtId="0" fontId="42" fillId="2" borderId="3" xfId="0" applyFont="1" applyFill="1" applyBorder="1" applyAlignment="1">
      <alignment horizontal="centerContinuous"/>
    </xf>
    <xf numFmtId="0" fontId="0" fillId="0" borderId="6" xfId="0" applyBorder="1"/>
    <xf numFmtId="0" fontId="0" fillId="0" borderId="11" xfId="0" applyBorder="1"/>
    <xf numFmtId="0" fontId="0" fillId="0" borderId="12" xfId="0" applyBorder="1"/>
    <xf numFmtId="0" fontId="0" fillId="0" borderId="13" xfId="0" applyBorder="1"/>
    <xf numFmtId="0" fontId="32" fillId="0" borderId="0" xfId="0" applyFont="1"/>
    <xf numFmtId="0" fontId="35" fillId="2" borderId="0" xfId="0" applyFont="1" applyFill="1"/>
    <xf numFmtId="0" fontId="76" fillId="0" borderId="0" xfId="33" applyFill="1" applyBorder="1">
      <alignment horizontal="center" vertical="center" wrapText="1"/>
    </xf>
    <xf numFmtId="0" fontId="85" fillId="0" borderId="0" xfId="0" applyFont="1"/>
    <xf numFmtId="0" fontId="37" fillId="2" borderId="0" xfId="0" applyFont="1" applyFill="1"/>
    <xf numFmtId="0" fontId="62" fillId="0" borderId="0" xfId="7" applyFill="1"/>
    <xf numFmtId="0" fontId="0" fillId="32" borderId="0" xfId="0" applyFill="1"/>
    <xf numFmtId="0" fontId="62" fillId="32" borderId="9" xfId="7" applyFill="1" applyBorder="1" applyAlignment="1"/>
    <xf numFmtId="0" fontId="62" fillId="32" borderId="10" xfId="7" applyFill="1" applyBorder="1"/>
    <xf numFmtId="0" fontId="62" fillId="32" borderId="0" xfId="7" applyFill="1" applyAlignment="1"/>
    <xf numFmtId="0" fontId="62" fillId="32" borderId="0" xfId="7" applyFill="1" applyAlignment="1">
      <alignment horizontal="left"/>
    </xf>
    <xf numFmtId="0" fontId="76" fillId="32" borderId="0" xfId="21" applyFill="1" applyBorder="1">
      <alignment horizontal="left"/>
    </xf>
    <xf numFmtId="0" fontId="62" fillId="32" borderId="0" xfId="7" applyFill="1"/>
    <xf numFmtId="0" fontId="62" fillId="32" borderId="6" xfId="7" applyFill="1" applyBorder="1"/>
    <xf numFmtId="0" fontId="62" fillId="32" borderId="0" xfId="37" applyFill="1" applyBorder="1">
      <alignment horizontal="left"/>
    </xf>
    <xf numFmtId="0" fontId="74" fillId="32" borderId="0" xfId="19" applyFill="1" applyBorder="1"/>
    <xf numFmtId="0" fontId="62" fillId="32" borderId="0" xfId="7" applyFill="1" applyAlignment="1">
      <alignment wrapText="1"/>
    </xf>
    <xf numFmtId="0" fontId="62" fillId="32" borderId="0" xfId="7" applyFill="1" applyAlignment="1">
      <alignment horizontal="left" indent="1"/>
    </xf>
    <xf numFmtId="0" fontId="62" fillId="32" borderId="12" xfId="7" applyFill="1" applyBorder="1" applyAlignment="1"/>
    <xf numFmtId="0" fontId="62" fillId="32" borderId="12" xfId="7" applyFill="1" applyBorder="1"/>
    <xf numFmtId="0" fontId="62" fillId="32" borderId="13" xfId="7" applyFill="1" applyBorder="1"/>
    <xf numFmtId="0" fontId="67" fillId="38" borderId="3" xfId="13" applyFill="1" applyBorder="1"/>
    <xf numFmtId="0" fontId="59" fillId="38" borderId="11" xfId="17" applyFill="1" applyBorder="1" applyAlignment="1">
      <alignment horizontal="center"/>
    </xf>
    <xf numFmtId="0" fontId="59" fillId="38" borderId="12" xfId="17" applyFill="1" applyBorder="1" applyAlignment="1"/>
    <xf numFmtId="0" fontId="62" fillId="32" borderId="14" xfId="7" applyFill="1" applyBorder="1" applyAlignment="1"/>
    <xf numFmtId="0" fontId="62" fillId="32" borderId="6" xfId="7" applyFill="1" applyBorder="1" applyAlignment="1"/>
    <xf numFmtId="0" fontId="59" fillId="32" borderId="14" xfId="32" applyFill="1" applyBorder="1" applyAlignment="1">
      <alignment horizontal="right" wrapText="1"/>
    </xf>
    <xf numFmtId="0" fontId="75" fillId="32" borderId="0" xfId="20" applyFill="1" applyBorder="1"/>
    <xf numFmtId="0" fontId="41" fillId="39" borderId="8" xfId="15" applyFont="1" applyFill="1" applyBorder="1" applyAlignment="1"/>
    <xf numFmtId="0" fontId="41" fillId="39" borderId="9" xfId="15" applyFont="1" applyFill="1" applyBorder="1" applyAlignment="1"/>
    <xf numFmtId="0" fontId="41" fillId="39" borderId="0" xfId="15" applyFont="1" applyFill="1" applyAlignment="1"/>
    <xf numFmtId="0" fontId="67" fillId="39" borderId="3" xfId="13" applyFill="1" applyBorder="1"/>
    <xf numFmtId="0" fontId="59" fillId="39" borderId="0" xfId="17" applyFill="1" applyAlignment="1"/>
    <xf numFmtId="0" fontId="69" fillId="39" borderId="6" xfId="16" applyFill="1" applyBorder="1">
      <alignment vertical="top" wrapText="1"/>
    </xf>
    <xf numFmtId="2" fontId="61" fillId="0" borderId="0" xfId="6" applyNumberFormat="1" applyBorder="1"/>
    <xf numFmtId="0" fontId="62" fillId="32" borderId="12" xfId="37" applyFill="1" applyBorder="1">
      <alignment horizontal="left"/>
    </xf>
    <xf numFmtId="0" fontId="62" fillId="0" borderId="12" xfId="7" applyFill="1" applyBorder="1"/>
    <xf numFmtId="0" fontId="62" fillId="0" borderId="13" xfId="7" applyFill="1" applyBorder="1"/>
    <xf numFmtId="0" fontId="36" fillId="39" borderId="0" xfId="15" applyFont="1" applyFill="1"/>
    <xf numFmtId="0" fontId="36" fillId="39" borderId="6" xfId="15" applyFont="1" applyFill="1" applyBorder="1"/>
    <xf numFmtId="0" fontId="59" fillId="39" borderId="11" xfId="17" applyFill="1" applyBorder="1" applyAlignment="1">
      <alignment horizontal="center"/>
    </xf>
    <xf numFmtId="0" fontId="59" fillId="39" borderId="12" xfId="17" applyFill="1" applyBorder="1" applyAlignment="1"/>
    <xf numFmtId="0" fontId="40" fillId="39" borderId="12" xfId="15" applyFont="1" applyFill="1" applyBorder="1" applyAlignment="1"/>
    <xf numFmtId="0" fontId="41" fillId="39" borderId="12" xfId="15" applyFont="1" applyFill="1" applyBorder="1" applyAlignment="1"/>
    <xf numFmtId="0" fontId="59" fillId="0" borderId="14" xfId="32" applyFill="1" applyBorder="1">
      <alignment horizontal="right"/>
    </xf>
    <xf numFmtId="0" fontId="62" fillId="0" borderId="0" xfId="7" applyFill="1" applyAlignment="1"/>
    <xf numFmtId="0" fontId="74" fillId="0" borderId="0" xfId="19" applyFill="1" applyBorder="1"/>
    <xf numFmtId="0" fontId="62" fillId="0" borderId="0" xfId="7" applyFill="1" applyAlignment="1">
      <alignment horizontal="left" indent="1"/>
    </xf>
    <xf numFmtId="0" fontId="76" fillId="0" borderId="0" xfId="21" applyFill="1" applyBorder="1">
      <alignment horizontal="left"/>
    </xf>
    <xf numFmtId="0" fontId="59" fillId="0" borderId="15" xfId="32" applyFill="1" applyBorder="1">
      <alignment horizontal="right"/>
    </xf>
    <xf numFmtId="0" fontId="62" fillId="0" borderId="6" xfId="7" applyFill="1" applyBorder="1"/>
    <xf numFmtId="0" fontId="62" fillId="32" borderId="0" xfId="7" applyFill="1" applyAlignment="1">
      <alignment horizontal="left" wrapText="1"/>
    </xf>
    <xf numFmtId="0" fontId="76" fillId="32" borderId="0" xfId="22" applyFill="1" applyBorder="1" applyAlignment="1">
      <alignment horizontal="right" vertical="center" wrapText="1"/>
    </xf>
    <xf numFmtId="0" fontId="41" fillId="39" borderId="9" xfId="15" applyFont="1" applyFill="1" applyBorder="1"/>
    <xf numFmtId="0" fontId="41" fillId="39" borderId="10" xfId="15" applyFont="1" applyFill="1" applyBorder="1"/>
    <xf numFmtId="0" fontId="41" fillId="39" borderId="6" xfId="15" applyFont="1" applyFill="1" applyBorder="1"/>
    <xf numFmtId="0" fontId="44" fillId="39" borderId="0" xfId="15" applyFont="1" applyFill="1" applyAlignment="1"/>
    <xf numFmtId="0" fontId="41" fillId="39" borderId="0" xfId="15" applyFont="1" applyFill="1"/>
    <xf numFmtId="0" fontId="41" fillId="39" borderId="12" xfId="15" applyFont="1" applyFill="1" applyBorder="1"/>
    <xf numFmtId="0" fontId="41" fillId="39" borderId="13" xfId="15" applyFont="1" applyFill="1" applyBorder="1"/>
    <xf numFmtId="0" fontId="62" fillId="0" borderId="0" xfId="7" applyFill="1" applyAlignment="1">
      <alignment horizontal="left"/>
    </xf>
    <xf numFmtId="0" fontId="36" fillId="39" borderId="8" xfId="15" applyFont="1" applyFill="1" applyBorder="1"/>
    <xf numFmtId="0" fontId="36" fillId="39" borderId="9" xfId="15" applyFont="1" applyFill="1" applyBorder="1"/>
    <xf numFmtId="0" fontId="36" fillId="39" borderId="10" xfId="15" applyFont="1" applyFill="1" applyBorder="1"/>
    <xf numFmtId="0" fontId="67" fillId="39" borderId="0" xfId="13" applyFill="1" applyBorder="1"/>
    <xf numFmtId="0" fontId="69" fillId="39" borderId="0" xfId="16" applyFill="1" applyBorder="1">
      <alignment vertical="top" wrapText="1"/>
    </xf>
    <xf numFmtId="0" fontId="36" fillId="39" borderId="12" xfId="15" applyFont="1" applyFill="1" applyBorder="1"/>
    <xf numFmtId="0" fontId="36" fillId="39" borderId="13" xfId="15" applyFont="1" applyFill="1" applyBorder="1"/>
    <xf numFmtId="0" fontId="62" fillId="0" borderId="9" xfId="7" applyFill="1" applyBorder="1"/>
    <xf numFmtId="0" fontId="59" fillId="39" borderId="12" xfId="17" applyFill="1" applyBorder="1" applyAlignment="1">
      <alignment horizontal="center"/>
    </xf>
    <xf numFmtId="171" fontId="39" fillId="0" borderId="0" xfId="24" applyNumberFormat="1" applyFill="1" applyBorder="1" applyAlignment="1"/>
    <xf numFmtId="170" fontId="76" fillId="32" borderId="0" xfId="22" applyNumberFormat="1" applyFill="1" applyBorder="1">
      <alignment horizontal="center" vertical="center" wrapText="1"/>
    </xf>
    <xf numFmtId="0" fontId="95" fillId="0" borderId="0" xfId="0" applyFont="1" applyAlignment="1">
      <alignment horizontal="center"/>
    </xf>
    <xf numFmtId="0" fontId="59" fillId="39" borderId="11" xfId="17" applyFill="1" applyBorder="1" applyAlignment="1"/>
    <xf numFmtId="0" fontId="59" fillId="39" borderId="12" xfId="17" applyFill="1" applyBorder="1" applyAlignment="1">
      <alignment horizontal="left"/>
    </xf>
    <xf numFmtId="0" fontId="62" fillId="32" borderId="0" xfId="7" applyFill="1" applyAlignment="1">
      <alignment horizontal="center" vertical="top" wrapText="1"/>
    </xf>
    <xf numFmtId="0" fontId="93" fillId="0" borderId="0" xfId="40" applyFont="1"/>
    <xf numFmtId="0" fontId="62" fillId="0" borderId="0" xfId="40" applyFont="1" applyAlignment="1">
      <alignment vertical="top"/>
    </xf>
    <xf numFmtId="0" fontId="40" fillId="39" borderId="0" xfId="15" applyFont="1" applyFill="1" applyAlignment="1"/>
    <xf numFmtId="0" fontId="62" fillId="0" borderId="0" xfId="40" applyFont="1" applyAlignment="1">
      <alignment vertical="center"/>
    </xf>
    <xf numFmtId="0" fontId="59" fillId="32" borderId="0" xfId="32" applyFill="1" applyBorder="1">
      <alignment horizontal="right"/>
    </xf>
    <xf numFmtId="0" fontId="99" fillId="0" borderId="0" xfId="0" applyFont="1" applyAlignment="1">
      <alignment horizontal="center"/>
    </xf>
    <xf numFmtId="0" fontId="0" fillId="39" borderId="0" xfId="0" applyFill="1"/>
    <xf numFmtId="0" fontId="76" fillId="0" borderId="0" xfId="7" applyFont="1" applyFill="1" applyAlignment="1"/>
    <xf numFmtId="0" fontId="76" fillId="32" borderId="0" xfId="22" applyFill="1" applyBorder="1">
      <alignment horizontal="center" vertical="center" wrapText="1"/>
    </xf>
    <xf numFmtId="14" fontId="86" fillId="39" borderId="0" xfId="0" applyNumberFormat="1" applyFont="1" applyFill="1"/>
    <xf numFmtId="0" fontId="86" fillId="0" borderId="0" xfId="0" applyFont="1"/>
    <xf numFmtId="0" fontId="62" fillId="32" borderId="11" xfId="7" applyFill="1" applyBorder="1" applyAlignment="1">
      <alignment horizontal="center"/>
    </xf>
    <xf numFmtId="0" fontId="37" fillId="39" borderId="0" xfId="44" applyFont="1" applyFill="1" applyAlignment="1"/>
    <xf numFmtId="0" fontId="62" fillId="0" borderId="10" xfId="7" applyFill="1" applyBorder="1"/>
    <xf numFmtId="0" fontId="69" fillId="39" borderId="0" xfId="16" applyFill="1" applyBorder="1" applyAlignment="1">
      <alignment vertical="top"/>
    </xf>
    <xf numFmtId="0" fontId="62" fillId="32" borderId="0" xfId="7" applyFill="1" applyAlignment="1">
      <alignment horizontal="center" vertical="center"/>
    </xf>
    <xf numFmtId="0" fontId="40" fillId="39" borderId="12" xfId="44" applyFont="1" applyFill="1" applyBorder="1" applyAlignment="1"/>
    <xf numFmtId="0" fontId="59" fillId="32" borderId="14" xfId="32" applyFill="1" applyBorder="1">
      <alignment horizontal="right"/>
    </xf>
    <xf numFmtId="0" fontId="62" fillId="32" borderId="0" xfId="7" quotePrefix="1" applyFill="1" applyAlignment="1">
      <alignment horizontal="center" vertical="center" wrapText="1"/>
    </xf>
    <xf numFmtId="0" fontId="74" fillId="32" borderId="0" xfId="37" applyFont="1" applyFill="1" applyBorder="1">
      <alignment horizontal="left"/>
    </xf>
    <xf numFmtId="0" fontId="92" fillId="32" borderId="0" xfId="7" applyFont="1" applyFill="1" applyAlignment="1">
      <alignment horizontal="center"/>
    </xf>
    <xf numFmtId="0" fontId="93" fillId="32" borderId="0" xfId="37" applyFont="1" applyFill="1" applyBorder="1">
      <alignment horizontal="left"/>
    </xf>
    <xf numFmtId="10" fontId="62" fillId="32" borderId="0" xfId="7" applyNumberFormat="1" applyFill="1" applyAlignment="1"/>
    <xf numFmtId="171" fontId="34" fillId="32" borderId="0" xfId="43" applyFill="1" applyBorder="1">
      <alignment horizontal="right"/>
    </xf>
    <xf numFmtId="0" fontId="62" fillId="32" borderId="0" xfId="7" applyFill="1" applyAlignment="1">
      <alignment horizontal="left" vertical="top" wrapText="1"/>
    </xf>
    <xf numFmtId="0" fontId="0" fillId="32" borderId="12" xfId="0" applyFill="1" applyBorder="1"/>
    <xf numFmtId="0" fontId="62" fillId="32" borderId="12" xfId="7" applyFill="1" applyBorder="1" applyAlignment="1">
      <alignment horizontal="left"/>
    </xf>
    <xf numFmtId="0" fontId="65" fillId="32" borderId="12" xfId="12" applyFill="1" applyBorder="1">
      <alignment horizontal="left"/>
    </xf>
    <xf numFmtId="0" fontId="67" fillId="39" borderId="3" xfId="13" applyFill="1" applyBorder="1" applyAlignment="1">
      <alignment horizontal="left" indent="1"/>
    </xf>
    <xf numFmtId="182" fontId="34" fillId="32" borderId="0" xfId="48" applyNumberFormat="1" applyFill="1" applyBorder="1" applyAlignment="1">
      <alignment horizontal="right"/>
    </xf>
    <xf numFmtId="183" fontId="34" fillId="32" borderId="0" xfId="48" applyNumberFormat="1" applyFill="1" applyBorder="1"/>
    <xf numFmtId="0" fontId="37" fillId="32" borderId="6" xfId="44" applyFont="1" applyFill="1" applyBorder="1" applyAlignment="1"/>
    <xf numFmtId="0" fontId="101" fillId="32" borderId="0" xfId="7" applyFont="1" applyFill="1" applyAlignment="1">
      <alignment horizontal="center" vertical="center"/>
    </xf>
    <xf numFmtId="0" fontId="74" fillId="32" borderId="0" xfId="19" applyFill="1" applyBorder="1" applyAlignment="1">
      <alignment horizontal="left" indent="1"/>
    </xf>
    <xf numFmtId="0" fontId="59" fillId="32" borderId="12" xfId="32" applyFill="1" applyBorder="1">
      <alignment horizontal="right"/>
    </xf>
    <xf numFmtId="0" fontId="34" fillId="39" borderId="13" xfId="44" applyFont="1" applyFill="1" applyBorder="1"/>
    <xf numFmtId="0" fontId="34" fillId="39" borderId="12" xfId="44" applyFont="1" applyFill="1" applyBorder="1"/>
    <xf numFmtId="0" fontId="34" fillId="39" borderId="12" xfId="44" applyFont="1" applyFill="1" applyBorder="1" applyAlignment="1"/>
    <xf numFmtId="0" fontId="62" fillId="39" borderId="6" xfId="16" applyFont="1" applyFill="1" applyBorder="1">
      <alignment vertical="top" wrapText="1"/>
    </xf>
    <xf numFmtId="0" fontId="34" fillId="39" borderId="0" xfId="44" applyFont="1" applyFill="1"/>
    <xf numFmtId="0" fontId="51" fillId="39" borderId="0" xfId="44" applyFont="1" applyFill="1" applyAlignment="1"/>
    <xf numFmtId="0" fontId="100" fillId="39" borderId="3" xfId="13" applyFont="1" applyFill="1" applyBorder="1"/>
    <xf numFmtId="0" fontId="34" fillId="39" borderId="6" xfId="44" applyFont="1" applyFill="1" applyBorder="1"/>
    <xf numFmtId="0" fontId="34" fillId="39" borderId="0" xfId="44" applyFont="1" applyFill="1" applyAlignment="1"/>
    <xf numFmtId="0" fontId="34" fillId="39" borderId="10" xfId="44" applyFont="1" applyFill="1" applyBorder="1"/>
    <xf numFmtId="0" fontId="34" fillId="39" borderId="9" xfId="44" applyFont="1" applyFill="1" applyBorder="1"/>
    <xf numFmtId="0" fontId="34" fillId="39" borderId="9" xfId="44" applyFont="1" applyFill="1" applyBorder="1" applyAlignment="1"/>
    <xf numFmtId="0" fontId="34" fillId="39" borderId="8" xfId="44" applyFont="1" applyFill="1" applyBorder="1" applyAlignment="1"/>
    <xf numFmtId="0" fontId="91" fillId="32" borderId="0" xfId="44" applyFont="1" applyFill="1" applyAlignment="1"/>
    <xf numFmtId="0" fontId="29" fillId="32" borderId="0" xfId="50" applyFill="1" applyAlignment="1">
      <alignment vertical="top"/>
    </xf>
    <xf numFmtId="0" fontId="105" fillId="32" borderId="0" xfId="44" applyFont="1" applyFill="1" applyAlignment="1"/>
    <xf numFmtId="0" fontId="30" fillId="32" borderId="0" xfId="44" applyFont="1" applyFill="1"/>
    <xf numFmtId="0" fontId="30" fillId="32" borderId="0" xfId="44" applyFont="1" applyFill="1" applyAlignment="1"/>
    <xf numFmtId="0" fontId="83" fillId="32" borderId="0" xfId="50" applyFont="1" applyFill="1" applyAlignment="1">
      <alignment horizontal="center" vertical="top"/>
    </xf>
    <xf numFmtId="0" fontId="104" fillId="32" borderId="0" xfId="50" applyFont="1" applyFill="1" applyAlignment="1">
      <alignment vertical="top"/>
    </xf>
    <xf numFmtId="0" fontId="59" fillId="32" borderId="0" xfId="17" applyFill="1" applyAlignment="1"/>
    <xf numFmtId="0" fontId="40" fillId="32" borderId="0" xfId="44" applyFont="1" applyFill="1" applyAlignment="1"/>
    <xf numFmtId="0" fontId="37" fillId="32" borderId="0" xfId="44" applyFont="1" applyFill="1" applyAlignment="1"/>
    <xf numFmtId="0" fontId="37" fillId="32" borderId="0" xfId="44" applyFont="1" applyFill="1"/>
    <xf numFmtId="0" fontId="50" fillId="32" borderId="0" xfId="44" applyFont="1" applyFill="1" applyAlignment="1"/>
    <xf numFmtId="0" fontId="83" fillId="32" borderId="0" xfId="50" applyFont="1" applyFill="1" applyAlignment="1">
      <alignment vertical="top"/>
    </xf>
    <xf numFmtId="0" fontId="106" fillId="2" borderId="0" xfId="0" applyFont="1" applyFill="1"/>
    <xf numFmtId="0" fontId="107" fillId="2" borderId="0" xfId="0" applyFont="1" applyFill="1"/>
    <xf numFmtId="174" fontId="48" fillId="2" borderId="0" xfId="9" applyFont="1" applyFill="1" applyBorder="1">
      <protection locked="0"/>
    </xf>
    <xf numFmtId="0" fontId="59" fillId="32" borderId="0" xfId="4" applyFill="1" applyBorder="1"/>
    <xf numFmtId="0" fontId="54" fillId="32" borderId="0" xfId="8" applyFill="1" applyAlignment="1">
      <alignment horizontal="right"/>
    </xf>
    <xf numFmtId="0" fontId="59" fillId="32" borderId="0" xfId="37" applyFont="1" applyFill="1" applyBorder="1">
      <alignment horizontal="left"/>
    </xf>
    <xf numFmtId="0" fontId="0" fillId="32" borderId="6" xfId="0" applyFill="1" applyBorder="1"/>
    <xf numFmtId="0" fontId="0" fillId="32" borderId="11" xfId="0" applyFill="1" applyBorder="1"/>
    <xf numFmtId="170" fontId="76" fillId="32" borderId="9" xfId="22" applyNumberFormat="1" applyFill="1" applyBorder="1">
      <alignment horizontal="center" vertical="center" wrapText="1"/>
    </xf>
    <xf numFmtId="0" fontId="59" fillId="0" borderId="16" xfId="32" applyFill="1" applyBorder="1">
      <alignment horizontal="right"/>
    </xf>
    <xf numFmtId="0" fontId="62" fillId="0" borderId="9" xfId="7" applyFill="1" applyBorder="1" applyAlignment="1">
      <alignment horizontal="left" indent="1"/>
    </xf>
    <xf numFmtId="0" fontId="74" fillId="0" borderId="9" xfId="19" applyFill="1" applyBorder="1"/>
    <xf numFmtId="0" fontId="59" fillId="39" borderId="3" xfId="17" applyFill="1" applyBorder="1" applyAlignment="1">
      <alignment horizontal="center"/>
    </xf>
    <xf numFmtId="0" fontId="87" fillId="32" borderId="0" xfId="50" applyFont="1" applyFill="1" applyAlignment="1">
      <alignment vertical="top"/>
    </xf>
    <xf numFmtId="0" fontId="98" fillId="39" borderId="8" xfId="15" applyFont="1" applyFill="1" applyBorder="1" applyAlignment="1" applyProtection="1">
      <alignment horizontal="center"/>
      <protection locked="0"/>
    </xf>
    <xf numFmtId="0" fontId="36" fillId="39" borderId="9" xfId="15" applyFont="1" applyFill="1" applyBorder="1" applyProtection="1">
      <protection locked="0"/>
    </xf>
    <xf numFmtId="0" fontId="36" fillId="39" borderId="0" xfId="15" applyFont="1" applyFill="1" applyProtection="1">
      <protection locked="0"/>
    </xf>
    <xf numFmtId="0" fontId="67" fillId="39" borderId="3" xfId="13" applyFill="1" applyBorder="1" applyAlignment="1" applyProtection="1">
      <alignment horizontal="left"/>
      <protection locked="0"/>
    </xf>
    <xf numFmtId="0" fontId="67" fillId="39" borderId="0" xfId="13" applyFill="1" applyBorder="1" applyProtection="1">
      <protection locked="0"/>
    </xf>
    <xf numFmtId="0" fontId="74" fillId="32" borderId="0" xfId="19" applyFill="1" applyBorder="1" applyAlignment="1" applyProtection="1">
      <alignment horizontal="left" indent="1"/>
      <protection locked="0"/>
    </xf>
    <xf numFmtId="0" fontId="94" fillId="32" borderId="0" xfId="41" applyFont="1" applyFill="1" applyAlignment="1" applyProtection="1">
      <alignment vertical="center" wrapText="1"/>
      <protection locked="0"/>
    </xf>
    <xf numFmtId="0" fontId="75" fillId="32" borderId="0" xfId="41" applyFont="1" applyFill="1" applyAlignment="1" applyProtection="1">
      <alignment wrapText="1"/>
      <protection locked="0"/>
    </xf>
    <xf numFmtId="0" fontId="0" fillId="32" borderId="0" xfId="0" applyFill="1" applyProtection="1">
      <protection locked="0"/>
    </xf>
    <xf numFmtId="0" fontId="75" fillId="32" borderId="0" xfId="41" applyFont="1" applyFill="1" applyAlignment="1" applyProtection="1">
      <alignment horizontal="center"/>
      <protection locked="0"/>
    </xf>
    <xf numFmtId="0" fontId="108" fillId="39" borderId="0" xfId="17" applyFont="1" applyFill="1" applyAlignment="1" applyProtection="1">
      <alignment horizontal="center"/>
      <protection locked="0"/>
    </xf>
    <xf numFmtId="0" fontId="62" fillId="32" borderId="0" xfId="22" applyFont="1" applyFill="1" applyBorder="1" applyAlignment="1">
      <alignment horizontal="right" vertical="center" wrapText="1"/>
    </xf>
    <xf numFmtId="171" fontId="62" fillId="32" borderId="0" xfId="7" applyNumberFormat="1" applyFill="1" applyAlignment="1"/>
    <xf numFmtId="0" fontId="29" fillId="32" borderId="13" xfId="50" applyFill="1" applyBorder="1" applyAlignment="1">
      <alignment vertical="top"/>
    </xf>
    <xf numFmtId="0" fontId="29" fillId="32" borderId="12" xfId="50" applyFill="1" applyBorder="1" applyAlignment="1">
      <alignment vertical="top"/>
    </xf>
    <xf numFmtId="0" fontId="91" fillId="32" borderId="0" xfId="44" applyFont="1" applyFill="1" applyAlignment="1">
      <alignment horizontal="center"/>
    </xf>
    <xf numFmtId="0" fontId="99" fillId="32" borderId="6" xfId="0" applyFont="1" applyFill="1" applyBorder="1" applyAlignment="1" applyProtection="1">
      <alignment horizontal="center"/>
      <protection locked="0"/>
    </xf>
    <xf numFmtId="0" fontId="36" fillId="39" borderId="10" xfId="15" applyFont="1" applyFill="1" applyBorder="1" applyProtection="1">
      <protection locked="0"/>
    </xf>
    <xf numFmtId="0" fontId="36" fillId="39" borderId="6" xfId="15" applyFont="1" applyFill="1" applyBorder="1" applyProtection="1">
      <protection locked="0"/>
    </xf>
    <xf numFmtId="0" fontId="0" fillId="0" borderId="0" xfId="0" applyProtection="1">
      <protection locked="0"/>
    </xf>
    <xf numFmtId="0" fontId="28" fillId="32" borderId="6" xfId="50" applyFont="1" applyFill="1" applyBorder="1" applyAlignment="1">
      <alignment horizontal="right" vertical="top"/>
    </xf>
    <xf numFmtId="0" fontId="108" fillId="39" borderId="0" xfId="17" applyFont="1" applyFill="1" applyAlignment="1" applyProtection="1">
      <protection locked="0"/>
    </xf>
    <xf numFmtId="0" fontId="0" fillId="38" borderId="6" xfId="0" applyFill="1" applyBorder="1"/>
    <xf numFmtId="0" fontId="93" fillId="32" borderId="1" xfId="6" applyFont="1" applyFill="1"/>
    <xf numFmtId="0" fontId="92" fillId="32" borderId="0" xfId="21" applyFont="1" applyFill="1" applyBorder="1">
      <alignment horizontal="left"/>
    </xf>
    <xf numFmtId="0" fontId="93" fillId="32" borderId="0" xfId="7" applyFont="1" applyFill="1" applyAlignment="1"/>
    <xf numFmtId="0" fontId="75" fillId="32" borderId="0" xfId="37" applyFont="1" applyFill="1" applyBorder="1">
      <alignment horizontal="left"/>
    </xf>
    <xf numFmtId="0" fontId="26" fillId="0" borderId="0" xfId="0" applyFont="1"/>
    <xf numFmtId="0" fontId="92" fillId="32" borderId="0" xfId="22" applyFont="1" applyFill="1" applyBorder="1">
      <alignment horizontal="center" vertical="center" wrapText="1"/>
    </xf>
    <xf numFmtId="0" fontId="92" fillId="32" borderId="0" xfId="22" quotePrefix="1" applyFont="1" applyFill="1" applyBorder="1">
      <alignment horizontal="center" vertical="center" wrapText="1"/>
    </xf>
    <xf numFmtId="0" fontId="93" fillId="32" borderId="0" xfId="7" applyFont="1" applyFill="1" applyAlignment="1">
      <alignment horizontal="left" indent="1"/>
    </xf>
    <xf numFmtId="0" fontId="93" fillId="32" borderId="0" xfId="7" applyFont="1" applyFill="1" applyAlignment="1">
      <alignment horizontal="right"/>
    </xf>
    <xf numFmtId="0" fontId="93" fillId="32" borderId="0" xfId="21" applyFont="1" applyFill="1" applyBorder="1" applyAlignment="1">
      <alignment horizontal="right"/>
    </xf>
    <xf numFmtId="0" fontId="93" fillId="32" borderId="0" xfId="22" applyFont="1" applyFill="1" applyBorder="1" applyAlignment="1">
      <alignment horizontal="right" vertical="center" wrapText="1"/>
    </xf>
    <xf numFmtId="0" fontId="92" fillId="32" borderId="0" xfId="19" applyFont="1" applyFill="1" applyBorder="1"/>
    <xf numFmtId="170" fontId="92" fillId="32" borderId="0" xfId="22" applyNumberFormat="1" applyFont="1" applyFill="1" applyBorder="1">
      <alignment horizontal="center" vertical="center" wrapText="1"/>
    </xf>
    <xf numFmtId="0" fontId="92" fillId="0" borderId="0" xfId="23" quotePrefix="1" applyFont="1" applyFill="1" applyBorder="1">
      <alignment horizontal="center" wrapText="1"/>
    </xf>
    <xf numFmtId="0" fontId="93" fillId="0" borderId="0" xfId="7" applyFont="1" applyFill="1"/>
    <xf numFmtId="0" fontId="92" fillId="0" borderId="0" xfId="21" applyFont="1" applyFill="1" applyBorder="1">
      <alignment horizontal="left"/>
    </xf>
    <xf numFmtId="0" fontId="93" fillId="0" borderId="0" xfId="7" applyFont="1" applyFill="1" applyAlignment="1">
      <alignment horizontal="left"/>
    </xf>
    <xf numFmtId="0" fontId="93" fillId="0" borderId="0" xfId="21" applyFont="1" applyFill="1" applyBorder="1">
      <alignment horizontal="left"/>
    </xf>
    <xf numFmtId="0" fontId="93" fillId="0" borderId="0" xfId="37" applyFont="1" applyFill="1" applyBorder="1">
      <alignment horizontal="left"/>
    </xf>
    <xf numFmtId="0" fontId="93" fillId="0" borderId="0" xfId="40" applyFont="1" applyAlignment="1">
      <alignment vertical="center"/>
    </xf>
    <xf numFmtId="0" fontId="93" fillId="0" borderId="0" xfId="40" applyFont="1" applyAlignment="1">
      <alignment vertical="top"/>
    </xf>
    <xf numFmtId="0" fontId="92" fillId="0" borderId="0" xfId="40" applyFont="1" applyAlignment="1">
      <alignment vertical="center"/>
    </xf>
    <xf numFmtId="0" fontId="92" fillId="0" borderId="0" xfId="40" applyFont="1"/>
    <xf numFmtId="0" fontId="92" fillId="0" borderId="0" xfId="40" applyFont="1" applyAlignment="1">
      <alignment vertical="top"/>
    </xf>
    <xf numFmtId="0" fontId="93" fillId="0" borderId="23" xfId="7" applyFont="1" applyFill="1" applyBorder="1" applyAlignment="1">
      <alignment vertical="center" wrapText="1"/>
    </xf>
    <xf numFmtId="171" fontId="92" fillId="0" borderId="0" xfId="7" applyNumberFormat="1" applyFont="1" applyFill="1" applyAlignment="1">
      <alignment horizontal="right" vertical="center" wrapText="1"/>
    </xf>
    <xf numFmtId="0" fontId="83" fillId="0" borderId="0" xfId="0" applyFont="1" applyAlignment="1">
      <alignment vertical="top" wrapText="1"/>
    </xf>
    <xf numFmtId="14" fontId="84" fillId="0" borderId="0" xfId="42" applyNumberFormat="1" applyFont="1"/>
    <xf numFmtId="0" fontId="93" fillId="32" borderId="1" xfId="7" applyFont="1" applyFill="1" applyBorder="1" applyAlignment="1">
      <alignment horizontal="center"/>
    </xf>
    <xf numFmtId="0" fontId="93" fillId="32" borderId="12" xfId="7" applyFont="1" applyFill="1" applyBorder="1"/>
    <xf numFmtId="0" fontId="84" fillId="0" borderId="38" xfId="42" applyFont="1" applyBorder="1"/>
    <xf numFmtId="0" fontId="97" fillId="32" borderId="1" xfId="32" applyFont="1" applyFill="1" applyBorder="1">
      <alignment horizontal="right"/>
    </xf>
    <xf numFmtId="0" fontId="93" fillId="32" borderId="1" xfId="7" applyFont="1" applyFill="1" applyBorder="1" applyAlignment="1"/>
    <xf numFmtId="0" fontId="92" fillId="32" borderId="1" xfId="37" applyFont="1" applyFill="1" applyBorder="1">
      <alignment horizontal="left"/>
    </xf>
    <xf numFmtId="171" fontId="110" fillId="32" borderId="1" xfId="43" applyFont="1" applyFill="1" applyBorder="1">
      <alignment horizontal="right"/>
    </xf>
    <xf numFmtId="0" fontId="93" fillId="32" borderId="0" xfId="7" applyFont="1" applyFill="1" applyAlignment="1">
      <alignment horizontal="center"/>
    </xf>
    <xf numFmtId="14" fontId="115" fillId="0" borderId="0" xfId="42" applyNumberFormat="1" applyFont="1"/>
    <xf numFmtId="0" fontId="25" fillId="32" borderId="1" xfId="53" applyFill="1" applyBorder="1" applyAlignment="1">
      <alignment horizontal="center" vertical="center"/>
    </xf>
    <xf numFmtId="0" fontId="25" fillId="32" borderId="1" xfId="53" applyFill="1" applyBorder="1"/>
    <xf numFmtId="0" fontId="25" fillId="0" borderId="1" xfId="53" applyBorder="1"/>
    <xf numFmtId="0" fontId="25" fillId="32" borderId="1" xfId="0" applyFont="1" applyFill="1" applyBorder="1"/>
    <xf numFmtId="0" fontId="113" fillId="38" borderId="6" xfId="16" applyFont="1" applyFill="1" applyBorder="1" applyAlignment="1">
      <alignment vertical="top"/>
    </xf>
    <xf numFmtId="0" fontId="62" fillId="32" borderId="0" xfId="7" applyFill="1" applyAlignment="1">
      <alignment horizontal="center"/>
    </xf>
    <xf numFmtId="0" fontId="68" fillId="39" borderId="0" xfId="14" applyFill="1" applyBorder="1">
      <alignment horizontal="right"/>
    </xf>
    <xf numFmtId="0" fontId="37" fillId="39" borderId="9" xfId="44" applyFont="1" applyFill="1" applyBorder="1" applyAlignment="1"/>
    <xf numFmtId="0" fontId="37" fillId="39" borderId="3" xfId="44" applyFont="1" applyFill="1" applyBorder="1" applyAlignment="1"/>
    <xf numFmtId="0" fontId="44" fillId="39" borderId="0" xfId="44" applyFont="1" applyFill="1" applyAlignment="1"/>
    <xf numFmtId="0" fontId="37" fillId="39" borderId="12" xfId="44" applyFont="1" applyFill="1" applyBorder="1"/>
    <xf numFmtId="0" fontId="37" fillId="39" borderId="0" xfId="44" applyFont="1" applyFill="1"/>
    <xf numFmtId="0" fontId="37" fillId="39" borderId="6" xfId="44" applyFont="1" applyFill="1" applyBorder="1"/>
    <xf numFmtId="0" fontId="37" fillId="39" borderId="12" xfId="44" applyFont="1" applyFill="1" applyBorder="1" applyAlignment="1"/>
    <xf numFmtId="0" fontId="50" fillId="0" borderId="0" xfId="44" applyFont="1" applyFill="1" applyAlignment="1"/>
    <xf numFmtId="0" fontId="37" fillId="0" borderId="0" xfId="44" applyFont="1" applyFill="1" applyAlignment="1"/>
    <xf numFmtId="0" fontId="37" fillId="0" borderId="0" xfId="44" applyFont="1" applyFill="1"/>
    <xf numFmtId="14" fontId="88" fillId="0" borderId="0" xfId="42" applyNumberFormat="1" applyFont="1"/>
    <xf numFmtId="0" fontId="86" fillId="0" borderId="38" xfId="42" applyFont="1" applyBorder="1"/>
    <xf numFmtId="0" fontId="0" fillId="38" borderId="0" xfId="0" applyFill="1"/>
    <xf numFmtId="0" fontId="37" fillId="38" borderId="0" xfId="44" applyFont="1" applyFill="1" applyAlignment="1"/>
    <xf numFmtId="0" fontId="37" fillId="38" borderId="12" xfId="44" applyFont="1" applyFill="1" applyBorder="1"/>
    <xf numFmtId="0" fontId="37" fillId="38" borderId="13" xfId="44" applyFont="1" applyFill="1" applyBorder="1"/>
    <xf numFmtId="14" fontId="88" fillId="0" borderId="0" xfId="0" applyNumberFormat="1" applyFont="1"/>
    <xf numFmtId="14" fontId="86" fillId="0" borderId="0" xfId="0" applyNumberFormat="1" applyFont="1"/>
    <xf numFmtId="0" fontId="86" fillId="0" borderId="38" xfId="0" applyFont="1" applyBorder="1"/>
    <xf numFmtId="0" fontId="0" fillId="0" borderId="38" xfId="0" applyBorder="1"/>
    <xf numFmtId="0" fontId="62" fillId="0" borderId="0" xfId="40" applyFont="1"/>
    <xf numFmtId="0" fontId="0" fillId="0" borderId="53" xfId="0" applyBorder="1"/>
    <xf numFmtId="0" fontId="74" fillId="0" borderId="12" xfId="19" applyFill="1" applyBorder="1"/>
    <xf numFmtId="0" fontId="96" fillId="0" borderId="14" xfId="32" applyFont="1" applyFill="1" applyBorder="1" applyAlignment="1">
      <alignment horizontal="center"/>
    </xf>
    <xf numFmtId="0" fontId="93" fillId="32" borderId="0" xfId="7" applyFont="1" applyFill="1"/>
    <xf numFmtId="0" fontId="93" fillId="32" borderId="1" xfId="7" applyFont="1" applyFill="1" applyBorder="1"/>
    <xf numFmtId="0" fontId="92" fillId="32" borderId="1" xfId="7" applyFont="1" applyFill="1" applyBorder="1" applyAlignment="1">
      <alignment horizontal="center" vertical="center"/>
    </xf>
    <xf numFmtId="0" fontId="93" fillId="32" borderId="1" xfId="7" applyFont="1" applyFill="1" applyBorder="1" applyAlignment="1">
      <alignment horizontal="center" vertical="center"/>
    </xf>
    <xf numFmtId="10" fontId="93" fillId="32" borderId="1" xfId="7" applyNumberFormat="1" applyFont="1" applyFill="1" applyBorder="1" applyAlignment="1"/>
    <xf numFmtId="0" fontId="25" fillId="0" borderId="0" xfId="0" applyFont="1"/>
    <xf numFmtId="0" fontId="93" fillId="32" borderId="0" xfId="7" applyFont="1" applyFill="1" applyAlignment="1">
      <alignment horizontal="left"/>
    </xf>
    <xf numFmtId="0" fontId="92" fillId="32" borderId="0" xfId="37" applyFont="1" applyFill="1" applyBorder="1">
      <alignment horizontal="left"/>
    </xf>
    <xf numFmtId="0" fontId="111" fillId="0" borderId="0" xfId="0" applyFont="1"/>
    <xf numFmtId="0" fontId="92" fillId="32" borderId="1" xfId="7" applyFont="1" applyFill="1" applyBorder="1" applyAlignment="1">
      <alignment horizontal="center"/>
    </xf>
    <xf numFmtId="0" fontId="93" fillId="32" borderId="1" xfId="37" applyFont="1" applyFill="1" applyBorder="1">
      <alignment horizontal="left"/>
    </xf>
    <xf numFmtId="0" fontId="92" fillId="32" borderId="1" xfId="37" applyFont="1" applyFill="1" applyBorder="1" applyAlignment="1">
      <alignment horizontal="center" vertical="top" wrapText="1"/>
    </xf>
    <xf numFmtId="0" fontId="92" fillId="32" borderId="1" xfId="7" applyFont="1" applyFill="1" applyBorder="1" applyAlignment="1">
      <alignment horizontal="center" vertical="top" wrapText="1"/>
    </xf>
    <xf numFmtId="0" fontId="102" fillId="32" borderId="1" xfId="53" applyFont="1" applyFill="1" applyBorder="1" applyAlignment="1">
      <alignment horizontal="left" vertical="center"/>
    </xf>
    <xf numFmtId="0" fontId="92" fillId="32" borderId="1" xfId="37" applyFont="1" applyFill="1" applyBorder="1" applyAlignment="1">
      <alignment horizontal="center"/>
    </xf>
    <xf numFmtId="0" fontId="101" fillId="32" borderId="1" xfId="7" applyFont="1" applyFill="1" applyBorder="1" applyAlignment="1">
      <alignment horizontal="center" vertical="center"/>
    </xf>
    <xf numFmtId="171" fontId="76" fillId="0" borderId="0" xfId="7" applyNumberFormat="1" applyFont="1" applyFill="1" applyAlignment="1">
      <alignment horizontal="right" vertical="center" wrapText="1"/>
    </xf>
    <xf numFmtId="0" fontId="62" fillId="0" borderId="0" xfId="19" applyFont="1" applyFill="1" applyBorder="1" applyAlignment="1">
      <alignment horizontal="left" vertical="top"/>
    </xf>
    <xf numFmtId="0" fontId="116" fillId="2" borderId="0" xfId="0" applyFont="1" applyFill="1" applyAlignment="1">
      <alignment horizontal="left" vertical="top" indent="1"/>
    </xf>
    <xf numFmtId="0" fontId="118" fillId="2" borderId="0" xfId="0" applyFont="1" applyFill="1"/>
    <xf numFmtId="174" fontId="117" fillId="2" borderId="2" xfId="9" applyFont="1" applyFill="1" applyBorder="1">
      <protection locked="0"/>
    </xf>
    <xf numFmtId="0" fontId="87" fillId="0" borderId="0" xfId="0" applyFont="1"/>
    <xf numFmtId="0" fontId="24" fillId="0" borderId="0" xfId="51" applyFont="1"/>
    <xf numFmtId="0" fontId="24" fillId="0" borderId="0" xfId="52" applyFont="1"/>
    <xf numFmtId="0" fontId="92" fillId="32" borderId="0" xfId="39" applyFont="1" applyFill="1" applyBorder="1">
      <alignment horizontal="center" wrapText="1"/>
    </xf>
    <xf numFmtId="0" fontId="92" fillId="32" borderId="0" xfId="22" applyFont="1" applyFill="1" applyBorder="1" applyAlignment="1">
      <alignment horizontal="center" wrapText="1"/>
    </xf>
    <xf numFmtId="183" fontId="110" fillId="32" borderId="0" xfId="45" applyNumberFormat="1" applyFont="1" applyFill="1" applyBorder="1"/>
    <xf numFmtId="0" fontId="62" fillId="32" borderId="0" xfId="22" applyFont="1" applyFill="1" applyBorder="1" applyAlignment="1">
      <alignment horizontal="left"/>
    </xf>
    <xf numFmtId="170" fontId="109" fillId="38" borderId="0" xfId="10" applyFont="1" applyFill="1" applyBorder="1">
      <alignment horizontal="center" vertical="center"/>
    </xf>
    <xf numFmtId="0" fontId="23" fillId="32" borderId="0" xfId="54" applyFill="1" applyAlignment="1">
      <alignment horizontal="right"/>
    </xf>
    <xf numFmtId="0" fontId="102" fillId="32" borderId="0" xfId="54" applyFont="1" applyFill="1"/>
    <xf numFmtId="0" fontId="93" fillId="32" borderId="0" xfId="54" applyFont="1" applyFill="1"/>
    <xf numFmtId="0" fontId="92" fillId="32" borderId="0" xfId="54" applyFont="1" applyFill="1" applyAlignment="1">
      <alignment horizontal="center"/>
    </xf>
    <xf numFmtId="0" fontId="23" fillId="32" borderId="0" xfId="54" applyFill="1"/>
    <xf numFmtId="0" fontId="37" fillId="32" borderId="6" xfId="44" applyFont="1" applyFill="1" applyBorder="1"/>
    <xf numFmtId="0" fontId="23" fillId="32" borderId="1" xfId="55" applyFill="1" applyBorder="1" applyAlignment="1">
      <alignment horizontal="left"/>
    </xf>
    <xf numFmtId="0" fontId="83" fillId="32" borderId="0" xfId="56" applyFont="1" applyFill="1"/>
    <xf numFmtId="0" fontId="23" fillId="32" borderId="0" xfId="56" applyFill="1"/>
    <xf numFmtId="0" fontId="102" fillId="32" borderId="0" xfId="54" applyFont="1" applyFill="1" applyAlignment="1">
      <alignment horizontal="left" vertical="center"/>
    </xf>
    <xf numFmtId="0" fontId="23" fillId="32" borderId="0" xfId="54" applyFill="1" applyAlignment="1">
      <alignment horizontal="center" vertical="center"/>
    </xf>
    <xf numFmtId="0" fontId="23" fillId="0" borderId="0" xfId="54"/>
    <xf numFmtId="0" fontId="102" fillId="32" borderId="0" xfId="55" applyFont="1" applyFill="1"/>
    <xf numFmtId="0" fontId="23" fillId="32" borderId="0" xfId="55" applyFill="1" applyAlignment="1">
      <alignment horizontal="right"/>
    </xf>
    <xf numFmtId="0" fontId="93" fillId="32" borderId="0" xfId="37" applyFont="1" applyFill="1" applyBorder="1" applyAlignment="1">
      <alignment horizontal="right"/>
    </xf>
    <xf numFmtId="0" fontId="93" fillId="32" borderId="0" xfId="37" applyFont="1" applyFill="1" applyBorder="1" applyAlignment="1">
      <alignment horizontal="center"/>
    </xf>
    <xf numFmtId="0" fontId="93" fillId="32" borderId="0" xfId="55" applyFont="1" applyFill="1"/>
    <xf numFmtId="0" fontId="92" fillId="32" borderId="0" xfId="55" applyFont="1" applyFill="1" applyAlignment="1">
      <alignment horizontal="center"/>
    </xf>
    <xf numFmtId="0" fontId="45" fillId="32" borderId="6" xfId="44" applyFont="1" applyFill="1" applyBorder="1" applyAlignment="1">
      <alignment horizontal="center" vertical="center" wrapText="1"/>
    </xf>
    <xf numFmtId="0" fontId="110" fillId="32" borderId="6" xfId="44" applyFont="1" applyFill="1" applyBorder="1" applyAlignment="1"/>
    <xf numFmtId="0" fontId="93" fillId="32" borderId="6" xfId="7" applyFont="1" applyFill="1" applyBorder="1"/>
    <xf numFmtId="0" fontId="93" fillId="32" borderId="6" xfId="54" applyFont="1" applyFill="1" applyBorder="1"/>
    <xf numFmtId="0" fontId="23" fillId="32" borderId="1" xfId="54" applyFill="1" applyBorder="1" applyAlignment="1">
      <alignment horizontal="left"/>
    </xf>
    <xf numFmtId="0" fontId="119" fillId="32" borderId="21" xfId="44" applyFont="1" applyFill="1" applyBorder="1" applyAlignment="1"/>
    <xf numFmtId="0" fontId="119" fillId="32" borderId="1" xfId="44" applyFont="1" applyFill="1" applyBorder="1" applyAlignment="1"/>
    <xf numFmtId="0" fontId="83" fillId="32" borderId="1" xfId="55" applyFont="1" applyFill="1" applyBorder="1" applyAlignment="1">
      <alignment horizontal="left"/>
    </xf>
    <xf numFmtId="0" fontId="119" fillId="32" borderId="1" xfId="44" applyFont="1" applyFill="1" applyBorder="1"/>
    <xf numFmtId="0" fontId="87" fillId="0" borderId="0" xfId="42" applyFont="1"/>
    <xf numFmtId="0" fontId="110" fillId="32" borderId="3" xfId="44" applyFont="1" applyFill="1" applyBorder="1" applyAlignment="1"/>
    <xf numFmtId="0" fontId="93" fillId="32" borderId="3" xfId="7" applyFont="1" applyFill="1" applyBorder="1"/>
    <xf numFmtId="180" fontId="93" fillId="32" borderId="3" xfId="54" applyNumberFormat="1" applyFont="1" applyFill="1" applyBorder="1"/>
    <xf numFmtId="0" fontId="22" fillId="0" borderId="0" xfId="0" applyFont="1" applyAlignment="1">
      <alignment horizontal="center" vertical="center" wrapText="1"/>
    </xf>
    <xf numFmtId="0" fontId="91" fillId="32" borderId="0" xfId="44" applyFont="1" applyFill="1" applyAlignment="1">
      <alignment horizontal="center" vertical="center" wrapText="1"/>
    </xf>
    <xf numFmtId="0" fontId="110" fillId="32" borderId="0" xfId="44" applyFont="1" applyFill="1" applyAlignment="1"/>
    <xf numFmtId="180" fontId="93" fillId="32" borderId="0" xfId="54" applyNumberFormat="1" applyFont="1" applyFill="1"/>
    <xf numFmtId="0" fontId="25" fillId="32" borderId="0" xfId="0" applyFont="1" applyFill="1"/>
    <xf numFmtId="0" fontId="97" fillId="32" borderId="0" xfId="32" applyFont="1" applyFill="1" applyBorder="1">
      <alignment horizontal="right"/>
    </xf>
    <xf numFmtId="10" fontId="93" fillId="32" borderId="0" xfId="7" applyNumberFormat="1" applyFont="1" applyFill="1" applyAlignment="1"/>
    <xf numFmtId="14" fontId="114" fillId="0" borderId="0" xfId="42" applyNumberFormat="1" applyFont="1"/>
    <xf numFmtId="0" fontId="84" fillId="0" borderId="0" xfId="42" applyFont="1"/>
    <xf numFmtId="0" fontId="37" fillId="0" borderId="6" xfId="44" applyFont="1" applyFill="1" applyBorder="1"/>
    <xf numFmtId="0" fontId="83" fillId="0" borderId="6" xfId="0" applyFont="1" applyBorder="1" applyAlignment="1">
      <alignment vertical="top" wrapText="1"/>
    </xf>
    <xf numFmtId="0" fontId="25" fillId="32" borderId="6" xfId="0" applyFont="1" applyFill="1" applyBorder="1"/>
    <xf numFmtId="14" fontId="115" fillId="0" borderId="6" xfId="42" applyNumberFormat="1" applyFont="1" applyBorder="1"/>
    <xf numFmtId="0" fontId="113" fillId="0" borderId="0" xfId="16" applyFont="1" applyFill="1" applyBorder="1" applyAlignment="1">
      <alignment vertical="top"/>
    </xf>
    <xf numFmtId="0" fontId="97" fillId="32" borderId="11" xfId="32" applyFont="1" applyFill="1" applyBorder="1">
      <alignment horizontal="right"/>
    </xf>
    <xf numFmtId="0" fontId="93" fillId="32" borderId="12" xfId="7" applyFont="1" applyFill="1" applyBorder="1" applyAlignment="1">
      <alignment horizontal="left"/>
    </xf>
    <xf numFmtId="0" fontId="93" fillId="32" borderId="12" xfId="37" applyFont="1" applyFill="1" applyBorder="1">
      <alignment horizontal="left"/>
    </xf>
    <xf numFmtId="10" fontId="93" fillId="32" borderId="12" xfId="7" applyNumberFormat="1" applyFont="1" applyFill="1" applyBorder="1" applyAlignment="1"/>
    <xf numFmtId="0" fontId="25" fillId="32" borderId="12" xfId="0" applyFont="1" applyFill="1" applyBorder="1"/>
    <xf numFmtId="14" fontId="115" fillId="0" borderId="13" xfId="42" applyNumberFormat="1" applyFont="1" applyBorder="1"/>
    <xf numFmtId="0" fontId="22" fillId="32" borderId="0" xfId="50" applyFont="1" applyFill="1" applyAlignment="1">
      <alignment vertical="top"/>
    </xf>
    <xf numFmtId="0" fontId="104" fillId="32" borderId="0" xfId="50" applyFont="1" applyFill="1"/>
    <xf numFmtId="0" fontId="102" fillId="32" borderId="0" xfId="50" applyFont="1" applyFill="1" applyAlignment="1">
      <alignment horizontal="right" vertical="top"/>
    </xf>
    <xf numFmtId="0" fontId="22" fillId="0" borderId="0" xfId="50" applyFont="1" applyAlignment="1">
      <alignment vertical="top"/>
    </xf>
    <xf numFmtId="0" fontId="105" fillId="32" borderId="0" xfId="44" applyFont="1" applyFill="1" applyAlignment="1">
      <alignment horizontal="right"/>
    </xf>
    <xf numFmtId="0" fontId="83" fillId="32" borderId="0" xfId="50" quotePrefix="1" applyFont="1" applyFill="1" applyAlignment="1">
      <alignment horizontal="center" vertical="top"/>
    </xf>
    <xf numFmtId="0" fontId="28" fillId="32" borderId="6" xfId="50" applyFont="1" applyFill="1" applyBorder="1" applyAlignment="1">
      <alignment horizontal="right"/>
    </xf>
    <xf numFmtId="178" fontId="110" fillId="0" borderId="14" xfId="24" applyNumberFormat="1" applyFont="1" applyFill="1" applyBorder="1" applyAlignment="1"/>
    <xf numFmtId="181" fontId="62" fillId="32" borderId="0" xfId="7" applyNumberFormat="1" applyFill="1" applyAlignment="1"/>
    <xf numFmtId="176" fontId="93" fillId="32" borderId="0" xfId="7" applyNumberFormat="1" applyFont="1" applyFill="1"/>
    <xf numFmtId="181" fontId="29" fillId="32" borderId="1" xfId="50" applyNumberFormat="1" applyFill="1" applyBorder="1" applyAlignment="1">
      <alignment vertical="top"/>
    </xf>
    <xf numFmtId="176" fontId="110" fillId="39" borderId="4" xfId="44" applyNumberFormat="1" applyFont="1" applyFill="1" applyBorder="1" applyAlignment="1"/>
    <xf numFmtId="176" fontId="110" fillId="32" borderId="1" xfId="44" applyNumberFormat="1" applyFont="1" applyFill="1" applyBorder="1" applyAlignment="1"/>
    <xf numFmtId="165" fontId="93" fillId="32" borderId="1" xfId="1" applyFont="1" applyFill="1" applyBorder="1" applyAlignment="1" applyProtection="1"/>
    <xf numFmtId="165" fontId="93" fillId="0" borderId="1" xfId="1" applyFont="1" applyFill="1" applyBorder="1" applyAlignment="1" applyProtection="1"/>
    <xf numFmtId="165" fontId="62" fillId="32" borderId="0" xfId="1" applyFont="1" applyFill="1" applyBorder="1" applyAlignment="1"/>
    <xf numFmtId="165" fontId="62" fillId="32" borderId="0" xfId="1" applyFont="1" applyFill="1" applyBorder="1"/>
    <xf numFmtId="0" fontId="75" fillId="32" borderId="0" xfId="7" applyFont="1" applyFill="1" applyAlignment="1">
      <alignment vertical="center"/>
    </xf>
    <xf numFmtId="0" fontId="0" fillId="0" borderId="43" xfId="0" applyBorder="1"/>
    <xf numFmtId="0" fontId="62" fillId="0" borderId="0" xfId="57" applyFont="1"/>
    <xf numFmtId="0" fontId="90" fillId="40" borderId="0" xfId="57" applyFont="1" applyFill="1"/>
    <xf numFmtId="0" fontId="62" fillId="40" borderId="0" xfId="57" applyFont="1" applyFill="1"/>
    <xf numFmtId="0" fontId="62" fillId="41" borderId="1" xfId="57" applyFont="1" applyFill="1" applyBorder="1"/>
    <xf numFmtId="0" fontId="76" fillId="0" borderId="1" xfId="57" applyFont="1" applyBorder="1"/>
    <xf numFmtId="0" fontId="62" fillId="41" borderId="1" xfId="57" applyFont="1" applyFill="1" applyBorder="1" applyAlignment="1">
      <alignment horizontal="center"/>
    </xf>
    <xf numFmtId="0" fontId="76" fillId="0" borderId="0" xfId="57" applyFont="1"/>
    <xf numFmtId="0" fontId="62" fillId="0" borderId="0" xfId="57" quotePrefix="1" applyFont="1"/>
    <xf numFmtId="0" fontId="123" fillId="0" borderId="0" xfId="58" applyFont="1" applyAlignment="1" applyProtection="1"/>
    <xf numFmtId="185" fontId="62" fillId="41" borderId="1" xfId="57" applyNumberFormat="1" applyFont="1" applyFill="1" applyBorder="1"/>
    <xf numFmtId="0" fontId="62" fillId="41" borderId="1" xfId="57" quotePrefix="1" applyFont="1" applyFill="1" applyBorder="1" applyAlignment="1">
      <alignment horizontal="right"/>
    </xf>
    <xf numFmtId="0" fontId="62" fillId="41" borderId="1" xfId="57" quotePrefix="1" applyFont="1" applyFill="1" applyBorder="1" applyAlignment="1">
      <alignment horizontal="center"/>
    </xf>
    <xf numFmtId="0" fontId="37" fillId="0" borderId="0" xfId="59" applyFont="1" applyAlignment="1">
      <alignment horizontal="left" vertical="top" wrapText="1"/>
    </xf>
    <xf numFmtId="0" fontId="54" fillId="0" borderId="0" xfId="59" applyAlignment="1">
      <alignment horizontal="left" vertical="top"/>
    </xf>
    <xf numFmtId="0" fontId="124" fillId="2" borderId="0" xfId="18" applyFont="1" applyFill="1" applyAlignment="1">
      <alignment horizontal="left" vertical="top"/>
    </xf>
    <xf numFmtId="0" fontId="90" fillId="0" borderId="0" xfId="0" applyFont="1"/>
    <xf numFmtId="0" fontId="125" fillId="0" borderId="0" xfId="0" applyFont="1"/>
    <xf numFmtId="0" fontId="32" fillId="0" borderId="0" xfId="60"/>
    <xf numFmtId="0" fontId="62" fillId="0" borderId="0" xfId="60" applyFont="1" applyAlignment="1">
      <alignment horizontal="center"/>
    </xf>
    <xf numFmtId="0" fontId="62" fillId="0" borderId="0" xfId="60" applyFont="1"/>
    <xf numFmtId="171" fontId="93" fillId="0" borderId="0" xfId="7" applyNumberFormat="1" applyFont="1" applyFill="1" applyAlignment="1">
      <alignment horizontal="right" vertical="center" wrapText="1"/>
    </xf>
    <xf numFmtId="181" fontId="93" fillId="32" borderId="0" xfId="7" applyNumberFormat="1" applyFont="1" applyFill="1" applyAlignment="1">
      <alignment horizontal="right" vertical="center" wrapText="1"/>
    </xf>
    <xf numFmtId="181" fontId="93" fillId="0" borderId="0" xfId="7" applyNumberFormat="1" applyFont="1" applyFill="1" applyAlignment="1">
      <alignment horizontal="right" vertical="center" wrapText="1"/>
    </xf>
    <xf numFmtId="0" fontId="92" fillId="0" borderId="42" xfId="7" applyFont="1" applyFill="1" applyBorder="1" applyAlignment="1">
      <alignment vertical="center" wrapText="1"/>
    </xf>
    <xf numFmtId="184" fontId="93" fillId="0" borderId="1" xfId="1" applyNumberFormat="1" applyFont="1" applyFill="1" applyBorder="1" applyAlignment="1" applyProtection="1"/>
    <xf numFmtId="0" fontId="21" fillId="32" borderId="0" xfId="50" applyFont="1" applyFill="1" applyAlignment="1">
      <alignment vertical="top"/>
    </xf>
    <xf numFmtId="181" fontId="93" fillId="0" borderId="0" xfId="50" applyNumberFormat="1" applyFont="1" applyAlignment="1">
      <alignment vertical="top"/>
    </xf>
    <xf numFmtId="0" fontId="74" fillId="32" borderId="0" xfId="19" applyFill="1" applyBorder="1" applyProtection="1">
      <protection locked="0"/>
    </xf>
    <xf numFmtId="0" fontId="83" fillId="0" borderId="12" xfId="0" applyFont="1" applyBorder="1" applyAlignment="1">
      <alignment horizontal="center" wrapText="1"/>
    </xf>
    <xf numFmtId="0" fontId="75" fillId="32" borderId="0" xfId="23" applyFont="1" applyFill="1" applyBorder="1" applyAlignment="1">
      <alignment horizontal="center" vertical="center" wrapText="1"/>
    </xf>
    <xf numFmtId="165" fontId="0" fillId="0" borderId="0" xfId="1" applyFont="1" applyBorder="1"/>
    <xf numFmtId="165" fontId="88" fillId="0" borderId="0" xfId="1" applyFont="1" applyFill="1" applyBorder="1"/>
    <xf numFmtId="0" fontId="20" fillId="0" borderId="1" xfId="65" applyBorder="1"/>
    <xf numFmtId="0" fontId="62" fillId="32" borderId="10" xfId="7" applyFill="1" applyBorder="1" applyAlignment="1"/>
    <xf numFmtId="0" fontId="59" fillId="32" borderId="14" xfId="32" applyFill="1" applyBorder="1" applyAlignment="1">
      <alignment horizontal="right" vertical="top" wrapText="1"/>
    </xf>
    <xf numFmtId="0" fontId="83" fillId="0" borderId="1" xfId="0" applyFont="1" applyBorder="1" applyAlignment="1">
      <alignment vertical="top" wrapText="1"/>
    </xf>
    <xf numFmtId="0" fontId="83" fillId="0" borderId="1" xfId="53" applyFont="1" applyBorder="1" applyAlignment="1">
      <alignment vertical="top" wrapText="1"/>
    </xf>
    <xf numFmtId="0" fontId="83" fillId="0" borderId="6" xfId="53" applyFont="1" applyBorder="1" applyAlignment="1">
      <alignment vertical="top" wrapText="1"/>
    </xf>
    <xf numFmtId="0" fontId="25" fillId="0" borderId="0" xfId="0" applyFont="1" applyAlignment="1">
      <alignment vertical="top" wrapText="1"/>
    </xf>
    <xf numFmtId="0" fontId="25" fillId="0" borderId="6" xfId="53" applyBorder="1" applyAlignment="1">
      <alignment vertical="top" wrapText="1"/>
    </xf>
    <xf numFmtId="0" fontId="93" fillId="32" borderId="1" xfId="7" applyFont="1" applyFill="1" applyBorder="1" applyAlignment="1">
      <alignment vertical="top" wrapText="1"/>
    </xf>
    <xf numFmtId="0" fontId="93" fillId="32" borderId="6" xfId="7" applyFont="1" applyFill="1" applyBorder="1" applyAlignment="1">
      <alignment vertical="top" wrapText="1"/>
    </xf>
    <xf numFmtId="14" fontId="115" fillId="0" borderId="0" xfId="42" applyNumberFormat="1" applyFont="1" applyAlignment="1">
      <alignment vertical="top" wrapText="1"/>
    </xf>
    <xf numFmtId="0" fontId="25" fillId="32" borderId="1" xfId="0" applyFont="1" applyFill="1" applyBorder="1" applyAlignment="1">
      <alignment vertical="top" wrapText="1"/>
    </xf>
    <xf numFmtId="0" fontId="25" fillId="32" borderId="6" xfId="0" applyFont="1" applyFill="1" applyBorder="1" applyAlignment="1">
      <alignment vertical="top" wrapText="1"/>
    </xf>
    <xf numFmtId="0" fontId="97" fillId="32" borderId="1" xfId="32" applyFont="1" applyFill="1" applyBorder="1" applyAlignment="1">
      <alignment horizontal="right" vertical="top" wrapText="1"/>
    </xf>
    <xf numFmtId="0" fontId="93" fillId="32" borderId="1" xfId="7" applyFont="1" applyFill="1" applyBorder="1" applyAlignment="1">
      <alignment horizontal="center" vertical="top" wrapText="1"/>
    </xf>
    <xf numFmtId="0" fontId="93" fillId="32" borderId="1" xfId="37" applyFont="1" applyFill="1" applyBorder="1" applyAlignment="1">
      <alignment horizontal="left" vertical="top" wrapText="1"/>
    </xf>
    <xf numFmtId="10" fontId="93" fillId="32" borderId="1" xfId="7" applyNumberFormat="1" applyFont="1" applyFill="1" applyBorder="1" applyAlignment="1">
      <alignment vertical="top" wrapText="1"/>
    </xf>
    <xf numFmtId="0" fontId="93" fillId="32" borderId="1" xfId="53" applyFont="1" applyFill="1" applyBorder="1" applyAlignment="1">
      <alignment horizontal="center" vertical="top" wrapText="1"/>
    </xf>
    <xf numFmtId="0" fontId="25" fillId="32" borderId="1" xfId="53" applyFill="1" applyBorder="1" applyAlignment="1">
      <alignment vertical="top" wrapText="1"/>
    </xf>
    <xf numFmtId="0" fontId="97" fillId="32" borderId="15" xfId="32" applyFont="1" applyFill="1" applyBorder="1" applyAlignment="1">
      <alignment horizontal="right" vertical="top" wrapText="1"/>
    </xf>
    <xf numFmtId="0" fontId="93" fillId="32" borderId="15" xfId="7" applyFont="1" applyFill="1" applyBorder="1" applyAlignment="1">
      <alignment horizontal="center" vertical="top" wrapText="1"/>
    </xf>
    <xf numFmtId="0" fontId="93" fillId="32" borderId="15" xfId="37" applyFont="1" applyFill="1" applyBorder="1" applyAlignment="1">
      <alignment horizontal="left" vertical="top" wrapText="1"/>
    </xf>
    <xf numFmtId="0" fontId="93" fillId="32" borderId="15" xfId="53" applyFont="1" applyFill="1" applyBorder="1" applyAlignment="1">
      <alignment horizontal="center" vertical="top" wrapText="1"/>
    </xf>
    <xf numFmtId="0" fontId="92" fillId="32" borderId="15" xfId="7" applyFont="1" applyFill="1" applyBorder="1" applyAlignment="1">
      <alignment horizontal="center" vertical="top" wrapText="1"/>
    </xf>
    <xf numFmtId="0" fontId="20" fillId="0" borderId="1" xfId="68" applyBorder="1" applyAlignment="1">
      <alignment vertical="top" wrapText="1"/>
    </xf>
    <xf numFmtId="0" fontId="20" fillId="0" borderId="1" xfId="69" applyBorder="1" applyAlignment="1">
      <alignment vertical="top" wrapText="1"/>
    </xf>
    <xf numFmtId="0" fontId="93" fillId="0" borderId="38" xfId="42" applyFont="1" applyBorder="1" applyAlignment="1">
      <alignment vertical="top" wrapText="1"/>
    </xf>
    <xf numFmtId="0" fontId="20" fillId="0" borderId="1" xfId="72" applyBorder="1"/>
    <xf numFmtId="0" fontId="20" fillId="0" borderId="21" xfId="72" applyBorder="1"/>
    <xf numFmtId="0" fontId="92" fillId="32" borderId="0" xfId="37" applyFont="1" applyFill="1" applyBorder="1" applyAlignment="1">
      <alignment horizontal="center"/>
    </xf>
    <xf numFmtId="0" fontId="20" fillId="0" borderId="1" xfId="74" applyBorder="1"/>
    <xf numFmtId="0" fontId="20" fillId="0" borderId="1" xfId="75" applyBorder="1"/>
    <xf numFmtId="0" fontId="20" fillId="0" borderId="1" xfId="77" applyBorder="1"/>
    <xf numFmtId="0" fontId="20" fillId="0" borderId="1" xfId="79" applyBorder="1"/>
    <xf numFmtId="0" fontId="20" fillId="0" borderId="1" xfId="80" applyBorder="1"/>
    <xf numFmtId="0" fontId="20" fillId="0" borderId="1" xfId="82" applyBorder="1"/>
    <xf numFmtId="0" fontId="92" fillId="0" borderId="12" xfId="7" applyFont="1" applyFill="1" applyBorder="1" applyAlignment="1">
      <alignment horizontal="center" vertical="center" wrapText="1"/>
    </xf>
    <xf numFmtId="0" fontId="92" fillId="39" borderId="15" xfId="33" applyFont="1" applyFill="1" applyBorder="1">
      <alignment horizontal="center" vertical="center" wrapText="1"/>
    </xf>
    <xf numFmtId="0" fontId="92" fillId="32" borderId="15" xfId="33" applyFont="1" applyFill="1" applyBorder="1">
      <alignment horizontal="center" vertical="center" wrapText="1"/>
    </xf>
    <xf numFmtId="0" fontId="93" fillId="39" borderId="1" xfId="36" applyFont="1" applyFill="1" applyAlignment="1">
      <alignment vertical="top" wrapText="1"/>
    </xf>
    <xf numFmtId="0" fontId="93" fillId="39" borderId="1" xfId="35" applyFont="1" applyFill="1" applyAlignment="1">
      <alignment horizontal="center" vertical="top" wrapText="1"/>
    </xf>
    <xf numFmtId="0" fontId="62" fillId="32" borderId="14" xfId="7" applyFill="1" applyBorder="1" applyAlignment="1">
      <alignment horizontal="center" vertical="top" wrapText="1"/>
    </xf>
    <xf numFmtId="0" fontId="0" fillId="38" borderId="3" xfId="0" applyFill="1" applyBorder="1"/>
    <xf numFmtId="0" fontId="62" fillId="38" borderId="3" xfId="13" applyFont="1" applyFill="1" applyBorder="1" applyAlignment="1">
      <alignment vertical="center"/>
    </xf>
    <xf numFmtId="0" fontId="76" fillId="0" borderId="0" xfId="60" applyFont="1"/>
    <xf numFmtId="0" fontId="93" fillId="0" borderId="1" xfId="60" applyFont="1" applyBorder="1" applyAlignment="1">
      <alignment horizontal="center" vertical="top"/>
    </xf>
    <xf numFmtId="0" fontId="93" fillId="0" borderId="1" xfId="60" applyFont="1" applyBorder="1" applyAlignment="1">
      <alignment vertical="top"/>
    </xf>
    <xf numFmtId="0" fontId="93" fillId="0" borderId="1" xfId="60" applyFont="1" applyBorder="1" applyAlignment="1">
      <alignment horizontal="center"/>
    </xf>
    <xf numFmtId="0" fontId="93" fillId="0" borderId="1" xfId="60" applyFont="1" applyBorder="1" applyAlignment="1">
      <alignment vertical="top" wrapText="1"/>
    </xf>
    <xf numFmtId="180" fontId="93" fillId="0" borderId="1" xfId="61" applyNumberFormat="1" applyFont="1" applyBorder="1" applyAlignment="1">
      <alignment horizontal="center"/>
    </xf>
    <xf numFmtId="0" fontId="93" fillId="0" borderId="1" xfId="60" applyFont="1" applyBorder="1" applyAlignment="1">
      <alignment horizontal="left"/>
    </xf>
    <xf numFmtId="180" fontId="93" fillId="0" borderId="1" xfId="63" applyNumberFormat="1" applyFont="1" applyBorder="1" applyAlignment="1">
      <alignment horizontal="center"/>
    </xf>
    <xf numFmtId="169" fontId="126" fillId="32" borderId="0" xfId="2" applyFont="1" applyFill="1" applyBorder="1" applyAlignment="1" applyProtection="1"/>
    <xf numFmtId="0" fontId="111" fillId="32" borderId="0" xfId="0" applyFont="1" applyFill="1"/>
    <xf numFmtId="0" fontId="113" fillId="32" borderId="0" xfId="7" applyFont="1" applyFill="1"/>
    <xf numFmtId="0" fontId="113" fillId="32" borderId="0" xfId="37" applyFont="1" applyFill="1" applyBorder="1">
      <alignment horizontal="left"/>
    </xf>
    <xf numFmtId="0" fontId="92" fillId="0" borderId="0" xfId="39" applyFont="1" applyFill="1" applyBorder="1">
      <alignment horizontal="center" wrapText="1"/>
    </xf>
    <xf numFmtId="165" fontId="92" fillId="0" borderId="0" xfId="1" applyFont="1" applyFill="1" applyBorder="1" applyAlignment="1">
      <alignment horizontal="center" wrapText="1"/>
    </xf>
    <xf numFmtId="165" fontId="88" fillId="0" borderId="9" xfId="1" applyFont="1" applyFill="1" applyBorder="1"/>
    <xf numFmtId="165" fontId="92" fillId="32" borderId="0" xfId="1" applyFont="1" applyFill="1" applyBorder="1" applyAlignment="1">
      <alignment horizontal="center" wrapText="1"/>
    </xf>
    <xf numFmtId="0" fontId="0" fillId="0" borderId="18" xfId="0" applyBorder="1"/>
    <xf numFmtId="0" fontId="59" fillId="32" borderId="12" xfId="37" applyFont="1" applyFill="1" applyBorder="1">
      <alignment horizontal="left"/>
    </xf>
    <xf numFmtId="14" fontId="88" fillId="0" borderId="12" xfId="0" applyNumberFormat="1" applyFont="1" applyBorder="1"/>
    <xf numFmtId="0" fontId="86" fillId="0" borderId="13" xfId="0" applyFont="1" applyBorder="1"/>
    <xf numFmtId="0" fontId="74" fillId="32" borderId="9" xfId="19" applyFill="1" applyBorder="1" applyAlignment="1">
      <alignment horizontal="left" indent="1"/>
    </xf>
    <xf numFmtId="0" fontId="74" fillId="32" borderId="9" xfId="19" applyFill="1" applyBorder="1"/>
    <xf numFmtId="0" fontId="92" fillId="32" borderId="0" xfId="4" applyFont="1" applyFill="1" applyBorder="1" applyAlignment="1">
      <alignment horizontal="center"/>
    </xf>
    <xf numFmtId="0" fontId="117" fillId="39" borderId="0" xfId="0" applyFont="1" applyFill="1"/>
    <xf numFmtId="49" fontId="118" fillId="32" borderId="0" xfId="0" applyNumberFormat="1" applyFont="1" applyFill="1"/>
    <xf numFmtId="49" fontId="129" fillId="32" borderId="0" xfId="0" applyNumberFormat="1" applyFont="1" applyFill="1"/>
    <xf numFmtId="0" fontId="130" fillId="39" borderId="0" xfId="0" applyFont="1" applyFill="1"/>
    <xf numFmtId="0" fontId="127" fillId="39" borderId="0" xfId="25" applyFont="1" applyFill="1" applyBorder="1" applyAlignment="1" applyProtection="1"/>
    <xf numFmtId="0" fontId="117" fillId="39" borderId="0" xfId="0" applyFont="1" applyFill="1" applyAlignment="1">
      <alignment horizontal="left" vertical="center"/>
    </xf>
    <xf numFmtId="49" fontId="118" fillId="39" borderId="0" xfId="0" applyNumberFormat="1" applyFont="1" applyFill="1" applyAlignment="1">
      <alignment vertical="center"/>
    </xf>
    <xf numFmtId="49" fontId="117" fillId="39" borderId="0" xfId="0" applyNumberFormat="1" applyFont="1" applyFill="1" applyAlignment="1">
      <alignment vertical="center"/>
    </xf>
    <xf numFmtId="0" fontId="91" fillId="32" borderId="12" xfId="44" applyFont="1" applyFill="1" applyBorder="1" applyAlignment="1">
      <alignment horizontal="center" vertical="center" wrapText="1"/>
    </xf>
    <xf numFmtId="0" fontId="59" fillId="32" borderId="3" xfId="32" applyFill="1" applyBorder="1">
      <alignment horizontal="right"/>
    </xf>
    <xf numFmtId="0" fontId="20" fillId="0" borderId="23" xfId="76" applyBorder="1"/>
    <xf numFmtId="10" fontId="93" fillId="32" borderId="23" xfId="7" applyNumberFormat="1" applyFont="1" applyFill="1" applyBorder="1" applyAlignment="1"/>
    <xf numFmtId="0" fontId="92" fillId="32" borderId="59" xfId="7" applyFont="1" applyFill="1" applyBorder="1" applyAlignment="1">
      <alignment horizontal="center" vertical="center"/>
    </xf>
    <xf numFmtId="0" fontId="93" fillId="32" borderId="59" xfId="7" applyFont="1" applyFill="1" applyBorder="1" applyAlignment="1">
      <alignment horizontal="center" vertical="center"/>
    </xf>
    <xf numFmtId="0" fontId="20" fillId="0" borderId="23" xfId="81" applyBorder="1"/>
    <xf numFmtId="0" fontId="69" fillId="38" borderId="0" xfId="16" applyFill="1" applyBorder="1" applyAlignment="1">
      <alignment vertical="top"/>
    </xf>
    <xf numFmtId="0" fontId="54" fillId="0" borderId="6" xfId="42" applyBorder="1"/>
    <xf numFmtId="0" fontId="54" fillId="32" borderId="12" xfId="42" applyFill="1" applyBorder="1"/>
    <xf numFmtId="14" fontId="88" fillId="0" borderId="13" xfId="42" applyNumberFormat="1" applyFont="1" applyBorder="1"/>
    <xf numFmtId="0" fontId="41" fillId="2" borderId="66" xfId="0" applyFont="1" applyFill="1" applyBorder="1"/>
    <xf numFmtId="0" fontId="132" fillId="2" borderId="67" xfId="0" applyFont="1" applyFill="1" applyBorder="1"/>
    <xf numFmtId="0" fontId="41" fillId="2" borderId="67" xfId="0" applyFont="1" applyFill="1" applyBorder="1"/>
    <xf numFmtId="49" fontId="131" fillId="32" borderId="12" xfId="0" applyNumberFormat="1" applyFont="1" applyFill="1" applyBorder="1"/>
    <xf numFmtId="0" fontId="128" fillId="32" borderId="12" xfId="0" applyFont="1" applyFill="1" applyBorder="1"/>
    <xf numFmtId="181" fontId="113" fillId="0" borderId="14" xfId="1" applyNumberFormat="1" applyFont="1" applyBorder="1"/>
    <xf numFmtId="180" fontId="62" fillId="32" borderId="0" xfId="7" applyNumberFormat="1" applyFill="1" applyAlignment="1">
      <alignment horizontal="left" wrapText="1"/>
    </xf>
    <xf numFmtId="180" fontId="62" fillId="32" borderId="0" xfId="7" applyNumberFormat="1" applyFill="1" applyAlignment="1"/>
    <xf numFmtId="180" fontId="0" fillId="0" borderId="0" xfId="0" applyNumberFormat="1"/>
    <xf numFmtId="180" fontId="92" fillId="32" borderId="0" xfId="22" applyNumberFormat="1" applyFont="1" applyFill="1" applyBorder="1">
      <alignment horizontal="center" vertical="center" wrapText="1"/>
    </xf>
    <xf numFmtId="180" fontId="92" fillId="32" borderId="0" xfId="22" quotePrefix="1" applyNumberFormat="1" applyFont="1" applyFill="1" applyBorder="1">
      <alignment horizontal="center" vertical="center" wrapText="1"/>
    </xf>
    <xf numFmtId="180" fontId="110" fillId="0" borderId="0" xfId="24" applyNumberFormat="1" applyFont="1" applyFill="1" applyBorder="1" applyAlignment="1"/>
    <xf numFmtId="180" fontId="92" fillId="0" borderId="0" xfId="22" applyNumberFormat="1" applyFont="1" applyFill="1" applyBorder="1" applyAlignment="1">
      <alignment horizontal="center" wrapText="1"/>
    </xf>
    <xf numFmtId="180" fontId="92" fillId="0" borderId="0" xfId="7" applyNumberFormat="1" applyFont="1" applyFill="1" applyAlignment="1">
      <alignment horizontal="center"/>
    </xf>
    <xf numFmtId="180" fontId="92" fillId="0" borderId="0" xfId="23" quotePrefix="1" applyNumberFormat="1" applyFont="1" applyFill="1" applyBorder="1">
      <alignment horizontal="center" wrapText="1"/>
    </xf>
    <xf numFmtId="0" fontId="92" fillId="0" borderId="0" xfId="37" applyFont="1" applyFill="1" applyBorder="1" applyAlignment="1">
      <alignment horizontal="center" wrapText="1"/>
    </xf>
    <xf numFmtId="0" fontId="30" fillId="32" borderId="1" xfId="44" applyFont="1" applyFill="1" applyBorder="1" applyAlignment="1">
      <alignment horizontal="right"/>
    </xf>
    <xf numFmtId="0" fontId="110" fillId="32" borderId="1" xfId="44" applyFont="1" applyFill="1" applyBorder="1" applyAlignment="1">
      <alignment horizontal="right"/>
    </xf>
    <xf numFmtId="0" fontId="110" fillId="38" borderId="23" xfId="44" applyFont="1" applyFill="1" applyBorder="1" applyAlignment="1">
      <alignment horizontal="right"/>
    </xf>
    <xf numFmtId="0" fontId="110" fillId="32" borderId="59" xfId="44" applyFont="1" applyFill="1" applyBorder="1" applyAlignment="1">
      <alignment horizontal="right"/>
    </xf>
    <xf numFmtId="0" fontId="93" fillId="32" borderId="1" xfId="7" applyFont="1" applyFill="1" applyBorder="1" applyAlignment="1">
      <alignment horizontal="right"/>
    </xf>
    <xf numFmtId="0" fontId="93" fillId="32" borderId="59" xfId="7" applyFont="1" applyFill="1" applyBorder="1" applyAlignment="1">
      <alignment horizontal="right"/>
    </xf>
    <xf numFmtId="180" fontId="93" fillId="32" borderId="1" xfId="54" applyNumberFormat="1" applyFont="1" applyFill="1" applyBorder="1" applyAlignment="1">
      <alignment horizontal="right"/>
    </xf>
    <xf numFmtId="180" fontId="93" fillId="32" borderId="59" xfId="54" applyNumberFormat="1" applyFont="1" applyFill="1" applyBorder="1" applyAlignment="1">
      <alignment horizontal="right"/>
    </xf>
    <xf numFmtId="180" fontId="119" fillId="32" borderId="1" xfId="44" applyNumberFormat="1" applyFont="1" applyFill="1" applyBorder="1" applyAlignment="1"/>
    <xf numFmtId="180" fontId="119" fillId="32" borderId="63" xfId="44" applyNumberFormat="1" applyFont="1" applyFill="1" applyBorder="1"/>
    <xf numFmtId="180" fontId="20" fillId="0" borderId="1" xfId="70" applyNumberFormat="1" applyBorder="1"/>
    <xf numFmtId="180" fontId="20" fillId="0" borderId="63" xfId="70" applyNumberFormat="1" applyBorder="1"/>
    <xf numFmtId="180" fontId="119" fillId="32" borderId="21" xfId="44" applyNumberFormat="1" applyFont="1" applyFill="1" applyBorder="1" applyAlignment="1"/>
    <xf numFmtId="180" fontId="20" fillId="0" borderId="21" xfId="71" applyNumberFormat="1" applyBorder="1"/>
    <xf numFmtId="180" fontId="20" fillId="0" borderId="1" xfId="71" applyNumberFormat="1" applyBorder="1"/>
    <xf numFmtId="180" fontId="20" fillId="0" borderId="63" xfId="71" applyNumberFormat="1" applyBorder="1"/>
    <xf numFmtId="0" fontId="83" fillId="32" borderId="23" xfId="55" applyFont="1" applyFill="1" applyBorder="1" applyAlignment="1">
      <alignment horizontal="left"/>
    </xf>
    <xf numFmtId="180" fontId="20" fillId="0" borderId="16" xfId="70" applyNumberFormat="1" applyBorder="1"/>
    <xf numFmtId="180" fontId="20" fillId="0" borderId="69" xfId="70" applyNumberFormat="1" applyBorder="1"/>
    <xf numFmtId="180" fontId="20" fillId="0" borderId="10" xfId="71" applyNumberFormat="1" applyBorder="1"/>
    <xf numFmtId="180" fontId="20" fillId="0" borderId="16" xfId="71" applyNumberFormat="1" applyBorder="1"/>
    <xf numFmtId="180" fontId="20" fillId="0" borderId="69" xfId="71" applyNumberFormat="1" applyBorder="1"/>
    <xf numFmtId="0" fontId="20" fillId="0" borderId="10" xfId="72" applyBorder="1"/>
    <xf numFmtId="0" fontId="20" fillId="0" borderId="16" xfId="72" applyBorder="1"/>
    <xf numFmtId="0" fontId="83" fillId="38" borderId="4" xfId="72" applyFont="1" applyFill="1" applyBorder="1"/>
    <xf numFmtId="0" fontId="83" fillId="38" borderId="64" xfId="72" applyFont="1" applyFill="1" applyBorder="1"/>
    <xf numFmtId="0" fontId="83" fillId="38" borderId="46" xfId="72" applyFont="1" applyFill="1" applyBorder="1"/>
    <xf numFmtId="0" fontId="18" fillId="32" borderId="0" xfId="50" applyFont="1" applyFill="1" applyAlignment="1">
      <alignment vertical="top"/>
    </xf>
    <xf numFmtId="181" fontId="29" fillId="32" borderId="0" xfId="50" applyNumberFormat="1" applyFill="1" applyAlignment="1">
      <alignment vertical="top"/>
    </xf>
    <xf numFmtId="176" fontId="29" fillId="32" borderId="1" xfId="50" applyNumberFormat="1" applyFill="1" applyBorder="1" applyAlignment="1">
      <alignment vertical="top"/>
    </xf>
    <xf numFmtId="176" fontId="29" fillId="32" borderId="0" xfId="50" applyNumberFormat="1" applyFill="1" applyAlignment="1">
      <alignment vertical="top"/>
    </xf>
    <xf numFmtId="181" fontId="110" fillId="32" borderId="0" xfId="44" applyNumberFormat="1" applyFont="1" applyFill="1" applyAlignment="1"/>
    <xf numFmtId="181" fontId="113" fillId="0" borderId="6" xfId="1" applyNumberFormat="1" applyFont="1" applyBorder="1"/>
    <xf numFmtId="171" fontId="62" fillId="0" borderId="0" xfId="7" quotePrefix="1" applyNumberFormat="1" applyFill="1" applyAlignment="1">
      <alignment horizontal="right" vertical="center" wrapText="1"/>
    </xf>
    <xf numFmtId="0" fontId="62" fillId="0" borderId="0" xfId="7" quotePrefix="1" applyFill="1" applyAlignment="1">
      <alignment horizontal="center" vertical="center" wrapText="1"/>
    </xf>
    <xf numFmtId="186" fontId="92" fillId="0" borderId="0" xfId="7" applyNumberFormat="1" applyFont="1" applyFill="1" applyAlignment="1">
      <alignment horizontal="right" vertical="center" wrapText="1"/>
    </xf>
    <xf numFmtId="186" fontId="93" fillId="0" borderId="0" xfId="7" applyNumberFormat="1" applyFont="1" applyFill="1" applyAlignment="1">
      <alignment horizontal="right" vertical="center" wrapText="1"/>
    </xf>
    <xf numFmtId="181" fontId="92" fillId="0" borderId="0" xfId="7" applyNumberFormat="1" applyFont="1" applyFill="1" applyAlignment="1">
      <alignment horizontal="right" vertical="center" wrapText="1"/>
    </xf>
    <xf numFmtId="181" fontId="92" fillId="0" borderId="0" xfId="7" applyNumberFormat="1" applyFont="1" applyFill="1" applyAlignment="1">
      <alignment horizontal="center" vertical="top" wrapText="1"/>
    </xf>
    <xf numFmtId="0" fontId="17" fillId="0" borderId="0" xfId="51" applyFont="1"/>
    <xf numFmtId="0" fontId="17" fillId="0" borderId="0" xfId="52" applyFont="1"/>
    <xf numFmtId="0" fontId="37" fillId="2" borderId="12" xfId="0" applyFont="1" applyFill="1" applyBorder="1"/>
    <xf numFmtId="0" fontId="75" fillId="0" borderId="0" xfId="0" applyFont="1" applyAlignment="1">
      <alignment vertical="center"/>
    </xf>
    <xf numFmtId="0" fontId="108" fillId="39" borderId="68" xfId="17" applyFont="1" applyFill="1" applyBorder="1" applyAlignment="1" applyProtection="1">
      <alignment horizontal="center"/>
      <protection locked="0"/>
    </xf>
    <xf numFmtId="0" fontId="99" fillId="32" borderId="0" xfId="0" applyFont="1" applyFill="1" applyAlignment="1" applyProtection="1">
      <alignment horizontal="center"/>
      <protection locked="0"/>
    </xf>
    <xf numFmtId="176" fontId="110" fillId="32" borderId="0" xfId="44" applyNumberFormat="1" applyFont="1" applyFill="1" applyAlignment="1"/>
    <xf numFmtId="187" fontId="93" fillId="32" borderId="0" xfId="7" applyNumberFormat="1" applyFont="1" applyFill="1"/>
    <xf numFmtId="187" fontId="0" fillId="0" borderId="0" xfId="0" applyNumberFormat="1"/>
    <xf numFmtId="187" fontId="62" fillId="32" borderId="0" xfId="22" applyNumberFormat="1" applyFont="1" applyFill="1" applyBorder="1" applyAlignment="1">
      <alignment horizontal="left"/>
    </xf>
    <xf numFmtId="187" fontId="92" fillId="32" borderId="0" xfId="22" applyNumberFormat="1" applyFont="1" applyFill="1" applyBorder="1" applyAlignment="1">
      <alignment horizontal="center" wrapText="1"/>
    </xf>
    <xf numFmtId="187" fontId="91" fillId="32" borderId="0" xfId="44" applyNumberFormat="1" applyFont="1" applyFill="1" applyAlignment="1">
      <alignment horizontal="center"/>
    </xf>
    <xf numFmtId="187" fontId="92" fillId="0" borderId="0" xfId="23" quotePrefix="1" applyNumberFormat="1" applyFont="1" applyFill="1" applyBorder="1">
      <alignment horizontal="center" wrapText="1"/>
    </xf>
    <xf numFmtId="184" fontId="83" fillId="0" borderId="1" xfId="0" applyNumberFormat="1" applyFont="1" applyBorder="1" applyAlignment="1">
      <alignment vertical="top" wrapText="1"/>
    </xf>
    <xf numFmtId="188" fontId="93" fillId="39" borderId="1" xfId="50" applyNumberFormat="1" applyFont="1" applyFill="1" applyBorder="1" applyAlignment="1">
      <alignment vertical="top"/>
    </xf>
    <xf numFmtId="188" fontId="29" fillId="32" borderId="0" xfId="50" applyNumberFormat="1" applyFill="1" applyAlignment="1">
      <alignment vertical="top"/>
    </xf>
    <xf numFmtId="188" fontId="29" fillId="38" borderId="1" xfId="50" applyNumberFormat="1" applyFill="1" applyBorder="1" applyAlignment="1">
      <alignment vertical="top"/>
    </xf>
    <xf numFmtId="188" fontId="29" fillId="32" borderId="1" xfId="50" applyNumberFormat="1" applyFill="1" applyBorder="1" applyAlignment="1">
      <alignment vertical="top"/>
    </xf>
    <xf numFmtId="188" fontId="93" fillId="39" borderId="26" xfId="50" applyNumberFormat="1" applyFont="1" applyFill="1" applyBorder="1" applyAlignment="1">
      <alignment vertical="top"/>
    </xf>
    <xf numFmtId="188" fontId="93" fillId="39" borderId="7" xfId="50" applyNumberFormat="1" applyFont="1" applyFill="1" applyBorder="1" applyAlignment="1">
      <alignment vertical="top"/>
    </xf>
    <xf numFmtId="188" fontId="93" fillId="39" borderId="27" xfId="50" applyNumberFormat="1" applyFont="1" applyFill="1" applyBorder="1" applyAlignment="1">
      <alignment vertical="top"/>
    </xf>
    <xf numFmtId="188" fontId="29" fillId="39" borderId="1" xfId="50" applyNumberFormat="1" applyFill="1" applyBorder="1" applyAlignment="1">
      <alignment vertical="top"/>
    </xf>
    <xf numFmtId="188" fontId="29" fillId="32" borderId="16" xfId="50" applyNumberFormat="1" applyFill="1" applyBorder="1" applyAlignment="1">
      <alignment vertical="top"/>
    </xf>
    <xf numFmtId="188" fontId="93" fillId="39" borderId="4" xfId="50" applyNumberFormat="1" applyFont="1" applyFill="1" applyBorder="1" applyAlignment="1">
      <alignment vertical="top"/>
    </xf>
    <xf numFmtId="188" fontId="110" fillId="39" borderId="1" xfId="44" applyNumberFormat="1" applyFont="1" applyFill="1" applyBorder="1" applyAlignment="1"/>
    <xf numFmtId="188" fontId="37" fillId="32" borderId="0" xfId="44" applyNumberFormat="1" applyFont="1" applyFill="1"/>
    <xf numFmtId="188" fontId="37" fillId="32" borderId="0" xfId="44" applyNumberFormat="1" applyFont="1" applyFill="1" applyAlignment="1"/>
    <xf numFmtId="188" fontId="110" fillId="39" borderId="1" xfId="44" applyNumberFormat="1" applyFont="1" applyFill="1" applyBorder="1"/>
    <xf numFmtId="189" fontId="93" fillId="32" borderId="1" xfId="7" applyNumberFormat="1" applyFont="1" applyFill="1" applyBorder="1" applyAlignment="1">
      <alignment vertical="top" wrapText="1"/>
    </xf>
    <xf numFmtId="189" fontId="92" fillId="32" borderId="1" xfId="7" applyNumberFormat="1" applyFont="1" applyFill="1" applyBorder="1" applyAlignment="1">
      <alignment horizontal="center" vertical="top" wrapText="1"/>
    </xf>
    <xf numFmtId="189" fontId="92" fillId="32" borderId="15" xfId="7" applyNumberFormat="1" applyFont="1" applyFill="1" applyBorder="1" applyAlignment="1">
      <alignment horizontal="center" vertical="top" wrapText="1"/>
    </xf>
    <xf numFmtId="189" fontId="93" fillId="32" borderId="1" xfId="7" applyNumberFormat="1" applyFont="1" applyFill="1" applyBorder="1" applyAlignment="1">
      <alignment horizontal="center" vertical="top" wrapText="1"/>
    </xf>
    <xf numFmtId="189" fontId="93" fillId="32" borderId="1" xfId="7" applyNumberFormat="1" applyFont="1" applyFill="1" applyBorder="1" applyAlignment="1">
      <alignment horizontal="center" vertical="center"/>
    </xf>
    <xf numFmtId="189" fontId="93" fillId="32" borderId="1" xfId="7" applyNumberFormat="1" applyFont="1" applyFill="1" applyBorder="1"/>
    <xf numFmtId="189" fontId="92" fillId="32" borderId="1" xfId="7" applyNumberFormat="1" applyFont="1" applyFill="1" applyBorder="1" applyAlignment="1">
      <alignment horizontal="center"/>
    </xf>
    <xf numFmtId="189" fontId="92" fillId="32" borderId="1" xfId="7" applyNumberFormat="1" applyFont="1" applyFill="1" applyBorder="1" applyAlignment="1">
      <alignment horizontal="center" vertical="center"/>
    </xf>
    <xf numFmtId="189" fontId="93" fillId="32" borderId="1" xfId="7" applyNumberFormat="1" applyFont="1" applyFill="1" applyBorder="1" applyAlignment="1"/>
    <xf numFmtId="189" fontId="93" fillId="32" borderId="1" xfId="2" applyNumberFormat="1" applyFont="1" applyFill="1" applyBorder="1" applyAlignment="1" applyProtection="1"/>
    <xf numFmtId="189" fontId="93" fillId="32" borderId="16" xfId="2" applyNumberFormat="1" applyFont="1" applyFill="1" applyBorder="1" applyAlignment="1" applyProtection="1"/>
    <xf numFmtId="189" fontId="93" fillId="39" borderId="1" xfId="7" applyNumberFormat="1" applyFont="1" applyFill="1" applyBorder="1" applyAlignment="1"/>
    <xf numFmtId="189" fontId="112" fillId="39" borderId="26" xfId="24" applyNumberFormat="1" applyFont="1" applyFill="1" applyBorder="1" applyAlignment="1"/>
    <xf numFmtId="189" fontId="112" fillId="39" borderId="51" xfId="24" applyNumberFormat="1" applyFont="1" applyFill="1" applyBorder="1" applyAlignment="1"/>
    <xf numFmtId="189" fontId="112" fillId="39" borderId="7" xfId="24" applyNumberFormat="1" applyFont="1" applyFill="1" applyBorder="1" applyAlignment="1"/>
    <xf numFmtId="189" fontId="112" fillId="39" borderId="27" xfId="24" applyNumberFormat="1" applyFont="1" applyFill="1" applyBorder="1" applyAlignment="1"/>
    <xf numFmtId="189" fontId="110" fillId="0" borderId="0" xfId="24" applyNumberFormat="1" applyFont="1" applyFill="1" applyBorder="1" applyAlignment="1"/>
    <xf numFmtId="189" fontId="93" fillId="32" borderId="1" xfId="1" applyNumberFormat="1" applyFont="1" applyFill="1" applyBorder="1"/>
    <xf numFmtId="189" fontId="92" fillId="39" borderId="26" xfId="0" applyNumberFormat="1" applyFont="1" applyFill="1" applyBorder="1"/>
    <xf numFmtId="189" fontId="92" fillId="39" borderId="7" xfId="0" applyNumberFormat="1" applyFont="1" applyFill="1" applyBorder="1"/>
    <xf numFmtId="189" fontId="92" fillId="39" borderId="27" xfId="0" applyNumberFormat="1" applyFont="1" applyFill="1" applyBorder="1"/>
    <xf numFmtId="189" fontId="26" fillId="0" borderId="0" xfId="0" applyNumberFormat="1" applyFont="1"/>
    <xf numFmtId="189" fontId="26" fillId="0" borderId="1" xfId="1" applyNumberFormat="1" applyFont="1" applyBorder="1"/>
    <xf numFmtId="189" fontId="93" fillId="0" borderId="16" xfId="1" applyNumberFormat="1" applyFont="1" applyBorder="1"/>
    <xf numFmtId="189" fontId="93" fillId="0" borderId="1" xfId="1" applyNumberFormat="1" applyFont="1" applyBorder="1"/>
    <xf numFmtId="189" fontId="93" fillId="0" borderId="1" xfId="1" applyNumberFormat="1" applyFont="1" applyFill="1" applyBorder="1"/>
    <xf numFmtId="189" fontId="93" fillId="39" borderId="16" xfId="7" quotePrefix="1" applyNumberFormat="1" applyFont="1" applyFill="1" applyBorder="1"/>
    <xf numFmtId="189" fontId="110" fillId="0" borderId="1" xfId="24" applyNumberFormat="1" applyFont="1" applyFill="1" applyBorder="1" applyAlignment="1"/>
    <xf numFmtId="189" fontId="113" fillId="0" borderId="1" xfId="1" applyNumberFormat="1" applyFont="1" applyBorder="1"/>
    <xf numFmtId="189" fontId="92" fillId="39" borderId="4" xfId="0" applyNumberFormat="1" applyFont="1" applyFill="1" applyBorder="1"/>
    <xf numFmtId="189" fontId="111" fillId="0" borderId="0" xfId="0" applyNumberFormat="1" applyFont="1"/>
    <xf numFmtId="189" fontId="69" fillId="0" borderId="1" xfId="0" applyNumberFormat="1" applyFont="1" applyBorder="1"/>
    <xf numFmtId="189" fontId="93" fillId="32" borderId="21" xfId="7" applyNumberFormat="1" applyFont="1" applyFill="1" applyBorder="1" applyAlignment="1">
      <alignment horizontal="right" vertical="center" wrapText="1"/>
    </xf>
    <xf numFmtId="189" fontId="93" fillId="32" borderId="24" xfId="7" applyNumberFormat="1" applyFont="1" applyFill="1" applyBorder="1" applyAlignment="1">
      <alignment horizontal="right" vertical="center" wrapText="1"/>
    </xf>
    <xf numFmtId="189" fontId="93" fillId="32" borderId="59" xfId="7" applyNumberFormat="1" applyFont="1" applyFill="1" applyBorder="1" applyAlignment="1">
      <alignment horizontal="right" vertical="center" wrapText="1"/>
    </xf>
    <xf numFmtId="189" fontId="93" fillId="32" borderId="10" xfId="7" applyNumberFormat="1" applyFont="1" applyFill="1" applyBorder="1" applyAlignment="1">
      <alignment horizontal="right" vertical="center" wrapText="1"/>
    </xf>
    <xf numFmtId="189" fontId="93" fillId="32" borderId="67" xfId="7" applyNumberFormat="1" applyFont="1" applyFill="1" applyBorder="1" applyAlignment="1">
      <alignment horizontal="right" vertical="center" wrapText="1"/>
    </xf>
    <xf numFmtId="189" fontId="93" fillId="32" borderId="60" xfId="7" applyNumberFormat="1" applyFont="1" applyFill="1" applyBorder="1" applyAlignment="1">
      <alignment horizontal="right" vertical="center" wrapText="1"/>
    </xf>
    <xf numFmtId="189" fontId="93" fillId="39" borderId="1" xfId="47" applyNumberFormat="1" applyFont="1" applyFill="1">
      <protection locked="0"/>
    </xf>
    <xf numFmtId="189" fontId="92" fillId="39" borderId="26" xfId="47" applyNumberFormat="1" applyFont="1" applyFill="1" applyBorder="1">
      <protection locked="0"/>
    </xf>
    <xf numFmtId="189" fontId="112" fillId="39" borderId="7" xfId="43" applyNumberFormat="1" applyFont="1" applyFill="1" applyBorder="1">
      <alignment horizontal="right"/>
    </xf>
    <xf numFmtId="189" fontId="93" fillId="39" borderId="16" xfId="47" applyNumberFormat="1" applyFont="1" applyFill="1" applyBorder="1">
      <protection locked="0"/>
    </xf>
    <xf numFmtId="189" fontId="92" fillId="32" borderId="16" xfId="1" quotePrefix="1" applyNumberFormat="1" applyFont="1" applyFill="1" applyBorder="1" applyAlignment="1">
      <alignment horizontal="center" vertical="center" wrapText="1"/>
    </xf>
    <xf numFmtId="189" fontId="93" fillId="0" borderId="8" xfId="1" applyNumberFormat="1" applyFont="1" applyBorder="1"/>
    <xf numFmtId="189" fontId="93" fillId="0" borderId="60" xfId="1" applyNumberFormat="1" applyFont="1" applyBorder="1"/>
    <xf numFmtId="189" fontId="92" fillId="32" borderId="56" xfId="1" quotePrefix="1" applyNumberFormat="1" applyFont="1" applyFill="1" applyBorder="1" applyAlignment="1">
      <alignment horizontal="center" vertical="center" wrapText="1"/>
    </xf>
    <xf numFmtId="189" fontId="93" fillId="0" borderId="56" xfId="1" applyNumberFormat="1" applyFont="1" applyBorder="1"/>
    <xf numFmtId="189" fontId="93" fillId="0" borderId="57" xfId="1" applyNumberFormat="1" applyFont="1" applyBorder="1"/>
    <xf numFmtId="189" fontId="93" fillId="0" borderId="61" xfId="1" applyNumberFormat="1" applyFont="1" applyBorder="1"/>
    <xf numFmtId="189" fontId="93" fillId="39" borderId="1" xfId="1" applyNumberFormat="1" applyFont="1" applyFill="1" applyBorder="1"/>
    <xf numFmtId="189" fontId="93" fillId="0" borderId="1" xfId="1" applyNumberFormat="1" applyFont="1" applyBorder="1" applyAlignment="1">
      <alignment horizontal="right"/>
    </xf>
    <xf numFmtId="189" fontId="93" fillId="39" borderId="1" xfId="1" applyNumberFormat="1" applyFont="1" applyFill="1" applyBorder="1" applyAlignment="1">
      <alignment horizontal="right"/>
    </xf>
    <xf numFmtId="189" fontId="93" fillId="32" borderId="1" xfId="1" applyNumberFormat="1" applyFont="1" applyFill="1" applyBorder="1" applyAlignment="1">
      <alignment horizontal="right"/>
    </xf>
    <xf numFmtId="189" fontId="93" fillId="0" borderId="23" xfId="1" applyNumberFormat="1" applyFont="1" applyBorder="1" applyAlignment="1">
      <alignment horizontal="right"/>
    </xf>
    <xf numFmtId="189" fontId="93" fillId="0" borderId="59" xfId="1" applyNumberFormat="1" applyFont="1" applyBorder="1" applyAlignment="1">
      <alignment horizontal="right"/>
    </xf>
    <xf numFmtId="189" fontId="93" fillId="38" borderId="54" xfId="1" applyNumberFormat="1" applyFont="1" applyFill="1" applyBorder="1" applyAlignment="1">
      <alignment horizontal="right"/>
    </xf>
    <xf numFmtId="189" fontId="93" fillId="39" borderId="23" xfId="1" applyNumberFormat="1" applyFont="1" applyFill="1" applyBorder="1"/>
    <xf numFmtId="189" fontId="93" fillId="39" borderId="59" xfId="1" applyNumberFormat="1" applyFont="1" applyFill="1" applyBorder="1"/>
    <xf numFmtId="189" fontId="93" fillId="0" borderId="23" xfId="1" applyNumberFormat="1" applyFont="1" applyBorder="1"/>
    <xf numFmtId="189" fontId="93" fillId="0" borderId="59" xfId="1" applyNumberFormat="1" applyFont="1" applyBorder="1"/>
    <xf numFmtId="189" fontId="110" fillId="38" borderId="26" xfId="1" applyNumberFormat="1" applyFont="1" applyFill="1" applyBorder="1" applyAlignment="1">
      <alignment horizontal="right"/>
    </xf>
    <xf numFmtId="189" fontId="110" fillId="38" borderId="7" xfId="1" applyNumberFormat="1" applyFont="1" applyFill="1" applyBorder="1" applyAlignment="1">
      <alignment horizontal="right"/>
    </xf>
    <xf numFmtId="189" fontId="110" fillId="38" borderId="50" xfId="1" applyNumberFormat="1" applyFont="1" applyFill="1" applyBorder="1" applyAlignment="1">
      <alignment horizontal="right"/>
    </xf>
    <xf numFmtId="189" fontId="110" fillId="38" borderId="62" xfId="1" applyNumberFormat="1" applyFont="1" applyFill="1" applyBorder="1" applyAlignment="1">
      <alignment horizontal="right"/>
    </xf>
    <xf numFmtId="189" fontId="93" fillId="32" borderId="16" xfId="1" applyNumberFormat="1" applyFont="1" applyFill="1" applyBorder="1" applyAlignment="1">
      <alignment horizontal="right" wrapText="1"/>
    </xf>
    <xf numFmtId="189" fontId="93" fillId="32" borderId="56" xfId="1" applyNumberFormat="1" applyFont="1" applyFill="1" applyBorder="1" applyAlignment="1">
      <alignment horizontal="right" wrapText="1"/>
    </xf>
    <xf numFmtId="189" fontId="93" fillId="32" borderId="57" xfId="1" applyNumberFormat="1" applyFont="1" applyFill="1" applyBorder="1" applyAlignment="1">
      <alignment horizontal="right" wrapText="1"/>
    </xf>
    <xf numFmtId="189" fontId="93" fillId="32" borderId="1" xfId="1" applyNumberFormat="1" applyFont="1" applyFill="1" applyBorder="1" applyAlignment="1">
      <alignment horizontal="right" wrapText="1"/>
    </xf>
    <xf numFmtId="189" fontId="93" fillId="32" borderId="23" xfId="1" applyNumberFormat="1" applyFont="1" applyFill="1" applyBorder="1" applyAlignment="1">
      <alignment horizontal="right" wrapText="1"/>
    </xf>
    <xf numFmtId="189" fontId="93" fillId="32" borderId="59" xfId="1" applyNumberFormat="1" applyFont="1" applyFill="1" applyBorder="1" applyAlignment="1">
      <alignment horizontal="right" wrapText="1"/>
    </xf>
    <xf numFmtId="189" fontId="93" fillId="39" borderId="4" xfId="1" applyNumberFormat="1" applyFont="1" applyFill="1" applyBorder="1" applyAlignment="1"/>
    <xf numFmtId="189" fontId="93" fillId="32" borderId="8" xfId="1" applyNumberFormat="1" applyFont="1" applyFill="1" applyBorder="1" applyAlignment="1">
      <alignment horizontal="right" wrapText="1"/>
    </xf>
    <xf numFmtId="189" fontId="93" fillId="32" borderId="60" xfId="1" applyNumberFormat="1" applyFont="1" applyFill="1" applyBorder="1" applyAlignment="1">
      <alignment horizontal="right" wrapText="1"/>
    </xf>
    <xf numFmtId="189" fontId="93" fillId="32" borderId="61" xfId="1" applyNumberFormat="1" applyFont="1" applyFill="1" applyBorder="1" applyAlignment="1">
      <alignment horizontal="right" wrapText="1"/>
    </xf>
    <xf numFmtId="189" fontId="93" fillId="32" borderId="16" xfId="1" applyNumberFormat="1" applyFont="1" applyFill="1" applyBorder="1" applyAlignment="1">
      <alignment horizontal="left" wrapText="1"/>
    </xf>
    <xf numFmtId="189" fontId="93" fillId="32" borderId="8" xfId="1" applyNumberFormat="1" applyFont="1" applyFill="1" applyBorder="1" applyAlignment="1">
      <alignment horizontal="left" wrapText="1"/>
    </xf>
    <xf numFmtId="189" fontId="93" fillId="32" borderId="60" xfId="1" applyNumberFormat="1" applyFont="1" applyFill="1" applyBorder="1" applyAlignment="1">
      <alignment horizontal="left" wrapText="1"/>
    </xf>
    <xf numFmtId="189" fontId="93" fillId="32" borderId="56" xfId="1" applyNumberFormat="1" applyFont="1" applyFill="1" applyBorder="1" applyAlignment="1">
      <alignment horizontal="left" wrapText="1"/>
    </xf>
    <xf numFmtId="189" fontId="93" fillId="32" borderId="57" xfId="1" applyNumberFormat="1" applyFont="1" applyFill="1" applyBorder="1" applyAlignment="1">
      <alignment horizontal="left" wrapText="1"/>
    </xf>
    <xf numFmtId="189" fontId="93" fillId="32" borderId="61" xfId="1" applyNumberFormat="1" applyFont="1" applyFill="1" applyBorder="1" applyAlignment="1">
      <alignment horizontal="left" wrapText="1"/>
    </xf>
    <xf numFmtId="189" fontId="93" fillId="0" borderId="1" xfId="1" applyNumberFormat="1" applyFont="1" applyFill="1" applyBorder="1" applyAlignment="1"/>
    <xf numFmtId="189" fontId="93" fillId="0" borderId="59" xfId="1" applyNumberFormat="1" applyFont="1" applyFill="1" applyBorder="1" applyAlignment="1"/>
    <xf numFmtId="189" fontId="92" fillId="0" borderId="1" xfId="1" applyNumberFormat="1" applyFont="1" applyFill="1" applyBorder="1" applyAlignment="1">
      <alignment horizontal="center" vertical="center" wrapText="1"/>
    </xf>
    <xf numFmtId="189" fontId="92" fillId="0" borderId="23" xfId="1" applyNumberFormat="1" applyFont="1" applyFill="1" applyBorder="1" applyAlignment="1">
      <alignment horizontal="center" vertical="center" wrapText="1"/>
    </xf>
    <xf numFmtId="189" fontId="93" fillId="0" borderId="56" xfId="1" applyNumberFormat="1" applyFont="1" applyFill="1" applyBorder="1" applyAlignment="1"/>
    <xf numFmtId="189" fontId="93" fillId="0" borderId="57" xfId="1" applyNumberFormat="1" applyFont="1" applyFill="1" applyBorder="1" applyAlignment="1"/>
    <xf numFmtId="189" fontId="93" fillId="0" borderId="61" xfId="1" applyNumberFormat="1" applyFont="1" applyFill="1" applyBorder="1" applyAlignment="1"/>
    <xf numFmtId="188" fontId="16" fillId="32" borderId="1" xfId="50" applyNumberFormat="1" applyFont="1" applyFill="1" applyBorder="1" applyAlignment="1">
      <alignment vertical="top"/>
    </xf>
    <xf numFmtId="0" fontId="111" fillId="32" borderId="0" xfId="0" applyFont="1" applyFill="1" applyAlignment="1">
      <alignment horizontal="left"/>
    </xf>
    <xf numFmtId="187" fontId="133" fillId="0" borderId="0" xfId="0" applyNumberFormat="1" applyFont="1"/>
    <xf numFmtId="187" fontId="111" fillId="0" borderId="0" xfId="0" applyNumberFormat="1" applyFont="1"/>
    <xf numFmtId="187" fontId="83" fillId="0" borderId="0" xfId="0" applyNumberFormat="1" applyFont="1" applyAlignment="1">
      <alignment horizontal="center" vertical="top" wrapText="1"/>
    </xf>
    <xf numFmtId="189" fontId="93" fillId="0" borderId="1" xfId="7" applyNumberFormat="1" applyFont="1" applyFill="1" applyBorder="1" applyAlignment="1">
      <alignment horizontal="right" vertical="center" wrapText="1"/>
    </xf>
    <xf numFmtId="0" fontId="69" fillId="39" borderId="0" xfId="16" applyFill="1" applyBorder="1" applyAlignment="1" applyProtection="1">
      <alignment horizontal="left" vertical="top" wrapText="1"/>
      <protection locked="0"/>
    </xf>
    <xf numFmtId="0" fontId="93" fillId="0" borderId="1" xfId="0" applyFont="1" applyBorder="1" applyAlignment="1">
      <alignment vertical="center" wrapText="1"/>
    </xf>
    <xf numFmtId="0" fontId="93" fillId="0" borderId="1" xfId="0" applyFont="1" applyBorder="1" applyAlignment="1">
      <alignment horizontal="left" vertical="center" wrapText="1"/>
    </xf>
    <xf numFmtId="0" fontId="69" fillId="39" borderId="0" xfId="16" applyFill="1" applyBorder="1" applyAlignment="1">
      <alignment horizontal="left" vertical="top" wrapText="1"/>
    </xf>
    <xf numFmtId="0" fontId="92" fillId="0" borderId="0" xfId="40" applyFont="1" applyAlignment="1">
      <alignment horizontal="center" wrapText="1"/>
    </xf>
    <xf numFmtId="0" fontId="62" fillId="0" borderId="0" xfId="40" applyFont="1" applyAlignment="1">
      <alignment horizontal="center" vertical="center"/>
    </xf>
    <xf numFmtId="0" fontId="75" fillId="0" borderId="46" xfId="51433" applyFont="1" applyBorder="1" applyAlignment="1">
      <alignment horizontal="center" vertical="center" wrapText="1"/>
    </xf>
    <xf numFmtId="0" fontId="75" fillId="0" borderId="25" xfId="51433" applyFont="1" applyBorder="1" applyAlignment="1">
      <alignment horizontal="center" vertical="top" wrapText="1"/>
    </xf>
    <xf numFmtId="0" fontId="75" fillId="0" borderId="20" xfId="51433" applyFont="1" applyBorder="1" applyAlignment="1">
      <alignment horizontal="center" vertical="top" wrapText="1"/>
    </xf>
    <xf numFmtId="0" fontId="0" fillId="0" borderId="6" xfId="0" applyBorder="1" applyAlignment="1">
      <alignment horizontal="left" vertical="top"/>
    </xf>
    <xf numFmtId="0" fontId="0" fillId="0" borderId="0" xfId="0" applyAlignment="1">
      <alignment horizontal="left" vertical="top"/>
    </xf>
    <xf numFmtId="0" fontId="62" fillId="0" borderId="0" xfId="7" applyFill="1" applyAlignment="1">
      <alignment horizontal="left" vertical="top"/>
    </xf>
    <xf numFmtId="0" fontId="62" fillId="0" borderId="0" xfId="7" applyFill="1" applyAlignment="1">
      <alignment horizontal="center"/>
    </xf>
    <xf numFmtId="189" fontId="62" fillId="0" borderId="0" xfId="7" applyNumberFormat="1" applyFill="1" applyAlignment="1">
      <alignment horizontal="right" indent="1"/>
    </xf>
    <xf numFmtId="0" fontId="62" fillId="0" borderId="0" xfId="37" applyFill="1" applyBorder="1">
      <alignment horizontal="left"/>
    </xf>
    <xf numFmtId="0" fontId="59" fillId="0" borderId="0" xfId="32" applyFill="1" applyBorder="1">
      <alignment horizontal="right"/>
    </xf>
    <xf numFmtId="0" fontId="62" fillId="0" borderId="1" xfId="40" applyFont="1" applyBorder="1" applyAlignment="1">
      <alignment horizontal="center" vertical="center"/>
    </xf>
    <xf numFmtId="16" fontId="75" fillId="0" borderId="4" xfId="0" applyNumberFormat="1" applyFont="1" applyBorder="1" applyAlignment="1">
      <alignment horizontal="center" vertical="top" wrapText="1"/>
    </xf>
    <xf numFmtId="0" fontId="76" fillId="0" borderId="0" xfId="40" applyFont="1" applyAlignment="1">
      <alignment vertical="center"/>
    </xf>
    <xf numFmtId="0" fontId="62" fillId="0" borderId="1" xfId="7" applyFill="1" applyBorder="1" applyAlignment="1">
      <alignment horizontal="center"/>
    </xf>
    <xf numFmtId="0" fontId="76" fillId="0" borderId="0" xfId="40" applyFont="1" applyAlignment="1">
      <alignment horizontal="center" vertical="center"/>
    </xf>
    <xf numFmtId="189" fontId="62" fillId="0" borderId="1" xfId="7" applyNumberFormat="1" applyFill="1" applyBorder="1" applyAlignment="1">
      <alignment horizontal="right" indent="1"/>
    </xf>
    <xf numFmtId="0" fontId="92" fillId="0" borderId="12" xfId="40" applyFont="1" applyBorder="1" applyAlignment="1">
      <alignment horizontal="center" wrapText="1"/>
    </xf>
    <xf numFmtId="0" fontId="62" fillId="0" borderId="0" xfId="37" applyFill="1" applyBorder="1" applyAlignment="1">
      <alignment horizontal="left" vertical="top" wrapText="1"/>
    </xf>
    <xf numFmtId="0" fontId="83" fillId="0" borderId="0" xfId="0" applyFont="1"/>
    <xf numFmtId="0" fontId="76" fillId="0" borderId="0" xfId="7" applyFont="1" applyFill="1" applyAlignment="1">
      <alignment horizontal="center" wrapText="1"/>
    </xf>
    <xf numFmtId="0" fontId="74" fillId="0" borderId="0" xfId="19" applyFill="1" applyBorder="1" applyAlignment="1">
      <alignment horizontal="left" indent="1"/>
    </xf>
    <xf numFmtId="169" fontId="61" fillId="0" borderId="0" xfId="2" applyFont="1" applyFill="1" applyBorder="1" applyAlignment="1" applyProtection="1"/>
    <xf numFmtId="169" fontId="62" fillId="0" borderId="0" xfId="2" applyFont="1" applyFill="1" applyBorder="1" applyAlignment="1" applyProtection="1"/>
    <xf numFmtId="0" fontId="93" fillId="0" borderId="1" xfId="7" applyFont="1" applyFill="1" applyBorder="1" applyAlignment="1">
      <alignment horizontal="center"/>
    </xf>
    <xf numFmtId="0" fontId="75" fillId="0" borderId="0" xfId="40" applyFont="1" applyAlignment="1">
      <alignment horizontal="center" vertical="center" wrapText="1"/>
    </xf>
    <xf numFmtId="180" fontId="75" fillId="0" borderId="0" xfId="40" applyNumberFormat="1" applyFont="1" applyAlignment="1">
      <alignment horizontal="center"/>
    </xf>
    <xf numFmtId="189" fontId="62" fillId="0" borderId="43" xfId="7" applyNumberFormat="1" applyFill="1" applyBorder="1" applyAlignment="1">
      <alignment horizontal="right" indent="1"/>
    </xf>
    <xf numFmtId="189" fontId="62" fillId="0" borderId="39" xfId="7" applyNumberFormat="1" applyFill="1" applyBorder="1" applyAlignment="1">
      <alignment horizontal="right" indent="1"/>
    </xf>
    <xf numFmtId="0" fontId="62" fillId="0" borderId="23" xfId="40" applyFont="1" applyBorder="1" applyAlignment="1">
      <alignment horizontal="center" vertical="center"/>
    </xf>
    <xf numFmtId="169" fontId="62" fillId="0" borderId="42" xfId="2" applyFont="1" applyFill="1" applyBorder="1" applyAlignment="1" applyProtection="1"/>
    <xf numFmtId="169" fontId="62" fillId="0" borderId="1" xfId="2" applyFont="1" applyFill="1" applyBorder="1" applyAlignment="1" applyProtection="1"/>
    <xf numFmtId="181" fontId="62" fillId="0" borderId="1" xfId="2" applyNumberFormat="1" applyFont="1" applyFill="1" applyBorder="1" applyAlignment="1" applyProtection="1"/>
    <xf numFmtId="189" fontId="62" fillId="0" borderId="1" xfId="2" applyNumberFormat="1" applyFont="1" applyFill="1" applyBorder="1" applyAlignment="1" applyProtection="1">
      <alignment horizontal="right"/>
    </xf>
    <xf numFmtId="0" fontId="62" fillId="0" borderId="42" xfId="7" applyFill="1" applyBorder="1" applyAlignment="1">
      <alignment horizontal="left" indent="1"/>
    </xf>
    <xf numFmtId="0" fontId="62" fillId="0" borderId="1" xfId="7" applyFill="1" applyBorder="1" applyAlignment="1">
      <alignment horizontal="left" indent="1"/>
    </xf>
    <xf numFmtId="181" fontId="62" fillId="0" borderId="1" xfId="7" applyNumberFormat="1" applyFill="1" applyBorder="1" applyAlignment="1">
      <alignment horizontal="left" indent="1"/>
    </xf>
    <xf numFmtId="189" fontId="62" fillId="0" borderId="88" xfId="7" applyNumberFormat="1" applyFill="1" applyBorder="1" applyAlignment="1">
      <alignment horizontal="right" indent="1"/>
    </xf>
    <xf numFmtId="0" fontId="62" fillId="0" borderId="42" xfId="7" applyFill="1" applyBorder="1"/>
    <xf numFmtId="0" fontId="62" fillId="0" borderId="1" xfId="7" applyFill="1" applyBorder="1"/>
    <xf numFmtId="0" fontId="62" fillId="0" borderId="90" xfId="7" applyFill="1" applyBorder="1"/>
    <xf numFmtId="0" fontId="62" fillId="0" borderId="15" xfId="7" applyFill="1" applyBorder="1"/>
    <xf numFmtId="181" fontId="62" fillId="0" borderId="15" xfId="7" applyNumberFormat="1" applyFill="1" applyBorder="1"/>
    <xf numFmtId="189" fontId="62" fillId="0" borderId="15" xfId="7" applyNumberFormat="1" applyFill="1" applyBorder="1" applyAlignment="1">
      <alignment horizontal="right"/>
    </xf>
    <xf numFmtId="0" fontId="62" fillId="0" borderId="41" xfId="7" applyFill="1" applyBorder="1" applyAlignment="1"/>
    <xf numFmtId="0" fontId="62" fillId="0" borderId="5" xfId="7" applyFill="1" applyBorder="1" applyAlignment="1"/>
    <xf numFmtId="181" fontId="62" fillId="0" borderId="5" xfId="7" applyNumberFormat="1" applyFill="1" applyBorder="1" applyAlignment="1"/>
    <xf numFmtId="0" fontId="75" fillId="0" borderId="46" xfId="49779" applyFont="1" applyBorder="1" applyAlignment="1">
      <alignment horizontal="center" vertical="center" wrapText="1"/>
    </xf>
    <xf numFmtId="0" fontId="75" fillId="0" borderId="70" xfId="49779" applyFont="1" applyBorder="1" applyAlignment="1">
      <alignment horizontal="center" vertical="center" wrapText="1"/>
    </xf>
    <xf numFmtId="0" fontId="59" fillId="0" borderId="12" xfId="32" applyFill="1" applyBorder="1">
      <alignment horizontal="right"/>
    </xf>
    <xf numFmtId="0" fontId="62" fillId="0" borderId="1" xfId="7" applyFill="1" applyBorder="1" applyAlignment="1"/>
    <xf numFmtId="0" fontId="92" fillId="0" borderId="0" xfId="7" applyFont="1" applyFill="1" applyAlignment="1">
      <alignment horizontal="center" vertical="center" wrapText="1"/>
    </xf>
    <xf numFmtId="180" fontId="92" fillId="0" borderId="0" xfId="40" applyNumberFormat="1" applyFont="1" applyAlignment="1">
      <alignment horizontal="center" vertical="center" wrapText="1"/>
    </xf>
    <xf numFmtId="180" fontId="92" fillId="0" borderId="0" xfId="40" applyNumberFormat="1" applyFont="1" applyAlignment="1">
      <alignment horizontal="center" vertical="center"/>
    </xf>
    <xf numFmtId="180" fontId="92" fillId="0" borderId="12" xfId="40" applyNumberFormat="1" applyFont="1" applyBorder="1" applyAlignment="1">
      <alignment horizontal="center" vertical="center" wrapText="1"/>
    </xf>
    <xf numFmtId="0" fontId="92" fillId="0" borderId="0" xfId="7" applyFont="1" applyFill="1" applyAlignment="1">
      <alignment vertical="center" wrapText="1"/>
    </xf>
    <xf numFmtId="0" fontId="76" fillId="0" borderId="0" xfId="40" applyFont="1" applyAlignment="1">
      <alignment vertical="top" wrapText="1"/>
    </xf>
    <xf numFmtId="189" fontId="93" fillId="0" borderId="1" xfId="7" applyNumberFormat="1" applyFont="1" applyFill="1" applyBorder="1" applyAlignment="1">
      <alignment horizontal="right" indent="1"/>
    </xf>
    <xf numFmtId="180" fontId="92" fillId="0" borderId="12" xfId="40" applyNumberFormat="1" applyFont="1" applyBorder="1" applyAlignment="1">
      <alignment horizontal="center" wrapText="1"/>
    </xf>
    <xf numFmtId="179" fontId="92" fillId="0" borderId="0" xfId="1" applyNumberFormat="1" applyFont="1" applyFill="1" applyBorder="1" applyAlignment="1">
      <alignment horizontal="center"/>
    </xf>
    <xf numFmtId="0" fontId="62" fillId="0" borderId="0" xfId="40" applyFont="1" applyAlignment="1">
      <alignment horizontal="right"/>
    </xf>
    <xf numFmtId="176" fontId="92" fillId="0" borderId="0" xfId="40" applyNumberFormat="1" applyFont="1" applyAlignment="1">
      <alignment horizontal="right"/>
    </xf>
    <xf numFmtId="189" fontId="92" fillId="39" borderId="45" xfId="40" applyNumberFormat="1" applyFont="1" applyFill="1" applyBorder="1" applyAlignment="1">
      <alignment horizontal="right"/>
    </xf>
    <xf numFmtId="0" fontId="93" fillId="0" borderId="0" xfId="40" applyFont="1" applyAlignment="1">
      <alignment horizontal="right"/>
    </xf>
    <xf numFmtId="189" fontId="93" fillId="38" borderId="4" xfId="40" applyNumberFormat="1" applyFont="1" applyFill="1" applyBorder="1" applyAlignment="1">
      <alignment horizontal="right"/>
    </xf>
    <xf numFmtId="189" fontId="93" fillId="0" borderId="16" xfId="40" applyNumberFormat="1" applyFont="1" applyBorder="1" applyAlignment="1">
      <alignment horizontal="right"/>
    </xf>
    <xf numFmtId="189" fontId="93" fillId="0" borderId="16" xfId="1" applyNumberFormat="1" applyFont="1" applyFill="1" applyBorder="1" applyAlignment="1">
      <alignment horizontal="right"/>
    </xf>
    <xf numFmtId="189" fontId="93" fillId="0" borderId="1" xfId="40" applyNumberFormat="1" applyFont="1" applyBorder="1" applyAlignment="1">
      <alignment horizontal="right"/>
    </xf>
    <xf numFmtId="189" fontId="93" fillId="0" borderId="1" xfId="1" applyNumberFormat="1" applyFont="1" applyFill="1" applyBorder="1" applyAlignment="1">
      <alignment horizontal="right"/>
    </xf>
    <xf numFmtId="0" fontId="92" fillId="0" borderId="0" xfId="40" applyFont="1" applyAlignment="1">
      <alignment horizontal="right" vertical="top"/>
    </xf>
    <xf numFmtId="166" fontId="92" fillId="0" borderId="0" xfId="40" quotePrefix="1" applyNumberFormat="1" applyFont="1" applyAlignment="1">
      <alignment horizontal="center"/>
    </xf>
    <xf numFmtId="0" fontId="92" fillId="0" borderId="0" xfId="7" applyFont="1" applyFill="1" applyAlignment="1">
      <alignment horizontal="center" wrapText="1"/>
    </xf>
    <xf numFmtId="189" fontId="92" fillId="32" borderId="0" xfId="40" applyNumberFormat="1" applyFont="1" applyFill="1" applyAlignment="1">
      <alignment horizontal="right"/>
    </xf>
    <xf numFmtId="181" fontId="93" fillId="0" borderId="0" xfId="40" applyNumberFormat="1" applyFont="1" applyAlignment="1">
      <alignment horizontal="center"/>
    </xf>
    <xf numFmtId="180" fontId="92" fillId="0" borderId="0" xfId="40" applyNumberFormat="1" applyFont="1" applyAlignment="1">
      <alignment horizontal="center"/>
    </xf>
    <xf numFmtId="189" fontId="93" fillId="0" borderId="8" xfId="40" applyNumberFormat="1" applyFont="1" applyBorder="1" applyAlignment="1">
      <alignment horizontal="right"/>
    </xf>
    <xf numFmtId="189" fontId="93" fillId="0" borderId="23" xfId="40" applyNumberFormat="1" applyFont="1" applyBorder="1" applyAlignment="1">
      <alignment horizontal="right"/>
    </xf>
    <xf numFmtId="0" fontId="59" fillId="0" borderId="0" xfId="40" applyFont="1" applyAlignment="1">
      <alignment vertical="top"/>
    </xf>
    <xf numFmtId="169" fontId="62" fillId="0" borderId="44" xfId="2" applyFont="1" applyFill="1" applyBorder="1" applyAlignment="1" applyProtection="1"/>
    <xf numFmtId="169" fontId="62" fillId="0" borderId="43" xfId="2" applyFont="1" applyFill="1" applyBorder="1" applyAlignment="1" applyProtection="1"/>
    <xf numFmtId="181" fontId="62" fillId="0" borderId="43" xfId="2" applyNumberFormat="1" applyFont="1" applyFill="1" applyBorder="1" applyAlignment="1" applyProtection="1"/>
    <xf numFmtId="189" fontId="62" fillId="0" borderId="43" xfId="2" applyNumberFormat="1" applyFont="1" applyFill="1" applyBorder="1" applyAlignment="1" applyProtection="1">
      <alignment horizontal="right"/>
    </xf>
    <xf numFmtId="189" fontId="62" fillId="0" borderId="39" xfId="2" applyNumberFormat="1" applyFont="1" applyFill="1" applyBorder="1" applyAlignment="1" applyProtection="1">
      <alignment horizontal="right"/>
    </xf>
    <xf numFmtId="0" fontId="62" fillId="0" borderId="44" xfId="7" applyFill="1" applyBorder="1" applyAlignment="1">
      <alignment horizontal="left" indent="1"/>
    </xf>
    <xf numFmtId="0" fontId="62" fillId="0" borderId="43" xfId="7" applyFill="1" applyBorder="1" applyAlignment="1">
      <alignment horizontal="left" indent="1"/>
    </xf>
    <xf numFmtId="181" fontId="62" fillId="0" borderId="43" xfId="7" applyNumberFormat="1" applyFill="1" applyBorder="1" applyAlignment="1">
      <alignment horizontal="left" indent="1"/>
    </xf>
    <xf numFmtId="189" fontId="62" fillId="0" borderId="88" xfId="2" applyNumberFormat="1" applyFont="1" applyFill="1" applyBorder="1" applyAlignment="1" applyProtection="1">
      <alignment horizontal="right"/>
    </xf>
    <xf numFmtId="181" fontId="62" fillId="0" borderId="1" xfId="7" applyNumberFormat="1" applyFill="1" applyBorder="1" applyAlignment="1"/>
    <xf numFmtId="189" fontId="62" fillId="0" borderId="1" xfId="7" applyNumberFormat="1" applyFill="1" applyBorder="1" applyAlignment="1">
      <alignment horizontal="right"/>
    </xf>
    <xf numFmtId="189" fontId="62" fillId="0" borderId="88" xfId="7" applyNumberFormat="1" applyFill="1" applyBorder="1" applyAlignment="1">
      <alignment horizontal="right"/>
    </xf>
    <xf numFmtId="189" fontId="62" fillId="0" borderId="89" xfId="7" applyNumberFormat="1" applyFill="1" applyBorder="1" applyAlignment="1">
      <alignment horizontal="right"/>
    </xf>
    <xf numFmtId="189" fontId="62" fillId="0" borderId="5" xfId="7" applyNumberFormat="1" applyFill="1" applyBorder="1" applyAlignment="1">
      <alignment horizontal="right"/>
    </xf>
    <xf numFmtId="189" fontId="62" fillId="0" borderId="40" xfId="7" applyNumberFormat="1" applyFill="1" applyBorder="1" applyAlignment="1">
      <alignment horizontal="right"/>
    </xf>
    <xf numFmtId="0" fontId="32" fillId="0" borderId="5" xfId="51433" applyBorder="1" applyAlignment="1">
      <alignment horizontal="center" vertical="center" wrapText="1"/>
    </xf>
    <xf numFmtId="0" fontId="32" fillId="0" borderId="41" xfId="51433" applyBorder="1" applyAlignment="1">
      <alignment horizontal="center" vertical="center" wrapText="1"/>
    </xf>
    <xf numFmtId="0" fontId="32" fillId="0" borderId="40" xfId="51433" applyBorder="1" applyAlignment="1">
      <alignment horizontal="center" vertical="center" wrapText="1"/>
    </xf>
    <xf numFmtId="0" fontId="32" fillId="0" borderId="1" xfId="51433" applyBorder="1" applyAlignment="1">
      <alignment horizontal="center" vertical="center" wrapText="1"/>
    </xf>
    <xf numFmtId="0" fontId="32" fillId="0" borderId="42" xfId="51433" applyBorder="1" applyAlignment="1">
      <alignment horizontal="center" vertical="center" wrapText="1"/>
    </xf>
    <xf numFmtId="0" fontId="32" fillId="0" borderId="88" xfId="51433" applyBorder="1" applyAlignment="1">
      <alignment horizontal="center" vertical="center" wrapText="1"/>
    </xf>
    <xf numFmtId="1" fontId="32" fillId="0" borderId="1" xfId="51433" applyNumberFormat="1" applyBorder="1" applyAlignment="1">
      <alignment horizontal="center" vertical="center" wrapText="1"/>
    </xf>
    <xf numFmtId="0" fontId="83" fillId="0" borderId="0" xfId="0" applyFont="1" applyAlignment="1">
      <alignment horizontal="center"/>
    </xf>
    <xf numFmtId="170" fontId="76" fillId="0" borderId="0" xfId="7" applyNumberFormat="1" applyFont="1" applyFill="1" applyAlignment="1">
      <alignment horizontal="center" vertical="center"/>
    </xf>
    <xf numFmtId="0" fontId="76" fillId="0" borderId="0" xfId="7" applyFont="1" applyFill="1" applyAlignment="1">
      <alignment horizontal="center" vertical="center"/>
    </xf>
    <xf numFmtId="170" fontId="76" fillId="0" borderId="0" xfId="7" quotePrefix="1" applyNumberFormat="1" applyFont="1" applyFill="1" applyAlignment="1">
      <alignment horizontal="center" vertical="center" wrapText="1"/>
    </xf>
    <xf numFmtId="0" fontId="76" fillId="0" borderId="0" xfId="7" quotePrefix="1" applyFont="1" applyFill="1" applyAlignment="1">
      <alignment horizontal="center" vertical="center" wrapText="1"/>
    </xf>
    <xf numFmtId="0" fontId="92" fillId="0" borderId="12" xfId="7" applyFont="1" applyFill="1" applyBorder="1" applyAlignment="1">
      <alignment horizontal="center" wrapText="1"/>
    </xf>
    <xf numFmtId="0" fontId="0" fillId="0" borderId="93" xfId="0" applyBorder="1"/>
    <xf numFmtId="171" fontId="92" fillId="0" borderId="1" xfId="7" applyNumberFormat="1" applyFont="1" applyFill="1" applyBorder="1" applyAlignment="1">
      <alignment horizontal="right" vertical="center" wrapText="1"/>
    </xf>
    <xf numFmtId="0" fontId="93" fillId="0" borderId="0" xfId="19" applyFont="1" applyFill="1" applyBorder="1" applyAlignment="1">
      <alignment horizontal="left" vertical="top"/>
    </xf>
    <xf numFmtId="0" fontId="93" fillId="0" borderId="1" xfId="19" applyFont="1" applyFill="1" applyBorder="1" applyAlignment="1">
      <alignment horizontal="left" vertical="top"/>
    </xf>
    <xf numFmtId="0" fontId="83" fillId="0" borderId="0" xfId="0" applyFont="1" applyAlignment="1">
      <alignment vertical="top"/>
    </xf>
    <xf numFmtId="0" fontId="83" fillId="0" borderId="0" xfId="51445" applyFont="1" applyAlignment="1">
      <alignment vertical="top" wrapText="1"/>
    </xf>
    <xf numFmtId="184" fontId="110" fillId="0" borderId="0" xfId="1" applyNumberFormat="1" applyFont="1" applyFill="1" applyBorder="1" applyAlignment="1" applyProtection="1">
      <alignment horizontal="right"/>
    </xf>
    <xf numFmtId="184" fontId="93" fillId="0" borderId="0" xfId="1" applyNumberFormat="1" applyFont="1" applyFill="1" applyBorder="1" applyAlignment="1" applyProtection="1"/>
    <xf numFmtId="184" fontId="110" fillId="0" borderId="0" xfId="1" applyNumberFormat="1" applyFont="1" applyFill="1" applyBorder="1" applyAlignment="1" applyProtection="1"/>
    <xf numFmtId="184" fontId="110" fillId="0" borderId="0" xfId="1" applyNumberFormat="1" applyFont="1" applyFill="1" applyBorder="1" applyAlignment="1" applyProtection="1">
      <alignment horizontal="right" textRotation="35"/>
    </xf>
    <xf numFmtId="184" fontId="110" fillId="0" borderId="0" xfId="1" applyNumberFormat="1" applyFont="1" applyFill="1" applyBorder="1" applyAlignment="1" applyProtection="1">
      <alignment textRotation="35"/>
    </xf>
    <xf numFmtId="0" fontId="92" fillId="0" borderId="0" xfId="7" applyFont="1" applyFill="1" applyAlignment="1">
      <alignment horizontal="center" textRotation="35" wrapText="1"/>
    </xf>
    <xf numFmtId="0" fontId="74" fillId="0" borderId="9" xfId="7" applyFont="1" applyFill="1" applyBorder="1"/>
    <xf numFmtId="189" fontId="93" fillId="0" borderId="0" xfId="7" applyNumberFormat="1" applyFont="1" applyFill="1" applyAlignment="1">
      <alignment horizontal="right" vertical="center" wrapText="1"/>
    </xf>
    <xf numFmtId="0" fontId="11" fillId="32" borderId="0" xfId="50" applyFont="1" applyFill="1" applyAlignment="1">
      <alignment vertical="top"/>
    </xf>
    <xf numFmtId="189" fontId="110" fillId="32" borderId="1" xfId="43" applyNumberFormat="1" applyFont="1" applyFill="1" applyBorder="1">
      <alignment horizontal="right"/>
    </xf>
    <xf numFmtId="0" fontId="92" fillId="39" borderId="17" xfId="40" applyFont="1" applyFill="1" applyBorder="1" applyAlignment="1">
      <alignment horizontal="center" vertical="center" wrapText="1"/>
    </xf>
    <xf numFmtId="0" fontId="92" fillId="39" borderId="18" xfId="40" applyFont="1" applyFill="1" applyBorder="1" applyAlignment="1">
      <alignment horizontal="center" vertical="center" wrapText="1"/>
    </xf>
    <xf numFmtId="0" fontId="92" fillId="39" borderId="18" xfId="40" applyFont="1" applyFill="1" applyBorder="1" applyAlignment="1">
      <alignment horizontal="center" vertical="center" wrapText="1" shrinkToFit="1"/>
    </xf>
    <xf numFmtId="0" fontId="92" fillId="39" borderId="19" xfId="40" applyFont="1" applyFill="1" applyBorder="1" applyAlignment="1">
      <alignment horizontal="center" vertical="center" wrapText="1" shrinkToFit="1"/>
    </xf>
    <xf numFmtId="0" fontId="0" fillId="39" borderId="45" xfId="0" applyFill="1" applyBorder="1"/>
    <xf numFmtId="166" fontId="92" fillId="39" borderId="46" xfId="40" quotePrefix="1" applyNumberFormat="1" applyFont="1" applyFill="1" applyBorder="1" applyAlignment="1">
      <alignment horizontal="center"/>
    </xf>
    <xf numFmtId="0" fontId="92" fillId="39" borderId="46" xfId="40" applyFont="1" applyFill="1" applyBorder="1" applyAlignment="1">
      <alignment wrapText="1"/>
    </xf>
    <xf numFmtId="0" fontId="92" fillId="39" borderId="46" xfId="40" applyFont="1" applyFill="1" applyBorder="1" applyAlignment="1">
      <alignment wrapText="1" shrinkToFit="1"/>
    </xf>
    <xf numFmtId="0" fontId="92" fillId="39" borderId="46" xfId="40" applyFont="1" applyFill="1" applyBorder="1" applyAlignment="1">
      <alignment horizontal="center" wrapText="1" shrinkToFit="1"/>
    </xf>
    <xf numFmtId="166" fontId="92" fillId="39" borderId="45" xfId="40" quotePrefix="1" applyNumberFormat="1" applyFont="1" applyFill="1" applyBorder="1" applyAlignment="1">
      <alignment horizontal="center"/>
    </xf>
    <xf numFmtId="0" fontId="92" fillId="39" borderId="46" xfId="40" applyFont="1" applyFill="1" applyBorder="1" applyAlignment="1">
      <alignment horizontal="center" wrapText="1"/>
    </xf>
    <xf numFmtId="0" fontId="92" fillId="39" borderId="70" xfId="40" applyFont="1" applyFill="1" applyBorder="1" applyAlignment="1">
      <alignment horizontal="center" vertical="center" wrapText="1"/>
    </xf>
    <xf numFmtId="184" fontId="92" fillId="39" borderId="1" xfId="37" applyNumberFormat="1" applyFont="1" applyFill="1" applyBorder="1" applyAlignment="1">
      <alignment horizontal="center" wrapText="1"/>
    </xf>
    <xf numFmtId="0" fontId="92" fillId="39" borderId="1" xfId="60" applyFont="1" applyFill="1" applyBorder="1" applyAlignment="1">
      <alignment horizontal="center"/>
    </xf>
    <xf numFmtId="0" fontId="92" fillId="39" borderId="1" xfId="60" applyFont="1" applyFill="1" applyBorder="1"/>
    <xf numFmtId="0" fontId="92" fillId="39" borderId="1" xfId="60" applyFont="1" applyFill="1" applyBorder="1" applyAlignment="1">
      <alignment horizontal="left"/>
    </xf>
    <xf numFmtId="180" fontId="92" fillId="39" borderId="1" xfId="62" applyNumberFormat="1" applyFont="1" applyFill="1" applyBorder="1" applyAlignment="1">
      <alignment horizontal="center"/>
    </xf>
    <xf numFmtId="0" fontId="92" fillId="39" borderId="1" xfId="60" applyFont="1" applyFill="1" applyBorder="1" applyAlignment="1">
      <alignment horizontal="center" vertical="center"/>
    </xf>
    <xf numFmtId="0" fontId="92" fillId="39" borderId="1" xfId="60" applyFont="1" applyFill="1" applyBorder="1" applyAlignment="1">
      <alignment horizontal="center" wrapText="1"/>
    </xf>
    <xf numFmtId="0" fontId="37" fillId="32" borderId="10" xfId="44" applyFont="1" applyFill="1" applyBorder="1"/>
    <xf numFmtId="0" fontId="29" fillId="32" borderId="6" xfId="50" applyFill="1" applyBorder="1" applyAlignment="1">
      <alignment vertical="top"/>
    </xf>
    <xf numFmtId="0" fontId="10" fillId="32" borderId="0" xfId="50" applyFont="1" applyFill="1" applyAlignment="1">
      <alignment vertical="top"/>
    </xf>
    <xf numFmtId="188" fontId="93" fillId="32" borderId="0" xfId="50" applyNumberFormat="1" applyFont="1" applyFill="1" applyAlignment="1">
      <alignment vertical="top"/>
    </xf>
    <xf numFmtId="0" fontId="212" fillId="0" borderId="46" xfId="0" applyFont="1" applyBorder="1" applyAlignment="1">
      <alignment horizontal="center" vertical="center"/>
    </xf>
    <xf numFmtId="0" fontId="93" fillId="0" borderId="55" xfId="0" applyFont="1" applyBorder="1" applyAlignment="1">
      <alignment vertical="center" wrapText="1"/>
    </xf>
    <xf numFmtId="0" fontId="93" fillId="0" borderId="55" xfId="0" applyFont="1" applyBorder="1" applyAlignment="1">
      <alignment horizontal="left" vertical="center" wrapText="1"/>
    </xf>
    <xf numFmtId="0" fontId="93" fillId="0" borderId="54" xfId="0" applyFont="1" applyBorder="1" applyAlignment="1">
      <alignment vertical="center" wrapText="1"/>
    </xf>
    <xf numFmtId="0" fontId="93" fillId="0" borderId="0" xfId="51447" applyFont="1" applyAlignment="1">
      <alignment vertical="center" wrapText="1"/>
    </xf>
    <xf numFmtId="0" fontId="93" fillId="0" borderId="0" xfId="51447" applyFont="1" applyAlignment="1">
      <alignment horizontal="left" vertical="center" wrapText="1"/>
    </xf>
    <xf numFmtId="0" fontId="93" fillId="0" borderId="0" xfId="51447" applyFont="1" applyAlignment="1">
      <alignment wrapText="1"/>
    </xf>
    <xf numFmtId="49" fontId="93" fillId="0" borderId="0" xfId="51447" applyNumberFormat="1" applyFont="1" applyAlignment="1">
      <alignment horizontal="left" vertical="center" wrapText="1"/>
    </xf>
    <xf numFmtId="0" fontId="93" fillId="0" borderId="5" xfId="0" applyFont="1" applyBorder="1" applyAlignment="1">
      <alignment vertical="center" wrapText="1"/>
    </xf>
    <xf numFmtId="0" fontId="93" fillId="0" borderId="41" xfId="0" applyFont="1" applyBorder="1" applyAlignment="1">
      <alignment vertical="center" wrapText="1"/>
    </xf>
    <xf numFmtId="0" fontId="93" fillId="0" borderId="42" xfId="0" applyFont="1" applyBorder="1" applyAlignment="1">
      <alignment vertical="center" wrapText="1"/>
    </xf>
    <xf numFmtId="0" fontId="93" fillId="0" borderId="42" xfId="0" applyFont="1" applyBorder="1" applyAlignment="1">
      <alignment horizontal="left" vertical="center" wrapText="1"/>
    </xf>
    <xf numFmtId="0" fontId="0" fillId="0" borderId="88" xfId="0" applyBorder="1"/>
    <xf numFmtId="0" fontId="0" fillId="0" borderId="1" xfId="0" applyBorder="1"/>
    <xf numFmtId="0" fontId="0" fillId="0" borderId="39" xfId="0" applyBorder="1"/>
    <xf numFmtId="0" fontId="226" fillId="0" borderId="54" xfId="51433" applyFont="1" applyBorder="1" applyAlignment="1">
      <alignment horizontal="center" vertical="center" wrapText="1"/>
    </xf>
    <xf numFmtId="0" fontId="226" fillId="0" borderId="55" xfId="51433" applyFont="1" applyBorder="1" applyAlignment="1">
      <alignment horizontal="center" vertical="center" wrapText="1"/>
    </xf>
    <xf numFmtId="0" fontId="99" fillId="0" borderId="6" xfId="0" applyFont="1" applyBorder="1" applyAlignment="1" applyProtection="1">
      <alignment horizontal="center"/>
      <protection locked="0"/>
    </xf>
    <xf numFmtId="0" fontId="94" fillId="0" borderId="0" xfId="41" applyFont="1" applyAlignment="1" applyProtection="1">
      <alignment vertical="center" wrapText="1"/>
      <protection locked="0"/>
    </xf>
    <xf numFmtId="0" fontId="75" fillId="0" borderId="0" xfId="41" applyFont="1" applyAlignment="1" applyProtection="1">
      <alignment horizontal="center"/>
      <protection locked="0"/>
    </xf>
    <xf numFmtId="0" fontId="75" fillId="0" borderId="46" xfId="41" applyFont="1" applyBorder="1" applyAlignment="1" applyProtection="1">
      <alignment horizontal="center"/>
      <protection locked="0"/>
    </xf>
    <xf numFmtId="0" fontId="212" fillId="0" borderId="46" xfId="0" applyFont="1" applyBorder="1" applyAlignment="1">
      <alignment horizontal="center"/>
    </xf>
    <xf numFmtId="0" fontId="0" fillId="0" borderId="0" xfId="0" applyAlignment="1" applyProtection="1">
      <alignment horizontal="left" vertical="top" wrapText="1"/>
      <protection locked="0"/>
    </xf>
    <xf numFmtId="49" fontId="75" fillId="0" borderId="4" xfId="41" applyNumberFormat="1" applyFont="1" applyBorder="1" applyAlignment="1" applyProtection="1">
      <alignment horizontal="center" vertical="top" wrapText="1"/>
      <protection locked="0"/>
    </xf>
    <xf numFmtId="0" fontId="0" fillId="0" borderId="0" xfId="0" applyAlignment="1">
      <alignment horizontal="left" vertical="top" wrapText="1"/>
    </xf>
    <xf numFmtId="49" fontId="92" fillId="0" borderId="40" xfId="41" applyNumberFormat="1" applyFont="1" applyBorder="1" applyAlignment="1" applyProtection="1">
      <alignment horizontal="center" vertical="top" wrapText="1"/>
      <protection locked="0"/>
    </xf>
    <xf numFmtId="49" fontId="92" fillId="0" borderId="5" xfId="41" applyNumberFormat="1" applyFont="1" applyBorder="1" applyAlignment="1" applyProtection="1">
      <alignment horizontal="center" vertical="top" wrapText="1"/>
      <protection locked="0"/>
    </xf>
    <xf numFmtId="49" fontId="92" fillId="0" borderId="41" xfId="41" applyNumberFormat="1" applyFont="1" applyBorder="1" applyAlignment="1" applyProtection="1">
      <alignment horizontal="center" vertical="top" wrapText="1"/>
      <protection locked="0"/>
    </xf>
    <xf numFmtId="49" fontId="92" fillId="0" borderId="88" xfId="41" applyNumberFormat="1" applyFont="1" applyBorder="1" applyAlignment="1" applyProtection="1">
      <alignment horizontal="center" vertical="top" wrapText="1"/>
      <protection locked="0"/>
    </xf>
    <xf numFmtId="49" fontId="92" fillId="0" borderId="1" xfId="41" applyNumberFormat="1" applyFont="1" applyBorder="1" applyAlignment="1" applyProtection="1">
      <alignment horizontal="center" vertical="top" wrapText="1"/>
      <protection locked="0"/>
    </xf>
    <xf numFmtId="49" fontId="92" fillId="0" borderId="42" xfId="41" applyNumberFormat="1" applyFont="1" applyBorder="1" applyAlignment="1" applyProtection="1">
      <alignment horizontal="center" vertical="top" wrapText="1"/>
      <protection locked="0"/>
    </xf>
    <xf numFmtId="0" fontId="93" fillId="0" borderId="88" xfId="41" applyFont="1" applyBorder="1" applyAlignment="1" applyProtection="1">
      <alignment vertical="center"/>
      <protection locked="0"/>
    </xf>
    <xf numFmtId="0" fontId="93" fillId="0" borderId="1" xfId="41" applyFont="1" applyBorder="1" applyAlignment="1" applyProtection="1">
      <alignment vertical="center"/>
      <protection locked="0"/>
    </xf>
    <xf numFmtId="0" fontId="93" fillId="0" borderId="42" xfId="41" applyFont="1" applyBorder="1" applyAlignment="1" applyProtection="1">
      <alignment vertical="center"/>
      <protection locked="0"/>
    </xf>
    <xf numFmtId="0" fontId="9" fillId="0" borderId="0" xfId="51447"/>
    <xf numFmtId="0" fontId="93" fillId="0" borderId="88" xfId="41" applyFont="1" applyBorder="1" applyProtection="1">
      <protection locked="0"/>
    </xf>
    <xf numFmtId="0" fontId="93" fillId="0" borderId="1" xfId="41" applyFont="1" applyBorder="1" applyProtection="1">
      <protection locked="0"/>
    </xf>
    <xf numFmtId="0" fontId="93" fillId="0" borderId="42" xfId="41" applyFont="1" applyBorder="1" applyProtection="1">
      <protection locked="0"/>
    </xf>
    <xf numFmtId="0" fontId="0" fillId="0" borderId="42" xfId="0" applyBorder="1"/>
    <xf numFmtId="0" fontId="227" fillId="0" borderId="55" xfId="0" applyFont="1" applyBorder="1"/>
    <xf numFmtId="0" fontId="99" fillId="0" borderId="13" xfId="0" applyFont="1" applyBorder="1" applyAlignment="1" applyProtection="1">
      <alignment horizontal="center"/>
      <protection locked="0"/>
    </xf>
    <xf numFmtId="0" fontId="21" fillId="0" borderId="55" xfId="0" applyFont="1" applyBorder="1"/>
    <xf numFmtId="0" fontId="21" fillId="0" borderId="1" xfId="0" applyFont="1" applyBorder="1"/>
    <xf numFmtId="0" fontId="21" fillId="0" borderId="42" xfId="0" applyFont="1" applyBorder="1"/>
    <xf numFmtId="0" fontId="0" fillId="0" borderId="55" xfId="0" applyBorder="1"/>
    <xf numFmtId="0" fontId="92" fillId="0" borderId="0" xfId="41" applyFont="1"/>
    <xf numFmtId="0" fontId="0" fillId="0" borderId="44" xfId="0" applyBorder="1"/>
    <xf numFmtId="0" fontId="227" fillId="0" borderId="52" xfId="0" applyFont="1" applyBorder="1"/>
    <xf numFmtId="0" fontId="99" fillId="0" borderId="6" xfId="0" applyFont="1" applyBorder="1" applyAlignment="1" applyProtection="1">
      <alignment horizontal="center" vertical="top"/>
      <protection locked="0"/>
    </xf>
    <xf numFmtId="0" fontId="0" fillId="0" borderId="0" xfId="0" applyAlignment="1" applyProtection="1">
      <alignment vertical="top"/>
      <protection locked="0"/>
    </xf>
    <xf numFmtId="0" fontId="93" fillId="0" borderId="0" xfId="51447" applyFont="1" applyAlignment="1">
      <alignment vertical="top" wrapText="1"/>
    </xf>
    <xf numFmtId="0" fontId="93" fillId="0" borderId="0" xfId="51447" applyFont="1" applyAlignment="1">
      <alignment horizontal="left" vertical="top" wrapText="1"/>
    </xf>
    <xf numFmtId="0" fontId="93" fillId="0" borderId="55" xfId="0" applyFont="1" applyBorder="1" applyAlignment="1">
      <alignment vertical="top" wrapText="1"/>
    </xf>
    <xf numFmtId="0" fontId="93" fillId="0" borderId="1" xfId="0" applyFont="1" applyBorder="1" applyAlignment="1">
      <alignment vertical="top" wrapText="1"/>
    </xf>
    <xf numFmtId="0" fontId="93" fillId="0" borderId="42" xfId="0" applyFont="1" applyBorder="1" applyAlignment="1">
      <alignment vertical="top" wrapText="1"/>
    </xf>
    <xf numFmtId="0" fontId="93" fillId="0" borderId="88" xfId="41" applyFont="1" applyBorder="1" applyAlignment="1" applyProtection="1">
      <alignment vertical="top"/>
      <protection locked="0"/>
    </xf>
    <xf numFmtId="0" fontId="93" fillId="0" borderId="1" xfId="41" applyFont="1" applyBorder="1" applyAlignment="1" applyProtection="1">
      <alignment vertical="top"/>
      <protection locked="0"/>
    </xf>
    <xf numFmtId="0" fontId="93" fillId="0" borderId="42" xfId="41" applyFont="1" applyBorder="1" applyAlignment="1" applyProtection="1">
      <alignment vertical="top"/>
      <protection locked="0"/>
    </xf>
    <xf numFmtId="0" fontId="32" fillId="0" borderId="88" xfId="51433" applyBorder="1" applyAlignment="1">
      <alignment horizontal="center" vertical="top" wrapText="1"/>
    </xf>
    <xf numFmtId="0" fontId="32" fillId="0" borderId="1" xfId="51433" applyBorder="1" applyAlignment="1">
      <alignment horizontal="center" vertical="top" wrapText="1"/>
    </xf>
    <xf numFmtId="0" fontId="32" fillId="0" borderId="42" xfId="51433" applyBorder="1" applyAlignment="1">
      <alignment horizontal="center" vertical="top" wrapText="1"/>
    </xf>
    <xf numFmtId="0" fontId="226" fillId="0" borderId="55" xfId="51433" applyFont="1" applyBorder="1" applyAlignment="1">
      <alignment horizontal="center" vertical="top" wrapText="1"/>
    </xf>
    <xf numFmtId="0" fontId="0" fillId="0" borderId="0" xfId="0" applyAlignment="1">
      <alignment vertical="top"/>
    </xf>
    <xf numFmtId="0" fontId="32" fillId="0" borderId="1" xfId="51433" applyBorder="1" applyAlignment="1">
      <alignment horizontal="center" vertical="top"/>
    </xf>
    <xf numFmtId="189" fontId="133" fillId="0" borderId="1" xfId="0" applyNumberFormat="1" applyFont="1" applyBorder="1"/>
    <xf numFmtId="189" fontId="111" fillId="0" borderId="1" xfId="0" applyNumberFormat="1" applyFont="1" applyBorder="1"/>
    <xf numFmtId="0" fontId="102" fillId="0" borderId="1" xfId="65" applyFont="1" applyBorder="1"/>
    <xf numFmtId="0" fontId="102" fillId="0" borderId="23" xfId="64" applyFont="1" applyBorder="1"/>
    <xf numFmtId="0" fontId="102" fillId="0" borderId="1" xfId="64" applyFont="1" applyBorder="1"/>
    <xf numFmtId="0" fontId="229" fillId="32" borderId="1" xfId="7" applyFont="1" applyFill="1" applyBorder="1" applyAlignment="1">
      <alignment horizontal="center" vertical="center"/>
    </xf>
    <xf numFmtId="0" fontId="102" fillId="0" borderId="1" xfId="79" applyFont="1" applyBorder="1"/>
    <xf numFmtId="0" fontId="102" fillId="0" borderId="23" xfId="81" applyFont="1" applyBorder="1"/>
    <xf numFmtId="0" fontId="229" fillId="32" borderId="59" xfId="7" applyFont="1" applyFill="1" applyBorder="1" applyAlignment="1">
      <alignment horizontal="center" vertical="center"/>
    </xf>
    <xf numFmtId="0" fontId="102" fillId="0" borderId="1" xfId="80" applyFont="1" applyBorder="1"/>
    <xf numFmtId="10" fontId="97" fillId="32" borderId="1" xfId="7" applyNumberFormat="1" applyFont="1" applyFill="1" applyBorder="1" applyAlignment="1"/>
    <xf numFmtId="0" fontId="102" fillId="0" borderId="1" xfId="82" applyFont="1" applyBorder="1"/>
    <xf numFmtId="0" fontId="102" fillId="0" borderId="1" xfId="74" applyFont="1" applyBorder="1"/>
    <xf numFmtId="0" fontId="102" fillId="0" borderId="23" xfId="76" applyFont="1" applyBorder="1"/>
    <xf numFmtId="0" fontId="102" fillId="0" borderId="1" xfId="75" applyFont="1" applyBorder="1"/>
    <xf numFmtId="0" fontId="102" fillId="0" borderId="1" xfId="77" applyFont="1" applyBorder="1"/>
    <xf numFmtId="0" fontId="102" fillId="0" borderId="1" xfId="0" applyFont="1" applyBorder="1" applyAlignment="1">
      <alignment vertical="top" wrapText="1"/>
    </xf>
    <xf numFmtId="189" fontId="102" fillId="0" borderId="1" xfId="0" applyNumberFormat="1" applyFont="1" applyBorder="1" applyAlignment="1">
      <alignment vertical="top" wrapText="1"/>
    </xf>
    <xf numFmtId="0" fontId="102" fillId="0" borderId="1" xfId="53" applyFont="1" applyBorder="1" applyAlignment="1">
      <alignment vertical="top" wrapText="1"/>
    </xf>
    <xf numFmtId="0" fontId="102" fillId="0" borderId="1" xfId="66" applyFont="1" applyBorder="1" applyAlignment="1">
      <alignment vertical="top" wrapText="1"/>
    </xf>
    <xf numFmtId="189" fontId="102" fillId="0" borderId="1" xfId="66" applyNumberFormat="1" applyFont="1" applyBorder="1" applyAlignment="1">
      <alignment vertical="top" wrapText="1"/>
    </xf>
    <xf numFmtId="0" fontId="97" fillId="32" borderId="1" xfId="7" applyFont="1" applyFill="1" applyBorder="1" applyAlignment="1">
      <alignment vertical="top" wrapText="1"/>
    </xf>
    <xf numFmtId="0" fontId="102" fillId="0" borderId="1" xfId="67" applyFont="1" applyBorder="1" applyAlignment="1">
      <alignment vertical="top" wrapText="1"/>
    </xf>
    <xf numFmtId="189" fontId="102" fillId="0" borderId="1" xfId="67" applyNumberFormat="1" applyFont="1" applyBorder="1" applyAlignment="1">
      <alignment vertical="top" wrapText="1"/>
    </xf>
    <xf numFmtId="0" fontId="102" fillId="0" borderId="1" xfId="68" applyFont="1" applyBorder="1" applyAlignment="1">
      <alignment vertical="top" wrapText="1"/>
    </xf>
    <xf numFmtId="189" fontId="93" fillId="32" borderId="68" xfId="2" applyNumberFormat="1" applyFont="1" applyFill="1" applyBorder="1" applyAlignment="1" applyProtection="1"/>
    <xf numFmtId="0" fontId="93" fillId="0" borderId="49" xfId="0" applyFont="1" applyBorder="1" applyAlignment="1">
      <alignment vertical="center" wrapText="1"/>
    </xf>
    <xf numFmtId="0" fontId="93" fillId="0" borderId="24" xfId="0" applyFont="1" applyBorder="1" applyAlignment="1">
      <alignment vertical="center" wrapText="1"/>
    </xf>
    <xf numFmtId="0" fontId="93" fillId="0" borderId="24" xfId="0" applyFont="1" applyBorder="1" applyAlignment="1">
      <alignment horizontal="left" vertical="center" wrapText="1"/>
    </xf>
    <xf numFmtId="0" fontId="93" fillId="0" borderId="24" xfId="0" applyFont="1" applyBorder="1" applyAlignment="1">
      <alignment vertical="top" wrapText="1"/>
    </xf>
    <xf numFmtId="0" fontId="21" fillId="0" borderId="24" xfId="0" applyFont="1" applyBorder="1"/>
    <xf numFmtId="0" fontId="0" fillId="0" borderId="24" xfId="0" applyBorder="1"/>
    <xf numFmtId="0" fontId="212" fillId="0" borderId="45" xfId="0" applyFont="1" applyBorder="1" applyAlignment="1">
      <alignment horizontal="center"/>
    </xf>
    <xf numFmtId="0" fontId="8" fillId="0" borderId="0" xfId="0" applyFont="1"/>
    <xf numFmtId="0" fontId="8" fillId="0" borderId="0" xfId="0" applyFont="1" applyAlignment="1">
      <alignment horizontal="left" vertical="center" indent="5"/>
    </xf>
    <xf numFmtId="0" fontId="230" fillId="0" borderId="0" xfId="0" applyFont="1" applyAlignment="1">
      <alignment horizontal="left" vertical="center" indent="5"/>
    </xf>
    <xf numFmtId="0" fontId="8" fillId="32" borderId="0" xfId="50" applyFont="1" applyFill="1" applyAlignment="1">
      <alignment vertical="top"/>
    </xf>
    <xf numFmtId="0" fontId="83" fillId="0" borderId="0" xfId="51445" applyFont="1" applyAlignment="1">
      <alignment horizontal="center" vertical="top" wrapText="1"/>
    </xf>
    <xf numFmtId="0" fontId="83" fillId="0" borderId="0" xfId="51445" quotePrefix="1" applyFont="1" applyAlignment="1">
      <alignment horizontal="center" vertical="top" wrapText="1"/>
    </xf>
    <xf numFmtId="0" fontId="231" fillId="0" borderId="0" xfId="0" applyFont="1"/>
    <xf numFmtId="0" fontId="0" fillId="0" borderId="58" xfId="0" applyBorder="1"/>
    <xf numFmtId="0" fontId="0" fillId="0" borderId="16" xfId="0" applyBorder="1"/>
    <xf numFmtId="0" fontId="0" fillId="0" borderId="94" xfId="0" applyBorder="1"/>
    <xf numFmtId="0" fontId="0" fillId="0" borderId="95" xfId="0" applyBorder="1"/>
    <xf numFmtId="0" fontId="227" fillId="0" borderId="0" xfId="0" applyFont="1"/>
    <xf numFmtId="0" fontId="7" fillId="0" borderId="0" xfId="0" applyFont="1" applyAlignment="1">
      <alignment horizontal="left"/>
    </xf>
    <xf numFmtId="0" fontId="7" fillId="0" borderId="1" xfId="0" applyFont="1" applyBorder="1" applyAlignment="1">
      <alignment horizontal="left"/>
    </xf>
    <xf numFmtId="0" fontId="232" fillId="0" borderId="0" xfId="0" applyFont="1" applyAlignment="1">
      <alignment horizontal="left" vertical="top" wrapText="1"/>
    </xf>
    <xf numFmtId="0" fontId="75" fillId="0" borderId="0" xfId="37" applyFont="1" applyFill="1" applyBorder="1" applyAlignment="1">
      <alignment horizontal="center" vertical="top" wrapText="1"/>
    </xf>
    <xf numFmtId="0" fontId="75" fillId="0" borderId="0" xfId="51433" applyFont="1" applyAlignment="1">
      <alignment horizontal="center" vertical="top" wrapText="1"/>
    </xf>
    <xf numFmtId="0" fontId="75" fillId="0" borderId="45" xfId="51433" applyFont="1" applyBorder="1" applyAlignment="1">
      <alignment horizontal="center" vertical="center" wrapText="1"/>
    </xf>
    <xf numFmtId="189" fontId="92" fillId="0" borderId="1" xfId="7" applyNumberFormat="1" applyFont="1" applyFill="1" applyBorder="1" applyAlignment="1"/>
    <xf numFmtId="9" fontId="110" fillId="39" borderId="1" xfId="27" applyFont="1" applyFill="1" applyBorder="1"/>
    <xf numFmtId="9" fontId="110" fillId="39" borderId="16" xfId="27" applyFont="1" applyFill="1" applyBorder="1"/>
    <xf numFmtId="9" fontId="112" fillId="39" borderId="27" xfId="27" applyFont="1" applyFill="1" applyBorder="1"/>
    <xf numFmtId="0" fontId="32" fillId="0" borderId="96" xfId="51433" applyBorder="1" applyAlignment="1">
      <alignment horizontal="center" vertical="center" wrapText="1"/>
    </xf>
    <xf numFmtId="0" fontId="32" fillId="0" borderId="97" xfId="51433" applyBorder="1" applyAlignment="1">
      <alignment horizontal="center" vertical="center" wrapText="1"/>
    </xf>
    <xf numFmtId="0" fontId="32" fillId="0" borderId="97" xfId="51433" applyBorder="1" applyAlignment="1">
      <alignment horizontal="center" vertical="top" wrapText="1"/>
    </xf>
    <xf numFmtId="0" fontId="0" fillId="0" borderId="97" xfId="0" applyBorder="1"/>
    <xf numFmtId="0" fontId="0" fillId="0" borderId="98" xfId="0" applyBorder="1"/>
    <xf numFmtId="0" fontId="32" fillId="0" borderId="86" xfId="51433" applyBorder="1" applyAlignment="1">
      <alignment horizontal="center" vertical="center" wrapText="1"/>
    </xf>
    <xf numFmtId="0" fontId="32" fillId="0" borderId="21" xfId="51433" applyBorder="1" applyAlignment="1">
      <alignment horizontal="center" vertical="center" wrapText="1"/>
    </xf>
    <xf numFmtId="0" fontId="32" fillId="0" borderId="21" xfId="51433" applyBorder="1" applyAlignment="1">
      <alignment horizontal="center" vertical="top" wrapText="1"/>
    </xf>
    <xf numFmtId="0" fontId="0" fillId="0" borderId="21" xfId="0" applyBorder="1"/>
    <xf numFmtId="0" fontId="0" fillId="0" borderId="48" xfId="0" applyBorder="1"/>
    <xf numFmtId="1" fontId="32" fillId="0" borderId="21" xfId="51433" applyNumberFormat="1" applyBorder="1" applyAlignment="1">
      <alignment horizontal="center" vertical="center" wrapText="1"/>
    </xf>
    <xf numFmtId="0" fontId="102" fillId="32" borderId="0" xfId="50" applyFont="1" applyFill="1" applyAlignment="1">
      <alignment vertical="top"/>
    </xf>
    <xf numFmtId="180" fontId="83" fillId="38" borderId="1" xfId="70" applyNumberFormat="1" applyFont="1" applyFill="1" applyBorder="1"/>
    <xf numFmtId="0" fontId="59" fillId="0" borderId="0" xfId="19" applyFont="1" applyFill="1" applyBorder="1" applyAlignment="1">
      <alignment horizontal="left" vertical="top"/>
    </xf>
    <xf numFmtId="0" fontId="6" fillId="32" borderId="1" xfId="54" applyFont="1" applyFill="1" applyBorder="1" applyAlignment="1">
      <alignment horizontal="left"/>
    </xf>
    <xf numFmtId="0" fontId="97" fillId="0" borderId="10" xfId="32" applyFont="1" applyFill="1" applyBorder="1" applyAlignment="1">
      <alignment horizontal="left"/>
    </xf>
    <xf numFmtId="0" fontId="36" fillId="39" borderId="28" xfId="15" applyFont="1" applyFill="1" applyBorder="1" applyProtection="1">
      <protection locked="0"/>
    </xf>
    <xf numFmtId="0" fontId="36" fillId="39" borderId="99" xfId="15" applyFont="1" applyFill="1" applyBorder="1" applyProtection="1">
      <protection locked="0"/>
    </xf>
    <xf numFmtId="0" fontId="91" fillId="38" borderId="100" xfId="15" applyFont="1" applyFill="1" applyBorder="1"/>
    <xf numFmtId="0" fontId="41" fillId="38" borderId="100" xfId="15" applyFont="1" applyFill="1" applyBorder="1"/>
    <xf numFmtId="0" fontId="59" fillId="38" borderId="100" xfId="17" applyFill="1" applyBorder="1" applyAlignment="1"/>
    <xf numFmtId="0" fontId="59" fillId="39" borderId="68" xfId="17" applyFill="1" applyBorder="1" applyAlignment="1">
      <alignment horizontal="left"/>
    </xf>
    <xf numFmtId="0" fontId="0" fillId="0" borderId="101" xfId="0" applyBorder="1"/>
    <xf numFmtId="0" fontId="41" fillId="2" borderId="102" xfId="0" applyFont="1" applyFill="1" applyBorder="1"/>
    <xf numFmtId="0" fontId="0" fillId="0" borderId="103" xfId="0" applyBorder="1"/>
    <xf numFmtId="0" fontId="41" fillId="32" borderId="102" xfId="0" applyFont="1" applyFill="1" applyBorder="1"/>
    <xf numFmtId="0" fontId="0" fillId="32" borderId="102" xfId="0" applyFill="1" applyBorder="1"/>
    <xf numFmtId="0" fontId="127" fillId="32" borderId="103" xfId="25" applyFont="1" applyFill="1" applyBorder="1" applyAlignment="1" applyProtection="1"/>
    <xf numFmtId="0" fontId="62" fillId="0" borderId="0" xfId="0" applyFont="1"/>
    <xf numFmtId="0" fontId="76" fillId="0" borderId="0" xfId="0" applyFont="1" applyAlignment="1">
      <alignment horizontal="left" vertical="top" wrapText="1"/>
    </xf>
    <xf numFmtId="0" fontId="233" fillId="0" borderId="0" xfId="59" applyFont="1" applyAlignment="1">
      <alignment horizontal="left" vertical="top" wrapText="1"/>
    </xf>
    <xf numFmtId="0" fontId="45" fillId="0" borderId="0" xfId="59" applyFont="1" applyAlignment="1">
      <alignment horizontal="left" vertical="top" wrapText="1"/>
    </xf>
    <xf numFmtId="0" fontId="43" fillId="2" borderId="0" xfId="0" applyFont="1" applyFill="1"/>
    <xf numFmtId="0" fontId="117" fillId="32" borderId="0" xfId="0" applyFont="1" applyFill="1"/>
    <xf numFmtId="0" fontId="234" fillId="32" borderId="0" xfId="25" applyFont="1" applyFill="1" applyBorder="1" applyAlignment="1" applyProtection="1"/>
    <xf numFmtId="0" fontId="106" fillId="0" borderId="0" xfId="0" applyFont="1"/>
    <xf numFmtId="0" fontId="107" fillId="0" borderId="0" xfId="0" applyFont="1"/>
    <xf numFmtId="0" fontId="41" fillId="0" borderId="0" xfId="0" applyFont="1"/>
    <xf numFmtId="0" fontId="117" fillId="0" borderId="0" xfId="0" applyFont="1"/>
    <xf numFmtId="0" fontId="234" fillId="0" borderId="0" xfId="25" applyFont="1" applyFill="1" applyBorder="1" applyAlignment="1" applyProtection="1"/>
    <xf numFmtId="0" fontId="130" fillId="0" borderId="0" xfId="0" applyFont="1"/>
    <xf numFmtId="0" fontId="127" fillId="0" borderId="0" xfId="25" applyFont="1" applyFill="1" applyBorder="1" applyAlignment="1" applyProtection="1"/>
    <xf numFmtId="0" fontId="132" fillId="0" borderId="0" xfId="0" applyFont="1"/>
    <xf numFmtId="0" fontId="128" fillId="0" borderId="0" xfId="0" applyFont="1"/>
    <xf numFmtId="0" fontId="112" fillId="0" borderId="0" xfId="0" applyFont="1" applyAlignment="1">
      <alignment horizontal="left" vertical="center"/>
    </xf>
    <xf numFmtId="0" fontId="112" fillId="0" borderId="0" xfId="0" applyFont="1"/>
    <xf numFmtId="0" fontId="118" fillId="0" borderId="0" xfId="0" applyFont="1" applyAlignment="1">
      <alignment horizontal="center" vertical="top"/>
    </xf>
    <xf numFmtId="49" fontId="118" fillId="0" borderId="0" xfId="0" applyNumberFormat="1" applyFont="1" applyAlignment="1">
      <alignment horizontal="center" vertical="top"/>
    </xf>
    <xf numFmtId="49" fontId="117" fillId="0" borderId="0" xfId="0" applyNumberFormat="1" applyFont="1" applyAlignment="1">
      <alignment horizontal="center" vertical="top"/>
    </xf>
    <xf numFmtId="49" fontId="129" fillId="0" borderId="0" xfId="0" applyNumberFormat="1" applyFont="1" applyAlignment="1">
      <alignment horizontal="center" vertical="top"/>
    </xf>
    <xf numFmtId="49" fontId="131" fillId="0" borderId="0" xfId="0" applyNumberFormat="1" applyFont="1" applyAlignment="1">
      <alignment horizontal="center" vertical="top"/>
    </xf>
    <xf numFmtId="0" fontId="0" fillId="0" borderId="0" xfId="0" applyAlignment="1">
      <alignment horizontal="center" vertical="top"/>
    </xf>
    <xf numFmtId="0" fontId="62" fillId="0" borderId="104" xfId="0" applyFont="1" applyBorder="1" applyAlignment="1">
      <alignment horizontal="left" vertical="top" wrapText="1"/>
    </xf>
    <xf numFmtId="0" fontId="37" fillId="38" borderId="102" xfId="44" applyFont="1" applyFill="1" applyBorder="1" applyAlignment="1"/>
    <xf numFmtId="0" fontId="68" fillId="38" borderId="103" xfId="14" applyFill="1" applyBorder="1">
      <alignment horizontal="right"/>
    </xf>
    <xf numFmtId="0" fontId="67" fillId="38" borderId="102" xfId="13" applyFill="1" applyBorder="1"/>
    <xf numFmtId="0" fontId="59" fillId="38" borderId="103" xfId="17" applyFill="1" applyBorder="1" applyAlignment="1"/>
    <xf numFmtId="0" fontId="40" fillId="38" borderId="12" xfId="44" applyFont="1" applyFill="1" applyBorder="1" applyAlignment="1"/>
    <xf numFmtId="0" fontId="37" fillId="38" borderId="12" xfId="44" applyFont="1" applyFill="1" applyBorder="1" applyAlignment="1"/>
    <xf numFmtId="0" fontId="37" fillId="38" borderId="13" xfId="44" applyFont="1" applyFill="1" applyBorder="1" applyAlignment="1"/>
    <xf numFmtId="0" fontId="62" fillId="32" borderId="103" xfId="7" applyFill="1" applyBorder="1"/>
    <xf numFmtId="189" fontId="110" fillId="32" borderId="1" xfId="48" applyNumberFormat="1" applyFont="1" applyFill="1" applyBorder="1"/>
    <xf numFmtId="189" fontId="110" fillId="39" borderId="1" xfId="48" applyNumberFormat="1" applyFont="1" applyFill="1" applyBorder="1"/>
    <xf numFmtId="189" fontId="110" fillId="38" borderId="1" xfId="48" applyNumberFormat="1" applyFont="1" applyFill="1" applyBorder="1"/>
    <xf numFmtId="0" fontId="5" fillId="0" borderId="0" xfId="0" applyFont="1"/>
    <xf numFmtId="189" fontId="110" fillId="38" borderId="26" xfId="48" applyNumberFormat="1" applyFont="1" applyFill="1" applyBorder="1"/>
    <xf numFmtId="189" fontId="110" fillId="38" borderId="7" xfId="48" applyNumberFormat="1" applyFont="1" applyFill="1" applyBorder="1"/>
    <xf numFmtId="189" fontId="110" fillId="38" borderId="27" xfId="48" applyNumberFormat="1" applyFont="1" applyFill="1" applyBorder="1"/>
    <xf numFmtId="189" fontId="110" fillId="32" borderId="1" xfId="48" applyNumberFormat="1" applyFont="1" applyFill="1" applyBorder="1" applyAlignment="1">
      <alignment horizontal="right"/>
    </xf>
    <xf numFmtId="189" fontId="110" fillId="38" borderId="1" xfId="48" applyNumberFormat="1" applyFont="1" applyFill="1" applyBorder="1" applyAlignment="1">
      <alignment horizontal="right"/>
    </xf>
    <xf numFmtId="189" fontId="110" fillId="38" borderId="26" xfId="48" applyNumberFormat="1" applyFont="1" applyFill="1" applyBorder="1" applyAlignment="1">
      <alignment horizontal="right"/>
    </xf>
    <xf numFmtId="189" fontId="110" fillId="38" borderId="27" xfId="48" applyNumberFormat="1" applyFont="1" applyFill="1" applyBorder="1" applyAlignment="1">
      <alignment horizontal="right"/>
    </xf>
    <xf numFmtId="189" fontId="110" fillId="32" borderId="0" xfId="48" applyNumberFormat="1" applyFont="1" applyFill="1" applyBorder="1" applyAlignment="1">
      <alignment horizontal="right"/>
    </xf>
    <xf numFmtId="189" fontId="110" fillId="38" borderId="51" xfId="48" applyNumberFormat="1" applyFont="1" applyFill="1" applyBorder="1" applyAlignment="1">
      <alignment horizontal="right"/>
    </xf>
    <xf numFmtId="189" fontId="110" fillId="38" borderId="7" xfId="48" applyNumberFormat="1" applyFont="1" applyFill="1" applyBorder="1" applyAlignment="1">
      <alignment horizontal="right"/>
    </xf>
    <xf numFmtId="0" fontId="235" fillId="0" borderId="0" xfId="19" applyFont="1" applyFill="1" applyBorder="1"/>
    <xf numFmtId="0" fontId="86" fillId="32" borderId="0" xfId="7" applyFont="1" applyFill="1" applyAlignment="1"/>
    <xf numFmtId="0" fontId="86" fillId="32" borderId="0" xfId="37" applyFont="1" applyFill="1" applyBorder="1">
      <alignment horizontal="left"/>
    </xf>
    <xf numFmtId="0" fontId="86" fillId="32" borderId="0" xfId="7" applyFont="1" applyFill="1" applyAlignment="1">
      <alignment horizontal="left" indent="1"/>
    </xf>
    <xf numFmtId="169" fontId="86" fillId="0" borderId="1" xfId="2" applyFont="1" applyBorder="1" applyAlignment="1">
      <protection locked="0"/>
    </xf>
    <xf numFmtId="189" fontId="84" fillId="39" borderId="1" xfId="1" applyNumberFormat="1" applyFont="1" applyFill="1" applyBorder="1" applyAlignment="1">
      <alignment horizontal="right"/>
    </xf>
    <xf numFmtId="0" fontId="86" fillId="0" borderId="0" xfId="7" applyFont="1" applyFill="1"/>
    <xf numFmtId="0" fontId="86" fillId="0" borderId="0" xfId="7" applyFont="1" applyFill="1" applyAlignment="1">
      <alignment horizontal="left"/>
    </xf>
    <xf numFmtId="169" fontId="86" fillId="0" borderId="1" xfId="2" applyFont="1" applyFill="1" applyBorder="1" applyAlignment="1">
      <protection locked="0"/>
    </xf>
    <xf numFmtId="0" fontId="62" fillId="32" borderId="103" xfId="7" applyFill="1" applyBorder="1" applyAlignment="1"/>
    <xf numFmtId="178" fontId="34" fillId="32" borderId="0" xfId="48" applyNumberFormat="1" applyFill="1" applyBorder="1"/>
    <xf numFmtId="2" fontId="61" fillId="0" borderId="103" xfId="6" applyNumberFormat="1" applyBorder="1"/>
    <xf numFmtId="0" fontId="49" fillId="39" borderId="102" xfId="44" applyFont="1" applyFill="1" applyBorder="1" applyAlignment="1">
      <alignment horizontal="center"/>
    </xf>
    <xf numFmtId="0" fontId="36" fillId="39" borderId="0" xfId="44" applyFont="1" applyFill="1"/>
    <xf numFmtId="0" fontId="36" fillId="39" borderId="0" xfId="44" applyFont="1" applyFill="1" applyAlignment="1"/>
    <xf numFmtId="0" fontId="37" fillId="39" borderId="103" xfId="44" applyFont="1" applyFill="1" applyBorder="1"/>
    <xf numFmtId="0" fontId="100" fillId="39" borderId="102" xfId="13" applyFont="1" applyFill="1" applyBorder="1" applyAlignment="1">
      <alignment horizontal="left"/>
    </xf>
    <xf numFmtId="0" fontId="37" fillId="39" borderId="13" xfId="44" applyFont="1" applyFill="1" applyBorder="1"/>
    <xf numFmtId="0" fontId="5" fillId="0" borderId="0" xfId="7" applyFont="1" applyFill="1"/>
    <xf numFmtId="0" fontId="84" fillId="0" borderId="0" xfId="574" applyFont="1"/>
    <xf numFmtId="189" fontId="112" fillId="39" borderId="26" xfId="48" applyNumberFormat="1" applyFont="1" applyFill="1" applyBorder="1" applyAlignment="1"/>
    <xf numFmtId="189" fontId="112" fillId="39" borderId="7" xfId="48" applyNumberFormat="1" applyFont="1" applyFill="1" applyBorder="1" applyAlignment="1"/>
    <xf numFmtId="189" fontId="112" fillId="39" borderId="50" xfId="48" applyNumberFormat="1" applyFont="1" applyFill="1" applyBorder="1" applyAlignment="1"/>
    <xf numFmtId="189" fontId="112" fillId="39" borderId="4" xfId="48" applyNumberFormat="1" applyFont="1" applyFill="1" applyAlignment="1"/>
    <xf numFmtId="171" fontId="34" fillId="0" borderId="0" xfId="48" applyNumberFormat="1" applyFill="1" applyBorder="1" applyAlignment="1"/>
    <xf numFmtId="0" fontId="231" fillId="0" borderId="0" xfId="574" applyFont="1"/>
    <xf numFmtId="187" fontId="241" fillId="0" borderId="0" xfId="574" applyNumberFormat="1" applyFont="1" applyAlignment="1">
      <alignment horizontal="center" vertical="top" wrapText="1"/>
    </xf>
    <xf numFmtId="187" fontId="242" fillId="0" borderId="0" xfId="0" applyNumberFormat="1" applyFont="1" applyAlignment="1">
      <alignment horizontal="center" vertical="top" wrapText="1"/>
    </xf>
    <xf numFmtId="187" fontId="92" fillId="0" borderId="0" xfId="0" applyNumberFormat="1" applyFont="1" applyAlignment="1">
      <alignment horizontal="center" vertical="top" wrapText="1"/>
    </xf>
    <xf numFmtId="181" fontId="242" fillId="0" borderId="0" xfId="7" applyNumberFormat="1" applyFont="1" applyFill="1" applyAlignment="1">
      <alignment horizontal="center" vertical="top" wrapText="1"/>
    </xf>
    <xf numFmtId="171" fontId="76" fillId="0" borderId="103" xfId="7" applyNumberFormat="1" applyFont="1" applyFill="1" applyBorder="1" applyAlignment="1">
      <alignment horizontal="right" vertical="center" wrapText="1"/>
    </xf>
    <xf numFmtId="0" fontId="5" fillId="0" borderId="103" xfId="0" applyFont="1" applyBorder="1"/>
    <xf numFmtId="0" fontId="241" fillId="0" borderId="0" xfId="51445" quotePrefix="1" applyFont="1" applyAlignment="1">
      <alignment horizontal="center" vertical="top" wrapText="1"/>
    </xf>
    <xf numFmtId="0" fontId="242" fillId="0" borderId="0" xfId="51445" quotePrefix="1" applyFont="1" applyAlignment="1">
      <alignment horizontal="center" vertical="top" wrapText="1"/>
    </xf>
    <xf numFmtId="0" fontId="83" fillId="0" borderId="103" xfId="0" applyFont="1" applyBorder="1" applyAlignment="1">
      <alignment vertical="top"/>
    </xf>
    <xf numFmtId="171" fontId="92" fillId="0" borderId="103" xfId="7" applyNumberFormat="1" applyFont="1" applyFill="1" applyBorder="1" applyAlignment="1">
      <alignment horizontal="right" vertical="center" wrapText="1"/>
    </xf>
    <xf numFmtId="0" fontId="242" fillId="0" borderId="0" xfId="7" applyFont="1" applyFill="1" applyAlignment="1">
      <alignment horizontal="center" wrapText="1"/>
    </xf>
    <xf numFmtId="0" fontId="92" fillId="0" borderId="0" xfId="7" applyFont="1" applyFill="1" applyAlignment="1">
      <alignment wrapText="1"/>
    </xf>
    <xf numFmtId="0" fontId="242" fillId="0" borderId="0" xfId="7" applyFont="1" applyFill="1" applyAlignment="1">
      <alignment horizontal="center" vertical="center" wrapText="1"/>
    </xf>
    <xf numFmtId="0" fontId="241" fillId="0" borderId="0" xfId="7" applyFont="1" applyFill="1" applyAlignment="1">
      <alignment horizontal="center" wrapText="1"/>
    </xf>
    <xf numFmtId="0" fontId="92" fillId="0" borderId="103" xfId="7" applyFont="1" applyFill="1" applyBorder="1" applyAlignment="1">
      <alignment horizontal="center" vertical="center" wrapText="1"/>
    </xf>
    <xf numFmtId="0" fontId="242" fillId="0" borderId="12" xfId="7" applyFont="1" applyFill="1" applyBorder="1" applyAlignment="1">
      <alignment horizontal="center" vertical="center" wrapText="1"/>
    </xf>
    <xf numFmtId="0" fontId="241" fillId="0" borderId="12" xfId="7" applyFont="1" applyFill="1" applyBorder="1" applyAlignment="1">
      <alignment horizontal="center" vertical="center" wrapText="1"/>
    </xf>
    <xf numFmtId="189" fontId="84" fillId="32" borderId="59" xfId="7" applyNumberFormat="1" applyFont="1" applyFill="1" applyBorder="1" applyAlignment="1">
      <alignment horizontal="right" vertical="center" wrapText="1"/>
    </xf>
    <xf numFmtId="181" fontId="93" fillId="0" borderId="103" xfId="7" applyNumberFormat="1" applyFont="1" applyFill="1" applyBorder="1" applyAlignment="1">
      <alignment horizontal="right" vertical="center" wrapText="1"/>
    </xf>
    <xf numFmtId="189" fontId="84" fillId="32" borderId="60" xfId="7" applyNumberFormat="1" applyFont="1" applyFill="1" applyBorder="1" applyAlignment="1">
      <alignment horizontal="right" vertical="center" wrapText="1"/>
    </xf>
    <xf numFmtId="181" fontId="93" fillId="32" borderId="103" xfId="7" applyNumberFormat="1" applyFont="1" applyFill="1" applyBorder="1" applyAlignment="1">
      <alignment horizontal="right" vertical="center" wrapText="1"/>
    </xf>
    <xf numFmtId="189" fontId="93" fillId="32" borderId="102" xfId="7" applyNumberFormat="1" applyFont="1" applyFill="1" applyBorder="1" applyAlignment="1">
      <alignment horizontal="right" vertical="center" wrapText="1"/>
    </xf>
    <xf numFmtId="189" fontId="93" fillId="0" borderId="102" xfId="7" applyNumberFormat="1" applyFont="1" applyFill="1" applyBorder="1" applyAlignment="1">
      <alignment horizontal="right" vertical="center" wrapText="1"/>
    </xf>
    <xf numFmtId="181" fontId="93" fillId="32" borderId="12" xfId="7" applyNumberFormat="1" applyFont="1" applyFill="1" applyBorder="1" applyAlignment="1">
      <alignment horizontal="right" vertical="center" wrapText="1"/>
    </xf>
    <xf numFmtId="0" fontId="238" fillId="0" borderId="0" xfId="51448" applyFont="1" applyFill="1" applyBorder="1" applyAlignment="1">
      <alignment horizontal="center" vertical="center" wrapText="1"/>
    </xf>
    <xf numFmtId="0" fontId="238" fillId="0" borderId="0" xfId="51448" applyFont="1" applyFill="1" applyBorder="1" applyAlignment="1">
      <alignment vertical="center" wrapText="1"/>
    </xf>
    <xf numFmtId="0" fontId="67" fillId="39" borderId="102" xfId="13" applyFill="1" applyBorder="1"/>
    <xf numFmtId="0" fontId="62" fillId="0" borderId="103" xfId="7" applyFill="1" applyBorder="1"/>
    <xf numFmtId="0" fontId="37" fillId="0" borderId="9" xfId="44" applyFont="1" applyFill="1" applyBorder="1"/>
    <xf numFmtId="0" fontId="62" fillId="0" borderId="102" xfId="7" applyFill="1" applyBorder="1"/>
    <xf numFmtId="0" fontId="53" fillId="39" borderId="8" xfId="44" applyFont="1" applyFill="1" applyBorder="1"/>
    <xf numFmtId="0" fontId="53" fillId="39" borderId="9" xfId="44" applyFont="1" applyFill="1" applyBorder="1"/>
    <xf numFmtId="0" fontId="0" fillId="38" borderId="103" xfId="0" applyFill="1" applyBorder="1"/>
    <xf numFmtId="0" fontId="36" fillId="39" borderId="12" xfId="44" applyFont="1" applyFill="1" applyBorder="1"/>
    <xf numFmtId="0" fontId="75" fillId="32" borderId="103" xfId="23" applyFont="1" applyFill="1" applyBorder="1" applyAlignment="1">
      <alignment horizontal="center" vertical="center" wrapText="1"/>
    </xf>
    <xf numFmtId="0" fontId="92" fillId="0" borderId="103" xfId="39" applyFont="1" applyFill="1" applyBorder="1">
      <alignment horizontal="center" wrapText="1"/>
    </xf>
    <xf numFmtId="165" fontId="86" fillId="0" borderId="103" xfId="1" applyFont="1" applyFill="1" applyBorder="1"/>
    <xf numFmtId="165" fontId="0" fillId="0" borderId="103" xfId="1" applyFont="1" applyBorder="1"/>
    <xf numFmtId="165" fontId="93" fillId="0" borderId="21" xfId="1" applyFont="1" applyFill="1" applyBorder="1" applyAlignment="1" applyProtection="1">
      <alignment horizontal="center"/>
    </xf>
    <xf numFmtId="0" fontId="86" fillId="0" borderId="103" xfId="0" applyFont="1" applyBorder="1"/>
    <xf numFmtId="0" fontId="59" fillId="32" borderId="11" xfId="32" applyFill="1" applyBorder="1">
      <alignment horizontal="right"/>
    </xf>
    <xf numFmtId="0" fontId="243" fillId="0" borderId="0" xfId="19" applyFont="1" applyFill="1" applyBorder="1"/>
    <xf numFmtId="0" fontId="238" fillId="0" borderId="0" xfId="51448" applyFont="1" applyFill="1" applyBorder="1" applyAlignment="1">
      <alignment horizontal="left" wrapText="1"/>
    </xf>
    <xf numFmtId="0" fontId="244" fillId="0" borderId="0" xfId="44" applyFont="1" applyFill="1"/>
    <xf numFmtId="169" fontId="86" fillId="0" borderId="1" xfId="2" applyFont="1" applyFill="1" applyBorder="1" applyAlignment="1" applyProtection="1">
      <protection locked="0"/>
    </xf>
    <xf numFmtId="0" fontId="86" fillId="0" borderId="0" xfId="7" applyFont="1" applyFill="1" applyAlignment="1"/>
    <xf numFmtId="0" fontId="241" fillId="0" borderId="0" xfId="22" applyFont="1" applyFill="1" applyBorder="1">
      <alignment horizontal="center" vertical="center" wrapText="1"/>
    </xf>
    <xf numFmtId="0" fontId="241" fillId="0" borderId="0" xfId="22" quotePrefix="1" applyFont="1" applyFill="1" applyBorder="1">
      <alignment horizontal="center" vertical="center" wrapText="1"/>
    </xf>
    <xf numFmtId="0" fontId="84" fillId="0" borderId="0" xfId="7" applyFont="1" applyFill="1" applyAlignment="1">
      <alignment horizontal="right"/>
    </xf>
    <xf numFmtId="0" fontId="97" fillId="0" borderId="0" xfId="31" applyFont="1" applyFill="1" applyBorder="1" applyAlignment="1"/>
    <xf numFmtId="0" fontId="93" fillId="0" borderId="0" xfId="7" applyFont="1" applyFill="1" applyAlignment="1">
      <alignment horizontal="left" indent="1"/>
    </xf>
    <xf numFmtId="0" fontId="93" fillId="0" borderId="0" xfId="7" applyFont="1" applyFill="1" applyAlignment="1"/>
    <xf numFmtId="0" fontId="84" fillId="0" borderId="0" xfId="7" applyFont="1" applyFill="1" applyAlignment="1"/>
    <xf numFmtId="0" fontId="59" fillId="0" borderId="0" xfId="31" applyFill="1" applyBorder="1">
      <alignment horizontal="right"/>
    </xf>
    <xf numFmtId="0" fontId="97" fillId="0" borderId="0" xfId="31" applyFont="1" applyFill="1" applyBorder="1">
      <alignment horizontal="right"/>
    </xf>
    <xf numFmtId="0" fontId="62" fillId="0" borderId="102" xfId="7" applyFill="1" applyBorder="1" applyAlignment="1"/>
    <xf numFmtId="0" fontId="0" fillId="0" borderId="102" xfId="0" applyBorder="1"/>
    <xf numFmtId="0" fontId="92" fillId="0" borderId="0" xfId="7" applyFont="1" applyFill="1" applyAlignment="1"/>
    <xf numFmtId="189" fontId="93" fillId="39" borderId="4" xfId="1" applyNumberFormat="1" applyFont="1" applyFill="1" applyBorder="1"/>
    <xf numFmtId="0" fontId="116" fillId="2" borderId="1" xfId="0" applyFont="1" applyFill="1" applyBorder="1" applyAlignment="1">
      <alignment horizontal="left"/>
    </xf>
    <xf numFmtId="174" fontId="117" fillId="2" borderId="1" xfId="9" applyFont="1" applyFill="1" applyBorder="1">
      <protection locked="0"/>
    </xf>
    <xf numFmtId="0" fontId="91" fillId="0" borderId="8" xfId="44" applyFont="1" applyFill="1" applyBorder="1"/>
    <xf numFmtId="0" fontId="37" fillId="0" borderId="11" xfId="44" applyFont="1" applyFill="1" applyBorder="1"/>
    <xf numFmtId="0" fontId="59" fillId="0" borderId="12" xfId="17" applyFill="1" applyBorder="1" applyAlignment="1"/>
    <xf numFmtId="174" fontId="247" fillId="2" borderId="105" xfId="9" applyFont="1" applyFill="1" applyBorder="1">
      <protection locked="0"/>
    </xf>
    <xf numFmtId="174" fontId="247" fillId="2" borderId="106" xfId="9" applyFont="1" applyFill="1" applyBorder="1">
      <protection locked="0"/>
    </xf>
    <xf numFmtId="0" fontId="84" fillId="0" borderId="0" xfId="37" applyFont="1" applyFill="1" applyBorder="1">
      <alignment horizontal="left"/>
    </xf>
    <xf numFmtId="0" fontId="245" fillId="0" borderId="0" xfId="23" applyFont="1" applyFill="1" applyBorder="1" applyAlignment="1">
      <alignment horizontal="center" vertical="center" wrapText="1"/>
    </xf>
    <xf numFmtId="165" fontId="62" fillId="0" borderId="0" xfId="1" applyFont="1" applyFill="1" applyBorder="1"/>
    <xf numFmtId="0" fontId="241" fillId="0" borderId="12" xfId="4" applyFont="1" applyFill="1" applyBorder="1" applyAlignment="1">
      <alignment wrapText="1"/>
    </xf>
    <xf numFmtId="165" fontId="241" fillId="0" borderId="0" xfId="1" applyFont="1" applyFill="1" applyBorder="1" applyAlignment="1">
      <alignment horizontal="center" wrapText="1"/>
    </xf>
    <xf numFmtId="0" fontId="84" fillId="0" borderId="1" xfId="65" applyFont="1" applyBorder="1"/>
    <xf numFmtId="0" fontId="246" fillId="0" borderId="1" xfId="65" applyFont="1" applyBorder="1"/>
    <xf numFmtId="0" fontId="239" fillId="0" borderId="0" xfId="37" applyFont="1" applyFill="1" applyBorder="1">
      <alignment horizontal="left"/>
    </xf>
    <xf numFmtId="0" fontId="59" fillId="0" borderId="0" xfId="37" applyFont="1" applyFill="1" applyBorder="1">
      <alignment horizontal="left"/>
    </xf>
    <xf numFmtId="189" fontId="133" fillId="0" borderId="16" xfId="0" applyNumberFormat="1" applyFont="1" applyBorder="1"/>
    <xf numFmtId="189" fontId="111" fillId="0" borderId="16" xfId="0" applyNumberFormat="1" applyFont="1" applyBorder="1"/>
    <xf numFmtId="189" fontId="93" fillId="0" borderId="16" xfId="7" applyNumberFormat="1" applyFont="1" applyFill="1" applyBorder="1" applyAlignment="1">
      <alignment horizontal="right" vertical="center" wrapText="1"/>
    </xf>
    <xf numFmtId="189" fontId="133" fillId="38" borderId="4" xfId="0" applyNumberFormat="1" applyFont="1" applyFill="1" applyBorder="1"/>
    <xf numFmtId="189" fontId="92" fillId="38" borderId="4" xfId="7" applyNumberFormat="1" applyFont="1" applyFill="1" applyBorder="1" applyAlignment="1">
      <alignment horizontal="right" vertical="center" wrapText="1"/>
    </xf>
    <xf numFmtId="189" fontId="93" fillId="38" borderId="4" xfId="7" applyNumberFormat="1" applyFont="1" applyFill="1" applyBorder="1" applyAlignment="1">
      <alignment horizontal="right" vertical="center" wrapText="1"/>
    </xf>
    <xf numFmtId="189" fontId="84" fillId="38" borderId="4" xfId="7" applyNumberFormat="1" applyFont="1" applyFill="1" applyBorder="1" applyAlignment="1">
      <alignment horizontal="right" vertical="center" wrapText="1"/>
    </xf>
    <xf numFmtId="189" fontId="110" fillId="38" borderId="4" xfId="1" applyNumberFormat="1" applyFont="1" applyFill="1" applyBorder="1" applyAlignment="1">
      <alignment horizontal="right"/>
    </xf>
    <xf numFmtId="189" fontId="93" fillId="38" borderId="4" xfId="1" applyNumberFormat="1" applyFont="1" applyFill="1" applyBorder="1" applyAlignment="1">
      <alignment horizontal="right"/>
    </xf>
    <xf numFmtId="189" fontId="93" fillId="38" borderId="4" xfId="1" applyNumberFormat="1" applyFont="1" applyFill="1" applyBorder="1"/>
    <xf numFmtId="189" fontId="93" fillId="39" borderId="4" xfId="1" applyNumberFormat="1" applyFont="1" applyFill="1" applyBorder="1" applyAlignment="1">
      <alignment horizontal="right"/>
    </xf>
    <xf numFmtId="189" fontId="93" fillId="39" borderId="4" xfId="1" applyNumberFormat="1" applyFont="1" applyFill="1" applyBorder="1" applyAlignment="1">
      <alignment horizontal="right" vertical="center" wrapText="1"/>
    </xf>
    <xf numFmtId="169" fontId="86" fillId="0" borderId="14" xfId="2" applyFont="1" applyFill="1" applyBorder="1" applyAlignment="1" applyProtection="1">
      <protection locked="0"/>
    </xf>
    <xf numFmtId="189" fontId="111" fillId="0" borderId="23" xfId="0" applyNumberFormat="1" applyFont="1" applyBorder="1"/>
    <xf numFmtId="189" fontId="93" fillId="0" borderId="21" xfId="7" applyNumberFormat="1" applyFont="1" applyFill="1" applyBorder="1" applyAlignment="1">
      <alignment horizontal="right" vertical="center" wrapText="1"/>
    </xf>
    <xf numFmtId="189" fontId="92" fillId="72" borderId="4" xfId="7" applyNumberFormat="1" applyFont="1" applyFill="1" applyBorder="1" applyAlignment="1">
      <alignment horizontal="right" vertical="center" wrapText="1"/>
    </xf>
    <xf numFmtId="189" fontId="111" fillId="0" borderId="8" xfId="0" applyNumberFormat="1" applyFont="1" applyBorder="1"/>
    <xf numFmtId="189" fontId="93" fillId="0" borderId="10" xfId="7" applyNumberFormat="1" applyFont="1" applyFill="1" applyBorder="1" applyAlignment="1">
      <alignment horizontal="right" vertical="center" wrapText="1"/>
    </xf>
    <xf numFmtId="189" fontId="111" fillId="0" borderId="21" xfId="0" applyNumberFormat="1" applyFont="1" applyBorder="1"/>
    <xf numFmtId="189" fontId="93" fillId="0" borderId="4" xfId="7" applyNumberFormat="1" applyFont="1" applyFill="1" applyBorder="1" applyAlignment="1">
      <alignment horizontal="right" vertical="center" wrapText="1"/>
    </xf>
    <xf numFmtId="189" fontId="93" fillId="0" borderId="47" xfId="7" applyNumberFormat="1" applyFont="1" applyFill="1" applyBorder="1" applyAlignment="1">
      <alignment horizontal="right" vertical="center" wrapText="1"/>
    </xf>
    <xf numFmtId="189" fontId="92" fillId="38" borderId="91" xfId="7" applyNumberFormat="1" applyFont="1" applyFill="1" applyBorder="1" applyAlignment="1">
      <alignment horizontal="right" vertical="center" wrapText="1"/>
    </xf>
    <xf numFmtId="189" fontId="93" fillId="0" borderId="59" xfId="1" applyNumberFormat="1" applyFont="1" applyFill="1" applyBorder="1"/>
    <xf numFmtId="189" fontId="93" fillId="0" borderId="23" xfId="1" applyNumberFormat="1" applyFont="1" applyFill="1" applyBorder="1"/>
    <xf numFmtId="189" fontId="93" fillId="39" borderId="54" xfId="1" applyNumberFormat="1" applyFont="1" applyFill="1" applyBorder="1"/>
    <xf numFmtId="0" fontId="86" fillId="0" borderId="0" xfId="0" applyFont="1" applyAlignment="1">
      <alignment horizontal="center"/>
    </xf>
    <xf numFmtId="0" fontId="238" fillId="0" borderId="0" xfId="51448" applyFont="1" applyFill="1" applyBorder="1">
      <alignment horizontal="center" wrapText="1"/>
    </xf>
    <xf numFmtId="0" fontId="238" fillId="0" borderId="0" xfId="0" applyFont="1" applyAlignment="1">
      <alignment horizontal="center"/>
    </xf>
    <xf numFmtId="0" fontId="4" fillId="0" borderId="0" xfId="51451" applyProtection="1">
      <alignment horizontal="left" indent="2"/>
      <protection locked="0"/>
    </xf>
    <xf numFmtId="0" fontId="249" fillId="0" borderId="107" xfId="51452">
      <alignment horizontal="center" vertical="center" wrapText="1"/>
    </xf>
    <xf numFmtId="0" fontId="83" fillId="0" borderId="0" xfId="0" applyFont="1" applyProtection="1">
      <protection locked="0"/>
    </xf>
    <xf numFmtId="0" fontId="93" fillId="32" borderId="0" xfId="22" applyFont="1" applyFill="1" applyBorder="1" applyAlignment="1">
      <alignment horizontal="left" vertical="center"/>
    </xf>
    <xf numFmtId="171" fontId="241" fillId="0" borderId="0" xfId="7" applyNumberFormat="1" applyFont="1" applyFill="1" applyAlignment="1">
      <alignment horizontal="center" vertical="center" wrapText="1"/>
    </xf>
    <xf numFmtId="171" fontId="83" fillId="0" borderId="0" xfId="7" applyNumberFormat="1" applyFont="1" applyFill="1" applyAlignment="1">
      <alignment horizontal="center" vertical="center" wrapText="1"/>
    </xf>
    <xf numFmtId="171" fontId="246" fillId="0" borderId="0" xfId="7" applyNumberFormat="1" applyFont="1" applyFill="1" applyAlignment="1">
      <alignment horizontal="center" vertical="center" wrapText="1"/>
    </xf>
    <xf numFmtId="0" fontId="228" fillId="0" borderId="0" xfId="0" applyFont="1"/>
    <xf numFmtId="0" fontId="239" fillId="0" borderId="0" xfId="0" applyFont="1"/>
    <xf numFmtId="0" fontId="251" fillId="0" borderId="0" xfId="0" applyFont="1"/>
    <xf numFmtId="0" fontId="252" fillId="0" borderId="0" xfId="51450" applyFont="1" applyProtection="1">
      <alignment horizontal="left" vertical="center"/>
      <protection locked="0"/>
    </xf>
    <xf numFmtId="0" fontId="253" fillId="0" borderId="3" xfId="13" applyFont="1" applyFill="1" applyProtection="1">
      <protection locked="0"/>
    </xf>
    <xf numFmtId="0" fontId="239" fillId="0" borderId="0" xfId="0" applyFont="1" applyProtection="1">
      <protection locked="0"/>
    </xf>
    <xf numFmtId="0" fontId="254" fillId="0" borderId="3" xfId="13" applyFont="1" applyFill="1" applyProtection="1">
      <protection locked="0"/>
    </xf>
    <xf numFmtId="189" fontId="97" fillId="39" borderId="1" xfId="1" applyNumberFormat="1" applyFont="1" applyFill="1" applyBorder="1"/>
    <xf numFmtId="0" fontId="246" fillId="0" borderId="0" xfId="21" applyFont="1" applyFill="1" applyBorder="1" applyAlignment="1"/>
    <xf numFmtId="165" fontId="86" fillId="0" borderId="0" xfId="1" applyFont="1" applyFill="1" applyBorder="1"/>
    <xf numFmtId="165" fontId="241" fillId="32" borderId="0" xfId="1" applyFont="1" applyFill="1" applyBorder="1" applyAlignment="1">
      <alignment horizontal="center" wrapText="1"/>
    </xf>
    <xf numFmtId="165" fontId="93" fillId="0" borderId="103" xfId="1" applyFont="1" applyFill="1" applyBorder="1" applyAlignment="1" applyProtection="1"/>
    <xf numFmtId="0" fontId="62" fillId="0" borderId="0" xfId="0" applyFont="1" applyAlignment="1">
      <alignment horizontal="left" vertical="top" wrapText="1"/>
    </xf>
    <xf numFmtId="0" fontId="87" fillId="0" borderId="0" xfId="0" applyFont="1" applyAlignment="1">
      <alignment horizontal="left" vertical="top" wrapText="1"/>
    </xf>
    <xf numFmtId="0" fontId="20" fillId="0" borderId="103" xfId="64" applyBorder="1"/>
    <xf numFmtId="165" fontId="93" fillId="0" borderId="1" xfId="1" applyFont="1" applyFill="1" applyBorder="1" applyAlignment="1" applyProtection="1">
      <alignment horizontal="center"/>
    </xf>
    <xf numFmtId="165" fontId="241" fillId="0" borderId="103" xfId="1" applyFont="1" applyFill="1" applyBorder="1" applyAlignment="1">
      <alignment vertical="center" wrapText="1"/>
    </xf>
    <xf numFmtId="0" fontId="246" fillId="0" borderId="21" xfId="65" applyFont="1" applyBorder="1"/>
    <xf numFmtId="0" fontId="84" fillId="0" borderId="21" xfId="65" applyFont="1" applyBorder="1"/>
    <xf numFmtId="165" fontId="110" fillId="39" borderId="51" xfId="1" applyFont="1" applyFill="1" applyBorder="1" applyAlignment="1" applyProtection="1">
      <alignment horizontal="right"/>
    </xf>
    <xf numFmtId="0" fontId="84" fillId="0" borderId="1" xfId="6" applyFont="1"/>
    <xf numFmtId="0" fontId="241" fillId="0" borderId="23" xfId="21" applyFont="1" applyFill="1" applyBorder="1">
      <alignment horizontal="left"/>
    </xf>
    <xf numFmtId="165" fontId="84" fillId="0" borderId="108" xfId="1" applyFont="1" applyFill="1" applyBorder="1" applyAlignment="1" applyProtection="1"/>
    <xf numFmtId="165" fontId="84" fillId="0" borderId="109" xfId="1" applyFont="1" applyFill="1" applyBorder="1" applyAlignment="1" applyProtection="1"/>
    <xf numFmtId="165" fontId="93" fillId="32" borderId="109" xfId="1" applyFont="1" applyFill="1" applyBorder="1" applyAlignment="1" applyProtection="1"/>
    <xf numFmtId="165" fontId="93" fillId="0" borderId="109" xfId="1" applyFont="1" applyFill="1" applyBorder="1" applyAlignment="1" applyProtection="1"/>
    <xf numFmtId="165" fontId="112" fillId="39" borderId="26" xfId="1" applyFont="1" applyFill="1" applyBorder="1" applyAlignment="1" applyProtection="1">
      <alignment horizontal="right"/>
    </xf>
    <xf numFmtId="165" fontId="112" fillId="39" borderId="7" xfId="1" applyFont="1" applyFill="1" applyBorder="1" applyAlignment="1" applyProtection="1">
      <alignment horizontal="right"/>
    </xf>
    <xf numFmtId="165" fontId="112" fillId="39" borderId="27" xfId="1" applyFont="1" applyFill="1" applyBorder="1" applyAlignment="1" applyProtection="1">
      <alignment horizontal="right"/>
    </xf>
    <xf numFmtId="0" fontId="92" fillId="32" borderId="23" xfId="21" applyFont="1" applyFill="1" applyBorder="1">
      <alignment horizontal="left"/>
    </xf>
    <xf numFmtId="165" fontId="110" fillId="39" borderId="26" xfId="1" applyFont="1" applyFill="1" applyBorder="1" applyAlignment="1" applyProtection="1">
      <alignment horizontal="right"/>
    </xf>
    <xf numFmtId="165" fontId="110" fillId="39" borderId="7" xfId="1" applyFont="1" applyFill="1" applyBorder="1" applyAlignment="1" applyProtection="1">
      <alignment horizontal="right"/>
    </xf>
    <xf numFmtId="165" fontId="110" fillId="39" borderId="27" xfId="1" applyFont="1" applyFill="1" applyBorder="1" applyAlignment="1" applyProtection="1">
      <alignment horizontal="right"/>
    </xf>
    <xf numFmtId="0" fontId="102" fillId="0" borderId="21" xfId="65" applyFont="1" applyBorder="1"/>
    <xf numFmtId="0" fontId="20" fillId="0" borderId="21" xfId="65" applyBorder="1"/>
    <xf numFmtId="165" fontId="93" fillId="32" borderId="108" xfId="1" applyFont="1" applyFill="1" applyBorder="1" applyAlignment="1" applyProtection="1"/>
    <xf numFmtId="0" fontId="75" fillId="32" borderId="0" xfId="7" applyFont="1" applyFill="1" applyAlignment="1">
      <alignment horizontal="center" vertical="center"/>
    </xf>
    <xf numFmtId="0" fontId="93" fillId="32" borderId="23" xfId="6" applyFont="1" applyFill="1" applyBorder="1"/>
    <xf numFmtId="0" fontId="102" fillId="0" borderId="21" xfId="64" applyFont="1" applyBorder="1"/>
    <xf numFmtId="165" fontId="93" fillId="32" borderId="21" xfId="1" applyFont="1" applyFill="1" applyBorder="1" applyAlignment="1" applyProtection="1"/>
    <xf numFmtId="0" fontId="20" fillId="0" borderId="1" xfId="64" applyBorder="1"/>
    <xf numFmtId="165" fontId="110" fillId="0" borderId="23" xfId="1" applyFont="1" applyFill="1" applyBorder="1" applyAlignment="1" applyProtection="1">
      <alignment horizontal="right"/>
    </xf>
    <xf numFmtId="165" fontId="110" fillId="39" borderId="4" xfId="1" applyFont="1" applyFill="1" applyBorder="1" applyAlignment="1" applyProtection="1">
      <alignment horizontal="right"/>
    </xf>
    <xf numFmtId="0" fontId="249" fillId="0" borderId="0" xfId="51452" applyBorder="1">
      <alignment horizontal="center" vertical="center" wrapText="1"/>
    </xf>
    <xf numFmtId="189" fontId="93" fillId="32" borderId="0" xfId="1" applyNumberFormat="1" applyFont="1" applyFill="1" applyBorder="1"/>
    <xf numFmtId="189" fontId="93" fillId="0" borderId="0" xfId="1" applyNumberFormat="1" applyFont="1" applyFill="1" applyBorder="1"/>
    <xf numFmtId="0" fontId="255" fillId="0" borderId="0" xfId="0" applyFont="1"/>
    <xf numFmtId="189" fontId="112" fillId="39" borderId="0" xfId="48" applyNumberFormat="1" applyFont="1" applyFill="1" applyBorder="1" applyAlignment="1"/>
    <xf numFmtId="0" fontId="62" fillId="32" borderId="0" xfId="1" applyNumberFormat="1" applyFont="1" applyFill="1" applyBorder="1"/>
    <xf numFmtId="0" fontId="62" fillId="39" borderId="0" xfId="48" applyNumberFormat="1" applyFont="1" applyFill="1" applyBorder="1"/>
    <xf numFmtId="0" fontId="256" fillId="77" borderId="0" xfId="51458" applyFont="1" applyBorder="1"/>
    <xf numFmtId="0" fontId="86" fillId="0" borderId="104" xfId="0" applyFont="1" applyBorder="1" applyAlignment="1">
      <alignment horizontal="left" vertical="top" wrapText="1"/>
    </xf>
    <xf numFmtId="0" fontId="241" fillId="0" borderId="0" xfId="7" applyFont="1" applyFill="1"/>
    <xf numFmtId="0" fontId="84" fillId="32" borderId="0" xfId="7" applyFont="1" applyFill="1" applyAlignment="1">
      <alignment horizontal="left" indent="1"/>
    </xf>
    <xf numFmtId="0" fontId="84" fillId="32" borderId="0" xfId="7" applyFont="1" applyFill="1" applyAlignment="1"/>
    <xf numFmtId="0" fontId="84" fillId="32" borderId="0" xfId="37" applyFont="1" applyFill="1" applyBorder="1">
      <alignment horizontal="left"/>
    </xf>
    <xf numFmtId="0" fontId="84" fillId="0" borderId="0" xfId="7" applyFont="1" applyFill="1"/>
    <xf numFmtId="0" fontId="246" fillId="0" borderId="0" xfId="31" applyFont="1" applyFill="1" applyBorder="1">
      <alignment horizontal="right"/>
    </xf>
    <xf numFmtId="0" fontId="84" fillId="0" borderId="0" xfId="7" applyFont="1" applyFill="1" applyAlignment="1">
      <alignment horizontal="left"/>
    </xf>
    <xf numFmtId="0" fontId="239" fillId="38" borderId="0" xfId="16" applyFont="1" applyFill="1" applyBorder="1">
      <alignment vertical="top" wrapText="1"/>
    </xf>
    <xf numFmtId="0" fontId="241" fillId="0" borderId="0" xfId="21" applyFont="1" applyFill="1" applyBorder="1">
      <alignment horizontal="left"/>
    </xf>
    <xf numFmtId="0" fontId="84" fillId="0" borderId="0" xfId="21" applyFont="1" applyFill="1" applyBorder="1">
      <alignment horizontal="left"/>
    </xf>
    <xf numFmtId="0" fontId="84" fillId="0" borderId="0" xfId="21" applyFont="1" applyFill="1" applyBorder="1" applyAlignment="1"/>
    <xf numFmtId="0" fontId="239" fillId="0" borderId="3" xfId="13" applyFont="1" applyFill="1" applyProtection="1">
      <protection locked="0"/>
    </xf>
    <xf numFmtId="165" fontId="92" fillId="0" borderId="0" xfId="1" applyFont="1" applyFill="1" applyBorder="1" applyAlignment="1">
      <alignment wrapText="1"/>
    </xf>
    <xf numFmtId="0" fontId="93" fillId="77" borderId="0" xfId="51458" applyBorder="1" applyProtection="1">
      <protection locked="0"/>
    </xf>
    <xf numFmtId="0" fontId="2" fillId="0" borderId="0" xfId="0" applyFont="1" applyProtection="1">
      <protection locked="0"/>
    </xf>
    <xf numFmtId="179" fontId="2" fillId="32" borderId="0" xfId="1" applyNumberFormat="1" applyFont="1" applyFill="1"/>
    <xf numFmtId="0" fontId="2" fillId="0" borderId="0" xfId="0" applyFont="1" applyAlignment="1" applyProtection="1">
      <alignment wrapText="1"/>
      <protection locked="0"/>
    </xf>
    <xf numFmtId="0" fontId="41" fillId="0" borderId="0" xfId="0" applyFont="1" applyAlignment="1">
      <alignment horizontal="centerContinuous"/>
    </xf>
    <xf numFmtId="0" fontId="86" fillId="0" borderId="0" xfId="0" applyFont="1" applyAlignment="1">
      <alignment horizontal="left" vertical="top" wrapText="1"/>
    </xf>
    <xf numFmtId="0" fontId="62" fillId="0" borderId="0" xfId="0" applyFont="1" applyAlignment="1">
      <alignment horizontal="left" vertical="top" wrapText="1"/>
    </xf>
    <xf numFmtId="0" fontId="87" fillId="0" borderId="0" xfId="0" applyFont="1" applyAlignment="1">
      <alignment horizontal="left" vertical="top" wrapText="1"/>
    </xf>
    <xf numFmtId="0" fontId="44" fillId="2" borderId="0" xfId="0" applyFont="1" applyFill="1" applyAlignment="1">
      <alignment horizontal="center" vertical="top" wrapText="1"/>
    </xf>
    <xf numFmtId="0" fontId="0" fillId="0" borderId="0" xfId="0"/>
    <xf numFmtId="0" fontId="71" fillId="2" borderId="0" xfId="18" applyFill="1" applyAlignment="1">
      <alignment horizontal="left" vertical="top"/>
    </xf>
    <xf numFmtId="0" fontId="37" fillId="2" borderId="0" xfId="59" applyFont="1" applyFill="1" applyAlignment="1">
      <alignment horizontal="left" vertical="top" wrapText="1"/>
    </xf>
    <xf numFmtId="0" fontId="124" fillId="2" borderId="0" xfId="18" applyFont="1" applyFill="1" applyAlignment="1">
      <alignment horizontal="left" vertical="top"/>
    </xf>
    <xf numFmtId="0" fontId="0" fillId="0" borderId="0" xfId="0" applyAlignment="1">
      <alignment horizontal="left"/>
    </xf>
    <xf numFmtId="0" fontId="37" fillId="0" borderId="0" xfId="59" applyFont="1" applyAlignment="1">
      <alignment horizontal="left" vertical="top" wrapText="1"/>
    </xf>
    <xf numFmtId="0" fontId="0" fillId="0" borderId="0" xfId="0" applyAlignment="1">
      <alignment horizontal="left" vertical="top" wrapText="1"/>
    </xf>
    <xf numFmtId="0" fontId="37" fillId="0" borderId="0" xfId="59" applyFont="1" applyAlignment="1">
      <alignment horizontal="left" vertical="top"/>
    </xf>
    <xf numFmtId="0" fontId="62" fillId="0" borderId="0" xfId="0" applyFont="1" applyAlignment="1">
      <alignment horizontal="left"/>
    </xf>
    <xf numFmtId="0" fontId="89" fillId="42" borderId="0" xfId="57" applyFont="1" applyFill="1" applyAlignment="1">
      <alignment horizontal="center"/>
    </xf>
    <xf numFmtId="0" fontId="34" fillId="0" borderId="0" xfId="57" applyFont="1" applyAlignment="1">
      <alignment horizontal="left" vertical="top" wrapText="1"/>
    </xf>
    <xf numFmtId="0" fontId="62" fillId="0" borderId="0" xfId="57" applyFont="1" applyAlignment="1">
      <alignment horizontal="left" vertical="top" wrapText="1"/>
    </xf>
    <xf numFmtId="0" fontId="62" fillId="41" borderId="23" xfId="57" applyFont="1" applyFill="1" applyBorder="1" applyAlignment="1">
      <alignment horizontal="left"/>
    </xf>
    <xf numFmtId="0" fontId="62" fillId="41" borderId="24" xfId="57" applyFont="1" applyFill="1" applyBorder="1" applyAlignment="1">
      <alignment horizontal="left"/>
    </xf>
    <xf numFmtId="0" fontId="62" fillId="41" borderId="21" xfId="57" applyFont="1" applyFill="1" applyBorder="1" applyAlignment="1">
      <alignment horizontal="left"/>
    </xf>
    <xf numFmtId="0" fontId="62" fillId="0" borderId="0" xfId="57" applyFont="1" applyAlignment="1">
      <alignment horizontal="left" wrapText="1"/>
    </xf>
    <xf numFmtId="14" fontId="62" fillId="41" borderId="23" xfId="57" applyNumberFormat="1" applyFont="1" applyFill="1" applyBorder="1" applyAlignment="1">
      <alignment horizontal="left"/>
    </xf>
    <xf numFmtId="0" fontId="62" fillId="0" borderId="1" xfId="57" applyFont="1" applyBorder="1" applyAlignment="1">
      <alignment horizontal="left"/>
    </xf>
    <xf numFmtId="0" fontId="76" fillId="0" borderId="1" xfId="57" applyFont="1" applyBorder="1" applyAlignment="1">
      <alignment horizontal="center"/>
    </xf>
    <xf numFmtId="0" fontId="116" fillId="2" borderId="1" xfId="0" applyFont="1" applyFill="1" applyBorder="1" applyAlignment="1">
      <alignment horizontal="left"/>
    </xf>
    <xf numFmtId="0" fontId="0" fillId="0" borderId="1" xfId="0" applyBorder="1"/>
    <xf numFmtId="0" fontId="92" fillId="0" borderId="0" xfId="21" applyFont="1" applyFill="1" applyBorder="1">
      <alignment horizontal="left"/>
    </xf>
    <xf numFmtId="0" fontId="93" fillId="0" borderId="0" xfId="21" applyFont="1" applyFill="1" applyBorder="1">
      <alignment horizontal="left"/>
    </xf>
    <xf numFmtId="0" fontId="239" fillId="38" borderId="102" xfId="16" applyFont="1" applyFill="1" applyBorder="1">
      <alignment vertical="top" wrapText="1"/>
    </xf>
    <xf numFmtId="0" fontId="239" fillId="38" borderId="0" xfId="16" applyFont="1" applyFill="1" applyBorder="1">
      <alignment vertical="top" wrapText="1"/>
    </xf>
    <xf numFmtId="0" fontId="239" fillId="38" borderId="103" xfId="16" applyFont="1" applyFill="1" applyBorder="1">
      <alignment vertical="top" wrapText="1"/>
    </xf>
    <xf numFmtId="0" fontId="5" fillId="0" borderId="0" xfId="0" applyFont="1"/>
    <xf numFmtId="0" fontId="76" fillId="0" borderId="0" xfId="7" applyFont="1" applyFill="1" applyAlignment="1">
      <alignment horizontal="center"/>
    </xf>
    <xf numFmtId="0" fontId="69" fillId="39" borderId="3" xfId="16" applyFill="1" applyBorder="1" applyAlignment="1">
      <alignment horizontal="left" vertical="top" wrapText="1"/>
    </xf>
    <xf numFmtId="0" fontId="69" fillId="39" borderId="0" xfId="16" applyFill="1" applyBorder="1" applyAlignment="1">
      <alignment horizontal="left" vertical="top" wrapText="1"/>
    </xf>
    <xf numFmtId="0" fontId="239" fillId="38" borderId="102" xfId="16" applyFont="1" applyFill="1" applyBorder="1" applyAlignment="1">
      <alignment horizontal="left" vertical="top" wrapText="1"/>
    </xf>
    <xf numFmtId="0" fontId="239" fillId="38" borderId="0" xfId="16" applyFont="1" applyFill="1" applyBorder="1" applyAlignment="1">
      <alignment horizontal="left" vertical="top" wrapText="1"/>
    </xf>
    <xf numFmtId="0" fontId="92" fillId="39" borderId="1" xfId="7" applyFont="1" applyFill="1" applyBorder="1" applyAlignment="1">
      <alignment horizontal="center"/>
    </xf>
    <xf numFmtId="0" fontId="92" fillId="39" borderId="23" xfId="7" applyFont="1" applyFill="1" applyBorder="1" applyAlignment="1">
      <alignment horizontal="center"/>
    </xf>
    <xf numFmtId="0" fontId="92" fillId="39" borderId="24" xfId="7" applyFont="1" applyFill="1" applyBorder="1" applyAlignment="1">
      <alignment horizontal="center"/>
    </xf>
    <xf numFmtId="0" fontId="92" fillId="39" borderId="21" xfId="7" applyFont="1" applyFill="1" applyBorder="1" applyAlignment="1">
      <alignment horizontal="center"/>
    </xf>
    <xf numFmtId="0" fontId="83" fillId="39" borderId="23" xfId="0" applyFont="1" applyFill="1" applyBorder="1" applyAlignment="1">
      <alignment horizontal="center"/>
    </xf>
    <xf numFmtId="0" fontId="83" fillId="39" borderId="21" xfId="0" applyFont="1" applyFill="1" applyBorder="1" applyAlignment="1">
      <alignment horizontal="center"/>
    </xf>
    <xf numFmtId="0" fontId="62" fillId="0" borderId="23" xfId="7" applyFill="1" applyBorder="1" applyAlignment="1">
      <alignment horizontal="center"/>
    </xf>
    <xf numFmtId="0" fontId="62" fillId="0" borderId="21" xfId="7" applyFill="1" applyBorder="1" applyAlignment="1">
      <alignment horizontal="center"/>
    </xf>
    <xf numFmtId="0" fontId="62" fillId="0" borderId="65" xfId="7" applyFill="1" applyBorder="1" applyAlignment="1">
      <alignment horizontal="center"/>
    </xf>
    <xf numFmtId="0" fontId="62" fillId="0" borderId="48" xfId="7" applyFill="1" applyBorder="1" applyAlignment="1">
      <alignment horizontal="center"/>
    </xf>
    <xf numFmtId="0" fontId="93" fillId="0" borderId="1" xfId="7" applyFont="1" applyFill="1" applyBorder="1" applyAlignment="1">
      <alignment horizontal="center"/>
    </xf>
    <xf numFmtId="180" fontId="92" fillId="0" borderId="12" xfId="40" applyNumberFormat="1" applyFont="1" applyBorder="1" applyAlignment="1">
      <alignment horizontal="center" wrapText="1"/>
    </xf>
    <xf numFmtId="0" fontId="76" fillId="0" borderId="0" xfId="7" applyFont="1" applyFill="1" applyAlignment="1">
      <alignment horizontal="center" wrapText="1"/>
    </xf>
    <xf numFmtId="0" fontId="93" fillId="0" borderId="23" xfId="40" applyFont="1" applyBorder="1" applyAlignment="1">
      <alignment vertical="top"/>
    </xf>
    <xf numFmtId="0" fontId="13" fillId="0" borderId="24" xfId="0" applyFont="1" applyBorder="1"/>
    <xf numFmtId="0" fontId="13" fillId="0" borderId="21" xfId="0" applyFont="1" applyBorder="1"/>
    <xf numFmtId="0" fontId="92" fillId="39" borderId="45" xfId="7" applyFont="1" applyFill="1" applyBorder="1" applyAlignment="1">
      <alignment horizontal="center"/>
    </xf>
    <xf numFmtId="0" fontId="92" fillId="39" borderId="46" xfId="7" applyFont="1" applyFill="1" applyBorder="1" applyAlignment="1">
      <alignment horizontal="center"/>
    </xf>
    <xf numFmtId="0" fontId="92" fillId="39" borderId="70" xfId="7" applyFont="1" applyFill="1" applyBorder="1" applyAlignment="1">
      <alignment horizontal="center"/>
    </xf>
    <xf numFmtId="0" fontId="92" fillId="39" borderId="45" xfId="23" applyFont="1" applyFill="1" applyBorder="1">
      <alignment horizontal="center" wrapText="1"/>
    </xf>
    <xf numFmtId="0" fontId="92" fillId="39" borderId="46" xfId="23" applyFont="1" applyFill="1" applyBorder="1">
      <alignment horizontal="center" wrapText="1"/>
    </xf>
    <xf numFmtId="0" fontId="92" fillId="39" borderId="70" xfId="23" applyFont="1" applyFill="1" applyBorder="1">
      <alignment horizontal="center" wrapText="1"/>
    </xf>
    <xf numFmtId="0" fontId="92" fillId="39" borderId="18" xfId="40" applyFont="1" applyFill="1" applyBorder="1" applyAlignment="1">
      <alignment horizontal="center" vertical="center" wrapText="1"/>
    </xf>
    <xf numFmtId="0" fontId="62" fillId="0" borderId="87" xfId="7" applyFill="1" applyBorder="1" applyAlignment="1">
      <alignment horizontal="center"/>
    </xf>
    <xf numFmtId="0" fontId="62" fillId="0" borderId="86" xfId="7" applyFill="1" applyBorder="1" applyAlignment="1">
      <alignment horizontal="center"/>
    </xf>
    <xf numFmtId="0" fontId="75" fillId="0" borderId="0" xfId="40" applyFont="1" applyAlignment="1">
      <alignment horizontal="center" vertical="center" wrapText="1"/>
    </xf>
    <xf numFmtId="0" fontId="92" fillId="0" borderId="12" xfId="40" applyFont="1" applyBorder="1" applyAlignment="1">
      <alignment horizontal="center" wrapText="1"/>
    </xf>
    <xf numFmtId="0" fontId="93" fillId="0" borderId="11" xfId="40" applyFont="1" applyBorder="1" applyAlignment="1">
      <alignment vertical="center"/>
    </xf>
    <xf numFmtId="0" fontId="13" fillId="0" borderId="12" xfId="0" applyFont="1" applyBorder="1"/>
    <xf numFmtId="0" fontId="13" fillId="0" borderId="13" xfId="0" applyFont="1" applyBorder="1"/>
    <xf numFmtId="0" fontId="62" fillId="0" borderId="0" xfId="7" applyFill="1" applyAlignment="1">
      <alignment horizontal="left" wrapText="1"/>
    </xf>
    <xf numFmtId="171" fontId="83" fillId="0" borderId="0" xfId="7" applyNumberFormat="1" applyFont="1" applyFill="1" applyAlignment="1">
      <alignment horizontal="center" vertical="center" wrapText="1"/>
    </xf>
    <xf numFmtId="0" fontId="92" fillId="0" borderId="0" xfId="7" applyFont="1" applyFill="1" applyAlignment="1">
      <alignment horizontal="center" vertical="center" wrapText="1"/>
    </xf>
    <xf numFmtId="0" fontId="92" fillId="0" borderId="0" xfId="7" applyFont="1" applyFill="1" applyAlignment="1">
      <alignment horizontal="center" vertical="top" wrapText="1"/>
    </xf>
    <xf numFmtId="0" fontId="0" fillId="0" borderId="12" xfId="0" applyBorder="1" applyAlignment="1">
      <alignment horizontal="center" vertical="top" wrapText="1"/>
    </xf>
    <xf numFmtId="0" fontId="83" fillId="0" borderId="0" xfId="0" applyFont="1" applyAlignment="1">
      <alignment horizontal="center" vertical="top" wrapText="1"/>
    </xf>
    <xf numFmtId="0" fontId="0" fillId="0" borderId="72" xfId="0" applyBorder="1" applyAlignment="1">
      <alignment horizontal="center" vertical="top" wrapText="1"/>
    </xf>
    <xf numFmtId="0" fontId="69" fillId="39" borderId="102" xfId="16" applyFill="1" applyBorder="1" applyAlignment="1">
      <alignment horizontal="left" vertical="top" wrapText="1"/>
    </xf>
    <xf numFmtId="170" fontId="76" fillId="0" borderId="0" xfId="7" applyNumberFormat="1" applyFont="1" applyFill="1" applyAlignment="1">
      <alignment horizontal="center" vertical="center"/>
    </xf>
    <xf numFmtId="0" fontId="76" fillId="0" borderId="0" xfId="7" applyFont="1" applyFill="1" applyAlignment="1">
      <alignment horizontal="center" vertical="center"/>
    </xf>
    <xf numFmtId="170" fontId="76" fillId="0" borderId="0" xfId="7" quotePrefix="1" applyNumberFormat="1" applyFont="1" applyFill="1" applyAlignment="1">
      <alignment horizontal="center" vertical="center" wrapText="1"/>
    </xf>
    <xf numFmtId="0" fontId="76" fillId="0" borderId="0" xfId="7" quotePrefix="1" applyFont="1" applyFill="1" applyAlignment="1">
      <alignment horizontal="center" vertical="center" wrapText="1"/>
    </xf>
    <xf numFmtId="0" fontId="75" fillId="0" borderId="0" xfId="7" applyFont="1" applyFill="1" applyAlignment="1">
      <alignment horizontal="left" vertical="center"/>
    </xf>
    <xf numFmtId="0" fontId="36" fillId="39" borderId="0" xfId="15" applyFont="1" applyFill="1"/>
    <xf numFmtId="0" fontId="69" fillId="39" borderId="6" xfId="16" applyFill="1" applyBorder="1" applyAlignment="1">
      <alignment horizontal="left" vertical="top" wrapText="1"/>
    </xf>
    <xf numFmtId="0" fontId="76" fillId="32" borderId="0" xfId="23" applyFill="1" applyBorder="1">
      <alignment horizontal="center" wrapText="1"/>
    </xf>
    <xf numFmtId="0" fontId="69" fillId="39" borderId="3" xfId="16" applyFill="1" applyBorder="1" applyAlignment="1">
      <alignment horizontal="left" vertical="center" wrapText="1"/>
    </xf>
    <xf numFmtId="0" fontId="69" fillId="39" borderId="0" xfId="16" applyFill="1" applyBorder="1" applyAlignment="1">
      <alignment horizontal="left" vertical="center" wrapText="1"/>
    </xf>
    <xf numFmtId="0" fontId="92" fillId="0" borderId="12" xfId="39" applyFont="1" applyFill="1" applyBorder="1">
      <alignment horizontal="center" wrapText="1"/>
    </xf>
    <xf numFmtId="0" fontId="102" fillId="0" borderId="23" xfId="64" applyFont="1" applyBorder="1" applyAlignment="1">
      <alignment horizontal="center"/>
    </xf>
    <xf numFmtId="0" fontId="102" fillId="0" borderId="21" xfId="64" applyFont="1" applyBorder="1" applyAlignment="1">
      <alignment horizontal="center"/>
    </xf>
    <xf numFmtId="165" fontId="93" fillId="0" borderId="23" xfId="1" applyFont="1" applyFill="1" applyBorder="1" applyAlignment="1" applyProtection="1">
      <alignment horizontal="center"/>
    </xf>
    <xf numFmtId="165" fontId="93" fillId="0" borderId="21" xfId="1" applyFont="1" applyFill="1" applyBorder="1" applyAlignment="1" applyProtection="1">
      <alignment horizontal="center"/>
    </xf>
    <xf numFmtId="165" fontId="93" fillId="0" borderId="97" xfId="1" applyFont="1" applyFill="1" applyBorder="1" applyAlignment="1" applyProtection="1">
      <alignment horizontal="center"/>
    </xf>
    <xf numFmtId="0" fontId="102" fillId="0" borderId="110" xfId="64" applyFont="1" applyBorder="1" applyAlignment="1">
      <alignment horizontal="center"/>
    </xf>
    <xf numFmtId="0" fontId="75" fillId="0" borderId="0" xfId="23" applyFont="1" applyFill="1" applyBorder="1" applyAlignment="1">
      <alignment horizontal="center" vertical="center" wrapText="1"/>
    </xf>
    <xf numFmtId="0" fontId="92" fillId="32" borderId="0" xfId="4" applyFont="1" applyFill="1" applyBorder="1" applyAlignment="1">
      <alignment horizontal="center" wrapText="1"/>
    </xf>
    <xf numFmtId="0" fontId="75" fillId="32" borderId="0" xfId="23" applyFont="1" applyFill="1" applyBorder="1" applyAlignment="1">
      <alignment horizontal="center" vertical="center" wrapText="1"/>
    </xf>
    <xf numFmtId="0" fontId="245" fillId="32" borderId="0" xfId="23" applyFont="1" applyFill="1" applyBorder="1" applyAlignment="1">
      <alignment horizontal="center" vertical="center" wrapText="1"/>
    </xf>
    <xf numFmtId="165" fontId="241" fillId="0" borderId="0" xfId="1" applyFont="1" applyFill="1" applyBorder="1" applyAlignment="1">
      <alignment horizontal="center" wrapText="1"/>
    </xf>
    <xf numFmtId="165" fontId="93" fillId="0" borderId="110" xfId="1" applyFont="1" applyFill="1" applyBorder="1" applyAlignment="1" applyProtection="1">
      <alignment horizontal="center"/>
    </xf>
    <xf numFmtId="0" fontId="91" fillId="32" borderId="0" xfId="44" applyFont="1" applyFill="1" applyAlignment="1">
      <alignment horizontal="center" vertical="center" wrapText="1"/>
    </xf>
    <xf numFmtId="0" fontId="19" fillId="0" borderId="0" xfId="0" applyFont="1" applyAlignment="1">
      <alignment horizontal="center" vertical="center" wrapText="1"/>
    </xf>
    <xf numFmtId="0" fontId="91" fillId="32" borderId="0" xfId="44" applyFont="1" applyFill="1" applyAlignment="1">
      <alignment horizontal="center" wrapText="1"/>
    </xf>
    <xf numFmtId="0" fontId="22" fillId="0" borderId="0" xfId="0" applyFont="1" applyAlignment="1">
      <alignment horizontal="center" wrapText="1"/>
    </xf>
    <xf numFmtId="0" fontId="93" fillId="32" borderId="23" xfId="54" applyFont="1" applyFill="1"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102" fillId="0" borderId="1" xfId="78" applyFont="1" applyBorder="1"/>
    <xf numFmtId="0" fontId="228" fillId="0" borderId="1" xfId="0" applyFont="1" applyBorder="1"/>
    <xf numFmtId="0" fontId="93" fillId="32" borderId="24" xfId="54" applyFont="1" applyFill="1" applyBorder="1" applyAlignment="1">
      <alignment horizontal="center" vertical="center"/>
    </xf>
    <xf numFmtId="0" fontId="93" fillId="32" borderId="21" xfId="54" applyFont="1" applyFill="1" applyBorder="1" applyAlignment="1">
      <alignment horizontal="center" vertical="center"/>
    </xf>
    <xf numFmtId="0" fontId="92" fillId="32" borderId="0" xfId="7" applyFont="1" applyFill="1" applyAlignment="1">
      <alignment horizontal="center"/>
    </xf>
    <xf numFmtId="0" fontId="0" fillId="0" borderId="0" xfId="0" applyAlignment="1">
      <alignment horizontal="center"/>
    </xf>
    <xf numFmtId="0" fontId="92" fillId="32" borderId="12" xfId="37" applyFont="1" applyFill="1" applyBorder="1" applyAlignment="1">
      <alignment horizontal="center"/>
    </xf>
    <xf numFmtId="0" fontId="102" fillId="0" borderId="1" xfId="73" applyFont="1" applyBorder="1"/>
    <xf numFmtId="0" fontId="69" fillId="39" borderId="3" xfId="16" applyFill="1" applyBorder="1">
      <alignment vertical="top" wrapText="1"/>
    </xf>
    <xf numFmtId="0" fontId="69" fillId="39" borderId="0" xfId="16" applyFill="1" applyBorder="1">
      <alignment vertical="top" wrapText="1"/>
    </xf>
    <xf numFmtId="0" fontId="112" fillId="32" borderId="0" xfId="44" applyFont="1" applyFill="1" applyAlignment="1">
      <alignment horizontal="center" wrapText="1"/>
    </xf>
    <xf numFmtId="0" fontId="112" fillId="32" borderId="12" xfId="44" applyFont="1" applyFill="1" applyBorder="1" applyAlignment="1">
      <alignment horizontal="center" wrapText="1"/>
    </xf>
    <xf numFmtId="0" fontId="112" fillId="32" borderId="0" xfId="44" applyFont="1" applyFill="1" applyAlignment="1">
      <alignment horizontal="center" vertical="center"/>
    </xf>
    <xf numFmtId="0" fontId="112" fillId="32" borderId="12" xfId="44" applyFont="1" applyFill="1" applyBorder="1" applyAlignment="1">
      <alignment horizontal="center" vertical="center"/>
    </xf>
    <xf numFmtId="0" fontId="75" fillId="0" borderId="0" xfId="51433" applyFont="1" applyAlignment="1">
      <alignment horizontal="center" vertical="center" wrapText="1"/>
    </xf>
    <xf numFmtId="0" fontId="212" fillId="0" borderId="0" xfId="0" applyFont="1" applyAlignment="1">
      <alignment horizontal="center" vertical="center" wrapText="1"/>
    </xf>
    <xf numFmtId="0" fontId="75" fillId="0" borderId="45" xfId="51433" applyFont="1" applyBorder="1" applyAlignment="1">
      <alignment horizontal="center" vertical="center" wrapText="1"/>
    </xf>
    <xf numFmtId="0" fontId="75" fillId="0" borderId="46" xfId="51433" applyFont="1" applyBorder="1" applyAlignment="1">
      <alignment horizontal="center" vertical="center" wrapText="1"/>
    </xf>
    <xf numFmtId="0" fontId="75" fillId="0" borderId="70" xfId="51433" applyFont="1" applyBorder="1" applyAlignment="1">
      <alignment horizontal="center" vertical="center" wrapText="1"/>
    </xf>
    <xf numFmtId="0" fontId="226" fillId="0" borderId="55" xfId="51433" applyFont="1" applyBorder="1" applyAlignment="1">
      <alignment horizontal="center" vertical="center" wrapText="1"/>
    </xf>
    <xf numFmtId="0" fontId="75" fillId="0" borderId="51" xfId="51433" applyFont="1" applyBorder="1" applyAlignment="1">
      <alignment horizontal="center" vertical="center" wrapText="1"/>
    </xf>
    <xf numFmtId="0" fontId="75" fillId="0" borderId="7" xfId="51433" applyFont="1" applyBorder="1" applyAlignment="1">
      <alignment horizontal="center" vertical="center" wrapText="1"/>
    </xf>
    <xf numFmtId="0" fontId="75" fillId="0" borderId="27" xfId="51433" applyFont="1" applyBorder="1" applyAlignment="1">
      <alignment horizontal="center" vertical="center" wrapText="1"/>
    </xf>
    <xf numFmtId="0" fontId="75" fillId="0" borderId="54" xfId="51433" applyFont="1" applyBorder="1" applyAlignment="1">
      <alignment horizontal="center" vertical="center" wrapText="1"/>
    </xf>
    <xf numFmtId="0" fontId="75" fillId="0" borderId="47" xfId="51433" applyFont="1" applyBorder="1" applyAlignment="1">
      <alignment horizontal="center" vertical="center" wrapText="1"/>
    </xf>
    <xf numFmtId="0" fontId="75" fillId="0" borderId="52" xfId="51433" applyFont="1" applyBorder="1" applyAlignment="1">
      <alignment horizontal="center" vertical="center" wrapText="1"/>
    </xf>
    <xf numFmtId="0" fontId="75" fillId="0" borderId="4" xfId="51433" applyFont="1" applyBorder="1" applyAlignment="1">
      <alignment horizontal="center" vertical="center" wrapText="1"/>
    </xf>
    <xf numFmtId="0" fontId="212" fillId="0" borderId="4" xfId="0" applyFont="1" applyBorder="1" applyAlignment="1">
      <alignment horizontal="center" vertical="center" wrapText="1"/>
    </xf>
    <xf numFmtId="0" fontId="69" fillId="39" borderId="3" xfId="16" applyFill="1" applyBorder="1" applyAlignment="1" applyProtection="1">
      <alignment horizontal="left" vertical="top" wrapText="1"/>
      <protection locked="0"/>
    </xf>
    <xf numFmtId="0" fontId="69" fillId="39" borderId="0" xfId="16" applyFill="1" applyBorder="1" applyAlignment="1" applyProtection="1">
      <alignment horizontal="left" vertical="top" wrapText="1"/>
      <protection locked="0"/>
    </xf>
    <xf numFmtId="0" fontId="75" fillId="0" borderId="51" xfId="49779" applyFont="1" applyBorder="1" applyAlignment="1">
      <alignment horizontal="center" vertical="center" wrapText="1"/>
    </xf>
    <xf numFmtId="0" fontId="75" fillId="0" borderId="7" xfId="49779" applyFont="1" applyBorder="1" applyAlignment="1">
      <alignment horizontal="center" vertical="center" wrapText="1"/>
    </xf>
    <xf numFmtId="0" fontId="75" fillId="0" borderId="50" xfId="49779" applyFont="1" applyBorder="1" applyAlignment="1">
      <alignment horizontal="center" vertical="center" wrapText="1"/>
    </xf>
    <xf numFmtId="0" fontId="75" fillId="0" borderId="22" xfId="0" applyFont="1" applyBorder="1" applyAlignment="1">
      <alignment horizontal="center" vertical="top" wrapText="1"/>
    </xf>
    <xf numFmtId="0" fontId="0" fillId="0" borderId="47" xfId="0" applyBorder="1" applyAlignment="1">
      <alignment horizontal="center" vertical="top"/>
    </xf>
    <xf numFmtId="0" fontId="0" fillId="0" borderId="91" xfId="0" applyBorder="1" applyAlignment="1">
      <alignment horizontal="center" vertical="top"/>
    </xf>
    <xf numFmtId="0" fontId="75" fillId="32" borderId="45" xfId="41" applyFont="1" applyFill="1" applyBorder="1" applyAlignment="1" applyProtection="1">
      <alignment horizontal="center" vertical="center"/>
      <protection locked="0"/>
    </xf>
    <xf numFmtId="0" fontId="0" fillId="0" borderId="46" xfId="0" applyBorder="1" applyAlignment="1">
      <alignment horizontal="center" vertical="center"/>
    </xf>
    <xf numFmtId="0" fontId="0" fillId="0" borderId="70" xfId="0" applyBorder="1" applyAlignment="1">
      <alignment horizontal="center" vertical="center"/>
    </xf>
    <xf numFmtId="0" fontId="93" fillId="39" borderId="1" xfId="36" applyFont="1" applyFill="1" applyAlignment="1">
      <alignment horizontal="left" vertical="top" wrapText="1"/>
    </xf>
    <xf numFmtId="0" fontId="92" fillId="39" borderId="15" xfId="33" applyFont="1" applyFill="1" applyBorder="1">
      <alignment horizontal="center" vertical="center" wrapText="1"/>
    </xf>
    <xf numFmtId="0" fontId="62" fillId="32" borderId="12" xfId="7" applyFill="1" applyBorder="1" applyAlignment="1">
      <alignment horizontal="left" vertical="top" wrapText="1"/>
    </xf>
    <xf numFmtId="0" fontId="62" fillId="39" borderId="3" xfId="16" applyFont="1" applyFill="1" applyBorder="1" applyAlignment="1">
      <alignment horizontal="left" vertical="top" wrapText="1"/>
    </xf>
    <xf numFmtId="0" fontId="62" fillId="39" borderId="0" xfId="16" applyFont="1" applyFill="1" applyBorder="1" applyAlignment="1">
      <alignment horizontal="left" vertical="top" wrapText="1"/>
    </xf>
  </cellXfs>
  <cellStyles count="51475">
    <cellStyle name="_x0013_" xfId="126" xr:uid="{00000000-0005-0000-0000-000000000000}"/>
    <cellStyle name="20% - Accent1" xfId="103" builtinId="30" hidden="1"/>
    <cellStyle name="20% - Accent1 10" xfId="49781" xr:uid="{00000000-0005-0000-0000-000002000000}"/>
    <cellStyle name="20% - Accent1 10 2" xfId="49782" xr:uid="{00000000-0005-0000-0000-000003000000}"/>
    <cellStyle name="20% - Accent1 11" xfId="49783" xr:uid="{00000000-0005-0000-0000-000004000000}"/>
    <cellStyle name="20% - Accent1 11 2" xfId="49784" xr:uid="{00000000-0005-0000-0000-000005000000}"/>
    <cellStyle name="20% - Accent1 12" xfId="49785" xr:uid="{00000000-0005-0000-0000-000006000000}"/>
    <cellStyle name="20% - Accent1 12 2" xfId="49786" xr:uid="{00000000-0005-0000-0000-000007000000}"/>
    <cellStyle name="20% - Accent1 13" xfId="49787" xr:uid="{00000000-0005-0000-0000-000008000000}"/>
    <cellStyle name="20% - Accent1 2" xfId="127" xr:uid="{00000000-0005-0000-0000-000009000000}"/>
    <cellStyle name="20% - Accent1 2 10" xfId="2970" xr:uid="{00000000-0005-0000-0000-00000A000000}"/>
    <cellStyle name="20% - Accent1 2 11" xfId="3996" xr:uid="{00000000-0005-0000-0000-00000B000000}"/>
    <cellStyle name="20% - Accent1 2 11 2" xfId="9340" xr:uid="{00000000-0005-0000-0000-00000C000000}"/>
    <cellStyle name="20% - Accent1 2 11 2 2" xfId="19955" xr:uid="{00000000-0005-0000-0000-00000D000000}"/>
    <cellStyle name="20% - Accent1 2 11 2 2 2" xfId="43223" xr:uid="{00000000-0005-0000-0000-00000E000000}"/>
    <cellStyle name="20% - Accent1 2 11 2 3" xfId="32608" xr:uid="{00000000-0005-0000-0000-00000F000000}"/>
    <cellStyle name="20% - Accent1 2 11 3" xfId="14649" xr:uid="{00000000-0005-0000-0000-000010000000}"/>
    <cellStyle name="20% - Accent1 2 11 3 2" xfId="37917" xr:uid="{00000000-0005-0000-0000-000011000000}"/>
    <cellStyle name="20% - Accent1 2 11 4" xfId="27300" xr:uid="{00000000-0005-0000-0000-000012000000}"/>
    <cellStyle name="20% - Accent1 2 12" xfId="6698" xr:uid="{00000000-0005-0000-0000-000013000000}"/>
    <cellStyle name="20% - Accent1 2 12 2" xfId="17313" xr:uid="{00000000-0005-0000-0000-000014000000}"/>
    <cellStyle name="20% - Accent1 2 12 2 2" xfId="40581" xr:uid="{00000000-0005-0000-0000-000015000000}"/>
    <cellStyle name="20% - Accent1 2 12 3" xfId="29966" xr:uid="{00000000-0005-0000-0000-000016000000}"/>
    <cellStyle name="20% - Accent1 2 13" xfId="12009" xr:uid="{00000000-0005-0000-0000-000017000000}"/>
    <cellStyle name="20% - Accent1 2 13 2" xfId="35277" xr:uid="{00000000-0005-0000-0000-000018000000}"/>
    <cellStyle name="20% - Accent1 2 14" xfId="24654" xr:uid="{00000000-0005-0000-0000-000019000000}"/>
    <cellStyle name="20% - Accent1 2 2" xfId="128" xr:uid="{00000000-0005-0000-0000-00001A000000}"/>
    <cellStyle name="20% - Accent1 2 2 2" xfId="1039" xr:uid="{00000000-0005-0000-0000-00001B000000}"/>
    <cellStyle name="20% - Accent1 2 2 2 2" xfId="2003" xr:uid="{00000000-0005-0000-0000-00001C000000}"/>
    <cellStyle name="20% - Accent1 2 2 2 2 2" xfId="3708" xr:uid="{00000000-0005-0000-0000-00001D000000}"/>
    <cellStyle name="20% - Accent1 2 2 2 2 3" xfId="4945" xr:uid="{00000000-0005-0000-0000-00001E000000}"/>
    <cellStyle name="20% - Accent1 2 2 2 2 3 2" xfId="10288" xr:uid="{00000000-0005-0000-0000-00001F000000}"/>
    <cellStyle name="20% - Accent1 2 2 2 2 3 2 2" xfId="20903" xr:uid="{00000000-0005-0000-0000-000020000000}"/>
    <cellStyle name="20% - Accent1 2 2 2 2 3 2 2 2" xfId="44171" xr:uid="{00000000-0005-0000-0000-000021000000}"/>
    <cellStyle name="20% - Accent1 2 2 2 2 3 2 3" xfId="33556" xr:uid="{00000000-0005-0000-0000-000022000000}"/>
    <cellStyle name="20% - Accent1 2 2 2 2 3 3" xfId="15597" xr:uid="{00000000-0005-0000-0000-000023000000}"/>
    <cellStyle name="20% - Accent1 2 2 2 2 3 3 2" xfId="38865" xr:uid="{00000000-0005-0000-0000-000024000000}"/>
    <cellStyle name="20% - Accent1 2 2 2 2 3 4" xfId="28248" xr:uid="{00000000-0005-0000-0000-000025000000}"/>
    <cellStyle name="20% - Accent1 2 2 2 2 4" xfId="7646" xr:uid="{00000000-0005-0000-0000-000026000000}"/>
    <cellStyle name="20% - Accent1 2 2 2 2 4 2" xfId="18261" xr:uid="{00000000-0005-0000-0000-000027000000}"/>
    <cellStyle name="20% - Accent1 2 2 2 2 4 2 2" xfId="41529" xr:uid="{00000000-0005-0000-0000-000028000000}"/>
    <cellStyle name="20% - Accent1 2 2 2 2 4 3" xfId="30914" xr:uid="{00000000-0005-0000-0000-000029000000}"/>
    <cellStyle name="20% - Accent1 2 2 2 2 5" xfId="12957" xr:uid="{00000000-0005-0000-0000-00002A000000}"/>
    <cellStyle name="20% - Accent1 2 2 2 2 5 2" xfId="36225" xr:uid="{00000000-0005-0000-0000-00002B000000}"/>
    <cellStyle name="20% - Accent1 2 2 2 2 6" xfId="25606" xr:uid="{00000000-0005-0000-0000-00002C000000}"/>
    <cellStyle name="20% - Accent1 2 2 2 3" xfId="3235" xr:uid="{00000000-0005-0000-0000-00002D000000}"/>
    <cellStyle name="20% - Accent1 2 2 2 3 2" xfId="6065" xr:uid="{00000000-0005-0000-0000-00002E000000}"/>
    <cellStyle name="20% - Accent1 2 2 2 3 2 2" xfId="11408" xr:uid="{00000000-0005-0000-0000-00002F000000}"/>
    <cellStyle name="20% - Accent1 2 2 2 3 2 2 2" xfId="22021" xr:uid="{00000000-0005-0000-0000-000030000000}"/>
    <cellStyle name="20% - Accent1 2 2 2 3 2 2 2 2" xfId="45289" xr:uid="{00000000-0005-0000-0000-000031000000}"/>
    <cellStyle name="20% - Accent1 2 2 2 3 2 2 3" xfId="34676" xr:uid="{00000000-0005-0000-0000-000032000000}"/>
    <cellStyle name="20% - Accent1 2 2 2 3 2 3" xfId="16715" xr:uid="{00000000-0005-0000-0000-000033000000}"/>
    <cellStyle name="20% - Accent1 2 2 2 3 2 3 2" xfId="39983" xr:uid="{00000000-0005-0000-0000-000034000000}"/>
    <cellStyle name="20% - Accent1 2 2 2 3 2 4" xfId="29368" xr:uid="{00000000-0005-0000-0000-000035000000}"/>
    <cellStyle name="20% - Accent1 2 2 2 3 3" xfId="8766" xr:uid="{00000000-0005-0000-0000-000036000000}"/>
    <cellStyle name="20% - Accent1 2 2 2 3 3 2" xfId="19381" xr:uid="{00000000-0005-0000-0000-000037000000}"/>
    <cellStyle name="20% - Accent1 2 2 2 3 3 2 2" xfId="42649" xr:uid="{00000000-0005-0000-0000-000038000000}"/>
    <cellStyle name="20% - Accent1 2 2 2 3 3 3" xfId="32034" xr:uid="{00000000-0005-0000-0000-000039000000}"/>
    <cellStyle name="20% - Accent1 2 2 2 3 4" xfId="14075" xr:uid="{00000000-0005-0000-0000-00003A000000}"/>
    <cellStyle name="20% - Accent1 2 2 2 3 4 2" xfId="37343" xr:uid="{00000000-0005-0000-0000-00003B000000}"/>
    <cellStyle name="20% - Accent1 2 2 2 3 5" xfId="26726" xr:uid="{00000000-0005-0000-0000-00003C000000}"/>
    <cellStyle name="20% - Accent1 2 2 2 4" xfId="3555" xr:uid="{00000000-0005-0000-0000-00003D000000}"/>
    <cellStyle name="20% - Accent1 2 2 2 4 2" xfId="6379" xr:uid="{00000000-0005-0000-0000-00003E000000}"/>
    <cellStyle name="20% - Accent1 2 2 2 4 2 2" xfId="11722" xr:uid="{00000000-0005-0000-0000-00003F000000}"/>
    <cellStyle name="20% - Accent1 2 2 2 4 2 2 2" xfId="22335" xr:uid="{00000000-0005-0000-0000-000040000000}"/>
    <cellStyle name="20% - Accent1 2 2 2 4 2 2 2 2" xfId="45603" xr:uid="{00000000-0005-0000-0000-000041000000}"/>
    <cellStyle name="20% - Accent1 2 2 2 4 2 2 3" xfId="34990" xr:uid="{00000000-0005-0000-0000-000042000000}"/>
    <cellStyle name="20% - Accent1 2 2 2 4 2 3" xfId="17029" xr:uid="{00000000-0005-0000-0000-000043000000}"/>
    <cellStyle name="20% - Accent1 2 2 2 4 2 3 2" xfId="40297" xr:uid="{00000000-0005-0000-0000-000044000000}"/>
    <cellStyle name="20% - Accent1 2 2 2 4 2 4" xfId="29682" xr:uid="{00000000-0005-0000-0000-000045000000}"/>
    <cellStyle name="20% - Accent1 2 2 2 4 3" xfId="9080" xr:uid="{00000000-0005-0000-0000-000046000000}"/>
    <cellStyle name="20% - Accent1 2 2 2 4 3 2" xfId="19695" xr:uid="{00000000-0005-0000-0000-000047000000}"/>
    <cellStyle name="20% - Accent1 2 2 2 4 3 2 2" xfId="42963" xr:uid="{00000000-0005-0000-0000-000048000000}"/>
    <cellStyle name="20% - Accent1 2 2 2 4 3 3" xfId="32348" xr:uid="{00000000-0005-0000-0000-000049000000}"/>
    <cellStyle name="20% - Accent1 2 2 2 4 4" xfId="14389" xr:uid="{00000000-0005-0000-0000-00004A000000}"/>
    <cellStyle name="20% - Accent1 2 2 2 4 4 2" xfId="37657" xr:uid="{00000000-0005-0000-0000-00004B000000}"/>
    <cellStyle name="20% - Accent1 2 2 2 4 5" xfId="27040" xr:uid="{00000000-0005-0000-0000-00004C000000}"/>
    <cellStyle name="20% - Accent1 2 2 2_Sheet1" xfId="3995" xr:uid="{00000000-0005-0000-0000-00004D000000}"/>
    <cellStyle name="20% - Accent1 2 2 3" xfId="2336" xr:uid="{00000000-0005-0000-0000-00004E000000}"/>
    <cellStyle name="20% - Accent1 2 2 3 2" xfId="5184" xr:uid="{00000000-0005-0000-0000-00004F000000}"/>
    <cellStyle name="20% - Accent1 2 2 3 2 2" xfId="10527" xr:uid="{00000000-0005-0000-0000-000050000000}"/>
    <cellStyle name="20% - Accent1 2 2 3 2 2 2" xfId="21141" xr:uid="{00000000-0005-0000-0000-000051000000}"/>
    <cellStyle name="20% - Accent1 2 2 3 2 2 2 2" xfId="44409" xr:uid="{00000000-0005-0000-0000-000052000000}"/>
    <cellStyle name="20% - Accent1 2 2 3 2 2 3" xfId="33795" xr:uid="{00000000-0005-0000-0000-000053000000}"/>
    <cellStyle name="20% - Accent1 2 2 3 2 3" xfId="15835" xr:uid="{00000000-0005-0000-0000-000054000000}"/>
    <cellStyle name="20% - Accent1 2 2 3 2 3 2" xfId="39103" xr:uid="{00000000-0005-0000-0000-000055000000}"/>
    <cellStyle name="20% - Accent1 2 2 3 2 4" xfId="28487" xr:uid="{00000000-0005-0000-0000-000056000000}"/>
    <cellStyle name="20% - Accent1 2 2 3 3" xfId="7885" xr:uid="{00000000-0005-0000-0000-000057000000}"/>
    <cellStyle name="20% - Accent1 2 2 3 3 2" xfId="18500" xr:uid="{00000000-0005-0000-0000-000058000000}"/>
    <cellStyle name="20% - Accent1 2 2 3 3 2 2" xfId="41768" xr:uid="{00000000-0005-0000-0000-000059000000}"/>
    <cellStyle name="20% - Accent1 2 2 3 3 3" xfId="31153" xr:uid="{00000000-0005-0000-0000-00005A000000}"/>
    <cellStyle name="20% - Accent1 2 2 3 4" xfId="13195" xr:uid="{00000000-0005-0000-0000-00005B000000}"/>
    <cellStyle name="20% - Accent1 2 2 3 4 2" xfId="36463" xr:uid="{00000000-0005-0000-0000-00005C000000}"/>
    <cellStyle name="20% - Accent1 2 2 3 5" xfId="25845" xr:uid="{00000000-0005-0000-0000-00005D000000}"/>
    <cellStyle name="20% - Accent1 2 2 4" xfId="3997" xr:uid="{00000000-0005-0000-0000-00005E000000}"/>
    <cellStyle name="20% - Accent1 2 2 4 2" xfId="9341" xr:uid="{00000000-0005-0000-0000-00005F000000}"/>
    <cellStyle name="20% - Accent1 2 2 4 2 2" xfId="19956" xr:uid="{00000000-0005-0000-0000-000060000000}"/>
    <cellStyle name="20% - Accent1 2 2 4 2 2 2" xfId="43224" xr:uid="{00000000-0005-0000-0000-000061000000}"/>
    <cellStyle name="20% - Accent1 2 2 4 2 3" xfId="32609" xr:uid="{00000000-0005-0000-0000-000062000000}"/>
    <cellStyle name="20% - Accent1 2 2 4 3" xfId="14650" xr:uid="{00000000-0005-0000-0000-000063000000}"/>
    <cellStyle name="20% - Accent1 2 2 4 3 2" xfId="37918" xr:uid="{00000000-0005-0000-0000-000064000000}"/>
    <cellStyle name="20% - Accent1 2 2 4 4" xfId="27301" xr:uid="{00000000-0005-0000-0000-000065000000}"/>
    <cellStyle name="20% - Accent1 2 2 5" xfId="6699" xr:uid="{00000000-0005-0000-0000-000066000000}"/>
    <cellStyle name="20% - Accent1 2 2 5 2" xfId="17314" xr:uid="{00000000-0005-0000-0000-000067000000}"/>
    <cellStyle name="20% - Accent1 2 2 5 2 2" xfId="40582" xr:uid="{00000000-0005-0000-0000-000068000000}"/>
    <cellStyle name="20% - Accent1 2 2 5 3" xfId="29967" xr:uid="{00000000-0005-0000-0000-000069000000}"/>
    <cellStyle name="20% - Accent1 2 2 6" xfId="12010" xr:uid="{00000000-0005-0000-0000-00006A000000}"/>
    <cellStyle name="20% - Accent1 2 2 6 2" xfId="35278" xr:uid="{00000000-0005-0000-0000-00006B000000}"/>
    <cellStyle name="20% - Accent1 2 2 7" xfId="24655" xr:uid="{00000000-0005-0000-0000-00006C000000}"/>
    <cellStyle name="20% - Accent1 2 2_Asset Register (new)" xfId="1524" xr:uid="{00000000-0005-0000-0000-00006D000000}"/>
    <cellStyle name="20% - Accent1 2 3" xfId="705" xr:uid="{00000000-0005-0000-0000-00006E000000}"/>
    <cellStyle name="20% - Accent1 2 3 2" xfId="1811" xr:uid="{00000000-0005-0000-0000-00006F000000}"/>
    <cellStyle name="20% - Accent1 2 3 2 2" xfId="3785" xr:uid="{00000000-0005-0000-0000-000070000000}"/>
    <cellStyle name="20% - Accent1 2 3 2 2 2" xfId="22666" xr:uid="{00000000-0005-0000-0000-000071000000}"/>
    <cellStyle name="20% - Accent1 2 3 2 2 2 2" xfId="45920" xr:uid="{00000000-0005-0000-0000-000072000000}"/>
    <cellStyle name="20% - Accent1 2 3 2 2 3" xfId="47849" xr:uid="{00000000-0005-0000-0000-000073000000}"/>
    <cellStyle name="20% - Accent1 2 3 2 3" xfId="4786" xr:uid="{00000000-0005-0000-0000-000074000000}"/>
    <cellStyle name="20% - Accent1 2 3 2 3 2" xfId="10130" xr:uid="{00000000-0005-0000-0000-000075000000}"/>
    <cellStyle name="20% - Accent1 2 3 2 3 2 2" xfId="20745" xr:uid="{00000000-0005-0000-0000-000076000000}"/>
    <cellStyle name="20% - Accent1 2 3 2 3 2 2 2" xfId="44013" xr:uid="{00000000-0005-0000-0000-000077000000}"/>
    <cellStyle name="20% - Accent1 2 3 2 3 2 3" xfId="33398" xr:uid="{00000000-0005-0000-0000-000078000000}"/>
    <cellStyle name="20% - Accent1 2 3 2 3 3" xfId="15439" xr:uid="{00000000-0005-0000-0000-000079000000}"/>
    <cellStyle name="20% - Accent1 2 3 2 3 3 2" xfId="38707" xr:uid="{00000000-0005-0000-0000-00007A000000}"/>
    <cellStyle name="20% - Accent1 2 3 2 3 4" xfId="28090" xr:uid="{00000000-0005-0000-0000-00007B000000}"/>
    <cellStyle name="20% - Accent1 2 3 2 4" xfId="7488" xr:uid="{00000000-0005-0000-0000-00007C000000}"/>
    <cellStyle name="20% - Accent1 2 3 2 4 2" xfId="18103" xr:uid="{00000000-0005-0000-0000-00007D000000}"/>
    <cellStyle name="20% - Accent1 2 3 2 4 2 2" xfId="41371" xr:uid="{00000000-0005-0000-0000-00007E000000}"/>
    <cellStyle name="20% - Accent1 2 3 2 4 3" xfId="30756" xr:uid="{00000000-0005-0000-0000-00007F000000}"/>
    <cellStyle name="20% - Accent1 2 3 2 5" xfId="12799" xr:uid="{00000000-0005-0000-0000-000080000000}"/>
    <cellStyle name="20% - Accent1 2 3 2 5 2" xfId="36067" xr:uid="{00000000-0005-0000-0000-000081000000}"/>
    <cellStyle name="20% - Accent1 2 3 2 6" xfId="22665" xr:uid="{00000000-0005-0000-0000-000082000000}"/>
    <cellStyle name="20% - Accent1 2 3 2 6 2" xfId="45919" xr:uid="{00000000-0005-0000-0000-000083000000}"/>
    <cellStyle name="20% - Accent1 2 3 2 7" xfId="25448" xr:uid="{00000000-0005-0000-0000-000084000000}"/>
    <cellStyle name="20% - Accent1 2 3 2 8" xfId="47848" xr:uid="{00000000-0005-0000-0000-000085000000}"/>
    <cellStyle name="20% - Accent1 2 3 3" xfId="3081" xr:uid="{00000000-0005-0000-0000-000086000000}"/>
    <cellStyle name="20% - Accent1 2 3 3 2" xfId="5911" xr:uid="{00000000-0005-0000-0000-000087000000}"/>
    <cellStyle name="20% - Accent1 2 3 3 2 2" xfId="11254" xr:uid="{00000000-0005-0000-0000-000088000000}"/>
    <cellStyle name="20% - Accent1 2 3 3 2 2 2" xfId="21867" xr:uid="{00000000-0005-0000-0000-000089000000}"/>
    <cellStyle name="20% - Accent1 2 3 3 2 2 2 2" xfId="45135" xr:uid="{00000000-0005-0000-0000-00008A000000}"/>
    <cellStyle name="20% - Accent1 2 3 3 2 2 3" xfId="34522" xr:uid="{00000000-0005-0000-0000-00008B000000}"/>
    <cellStyle name="20% - Accent1 2 3 3 2 3" xfId="16561" xr:uid="{00000000-0005-0000-0000-00008C000000}"/>
    <cellStyle name="20% - Accent1 2 3 3 2 3 2" xfId="39829" xr:uid="{00000000-0005-0000-0000-00008D000000}"/>
    <cellStyle name="20% - Accent1 2 3 3 2 4" xfId="29214" xr:uid="{00000000-0005-0000-0000-00008E000000}"/>
    <cellStyle name="20% - Accent1 2 3 3 3" xfId="8612" xr:uid="{00000000-0005-0000-0000-00008F000000}"/>
    <cellStyle name="20% - Accent1 2 3 3 3 2" xfId="19227" xr:uid="{00000000-0005-0000-0000-000090000000}"/>
    <cellStyle name="20% - Accent1 2 3 3 3 2 2" xfId="42495" xr:uid="{00000000-0005-0000-0000-000091000000}"/>
    <cellStyle name="20% - Accent1 2 3 3 3 3" xfId="31880" xr:uid="{00000000-0005-0000-0000-000092000000}"/>
    <cellStyle name="20% - Accent1 2 3 3 4" xfId="13921" xr:uid="{00000000-0005-0000-0000-000093000000}"/>
    <cellStyle name="20% - Accent1 2 3 3 4 2" xfId="37189" xr:uid="{00000000-0005-0000-0000-000094000000}"/>
    <cellStyle name="20% - Accent1 2 3 3 5" xfId="22667" xr:uid="{00000000-0005-0000-0000-000095000000}"/>
    <cellStyle name="20% - Accent1 2 3 3 5 2" xfId="45921" xr:uid="{00000000-0005-0000-0000-000096000000}"/>
    <cellStyle name="20% - Accent1 2 3 3 6" xfId="26572" xr:uid="{00000000-0005-0000-0000-000097000000}"/>
    <cellStyle name="20% - Accent1 2 3 3 7" xfId="47850" xr:uid="{00000000-0005-0000-0000-000098000000}"/>
    <cellStyle name="20% - Accent1 2 3 4" xfId="3401" xr:uid="{00000000-0005-0000-0000-000099000000}"/>
    <cellStyle name="20% - Accent1 2 3 4 2" xfId="6225" xr:uid="{00000000-0005-0000-0000-00009A000000}"/>
    <cellStyle name="20% - Accent1 2 3 4 2 2" xfId="11568" xr:uid="{00000000-0005-0000-0000-00009B000000}"/>
    <cellStyle name="20% - Accent1 2 3 4 2 2 2" xfId="22181" xr:uid="{00000000-0005-0000-0000-00009C000000}"/>
    <cellStyle name="20% - Accent1 2 3 4 2 2 2 2" xfId="45449" xr:uid="{00000000-0005-0000-0000-00009D000000}"/>
    <cellStyle name="20% - Accent1 2 3 4 2 2 3" xfId="34836" xr:uid="{00000000-0005-0000-0000-00009E000000}"/>
    <cellStyle name="20% - Accent1 2 3 4 2 3" xfId="16875" xr:uid="{00000000-0005-0000-0000-00009F000000}"/>
    <cellStyle name="20% - Accent1 2 3 4 2 3 2" xfId="40143" xr:uid="{00000000-0005-0000-0000-0000A0000000}"/>
    <cellStyle name="20% - Accent1 2 3 4 2 4" xfId="29528" xr:uid="{00000000-0005-0000-0000-0000A1000000}"/>
    <cellStyle name="20% - Accent1 2 3 4 3" xfId="8926" xr:uid="{00000000-0005-0000-0000-0000A2000000}"/>
    <cellStyle name="20% - Accent1 2 3 4 3 2" xfId="19541" xr:uid="{00000000-0005-0000-0000-0000A3000000}"/>
    <cellStyle name="20% - Accent1 2 3 4 3 2 2" xfId="42809" xr:uid="{00000000-0005-0000-0000-0000A4000000}"/>
    <cellStyle name="20% - Accent1 2 3 4 3 3" xfId="32194" xr:uid="{00000000-0005-0000-0000-0000A5000000}"/>
    <cellStyle name="20% - Accent1 2 3 4 4" xfId="14235" xr:uid="{00000000-0005-0000-0000-0000A6000000}"/>
    <cellStyle name="20% - Accent1 2 3 4 4 2" xfId="37503" xr:uid="{00000000-0005-0000-0000-0000A7000000}"/>
    <cellStyle name="20% - Accent1 2 3 4 5" xfId="26886" xr:uid="{00000000-0005-0000-0000-0000A8000000}"/>
    <cellStyle name="20% - Accent1 2 3 5" xfId="22664" xr:uid="{00000000-0005-0000-0000-0000A9000000}"/>
    <cellStyle name="20% - Accent1 2 3 5 2" xfId="45918" xr:uid="{00000000-0005-0000-0000-0000AA000000}"/>
    <cellStyle name="20% - Accent1 2 3 6" xfId="47847" xr:uid="{00000000-0005-0000-0000-0000AB000000}"/>
    <cellStyle name="20% - Accent1 2 3_Sheet1" xfId="3828" xr:uid="{00000000-0005-0000-0000-0000AC000000}"/>
    <cellStyle name="20% - Accent1 2 4" xfId="1614" xr:uid="{00000000-0005-0000-0000-0000AD000000}"/>
    <cellStyle name="20% - Accent1 2 4 2" xfId="22669" xr:uid="{00000000-0005-0000-0000-0000AE000000}"/>
    <cellStyle name="20% - Accent1 2 4 2 2" xfId="22670" xr:uid="{00000000-0005-0000-0000-0000AF000000}"/>
    <cellStyle name="20% - Accent1 2 4 2 2 2" xfId="45924" xr:uid="{00000000-0005-0000-0000-0000B0000000}"/>
    <cellStyle name="20% - Accent1 2 4 2 2 3" xfId="47853" xr:uid="{00000000-0005-0000-0000-0000B1000000}"/>
    <cellStyle name="20% - Accent1 2 4 2 3" xfId="45923" xr:uid="{00000000-0005-0000-0000-0000B2000000}"/>
    <cellStyle name="20% - Accent1 2 4 2 4" xfId="47852" xr:uid="{00000000-0005-0000-0000-0000B3000000}"/>
    <cellStyle name="20% - Accent1 2 4 3" xfId="22671" xr:uid="{00000000-0005-0000-0000-0000B4000000}"/>
    <cellStyle name="20% - Accent1 2 4 3 2" xfId="45925" xr:uid="{00000000-0005-0000-0000-0000B5000000}"/>
    <cellStyle name="20% - Accent1 2 4 3 3" xfId="47854" xr:uid="{00000000-0005-0000-0000-0000B6000000}"/>
    <cellStyle name="20% - Accent1 2 4 4" xfId="22668" xr:uid="{00000000-0005-0000-0000-0000B7000000}"/>
    <cellStyle name="20% - Accent1 2 4 4 2" xfId="45922" xr:uid="{00000000-0005-0000-0000-0000B8000000}"/>
    <cellStyle name="20% - Accent1 2 4 5" xfId="47851" xr:uid="{00000000-0005-0000-0000-0000B9000000}"/>
    <cellStyle name="20% - Accent1 2 5" xfId="2172" xr:uid="{00000000-0005-0000-0000-0000BA000000}"/>
    <cellStyle name="20% - Accent1 2 5 2" xfId="22672" xr:uid="{00000000-0005-0000-0000-0000BB000000}"/>
    <cellStyle name="20% - Accent1 2 6" xfId="2249" xr:uid="{00000000-0005-0000-0000-0000BC000000}"/>
    <cellStyle name="20% - Accent1 2 7" xfId="2305" xr:uid="{00000000-0005-0000-0000-0000BD000000}"/>
    <cellStyle name="20% - Accent1 2 8" xfId="2333" xr:uid="{00000000-0005-0000-0000-0000BE000000}"/>
    <cellStyle name="20% - Accent1 2 9" xfId="2335" xr:uid="{00000000-0005-0000-0000-0000BF000000}"/>
    <cellStyle name="20% - Accent1 2 9 2" xfId="5183" xr:uid="{00000000-0005-0000-0000-0000C0000000}"/>
    <cellStyle name="20% - Accent1 2 9 2 2" xfId="10526" xr:uid="{00000000-0005-0000-0000-0000C1000000}"/>
    <cellStyle name="20% - Accent1 2 9 2 2 2" xfId="21140" xr:uid="{00000000-0005-0000-0000-0000C2000000}"/>
    <cellStyle name="20% - Accent1 2 9 2 2 2 2" xfId="44408" xr:uid="{00000000-0005-0000-0000-0000C3000000}"/>
    <cellStyle name="20% - Accent1 2 9 2 2 3" xfId="33794" xr:uid="{00000000-0005-0000-0000-0000C4000000}"/>
    <cellStyle name="20% - Accent1 2 9 2 3" xfId="15834" xr:uid="{00000000-0005-0000-0000-0000C5000000}"/>
    <cellStyle name="20% - Accent1 2 9 2 3 2" xfId="39102" xr:uid="{00000000-0005-0000-0000-0000C6000000}"/>
    <cellStyle name="20% - Accent1 2 9 2 4" xfId="28486" xr:uid="{00000000-0005-0000-0000-0000C7000000}"/>
    <cellStyle name="20% - Accent1 2 9 3" xfId="7884" xr:uid="{00000000-0005-0000-0000-0000C8000000}"/>
    <cellStyle name="20% - Accent1 2 9 3 2" xfId="18499" xr:uid="{00000000-0005-0000-0000-0000C9000000}"/>
    <cellStyle name="20% - Accent1 2 9 3 2 2" xfId="41767" xr:uid="{00000000-0005-0000-0000-0000CA000000}"/>
    <cellStyle name="20% - Accent1 2 9 3 3" xfId="31152" xr:uid="{00000000-0005-0000-0000-0000CB000000}"/>
    <cellStyle name="20% - Accent1 2 9 4" xfId="13194" xr:uid="{00000000-0005-0000-0000-0000CC000000}"/>
    <cellStyle name="20% - Accent1 2 9 4 2" xfId="36462" xr:uid="{00000000-0005-0000-0000-0000CD000000}"/>
    <cellStyle name="20% - Accent1 2 9 5" xfId="25844" xr:uid="{00000000-0005-0000-0000-0000CE000000}"/>
    <cellStyle name="20% - Accent1 2_Asset Register (new)" xfId="1509" xr:uid="{00000000-0005-0000-0000-0000CF000000}"/>
    <cellStyle name="20% - Accent1 3" xfId="129" xr:uid="{00000000-0005-0000-0000-0000D0000000}"/>
    <cellStyle name="20% - Accent1 3 10" xfId="2304" xr:uid="{00000000-0005-0000-0000-0000D1000000}"/>
    <cellStyle name="20% - Accent1 3 10 2" xfId="5162" xr:uid="{00000000-0005-0000-0000-0000D2000000}"/>
    <cellStyle name="20% - Accent1 3 10 2 2" xfId="10505" xr:uid="{00000000-0005-0000-0000-0000D3000000}"/>
    <cellStyle name="20% - Accent1 3 10 2 2 2" xfId="21119" xr:uid="{00000000-0005-0000-0000-0000D4000000}"/>
    <cellStyle name="20% - Accent1 3 10 2 2 2 2" xfId="44387" xr:uid="{00000000-0005-0000-0000-0000D5000000}"/>
    <cellStyle name="20% - Accent1 3 10 2 2 3" xfId="33773" xr:uid="{00000000-0005-0000-0000-0000D6000000}"/>
    <cellStyle name="20% - Accent1 3 10 2 3" xfId="15813" xr:uid="{00000000-0005-0000-0000-0000D7000000}"/>
    <cellStyle name="20% - Accent1 3 10 2 3 2" xfId="39081" xr:uid="{00000000-0005-0000-0000-0000D8000000}"/>
    <cellStyle name="20% - Accent1 3 10 2 4" xfId="28465" xr:uid="{00000000-0005-0000-0000-0000D9000000}"/>
    <cellStyle name="20% - Accent1 3 10 3" xfId="7863" xr:uid="{00000000-0005-0000-0000-0000DA000000}"/>
    <cellStyle name="20% - Accent1 3 10 3 2" xfId="18478" xr:uid="{00000000-0005-0000-0000-0000DB000000}"/>
    <cellStyle name="20% - Accent1 3 10 3 2 2" xfId="41746" xr:uid="{00000000-0005-0000-0000-0000DC000000}"/>
    <cellStyle name="20% - Accent1 3 10 3 3" xfId="31131" xr:uid="{00000000-0005-0000-0000-0000DD000000}"/>
    <cellStyle name="20% - Accent1 3 10 4" xfId="13173" xr:uid="{00000000-0005-0000-0000-0000DE000000}"/>
    <cellStyle name="20% - Accent1 3 10 4 2" xfId="36441" xr:uid="{00000000-0005-0000-0000-0000DF000000}"/>
    <cellStyle name="20% - Accent1 3 10 5" xfId="25823" xr:uid="{00000000-0005-0000-0000-0000E0000000}"/>
    <cellStyle name="20% - Accent1 3 11" xfId="2337" xr:uid="{00000000-0005-0000-0000-0000E1000000}"/>
    <cellStyle name="20% - Accent1 3 11 2" xfId="5185" xr:uid="{00000000-0005-0000-0000-0000E2000000}"/>
    <cellStyle name="20% - Accent1 3 11 2 2" xfId="10528" xr:uid="{00000000-0005-0000-0000-0000E3000000}"/>
    <cellStyle name="20% - Accent1 3 11 2 2 2" xfId="21142" xr:uid="{00000000-0005-0000-0000-0000E4000000}"/>
    <cellStyle name="20% - Accent1 3 11 2 2 2 2" xfId="44410" xr:uid="{00000000-0005-0000-0000-0000E5000000}"/>
    <cellStyle name="20% - Accent1 3 11 2 2 3" xfId="33796" xr:uid="{00000000-0005-0000-0000-0000E6000000}"/>
    <cellStyle name="20% - Accent1 3 11 2 3" xfId="15836" xr:uid="{00000000-0005-0000-0000-0000E7000000}"/>
    <cellStyle name="20% - Accent1 3 11 2 3 2" xfId="39104" xr:uid="{00000000-0005-0000-0000-0000E8000000}"/>
    <cellStyle name="20% - Accent1 3 11 2 4" xfId="28488" xr:uid="{00000000-0005-0000-0000-0000E9000000}"/>
    <cellStyle name="20% - Accent1 3 11 3" xfId="7886" xr:uid="{00000000-0005-0000-0000-0000EA000000}"/>
    <cellStyle name="20% - Accent1 3 11 3 2" xfId="18501" xr:uid="{00000000-0005-0000-0000-0000EB000000}"/>
    <cellStyle name="20% - Accent1 3 11 3 2 2" xfId="41769" xr:uid="{00000000-0005-0000-0000-0000EC000000}"/>
    <cellStyle name="20% - Accent1 3 11 3 3" xfId="31154" xr:uid="{00000000-0005-0000-0000-0000ED000000}"/>
    <cellStyle name="20% - Accent1 3 11 4" xfId="13196" xr:uid="{00000000-0005-0000-0000-0000EE000000}"/>
    <cellStyle name="20% - Accent1 3 11 4 2" xfId="36464" xr:uid="{00000000-0005-0000-0000-0000EF000000}"/>
    <cellStyle name="20% - Accent1 3 11 5" xfId="25846" xr:uid="{00000000-0005-0000-0000-0000F0000000}"/>
    <cellStyle name="20% - Accent1 3 12" xfId="2971" xr:uid="{00000000-0005-0000-0000-0000F1000000}"/>
    <cellStyle name="20% - Accent1 3 12 2" xfId="5818" xr:uid="{00000000-0005-0000-0000-0000F2000000}"/>
    <cellStyle name="20% - Accent1 3 12 2 2" xfId="11161" xr:uid="{00000000-0005-0000-0000-0000F3000000}"/>
    <cellStyle name="20% - Accent1 3 12 2 2 2" xfId="21775" xr:uid="{00000000-0005-0000-0000-0000F4000000}"/>
    <cellStyle name="20% - Accent1 3 12 2 2 2 2" xfId="45043" xr:uid="{00000000-0005-0000-0000-0000F5000000}"/>
    <cellStyle name="20% - Accent1 3 12 2 2 3" xfId="34429" xr:uid="{00000000-0005-0000-0000-0000F6000000}"/>
    <cellStyle name="20% - Accent1 3 12 2 3" xfId="16469" xr:uid="{00000000-0005-0000-0000-0000F7000000}"/>
    <cellStyle name="20% - Accent1 3 12 2 3 2" xfId="39737" xr:uid="{00000000-0005-0000-0000-0000F8000000}"/>
    <cellStyle name="20% - Accent1 3 12 2 4" xfId="29121" xr:uid="{00000000-0005-0000-0000-0000F9000000}"/>
    <cellStyle name="20% - Accent1 3 12 3" xfId="8519" xr:uid="{00000000-0005-0000-0000-0000FA000000}"/>
    <cellStyle name="20% - Accent1 3 12 3 2" xfId="19134" xr:uid="{00000000-0005-0000-0000-0000FB000000}"/>
    <cellStyle name="20% - Accent1 3 12 3 2 2" xfId="42402" xr:uid="{00000000-0005-0000-0000-0000FC000000}"/>
    <cellStyle name="20% - Accent1 3 12 3 3" xfId="31787" xr:uid="{00000000-0005-0000-0000-0000FD000000}"/>
    <cellStyle name="20% - Accent1 3 12 4" xfId="13829" xr:uid="{00000000-0005-0000-0000-0000FE000000}"/>
    <cellStyle name="20% - Accent1 3 12 4 2" xfId="37097" xr:uid="{00000000-0005-0000-0000-0000FF000000}"/>
    <cellStyle name="20% - Accent1 3 12 5" xfId="26479" xr:uid="{00000000-0005-0000-0000-000000010000}"/>
    <cellStyle name="20% - Accent1 3 13" xfId="3308" xr:uid="{00000000-0005-0000-0000-000001010000}"/>
    <cellStyle name="20% - Accent1 3 13 2" xfId="6132" xr:uid="{00000000-0005-0000-0000-000002010000}"/>
    <cellStyle name="20% - Accent1 3 13 2 2" xfId="11475" xr:uid="{00000000-0005-0000-0000-000003010000}"/>
    <cellStyle name="20% - Accent1 3 13 2 2 2" xfId="22088" xr:uid="{00000000-0005-0000-0000-000004010000}"/>
    <cellStyle name="20% - Accent1 3 13 2 2 2 2" xfId="45356" xr:uid="{00000000-0005-0000-0000-000005010000}"/>
    <cellStyle name="20% - Accent1 3 13 2 2 3" xfId="34743" xr:uid="{00000000-0005-0000-0000-000006010000}"/>
    <cellStyle name="20% - Accent1 3 13 2 3" xfId="16782" xr:uid="{00000000-0005-0000-0000-000007010000}"/>
    <cellStyle name="20% - Accent1 3 13 2 3 2" xfId="40050" xr:uid="{00000000-0005-0000-0000-000008010000}"/>
    <cellStyle name="20% - Accent1 3 13 2 4" xfId="29435" xr:uid="{00000000-0005-0000-0000-000009010000}"/>
    <cellStyle name="20% - Accent1 3 13 3" xfId="8833" xr:uid="{00000000-0005-0000-0000-00000A010000}"/>
    <cellStyle name="20% - Accent1 3 13 3 2" xfId="19448" xr:uid="{00000000-0005-0000-0000-00000B010000}"/>
    <cellStyle name="20% - Accent1 3 13 3 2 2" xfId="42716" xr:uid="{00000000-0005-0000-0000-00000C010000}"/>
    <cellStyle name="20% - Accent1 3 13 3 3" xfId="32101" xr:uid="{00000000-0005-0000-0000-00000D010000}"/>
    <cellStyle name="20% - Accent1 3 13 4" xfId="14142" xr:uid="{00000000-0005-0000-0000-00000E010000}"/>
    <cellStyle name="20% - Accent1 3 13 4 2" xfId="37410" xr:uid="{00000000-0005-0000-0000-00000F010000}"/>
    <cellStyle name="20% - Accent1 3 13 5" xfId="26793" xr:uid="{00000000-0005-0000-0000-000010010000}"/>
    <cellStyle name="20% - Accent1 3 14" xfId="3998" xr:uid="{00000000-0005-0000-0000-000011010000}"/>
    <cellStyle name="20% - Accent1 3 14 2" xfId="9342" xr:uid="{00000000-0005-0000-0000-000012010000}"/>
    <cellStyle name="20% - Accent1 3 14 2 2" xfId="19957" xr:uid="{00000000-0005-0000-0000-000013010000}"/>
    <cellStyle name="20% - Accent1 3 14 2 2 2" xfId="43225" xr:uid="{00000000-0005-0000-0000-000014010000}"/>
    <cellStyle name="20% - Accent1 3 14 2 3" xfId="32610" xr:uid="{00000000-0005-0000-0000-000015010000}"/>
    <cellStyle name="20% - Accent1 3 14 3" xfId="14651" xr:uid="{00000000-0005-0000-0000-000016010000}"/>
    <cellStyle name="20% - Accent1 3 14 3 2" xfId="37919" xr:uid="{00000000-0005-0000-0000-000017010000}"/>
    <cellStyle name="20% - Accent1 3 14 4" xfId="27302" xr:uid="{00000000-0005-0000-0000-000018010000}"/>
    <cellStyle name="20% - Accent1 3 15" xfId="6700" xr:uid="{00000000-0005-0000-0000-000019010000}"/>
    <cellStyle name="20% - Accent1 3 15 2" xfId="17315" xr:uid="{00000000-0005-0000-0000-00001A010000}"/>
    <cellStyle name="20% - Accent1 3 15 2 2" xfId="40583" xr:uid="{00000000-0005-0000-0000-00001B010000}"/>
    <cellStyle name="20% - Accent1 3 15 3" xfId="29968" xr:uid="{00000000-0005-0000-0000-00001C010000}"/>
    <cellStyle name="20% - Accent1 3 16" xfId="12011" xr:uid="{00000000-0005-0000-0000-00001D010000}"/>
    <cellStyle name="20% - Accent1 3 16 2" xfId="35279" xr:uid="{00000000-0005-0000-0000-00001E010000}"/>
    <cellStyle name="20% - Accent1 3 17" xfId="22673" xr:uid="{00000000-0005-0000-0000-00001F010000}"/>
    <cellStyle name="20% - Accent1 3 17 2" xfId="45926" xr:uid="{00000000-0005-0000-0000-000020010000}"/>
    <cellStyle name="20% - Accent1 3 18" xfId="24656" xr:uid="{00000000-0005-0000-0000-000021010000}"/>
    <cellStyle name="20% - Accent1 3 19" xfId="47855" xr:uid="{00000000-0005-0000-0000-000022010000}"/>
    <cellStyle name="20% - Accent1 3 2" xfId="707" xr:uid="{00000000-0005-0000-0000-000023010000}"/>
    <cellStyle name="20% - Accent1 3 2 10" xfId="2972" xr:uid="{00000000-0005-0000-0000-000024010000}"/>
    <cellStyle name="20% - Accent1 3 2 10 2" xfId="5819" xr:uid="{00000000-0005-0000-0000-000025010000}"/>
    <cellStyle name="20% - Accent1 3 2 10 2 2" xfId="11162" xr:uid="{00000000-0005-0000-0000-000026010000}"/>
    <cellStyle name="20% - Accent1 3 2 10 2 2 2" xfId="21776" xr:uid="{00000000-0005-0000-0000-000027010000}"/>
    <cellStyle name="20% - Accent1 3 2 10 2 2 2 2" xfId="45044" xr:uid="{00000000-0005-0000-0000-000028010000}"/>
    <cellStyle name="20% - Accent1 3 2 10 2 2 3" xfId="34430" xr:uid="{00000000-0005-0000-0000-000029010000}"/>
    <cellStyle name="20% - Accent1 3 2 10 2 3" xfId="16470" xr:uid="{00000000-0005-0000-0000-00002A010000}"/>
    <cellStyle name="20% - Accent1 3 2 10 2 3 2" xfId="39738" xr:uid="{00000000-0005-0000-0000-00002B010000}"/>
    <cellStyle name="20% - Accent1 3 2 10 2 4" xfId="29122" xr:uid="{00000000-0005-0000-0000-00002C010000}"/>
    <cellStyle name="20% - Accent1 3 2 10 3" xfId="8520" xr:uid="{00000000-0005-0000-0000-00002D010000}"/>
    <cellStyle name="20% - Accent1 3 2 10 3 2" xfId="19135" xr:uid="{00000000-0005-0000-0000-00002E010000}"/>
    <cellStyle name="20% - Accent1 3 2 10 3 2 2" xfId="42403" xr:uid="{00000000-0005-0000-0000-00002F010000}"/>
    <cellStyle name="20% - Accent1 3 2 10 3 3" xfId="31788" xr:uid="{00000000-0005-0000-0000-000030010000}"/>
    <cellStyle name="20% - Accent1 3 2 10 4" xfId="13830" xr:uid="{00000000-0005-0000-0000-000031010000}"/>
    <cellStyle name="20% - Accent1 3 2 10 4 2" xfId="37098" xr:uid="{00000000-0005-0000-0000-000032010000}"/>
    <cellStyle name="20% - Accent1 3 2 10 5" xfId="26480" xr:uid="{00000000-0005-0000-0000-000033010000}"/>
    <cellStyle name="20% - Accent1 3 2 11" xfId="3309" xr:uid="{00000000-0005-0000-0000-000034010000}"/>
    <cellStyle name="20% - Accent1 3 2 11 2" xfId="6133" xr:uid="{00000000-0005-0000-0000-000035010000}"/>
    <cellStyle name="20% - Accent1 3 2 11 2 2" xfId="11476" xr:uid="{00000000-0005-0000-0000-000036010000}"/>
    <cellStyle name="20% - Accent1 3 2 11 2 2 2" xfId="22089" xr:uid="{00000000-0005-0000-0000-000037010000}"/>
    <cellStyle name="20% - Accent1 3 2 11 2 2 2 2" xfId="45357" xr:uid="{00000000-0005-0000-0000-000038010000}"/>
    <cellStyle name="20% - Accent1 3 2 11 2 2 3" xfId="34744" xr:uid="{00000000-0005-0000-0000-000039010000}"/>
    <cellStyle name="20% - Accent1 3 2 11 2 3" xfId="16783" xr:uid="{00000000-0005-0000-0000-00003A010000}"/>
    <cellStyle name="20% - Accent1 3 2 11 2 3 2" xfId="40051" xr:uid="{00000000-0005-0000-0000-00003B010000}"/>
    <cellStyle name="20% - Accent1 3 2 11 2 4" xfId="29436" xr:uid="{00000000-0005-0000-0000-00003C010000}"/>
    <cellStyle name="20% - Accent1 3 2 11 3" xfId="8834" xr:uid="{00000000-0005-0000-0000-00003D010000}"/>
    <cellStyle name="20% - Accent1 3 2 11 3 2" xfId="19449" xr:uid="{00000000-0005-0000-0000-00003E010000}"/>
    <cellStyle name="20% - Accent1 3 2 11 3 2 2" xfId="42717" xr:uid="{00000000-0005-0000-0000-00003F010000}"/>
    <cellStyle name="20% - Accent1 3 2 11 3 3" xfId="32102" xr:uid="{00000000-0005-0000-0000-000040010000}"/>
    <cellStyle name="20% - Accent1 3 2 11 4" xfId="14143" xr:uid="{00000000-0005-0000-0000-000041010000}"/>
    <cellStyle name="20% - Accent1 3 2 11 4 2" xfId="37411" xr:uid="{00000000-0005-0000-0000-000042010000}"/>
    <cellStyle name="20% - Accent1 3 2 11 5" xfId="26794" xr:uid="{00000000-0005-0000-0000-000043010000}"/>
    <cellStyle name="20% - Accent1 3 2 12" xfId="4240" xr:uid="{00000000-0005-0000-0000-000044010000}"/>
    <cellStyle name="20% - Accent1 3 2 12 2" xfId="9584" xr:uid="{00000000-0005-0000-0000-000045010000}"/>
    <cellStyle name="20% - Accent1 3 2 12 2 2" xfId="20199" xr:uid="{00000000-0005-0000-0000-000046010000}"/>
    <cellStyle name="20% - Accent1 3 2 12 2 2 2" xfId="43467" xr:uid="{00000000-0005-0000-0000-000047010000}"/>
    <cellStyle name="20% - Accent1 3 2 12 2 3" xfId="32852" xr:uid="{00000000-0005-0000-0000-000048010000}"/>
    <cellStyle name="20% - Accent1 3 2 12 3" xfId="14893" xr:uid="{00000000-0005-0000-0000-000049010000}"/>
    <cellStyle name="20% - Accent1 3 2 12 3 2" xfId="38161" xr:uid="{00000000-0005-0000-0000-00004A010000}"/>
    <cellStyle name="20% - Accent1 3 2 12 4" xfId="27544" xr:uid="{00000000-0005-0000-0000-00004B010000}"/>
    <cellStyle name="20% - Accent1 3 2 13" xfId="6942" xr:uid="{00000000-0005-0000-0000-00004C010000}"/>
    <cellStyle name="20% - Accent1 3 2 13 2" xfId="17557" xr:uid="{00000000-0005-0000-0000-00004D010000}"/>
    <cellStyle name="20% - Accent1 3 2 13 2 2" xfId="40825" xr:uid="{00000000-0005-0000-0000-00004E010000}"/>
    <cellStyle name="20% - Accent1 3 2 13 3" xfId="30210" xr:uid="{00000000-0005-0000-0000-00004F010000}"/>
    <cellStyle name="20% - Accent1 3 2 14" xfId="12253" xr:uid="{00000000-0005-0000-0000-000050010000}"/>
    <cellStyle name="20% - Accent1 3 2 14 2" xfId="35521" xr:uid="{00000000-0005-0000-0000-000051010000}"/>
    <cellStyle name="20% - Accent1 3 2 15" xfId="22674" xr:uid="{00000000-0005-0000-0000-000052010000}"/>
    <cellStyle name="20% - Accent1 3 2 15 2" xfId="45927" xr:uid="{00000000-0005-0000-0000-000053010000}"/>
    <cellStyle name="20% - Accent1 3 2 16" xfId="24902" xr:uid="{00000000-0005-0000-0000-000054010000}"/>
    <cellStyle name="20% - Accent1 3 2 17" xfId="47856" xr:uid="{00000000-0005-0000-0000-000055010000}"/>
    <cellStyle name="20% - Accent1 3 2 2" xfId="1092" xr:uid="{00000000-0005-0000-0000-000056010000}"/>
    <cellStyle name="20% - Accent1 3 2 2 10" xfId="47857" xr:uid="{00000000-0005-0000-0000-000057010000}"/>
    <cellStyle name="20% - Accent1 3 2 2 2" xfId="1528" xr:uid="{00000000-0005-0000-0000-000058010000}"/>
    <cellStyle name="20% - Accent1 3 2 2 2 2" xfId="2885" xr:uid="{00000000-0005-0000-0000-000059010000}"/>
    <cellStyle name="20% - Accent1 3 2 2 2 2 2" xfId="5733" xr:uid="{00000000-0005-0000-0000-00005A010000}"/>
    <cellStyle name="20% - Accent1 3 2 2 2 2 2 2" xfId="11076" xr:uid="{00000000-0005-0000-0000-00005B010000}"/>
    <cellStyle name="20% - Accent1 3 2 2 2 2 2 2 2" xfId="21690" xr:uid="{00000000-0005-0000-0000-00005C010000}"/>
    <cellStyle name="20% - Accent1 3 2 2 2 2 2 2 2 2" xfId="44958" xr:uid="{00000000-0005-0000-0000-00005D010000}"/>
    <cellStyle name="20% - Accent1 3 2 2 2 2 2 2 3" xfId="34344" xr:uid="{00000000-0005-0000-0000-00005E010000}"/>
    <cellStyle name="20% - Accent1 3 2 2 2 2 2 3" xfId="16384" xr:uid="{00000000-0005-0000-0000-00005F010000}"/>
    <cellStyle name="20% - Accent1 3 2 2 2 2 2 3 2" xfId="39652" xr:uid="{00000000-0005-0000-0000-000060010000}"/>
    <cellStyle name="20% - Accent1 3 2 2 2 2 2 4" xfId="22678" xr:uid="{00000000-0005-0000-0000-000061010000}"/>
    <cellStyle name="20% - Accent1 3 2 2 2 2 2 4 2" xfId="45931" xr:uid="{00000000-0005-0000-0000-000062010000}"/>
    <cellStyle name="20% - Accent1 3 2 2 2 2 2 5" xfId="29036" xr:uid="{00000000-0005-0000-0000-000063010000}"/>
    <cellStyle name="20% - Accent1 3 2 2 2 2 2 6" xfId="47860" xr:uid="{00000000-0005-0000-0000-000064010000}"/>
    <cellStyle name="20% - Accent1 3 2 2 2 2 3" xfId="8434" xr:uid="{00000000-0005-0000-0000-000065010000}"/>
    <cellStyle name="20% - Accent1 3 2 2 2 2 3 2" xfId="19049" xr:uid="{00000000-0005-0000-0000-000066010000}"/>
    <cellStyle name="20% - Accent1 3 2 2 2 2 3 2 2" xfId="42317" xr:uid="{00000000-0005-0000-0000-000067010000}"/>
    <cellStyle name="20% - Accent1 3 2 2 2 2 3 3" xfId="31702" xr:uid="{00000000-0005-0000-0000-000068010000}"/>
    <cellStyle name="20% - Accent1 3 2 2 2 2 4" xfId="13744" xr:uid="{00000000-0005-0000-0000-000069010000}"/>
    <cellStyle name="20% - Accent1 3 2 2 2 2 4 2" xfId="37012" xr:uid="{00000000-0005-0000-0000-00006A010000}"/>
    <cellStyle name="20% - Accent1 3 2 2 2 2 5" xfId="22677" xr:uid="{00000000-0005-0000-0000-00006B010000}"/>
    <cellStyle name="20% - Accent1 3 2 2 2 2 5 2" xfId="45930" xr:uid="{00000000-0005-0000-0000-00006C010000}"/>
    <cellStyle name="20% - Accent1 3 2 2 2 2 6" xfId="26394" xr:uid="{00000000-0005-0000-0000-00006D010000}"/>
    <cellStyle name="20% - Accent1 3 2 2 2 2 7" xfId="47859" xr:uid="{00000000-0005-0000-0000-00006E010000}"/>
    <cellStyle name="20% - Accent1 3 2 2 2 3" xfId="4546" xr:uid="{00000000-0005-0000-0000-00006F010000}"/>
    <cellStyle name="20% - Accent1 3 2 2 2 3 2" xfId="9890" xr:uid="{00000000-0005-0000-0000-000070010000}"/>
    <cellStyle name="20% - Accent1 3 2 2 2 3 2 2" xfId="20505" xr:uid="{00000000-0005-0000-0000-000071010000}"/>
    <cellStyle name="20% - Accent1 3 2 2 2 3 2 2 2" xfId="43773" xr:uid="{00000000-0005-0000-0000-000072010000}"/>
    <cellStyle name="20% - Accent1 3 2 2 2 3 2 3" xfId="33158" xr:uid="{00000000-0005-0000-0000-000073010000}"/>
    <cellStyle name="20% - Accent1 3 2 2 2 3 3" xfId="15199" xr:uid="{00000000-0005-0000-0000-000074010000}"/>
    <cellStyle name="20% - Accent1 3 2 2 2 3 3 2" xfId="38467" xr:uid="{00000000-0005-0000-0000-000075010000}"/>
    <cellStyle name="20% - Accent1 3 2 2 2 3 4" xfId="22679" xr:uid="{00000000-0005-0000-0000-000076010000}"/>
    <cellStyle name="20% - Accent1 3 2 2 2 3 4 2" xfId="45932" xr:uid="{00000000-0005-0000-0000-000077010000}"/>
    <cellStyle name="20% - Accent1 3 2 2 2 3 5" xfId="27850" xr:uid="{00000000-0005-0000-0000-000078010000}"/>
    <cellStyle name="20% - Accent1 3 2 2 2 3 6" xfId="47861" xr:uid="{00000000-0005-0000-0000-000079010000}"/>
    <cellStyle name="20% - Accent1 3 2 2 2 4" xfId="7248" xr:uid="{00000000-0005-0000-0000-00007A010000}"/>
    <cellStyle name="20% - Accent1 3 2 2 2 4 2" xfId="17863" xr:uid="{00000000-0005-0000-0000-00007B010000}"/>
    <cellStyle name="20% - Accent1 3 2 2 2 4 2 2" xfId="41131" xr:uid="{00000000-0005-0000-0000-00007C010000}"/>
    <cellStyle name="20% - Accent1 3 2 2 2 4 3" xfId="30516" xr:uid="{00000000-0005-0000-0000-00007D010000}"/>
    <cellStyle name="20% - Accent1 3 2 2 2 5" xfId="12559" xr:uid="{00000000-0005-0000-0000-00007E010000}"/>
    <cellStyle name="20% - Accent1 3 2 2 2 5 2" xfId="35827" xr:uid="{00000000-0005-0000-0000-00007F010000}"/>
    <cellStyle name="20% - Accent1 3 2 2 2 6" xfId="22676" xr:uid="{00000000-0005-0000-0000-000080010000}"/>
    <cellStyle name="20% - Accent1 3 2 2 2 6 2" xfId="45929" xr:uid="{00000000-0005-0000-0000-000081010000}"/>
    <cellStyle name="20% - Accent1 3 2 2 2 7" xfId="25208" xr:uid="{00000000-0005-0000-0000-000082010000}"/>
    <cellStyle name="20% - Accent1 3 2 2 2 8" xfId="47858" xr:uid="{00000000-0005-0000-0000-000083010000}"/>
    <cellStyle name="20% - Accent1 3 2 2 3" xfId="2662" xr:uid="{00000000-0005-0000-0000-000084010000}"/>
    <cellStyle name="20% - Accent1 3 2 2 3 2" xfId="5510" xr:uid="{00000000-0005-0000-0000-000085010000}"/>
    <cellStyle name="20% - Accent1 3 2 2 3 2 2" xfId="10853" xr:uid="{00000000-0005-0000-0000-000086010000}"/>
    <cellStyle name="20% - Accent1 3 2 2 3 2 2 2" xfId="21467" xr:uid="{00000000-0005-0000-0000-000087010000}"/>
    <cellStyle name="20% - Accent1 3 2 2 3 2 2 2 2" xfId="44735" xr:uid="{00000000-0005-0000-0000-000088010000}"/>
    <cellStyle name="20% - Accent1 3 2 2 3 2 2 3" xfId="34121" xr:uid="{00000000-0005-0000-0000-000089010000}"/>
    <cellStyle name="20% - Accent1 3 2 2 3 2 3" xfId="16161" xr:uid="{00000000-0005-0000-0000-00008A010000}"/>
    <cellStyle name="20% - Accent1 3 2 2 3 2 3 2" xfId="39429" xr:uid="{00000000-0005-0000-0000-00008B010000}"/>
    <cellStyle name="20% - Accent1 3 2 2 3 2 4" xfId="22681" xr:uid="{00000000-0005-0000-0000-00008C010000}"/>
    <cellStyle name="20% - Accent1 3 2 2 3 2 4 2" xfId="45934" xr:uid="{00000000-0005-0000-0000-00008D010000}"/>
    <cellStyle name="20% - Accent1 3 2 2 3 2 5" xfId="28813" xr:uid="{00000000-0005-0000-0000-00008E010000}"/>
    <cellStyle name="20% - Accent1 3 2 2 3 2 6" xfId="47863" xr:uid="{00000000-0005-0000-0000-00008F010000}"/>
    <cellStyle name="20% - Accent1 3 2 2 3 3" xfId="8211" xr:uid="{00000000-0005-0000-0000-000090010000}"/>
    <cellStyle name="20% - Accent1 3 2 2 3 3 2" xfId="18826" xr:uid="{00000000-0005-0000-0000-000091010000}"/>
    <cellStyle name="20% - Accent1 3 2 2 3 3 2 2" xfId="42094" xr:uid="{00000000-0005-0000-0000-000092010000}"/>
    <cellStyle name="20% - Accent1 3 2 2 3 3 3" xfId="31479" xr:uid="{00000000-0005-0000-0000-000093010000}"/>
    <cellStyle name="20% - Accent1 3 2 2 3 4" xfId="13521" xr:uid="{00000000-0005-0000-0000-000094010000}"/>
    <cellStyle name="20% - Accent1 3 2 2 3 4 2" xfId="36789" xr:uid="{00000000-0005-0000-0000-000095010000}"/>
    <cellStyle name="20% - Accent1 3 2 2 3 5" xfId="22680" xr:uid="{00000000-0005-0000-0000-000096010000}"/>
    <cellStyle name="20% - Accent1 3 2 2 3 5 2" xfId="45933" xr:uid="{00000000-0005-0000-0000-000097010000}"/>
    <cellStyle name="20% - Accent1 3 2 2 3 6" xfId="26171" xr:uid="{00000000-0005-0000-0000-000098010000}"/>
    <cellStyle name="20% - Accent1 3 2 2 3 7" xfId="47862" xr:uid="{00000000-0005-0000-0000-000099010000}"/>
    <cellStyle name="20% - Accent1 3 2 2 4" xfId="3837" xr:uid="{00000000-0005-0000-0000-00009A010000}"/>
    <cellStyle name="20% - Accent1 3 2 2 4 2" xfId="6501" xr:uid="{00000000-0005-0000-0000-00009B010000}"/>
    <cellStyle name="20% - Accent1 3 2 2 4 2 2" xfId="11844" xr:uid="{00000000-0005-0000-0000-00009C010000}"/>
    <cellStyle name="20% - Accent1 3 2 2 4 2 2 2" xfId="22457" xr:uid="{00000000-0005-0000-0000-00009D010000}"/>
    <cellStyle name="20% - Accent1 3 2 2 4 2 2 2 2" xfId="45725" xr:uid="{00000000-0005-0000-0000-00009E010000}"/>
    <cellStyle name="20% - Accent1 3 2 2 4 2 2 3" xfId="35112" xr:uid="{00000000-0005-0000-0000-00009F010000}"/>
    <cellStyle name="20% - Accent1 3 2 2 4 2 3" xfId="17151" xr:uid="{00000000-0005-0000-0000-0000A0010000}"/>
    <cellStyle name="20% - Accent1 3 2 2 4 2 3 2" xfId="40419" xr:uid="{00000000-0005-0000-0000-0000A1010000}"/>
    <cellStyle name="20% - Accent1 3 2 2 4 2 4" xfId="29804" xr:uid="{00000000-0005-0000-0000-0000A2010000}"/>
    <cellStyle name="20% - Accent1 3 2 2 4 3" xfId="9202" xr:uid="{00000000-0005-0000-0000-0000A3010000}"/>
    <cellStyle name="20% - Accent1 3 2 2 4 3 2" xfId="19817" xr:uid="{00000000-0005-0000-0000-0000A4010000}"/>
    <cellStyle name="20% - Accent1 3 2 2 4 3 2 2" xfId="43085" xr:uid="{00000000-0005-0000-0000-0000A5010000}"/>
    <cellStyle name="20% - Accent1 3 2 2 4 3 3" xfId="32470" xr:uid="{00000000-0005-0000-0000-0000A6010000}"/>
    <cellStyle name="20% - Accent1 3 2 2 4 4" xfId="14511" xr:uid="{00000000-0005-0000-0000-0000A7010000}"/>
    <cellStyle name="20% - Accent1 3 2 2 4 4 2" xfId="37779" xr:uid="{00000000-0005-0000-0000-0000A8010000}"/>
    <cellStyle name="20% - Accent1 3 2 2 4 5" xfId="22682" xr:uid="{00000000-0005-0000-0000-0000A9010000}"/>
    <cellStyle name="20% - Accent1 3 2 2 4 5 2" xfId="45935" xr:uid="{00000000-0005-0000-0000-0000AA010000}"/>
    <cellStyle name="20% - Accent1 3 2 2 4 6" xfId="27162" xr:uid="{00000000-0005-0000-0000-0000AB010000}"/>
    <cellStyle name="20% - Accent1 3 2 2 4 7" xfId="47864" xr:uid="{00000000-0005-0000-0000-0000AC010000}"/>
    <cellStyle name="20% - Accent1 3 2 2 5" xfId="4323" xr:uid="{00000000-0005-0000-0000-0000AD010000}"/>
    <cellStyle name="20% - Accent1 3 2 2 5 2" xfId="9667" xr:uid="{00000000-0005-0000-0000-0000AE010000}"/>
    <cellStyle name="20% - Accent1 3 2 2 5 2 2" xfId="20282" xr:uid="{00000000-0005-0000-0000-0000AF010000}"/>
    <cellStyle name="20% - Accent1 3 2 2 5 2 2 2" xfId="43550" xr:uid="{00000000-0005-0000-0000-0000B0010000}"/>
    <cellStyle name="20% - Accent1 3 2 2 5 2 3" xfId="32935" xr:uid="{00000000-0005-0000-0000-0000B1010000}"/>
    <cellStyle name="20% - Accent1 3 2 2 5 3" xfId="14976" xr:uid="{00000000-0005-0000-0000-0000B2010000}"/>
    <cellStyle name="20% - Accent1 3 2 2 5 3 2" xfId="38244" xr:uid="{00000000-0005-0000-0000-0000B3010000}"/>
    <cellStyle name="20% - Accent1 3 2 2 5 4" xfId="27627" xr:uid="{00000000-0005-0000-0000-0000B4010000}"/>
    <cellStyle name="20% - Accent1 3 2 2 6" xfId="7025" xr:uid="{00000000-0005-0000-0000-0000B5010000}"/>
    <cellStyle name="20% - Accent1 3 2 2 6 2" xfId="17640" xr:uid="{00000000-0005-0000-0000-0000B6010000}"/>
    <cellStyle name="20% - Accent1 3 2 2 6 2 2" xfId="40908" xr:uid="{00000000-0005-0000-0000-0000B7010000}"/>
    <cellStyle name="20% - Accent1 3 2 2 6 3" xfId="30293" xr:uid="{00000000-0005-0000-0000-0000B8010000}"/>
    <cellStyle name="20% - Accent1 3 2 2 7" xfId="12336" xr:uid="{00000000-0005-0000-0000-0000B9010000}"/>
    <cellStyle name="20% - Accent1 3 2 2 7 2" xfId="35604" xr:uid="{00000000-0005-0000-0000-0000BA010000}"/>
    <cellStyle name="20% - Accent1 3 2 2 8" xfId="22675" xr:uid="{00000000-0005-0000-0000-0000BB010000}"/>
    <cellStyle name="20% - Accent1 3 2 2 8 2" xfId="45928" xr:uid="{00000000-0005-0000-0000-0000BC010000}"/>
    <cellStyle name="20% - Accent1 3 2 2 9" xfId="24985" xr:uid="{00000000-0005-0000-0000-0000BD010000}"/>
    <cellStyle name="20% - Accent1 3 2 2_Asset Register (new)" xfId="1523" xr:uid="{00000000-0005-0000-0000-0000BE010000}"/>
    <cellStyle name="20% - Accent1 3 2 3" xfId="1241" xr:uid="{00000000-0005-0000-0000-0000BF010000}"/>
    <cellStyle name="20% - Accent1 3 2 3 2" xfId="2802" xr:uid="{00000000-0005-0000-0000-0000C0010000}"/>
    <cellStyle name="20% - Accent1 3 2 3 2 2" xfId="5650" xr:uid="{00000000-0005-0000-0000-0000C1010000}"/>
    <cellStyle name="20% - Accent1 3 2 3 2 2 2" xfId="10993" xr:uid="{00000000-0005-0000-0000-0000C2010000}"/>
    <cellStyle name="20% - Accent1 3 2 3 2 2 2 2" xfId="21607" xr:uid="{00000000-0005-0000-0000-0000C3010000}"/>
    <cellStyle name="20% - Accent1 3 2 3 2 2 2 2 2" xfId="44875" xr:uid="{00000000-0005-0000-0000-0000C4010000}"/>
    <cellStyle name="20% - Accent1 3 2 3 2 2 2 3" xfId="34261" xr:uid="{00000000-0005-0000-0000-0000C5010000}"/>
    <cellStyle name="20% - Accent1 3 2 3 2 2 3" xfId="16301" xr:uid="{00000000-0005-0000-0000-0000C6010000}"/>
    <cellStyle name="20% - Accent1 3 2 3 2 2 3 2" xfId="39569" xr:uid="{00000000-0005-0000-0000-0000C7010000}"/>
    <cellStyle name="20% - Accent1 3 2 3 2 2 4" xfId="22685" xr:uid="{00000000-0005-0000-0000-0000C8010000}"/>
    <cellStyle name="20% - Accent1 3 2 3 2 2 4 2" xfId="45938" xr:uid="{00000000-0005-0000-0000-0000C9010000}"/>
    <cellStyle name="20% - Accent1 3 2 3 2 2 5" xfId="28953" xr:uid="{00000000-0005-0000-0000-0000CA010000}"/>
    <cellStyle name="20% - Accent1 3 2 3 2 2 6" xfId="47867" xr:uid="{00000000-0005-0000-0000-0000CB010000}"/>
    <cellStyle name="20% - Accent1 3 2 3 2 3" xfId="8351" xr:uid="{00000000-0005-0000-0000-0000CC010000}"/>
    <cellStyle name="20% - Accent1 3 2 3 2 3 2" xfId="18966" xr:uid="{00000000-0005-0000-0000-0000CD010000}"/>
    <cellStyle name="20% - Accent1 3 2 3 2 3 2 2" xfId="42234" xr:uid="{00000000-0005-0000-0000-0000CE010000}"/>
    <cellStyle name="20% - Accent1 3 2 3 2 3 3" xfId="31619" xr:uid="{00000000-0005-0000-0000-0000CF010000}"/>
    <cellStyle name="20% - Accent1 3 2 3 2 4" xfId="13661" xr:uid="{00000000-0005-0000-0000-0000D0010000}"/>
    <cellStyle name="20% - Accent1 3 2 3 2 4 2" xfId="36929" xr:uid="{00000000-0005-0000-0000-0000D1010000}"/>
    <cellStyle name="20% - Accent1 3 2 3 2 5" xfId="22684" xr:uid="{00000000-0005-0000-0000-0000D2010000}"/>
    <cellStyle name="20% - Accent1 3 2 3 2 5 2" xfId="45937" xr:uid="{00000000-0005-0000-0000-0000D3010000}"/>
    <cellStyle name="20% - Accent1 3 2 3 2 6" xfId="26311" xr:uid="{00000000-0005-0000-0000-0000D4010000}"/>
    <cellStyle name="20% - Accent1 3 2 3 2 7" xfId="47866" xr:uid="{00000000-0005-0000-0000-0000D5010000}"/>
    <cellStyle name="20% - Accent1 3 2 3 3" xfId="4463" xr:uid="{00000000-0005-0000-0000-0000D6010000}"/>
    <cellStyle name="20% - Accent1 3 2 3 3 2" xfId="9807" xr:uid="{00000000-0005-0000-0000-0000D7010000}"/>
    <cellStyle name="20% - Accent1 3 2 3 3 2 2" xfId="20422" xr:uid="{00000000-0005-0000-0000-0000D8010000}"/>
    <cellStyle name="20% - Accent1 3 2 3 3 2 2 2" xfId="43690" xr:uid="{00000000-0005-0000-0000-0000D9010000}"/>
    <cellStyle name="20% - Accent1 3 2 3 3 2 3" xfId="33075" xr:uid="{00000000-0005-0000-0000-0000DA010000}"/>
    <cellStyle name="20% - Accent1 3 2 3 3 3" xfId="15116" xr:uid="{00000000-0005-0000-0000-0000DB010000}"/>
    <cellStyle name="20% - Accent1 3 2 3 3 3 2" xfId="38384" xr:uid="{00000000-0005-0000-0000-0000DC010000}"/>
    <cellStyle name="20% - Accent1 3 2 3 3 4" xfId="22686" xr:uid="{00000000-0005-0000-0000-0000DD010000}"/>
    <cellStyle name="20% - Accent1 3 2 3 3 4 2" xfId="45939" xr:uid="{00000000-0005-0000-0000-0000DE010000}"/>
    <cellStyle name="20% - Accent1 3 2 3 3 5" xfId="27767" xr:uid="{00000000-0005-0000-0000-0000DF010000}"/>
    <cellStyle name="20% - Accent1 3 2 3 3 6" xfId="47868" xr:uid="{00000000-0005-0000-0000-0000E0010000}"/>
    <cellStyle name="20% - Accent1 3 2 3 4" xfId="7165" xr:uid="{00000000-0005-0000-0000-0000E1010000}"/>
    <cellStyle name="20% - Accent1 3 2 3 4 2" xfId="17780" xr:uid="{00000000-0005-0000-0000-0000E2010000}"/>
    <cellStyle name="20% - Accent1 3 2 3 4 2 2" xfId="41048" xr:uid="{00000000-0005-0000-0000-0000E3010000}"/>
    <cellStyle name="20% - Accent1 3 2 3 4 3" xfId="30433" xr:uid="{00000000-0005-0000-0000-0000E4010000}"/>
    <cellStyle name="20% - Accent1 3 2 3 5" xfId="12476" xr:uid="{00000000-0005-0000-0000-0000E5010000}"/>
    <cellStyle name="20% - Accent1 3 2 3 5 2" xfId="35744" xr:uid="{00000000-0005-0000-0000-0000E6010000}"/>
    <cellStyle name="20% - Accent1 3 2 3 6" xfId="22683" xr:uid="{00000000-0005-0000-0000-0000E7010000}"/>
    <cellStyle name="20% - Accent1 3 2 3 6 2" xfId="45936" xr:uid="{00000000-0005-0000-0000-0000E8010000}"/>
    <cellStyle name="20% - Accent1 3 2 3 7" xfId="25125" xr:uid="{00000000-0005-0000-0000-0000E9010000}"/>
    <cellStyle name="20% - Accent1 3 2 3 8" xfId="47865" xr:uid="{00000000-0005-0000-0000-0000EA010000}"/>
    <cellStyle name="20% - Accent1 3 2 4" xfId="1616" xr:uid="{00000000-0005-0000-0000-0000EB010000}"/>
    <cellStyle name="20% - Accent1 3 2 4 2" xfId="4633" xr:uid="{00000000-0005-0000-0000-0000EC010000}"/>
    <cellStyle name="20% - Accent1 3 2 4 2 2" xfId="9977" xr:uid="{00000000-0005-0000-0000-0000ED010000}"/>
    <cellStyle name="20% - Accent1 3 2 4 2 2 2" xfId="20592" xr:uid="{00000000-0005-0000-0000-0000EE010000}"/>
    <cellStyle name="20% - Accent1 3 2 4 2 2 2 2" xfId="43860" xr:uid="{00000000-0005-0000-0000-0000EF010000}"/>
    <cellStyle name="20% - Accent1 3 2 4 2 2 3" xfId="33245" xr:uid="{00000000-0005-0000-0000-0000F0010000}"/>
    <cellStyle name="20% - Accent1 3 2 4 2 3" xfId="15286" xr:uid="{00000000-0005-0000-0000-0000F1010000}"/>
    <cellStyle name="20% - Accent1 3 2 4 2 3 2" xfId="38554" xr:uid="{00000000-0005-0000-0000-0000F2010000}"/>
    <cellStyle name="20% - Accent1 3 2 4 2 4" xfId="22688" xr:uid="{00000000-0005-0000-0000-0000F3010000}"/>
    <cellStyle name="20% - Accent1 3 2 4 2 4 2" xfId="45941" xr:uid="{00000000-0005-0000-0000-0000F4010000}"/>
    <cellStyle name="20% - Accent1 3 2 4 2 5" xfId="27937" xr:uid="{00000000-0005-0000-0000-0000F5010000}"/>
    <cellStyle name="20% - Accent1 3 2 4 2 6" xfId="47870" xr:uid="{00000000-0005-0000-0000-0000F6010000}"/>
    <cellStyle name="20% - Accent1 3 2 4 3" xfId="7335" xr:uid="{00000000-0005-0000-0000-0000F7010000}"/>
    <cellStyle name="20% - Accent1 3 2 4 3 2" xfId="17950" xr:uid="{00000000-0005-0000-0000-0000F8010000}"/>
    <cellStyle name="20% - Accent1 3 2 4 3 2 2" xfId="41218" xr:uid="{00000000-0005-0000-0000-0000F9010000}"/>
    <cellStyle name="20% - Accent1 3 2 4 3 3" xfId="30603" xr:uid="{00000000-0005-0000-0000-0000FA010000}"/>
    <cellStyle name="20% - Accent1 3 2 4 4" xfId="12646" xr:uid="{00000000-0005-0000-0000-0000FB010000}"/>
    <cellStyle name="20% - Accent1 3 2 4 4 2" xfId="35914" xr:uid="{00000000-0005-0000-0000-0000FC010000}"/>
    <cellStyle name="20% - Accent1 3 2 4 5" xfId="22687" xr:uid="{00000000-0005-0000-0000-0000FD010000}"/>
    <cellStyle name="20% - Accent1 3 2 4 5 2" xfId="45940" xr:uid="{00000000-0005-0000-0000-0000FE010000}"/>
    <cellStyle name="20% - Accent1 3 2 4 6" xfId="25295" xr:uid="{00000000-0005-0000-0000-0000FF010000}"/>
    <cellStyle name="20% - Accent1 3 2 4 7" xfId="47869" xr:uid="{00000000-0005-0000-0000-000000020000}"/>
    <cellStyle name="20% - Accent1 3 2 5" xfId="2170" xr:uid="{00000000-0005-0000-0000-000001020000}"/>
    <cellStyle name="20% - Accent1 3 2 5 2" xfId="5052" xr:uid="{00000000-0005-0000-0000-000002020000}"/>
    <cellStyle name="20% - Accent1 3 2 5 2 2" xfId="10395" xr:uid="{00000000-0005-0000-0000-000003020000}"/>
    <cellStyle name="20% - Accent1 3 2 5 2 2 2" xfId="21010" xr:uid="{00000000-0005-0000-0000-000004020000}"/>
    <cellStyle name="20% - Accent1 3 2 5 2 2 2 2" xfId="44278" xr:uid="{00000000-0005-0000-0000-000005020000}"/>
    <cellStyle name="20% - Accent1 3 2 5 2 2 3" xfId="33663" xr:uid="{00000000-0005-0000-0000-000006020000}"/>
    <cellStyle name="20% - Accent1 3 2 5 2 3" xfId="15704" xr:uid="{00000000-0005-0000-0000-000007020000}"/>
    <cellStyle name="20% - Accent1 3 2 5 2 3 2" xfId="38972" xr:uid="{00000000-0005-0000-0000-000008020000}"/>
    <cellStyle name="20% - Accent1 3 2 5 2 4" xfId="28355" xr:uid="{00000000-0005-0000-0000-000009020000}"/>
    <cellStyle name="20% - Accent1 3 2 5 3" xfId="7753" xr:uid="{00000000-0005-0000-0000-00000A020000}"/>
    <cellStyle name="20% - Accent1 3 2 5 3 2" xfId="18368" xr:uid="{00000000-0005-0000-0000-00000B020000}"/>
    <cellStyle name="20% - Accent1 3 2 5 3 2 2" xfId="41636" xr:uid="{00000000-0005-0000-0000-00000C020000}"/>
    <cellStyle name="20% - Accent1 3 2 5 3 3" xfId="31021" xr:uid="{00000000-0005-0000-0000-00000D020000}"/>
    <cellStyle name="20% - Accent1 3 2 5 4" xfId="13064" xr:uid="{00000000-0005-0000-0000-00000E020000}"/>
    <cellStyle name="20% - Accent1 3 2 5 4 2" xfId="36332" xr:uid="{00000000-0005-0000-0000-00000F020000}"/>
    <cellStyle name="20% - Accent1 3 2 5 5" xfId="22689" xr:uid="{00000000-0005-0000-0000-000010020000}"/>
    <cellStyle name="20% - Accent1 3 2 5 5 2" xfId="45942" xr:uid="{00000000-0005-0000-0000-000011020000}"/>
    <cellStyle name="20% - Accent1 3 2 5 6" xfId="25713" xr:uid="{00000000-0005-0000-0000-000012020000}"/>
    <cellStyle name="20% - Accent1 3 2 5 7" xfId="47871" xr:uid="{00000000-0005-0000-0000-000013020000}"/>
    <cellStyle name="20% - Accent1 3 2 6" xfId="1810" xr:uid="{00000000-0005-0000-0000-000014020000}"/>
    <cellStyle name="20% - Accent1 3 2 6 2" xfId="4785" xr:uid="{00000000-0005-0000-0000-000015020000}"/>
    <cellStyle name="20% - Accent1 3 2 6 2 2" xfId="10129" xr:uid="{00000000-0005-0000-0000-000016020000}"/>
    <cellStyle name="20% - Accent1 3 2 6 2 2 2" xfId="20744" xr:uid="{00000000-0005-0000-0000-000017020000}"/>
    <cellStyle name="20% - Accent1 3 2 6 2 2 2 2" xfId="44012" xr:uid="{00000000-0005-0000-0000-000018020000}"/>
    <cellStyle name="20% - Accent1 3 2 6 2 2 3" xfId="33397" xr:uid="{00000000-0005-0000-0000-000019020000}"/>
    <cellStyle name="20% - Accent1 3 2 6 2 3" xfId="15438" xr:uid="{00000000-0005-0000-0000-00001A020000}"/>
    <cellStyle name="20% - Accent1 3 2 6 2 3 2" xfId="38706" xr:uid="{00000000-0005-0000-0000-00001B020000}"/>
    <cellStyle name="20% - Accent1 3 2 6 2 4" xfId="28089" xr:uid="{00000000-0005-0000-0000-00001C020000}"/>
    <cellStyle name="20% - Accent1 3 2 6 3" xfId="7487" xr:uid="{00000000-0005-0000-0000-00001D020000}"/>
    <cellStyle name="20% - Accent1 3 2 6 3 2" xfId="18102" xr:uid="{00000000-0005-0000-0000-00001E020000}"/>
    <cellStyle name="20% - Accent1 3 2 6 3 2 2" xfId="41370" xr:uid="{00000000-0005-0000-0000-00001F020000}"/>
    <cellStyle name="20% - Accent1 3 2 6 3 3" xfId="30755" xr:uid="{00000000-0005-0000-0000-000020020000}"/>
    <cellStyle name="20% - Accent1 3 2 6 4" xfId="12798" xr:uid="{00000000-0005-0000-0000-000021020000}"/>
    <cellStyle name="20% - Accent1 3 2 6 4 2" xfId="36066" xr:uid="{00000000-0005-0000-0000-000022020000}"/>
    <cellStyle name="20% - Accent1 3 2 6 5" xfId="25447" xr:uid="{00000000-0005-0000-0000-000023020000}"/>
    <cellStyle name="20% - Accent1 3 2 7" xfId="2303" xr:uid="{00000000-0005-0000-0000-000024020000}"/>
    <cellStyle name="20% - Accent1 3 2 7 2" xfId="5161" xr:uid="{00000000-0005-0000-0000-000025020000}"/>
    <cellStyle name="20% - Accent1 3 2 7 2 2" xfId="10504" xr:uid="{00000000-0005-0000-0000-000026020000}"/>
    <cellStyle name="20% - Accent1 3 2 7 2 2 2" xfId="21118" xr:uid="{00000000-0005-0000-0000-000027020000}"/>
    <cellStyle name="20% - Accent1 3 2 7 2 2 2 2" xfId="44386" xr:uid="{00000000-0005-0000-0000-000028020000}"/>
    <cellStyle name="20% - Accent1 3 2 7 2 2 3" xfId="33772" xr:uid="{00000000-0005-0000-0000-000029020000}"/>
    <cellStyle name="20% - Accent1 3 2 7 2 3" xfId="15812" xr:uid="{00000000-0005-0000-0000-00002A020000}"/>
    <cellStyle name="20% - Accent1 3 2 7 2 3 2" xfId="39080" xr:uid="{00000000-0005-0000-0000-00002B020000}"/>
    <cellStyle name="20% - Accent1 3 2 7 2 4" xfId="28464" xr:uid="{00000000-0005-0000-0000-00002C020000}"/>
    <cellStyle name="20% - Accent1 3 2 7 3" xfId="7862" xr:uid="{00000000-0005-0000-0000-00002D020000}"/>
    <cellStyle name="20% - Accent1 3 2 7 3 2" xfId="18477" xr:uid="{00000000-0005-0000-0000-00002E020000}"/>
    <cellStyle name="20% - Accent1 3 2 7 3 2 2" xfId="41745" xr:uid="{00000000-0005-0000-0000-00002F020000}"/>
    <cellStyle name="20% - Accent1 3 2 7 3 3" xfId="31130" xr:uid="{00000000-0005-0000-0000-000030020000}"/>
    <cellStyle name="20% - Accent1 3 2 7 4" xfId="13172" xr:uid="{00000000-0005-0000-0000-000031020000}"/>
    <cellStyle name="20% - Accent1 3 2 7 4 2" xfId="36440" xr:uid="{00000000-0005-0000-0000-000032020000}"/>
    <cellStyle name="20% - Accent1 3 2 7 5" xfId="25822" xr:uid="{00000000-0005-0000-0000-000033020000}"/>
    <cellStyle name="20% - Accent1 3 2 8" xfId="2332" xr:uid="{00000000-0005-0000-0000-000034020000}"/>
    <cellStyle name="20% - Accent1 3 2 8 2" xfId="5181" xr:uid="{00000000-0005-0000-0000-000035020000}"/>
    <cellStyle name="20% - Accent1 3 2 8 2 2" xfId="10524" xr:uid="{00000000-0005-0000-0000-000036020000}"/>
    <cellStyle name="20% - Accent1 3 2 8 2 2 2" xfId="21138" xr:uid="{00000000-0005-0000-0000-000037020000}"/>
    <cellStyle name="20% - Accent1 3 2 8 2 2 2 2" xfId="44406" xr:uid="{00000000-0005-0000-0000-000038020000}"/>
    <cellStyle name="20% - Accent1 3 2 8 2 2 3" xfId="33792" xr:uid="{00000000-0005-0000-0000-000039020000}"/>
    <cellStyle name="20% - Accent1 3 2 8 2 3" xfId="15832" xr:uid="{00000000-0005-0000-0000-00003A020000}"/>
    <cellStyle name="20% - Accent1 3 2 8 2 3 2" xfId="39100" xr:uid="{00000000-0005-0000-0000-00003B020000}"/>
    <cellStyle name="20% - Accent1 3 2 8 2 4" xfId="28484" xr:uid="{00000000-0005-0000-0000-00003C020000}"/>
    <cellStyle name="20% - Accent1 3 2 8 3" xfId="7882" xr:uid="{00000000-0005-0000-0000-00003D020000}"/>
    <cellStyle name="20% - Accent1 3 2 8 3 2" xfId="18497" xr:uid="{00000000-0005-0000-0000-00003E020000}"/>
    <cellStyle name="20% - Accent1 3 2 8 3 2 2" xfId="41765" xr:uid="{00000000-0005-0000-0000-00003F020000}"/>
    <cellStyle name="20% - Accent1 3 2 8 3 3" xfId="31150" xr:uid="{00000000-0005-0000-0000-000040020000}"/>
    <cellStyle name="20% - Accent1 3 2 8 4" xfId="13192" xr:uid="{00000000-0005-0000-0000-000041020000}"/>
    <cellStyle name="20% - Accent1 3 2 8 4 2" xfId="36460" xr:uid="{00000000-0005-0000-0000-000042020000}"/>
    <cellStyle name="20% - Accent1 3 2 8 5" xfId="25842" xr:uid="{00000000-0005-0000-0000-000043020000}"/>
    <cellStyle name="20% - Accent1 3 2 9" xfId="2579" xr:uid="{00000000-0005-0000-0000-000044020000}"/>
    <cellStyle name="20% - Accent1 3 2 9 2" xfId="5427" xr:uid="{00000000-0005-0000-0000-000045020000}"/>
    <cellStyle name="20% - Accent1 3 2 9 2 2" xfId="10770" xr:uid="{00000000-0005-0000-0000-000046020000}"/>
    <cellStyle name="20% - Accent1 3 2 9 2 2 2" xfId="21384" xr:uid="{00000000-0005-0000-0000-000047020000}"/>
    <cellStyle name="20% - Accent1 3 2 9 2 2 2 2" xfId="44652" xr:uid="{00000000-0005-0000-0000-000048020000}"/>
    <cellStyle name="20% - Accent1 3 2 9 2 2 3" xfId="34038" xr:uid="{00000000-0005-0000-0000-000049020000}"/>
    <cellStyle name="20% - Accent1 3 2 9 2 3" xfId="16078" xr:uid="{00000000-0005-0000-0000-00004A020000}"/>
    <cellStyle name="20% - Accent1 3 2 9 2 3 2" xfId="39346" xr:uid="{00000000-0005-0000-0000-00004B020000}"/>
    <cellStyle name="20% - Accent1 3 2 9 2 4" xfId="28730" xr:uid="{00000000-0005-0000-0000-00004C020000}"/>
    <cellStyle name="20% - Accent1 3 2 9 3" xfId="8128" xr:uid="{00000000-0005-0000-0000-00004D020000}"/>
    <cellStyle name="20% - Accent1 3 2 9 3 2" xfId="18743" xr:uid="{00000000-0005-0000-0000-00004E020000}"/>
    <cellStyle name="20% - Accent1 3 2 9 3 2 2" xfId="42011" xr:uid="{00000000-0005-0000-0000-00004F020000}"/>
    <cellStyle name="20% - Accent1 3 2 9 3 3" xfId="31396" xr:uid="{00000000-0005-0000-0000-000050020000}"/>
    <cellStyle name="20% - Accent1 3 2 9 4" xfId="13438" xr:uid="{00000000-0005-0000-0000-000051020000}"/>
    <cellStyle name="20% - Accent1 3 2 9 4 2" xfId="36706" xr:uid="{00000000-0005-0000-0000-000052020000}"/>
    <cellStyle name="20% - Accent1 3 2 9 5" xfId="26088" xr:uid="{00000000-0005-0000-0000-000053020000}"/>
    <cellStyle name="20% - Accent1 3 2_Asset Register (new)" xfId="1507" xr:uid="{00000000-0005-0000-0000-000054020000}"/>
    <cellStyle name="20% - Accent1 3 3" xfId="706" xr:uid="{00000000-0005-0000-0000-000055020000}"/>
    <cellStyle name="20% - Accent1 3 3 10" xfId="12252" xr:uid="{00000000-0005-0000-0000-000056020000}"/>
    <cellStyle name="20% - Accent1 3 3 10 2" xfId="35520" xr:uid="{00000000-0005-0000-0000-000057020000}"/>
    <cellStyle name="20% - Accent1 3 3 11" xfId="22690" xr:uid="{00000000-0005-0000-0000-000058020000}"/>
    <cellStyle name="20% - Accent1 3 3 11 2" xfId="45943" xr:uid="{00000000-0005-0000-0000-000059020000}"/>
    <cellStyle name="20% - Accent1 3 3 12" xfId="24901" xr:uid="{00000000-0005-0000-0000-00005A020000}"/>
    <cellStyle name="20% - Accent1 3 3 13" xfId="47872" xr:uid="{00000000-0005-0000-0000-00005B020000}"/>
    <cellStyle name="20% - Accent1 3 3 2" xfId="1182" xr:uid="{00000000-0005-0000-0000-00005C020000}"/>
    <cellStyle name="20% - Accent1 3 3 2 2" xfId="2744" xr:uid="{00000000-0005-0000-0000-00005D020000}"/>
    <cellStyle name="20% - Accent1 3 3 2 2 2" xfId="5592" xr:uid="{00000000-0005-0000-0000-00005E020000}"/>
    <cellStyle name="20% - Accent1 3 3 2 2 2 2" xfId="10935" xr:uid="{00000000-0005-0000-0000-00005F020000}"/>
    <cellStyle name="20% - Accent1 3 3 2 2 2 2 2" xfId="21549" xr:uid="{00000000-0005-0000-0000-000060020000}"/>
    <cellStyle name="20% - Accent1 3 3 2 2 2 2 2 2" xfId="44817" xr:uid="{00000000-0005-0000-0000-000061020000}"/>
    <cellStyle name="20% - Accent1 3 3 2 2 2 2 3" xfId="34203" xr:uid="{00000000-0005-0000-0000-000062020000}"/>
    <cellStyle name="20% - Accent1 3 3 2 2 2 3" xfId="16243" xr:uid="{00000000-0005-0000-0000-000063020000}"/>
    <cellStyle name="20% - Accent1 3 3 2 2 2 3 2" xfId="39511" xr:uid="{00000000-0005-0000-0000-000064020000}"/>
    <cellStyle name="20% - Accent1 3 3 2 2 2 4" xfId="22693" xr:uid="{00000000-0005-0000-0000-000065020000}"/>
    <cellStyle name="20% - Accent1 3 3 2 2 2 4 2" xfId="45946" xr:uid="{00000000-0005-0000-0000-000066020000}"/>
    <cellStyle name="20% - Accent1 3 3 2 2 2 5" xfId="28895" xr:uid="{00000000-0005-0000-0000-000067020000}"/>
    <cellStyle name="20% - Accent1 3 3 2 2 2 6" xfId="47875" xr:uid="{00000000-0005-0000-0000-000068020000}"/>
    <cellStyle name="20% - Accent1 3 3 2 2 3" xfId="8293" xr:uid="{00000000-0005-0000-0000-000069020000}"/>
    <cellStyle name="20% - Accent1 3 3 2 2 3 2" xfId="18908" xr:uid="{00000000-0005-0000-0000-00006A020000}"/>
    <cellStyle name="20% - Accent1 3 3 2 2 3 2 2" xfId="42176" xr:uid="{00000000-0005-0000-0000-00006B020000}"/>
    <cellStyle name="20% - Accent1 3 3 2 2 3 3" xfId="31561" xr:uid="{00000000-0005-0000-0000-00006C020000}"/>
    <cellStyle name="20% - Accent1 3 3 2 2 4" xfId="13603" xr:uid="{00000000-0005-0000-0000-00006D020000}"/>
    <cellStyle name="20% - Accent1 3 3 2 2 4 2" xfId="36871" xr:uid="{00000000-0005-0000-0000-00006E020000}"/>
    <cellStyle name="20% - Accent1 3 3 2 2 5" xfId="22692" xr:uid="{00000000-0005-0000-0000-00006F020000}"/>
    <cellStyle name="20% - Accent1 3 3 2 2 5 2" xfId="45945" xr:uid="{00000000-0005-0000-0000-000070020000}"/>
    <cellStyle name="20% - Accent1 3 3 2 2 6" xfId="26253" xr:uid="{00000000-0005-0000-0000-000071020000}"/>
    <cellStyle name="20% - Accent1 3 3 2 2 7" xfId="47874" xr:uid="{00000000-0005-0000-0000-000072020000}"/>
    <cellStyle name="20% - Accent1 3 3 2 3" xfId="3919" xr:uid="{00000000-0005-0000-0000-000073020000}"/>
    <cellStyle name="20% - Accent1 3 3 2 3 2" xfId="6583" xr:uid="{00000000-0005-0000-0000-000074020000}"/>
    <cellStyle name="20% - Accent1 3 3 2 3 2 2" xfId="11926" xr:uid="{00000000-0005-0000-0000-000075020000}"/>
    <cellStyle name="20% - Accent1 3 3 2 3 2 2 2" xfId="22539" xr:uid="{00000000-0005-0000-0000-000076020000}"/>
    <cellStyle name="20% - Accent1 3 3 2 3 2 2 2 2" xfId="45807" xr:uid="{00000000-0005-0000-0000-000077020000}"/>
    <cellStyle name="20% - Accent1 3 3 2 3 2 2 3" xfId="35194" xr:uid="{00000000-0005-0000-0000-000078020000}"/>
    <cellStyle name="20% - Accent1 3 3 2 3 2 3" xfId="17233" xr:uid="{00000000-0005-0000-0000-000079020000}"/>
    <cellStyle name="20% - Accent1 3 3 2 3 2 3 2" xfId="40501" xr:uid="{00000000-0005-0000-0000-00007A020000}"/>
    <cellStyle name="20% - Accent1 3 3 2 3 2 4" xfId="29886" xr:uid="{00000000-0005-0000-0000-00007B020000}"/>
    <cellStyle name="20% - Accent1 3 3 2 3 3" xfId="9284" xr:uid="{00000000-0005-0000-0000-00007C020000}"/>
    <cellStyle name="20% - Accent1 3 3 2 3 3 2" xfId="19899" xr:uid="{00000000-0005-0000-0000-00007D020000}"/>
    <cellStyle name="20% - Accent1 3 3 2 3 3 2 2" xfId="43167" xr:uid="{00000000-0005-0000-0000-00007E020000}"/>
    <cellStyle name="20% - Accent1 3 3 2 3 3 3" xfId="32552" xr:uid="{00000000-0005-0000-0000-00007F020000}"/>
    <cellStyle name="20% - Accent1 3 3 2 3 4" xfId="14593" xr:uid="{00000000-0005-0000-0000-000080020000}"/>
    <cellStyle name="20% - Accent1 3 3 2 3 4 2" xfId="37861" xr:uid="{00000000-0005-0000-0000-000081020000}"/>
    <cellStyle name="20% - Accent1 3 3 2 3 5" xfId="22694" xr:uid="{00000000-0005-0000-0000-000082020000}"/>
    <cellStyle name="20% - Accent1 3 3 2 3 5 2" xfId="45947" xr:uid="{00000000-0005-0000-0000-000083020000}"/>
    <cellStyle name="20% - Accent1 3 3 2 3 6" xfId="27244" xr:uid="{00000000-0005-0000-0000-000084020000}"/>
    <cellStyle name="20% - Accent1 3 3 2 3 7" xfId="47876" xr:uid="{00000000-0005-0000-0000-000085020000}"/>
    <cellStyle name="20% - Accent1 3 3 2 4" xfId="4405" xr:uid="{00000000-0005-0000-0000-000086020000}"/>
    <cellStyle name="20% - Accent1 3 3 2 4 2" xfId="9749" xr:uid="{00000000-0005-0000-0000-000087020000}"/>
    <cellStyle name="20% - Accent1 3 3 2 4 2 2" xfId="20364" xr:uid="{00000000-0005-0000-0000-000088020000}"/>
    <cellStyle name="20% - Accent1 3 3 2 4 2 2 2" xfId="43632" xr:uid="{00000000-0005-0000-0000-000089020000}"/>
    <cellStyle name="20% - Accent1 3 3 2 4 2 3" xfId="33017" xr:uid="{00000000-0005-0000-0000-00008A020000}"/>
    <cellStyle name="20% - Accent1 3 3 2 4 3" xfId="15058" xr:uid="{00000000-0005-0000-0000-00008B020000}"/>
    <cellStyle name="20% - Accent1 3 3 2 4 3 2" xfId="38326" xr:uid="{00000000-0005-0000-0000-00008C020000}"/>
    <cellStyle name="20% - Accent1 3 3 2 4 4" xfId="27709" xr:uid="{00000000-0005-0000-0000-00008D020000}"/>
    <cellStyle name="20% - Accent1 3 3 2 5" xfId="7107" xr:uid="{00000000-0005-0000-0000-00008E020000}"/>
    <cellStyle name="20% - Accent1 3 3 2 5 2" xfId="17722" xr:uid="{00000000-0005-0000-0000-00008F020000}"/>
    <cellStyle name="20% - Accent1 3 3 2 5 2 2" xfId="40990" xr:uid="{00000000-0005-0000-0000-000090020000}"/>
    <cellStyle name="20% - Accent1 3 3 2 5 3" xfId="30375" xr:uid="{00000000-0005-0000-0000-000091020000}"/>
    <cellStyle name="20% - Accent1 3 3 2 6" xfId="12418" xr:uid="{00000000-0005-0000-0000-000092020000}"/>
    <cellStyle name="20% - Accent1 3 3 2 6 2" xfId="35686" xr:uid="{00000000-0005-0000-0000-000093020000}"/>
    <cellStyle name="20% - Accent1 3 3 2 7" xfId="22691" xr:uid="{00000000-0005-0000-0000-000094020000}"/>
    <cellStyle name="20% - Accent1 3 3 2 7 2" xfId="45944" xr:uid="{00000000-0005-0000-0000-000095020000}"/>
    <cellStyle name="20% - Accent1 3 3 2 8" xfId="25067" xr:uid="{00000000-0005-0000-0000-000096020000}"/>
    <cellStyle name="20% - Accent1 3 3 2 9" xfId="47873" xr:uid="{00000000-0005-0000-0000-000097020000}"/>
    <cellStyle name="20% - Accent1 3 3 3" xfId="1527" xr:uid="{00000000-0005-0000-0000-000098020000}"/>
    <cellStyle name="20% - Accent1 3 3 3 2" xfId="2884" xr:uid="{00000000-0005-0000-0000-000099020000}"/>
    <cellStyle name="20% - Accent1 3 3 3 2 2" xfId="5732" xr:uid="{00000000-0005-0000-0000-00009A020000}"/>
    <cellStyle name="20% - Accent1 3 3 3 2 2 2" xfId="11075" xr:uid="{00000000-0005-0000-0000-00009B020000}"/>
    <cellStyle name="20% - Accent1 3 3 3 2 2 2 2" xfId="21689" xr:uid="{00000000-0005-0000-0000-00009C020000}"/>
    <cellStyle name="20% - Accent1 3 3 3 2 2 2 2 2" xfId="44957" xr:uid="{00000000-0005-0000-0000-00009D020000}"/>
    <cellStyle name="20% - Accent1 3 3 3 2 2 2 3" xfId="34343" xr:uid="{00000000-0005-0000-0000-00009E020000}"/>
    <cellStyle name="20% - Accent1 3 3 3 2 2 3" xfId="16383" xr:uid="{00000000-0005-0000-0000-00009F020000}"/>
    <cellStyle name="20% - Accent1 3 3 3 2 2 3 2" xfId="39651" xr:uid="{00000000-0005-0000-0000-0000A0020000}"/>
    <cellStyle name="20% - Accent1 3 3 3 2 2 4" xfId="29035" xr:uid="{00000000-0005-0000-0000-0000A1020000}"/>
    <cellStyle name="20% - Accent1 3 3 3 2 3" xfId="8433" xr:uid="{00000000-0005-0000-0000-0000A2020000}"/>
    <cellStyle name="20% - Accent1 3 3 3 2 3 2" xfId="19048" xr:uid="{00000000-0005-0000-0000-0000A3020000}"/>
    <cellStyle name="20% - Accent1 3 3 3 2 3 2 2" xfId="42316" xr:uid="{00000000-0005-0000-0000-0000A4020000}"/>
    <cellStyle name="20% - Accent1 3 3 3 2 3 3" xfId="31701" xr:uid="{00000000-0005-0000-0000-0000A5020000}"/>
    <cellStyle name="20% - Accent1 3 3 3 2 4" xfId="13743" xr:uid="{00000000-0005-0000-0000-0000A6020000}"/>
    <cellStyle name="20% - Accent1 3 3 3 2 4 2" xfId="37011" xr:uid="{00000000-0005-0000-0000-0000A7020000}"/>
    <cellStyle name="20% - Accent1 3 3 3 2 5" xfId="22696" xr:uid="{00000000-0005-0000-0000-0000A8020000}"/>
    <cellStyle name="20% - Accent1 3 3 3 2 5 2" xfId="45949" xr:uid="{00000000-0005-0000-0000-0000A9020000}"/>
    <cellStyle name="20% - Accent1 3 3 3 2 6" xfId="26393" xr:uid="{00000000-0005-0000-0000-0000AA020000}"/>
    <cellStyle name="20% - Accent1 3 3 3 2 7" xfId="47878" xr:uid="{00000000-0005-0000-0000-0000AB020000}"/>
    <cellStyle name="20% - Accent1 3 3 3 3" xfId="3784" xr:uid="{00000000-0005-0000-0000-0000AC020000}"/>
    <cellStyle name="20% - Accent1 3 3 3 3 2" xfId="6495" xr:uid="{00000000-0005-0000-0000-0000AD020000}"/>
    <cellStyle name="20% - Accent1 3 3 3 3 2 2" xfId="11838" xr:uid="{00000000-0005-0000-0000-0000AE020000}"/>
    <cellStyle name="20% - Accent1 3 3 3 3 2 2 2" xfId="22451" xr:uid="{00000000-0005-0000-0000-0000AF020000}"/>
    <cellStyle name="20% - Accent1 3 3 3 3 2 2 2 2" xfId="45719" xr:uid="{00000000-0005-0000-0000-0000B0020000}"/>
    <cellStyle name="20% - Accent1 3 3 3 3 2 2 3" xfId="35106" xr:uid="{00000000-0005-0000-0000-0000B1020000}"/>
    <cellStyle name="20% - Accent1 3 3 3 3 2 3" xfId="17145" xr:uid="{00000000-0005-0000-0000-0000B2020000}"/>
    <cellStyle name="20% - Accent1 3 3 3 3 2 3 2" xfId="40413" xr:uid="{00000000-0005-0000-0000-0000B3020000}"/>
    <cellStyle name="20% - Accent1 3 3 3 3 2 4" xfId="29798" xr:uid="{00000000-0005-0000-0000-0000B4020000}"/>
    <cellStyle name="20% - Accent1 3 3 3 3 3" xfId="9196" xr:uid="{00000000-0005-0000-0000-0000B5020000}"/>
    <cellStyle name="20% - Accent1 3 3 3 3 3 2" xfId="19811" xr:uid="{00000000-0005-0000-0000-0000B6020000}"/>
    <cellStyle name="20% - Accent1 3 3 3 3 3 2 2" xfId="43079" xr:uid="{00000000-0005-0000-0000-0000B7020000}"/>
    <cellStyle name="20% - Accent1 3 3 3 3 3 3" xfId="32464" xr:uid="{00000000-0005-0000-0000-0000B8020000}"/>
    <cellStyle name="20% - Accent1 3 3 3 3 4" xfId="14505" xr:uid="{00000000-0005-0000-0000-0000B9020000}"/>
    <cellStyle name="20% - Accent1 3 3 3 3 4 2" xfId="37773" xr:uid="{00000000-0005-0000-0000-0000BA020000}"/>
    <cellStyle name="20% - Accent1 3 3 3 3 5" xfId="27156" xr:uid="{00000000-0005-0000-0000-0000BB020000}"/>
    <cellStyle name="20% - Accent1 3 3 3 4" xfId="4545" xr:uid="{00000000-0005-0000-0000-0000BC020000}"/>
    <cellStyle name="20% - Accent1 3 3 3 4 2" xfId="9889" xr:uid="{00000000-0005-0000-0000-0000BD020000}"/>
    <cellStyle name="20% - Accent1 3 3 3 4 2 2" xfId="20504" xr:uid="{00000000-0005-0000-0000-0000BE020000}"/>
    <cellStyle name="20% - Accent1 3 3 3 4 2 2 2" xfId="43772" xr:uid="{00000000-0005-0000-0000-0000BF020000}"/>
    <cellStyle name="20% - Accent1 3 3 3 4 2 3" xfId="33157" xr:uid="{00000000-0005-0000-0000-0000C0020000}"/>
    <cellStyle name="20% - Accent1 3 3 3 4 3" xfId="15198" xr:uid="{00000000-0005-0000-0000-0000C1020000}"/>
    <cellStyle name="20% - Accent1 3 3 3 4 3 2" xfId="38466" xr:uid="{00000000-0005-0000-0000-0000C2020000}"/>
    <cellStyle name="20% - Accent1 3 3 3 4 4" xfId="27849" xr:uid="{00000000-0005-0000-0000-0000C3020000}"/>
    <cellStyle name="20% - Accent1 3 3 3 5" xfId="7247" xr:uid="{00000000-0005-0000-0000-0000C4020000}"/>
    <cellStyle name="20% - Accent1 3 3 3 5 2" xfId="17862" xr:uid="{00000000-0005-0000-0000-0000C5020000}"/>
    <cellStyle name="20% - Accent1 3 3 3 5 2 2" xfId="41130" xr:uid="{00000000-0005-0000-0000-0000C6020000}"/>
    <cellStyle name="20% - Accent1 3 3 3 5 3" xfId="30515" xr:uid="{00000000-0005-0000-0000-0000C7020000}"/>
    <cellStyle name="20% - Accent1 3 3 3 6" xfId="12558" xr:uid="{00000000-0005-0000-0000-0000C8020000}"/>
    <cellStyle name="20% - Accent1 3 3 3 6 2" xfId="35826" xr:uid="{00000000-0005-0000-0000-0000C9020000}"/>
    <cellStyle name="20% - Accent1 3 3 3 7" xfId="22695" xr:uid="{00000000-0005-0000-0000-0000CA020000}"/>
    <cellStyle name="20% - Accent1 3 3 3 7 2" xfId="45948" xr:uid="{00000000-0005-0000-0000-0000CB020000}"/>
    <cellStyle name="20% - Accent1 3 3 3 8" xfId="25207" xr:uid="{00000000-0005-0000-0000-0000CC020000}"/>
    <cellStyle name="20% - Accent1 3 3 3 9" xfId="47877" xr:uid="{00000000-0005-0000-0000-0000CD020000}"/>
    <cellStyle name="20% - Accent1 3 3 4" xfId="1792" xr:uid="{00000000-0005-0000-0000-0000CE020000}"/>
    <cellStyle name="20% - Accent1 3 3 4 2" xfId="4774" xr:uid="{00000000-0005-0000-0000-0000CF020000}"/>
    <cellStyle name="20% - Accent1 3 3 4 2 2" xfId="10118" xr:uid="{00000000-0005-0000-0000-0000D0020000}"/>
    <cellStyle name="20% - Accent1 3 3 4 2 2 2" xfId="20733" xr:uid="{00000000-0005-0000-0000-0000D1020000}"/>
    <cellStyle name="20% - Accent1 3 3 4 2 2 2 2" xfId="44001" xr:uid="{00000000-0005-0000-0000-0000D2020000}"/>
    <cellStyle name="20% - Accent1 3 3 4 2 2 3" xfId="33386" xr:uid="{00000000-0005-0000-0000-0000D3020000}"/>
    <cellStyle name="20% - Accent1 3 3 4 2 3" xfId="15427" xr:uid="{00000000-0005-0000-0000-0000D4020000}"/>
    <cellStyle name="20% - Accent1 3 3 4 2 3 2" xfId="38695" xr:uid="{00000000-0005-0000-0000-0000D5020000}"/>
    <cellStyle name="20% - Accent1 3 3 4 2 4" xfId="28078" xr:uid="{00000000-0005-0000-0000-0000D6020000}"/>
    <cellStyle name="20% - Accent1 3 3 4 3" xfId="7476" xr:uid="{00000000-0005-0000-0000-0000D7020000}"/>
    <cellStyle name="20% - Accent1 3 3 4 3 2" xfId="18091" xr:uid="{00000000-0005-0000-0000-0000D8020000}"/>
    <cellStyle name="20% - Accent1 3 3 4 3 2 2" xfId="41359" xr:uid="{00000000-0005-0000-0000-0000D9020000}"/>
    <cellStyle name="20% - Accent1 3 3 4 3 3" xfId="30744" xr:uid="{00000000-0005-0000-0000-0000DA020000}"/>
    <cellStyle name="20% - Accent1 3 3 4 4" xfId="12787" xr:uid="{00000000-0005-0000-0000-0000DB020000}"/>
    <cellStyle name="20% - Accent1 3 3 4 4 2" xfId="36055" xr:uid="{00000000-0005-0000-0000-0000DC020000}"/>
    <cellStyle name="20% - Accent1 3 3 4 5" xfId="22697" xr:uid="{00000000-0005-0000-0000-0000DD020000}"/>
    <cellStyle name="20% - Accent1 3 3 4 5 2" xfId="45950" xr:uid="{00000000-0005-0000-0000-0000DE020000}"/>
    <cellStyle name="20% - Accent1 3 3 4 6" xfId="25436" xr:uid="{00000000-0005-0000-0000-0000DF020000}"/>
    <cellStyle name="20% - Accent1 3 3 4 7" xfId="47879" xr:uid="{00000000-0005-0000-0000-0000E0020000}"/>
    <cellStyle name="20% - Accent1 3 3 5" xfId="2578" xr:uid="{00000000-0005-0000-0000-0000E1020000}"/>
    <cellStyle name="20% - Accent1 3 3 5 2" xfId="5426" xr:uid="{00000000-0005-0000-0000-0000E2020000}"/>
    <cellStyle name="20% - Accent1 3 3 5 2 2" xfId="10769" xr:uid="{00000000-0005-0000-0000-0000E3020000}"/>
    <cellStyle name="20% - Accent1 3 3 5 2 2 2" xfId="21383" xr:uid="{00000000-0005-0000-0000-0000E4020000}"/>
    <cellStyle name="20% - Accent1 3 3 5 2 2 2 2" xfId="44651" xr:uid="{00000000-0005-0000-0000-0000E5020000}"/>
    <cellStyle name="20% - Accent1 3 3 5 2 2 3" xfId="34037" xr:uid="{00000000-0005-0000-0000-0000E6020000}"/>
    <cellStyle name="20% - Accent1 3 3 5 2 3" xfId="16077" xr:uid="{00000000-0005-0000-0000-0000E7020000}"/>
    <cellStyle name="20% - Accent1 3 3 5 2 3 2" xfId="39345" xr:uid="{00000000-0005-0000-0000-0000E8020000}"/>
    <cellStyle name="20% - Accent1 3 3 5 2 4" xfId="28729" xr:uid="{00000000-0005-0000-0000-0000E9020000}"/>
    <cellStyle name="20% - Accent1 3 3 5 3" xfId="8127" xr:uid="{00000000-0005-0000-0000-0000EA020000}"/>
    <cellStyle name="20% - Accent1 3 3 5 3 2" xfId="18742" xr:uid="{00000000-0005-0000-0000-0000EB020000}"/>
    <cellStyle name="20% - Accent1 3 3 5 3 2 2" xfId="42010" xr:uid="{00000000-0005-0000-0000-0000EC020000}"/>
    <cellStyle name="20% - Accent1 3 3 5 3 3" xfId="31395" xr:uid="{00000000-0005-0000-0000-0000ED020000}"/>
    <cellStyle name="20% - Accent1 3 3 5 4" xfId="13437" xr:uid="{00000000-0005-0000-0000-0000EE020000}"/>
    <cellStyle name="20% - Accent1 3 3 5 4 2" xfId="36705" xr:uid="{00000000-0005-0000-0000-0000EF020000}"/>
    <cellStyle name="20% - Accent1 3 3 5 5" xfId="26087" xr:uid="{00000000-0005-0000-0000-0000F0020000}"/>
    <cellStyle name="20% - Accent1 3 3 6" xfId="3073" xr:uid="{00000000-0005-0000-0000-0000F1020000}"/>
    <cellStyle name="20% - Accent1 3 3 6 2" xfId="5903" xr:uid="{00000000-0005-0000-0000-0000F2020000}"/>
    <cellStyle name="20% - Accent1 3 3 6 2 2" xfId="11246" xr:uid="{00000000-0005-0000-0000-0000F3020000}"/>
    <cellStyle name="20% - Accent1 3 3 6 2 2 2" xfId="21859" xr:uid="{00000000-0005-0000-0000-0000F4020000}"/>
    <cellStyle name="20% - Accent1 3 3 6 2 2 2 2" xfId="45127" xr:uid="{00000000-0005-0000-0000-0000F5020000}"/>
    <cellStyle name="20% - Accent1 3 3 6 2 2 3" xfId="34514" xr:uid="{00000000-0005-0000-0000-0000F6020000}"/>
    <cellStyle name="20% - Accent1 3 3 6 2 3" xfId="16553" xr:uid="{00000000-0005-0000-0000-0000F7020000}"/>
    <cellStyle name="20% - Accent1 3 3 6 2 3 2" xfId="39821" xr:uid="{00000000-0005-0000-0000-0000F8020000}"/>
    <cellStyle name="20% - Accent1 3 3 6 2 4" xfId="29206" xr:uid="{00000000-0005-0000-0000-0000F9020000}"/>
    <cellStyle name="20% - Accent1 3 3 6 3" xfId="8604" xr:uid="{00000000-0005-0000-0000-0000FA020000}"/>
    <cellStyle name="20% - Accent1 3 3 6 3 2" xfId="19219" xr:uid="{00000000-0005-0000-0000-0000FB020000}"/>
    <cellStyle name="20% - Accent1 3 3 6 3 2 2" xfId="42487" xr:uid="{00000000-0005-0000-0000-0000FC020000}"/>
    <cellStyle name="20% - Accent1 3 3 6 3 3" xfId="31872" xr:uid="{00000000-0005-0000-0000-0000FD020000}"/>
    <cellStyle name="20% - Accent1 3 3 6 4" xfId="13913" xr:uid="{00000000-0005-0000-0000-0000FE020000}"/>
    <cellStyle name="20% - Accent1 3 3 6 4 2" xfId="37181" xr:uid="{00000000-0005-0000-0000-0000FF020000}"/>
    <cellStyle name="20% - Accent1 3 3 6 5" xfId="26564" xr:uid="{00000000-0005-0000-0000-000000030000}"/>
    <cellStyle name="20% - Accent1 3 3 7" xfId="3393" xr:uid="{00000000-0005-0000-0000-000001030000}"/>
    <cellStyle name="20% - Accent1 3 3 7 2" xfId="6217" xr:uid="{00000000-0005-0000-0000-000002030000}"/>
    <cellStyle name="20% - Accent1 3 3 7 2 2" xfId="11560" xr:uid="{00000000-0005-0000-0000-000003030000}"/>
    <cellStyle name="20% - Accent1 3 3 7 2 2 2" xfId="22173" xr:uid="{00000000-0005-0000-0000-000004030000}"/>
    <cellStyle name="20% - Accent1 3 3 7 2 2 2 2" xfId="45441" xr:uid="{00000000-0005-0000-0000-000005030000}"/>
    <cellStyle name="20% - Accent1 3 3 7 2 2 3" xfId="34828" xr:uid="{00000000-0005-0000-0000-000006030000}"/>
    <cellStyle name="20% - Accent1 3 3 7 2 3" xfId="16867" xr:uid="{00000000-0005-0000-0000-000007030000}"/>
    <cellStyle name="20% - Accent1 3 3 7 2 3 2" xfId="40135" xr:uid="{00000000-0005-0000-0000-000008030000}"/>
    <cellStyle name="20% - Accent1 3 3 7 2 4" xfId="29520" xr:uid="{00000000-0005-0000-0000-000009030000}"/>
    <cellStyle name="20% - Accent1 3 3 7 3" xfId="8918" xr:uid="{00000000-0005-0000-0000-00000A030000}"/>
    <cellStyle name="20% - Accent1 3 3 7 3 2" xfId="19533" xr:uid="{00000000-0005-0000-0000-00000B030000}"/>
    <cellStyle name="20% - Accent1 3 3 7 3 2 2" xfId="42801" xr:uid="{00000000-0005-0000-0000-00000C030000}"/>
    <cellStyle name="20% - Accent1 3 3 7 3 3" xfId="32186" xr:uid="{00000000-0005-0000-0000-00000D030000}"/>
    <cellStyle name="20% - Accent1 3 3 7 4" xfId="14227" xr:uid="{00000000-0005-0000-0000-00000E030000}"/>
    <cellStyle name="20% - Accent1 3 3 7 4 2" xfId="37495" xr:uid="{00000000-0005-0000-0000-00000F030000}"/>
    <cellStyle name="20% - Accent1 3 3 7 5" xfId="26878" xr:uid="{00000000-0005-0000-0000-000010030000}"/>
    <cellStyle name="20% - Accent1 3 3 8" xfId="4239" xr:uid="{00000000-0005-0000-0000-000011030000}"/>
    <cellStyle name="20% - Accent1 3 3 8 2" xfId="9583" xr:uid="{00000000-0005-0000-0000-000012030000}"/>
    <cellStyle name="20% - Accent1 3 3 8 2 2" xfId="20198" xr:uid="{00000000-0005-0000-0000-000013030000}"/>
    <cellStyle name="20% - Accent1 3 3 8 2 2 2" xfId="43466" xr:uid="{00000000-0005-0000-0000-000014030000}"/>
    <cellStyle name="20% - Accent1 3 3 8 2 3" xfId="32851" xr:uid="{00000000-0005-0000-0000-000015030000}"/>
    <cellStyle name="20% - Accent1 3 3 8 3" xfId="14892" xr:uid="{00000000-0005-0000-0000-000016030000}"/>
    <cellStyle name="20% - Accent1 3 3 8 3 2" xfId="38160" xr:uid="{00000000-0005-0000-0000-000017030000}"/>
    <cellStyle name="20% - Accent1 3 3 8 4" xfId="27543" xr:uid="{00000000-0005-0000-0000-000018030000}"/>
    <cellStyle name="20% - Accent1 3 3 9" xfId="6941" xr:uid="{00000000-0005-0000-0000-000019030000}"/>
    <cellStyle name="20% - Accent1 3 3 9 2" xfId="17556" xr:uid="{00000000-0005-0000-0000-00001A030000}"/>
    <cellStyle name="20% - Accent1 3 3 9 2 2" xfId="40824" xr:uid="{00000000-0005-0000-0000-00001B030000}"/>
    <cellStyle name="20% - Accent1 3 3 9 3" xfId="30209" xr:uid="{00000000-0005-0000-0000-00001C030000}"/>
    <cellStyle name="20% - Accent1 3 3_Asset Register (new)" xfId="1506" xr:uid="{00000000-0005-0000-0000-00001D030000}"/>
    <cellStyle name="20% - Accent1 3 4" xfId="130" xr:uid="{00000000-0005-0000-0000-00001E030000}"/>
    <cellStyle name="20% - Accent1 3 4 10" xfId="24657" xr:uid="{00000000-0005-0000-0000-00001F030000}"/>
    <cellStyle name="20% - Accent1 3 4 11" xfId="47880" xr:uid="{00000000-0005-0000-0000-000020030000}"/>
    <cellStyle name="20% - Accent1 3 4 2" xfId="1812" xr:uid="{00000000-0005-0000-0000-000021030000}"/>
    <cellStyle name="20% - Accent1 3 4 2 2" xfId="4787" xr:uid="{00000000-0005-0000-0000-000022030000}"/>
    <cellStyle name="20% - Accent1 3 4 2 2 2" xfId="10131" xr:uid="{00000000-0005-0000-0000-000023030000}"/>
    <cellStyle name="20% - Accent1 3 4 2 2 2 2" xfId="20746" xr:uid="{00000000-0005-0000-0000-000024030000}"/>
    <cellStyle name="20% - Accent1 3 4 2 2 2 2 2" xfId="44014" xr:uid="{00000000-0005-0000-0000-000025030000}"/>
    <cellStyle name="20% - Accent1 3 4 2 2 2 3" xfId="33399" xr:uid="{00000000-0005-0000-0000-000026030000}"/>
    <cellStyle name="20% - Accent1 3 4 2 2 3" xfId="15440" xr:uid="{00000000-0005-0000-0000-000027030000}"/>
    <cellStyle name="20% - Accent1 3 4 2 2 3 2" xfId="38708" xr:uid="{00000000-0005-0000-0000-000028030000}"/>
    <cellStyle name="20% - Accent1 3 4 2 2 4" xfId="22700" xr:uid="{00000000-0005-0000-0000-000029030000}"/>
    <cellStyle name="20% - Accent1 3 4 2 2 4 2" xfId="45953" xr:uid="{00000000-0005-0000-0000-00002A030000}"/>
    <cellStyle name="20% - Accent1 3 4 2 2 5" xfId="28091" xr:uid="{00000000-0005-0000-0000-00002B030000}"/>
    <cellStyle name="20% - Accent1 3 4 2 2 6" xfId="47882" xr:uid="{00000000-0005-0000-0000-00002C030000}"/>
    <cellStyle name="20% - Accent1 3 4 2 3" xfId="7489" xr:uid="{00000000-0005-0000-0000-00002D030000}"/>
    <cellStyle name="20% - Accent1 3 4 2 3 2" xfId="18104" xr:uid="{00000000-0005-0000-0000-00002E030000}"/>
    <cellStyle name="20% - Accent1 3 4 2 3 2 2" xfId="41372" xr:uid="{00000000-0005-0000-0000-00002F030000}"/>
    <cellStyle name="20% - Accent1 3 4 2 3 3" xfId="30757" xr:uid="{00000000-0005-0000-0000-000030030000}"/>
    <cellStyle name="20% - Accent1 3 4 2 4" xfId="12800" xr:uid="{00000000-0005-0000-0000-000031030000}"/>
    <cellStyle name="20% - Accent1 3 4 2 4 2" xfId="36068" xr:uid="{00000000-0005-0000-0000-000032030000}"/>
    <cellStyle name="20% - Accent1 3 4 2 5" xfId="22699" xr:uid="{00000000-0005-0000-0000-000033030000}"/>
    <cellStyle name="20% - Accent1 3 4 2 5 2" xfId="45952" xr:uid="{00000000-0005-0000-0000-000034030000}"/>
    <cellStyle name="20% - Accent1 3 4 2 6" xfId="25449" xr:uid="{00000000-0005-0000-0000-000035030000}"/>
    <cellStyle name="20% - Accent1 3 4 2 7" xfId="47881" xr:uid="{00000000-0005-0000-0000-000036030000}"/>
    <cellStyle name="20% - Accent1 3 4 3" xfId="2338" xr:uid="{00000000-0005-0000-0000-000037030000}"/>
    <cellStyle name="20% - Accent1 3 4 3 2" xfId="5186" xr:uid="{00000000-0005-0000-0000-000038030000}"/>
    <cellStyle name="20% - Accent1 3 4 3 2 2" xfId="10529" xr:uid="{00000000-0005-0000-0000-000039030000}"/>
    <cellStyle name="20% - Accent1 3 4 3 2 2 2" xfId="21143" xr:uid="{00000000-0005-0000-0000-00003A030000}"/>
    <cellStyle name="20% - Accent1 3 4 3 2 2 2 2" xfId="44411" xr:uid="{00000000-0005-0000-0000-00003B030000}"/>
    <cellStyle name="20% - Accent1 3 4 3 2 2 3" xfId="33797" xr:uid="{00000000-0005-0000-0000-00003C030000}"/>
    <cellStyle name="20% - Accent1 3 4 3 2 3" xfId="15837" xr:uid="{00000000-0005-0000-0000-00003D030000}"/>
    <cellStyle name="20% - Accent1 3 4 3 2 3 2" xfId="39105" xr:uid="{00000000-0005-0000-0000-00003E030000}"/>
    <cellStyle name="20% - Accent1 3 4 3 2 4" xfId="28489" xr:uid="{00000000-0005-0000-0000-00003F030000}"/>
    <cellStyle name="20% - Accent1 3 4 3 3" xfId="7887" xr:uid="{00000000-0005-0000-0000-000040030000}"/>
    <cellStyle name="20% - Accent1 3 4 3 3 2" xfId="18502" xr:uid="{00000000-0005-0000-0000-000041030000}"/>
    <cellStyle name="20% - Accent1 3 4 3 3 2 2" xfId="41770" xr:uid="{00000000-0005-0000-0000-000042030000}"/>
    <cellStyle name="20% - Accent1 3 4 3 3 3" xfId="31155" xr:uid="{00000000-0005-0000-0000-000043030000}"/>
    <cellStyle name="20% - Accent1 3 4 3 4" xfId="13197" xr:uid="{00000000-0005-0000-0000-000044030000}"/>
    <cellStyle name="20% - Accent1 3 4 3 4 2" xfId="36465" xr:uid="{00000000-0005-0000-0000-000045030000}"/>
    <cellStyle name="20% - Accent1 3 4 3 5" xfId="22701" xr:uid="{00000000-0005-0000-0000-000046030000}"/>
    <cellStyle name="20% - Accent1 3 4 3 5 2" xfId="45954" xr:uid="{00000000-0005-0000-0000-000047030000}"/>
    <cellStyle name="20% - Accent1 3 4 3 6" xfId="25847" xr:uid="{00000000-0005-0000-0000-000048030000}"/>
    <cellStyle name="20% - Accent1 3 4 3 7" xfId="47883" xr:uid="{00000000-0005-0000-0000-000049030000}"/>
    <cellStyle name="20% - Accent1 3 4 4" xfId="3082" xr:uid="{00000000-0005-0000-0000-00004A030000}"/>
    <cellStyle name="20% - Accent1 3 4 4 2" xfId="5912" xr:uid="{00000000-0005-0000-0000-00004B030000}"/>
    <cellStyle name="20% - Accent1 3 4 4 2 2" xfId="11255" xr:uid="{00000000-0005-0000-0000-00004C030000}"/>
    <cellStyle name="20% - Accent1 3 4 4 2 2 2" xfId="21868" xr:uid="{00000000-0005-0000-0000-00004D030000}"/>
    <cellStyle name="20% - Accent1 3 4 4 2 2 2 2" xfId="45136" xr:uid="{00000000-0005-0000-0000-00004E030000}"/>
    <cellStyle name="20% - Accent1 3 4 4 2 2 3" xfId="34523" xr:uid="{00000000-0005-0000-0000-00004F030000}"/>
    <cellStyle name="20% - Accent1 3 4 4 2 3" xfId="16562" xr:uid="{00000000-0005-0000-0000-000050030000}"/>
    <cellStyle name="20% - Accent1 3 4 4 2 3 2" xfId="39830" xr:uid="{00000000-0005-0000-0000-000051030000}"/>
    <cellStyle name="20% - Accent1 3 4 4 2 4" xfId="29215" xr:uid="{00000000-0005-0000-0000-000052030000}"/>
    <cellStyle name="20% - Accent1 3 4 4 3" xfId="8613" xr:uid="{00000000-0005-0000-0000-000053030000}"/>
    <cellStyle name="20% - Accent1 3 4 4 3 2" xfId="19228" xr:uid="{00000000-0005-0000-0000-000054030000}"/>
    <cellStyle name="20% - Accent1 3 4 4 3 2 2" xfId="42496" xr:uid="{00000000-0005-0000-0000-000055030000}"/>
    <cellStyle name="20% - Accent1 3 4 4 3 3" xfId="31881" xr:uid="{00000000-0005-0000-0000-000056030000}"/>
    <cellStyle name="20% - Accent1 3 4 4 4" xfId="13922" xr:uid="{00000000-0005-0000-0000-000057030000}"/>
    <cellStyle name="20% - Accent1 3 4 4 4 2" xfId="37190" xr:uid="{00000000-0005-0000-0000-000058030000}"/>
    <cellStyle name="20% - Accent1 3 4 4 5" xfId="26573" xr:uid="{00000000-0005-0000-0000-000059030000}"/>
    <cellStyle name="20% - Accent1 3 4 5" xfId="3402" xr:uid="{00000000-0005-0000-0000-00005A030000}"/>
    <cellStyle name="20% - Accent1 3 4 5 2" xfId="6226" xr:uid="{00000000-0005-0000-0000-00005B030000}"/>
    <cellStyle name="20% - Accent1 3 4 5 2 2" xfId="11569" xr:uid="{00000000-0005-0000-0000-00005C030000}"/>
    <cellStyle name="20% - Accent1 3 4 5 2 2 2" xfId="22182" xr:uid="{00000000-0005-0000-0000-00005D030000}"/>
    <cellStyle name="20% - Accent1 3 4 5 2 2 2 2" xfId="45450" xr:uid="{00000000-0005-0000-0000-00005E030000}"/>
    <cellStyle name="20% - Accent1 3 4 5 2 2 3" xfId="34837" xr:uid="{00000000-0005-0000-0000-00005F030000}"/>
    <cellStyle name="20% - Accent1 3 4 5 2 3" xfId="16876" xr:uid="{00000000-0005-0000-0000-000060030000}"/>
    <cellStyle name="20% - Accent1 3 4 5 2 3 2" xfId="40144" xr:uid="{00000000-0005-0000-0000-000061030000}"/>
    <cellStyle name="20% - Accent1 3 4 5 2 4" xfId="29529" xr:uid="{00000000-0005-0000-0000-000062030000}"/>
    <cellStyle name="20% - Accent1 3 4 5 3" xfId="8927" xr:uid="{00000000-0005-0000-0000-000063030000}"/>
    <cellStyle name="20% - Accent1 3 4 5 3 2" xfId="19542" xr:uid="{00000000-0005-0000-0000-000064030000}"/>
    <cellStyle name="20% - Accent1 3 4 5 3 2 2" xfId="42810" xr:uid="{00000000-0005-0000-0000-000065030000}"/>
    <cellStyle name="20% - Accent1 3 4 5 3 3" xfId="32195" xr:uid="{00000000-0005-0000-0000-000066030000}"/>
    <cellStyle name="20% - Accent1 3 4 5 4" xfId="14236" xr:uid="{00000000-0005-0000-0000-000067030000}"/>
    <cellStyle name="20% - Accent1 3 4 5 4 2" xfId="37504" xr:uid="{00000000-0005-0000-0000-000068030000}"/>
    <cellStyle name="20% - Accent1 3 4 5 5" xfId="26887" xr:uid="{00000000-0005-0000-0000-000069030000}"/>
    <cellStyle name="20% - Accent1 3 4 6" xfId="3999" xr:uid="{00000000-0005-0000-0000-00006A030000}"/>
    <cellStyle name="20% - Accent1 3 4 6 2" xfId="9343" xr:uid="{00000000-0005-0000-0000-00006B030000}"/>
    <cellStyle name="20% - Accent1 3 4 6 2 2" xfId="19958" xr:uid="{00000000-0005-0000-0000-00006C030000}"/>
    <cellStyle name="20% - Accent1 3 4 6 2 2 2" xfId="43226" xr:uid="{00000000-0005-0000-0000-00006D030000}"/>
    <cellStyle name="20% - Accent1 3 4 6 2 3" xfId="32611" xr:uid="{00000000-0005-0000-0000-00006E030000}"/>
    <cellStyle name="20% - Accent1 3 4 6 3" xfId="14652" xr:uid="{00000000-0005-0000-0000-00006F030000}"/>
    <cellStyle name="20% - Accent1 3 4 6 3 2" xfId="37920" xr:uid="{00000000-0005-0000-0000-000070030000}"/>
    <cellStyle name="20% - Accent1 3 4 6 4" xfId="27303" xr:uid="{00000000-0005-0000-0000-000071030000}"/>
    <cellStyle name="20% - Accent1 3 4 7" xfId="6701" xr:uid="{00000000-0005-0000-0000-000072030000}"/>
    <cellStyle name="20% - Accent1 3 4 7 2" xfId="17316" xr:uid="{00000000-0005-0000-0000-000073030000}"/>
    <cellStyle name="20% - Accent1 3 4 7 2 2" xfId="40584" xr:uid="{00000000-0005-0000-0000-000074030000}"/>
    <cellStyle name="20% - Accent1 3 4 7 3" xfId="29969" xr:uid="{00000000-0005-0000-0000-000075030000}"/>
    <cellStyle name="20% - Accent1 3 4 8" xfId="12012" xr:uid="{00000000-0005-0000-0000-000076030000}"/>
    <cellStyle name="20% - Accent1 3 4 8 2" xfId="35280" xr:uid="{00000000-0005-0000-0000-000077030000}"/>
    <cellStyle name="20% - Accent1 3 4 9" xfId="22698" xr:uid="{00000000-0005-0000-0000-000078030000}"/>
    <cellStyle name="20% - Accent1 3 4 9 2" xfId="45951" xr:uid="{00000000-0005-0000-0000-000079030000}"/>
    <cellStyle name="20% - Accent1 3 5" xfId="1091" xr:uid="{00000000-0005-0000-0000-00007A030000}"/>
    <cellStyle name="20% - Accent1 3 5 2" xfId="2661" xr:uid="{00000000-0005-0000-0000-00007B030000}"/>
    <cellStyle name="20% - Accent1 3 5 2 2" xfId="5509" xr:uid="{00000000-0005-0000-0000-00007C030000}"/>
    <cellStyle name="20% - Accent1 3 5 2 2 2" xfId="10852" xr:uid="{00000000-0005-0000-0000-00007D030000}"/>
    <cellStyle name="20% - Accent1 3 5 2 2 2 2" xfId="21466" xr:uid="{00000000-0005-0000-0000-00007E030000}"/>
    <cellStyle name="20% - Accent1 3 5 2 2 2 2 2" xfId="44734" xr:uid="{00000000-0005-0000-0000-00007F030000}"/>
    <cellStyle name="20% - Accent1 3 5 2 2 2 3" xfId="34120" xr:uid="{00000000-0005-0000-0000-000080030000}"/>
    <cellStyle name="20% - Accent1 3 5 2 2 3" xfId="16160" xr:uid="{00000000-0005-0000-0000-000081030000}"/>
    <cellStyle name="20% - Accent1 3 5 2 2 3 2" xfId="39428" xr:uid="{00000000-0005-0000-0000-000082030000}"/>
    <cellStyle name="20% - Accent1 3 5 2 2 4" xfId="22704" xr:uid="{00000000-0005-0000-0000-000083030000}"/>
    <cellStyle name="20% - Accent1 3 5 2 2 4 2" xfId="45957" xr:uid="{00000000-0005-0000-0000-000084030000}"/>
    <cellStyle name="20% - Accent1 3 5 2 2 5" xfId="28812" xr:uid="{00000000-0005-0000-0000-000085030000}"/>
    <cellStyle name="20% - Accent1 3 5 2 2 6" xfId="47886" xr:uid="{00000000-0005-0000-0000-000086030000}"/>
    <cellStyle name="20% - Accent1 3 5 2 3" xfId="8210" xr:uid="{00000000-0005-0000-0000-000087030000}"/>
    <cellStyle name="20% - Accent1 3 5 2 3 2" xfId="18825" xr:uid="{00000000-0005-0000-0000-000088030000}"/>
    <cellStyle name="20% - Accent1 3 5 2 3 2 2" xfId="42093" xr:uid="{00000000-0005-0000-0000-000089030000}"/>
    <cellStyle name="20% - Accent1 3 5 2 3 3" xfId="31478" xr:uid="{00000000-0005-0000-0000-00008A030000}"/>
    <cellStyle name="20% - Accent1 3 5 2 4" xfId="13520" xr:uid="{00000000-0005-0000-0000-00008B030000}"/>
    <cellStyle name="20% - Accent1 3 5 2 4 2" xfId="36788" xr:uid="{00000000-0005-0000-0000-00008C030000}"/>
    <cellStyle name="20% - Accent1 3 5 2 5" xfId="22703" xr:uid="{00000000-0005-0000-0000-00008D030000}"/>
    <cellStyle name="20% - Accent1 3 5 2 5 2" xfId="45956" xr:uid="{00000000-0005-0000-0000-00008E030000}"/>
    <cellStyle name="20% - Accent1 3 5 2 6" xfId="26170" xr:uid="{00000000-0005-0000-0000-00008F030000}"/>
    <cellStyle name="20% - Accent1 3 5 2 7" xfId="47885" xr:uid="{00000000-0005-0000-0000-000090030000}"/>
    <cellStyle name="20% - Accent1 3 5 3" xfId="3836" xr:uid="{00000000-0005-0000-0000-000091030000}"/>
    <cellStyle name="20% - Accent1 3 5 3 2" xfId="6500" xr:uid="{00000000-0005-0000-0000-000092030000}"/>
    <cellStyle name="20% - Accent1 3 5 3 2 2" xfId="11843" xr:uid="{00000000-0005-0000-0000-000093030000}"/>
    <cellStyle name="20% - Accent1 3 5 3 2 2 2" xfId="22456" xr:uid="{00000000-0005-0000-0000-000094030000}"/>
    <cellStyle name="20% - Accent1 3 5 3 2 2 2 2" xfId="45724" xr:uid="{00000000-0005-0000-0000-000095030000}"/>
    <cellStyle name="20% - Accent1 3 5 3 2 2 3" xfId="35111" xr:uid="{00000000-0005-0000-0000-000096030000}"/>
    <cellStyle name="20% - Accent1 3 5 3 2 3" xfId="17150" xr:uid="{00000000-0005-0000-0000-000097030000}"/>
    <cellStyle name="20% - Accent1 3 5 3 2 3 2" xfId="40418" xr:uid="{00000000-0005-0000-0000-000098030000}"/>
    <cellStyle name="20% - Accent1 3 5 3 2 4" xfId="29803" xr:uid="{00000000-0005-0000-0000-000099030000}"/>
    <cellStyle name="20% - Accent1 3 5 3 3" xfId="9201" xr:uid="{00000000-0005-0000-0000-00009A030000}"/>
    <cellStyle name="20% - Accent1 3 5 3 3 2" xfId="19816" xr:uid="{00000000-0005-0000-0000-00009B030000}"/>
    <cellStyle name="20% - Accent1 3 5 3 3 2 2" xfId="43084" xr:uid="{00000000-0005-0000-0000-00009C030000}"/>
    <cellStyle name="20% - Accent1 3 5 3 3 3" xfId="32469" xr:uid="{00000000-0005-0000-0000-00009D030000}"/>
    <cellStyle name="20% - Accent1 3 5 3 4" xfId="14510" xr:uid="{00000000-0005-0000-0000-00009E030000}"/>
    <cellStyle name="20% - Accent1 3 5 3 4 2" xfId="37778" xr:uid="{00000000-0005-0000-0000-00009F030000}"/>
    <cellStyle name="20% - Accent1 3 5 3 5" xfId="22705" xr:uid="{00000000-0005-0000-0000-0000A0030000}"/>
    <cellStyle name="20% - Accent1 3 5 3 5 2" xfId="45958" xr:uid="{00000000-0005-0000-0000-0000A1030000}"/>
    <cellStyle name="20% - Accent1 3 5 3 6" xfId="27161" xr:uid="{00000000-0005-0000-0000-0000A2030000}"/>
    <cellStyle name="20% - Accent1 3 5 3 7" xfId="47887" xr:uid="{00000000-0005-0000-0000-0000A3030000}"/>
    <cellStyle name="20% - Accent1 3 5 4" xfId="4322" xr:uid="{00000000-0005-0000-0000-0000A4030000}"/>
    <cellStyle name="20% - Accent1 3 5 4 2" xfId="9666" xr:uid="{00000000-0005-0000-0000-0000A5030000}"/>
    <cellStyle name="20% - Accent1 3 5 4 2 2" xfId="20281" xr:uid="{00000000-0005-0000-0000-0000A6030000}"/>
    <cellStyle name="20% - Accent1 3 5 4 2 2 2" xfId="43549" xr:uid="{00000000-0005-0000-0000-0000A7030000}"/>
    <cellStyle name="20% - Accent1 3 5 4 2 3" xfId="32934" xr:uid="{00000000-0005-0000-0000-0000A8030000}"/>
    <cellStyle name="20% - Accent1 3 5 4 3" xfId="14975" xr:uid="{00000000-0005-0000-0000-0000A9030000}"/>
    <cellStyle name="20% - Accent1 3 5 4 3 2" xfId="38243" xr:uid="{00000000-0005-0000-0000-0000AA030000}"/>
    <cellStyle name="20% - Accent1 3 5 4 4" xfId="27626" xr:uid="{00000000-0005-0000-0000-0000AB030000}"/>
    <cellStyle name="20% - Accent1 3 5 5" xfId="7024" xr:uid="{00000000-0005-0000-0000-0000AC030000}"/>
    <cellStyle name="20% - Accent1 3 5 5 2" xfId="17639" xr:uid="{00000000-0005-0000-0000-0000AD030000}"/>
    <cellStyle name="20% - Accent1 3 5 5 2 2" xfId="40907" xr:uid="{00000000-0005-0000-0000-0000AE030000}"/>
    <cellStyle name="20% - Accent1 3 5 5 3" xfId="30292" xr:uid="{00000000-0005-0000-0000-0000AF030000}"/>
    <cellStyle name="20% - Accent1 3 5 6" xfId="12335" xr:uid="{00000000-0005-0000-0000-0000B0030000}"/>
    <cellStyle name="20% - Accent1 3 5 6 2" xfId="35603" xr:uid="{00000000-0005-0000-0000-0000B1030000}"/>
    <cellStyle name="20% - Accent1 3 5 7" xfId="22702" xr:uid="{00000000-0005-0000-0000-0000B2030000}"/>
    <cellStyle name="20% - Accent1 3 5 7 2" xfId="45955" xr:uid="{00000000-0005-0000-0000-0000B3030000}"/>
    <cellStyle name="20% - Accent1 3 5 8" xfId="24984" xr:uid="{00000000-0005-0000-0000-0000B4030000}"/>
    <cellStyle name="20% - Accent1 3 5 9" xfId="47884" xr:uid="{00000000-0005-0000-0000-0000B5030000}"/>
    <cellStyle name="20% - Accent1 3 6" xfId="1240" xr:uid="{00000000-0005-0000-0000-0000B6030000}"/>
    <cellStyle name="20% - Accent1 3 6 2" xfId="2801" xr:uid="{00000000-0005-0000-0000-0000B7030000}"/>
    <cellStyle name="20% - Accent1 3 6 2 2" xfId="5649" xr:uid="{00000000-0005-0000-0000-0000B8030000}"/>
    <cellStyle name="20% - Accent1 3 6 2 2 2" xfId="10992" xr:uid="{00000000-0005-0000-0000-0000B9030000}"/>
    <cellStyle name="20% - Accent1 3 6 2 2 2 2" xfId="21606" xr:uid="{00000000-0005-0000-0000-0000BA030000}"/>
    <cellStyle name="20% - Accent1 3 6 2 2 2 2 2" xfId="44874" xr:uid="{00000000-0005-0000-0000-0000BB030000}"/>
    <cellStyle name="20% - Accent1 3 6 2 2 2 3" xfId="34260" xr:uid="{00000000-0005-0000-0000-0000BC030000}"/>
    <cellStyle name="20% - Accent1 3 6 2 2 3" xfId="16300" xr:uid="{00000000-0005-0000-0000-0000BD030000}"/>
    <cellStyle name="20% - Accent1 3 6 2 2 3 2" xfId="39568" xr:uid="{00000000-0005-0000-0000-0000BE030000}"/>
    <cellStyle name="20% - Accent1 3 6 2 2 4" xfId="22708" xr:uid="{00000000-0005-0000-0000-0000BF030000}"/>
    <cellStyle name="20% - Accent1 3 6 2 2 4 2" xfId="45961" xr:uid="{00000000-0005-0000-0000-0000C0030000}"/>
    <cellStyle name="20% - Accent1 3 6 2 2 5" xfId="28952" xr:uid="{00000000-0005-0000-0000-0000C1030000}"/>
    <cellStyle name="20% - Accent1 3 6 2 2 6" xfId="47890" xr:uid="{00000000-0005-0000-0000-0000C2030000}"/>
    <cellStyle name="20% - Accent1 3 6 2 3" xfId="8350" xr:uid="{00000000-0005-0000-0000-0000C3030000}"/>
    <cellStyle name="20% - Accent1 3 6 2 3 2" xfId="18965" xr:uid="{00000000-0005-0000-0000-0000C4030000}"/>
    <cellStyle name="20% - Accent1 3 6 2 3 2 2" xfId="42233" xr:uid="{00000000-0005-0000-0000-0000C5030000}"/>
    <cellStyle name="20% - Accent1 3 6 2 3 3" xfId="31618" xr:uid="{00000000-0005-0000-0000-0000C6030000}"/>
    <cellStyle name="20% - Accent1 3 6 2 4" xfId="13660" xr:uid="{00000000-0005-0000-0000-0000C7030000}"/>
    <cellStyle name="20% - Accent1 3 6 2 4 2" xfId="36928" xr:uid="{00000000-0005-0000-0000-0000C8030000}"/>
    <cellStyle name="20% - Accent1 3 6 2 5" xfId="22707" xr:uid="{00000000-0005-0000-0000-0000C9030000}"/>
    <cellStyle name="20% - Accent1 3 6 2 5 2" xfId="45960" xr:uid="{00000000-0005-0000-0000-0000CA030000}"/>
    <cellStyle name="20% - Accent1 3 6 2 6" xfId="26310" xr:uid="{00000000-0005-0000-0000-0000CB030000}"/>
    <cellStyle name="20% - Accent1 3 6 2 7" xfId="47889" xr:uid="{00000000-0005-0000-0000-0000CC030000}"/>
    <cellStyle name="20% - Accent1 3 6 3" xfId="4462" xr:uid="{00000000-0005-0000-0000-0000CD030000}"/>
    <cellStyle name="20% - Accent1 3 6 3 2" xfId="9806" xr:uid="{00000000-0005-0000-0000-0000CE030000}"/>
    <cellStyle name="20% - Accent1 3 6 3 2 2" xfId="20421" xr:uid="{00000000-0005-0000-0000-0000CF030000}"/>
    <cellStyle name="20% - Accent1 3 6 3 2 2 2" xfId="43689" xr:uid="{00000000-0005-0000-0000-0000D0030000}"/>
    <cellStyle name="20% - Accent1 3 6 3 2 3" xfId="33074" xr:uid="{00000000-0005-0000-0000-0000D1030000}"/>
    <cellStyle name="20% - Accent1 3 6 3 3" xfId="15115" xr:uid="{00000000-0005-0000-0000-0000D2030000}"/>
    <cellStyle name="20% - Accent1 3 6 3 3 2" xfId="38383" xr:uid="{00000000-0005-0000-0000-0000D3030000}"/>
    <cellStyle name="20% - Accent1 3 6 3 4" xfId="22709" xr:uid="{00000000-0005-0000-0000-0000D4030000}"/>
    <cellStyle name="20% - Accent1 3 6 3 4 2" xfId="45962" xr:uid="{00000000-0005-0000-0000-0000D5030000}"/>
    <cellStyle name="20% - Accent1 3 6 3 5" xfId="27766" xr:uid="{00000000-0005-0000-0000-0000D6030000}"/>
    <cellStyle name="20% - Accent1 3 6 3 6" xfId="47891" xr:uid="{00000000-0005-0000-0000-0000D7030000}"/>
    <cellStyle name="20% - Accent1 3 6 4" xfId="7164" xr:uid="{00000000-0005-0000-0000-0000D8030000}"/>
    <cellStyle name="20% - Accent1 3 6 4 2" xfId="17779" xr:uid="{00000000-0005-0000-0000-0000D9030000}"/>
    <cellStyle name="20% - Accent1 3 6 4 2 2" xfId="41047" xr:uid="{00000000-0005-0000-0000-0000DA030000}"/>
    <cellStyle name="20% - Accent1 3 6 4 3" xfId="30432" xr:uid="{00000000-0005-0000-0000-0000DB030000}"/>
    <cellStyle name="20% - Accent1 3 6 5" xfId="12475" xr:uid="{00000000-0005-0000-0000-0000DC030000}"/>
    <cellStyle name="20% - Accent1 3 6 5 2" xfId="35743" xr:uid="{00000000-0005-0000-0000-0000DD030000}"/>
    <cellStyle name="20% - Accent1 3 6 6" xfId="22706" xr:uid="{00000000-0005-0000-0000-0000DE030000}"/>
    <cellStyle name="20% - Accent1 3 6 6 2" xfId="45959" xr:uid="{00000000-0005-0000-0000-0000DF030000}"/>
    <cellStyle name="20% - Accent1 3 6 7" xfId="25124" xr:uid="{00000000-0005-0000-0000-0000E0030000}"/>
    <cellStyle name="20% - Accent1 3 6 8" xfId="47888" xr:uid="{00000000-0005-0000-0000-0000E1030000}"/>
    <cellStyle name="20% - Accent1 3 7" xfId="1615" xr:uid="{00000000-0005-0000-0000-0000E2030000}"/>
    <cellStyle name="20% - Accent1 3 7 2" xfId="4632" xr:uid="{00000000-0005-0000-0000-0000E3030000}"/>
    <cellStyle name="20% - Accent1 3 7 2 2" xfId="9976" xr:uid="{00000000-0005-0000-0000-0000E4030000}"/>
    <cellStyle name="20% - Accent1 3 7 2 2 2" xfId="20591" xr:uid="{00000000-0005-0000-0000-0000E5030000}"/>
    <cellStyle name="20% - Accent1 3 7 2 2 2 2" xfId="43859" xr:uid="{00000000-0005-0000-0000-0000E6030000}"/>
    <cellStyle name="20% - Accent1 3 7 2 2 3" xfId="33244" xr:uid="{00000000-0005-0000-0000-0000E7030000}"/>
    <cellStyle name="20% - Accent1 3 7 2 3" xfId="15285" xr:uid="{00000000-0005-0000-0000-0000E8030000}"/>
    <cellStyle name="20% - Accent1 3 7 2 3 2" xfId="38553" xr:uid="{00000000-0005-0000-0000-0000E9030000}"/>
    <cellStyle name="20% - Accent1 3 7 2 4" xfId="22711" xr:uid="{00000000-0005-0000-0000-0000EA030000}"/>
    <cellStyle name="20% - Accent1 3 7 2 4 2" xfId="45964" xr:uid="{00000000-0005-0000-0000-0000EB030000}"/>
    <cellStyle name="20% - Accent1 3 7 2 5" xfId="27936" xr:uid="{00000000-0005-0000-0000-0000EC030000}"/>
    <cellStyle name="20% - Accent1 3 7 2 6" xfId="47893" xr:uid="{00000000-0005-0000-0000-0000ED030000}"/>
    <cellStyle name="20% - Accent1 3 7 3" xfId="7334" xr:uid="{00000000-0005-0000-0000-0000EE030000}"/>
    <cellStyle name="20% - Accent1 3 7 3 2" xfId="17949" xr:uid="{00000000-0005-0000-0000-0000EF030000}"/>
    <cellStyle name="20% - Accent1 3 7 3 2 2" xfId="41217" xr:uid="{00000000-0005-0000-0000-0000F0030000}"/>
    <cellStyle name="20% - Accent1 3 7 3 3" xfId="30602" xr:uid="{00000000-0005-0000-0000-0000F1030000}"/>
    <cellStyle name="20% - Accent1 3 7 4" xfId="12645" xr:uid="{00000000-0005-0000-0000-0000F2030000}"/>
    <cellStyle name="20% - Accent1 3 7 4 2" xfId="35913" xr:uid="{00000000-0005-0000-0000-0000F3030000}"/>
    <cellStyle name="20% - Accent1 3 7 5" xfId="22710" xr:uid="{00000000-0005-0000-0000-0000F4030000}"/>
    <cellStyle name="20% - Accent1 3 7 5 2" xfId="45963" xr:uid="{00000000-0005-0000-0000-0000F5030000}"/>
    <cellStyle name="20% - Accent1 3 7 6" xfId="25294" xr:uid="{00000000-0005-0000-0000-0000F6030000}"/>
    <cellStyle name="20% - Accent1 3 7 7" xfId="47892" xr:uid="{00000000-0005-0000-0000-0000F7030000}"/>
    <cellStyle name="20% - Accent1 3 8" xfId="2171" xr:uid="{00000000-0005-0000-0000-0000F8030000}"/>
    <cellStyle name="20% - Accent1 3 8 2" xfId="5053" xr:uid="{00000000-0005-0000-0000-0000F9030000}"/>
    <cellStyle name="20% - Accent1 3 8 2 2" xfId="10396" xr:uid="{00000000-0005-0000-0000-0000FA030000}"/>
    <cellStyle name="20% - Accent1 3 8 2 2 2" xfId="21011" xr:uid="{00000000-0005-0000-0000-0000FB030000}"/>
    <cellStyle name="20% - Accent1 3 8 2 2 2 2" xfId="44279" xr:uid="{00000000-0005-0000-0000-0000FC030000}"/>
    <cellStyle name="20% - Accent1 3 8 2 2 3" xfId="33664" xr:uid="{00000000-0005-0000-0000-0000FD030000}"/>
    <cellStyle name="20% - Accent1 3 8 2 3" xfId="15705" xr:uid="{00000000-0005-0000-0000-0000FE030000}"/>
    <cellStyle name="20% - Accent1 3 8 2 3 2" xfId="38973" xr:uid="{00000000-0005-0000-0000-0000FF030000}"/>
    <cellStyle name="20% - Accent1 3 8 2 4" xfId="28356" xr:uid="{00000000-0005-0000-0000-000000040000}"/>
    <cellStyle name="20% - Accent1 3 8 3" xfId="7754" xr:uid="{00000000-0005-0000-0000-000001040000}"/>
    <cellStyle name="20% - Accent1 3 8 3 2" xfId="18369" xr:uid="{00000000-0005-0000-0000-000002040000}"/>
    <cellStyle name="20% - Accent1 3 8 3 2 2" xfId="41637" xr:uid="{00000000-0005-0000-0000-000003040000}"/>
    <cellStyle name="20% - Accent1 3 8 3 3" xfId="31022" xr:uid="{00000000-0005-0000-0000-000004040000}"/>
    <cellStyle name="20% - Accent1 3 8 4" xfId="13065" xr:uid="{00000000-0005-0000-0000-000005040000}"/>
    <cellStyle name="20% - Accent1 3 8 4 2" xfId="36333" xr:uid="{00000000-0005-0000-0000-000006040000}"/>
    <cellStyle name="20% - Accent1 3 8 5" xfId="22712" xr:uid="{00000000-0005-0000-0000-000007040000}"/>
    <cellStyle name="20% - Accent1 3 8 5 2" xfId="45965" xr:uid="{00000000-0005-0000-0000-000008040000}"/>
    <cellStyle name="20% - Accent1 3 8 6" xfId="25714" xr:uid="{00000000-0005-0000-0000-000009040000}"/>
    <cellStyle name="20% - Accent1 3 8 7" xfId="47894" xr:uid="{00000000-0005-0000-0000-00000A040000}"/>
    <cellStyle name="20% - Accent1 3 9" xfId="2248" xr:uid="{00000000-0005-0000-0000-00000B040000}"/>
    <cellStyle name="20% - Accent1 3 9 2" xfId="5116" xr:uid="{00000000-0005-0000-0000-00000C040000}"/>
    <cellStyle name="20% - Accent1 3 9 2 2" xfId="10459" xr:uid="{00000000-0005-0000-0000-00000D040000}"/>
    <cellStyle name="20% - Accent1 3 9 2 2 2" xfId="21074" xr:uid="{00000000-0005-0000-0000-00000E040000}"/>
    <cellStyle name="20% - Accent1 3 9 2 2 2 2" xfId="44342" xr:uid="{00000000-0005-0000-0000-00000F040000}"/>
    <cellStyle name="20% - Accent1 3 9 2 2 3" xfId="33727" xr:uid="{00000000-0005-0000-0000-000010040000}"/>
    <cellStyle name="20% - Accent1 3 9 2 3" xfId="15768" xr:uid="{00000000-0005-0000-0000-000011040000}"/>
    <cellStyle name="20% - Accent1 3 9 2 3 2" xfId="39036" xr:uid="{00000000-0005-0000-0000-000012040000}"/>
    <cellStyle name="20% - Accent1 3 9 2 4" xfId="28419" xr:uid="{00000000-0005-0000-0000-000013040000}"/>
    <cellStyle name="20% - Accent1 3 9 3" xfId="7817" xr:uid="{00000000-0005-0000-0000-000014040000}"/>
    <cellStyle name="20% - Accent1 3 9 3 2" xfId="18432" xr:uid="{00000000-0005-0000-0000-000015040000}"/>
    <cellStyle name="20% - Accent1 3 9 3 2 2" xfId="41700" xr:uid="{00000000-0005-0000-0000-000016040000}"/>
    <cellStyle name="20% - Accent1 3 9 3 3" xfId="31085" xr:uid="{00000000-0005-0000-0000-000017040000}"/>
    <cellStyle name="20% - Accent1 3 9 4" xfId="13128" xr:uid="{00000000-0005-0000-0000-000018040000}"/>
    <cellStyle name="20% - Accent1 3 9 4 2" xfId="36396" xr:uid="{00000000-0005-0000-0000-000019040000}"/>
    <cellStyle name="20% - Accent1 3 9 5" xfId="25777" xr:uid="{00000000-0005-0000-0000-00001A040000}"/>
    <cellStyle name="20% - Accent1 3_Asset Register (new)" xfId="1508" xr:uid="{00000000-0005-0000-0000-00001B040000}"/>
    <cellStyle name="20% - Accent1 4" xfId="131" xr:uid="{00000000-0005-0000-0000-00001C040000}"/>
    <cellStyle name="20% - Accent1 4 10" xfId="1749" xr:uid="{00000000-0005-0000-0000-00001D040000}"/>
    <cellStyle name="20% - Accent1 4 10 2" xfId="4740" xr:uid="{00000000-0005-0000-0000-00001E040000}"/>
    <cellStyle name="20% - Accent1 4 10 2 2" xfId="10084" xr:uid="{00000000-0005-0000-0000-00001F040000}"/>
    <cellStyle name="20% - Accent1 4 10 2 2 2" xfId="20699" xr:uid="{00000000-0005-0000-0000-000020040000}"/>
    <cellStyle name="20% - Accent1 4 10 2 2 2 2" xfId="43967" xr:uid="{00000000-0005-0000-0000-000021040000}"/>
    <cellStyle name="20% - Accent1 4 10 2 2 3" xfId="33352" xr:uid="{00000000-0005-0000-0000-000022040000}"/>
    <cellStyle name="20% - Accent1 4 10 2 3" xfId="15393" xr:uid="{00000000-0005-0000-0000-000023040000}"/>
    <cellStyle name="20% - Accent1 4 10 2 3 2" xfId="38661" xr:uid="{00000000-0005-0000-0000-000024040000}"/>
    <cellStyle name="20% - Accent1 4 10 2 4" xfId="28044" xr:uid="{00000000-0005-0000-0000-000025040000}"/>
    <cellStyle name="20% - Accent1 4 10 3" xfId="7442" xr:uid="{00000000-0005-0000-0000-000026040000}"/>
    <cellStyle name="20% - Accent1 4 10 3 2" xfId="18057" xr:uid="{00000000-0005-0000-0000-000027040000}"/>
    <cellStyle name="20% - Accent1 4 10 3 2 2" xfId="41325" xr:uid="{00000000-0005-0000-0000-000028040000}"/>
    <cellStyle name="20% - Accent1 4 10 3 3" xfId="30710" xr:uid="{00000000-0005-0000-0000-000029040000}"/>
    <cellStyle name="20% - Accent1 4 10 4" xfId="12753" xr:uid="{00000000-0005-0000-0000-00002A040000}"/>
    <cellStyle name="20% - Accent1 4 10 4 2" xfId="36021" xr:uid="{00000000-0005-0000-0000-00002B040000}"/>
    <cellStyle name="20% - Accent1 4 10 5" xfId="25402" xr:uid="{00000000-0005-0000-0000-00002C040000}"/>
    <cellStyle name="20% - Accent1 4 11" xfId="2339" xr:uid="{00000000-0005-0000-0000-00002D040000}"/>
    <cellStyle name="20% - Accent1 4 11 2" xfId="5187" xr:uid="{00000000-0005-0000-0000-00002E040000}"/>
    <cellStyle name="20% - Accent1 4 11 2 2" xfId="10530" xr:uid="{00000000-0005-0000-0000-00002F040000}"/>
    <cellStyle name="20% - Accent1 4 11 2 2 2" xfId="21144" xr:uid="{00000000-0005-0000-0000-000030040000}"/>
    <cellStyle name="20% - Accent1 4 11 2 2 2 2" xfId="44412" xr:uid="{00000000-0005-0000-0000-000031040000}"/>
    <cellStyle name="20% - Accent1 4 11 2 2 3" xfId="33798" xr:uid="{00000000-0005-0000-0000-000032040000}"/>
    <cellStyle name="20% - Accent1 4 11 2 3" xfId="15838" xr:uid="{00000000-0005-0000-0000-000033040000}"/>
    <cellStyle name="20% - Accent1 4 11 2 3 2" xfId="39106" xr:uid="{00000000-0005-0000-0000-000034040000}"/>
    <cellStyle name="20% - Accent1 4 11 2 4" xfId="28490" xr:uid="{00000000-0005-0000-0000-000035040000}"/>
    <cellStyle name="20% - Accent1 4 11 3" xfId="7888" xr:uid="{00000000-0005-0000-0000-000036040000}"/>
    <cellStyle name="20% - Accent1 4 11 3 2" xfId="18503" xr:uid="{00000000-0005-0000-0000-000037040000}"/>
    <cellStyle name="20% - Accent1 4 11 3 2 2" xfId="41771" xr:uid="{00000000-0005-0000-0000-000038040000}"/>
    <cellStyle name="20% - Accent1 4 11 3 3" xfId="31156" xr:uid="{00000000-0005-0000-0000-000039040000}"/>
    <cellStyle name="20% - Accent1 4 11 4" xfId="13198" xr:uid="{00000000-0005-0000-0000-00003A040000}"/>
    <cellStyle name="20% - Accent1 4 11 4 2" xfId="36466" xr:uid="{00000000-0005-0000-0000-00003B040000}"/>
    <cellStyle name="20% - Accent1 4 11 5" xfId="25848" xr:uid="{00000000-0005-0000-0000-00003C040000}"/>
    <cellStyle name="20% - Accent1 4 12" xfId="2973" xr:uid="{00000000-0005-0000-0000-00003D040000}"/>
    <cellStyle name="20% - Accent1 4 12 2" xfId="5820" xr:uid="{00000000-0005-0000-0000-00003E040000}"/>
    <cellStyle name="20% - Accent1 4 12 2 2" xfId="11163" xr:uid="{00000000-0005-0000-0000-00003F040000}"/>
    <cellStyle name="20% - Accent1 4 12 2 2 2" xfId="21777" xr:uid="{00000000-0005-0000-0000-000040040000}"/>
    <cellStyle name="20% - Accent1 4 12 2 2 2 2" xfId="45045" xr:uid="{00000000-0005-0000-0000-000041040000}"/>
    <cellStyle name="20% - Accent1 4 12 2 2 3" xfId="34431" xr:uid="{00000000-0005-0000-0000-000042040000}"/>
    <cellStyle name="20% - Accent1 4 12 2 3" xfId="16471" xr:uid="{00000000-0005-0000-0000-000043040000}"/>
    <cellStyle name="20% - Accent1 4 12 2 3 2" xfId="39739" xr:uid="{00000000-0005-0000-0000-000044040000}"/>
    <cellStyle name="20% - Accent1 4 12 2 4" xfId="29123" xr:uid="{00000000-0005-0000-0000-000045040000}"/>
    <cellStyle name="20% - Accent1 4 12 3" xfId="8521" xr:uid="{00000000-0005-0000-0000-000046040000}"/>
    <cellStyle name="20% - Accent1 4 12 3 2" xfId="19136" xr:uid="{00000000-0005-0000-0000-000047040000}"/>
    <cellStyle name="20% - Accent1 4 12 3 2 2" xfId="42404" xr:uid="{00000000-0005-0000-0000-000048040000}"/>
    <cellStyle name="20% - Accent1 4 12 3 3" xfId="31789" xr:uid="{00000000-0005-0000-0000-000049040000}"/>
    <cellStyle name="20% - Accent1 4 12 4" xfId="13831" xr:uid="{00000000-0005-0000-0000-00004A040000}"/>
    <cellStyle name="20% - Accent1 4 12 4 2" xfId="37099" xr:uid="{00000000-0005-0000-0000-00004B040000}"/>
    <cellStyle name="20% - Accent1 4 12 5" xfId="26481" xr:uid="{00000000-0005-0000-0000-00004C040000}"/>
    <cellStyle name="20% - Accent1 4 13" xfId="3310" xr:uid="{00000000-0005-0000-0000-00004D040000}"/>
    <cellStyle name="20% - Accent1 4 13 2" xfId="6134" xr:uid="{00000000-0005-0000-0000-00004E040000}"/>
    <cellStyle name="20% - Accent1 4 13 2 2" xfId="11477" xr:uid="{00000000-0005-0000-0000-00004F040000}"/>
    <cellStyle name="20% - Accent1 4 13 2 2 2" xfId="22090" xr:uid="{00000000-0005-0000-0000-000050040000}"/>
    <cellStyle name="20% - Accent1 4 13 2 2 2 2" xfId="45358" xr:uid="{00000000-0005-0000-0000-000051040000}"/>
    <cellStyle name="20% - Accent1 4 13 2 2 3" xfId="34745" xr:uid="{00000000-0005-0000-0000-000052040000}"/>
    <cellStyle name="20% - Accent1 4 13 2 3" xfId="16784" xr:uid="{00000000-0005-0000-0000-000053040000}"/>
    <cellStyle name="20% - Accent1 4 13 2 3 2" xfId="40052" xr:uid="{00000000-0005-0000-0000-000054040000}"/>
    <cellStyle name="20% - Accent1 4 13 2 4" xfId="29437" xr:uid="{00000000-0005-0000-0000-000055040000}"/>
    <cellStyle name="20% - Accent1 4 13 3" xfId="8835" xr:uid="{00000000-0005-0000-0000-000056040000}"/>
    <cellStyle name="20% - Accent1 4 13 3 2" xfId="19450" xr:uid="{00000000-0005-0000-0000-000057040000}"/>
    <cellStyle name="20% - Accent1 4 13 3 2 2" xfId="42718" xr:uid="{00000000-0005-0000-0000-000058040000}"/>
    <cellStyle name="20% - Accent1 4 13 3 3" xfId="32103" xr:uid="{00000000-0005-0000-0000-000059040000}"/>
    <cellStyle name="20% - Accent1 4 13 4" xfId="14144" xr:uid="{00000000-0005-0000-0000-00005A040000}"/>
    <cellStyle name="20% - Accent1 4 13 4 2" xfId="37412" xr:uid="{00000000-0005-0000-0000-00005B040000}"/>
    <cellStyle name="20% - Accent1 4 13 5" xfId="26795" xr:uid="{00000000-0005-0000-0000-00005C040000}"/>
    <cellStyle name="20% - Accent1 4 14" xfId="4000" xr:uid="{00000000-0005-0000-0000-00005D040000}"/>
    <cellStyle name="20% - Accent1 4 14 2" xfId="9344" xr:uid="{00000000-0005-0000-0000-00005E040000}"/>
    <cellStyle name="20% - Accent1 4 14 2 2" xfId="19959" xr:uid="{00000000-0005-0000-0000-00005F040000}"/>
    <cellStyle name="20% - Accent1 4 14 2 2 2" xfId="43227" xr:uid="{00000000-0005-0000-0000-000060040000}"/>
    <cellStyle name="20% - Accent1 4 14 2 3" xfId="32612" xr:uid="{00000000-0005-0000-0000-000061040000}"/>
    <cellStyle name="20% - Accent1 4 14 3" xfId="14653" xr:uid="{00000000-0005-0000-0000-000062040000}"/>
    <cellStyle name="20% - Accent1 4 14 3 2" xfId="37921" xr:uid="{00000000-0005-0000-0000-000063040000}"/>
    <cellStyle name="20% - Accent1 4 14 4" xfId="27304" xr:uid="{00000000-0005-0000-0000-000064040000}"/>
    <cellStyle name="20% - Accent1 4 15" xfId="6702" xr:uid="{00000000-0005-0000-0000-000065040000}"/>
    <cellStyle name="20% - Accent1 4 15 2" xfId="17317" xr:uid="{00000000-0005-0000-0000-000066040000}"/>
    <cellStyle name="20% - Accent1 4 15 2 2" xfId="40585" xr:uid="{00000000-0005-0000-0000-000067040000}"/>
    <cellStyle name="20% - Accent1 4 15 3" xfId="29970" xr:uid="{00000000-0005-0000-0000-000068040000}"/>
    <cellStyle name="20% - Accent1 4 16" xfId="12013" xr:uid="{00000000-0005-0000-0000-000069040000}"/>
    <cellStyle name="20% - Accent1 4 16 2" xfId="35281" xr:uid="{00000000-0005-0000-0000-00006A040000}"/>
    <cellStyle name="20% - Accent1 4 17" xfId="22713" xr:uid="{00000000-0005-0000-0000-00006B040000}"/>
    <cellStyle name="20% - Accent1 4 17 2" xfId="45966" xr:uid="{00000000-0005-0000-0000-00006C040000}"/>
    <cellStyle name="20% - Accent1 4 18" xfId="24658" xr:uid="{00000000-0005-0000-0000-00006D040000}"/>
    <cellStyle name="20% - Accent1 4 19" xfId="47895" xr:uid="{00000000-0005-0000-0000-00006E040000}"/>
    <cellStyle name="20% - Accent1 4 2" xfId="709" xr:uid="{00000000-0005-0000-0000-00006F040000}"/>
    <cellStyle name="20% - Accent1 4 2 10" xfId="2974" xr:uid="{00000000-0005-0000-0000-000070040000}"/>
    <cellStyle name="20% - Accent1 4 2 10 2" xfId="5821" xr:uid="{00000000-0005-0000-0000-000071040000}"/>
    <cellStyle name="20% - Accent1 4 2 10 2 2" xfId="11164" xr:uid="{00000000-0005-0000-0000-000072040000}"/>
    <cellStyle name="20% - Accent1 4 2 10 2 2 2" xfId="21778" xr:uid="{00000000-0005-0000-0000-000073040000}"/>
    <cellStyle name="20% - Accent1 4 2 10 2 2 2 2" xfId="45046" xr:uid="{00000000-0005-0000-0000-000074040000}"/>
    <cellStyle name="20% - Accent1 4 2 10 2 2 3" xfId="34432" xr:uid="{00000000-0005-0000-0000-000075040000}"/>
    <cellStyle name="20% - Accent1 4 2 10 2 3" xfId="16472" xr:uid="{00000000-0005-0000-0000-000076040000}"/>
    <cellStyle name="20% - Accent1 4 2 10 2 3 2" xfId="39740" xr:uid="{00000000-0005-0000-0000-000077040000}"/>
    <cellStyle name="20% - Accent1 4 2 10 2 4" xfId="29124" xr:uid="{00000000-0005-0000-0000-000078040000}"/>
    <cellStyle name="20% - Accent1 4 2 10 3" xfId="8522" xr:uid="{00000000-0005-0000-0000-000079040000}"/>
    <cellStyle name="20% - Accent1 4 2 10 3 2" xfId="19137" xr:uid="{00000000-0005-0000-0000-00007A040000}"/>
    <cellStyle name="20% - Accent1 4 2 10 3 2 2" xfId="42405" xr:uid="{00000000-0005-0000-0000-00007B040000}"/>
    <cellStyle name="20% - Accent1 4 2 10 3 3" xfId="31790" xr:uid="{00000000-0005-0000-0000-00007C040000}"/>
    <cellStyle name="20% - Accent1 4 2 10 4" xfId="13832" xr:uid="{00000000-0005-0000-0000-00007D040000}"/>
    <cellStyle name="20% - Accent1 4 2 10 4 2" xfId="37100" xr:uid="{00000000-0005-0000-0000-00007E040000}"/>
    <cellStyle name="20% - Accent1 4 2 10 5" xfId="26482" xr:uid="{00000000-0005-0000-0000-00007F040000}"/>
    <cellStyle name="20% - Accent1 4 2 11" xfId="3311" xr:uid="{00000000-0005-0000-0000-000080040000}"/>
    <cellStyle name="20% - Accent1 4 2 11 2" xfId="6135" xr:uid="{00000000-0005-0000-0000-000081040000}"/>
    <cellStyle name="20% - Accent1 4 2 11 2 2" xfId="11478" xr:uid="{00000000-0005-0000-0000-000082040000}"/>
    <cellStyle name="20% - Accent1 4 2 11 2 2 2" xfId="22091" xr:uid="{00000000-0005-0000-0000-000083040000}"/>
    <cellStyle name="20% - Accent1 4 2 11 2 2 2 2" xfId="45359" xr:uid="{00000000-0005-0000-0000-000084040000}"/>
    <cellStyle name="20% - Accent1 4 2 11 2 2 3" xfId="34746" xr:uid="{00000000-0005-0000-0000-000085040000}"/>
    <cellStyle name="20% - Accent1 4 2 11 2 3" xfId="16785" xr:uid="{00000000-0005-0000-0000-000086040000}"/>
    <cellStyle name="20% - Accent1 4 2 11 2 3 2" xfId="40053" xr:uid="{00000000-0005-0000-0000-000087040000}"/>
    <cellStyle name="20% - Accent1 4 2 11 2 4" xfId="29438" xr:uid="{00000000-0005-0000-0000-000088040000}"/>
    <cellStyle name="20% - Accent1 4 2 11 3" xfId="8836" xr:uid="{00000000-0005-0000-0000-000089040000}"/>
    <cellStyle name="20% - Accent1 4 2 11 3 2" xfId="19451" xr:uid="{00000000-0005-0000-0000-00008A040000}"/>
    <cellStyle name="20% - Accent1 4 2 11 3 2 2" xfId="42719" xr:uid="{00000000-0005-0000-0000-00008B040000}"/>
    <cellStyle name="20% - Accent1 4 2 11 3 3" xfId="32104" xr:uid="{00000000-0005-0000-0000-00008C040000}"/>
    <cellStyle name="20% - Accent1 4 2 11 4" xfId="14145" xr:uid="{00000000-0005-0000-0000-00008D040000}"/>
    <cellStyle name="20% - Accent1 4 2 11 4 2" xfId="37413" xr:uid="{00000000-0005-0000-0000-00008E040000}"/>
    <cellStyle name="20% - Accent1 4 2 11 5" xfId="26796" xr:uid="{00000000-0005-0000-0000-00008F040000}"/>
    <cellStyle name="20% - Accent1 4 2 12" xfId="4242" xr:uid="{00000000-0005-0000-0000-000090040000}"/>
    <cellStyle name="20% - Accent1 4 2 12 2" xfId="9586" xr:uid="{00000000-0005-0000-0000-000091040000}"/>
    <cellStyle name="20% - Accent1 4 2 12 2 2" xfId="20201" xr:uid="{00000000-0005-0000-0000-000092040000}"/>
    <cellStyle name="20% - Accent1 4 2 12 2 2 2" xfId="43469" xr:uid="{00000000-0005-0000-0000-000093040000}"/>
    <cellStyle name="20% - Accent1 4 2 12 2 3" xfId="32854" xr:uid="{00000000-0005-0000-0000-000094040000}"/>
    <cellStyle name="20% - Accent1 4 2 12 3" xfId="14895" xr:uid="{00000000-0005-0000-0000-000095040000}"/>
    <cellStyle name="20% - Accent1 4 2 12 3 2" xfId="38163" xr:uid="{00000000-0005-0000-0000-000096040000}"/>
    <cellStyle name="20% - Accent1 4 2 12 4" xfId="27546" xr:uid="{00000000-0005-0000-0000-000097040000}"/>
    <cellStyle name="20% - Accent1 4 2 13" xfId="6944" xr:uid="{00000000-0005-0000-0000-000098040000}"/>
    <cellStyle name="20% - Accent1 4 2 13 2" xfId="17559" xr:uid="{00000000-0005-0000-0000-000099040000}"/>
    <cellStyle name="20% - Accent1 4 2 13 2 2" xfId="40827" xr:uid="{00000000-0005-0000-0000-00009A040000}"/>
    <cellStyle name="20% - Accent1 4 2 13 3" xfId="30212" xr:uid="{00000000-0005-0000-0000-00009B040000}"/>
    <cellStyle name="20% - Accent1 4 2 14" xfId="12255" xr:uid="{00000000-0005-0000-0000-00009C040000}"/>
    <cellStyle name="20% - Accent1 4 2 14 2" xfId="35523" xr:uid="{00000000-0005-0000-0000-00009D040000}"/>
    <cellStyle name="20% - Accent1 4 2 15" xfId="22714" xr:uid="{00000000-0005-0000-0000-00009E040000}"/>
    <cellStyle name="20% - Accent1 4 2 15 2" xfId="45967" xr:uid="{00000000-0005-0000-0000-00009F040000}"/>
    <cellStyle name="20% - Accent1 4 2 16" xfId="24904" xr:uid="{00000000-0005-0000-0000-0000A0040000}"/>
    <cellStyle name="20% - Accent1 4 2 17" xfId="47896" xr:uid="{00000000-0005-0000-0000-0000A1040000}"/>
    <cellStyle name="20% - Accent1 4 2 2" xfId="1094" xr:uid="{00000000-0005-0000-0000-0000A2040000}"/>
    <cellStyle name="20% - Accent1 4 2 2 10" xfId="47897" xr:uid="{00000000-0005-0000-0000-0000A3040000}"/>
    <cellStyle name="20% - Accent1 4 2 2 2" xfId="1530" xr:uid="{00000000-0005-0000-0000-0000A4040000}"/>
    <cellStyle name="20% - Accent1 4 2 2 2 2" xfId="2887" xr:uid="{00000000-0005-0000-0000-0000A5040000}"/>
    <cellStyle name="20% - Accent1 4 2 2 2 2 2" xfId="5735" xr:uid="{00000000-0005-0000-0000-0000A6040000}"/>
    <cellStyle name="20% - Accent1 4 2 2 2 2 2 2" xfId="11078" xr:uid="{00000000-0005-0000-0000-0000A7040000}"/>
    <cellStyle name="20% - Accent1 4 2 2 2 2 2 2 2" xfId="21692" xr:uid="{00000000-0005-0000-0000-0000A8040000}"/>
    <cellStyle name="20% - Accent1 4 2 2 2 2 2 2 2 2" xfId="44960" xr:uid="{00000000-0005-0000-0000-0000A9040000}"/>
    <cellStyle name="20% - Accent1 4 2 2 2 2 2 2 3" xfId="34346" xr:uid="{00000000-0005-0000-0000-0000AA040000}"/>
    <cellStyle name="20% - Accent1 4 2 2 2 2 2 3" xfId="16386" xr:uid="{00000000-0005-0000-0000-0000AB040000}"/>
    <cellStyle name="20% - Accent1 4 2 2 2 2 2 3 2" xfId="39654" xr:uid="{00000000-0005-0000-0000-0000AC040000}"/>
    <cellStyle name="20% - Accent1 4 2 2 2 2 2 4" xfId="22718" xr:uid="{00000000-0005-0000-0000-0000AD040000}"/>
    <cellStyle name="20% - Accent1 4 2 2 2 2 2 4 2" xfId="45971" xr:uid="{00000000-0005-0000-0000-0000AE040000}"/>
    <cellStyle name="20% - Accent1 4 2 2 2 2 2 5" xfId="29038" xr:uid="{00000000-0005-0000-0000-0000AF040000}"/>
    <cellStyle name="20% - Accent1 4 2 2 2 2 2 6" xfId="47900" xr:uid="{00000000-0005-0000-0000-0000B0040000}"/>
    <cellStyle name="20% - Accent1 4 2 2 2 2 3" xfId="8436" xr:uid="{00000000-0005-0000-0000-0000B1040000}"/>
    <cellStyle name="20% - Accent1 4 2 2 2 2 3 2" xfId="19051" xr:uid="{00000000-0005-0000-0000-0000B2040000}"/>
    <cellStyle name="20% - Accent1 4 2 2 2 2 3 2 2" xfId="42319" xr:uid="{00000000-0005-0000-0000-0000B3040000}"/>
    <cellStyle name="20% - Accent1 4 2 2 2 2 3 3" xfId="31704" xr:uid="{00000000-0005-0000-0000-0000B4040000}"/>
    <cellStyle name="20% - Accent1 4 2 2 2 2 4" xfId="13746" xr:uid="{00000000-0005-0000-0000-0000B5040000}"/>
    <cellStyle name="20% - Accent1 4 2 2 2 2 4 2" xfId="37014" xr:uid="{00000000-0005-0000-0000-0000B6040000}"/>
    <cellStyle name="20% - Accent1 4 2 2 2 2 5" xfId="22717" xr:uid="{00000000-0005-0000-0000-0000B7040000}"/>
    <cellStyle name="20% - Accent1 4 2 2 2 2 5 2" xfId="45970" xr:uid="{00000000-0005-0000-0000-0000B8040000}"/>
    <cellStyle name="20% - Accent1 4 2 2 2 2 6" xfId="26396" xr:uid="{00000000-0005-0000-0000-0000B9040000}"/>
    <cellStyle name="20% - Accent1 4 2 2 2 2 7" xfId="47899" xr:uid="{00000000-0005-0000-0000-0000BA040000}"/>
    <cellStyle name="20% - Accent1 4 2 2 2 3" xfId="4548" xr:uid="{00000000-0005-0000-0000-0000BB040000}"/>
    <cellStyle name="20% - Accent1 4 2 2 2 3 2" xfId="9892" xr:uid="{00000000-0005-0000-0000-0000BC040000}"/>
    <cellStyle name="20% - Accent1 4 2 2 2 3 2 2" xfId="20507" xr:uid="{00000000-0005-0000-0000-0000BD040000}"/>
    <cellStyle name="20% - Accent1 4 2 2 2 3 2 2 2" xfId="43775" xr:uid="{00000000-0005-0000-0000-0000BE040000}"/>
    <cellStyle name="20% - Accent1 4 2 2 2 3 2 3" xfId="33160" xr:uid="{00000000-0005-0000-0000-0000BF040000}"/>
    <cellStyle name="20% - Accent1 4 2 2 2 3 3" xfId="15201" xr:uid="{00000000-0005-0000-0000-0000C0040000}"/>
    <cellStyle name="20% - Accent1 4 2 2 2 3 3 2" xfId="38469" xr:uid="{00000000-0005-0000-0000-0000C1040000}"/>
    <cellStyle name="20% - Accent1 4 2 2 2 3 4" xfId="22719" xr:uid="{00000000-0005-0000-0000-0000C2040000}"/>
    <cellStyle name="20% - Accent1 4 2 2 2 3 4 2" xfId="45972" xr:uid="{00000000-0005-0000-0000-0000C3040000}"/>
    <cellStyle name="20% - Accent1 4 2 2 2 3 5" xfId="27852" xr:uid="{00000000-0005-0000-0000-0000C4040000}"/>
    <cellStyle name="20% - Accent1 4 2 2 2 3 6" xfId="47901" xr:uid="{00000000-0005-0000-0000-0000C5040000}"/>
    <cellStyle name="20% - Accent1 4 2 2 2 4" xfId="7250" xr:uid="{00000000-0005-0000-0000-0000C6040000}"/>
    <cellStyle name="20% - Accent1 4 2 2 2 4 2" xfId="17865" xr:uid="{00000000-0005-0000-0000-0000C7040000}"/>
    <cellStyle name="20% - Accent1 4 2 2 2 4 2 2" xfId="41133" xr:uid="{00000000-0005-0000-0000-0000C8040000}"/>
    <cellStyle name="20% - Accent1 4 2 2 2 4 3" xfId="30518" xr:uid="{00000000-0005-0000-0000-0000C9040000}"/>
    <cellStyle name="20% - Accent1 4 2 2 2 5" xfId="12561" xr:uid="{00000000-0005-0000-0000-0000CA040000}"/>
    <cellStyle name="20% - Accent1 4 2 2 2 5 2" xfId="35829" xr:uid="{00000000-0005-0000-0000-0000CB040000}"/>
    <cellStyle name="20% - Accent1 4 2 2 2 6" xfId="22716" xr:uid="{00000000-0005-0000-0000-0000CC040000}"/>
    <cellStyle name="20% - Accent1 4 2 2 2 6 2" xfId="45969" xr:uid="{00000000-0005-0000-0000-0000CD040000}"/>
    <cellStyle name="20% - Accent1 4 2 2 2 7" xfId="25210" xr:uid="{00000000-0005-0000-0000-0000CE040000}"/>
    <cellStyle name="20% - Accent1 4 2 2 2 8" xfId="47898" xr:uid="{00000000-0005-0000-0000-0000CF040000}"/>
    <cellStyle name="20% - Accent1 4 2 2 3" xfId="2664" xr:uid="{00000000-0005-0000-0000-0000D0040000}"/>
    <cellStyle name="20% - Accent1 4 2 2 3 2" xfId="5512" xr:uid="{00000000-0005-0000-0000-0000D1040000}"/>
    <cellStyle name="20% - Accent1 4 2 2 3 2 2" xfId="10855" xr:uid="{00000000-0005-0000-0000-0000D2040000}"/>
    <cellStyle name="20% - Accent1 4 2 2 3 2 2 2" xfId="21469" xr:uid="{00000000-0005-0000-0000-0000D3040000}"/>
    <cellStyle name="20% - Accent1 4 2 2 3 2 2 2 2" xfId="44737" xr:uid="{00000000-0005-0000-0000-0000D4040000}"/>
    <cellStyle name="20% - Accent1 4 2 2 3 2 2 3" xfId="34123" xr:uid="{00000000-0005-0000-0000-0000D5040000}"/>
    <cellStyle name="20% - Accent1 4 2 2 3 2 3" xfId="16163" xr:uid="{00000000-0005-0000-0000-0000D6040000}"/>
    <cellStyle name="20% - Accent1 4 2 2 3 2 3 2" xfId="39431" xr:uid="{00000000-0005-0000-0000-0000D7040000}"/>
    <cellStyle name="20% - Accent1 4 2 2 3 2 4" xfId="22721" xr:uid="{00000000-0005-0000-0000-0000D8040000}"/>
    <cellStyle name="20% - Accent1 4 2 2 3 2 4 2" xfId="45974" xr:uid="{00000000-0005-0000-0000-0000D9040000}"/>
    <cellStyle name="20% - Accent1 4 2 2 3 2 5" xfId="28815" xr:uid="{00000000-0005-0000-0000-0000DA040000}"/>
    <cellStyle name="20% - Accent1 4 2 2 3 2 6" xfId="47903" xr:uid="{00000000-0005-0000-0000-0000DB040000}"/>
    <cellStyle name="20% - Accent1 4 2 2 3 3" xfId="8213" xr:uid="{00000000-0005-0000-0000-0000DC040000}"/>
    <cellStyle name="20% - Accent1 4 2 2 3 3 2" xfId="18828" xr:uid="{00000000-0005-0000-0000-0000DD040000}"/>
    <cellStyle name="20% - Accent1 4 2 2 3 3 2 2" xfId="42096" xr:uid="{00000000-0005-0000-0000-0000DE040000}"/>
    <cellStyle name="20% - Accent1 4 2 2 3 3 3" xfId="31481" xr:uid="{00000000-0005-0000-0000-0000DF040000}"/>
    <cellStyle name="20% - Accent1 4 2 2 3 4" xfId="13523" xr:uid="{00000000-0005-0000-0000-0000E0040000}"/>
    <cellStyle name="20% - Accent1 4 2 2 3 4 2" xfId="36791" xr:uid="{00000000-0005-0000-0000-0000E1040000}"/>
    <cellStyle name="20% - Accent1 4 2 2 3 5" xfId="22720" xr:uid="{00000000-0005-0000-0000-0000E2040000}"/>
    <cellStyle name="20% - Accent1 4 2 2 3 5 2" xfId="45973" xr:uid="{00000000-0005-0000-0000-0000E3040000}"/>
    <cellStyle name="20% - Accent1 4 2 2 3 6" xfId="26173" xr:uid="{00000000-0005-0000-0000-0000E4040000}"/>
    <cellStyle name="20% - Accent1 4 2 2 3 7" xfId="47902" xr:uid="{00000000-0005-0000-0000-0000E5040000}"/>
    <cellStyle name="20% - Accent1 4 2 2 4" xfId="3839" xr:uid="{00000000-0005-0000-0000-0000E6040000}"/>
    <cellStyle name="20% - Accent1 4 2 2 4 2" xfId="6503" xr:uid="{00000000-0005-0000-0000-0000E7040000}"/>
    <cellStyle name="20% - Accent1 4 2 2 4 2 2" xfId="11846" xr:uid="{00000000-0005-0000-0000-0000E8040000}"/>
    <cellStyle name="20% - Accent1 4 2 2 4 2 2 2" xfId="22459" xr:uid="{00000000-0005-0000-0000-0000E9040000}"/>
    <cellStyle name="20% - Accent1 4 2 2 4 2 2 2 2" xfId="45727" xr:uid="{00000000-0005-0000-0000-0000EA040000}"/>
    <cellStyle name="20% - Accent1 4 2 2 4 2 2 3" xfId="35114" xr:uid="{00000000-0005-0000-0000-0000EB040000}"/>
    <cellStyle name="20% - Accent1 4 2 2 4 2 3" xfId="17153" xr:uid="{00000000-0005-0000-0000-0000EC040000}"/>
    <cellStyle name="20% - Accent1 4 2 2 4 2 3 2" xfId="40421" xr:uid="{00000000-0005-0000-0000-0000ED040000}"/>
    <cellStyle name="20% - Accent1 4 2 2 4 2 4" xfId="29806" xr:uid="{00000000-0005-0000-0000-0000EE040000}"/>
    <cellStyle name="20% - Accent1 4 2 2 4 3" xfId="9204" xr:uid="{00000000-0005-0000-0000-0000EF040000}"/>
    <cellStyle name="20% - Accent1 4 2 2 4 3 2" xfId="19819" xr:uid="{00000000-0005-0000-0000-0000F0040000}"/>
    <cellStyle name="20% - Accent1 4 2 2 4 3 2 2" xfId="43087" xr:uid="{00000000-0005-0000-0000-0000F1040000}"/>
    <cellStyle name="20% - Accent1 4 2 2 4 3 3" xfId="32472" xr:uid="{00000000-0005-0000-0000-0000F2040000}"/>
    <cellStyle name="20% - Accent1 4 2 2 4 4" xfId="14513" xr:uid="{00000000-0005-0000-0000-0000F3040000}"/>
    <cellStyle name="20% - Accent1 4 2 2 4 4 2" xfId="37781" xr:uid="{00000000-0005-0000-0000-0000F4040000}"/>
    <cellStyle name="20% - Accent1 4 2 2 4 5" xfId="22722" xr:uid="{00000000-0005-0000-0000-0000F5040000}"/>
    <cellStyle name="20% - Accent1 4 2 2 4 5 2" xfId="45975" xr:uid="{00000000-0005-0000-0000-0000F6040000}"/>
    <cellStyle name="20% - Accent1 4 2 2 4 6" xfId="27164" xr:uid="{00000000-0005-0000-0000-0000F7040000}"/>
    <cellStyle name="20% - Accent1 4 2 2 4 7" xfId="47904" xr:uid="{00000000-0005-0000-0000-0000F8040000}"/>
    <cellStyle name="20% - Accent1 4 2 2 5" xfId="4325" xr:uid="{00000000-0005-0000-0000-0000F9040000}"/>
    <cellStyle name="20% - Accent1 4 2 2 5 2" xfId="9669" xr:uid="{00000000-0005-0000-0000-0000FA040000}"/>
    <cellStyle name="20% - Accent1 4 2 2 5 2 2" xfId="20284" xr:uid="{00000000-0005-0000-0000-0000FB040000}"/>
    <cellStyle name="20% - Accent1 4 2 2 5 2 2 2" xfId="43552" xr:uid="{00000000-0005-0000-0000-0000FC040000}"/>
    <cellStyle name="20% - Accent1 4 2 2 5 2 3" xfId="32937" xr:uid="{00000000-0005-0000-0000-0000FD040000}"/>
    <cellStyle name="20% - Accent1 4 2 2 5 3" xfId="14978" xr:uid="{00000000-0005-0000-0000-0000FE040000}"/>
    <cellStyle name="20% - Accent1 4 2 2 5 3 2" xfId="38246" xr:uid="{00000000-0005-0000-0000-0000FF040000}"/>
    <cellStyle name="20% - Accent1 4 2 2 5 4" xfId="27629" xr:uid="{00000000-0005-0000-0000-000000050000}"/>
    <cellStyle name="20% - Accent1 4 2 2 6" xfId="7027" xr:uid="{00000000-0005-0000-0000-000001050000}"/>
    <cellStyle name="20% - Accent1 4 2 2 6 2" xfId="17642" xr:uid="{00000000-0005-0000-0000-000002050000}"/>
    <cellStyle name="20% - Accent1 4 2 2 6 2 2" xfId="40910" xr:uid="{00000000-0005-0000-0000-000003050000}"/>
    <cellStyle name="20% - Accent1 4 2 2 6 3" xfId="30295" xr:uid="{00000000-0005-0000-0000-000004050000}"/>
    <cellStyle name="20% - Accent1 4 2 2 7" xfId="12338" xr:uid="{00000000-0005-0000-0000-000005050000}"/>
    <cellStyle name="20% - Accent1 4 2 2 7 2" xfId="35606" xr:uid="{00000000-0005-0000-0000-000006050000}"/>
    <cellStyle name="20% - Accent1 4 2 2 8" xfId="22715" xr:uid="{00000000-0005-0000-0000-000007050000}"/>
    <cellStyle name="20% - Accent1 4 2 2 8 2" xfId="45968" xr:uid="{00000000-0005-0000-0000-000008050000}"/>
    <cellStyle name="20% - Accent1 4 2 2 9" xfId="24987" xr:uid="{00000000-0005-0000-0000-000009050000}"/>
    <cellStyle name="20% - Accent1 4 2 2_Asset Register (new)" xfId="1503" xr:uid="{00000000-0005-0000-0000-00000A050000}"/>
    <cellStyle name="20% - Accent1 4 2 3" xfId="1243" xr:uid="{00000000-0005-0000-0000-00000B050000}"/>
    <cellStyle name="20% - Accent1 4 2 3 2" xfId="2804" xr:uid="{00000000-0005-0000-0000-00000C050000}"/>
    <cellStyle name="20% - Accent1 4 2 3 2 2" xfId="5652" xr:uid="{00000000-0005-0000-0000-00000D050000}"/>
    <cellStyle name="20% - Accent1 4 2 3 2 2 2" xfId="10995" xr:uid="{00000000-0005-0000-0000-00000E050000}"/>
    <cellStyle name="20% - Accent1 4 2 3 2 2 2 2" xfId="21609" xr:uid="{00000000-0005-0000-0000-00000F050000}"/>
    <cellStyle name="20% - Accent1 4 2 3 2 2 2 2 2" xfId="44877" xr:uid="{00000000-0005-0000-0000-000010050000}"/>
    <cellStyle name="20% - Accent1 4 2 3 2 2 2 3" xfId="34263" xr:uid="{00000000-0005-0000-0000-000011050000}"/>
    <cellStyle name="20% - Accent1 4 2 3 2 2 3" xfId="16303" xr:uid="{00000000-0005-0000-0000-000012050000}"/>
    <cellStyle name="20% - Accent1 4 2 3 2 2 3 2" xfId="39571" xr:uid="{00000000-0005-0000-0000-000013050000}"/>
    <cellStyle name="20% - Accent1 4 2 3 2 2 4" xfId="22725" xr:uid="{00000000-0005-0000-0000-000014050000}"/>
    <cellStyle name="20% - Accent1 4 2 3 2 2 4 2" xfId="45978" xr:uid="{00000000-0005-0000-0000-000015050000}"/>
    <cellStyle name="20% - Accent1 4 2 3 2 2 5" xfId="28955" xr:uid="{00000000-0005-0000-0000-000016050000}"/>
    <cellStyle name="20% - Accent1 4 2 3 2 2 6" xfId="47907" xr:uid="{00000000-0005-0000-0000-000017050000}"/>
    <cellStyle name="20% - Accent1 4 2 3 2 3" xfId="8353" xr:uid="{00000000-0005-0000-0000-000018050000}"/>
    <cellStyle name="20% - Accent1 4 2 3 2 3 2" xfId="18968" xr:uid="{00000000-0005-0000-0000-000019050000}"/>
    <cellStyle name="20% - Accent1 4 2 3 2 3 2 2" xfId="42236" xr:uid="{00000000-0005-0000-0000-00001A050000}"/>
    <cellStyle name="20% - Accent1 4 2 3 2 3 3" xfId="31621" xr:uid="{00000000-0005-0000-0000-00001B050000}"/>
    <cellStyle name="20% - Accent1 4 2 3 2 4" xfId="13663" xr:uid="{00000000-0005-0000-0000-00001C050000}"/>
    <cellStyle name="20% - Accent1 4 2 3 2 4 2" xfId="36931" xr:uid="{00000000-0005-0000-0000-00001D050000}"/>
    <cellStyle name="20% - Accent1 4 2 3 2 5" xfId="22724" xr:uid="{00000000-0005-0000-0000-00001E050000}"/>
    <cellStyle name="20% - Accent1 4 2 3 2 5 2" xfId="45977" xr:uid="{00000000-0005-0000-0000-00001F050000}"/>
    <cellStyle name="20% - Accent1 4 2 3 2 6" xfId="26313" xr:uid="{00000000-0005-0000-0000-000020050000}"/>
    <cellStyle name="20% - Accent1 4 2 3 2 7" xfId="47906" xr:uid="{00000000-0005-0000-0000-000021050000}"/>
    <cellStyle name="20% - Accent1 4 2 3 3" xfId="4465" xr:uid="{00000000-0005-0000-0000-000022050000}"/>
    <cellStyle name="20% - Accent1 4 2 3 3 2" xfId="9809" xr:uid="{00000000-0005-0000-0000-000023050000}"/>
    <cellStyle name="20% - Accent1 4 2 3 3 2 2" xfId="20424" xr:uid="{00000000-0005-0000-0000-000024050000}"/>
    <cellStyle name="20% - Accent1 4 2 3 3 2 2 2" xfId="43692" xr:uid="{00000000-0005-0000-0000-000025050000}"/>
    <cellStyle name="20% - Accent1 4 2 3 3 2 3" xfId="33077" xr:uid="{00000000-0005-0000-0000-000026050000}"/>
    <cellStyle name="20% - Accent1 4 2 3 3 3" xfId="15118" xr:uid="{00000000-0005-0000-0000-000027050000}"/>
    <cellStyle name="20% - Accent1 4 2 3 3 3 2" xfId="38386" xr:uid="{00000000-0005-0000-0000-000028050000}"/>
    <cellStyle name="20% - Accent1 4 2 3 3 4" xfId="22726" xr:uid="{00000000-0005-0000-0000-000029050000}"/>
    <cellStyle name="20% - Accent1 4 2 3 3 4 2" xfId="45979" xr:uid="{00000000-0005-0000-0000-00002A050000}"/>
    <cellStyle name="20% - Accent1 4 2 3 3 5" xfId="27769" xr:uid="{00000000-0005-0000-0000-00002B050000}"/>
    <cellStyle name="20% - Accent1 4 2 3 3 6" xfId="47908" xr:uid="{00000000-0005-0000-0000-00002C050000}"/>
    <cellStyle name="20% - Accent1 4 2 3 4" xfId="7167" xr:uid="{00000000-0005-0000-0000-00002D050000}"/>
    <cellStyle name="20% - Accent1 4 2 3 4 2" xfId="17782" xr:uid="{00000000-0005-0000-0000-00002E050000}"/>
    <cellStyle name="20% - Accent1 4 2 3 4 2 2" xfId="41050" xr:uid="{00000000-0005-0000-0000-00002F050000}"/>
    <cellStyle name="20% - Accent1 4 2 3 4 3" xfId="30435" xr:uid="{00000000-0005-0000-0000-000030050000}"/>
    <cellStyle name="20% - Accent1 4 2 3 5" xfId="12478" xr:uid="{00000000-0005-0000-0000-000031050000}"/>
    <cellStyle name="20% - Accent1 4 2 3 5 2" xfId="35746" xr:uid="{00000000-0005-0000-0000-000032050000}"/>
    <cellStyle name="20% - Accent1 4 2 3 6" xfId="22723" xr:uid="{00000000-0005-0000-0000-000033050000}"/>
    <cellStyle name="20% - Accent1 4 2 3 6 2" xfId="45976" xr:uid="{00000000-0005-0000-0000-000034050000}"/>
    <cellStyle name="20% - Accent1 4 2 3 7" xfId="25127" xr:uid="{00000000-0005-0000-0000-000035050000}"/>
    <cellStyle name="20% - Accent1 4 2 3 8" xfId="47905" xr:uid="{00000000-0005-0000-0000-000036050000}"/>
    <cellStyle name="20% - Accent1 4 2 4" xfId="1618" xr:uid="{00000000-0005-0000-0000-000037050000}"/>
    <cellStyle name="20% - Accent1 4 2 4 2" xfId="4635" xr:uid="{00000000-0005-0000-0000-000038050000}"/>
    <cellStyle name="20% - Accent1 4 2 4 2 2" xfId="9979" xr:uid="{00000000-0005-0000-0000-000039050000}"/>
    <cellStyle name="20% - Accent1 4 2 4 2 2 2" xfId="20594" xr:uid="{00000000-0005-0000-0000-00003A050000}"/>
    <cellStyle name="20% - Accent1 4 2 4 2 2 2 2" xfId="43862" xr:uid="{00000000-0005-0000-0000-00003B050000}"/>
    <cellStyle name="20% - Accent1 4 2 4 2 2 3" xfId="33247" xr:uid="{00000000-0005-0000-0000-00003C050000}"/>
    <cellStyle name="20% - Accent1 4 2 4 2 3" xfId="15288" xr:uid="{00000000-0005-0000-0000-00003D050000}"/>
    <cellStyle name="20% - Accent1 4 2 4 2 3 2" xfId="38556" xr:uid="{00000000-0005-0000-0000-00003E050000}"/>
    <cellStyle name="20% - Accent1 4 2 4 2 4" xfId="22728" xr:uid="{00000000-0005-0000-0000-00003F050000}"/>
    <cellStyle name="20% - Accent1 4 2 4 2 4 2" xfId="45981" xr:uid="{00000000-0005-0000-0000-000040050000}"/>
    <cellStyle name="20% - Accent1 4 2 4 2 5" xfId="27939" xr:uid="{00000000-0005-0000-0000-000041050000}"/>
    <cellStyle name="20% - Accent1 4 2 4 2 6" xfId="47910" xr:uid="{00000000-0005-0000-0000-000042050000}"/>
    <cellStyle name="20% - Accent1 4 2 4 3" xfId="7337" xr:uid="{00000000-0005-0000-0000-000043050000}"/>
    <cellStyle name="20% - Accent1 4 2 4 3 2" xfId="17952" xr:uid="{00000000-0005-0000-0000-000044050000}"/>
    <cellStyle name="20% - Accent1 4 2 4 3 2 2" xfId="41220" xr:uid="{00000000-0005-0000-0000-000045050000}"/>
    <cellStyle name="20% - Accent1 4 2 4 3 3" xfId="30605" xr:uid="{00000000-0005-0000-0000-000046050000}"/>
    <cellStyle name="20% - Accent1 4 2 4 4" xfId="12648" xr:uid="{00000000-0005-0000-0000-000047050000}"/>
    <cellStyle name="20% - Accent1 4 2 4 4 2" xfId="35916" xr:uid="{00000000-0005-0000-0000-000048050000}"/>
    <cellStyle name="20% - Accent1 4 2 4 5" xfId="22727" xr:uid="{00000000-0005-0000-0000-000049050000}"/>
    <cellStyle name="20% - Accent1 4 2 4 5 2" xfId="45980" xr:uid="{00000000-0005-0000-0000-00004A050000}"/>
    <cellStyle name="20% - Accent1 4 2 4 6" xfId="25297" xr:uid="{00000000-0005-0000-0000-00004B050000}"/>
    <cellStyle name="20% - Accent1 4 2 4 7" xfId="47909" xr:uid="{00000000-0005-0000-0000-00004C050000}"/>
    <cellStyle name="20% - Accent1 4 2 5" xfId="1780" xr:uid="{00000000-0005-0000-0000-00004D050000}"/>
    <cellStyle name="20% - Accent1 4 2 5 2" xfId="4764" xr:uid="{00000000-0005-0000-0000-00004E050000}"/>
    <cellStyle name="20% - Accent1 4 2 5 2 2" xfId="10108" xr:uid="{00000000-0005-0000-0000-00004F050000}"/>
    <cellStyle name="20% - Accent1 4 2 5 2 2 2" xfId="20723" xr:uid="{00000000-0005-0000-0000-000050050000}"/>
    <cellStyle name="20% - Accent1 4 2 5 2 2 2 2" xfId="43991" xr:uid="{00000000-0005-0000-0000-000051050000}"/>
    <cellStyle name="20% - Accent1 4 2 5 2 2 3" xfId="33376" xr:uid="{00000000-0005-0000-0000-000052050000}"/>
    <cellStyle name="20% - Accent1 4 2 5 2 3" xfId="15417" xr:uid="{00000000-0005-0000-0000-000053050000}"/>
    <cellStyle name="20% - Accent1 4 2 5 2 3 2" xfId="38685" xr:uid="{00000000-0005-0000-0000-000054050000}"/>
    <cellStyle name="20% - Accent1 4 2 5 2 4" xfId="28068" xr:uid="{00000000-0005-0000-0000-000055050000}"/>
    <cellStyle name="20% - Accent1 4 2 5 3" xfId="7466" xr:uid="{00000000-0005-0000-0000-000056050000}"/>
    <cellStyle name="20% - Accent1 4 2 5 3 2" xfId="18081" xr:uid="{00000000-0005-0000-0000-000057050000}"/>
    <cellStyle name="20% - Accent1 4 2 5 3 2 2" xfId="41349" xr:uid="{00000000-0005-0000-0000-000058050000}"/>
    <cellStyle name="20% - Accent1 4 2 5 3 3" xfId="30734" xr:uid="{00000000-0005-0000-0000-000059050000}"/>
    <cellStyle name="20% - Accent1 4 2 5 4" xfId="12777" xr:uid="{00000000-0005-0000-0000-00005A050000}"/>
    <cellStyle name="20% - Accent1 4 2 5 4 2" xfId="36045" xr:uid="{00000000-0005-0000-0000-00005B050000}"/>
    <cellStyle name="20% - Accent1 4 2 5 5" xfId="22729" xr:uid="{00000000-0005-0000-0000-00005C050000}"/>
    <cellStyle name="20% - Accent1 4 2 5 5 2" xfId="45982" xr:uid="{00000000-0005-0000-0000-00005D050000}"/>
    <cellStyle name="20% - Accent1 4 2 5 6" xfId="25426" xr:uid="{00000000-0005-0000-0000-00005E050000}"/>
    <cellStyle name="20% - Accent1 4 2 5 7" xfId="47911" xr:uid="{00000000-0005-0000-0000-00005F050000}"/>
    <cellStyle name="20% - Accent1 4 2 6" xfId="1994" xr:uid="{00000000-0005-0000-0000-000060050000}"/>
    <cellStyle name="20% - Accent1 4 2 6 2" xfId="4939" xr:uid="{00000000-0005-0000-0000-000061050000}"/>
    <cellStyle name="20% - Accent1 4 2 6 2 2" xfId="10282" xr:uid="{00000000-0005-0000-0000-000062050000}"/>
    <cellStyle name="20% - Accent1 4 2 6 2 2 2" xfId="20897" xr:uid="{00000000-0005-0000-0000-000063050000}"/>
    <cellStyle name="20% - Accent1 4 2 6 2 2 2 2" xfId="44165" xr:uid="{00000000-0005-0000-0000-000064050000}"/>
    <cellStyle name="20% - Accent1 4 2 6 2 2 3" xfId="33550" xr:uid="{00000000-0005-0000-0000-000065050000}"/>
    <cellStyle name="20% - Accent1 4 2 6 2 3" xfId="15591" xr:uid="{00000000-0005-0000-0000-000066050000}"/>
    <cellStyle name="20% - Accent1 4 2 6 2 3 2" xfId="38859" xr:uid="{00000000-0005-0000-0000-000067050000}"/>
    <cellStyle name="20% - Accent1 4 2 6 2 4" xfId="28242" xr:uid="{00000000-0005-0000-0000-000068050000}"/>
    <cellStyle name="20% - Accent1 4 2 6 3" xfId="7640" xr:uid="{00000000-0005-0000-0000-000069050000}"/>
    <cellStyle name="20% - Accent1 4 2 6 3 2" xfId="18255" xr:uid="{00000000-0005-0000-0000-00006A050000}"/>
    <cellStyle name="20% - Accent1 4 2 6 3 2 2" xfId="41523" xr:uid="{00000000-0005-0000-0000-00006B050000}"/>
    <cellStyle name="20% - Accent1 4 2 6 3 3" xfId="30908" xr:uid="{00000000-0005-0000-0000-00006C050000}"/>
    <cellStyle name="20% - Accent1 4 2 6 4" xfId="12951" xr:uid="{00000000-0005-0000-0000-00006D050000}"/>
    <cellStyle name="20% - Accent1 4 2 6 4 2" xfId="36219" xr:uid="{00000000-0005-0000-0000-00006E050000}"/>
    <cellStyle name="20% - Accent1 4 2 6 5" xfId="25600" xr:uid="{00000000-0005-0000-0000-00006F050000}"/>
    <cellStyle name="20% - Accent1 4 2 7" xfId="2302" xr:uid="{00000000-0005-0000-0000-000070050000}"/>
    <cellStyle name="20% - Accent1 4 2 7 2" xfId="5160" xr:uid="{00000000-0005-0000-0000-000071050000}"/>
    <cellStyle name="20% - Accent1 4 2 7 2 2" xfId="10503" xr:uid="{00000000-0005-0000-0000-000072050000}"/>
    <cellStyle name="20% - Accent1 4 2 7 2 2 2" xfId="21117" xr:uid="{00000000-0005-0000-0000-000073050000}"/>
    <cellStyle name="20% - Accent1 4 2 7 2 2 2 2" xfId="44385" xr:uid="{00000000-0005-0000-0000-000074050000}"/>
    <cellStyle name="20% - Accent1 4 2 7 2 2 3" xfId="33771" xr:uid="{00000000-0005-0000-0000-000075050000}"/>
    <cellStyle name="20% - Accent1 4 2 7 2 3" xfId="15811" xr:uid="{00000000-0005-0000-0000-000076050000}"/>
    <cellStyle name="20% - Accent1 4 2 7 2 3 2" xfId="39079" xr:uid="{00000000-0005-0000-0000-000077050000}"/>
    <cellStyle name="20% - Accent1 4 2 7 2 4" xfId="28463" xr:uid="{00000000-0005-0000-0000-000078050000}"/>
    <cellStyle name="20% - Accent1 4 2 7 3" xfId="7861" xr:uid="{00000000-0005-0000-0000-000079050000}"/>
    <cellStyle name="20% - Accent1 4 2 7 3 2" xfId="18476" xr:uid="{00000000-0005-0000-0000-00007A050000}"/>
    <cellStyle name="20% - Accent1 4 2 7 3 2 2" xfId="41744" xr:uid="{00000000-0005-0000-0000-00007B050000}"/>
    <cellStyle name="20% - Accent1 4 2 7 3 3" xfId="31129" xr:uid="{00000000-0005-0000-0000-00007C050000}"/>
    <cellStyle name="20% - Accent1 4 2 7 4" xfId="13171" xr:uid="{00000000-0005-0000-0000-00007D050000}"/>
    <cellStyle name="20% - Accent1 4 2 7 4 2" xfId="36439" xr:uid="{00000000-0005-0000-0000-00007E050000}"/>
    <cellStyle name="20% - Accent1 4 2 7 5" xfId="25821" xr:uid="{00000000-0005-0000-0000-00007F050000}"/>
    <cellStyle name="20% - Accent1 4 2 8" xfId="2331" xr:uid="{00000000-0005-0000-0000-000080050000}"/>
    <cellStyle name="20% - Accent1 4 2 8 2" xfId="5180" xr:uid="{00000000-0005-0000-0000-000081050000}"/>
    <cellStyle name="20% - Accent1 4 2 8 2 2" xfId="10523" xr:uid="{00000000-0005-0000-0000-000082050000}"/>
    <cellStyle name="20% - Accent1 4 2 8 2 2 2" xfId="21137" xr:uid="{00000000-0005-0000-0000-000083050000}"/>
    <cellStyle name="20% - Accent1 4 2 8 2 2 2 2" xfId="44405" xr:uid="{00000000-0005-0000-0000-000084050000}"/>
    <cellStyle name="20% - Accent1 4 2 8 2 2 3" xfId="33791" xr:uid="{00000000-0005-0000-0000-000085050000}"/>
    <cellStyle name="20% - Accent1 4 2 8 2 3" xfId="15831" xr:uid="{00000000-0005-0000-0000-000086050000}"/>
    <cellStyle name="20% - Accent1 4 2 8 2 3 2" xfId="39099" xr:uid="{00000000-0005-0000-0000-000087050000}"/>
    <cellStyle name="20% - Accent1 4 2 8 2 4" xfId="28483" xr:uid="{00000000-0005-0000-0000-000088050000}"/>
    <cellStyle name="20% - Accent1 4 2 8 3" xfId="7881" xr:uid="{00000000-0005-0000-0000-000089050000}"/>
    <cellStyle name="20% - Accent1 4 2 8 3 2" xfId="18496" xr:uid="{00000000-0005-0000-0000-00008A050000}"/>
    <cellStyle name="20% - Accent1 4 2 8 3 2 2" xfId="41764" xr:uid="{00000000-0005-0000-0000-00008B050000}"/>
    <cellStyle name="20% - Accent1 4 2 8 3 3" xfId="31149" xr:uid="{00000000-0005-0000-0000-00008C050000}"/>
    <cellStyle name="20% - Accent1 4 2 8 4" xfId="13191" xr:uid="{00000000-0005-0000-0000-00008D050000}"/>
    <cellStyle name="20% - Accent1 4 2 8 4 2" xfId="36459" xr:uid="{00000000-0005-0000-0000-00008E050000}"/>
    <cellStyle name="20% - Accent1 4 2 8 5" xfId="25841" xr:uid="{00000000-0005-0000-0000-00008F050000}"/>
    <cellStyle name="20% - Accent1 4 2 9" xfId="2581" xr:uid="{00000000-0005-0000-0000-000090050000}"/>
    <cellStyle name="20% - Accent1 4 2 9 2" xfId="5429" xr:uid="{00000000-0005-0000-0000-000091050000}"/>
    <cellStyle name="20% - Accent1 4 2 9 2 2" xfId="10772" xr:uid="{00000000-0005-0000-0000-000092050000}"/>
    <cellStyle name="20% - Accent1 4 2 9 2 2 2" xfId="21386" xr:uid="{00000000-0005-0000-0000-000093050000}"/>
    <cellStyle name="20% - Accent1 4 2 9 2 2 2 2" xfId="44654" xr:uid="{00000000-0005-0000-0000-000094050000}"/>
    <cellStyle name="20% - Accent1 4 2 9 2 2 3" xfId="34040" xr:uid="{00000000-0005-0000-0000-000095050000}"/>
    <cellStyle name="20% - Accent1 4 2 9 2 3" xfId="16080" xr:uid="{00000000-0005-0000-0000-000096050000}"/>
    <cellStyle name="20% - Accent1 4 2 9 2 3 2" xfId="39348" xr:uid="{00000000-0005-0000-0000-000097050000}"/>
    <cellStyle name="20% - Accent1 4 2 9 2 4" xfId="28732" xr:uid="{00000000-0005-0000-0000-000098050000}"/>
    <cellStyle name="20% - Accent1 4 2 9 3" xfId="8130" xr:uid="{00000000-0005-0000-0000-000099050000}"/>
    <cellStyle name="20% - Accent1 4 2 9 3 2" xfId="18745" xr:uid="{00000000-0005-0000-0000-00009A050000}"/>
    <cellStyle name="20% - Accent1 4 2 9 3 2 2" xfId="42013" xr:uid="{00000000-0005-0000-0000-00009B050000}"/>
    <cellStyle name="20% - Accent1 4 2 9 3 3" xfId="31398" xr:uid="{00000000-0005-0000-0000-00009C050000}"/>
    <cellStyle name="20% - Accent1 4 2 9 4" xfId="13440" xr:uid="{00000000-0005-0000-0000-00009D050000}"/>
    <cellStyle name="20% - Accent1 4 2 9 4 2" xfId="36708" xr:uid="{00000000-0005-0000-0000-00009E050000}"/>
    <cellStyle name="20% - Accent1 4 2 9 5" xfId="26090" xr:uid="{00000000-0005-0000-0000-00009F050000}"/>
    <cellStyle name="20% - Accent1 4 2_Asset Register (new)" xfId="1504" xr:uid="{00000000-0005-0000-0000-0000A0050000}"/>
    <cellStyle name="20% - Accent1 4 3" xfId="708" xr:uid="{00000000-0005-0000-0000-0000A1050000}"/>
    <cellStyle name="20% - Accent1 4 3 10" xfId="12254" xr:uid="{00000000-0005-0000-0000-0000A2050000}"/>
    <cellStyle name="20% - Accent1 4 3 10 2" xfId="35522" xr:uid="{00000000-0005-0000-0000-0000A3050000}"/>
    <cellStyle name="20% - Accent1 4 3 11" xfId="22730" xr:uid="{00000000-0005-0000-0000-0000A4050000}"/>
    <cellStyle name="20% - Accent1 4 3 11 2" xfId="45983" xr:uid="{00000000-0005-0000-0000-0000A5050000}"/>
    <cellStyle name="20% - Accent1 4 3 12" xfId="24903" xr:uid="{00000000-0005-0000-0000-0000A6050000}"/>
    <cellStyle name="20% - Accent1 4 3 13" xfId="47912" xr:uid="{00000000-0005-0000-0000-0000A7050000}"/>
    <cellStyle name="20% - Accent1 4 3 2" xfId="1183" xr:uid="{00000000-0005-0000-0000-0000A8050000}"/>
    <cellStyle name="20% - Accent1 4 3 2 2" xfId="2745" xr:uid="{00000000-0005-0000-0000-0000A9050000}"/>
    <cellStyle name="20% - Accent1 4 3 2 2 2" xfId="5593" xr:uid="{00000000-0005-0000-0000-0000AA050000}"/>
    <cellStyle name="20% - Accent1 4 3 2 2 2 2" xfId="10936" xr:uid="{00000000-0005-0000-0000-0000AB050000}"/>
    <cellStyle name="20% - Accent1 4 3 2 2 2 2 2" xfId="21550" xr:uid="{00000000-0005-0000-0000-0000AC050000}"/>
    <cellStyle name="20% - Accent1 4 3 2 2 2 2 2 2" xfId="44818" xr:uid="{00000000-0005-0000-0000-0000AD050000}"/>
    <cellStyle name="20% - Accent1 4 3 2 2 2 2 3" xfId="34204" xr:uid="{00000000-0005-0000-0000-0000AE050000}"/>
    <cellStyle name="20% - Accent1 4 3 2 2 2 3" xfId="16244" xr:uid="{00000000-0005-0000-0000-0000AF050000}"/>
    <cellStyle name="20% - Accent1 4 3 2 2 2 3 2" xfId="39512" xr:uid="{00000000-0005-0000-0000-0000B0050000}"/>
    <cellStyle name="20% - Accent1 4 3 2 2 2 4" xfId="22733" xr:uid="{00000000-0005-0000-0000-0000B1050000}"/>
    <cellStyle name="20% - Accent1 4 3 2 2 2 4 2" xfId="45986" xr:uid="{00000000-0005-0000-0000-0000B2050000}"/>
    <cellStyle name="20% - Accent1 4 3 2 2 2 5" xfId="28896" xr:uid="{00000000-0005-0000-0000-0000B3050000}"/>
    <cellStyle name="20% - Accent1 4 3 2 2 2 6" xfId="47915" xr:uid="{00000000-0005-0000-0000-0000B4050000}"/>
    <cellStyle name="20% - Accent1 4 3 2 2 3" xfId="8294" xr:uid="{00000000-0005-0000-0000-0000B5050000}"/>
    <cellStyle name="20% - Accent1 4 3 2 2 3 2" xfId="18909" xr:uid="{00000000-0005-0000-0000-0000B6050000}"/>
    <cellStyle name="20% - Accent1 4 3 2 2 3 2 2" xfId="42177" xr:uid="{00000000-0005-0000-0000-0000B7050000}"/>
    <cellStyle name="20% - Accent1 4 3 2 2 3 3" xfId="31562" xr:uid="{00000000-0005-0000-0000-0000B8050000}"/>
    <cellStyle name="20% - Accent1 4 3 2 2 4" xfId="13604" xr:uid="{00000000-0005-0000-0000-0000B9050000}"/>
    <cellStyle name="20% - Accent1 4 3 2 2 4 2" xfId="36872" xr:uid="{00000000-0005-0000-0000-0000BA050000}"/>
    <cellStyle name="20% - Accent1 4 3 2 2 5" xfId="22732" xr:uid="{00000000-0005-0000-0000-0000BB050000}"/>
    <cellStyle name="20% - Accent1 4 3 2 2 5 2" xfId="45985" xr:uid="{00000000-0005-0000-0000-0000BC050000}"/>
    <cellStyle name="20% - Accent1 4 3 2 2 6" xfId="26254" xr:uid="{00000000-0005-0000-0000-0000BD050000}"/>
    <cellStyle name="20% - Accent1 4 3 2 2 7" xfId="47914" xr:uid="{00000000-0005-0000-0000-0000BE050000}"/>
    <cellStyle name="20% - Accent1 4 3 2 3" xfId="3920" xr:uid="{00000000-0005-0000-0000-0000BF050000}"/>
    <cellStyle name="20% - Accent1 4 3 2 3 2" xfId="6584" xr:uid="{00000000-0005-0000-0000-0000C0050000}"/>
    <cellStyle name="20% - Accent1 4 3 2 3 2 2" xfId="11927" xr:uid="{00000000-0005-0000-0000-0000C1050000}"/>
    <cellStyle name="20% - Accent1 4 3 2 3 2 2 2" xfId="22540" xr:uid="{00000000-0005-0000-0000-0000C2050000}"/>
    <cellStyle name="20% - Accent1 4 3 2 3 2 2 2 2" xfId="45808" xr:uid="{00000000-0005-0000-0000-0000C3050000}"/>
    <cellStyle name="20% - Accent1 4 3 2 3 2 2 3" xfId="35195" xr:uid="{00000000-0005-0000-0000-0000C4050000}"/>
    <cellStyle name="20% - Accent1 4 3 2 3 2 3" xfId="17234" xr:uid="{00000000-0005-0000-0000-0000C5050000}"/>
    <cellStyle name="20% - Accent1 4 3 2 3 2 3 2" xfId="40502" xr:uid="{00000000-0005-0000-0000-0000C6050000}"/>
    <cellStyle name="20% - Accent1 4 3 2 3 2 4" xfId="29887" xr:uid="{00000000-0005-0000-0000-0000C7050000}"/>
    <cellStyle name="20% - Accent1 4 3 2 3 3" xfId="9285" xr:uid="{00000000-0005-0000-0000-0000C8050000}"/>
    <cellStyle name="20% - Accent1 4 3 2 3 3 2" xfId="19900" xr:uid="{00000000-0005-0000-0000-0000C9050000}"/>
    <cellStyle name="20% - Accent1 4 3 2 3 3 2 2" xfId="43168" xr:uid="{00000000-0005-0000-0000-0000CA050000}"/>
    <cellStyle name="20% - Accent1 4 3 2 3 3 3" xfId="32553" xr:uid="{00000000-0005-0000-0000-0000CB050000}"/>
    <cellStyle name="20% - Accent1 4 3 2 3 4" xfId="14594" xr:uid="{00000000-0005-0000-0000-0000CC050000}"/>
    <cellStyle name="20% - Accent1 4 3 2 3 4 2" xfId="37862" xr:uid="{00000000-0005-0000-0000-0000CD050000}"/>
    <cellStyle name="20% - Accent1 4 3 2 3 5" xfId="22734" xr:uid="{00000000-0005-0000-0000-0000CE050000}"/>
    <cellStyle name="20% - Accent1 4 3 2 3 5 2" xfId="45987" xr:uid="{00000000-0005-0000-0000-0000CF050000}"/>
    <cellStyle name="20% - Accent1 4 3 2 3 6" xfId="27245" xr:uid="{00000000-0005-0000-0000-0000D0050000}"/>
    <cellStyle name="20% - Accent1 4 3 2 3 7" xfId="47916" xr:uid="{00000000-0005-0000-0000-0000D1050000}"/>
    <cellStyle name="20% - Accent1 4 3 2 4" xfId="4406" xr:uid="{00000000-0005-0000-0000-0000D2050000}"/>
    <cellStyle name="20% - Accent1 4 3 2 4 2" xfId="9750" xr:uid="{00000000-0005-0000-0000-0000D3050000}"/>
    <cellStyle name="20% - Accent1 4 3 2 4 2 2" xfId="20365" xr:uid="{00000000-0005-0000-0000-0000D4050000}"/>
    <cellStyle name="20% - Accent1 4 3 2 4 2 2 2" xfId="43633" xr:uid="{00000000-0005-0000-0000-0000D5050000}"/>
    <cellStyle name="20% - Accent1 4 3 2 4 2 3" xfId="33018" xr:uid="{00000000-0005-0000-0000-0000D6050000}"/>
    <cellStyle name="20% - Accent1 4 3 2 4 3" xfId="15059" xr:uid="{00000000-0005-0000-0000-0000D7050000}"/>
    <cellStyle name="20% - Accent1 4 3 2 4 3 2" xfId="38327" xr:uid="{00000000-0005-0000-0000-0000D8050000}"/>
    <cellStyle name="20% - Accent1 4 3 2 4 4" xfId="27710" xr:uid="{00000000-0005-0000-0000-0000D9050000}"/>
    <cellStyle name="20% - Accent1 4 3 2 5" xfId="7108" xr:uid="{00000000-0005-0000-0000-0000DA050000}"/>
    <cellStyle name="20% - Accent1 4 3 2 5 2" xfId="17723" xr:uid="{00000000-0005-0000-0000-0000DB050000}"/>
    <cellStyle name="20% - Accent1 4 3 2 5 2 2" xfId="40991" xr:uid="{00000000-0005-0000-0000-0000DC050000}"/>
    <cellStyle name="20% - Accent1 4 3 2 5 3" xfId="30376" xr:uid="{00000000-0005-0000-0000-0000DD050000}"/>
    <cellStyle name="20% - Accent1 4 3 2 6" xfId="12419" xr:uid="{00000000-0005-0000-0000-0000DE050000}"/>
    <cellStyle name="20% - Accent1 4 3 2 6 2" xfId="35687" xr:uid="{00000000-0005-0000-0000-0000DF050000}"/>
    <cellStyle name="20% - Accent1 4 3 2 7" xfId="22731" xr:uid="{00000000-0005-0000-0000-0000E0050000}"/>
    <cellStyle name="20% - Accent1 4 3 2 7 2" xfId="45984" xr:uid="{00000000-0005-0000-0000-0000E1050000}"/>
    <cellStyle name="20% - Accent1 4 3 2 8" xfId="25068" xr:uid="{00000000-0005-0000-0000-0000E2050000}"/>
    <cellStyle name="20% - Accent1 4 3 2 9" xfId="47913" xr:uid="{00000000-0005-0000-0000-0000E3050000}"/>
    <cellStyle name="20% - Accent1 4 3 3" xfId="1529" xr:uid="{00000000-0005-0000-0000-0000E4050000}"/>
    <cellStyle name="20% - Accent1 4 3 3 2" xfId="2886" xr:uid="{00000000-0005-0000-0000-0000E5050000}"/>
    <cellStyle name="20% - Accent1 4 3 3 2 2" xfId="5734" xr:uid="{00000000-0005-0000-0000-0000E6050000}"/>
    <cellStyle name="20% - Accent1 4 3 3 2 2 2" xfId="11077" xr:uid="{00000000-0005-0000-0000-0000E7050000}"/>
    <cellStyle name="20% - Accent1 4 3 3 2 2 2 2" xfId="21691" xr:uid="{00000000-0005-0000-0000-0000E8050000}"/>
    <cellStyle name="20% - Accent1 4 3 3 2 2 2 2 2" xfId="44959" xr:uid="{00000000-0005-0000-0000-0000E9050000}"/>
    <cellStyle name="20% - Accent1 4 3 3 2 2 2 3" xfId="34345" xr:uid="{00000000-0005-0000-0000-0000EA050000}"/>
    <cellStyle name="20% - Accent1 4 3 3 2 2 3" xfId="16385" xr:uid="{00000000-0005-0000-0000-0000EB050000}"/>
    <cellStyle name="20% - Accent1 4 3 3 2 2 3 2" xfId="39653" xr:uid="{00000000-0005-0000-0000-0000EC050000}"/>
    <cellStyle name="20% - Accent1 4 3 3 2 2 4" xfId="29037" xr:uid="{00000000-0005-0000-0000-0000ED050000}"/>
    <cellStyle name="20% - Accent1 4 3 3 2 3" xfId="8435" xr:uid="{00000000-0005-0000-0000-0000EE050000}"/>
    <cellStyle name="20% - Accent1 4 3 3 2 3 2" xfId="19050" xr:uid="{00000000-0005-0000-0000-0000EF050000}"/>
    <cellStyle name="20% - Accent1 4 3 3 2 3 2 2" xfId="42318" xr:uid="{00000000-0005-0000-0000-0000F0050000}"/>
    <cellStyle name="20% - Accent1 4 3 3 2 3 3" xfId="31703" xr:uid="{00000000-0005-0000-0000-0000F1050000}"/>
    <cellStyle name="20% - Accent1 4 3 3 2 4" xfId="13745" xr:uid="{00000000-0005-0000-0000-0000F2050000}"/>
    <cellStyle name="20% - Accent1 4 3 3 2 4 2" xfId="37013" xr:uid="{00000000-0005-0000-0000-0000F3050000}"/>
    <cellStyle name="20% - Accent1 4 3 3 2 5" xfId="22736" xr:uid="{00000000-0005-0000-0000-0000F4050000}"/>
    <cellStyle name="20% - Accent1 4 3 3 2 5 2" xfId="45989" xr:uid="{00000000-0005-0000-0000-0000F5050000}"/>
    <cellStyle name="20% - Accent1 4 3 3 2 6" xfId="26395" xr:uid="{00000000-0005-0000-0000-0000F6050000}"/>
    <cellStyle name="20% - Accent1 4 3 3 2 7" xfId="47918" xr:uid="{00000000-0005-0000-0000-0000F7050000}"/>
    <cellStyle name="20% - Accent1 4 3 3 3" xfId="3783" xr:uid="{00000000-0005-0000-0000-0000F8050000}"/>
    <cellStyle name="20% - Accent1 4 3 3 3 2" xfId="6494" xr:uid="{00000000-0005-0000-0000-0000F9050000}"/>
    <cellStyle name="20% - Accent1 4 3 3 3 2 2" xfId="11837" xr:uid="{00000000-0005-0000-0000-0000FA050000}"/>
    <cellStyle name="20% - Accent1 4 3 3 3 2 2 2" xfId="22450" xr:uid="{00000000-0005-0000-0000-0000FB050000}"/>
    <cellStyle name="20% - Accent1 4 3 3 3 2 2 2 2" xfId="45718" xr:uid="{00000000-0005-0000-0000-0000FC050000}"/>
    <cellStyle name="20% - Accent1 4 3 3 3 2 2 3" xfId="35105" xr:uid="{00000000-0005-0000-0000-0000FD050000}"/>
    <cellStyle name="20% - Accent1 4 3 3 3 2 3" xfId="17144" xr:uid="{00000000-0005-0000-0000-0000FE050000}"/>
    <cellStyle name="20% - Accent1 4 3 3 3 2 3 2" xfId="40412" xr:uid="{00000000-0005-0000-0000-0000FF050000}"/>
    <cellStyle name="20% - Accent1 4 3 3 3 2 4" xfId="29797" xr:uid="{00000000-0005-0000-0000-000000060000}"/>
    <cellStyle name="20% - Accent1 4 3 3 3 3" xfId="9195" xr:uid="{00000000-0005-0000-0000-000001060000}"/>
    <cellStyle name="20% - Accent1 4 3 3 3 3 2" xfId="19810" xr:uid="{00000000-0005-0000-0000-000002060000}"/>
    <cellStyle name="20% - Accent1 4 3 3 3 3 2 2" xfId="43078" xr:uid="{00000000-0005-0000-0000-000003060000}"/>
    <cellStyle name="20% - Accent1 4 3 3 3 3 3" xfId="32463" xr:uid="{00000000-0005-0000-0000-000004060000}"/>
    <cellStyle name="20% - Accent1 4 3 3 3 4" xfId="14504" xr:uid="{00000000-0005-0000-0000-000005060000}"/>
    <cellStyle name="20% - Accent1 4 3 3 3 4 2" xfId="37772" xr:uid="{00000000-0005-0000-0000-000006060000}"/>
    <cellStyle name="20% - Accent1 4 3 3 3 5" xfId="27155" xr:uid="{00000000-0005-0000-0000-000007060000}"/>
    <cellStyle name="20% - Accent1 4 3 3 4" xfId="4547" xr:uid="{00000000-0005-0000-0000-000008060000}"/>
    <cellStyle name="20% - Accent1 4 3 3 4 2" xfId="9891" xr:uid="{00000000-0005-0000-0000-000009060000}"/>
    <cellStyle name="20% - Accent1 4 3 3 4 2 2" xfId="20506" xr:uid="{00000000-0005-0000-0000-00000A060000}"/>
    <cellStyle name="20% - Accent1 4 3 3 4 2 2 2" xfId="43774" xr:uid="{00000000-0005-0000-0000-00000B060000}"/>
    <cellStyle name="20% - Accent1 4 3 3 4 2 3" xfId="33159" xr:uid="{00000000-0005-0000-0000-00000C060000}"/>
    <cellStyle name="20% - Accent1 4 3 3 4 3" xfId="15200" xr:uid="{00000000-0005-0000-0000-00000D060000}"/>
    <cellStyle name="20% - Accent1 4 3 3 4 3 2" xfId="38468" xr:uid="{00000000-0005-0000-0000-00000E060000}"/>
    <cellStyle name="20% - Accent1 4 3 3 4 4" xfId="27851" xr:uid="{00000000-0005-0000-0000-00000F060000}"/>
    <cellStyle name="20% - Accent1 4 3 3 5" xfId="7249" xr:uid="{00000000-0005-0000-0000-000010060000}"/>
    <cellStyle name="20% - Accent1 4 3 3 5 2" xfId="17864" xr:uid="{00000000-0005-0000-0000-000011060000}"/>
    <cellStyle name="20% - Accent1 4 3 3 5 2 2" xfId="41132" xr:uid="{00000000-0005-0000-0000-000012060000}"/>
    <cellStyle name="20% - Accent1 4 3 3 5 3" xfId="30517" xr:uid="{00000000-0005-0000-0000-000013060000}"/>
    <cellStyle name="20% - Accent1 4 3 3 6" xfId="12560" xr:uid="{00000000-0005-0000-0000-000014060000}"/>
    <cellStyle name="20% - Accent1 4 3 3 6 2" xfId="35828" xr:uid="{00000000-0005-0000-0000-000015060000}"/>
    <cellStyle name="20% - Accent1 4 3 3 7" xfId="22735" xr:uid="{00000000-0005-0000-0000-000016060000}"/>
    <cellStyle name="20% - Accent1 4 3 3 7 2" xfId="45988" xr:uid="{00000000-0005-0000-0000-000017060000}"/>
    <cellStyle name="20% - Accent1 4 3 3 8" xfId="25209" xr:uid="{00000000-0005-0000-0000-000018060000}"/>
    <cellStyle name="20% - Accent1 4 3 3 9" xfId="47917" xr:uid="{00000000-0005-0000-0000-000019060000}"/>
    <cellStyle name="20% - Accent1 4 3 4" xfId="1813" xr:uid="{00000000-0005-0000-0000-00001A060000}"/>
    <cellStyle name="20% - Accent1 4 3 4 2" xfId="4788" xr:uid="{00000000-0005-0000-0000-00001B060000}"/>
    <cellStyle name="20% - Accent1 4 3 4 2 2" xfId="10132" xr:uid="{00000000-0005-0000-0000-00001C060000}"/>
    <cellStyle name="20% - Accent1 4 3 4 2 2 2" xfId="20747" xr:uid="{00000000-0005-0000-0000-00001D060000}"/>
    <cellStyle name="20% - Accent1 4 3 4 2 2 2 2" xfId="44015" xr:uid="{00000000-0005-0000-0000-00001E060000}"/>
    <cellStyle name="20% - Accent1 4 3 4 2 2 3" xfId="33400" xr:uid="{00000000-0005-0000-0000-00001F060000}"/>
    <cellStyle name="20% - Accent1 4 3 4 2 3" xfId="15441" xr:uid="{00000000-0005-0000-0000-000020060000}"/>
    <cellStyle name="20% - Accent1 4 3 4 2 3 2" xfId="38709" xr:uid="{00000000-0005-0000-0000-000021060000}"/>
    <cellStyle name="20% - Accent1 4 3 4 2 4" xfId="28092" xr:uid="{00000000-0005-0000-0000-000022060000}"/>
    <cellStyle name="20% - Accent1 4 3 4 3" xfId="7490" xr:uid="{00000000-0005-0000-0000-000023060000}"/>
    <cellStyle name="20% - Accent1 4 3 4 3 2" xfId="18105" xr:uid="{00000000-0005-0000-0000-000024060000}"/>
    <cellStyle name="20% - Accent1 4 3 4 3 2 2" xfId="41373" xr:uid="{00000000-0005-0000-0000-000025060000}"/>
    <cellStyle name="20% - Accent1 4 3 4 3 3" xfId="30758" xr:uid="{00000000-0005-0000-0000-000026060000}"/>
    <cellStyle name="20% - Accent1 4 3 4 4" xfId="12801" xr:uid="{00000000-0005-0000-0000-000027060000}"/>
    <cellStyle name="20% - Accent1 4 3 4 4 2" xfId="36069" xr:uid="{00000000-0005-0000-0000-000028060000}"/>
    <cellStyle name="20% - Accent1 4 3 4 5" xfId="22737" xr:uid="{00000000-0005-0000-0000-000029060000}"/>
    <cellStyle name="20% - Accent1 4 3 4 5 2" xfId="45990" xr:uid="{00000000-0005-0000-0000-00002A060000}"/>
    <cellStyle name="20% - Accent1 4 3 4 6" xfId="25450" xr:uid="{00000000-0005-0000-0000-00002B060000}"/>
    <cellStyle name="20% - Accent1 4 3 4 7" xfId="47919" xr:uid="{00000000-0005-0000-0000-00002C060000}"/>
    <cellStyle name="20% - Accent1 4 3 5" xfId="2580" xr:uid="{00000000-0005-0000-0000-00002D060000}"/>
    <cellStyle name="20% - Accent1 4 3 5 2" xfId="5428" xr:uid="{00000000-0005-0000-0000-00002E060000}"/>
    <cellStyle name="20% - Accent1 4 3 5 2 2" xfId="10771" xr:uid="{00000000-0005-0000-0000-00002F060000}"/>
    <cellStyle name="20% - Accent1 4 3 5 2 2 2" xfId="21385" xr:uid="{00000000-0005-0000-0000-000030060000}"/>
    <cellStyle name="20% - Accent1 4 3 5 2 2 2 2" xfId="44653" xr:uid="{00000000-0005-0000-0000-000031060000}"/>
    <cellStyle name="20% - Accent1 4 3 5 2 2 3" xfId="34039" xr:uid="{00000000-0005-0000-0000-000032060000}"/>
    <cellStyle name="20% - Accent1 4 3 5 2 3" xfId="16079" xr:uid="{00000000-0005-0000-0000-000033060000}"/>
    <cellStyle name="20% - Accent1 4 3 5 2 3 2" xfId="39347" xr:uid="{00000000-0005-0000-0000-000034060000}"/>
    <cellStyle name="20% - Accent1 4 3 5 2 4" xfId="28731" xr:uid="{00000000-0005-0000-0000-000035060000}"/>
    <cellStyle name="20% - Accent1 4 3 5 3" xfId="8129" xr:uid="{00000000-0005-0000-0000-000036060000}"/>
    <cellStyle name="20% - Accent1 4 3 5 3 2" xfId="18744" xr:uid="{00000000-0005-0000-0000-000037060000}"/>
    <cellStyle name="20% - Accent1 4 3 5 3 2 2" xfId="42012" xr:uid="{00000000-0005-0000-0000-000038060000}"/>
    <cellStyle name="20% - Accent1 4 3 5 3 3" xfId="31397" xr:uid="{00000000-0005-0000-0000-000039060000}"/>
    <cellStyle name="20% - Accent1 4 3 5 4" xfId="13439" xr:uid="{00000000-0005-0000-0000-00003A060000}"/>
    <cellStyle name="20% - Accent1 4 3 5 4 2" xfId="36707" xr:uid="{00000000-0005-0000-0000-00003B060000}"/>
    <cellStyle name="20% - Accent1 4 3 5 5" xfId="26089" xr:uid="{00000000-0005-0000-0000-00003C060000}"/>
    <cellStyle name="20% - Accent1 4 3 6" xfId="3083" xr:uid="{00000000-0005-0000-0000-00003D060000}"/>
    <cellStyle name="20% - Accent1 4 3 6 2" xfId="5913" xr:uid="{00000000-0005-0000-0000-00003E060000}"/>
    <cellStyle name="20% - Accent1 4 3 6 2 2" xfId="11256" xr:uid="{00000000-0005-0000-0000-00003F060000}"/>
    <cellStyle name="20% - Accent1 4 3 6 2 2 2" xfId="21869" xr:uid="{00000000-0005-0000-0000-000040060000}"/>
    <cellStyle name="20% - Accent1 4 3 6 2 2 2 2" xfId="45137" xr:uid="{00000000-0005-0000-0000-000041060000}"/>
    <cellStyle name="20% - Accent1 4 3 6 2 2 3" xfId="34524" xr:uid="{00000000-0005-0000-0000-000042060000}"/>
    <cellStyle name="20% - Accent1 4 3 6 2 3" xfId="16563" xr:uid="{00000000-0005-0000-0000-000043060000}"/>
    <cellStyle name="20% - Accent1 4 3 6 2 3 2" xfId="39831" xr:uid="{00000000-0005-0000-0000-000044060000}"/>
    <cellStyle name="20% - Accent1 4 3 6 2 4" xfId="29216" xr:uid="{00000000-0005-0000-0000-000045060000}"/>
    <cellStyle name="20% - Accent1 4 3 6 3" xfId="8614" xr:uid="{00000000-0005-0000-0000-000046060000}"/>
    <cellStyle name="20% - Accent1 4 3 6 3 2" xfId="19229" xr:uid="{00000000-0005-0000-0000-000047060000}"/>
    <cellStyle name="20% - Accent1 4 3 6 3 2 2" xfId="42497" xr:uid="{00000000-0005-0000-0000-000048060000}"/>
    <cellStyle name="20% - Accent1 4 3 6 3 3" xfId="31882" xr:uid="{00000000-0005-0000-0000-000049060000}"/>
    <cellStyle name="20% - Accent1 4 3 6 4" xfId="13923" xr:uid="{00000000-0005-0000-0000-00004A060000}"/>
    <cellStyle name="20% - Accent1 4 3 6 4 2" xfId="37191" xr:uid="{00000000-0005-0000-0000-00004B060000}"/>
    <cellStyle name="20% - Accent1 4 3 6 5" xfId="26574" xr:uid="{00000000-0005-0000-0000-00004C060000}"/>
    <cellStyle name="20% - Accent1 4 3 7" xfId="3403" xr:uid="{00000000-0005-0000-0000-00004D060000}"/>
    <cellStyle name="20% - Accent1 4 3 7 2" xfId="6227" xr:uid="{00000000-0005-0000-0000-00004E060000}"/>
    <cellStyle name="20% - Accent1 4 3 7 2 2" xfId="11570" xr:uid="{00000000-0005-0000-0000-00004F060000}"/>
    <cellStyle name="20% - Accent1 4 3 7 2 2 2" xfId="22183" xr:uid="{00000000-0005-0000-0000-000050060000}"/>
    <cellStyle name="20% - Accent1 4 3 7 2 2 2 2" xfId="45451" xr:uid="{00000000-0005-0000-0000-000051060000}"/>
    <cellStyle name="20% - Accent1 4 3 7 2 2 3" xfId="34838" xr:uid="{00000000-0005-0000-0000-000052060000}"/>
    <cellStyle name="20% - Accent1 4 3 7 2 3" xfId="16877" xr:uid="{00000000-0005-0000-0000-000053060000}"/>
    <cellStyle name="20% - Accent1 4 3 7 2 3 2" xfId="40145" xr:uid="{00000000-0005-0000-0000-000054060000}"/>
    <cellStyle name="20% - Accent1 4 3 7 2 4" xfId="29530" xr:uid="{00000000-0005-0000-0000-000055060000}"/>
    <cellStyle name="20% - Accent1 4 3 7 3" xfId="8928" xr:uid="{00000000-0005-0000-0000-000056060000}"/>
    <cellStyle name="20% - Accent1 4 3 7 3 2" xfId="19543" xr:uid="{00000000-0005-0000-0000-000057060000}"/>
    <cellStyle name="20% - Accent1 4 3 7 3 2 2" xfId="42811" xr:uid="{00000000-0005-0000-0000-000058060000}"/>
    <cellStyle name="20% - Accent1 4 3 7 3 3" xfId="32196" xr:uid="{00000000-0005-0000-0000-000059060000}"/>
    <cellStyle name="20% - Accent1 4 3 7 4" xfId="14237" xr:uid="{00000000-0005-0000-0000-00005A060000}"/>
    <cellStyle name="20% - Accent1 4 3 7 4 2" xfId="37505" xr:uid="{00000000-0005-0000-0000-00005B060000}"/>
    <cellStyle name="20% - Accent1 4 3 7 5" xfId="26888" xr:uid="{00000000-0005-0000-0000-00005C060000}"/>
    <cellStyle name="20% - Accent1 4 3 8" xfId="4241" xr:uid="{00000000-0005-0000-0000-00005D060000}"/>
    <cellStyle name="20% - Accent1 4 3 8 2" xfId="9585" xr:uid="{00000000-0005-0000-0000-00005E060000}"/>
    <cellStyle name="20% - Accent1 4 3 8 2 2" xfId="20200" xr:uid="{00000000-0005-0000-0000-00005F060000}"/>
    <cellStyle name="20% - Accent1 4 3 8 2 2 2" xfId="43468" xr:uid="{00000000-0005-0000-0000-000060060000}"/>
    <cellStyle name="20% - Accent1 4 3 8 2 3" xfId="32853" xr:uid="{00000000-0005-0000-0000-000061060000}"/>
    <cellStyle name="20% - Accent1 4 3 8 3" xfId="14894" xr:uid="{00000000-0005-0000-0000-000062060000}"/>
    <cellStyle name="20% - Accent1 4 3 8 3 2" xfId="38162" xr:uid="{00000000-0005-0000-0000-000063060000}"/>
    <cellStyle name="20% - Accent1 4 3 8 4" xfId="27545" xr:uid="{00000000-0005-0000-0000-000064060000}"/>
    <cellStyle name="20% - Accent1 4 3 9" xfId="6943" xr:uid="{00000000-0005-0000-0000-000065060000}"/>
    <cellStyle name="20% - Accent1 4 3 9 2" xfId="17558" xr:uid="{00000000-0005-0000-0000-000066060000}"/>
    <cellStyle name="20% - Accent1 4 3 9 2 2" xfId="40826" xr:uid="{00000000-0005-0000-0000-000067060000}"/>
    <cellStyle name="20% - Accent1 4 3 9 3" xfId="30211" xr:uid="{00000000-0005-0000-0000-000068060000}"/>
    <cellStyle name="20% - Accent1 4 3_Asset Register (new)" xfId="1502" xr:uid="{00000000-0005-0000-0000-000069060000}"/>
    <cellStyle name="20% - Accent1 4 4" xfId="132" xr:uid="{00000000-0005-0000-0000-00006A060000}"/>
    <cellStyle name="20% - Accent1 4 4 10" xfId="24659" xr:uid="{00000000-0005-0000-0000-00006B060000}"/>
    <cellStyle name="20% - Accent1 4 4 11" xfId="47920" xr:uid="{00000000-0005-0000-0000-00006C060000}"/>
    <cellStyle name="20% - Accent1 4 4 2" xfId="1814" xr:uid="{00000000-0005-0000-0000-00006D060000}"/>
    <cellStyle name="20% - Accent1 4 4 2 2" xfId="4789" xr:uid="{00000000-0005-0000-0000-00006E060000}"/>
    <cellStyle name="20% - Accent1 4 4 2 2 2" xfId="10133" xr:uid="{00000000-0005-0000-0000-00006F060000}"/>
    <cellStyle name="20% - Accent1 4 4 2 2 2 2" xfId="20748" xr:uid="{00000000-0005-0000-0000-000070060000}"/>
    <cellStyle name="20% - Accent1 4 4 2 2 2 2 2" xfId="44016" xr:uid="{00000000-0005-0000-0000-000071060000}"/>
    <cellStyle name="20% - Accent1 4 4 2 2 2 3" xfId="33401" xr:uid="{00000000-0005-0000-0000-000072060000}"/>
    <cellStyle name="20% - Accent1 4 4 2 2 3" xfId="15442" xr:uid="{00000000-0005-0000-0000-000073060000}"/>
    <cellStyle name="20% - Accent1 4 4 2 2 3 2" xfId="38710" xr:uid="{00000000-0005-0000-0000-000074060000}"/>
    <cellStyle name="20% - Accent1 4 4 2 2 4" xfId="22740" xr:uid="{00000000-0005-0000-0000-000075060000}"/>
    <cellStyle name="20% - Accent1 4 4 2 2 4 2" xfId="45993" xr:uid="{00000000-0005-0000-0000-000076060000}"/>
    <cellStyle name="20% - Accent1 4 4 2 2 5" xfId="28093" xr:uid="{00000000-0005-0000-0000-000077060000}"/>
    <cellStyle name="20% - Accent1 4 4 2 2 6" xfId="47922" xr:uid="{00000000-0005-0000-0000-000078060000}"/>
    <cellStyle name="20% - Accent1 4 4 2 3" xfId="7491" xr:uid="{00000000-0005-0000-0000-000079060000}"/>
    <cellStyle name="20% - Accent1 4 4 2 3 2" xfId="18106" xr:uid="{00000000-0005-0000-0000-00007A060000}"/>
    <cellStyle name="20% - Accent1 4 4 2 3 2 2" xfId="41374" xr:uid="{00000000-0005-0000-0000-00007B060000}"/>
    <cellStyle name="20% - Accent1 4 4 2 3 3" xfId="30759" xr:uid="{00000000-0005-0000-0000-00007C060000}"/>
    <cellStyle name="20% - Accent1 4 4 2 4" xfId="12802" xr:uid="{00000000-0005-0000-0000-00007D060000}"/>
    <cellStyle name="20% - Accent1 4 4 2 4 2" xfId="36070" xr:uid="{00000000-0005-0000-0000-00007E060000}"/>
    <cellStyle name="20% - Accent1 4 4 2 5" xfId="22739" xr:uid="{00000000-0005-0000-0000-00007F060000}"/>
    <cellStyle name="20% - Accent1 4 4 2 5 2" xfId="45992" xr:uid="{00000000-0005-0000-0000-000080060000}"/>
    <cellStyle name="20% - Accent1 4 4 2 6" xfId="25451" xr:uid="{00000000-0005-0000-0000-000081060000}"/>
    <cellStyle name="20% - Accent1 4 4 2 7" xfId="47921" xr:uid="{00000000-0005-0000-0000-000082060000}"/>
    <cellStyle name="20% - Accent1 4 4 3" xfId="2340" xr:uid="{00000000-0005-0000-0000-000083060000}"/>
    <cellStyle name="20% - Accent1 4 4 3 2" xfId="5188" xr:uid="{00000000-0005-0000-0000-000084060000}"/>
    <cellStyle name="20% - Accent1 4 4 3 2 2" xfId="10531" xr:uid="{00000000-0005-0000-0000-000085060000}"/>
    <cellStyle name="20% - Accent1 4 4 3 2 2 2" xfId="21145" xr:uid="{00000000-0005-0000-0000-000086060000}"/>
    <cellStyle name="20% - Accent1 4 4 3 2 2 2 2" xfId="44413" xr:uid="{00000000-0005-0000-0000-000087060000}"/>
    <cellStyle name="20% - Accent1 4 4 3 2 2 3" xfId="33799" xr:uid="{00000000-0005-0000-0000-000088060000}"/>
    <cellStyle name="20% - Accent1 4 4 3 2 3" xfId="15839" xr:uid="{00000000-0005-0000-0000-000089060000}"/>
    <cellStyle name="20% - Accent1 4 4 3 2 3 2" xfId="39107" xr:uid="{00000000-0005-0000-0000-00008A060000}"/>
    <cellStyle name="20% - Accent1 4 4 3 2 4" xfId="28491" xr:uid="{00000000-0005-0000-0000-00008B060000}"/>
    <cellStyle name="20% - Accent1 4 4 3 3" xfId="7889" xr:uid="{00000000-0005-0000-0000-00008C060000}"/>
    <cellStyle name="20% - Accent1 4 4 3 3 2" xfId="18504" xr:uid="{00000000-0005-0000-0000-00008D060000}"/>
    <cellStyle name="20% - Accent1 4 4 3 3 2 2" xfId="41772" xr:uid="{00000000-0005-0000-0000-00008E060000}"/>
    <cellStyle name="20% - Accent1 4 4 3 3 3" xfId="31157" xr:uid="{00000000-0005-0000-0000-00008F060000}"/>
    <cellStyle name="20% - Accent1 4 4 3 4" xfId="13199" xr:uid="{00000000-0005-0000-0000-000090060000}"/>
    <cellStyle name="20% - Accent1 4 4 3 4 2" xfId="36467" xr:uid="{00000000-0005-0000-0000-000091060000}"/>
    <cellStyle name="20% - Accent1 4 4 3 5" xfId="22741" xr:uid="{00000000-0005-0000-0000-000092060000}"/>
    <cellStyle name="20% - Accent1 4 4 3 5 2" xfId="45994" xr:uid="{00000000-0005-0000-0000-000093060000}"/>
    <cellStyle name="20% - Accent1 4 4 3 6" xfId="25849" xr:uid="{00000000-0005-0000-0000-000094060000}"/>
    <cellStyle name="20% - Accent1 4 4 3 7" xfId="47923" xr:uid="{00000000-0005-0000-0000-000095060000}"/>
    <cellStyle name="20% - Accent1 4 4 4" xfId="3084" xr:uid="{00000000-0005-0000-0000-000096060000}"/>
    <cellStyle name="20% - Accent1 4 4 4 2" xfId="5914" xr:uid="{00000000-0005-0000-0000-000097060000}"/>
    <cellStyle name="20% - Accent1 4 4 4 2 2" xfId="11257" xr:uid="{00000000-0005-0000-0000-000098060000}"/>
    <cellStyle name="20% - Accent1 4 4 4 2 2 2" xfId="21870" xr:uid="{00000000-0005-0000-0000-000099060000}"/>
    <cellStyle name="20% - Accent1 4 4 4 2 2 2 2" xfId="45138" xr:uid="{00000000-0005-0000-0000-00009A060000}"/>
    <cellStyle name="20% - Accent1 4 4 4 2 2 3" xfId="34525" xr:uid="{00000000-0005-0000-0000-00009B060000}"/>
    <cellStyle name="20% - Accent1 4 4 4 2 3" xfId="16564" xr:uid="{00000000-0005-0000-0000-00009C060000}"/>
    <cellStyle name="20% - Accent1 4 4 4 2 3 2" xfId="39832" xr:uid="{00000000-0005-0000-0000-00009D060000}"/>
    <cellStyle name="20% - Accent1 4 4 4 2 4" xfId="29217" xr:uid="{00000000-0005-0000-0000-00009E060000}"/>
    <cellStyle name="20% - Accent1 4 4 4 3" xfId="8615" xr:uid="{00000000-0005-0000-0000-00009F060000}"/>
    <cellStyle name="20% - Accent1 4 4 4 3 2" xfId="19230" xr:uid="{00000000-0005-0000-0000-0000A0060000}"/>
    <cellStyle name="20% - Accent1 4 4 4 3 2 2" xfId="42498" xr:uid="{00000000-0005-0000-0000-0000A1060000}"/>
    <cellStyle name="20% - Accent1 4 4 4 3 3" xfId="31883" xr:uid="{00000000-0005-0000-0000-0000A2060000}"/>
    <cellStyle name="20% - Accent1 4 4 4 4" xfId="13924" xr:uid="{00000000-0005-0000-0000-0000A3060000}"/>
    <cellStyle name="20% - Accent1 4 4 4 4 2" xfId="37192" xr:uid="{00000000-0005-0000-0000-0000A4060000}"/>
    <cellStyle name="20% - Accent1 4 4 4 5" xfId="26575" xr:uid="{00000000-0005-0000-0000-0000A5060000}"/>
    <cellStyle name="20% - Accent1 4 4 5" xfId="3404" xr:uid="{00000000-0005-0000-0000-0000A6060000}"/>
    <cellStyle name="20% - Accent1 4 4 5 2" xfId="6228" xr:uid="{00000000-0005-0000-0000-0000A7060000}"/>
    <cellStyle name="20% - Accent1 4 4 5 2 2" xfId="11571" xr:uid="{00000000-0005-0000-0000-0000A8060000}"/>
    <cellStyle name="20% - Accent1 4 4 5 2 2 2" xfId="22184" xr:uid="{00000000-0005-0000-0000-0000A9060000}"/>
    <cellStyle name="20% - Accent1 4 4 5 2 2 2 2" xfId="45452" xr:uid="{00000000-0005-0000-0000-0000AA060000}"/>
    <cellStyle name="20% - Accent1 4 4 5 2 2 3" xfId="34839" xr:uid="{00000000-0005-0000-0000-0000AB060000}"/>
    <cellStyle name="20% - Accent1 4 4 5 2 3" xfId="16878" xr:uid="{00000000-0005-0000-0000-0000AC060000}"/>
    <cellStyle name="20% - Accent1 4 4 5 2 3 2" xfId="40146" xr:uid="{00000000-0005-0000-0000-0000AD060000}"/>
    <cellStyle name="20% - Accent1 4 4 5 2 4" xfId="29531" xr:uid="{00000000-0005-0000-0000-0000AE060000}"/>
    <cellStyle name="20% - Accent1 4 4 5 3" xfId="8929" xr:uid="{00000000-0005-0000-0000-0000AF060000}"/>
    <cellStyle name="20% - Accent1 4 4 5 3 2" xfId="19544" xr:uid="{00000000-0005-0000-0000-0000B0060000}"/>
    <cellStyle name="20% - Accent1 4 4 5 3 2 2" xfId="42812" xr:uid="{00000000-0005-0000-0000-0000B1060000}"/>
    <cellStyle name="20% - Accent1 4 4 5 3 3" xfId="32197" xr:uid="{00000000-0005-0000-0000-0000B2060000}"/>
    <cellStyle name="20% - Accent1 4 4 5 4" xfId="14238" xr:uid="{00000000-0005-0000-0000-0000B3060000}"/>
    <cellStyle name="20% - Accent1 4 4 5 4 2" xfId="37506" xr:uid="{00000000-0005-0000-0000-0000B4060000}"/>
    <cellStyle name="20% - Accent1 4 4 5 5" xfId="26889" xr:uid="{00000000-0005-0000-0000-0000B5060000}"/>
    <cellStyle name="20% - Accent1 4 4 6" xfId="4001" xr:uid="{00000000-0005-0000-0000-0000B6060000}"/>
    <cellStyle name="20% - Accent1 4 4 6 2" xfId="9345" xr:uid="{00000000-0005-0000-0000-0000B7060000}"/>
    <cellStyle name="20% - Accent1 4 4 6 2 2" xfId="19960" xr:uid="{00000000-0005-0000-0000-0000B8060000}"/>
    <cellStyle name="20% - Accent1 4 4 6 2 2 2" xfId="43228" xr:uid="{00000000-0005-0000-0000-0000B9060000}"/>
    <cellStyle name="20% - Accent1 4 4 6 2 3" xfId="32613" xr:uid="{00000000-0005-0000-0000-0000BA060000}"/>
    <cellStyle name="20% - Accent1 4 4 6 3" xfId="14654" xr:uid="{00000000-0005-0000-0000-0000BB060000}"/>
    <cellStyle name="20% - Accent1 4 4 6 3 2" xfId="37922" xr:uid="{00000000-0005-0000-0000-0000BC060000}"/>
    <cellStyle name="20% - Accent1 4 4 6 4" xfId="27305" xr:uid="{00000000-0005-0000-0000-0000BD060000}"/>
    <cellStyle name="20% - Accent1 4 4 7" xfId="6703" xr:uid="{00000000-0005-0000-0000-0000BE060000}"/>
    <cellStyle name="20% - Accent1 4 4 7 2" xfId="17318" xr:uid="{00000000-0005-0000-0000-0000BF060000}"/>
    <cellStyle name="20% - Accent1 4 4 7 2 2" xfId="40586" xr:uid="{00000000-0005-0000-0000-0000C0060000}"/>
    <cellStyle name="20% - Accent1 4 4 7 3" xfId="29971" xr:uid="{00000000-0005-0000-0000-0000C1060000}"/>
    <cellStyle name="20% - Accent1 4 4 8" xfId="12014" xr:uid="{00000000-0005-0000-0000-0000C2060000}"/>
    <cellStyle name="20% - Accent1 4 4 8 2" xfId="35282" xr:uid="{00000000-0005-0000-0000-0000C3060000}"/>
    <cellStyle name="20% - Accent1 4 4 9" xfId="22738" xr:uid="{00000000-0005-0000-0000-0000C4060000}"/>
    <cellStyle name="20% - Accent1 4 4 9 2" xfId="45991" xr:uid="{00000000-0005-0000-0000-0000C5060000}"/>
    <cellStyle name="20% - Accent1 4 5" xfId="1093" xr:uid="{00000000-0005-0000-0000-0000C6060000}"/>
    <cellStyle name="20% - Accent1 4 5 2" xfId="2663" xr:uid="{00000000-0005-0000-0000-0000C7060000}"/>
    <cellStyle name="20% - Accent1 4 5 2 2" xfId="5511" xr:uid="{00000000-0005-0000-0000-0000C8060000}"/>
    <cellStyle name="20% - Accent1 4 5 2 2 2" xfId="10854" xr:uid="{00000000-0005-0000-0000-0000C9060000}"/>
    <cellStyle name="20% - Accent1 4 5 2 2 2 2" xfId="21468" xr:uid="{00000000-0005-0000-0000-0000CA060000}"/>
    <cellStyle name="20% - Accent1 4 5 2 2 2 2 2" xfId="44736" xr:uid="{00000000-0005-0000-0000-0000CB060000}"/>
    <cellStyle name="20% - Accent1 4 5 2 2 2 3" xfId="34122" xr:uid="{00000000-0005-0000-0000-0000CC060000}"/>
    <cellStyle name="20% - Accent1 4 5 2 2 3" xfId="16162" xr:uid="{00000000-0005-0000-0000-0000CD060000}"/>
    <cellStyle name="20% - Accent1 4 5 2 2 3 2" xfId="39430" xr:uid="{00000000-0005-0000-0000-0000CE060000}"/>
    <cellStyle name="20% - Accent1 4 5 2 2 4" xfId="28814" xr:uid="{00000000-0005-0000-0000-0000CF060000}"/>
    <cellStyle name="20% - Accent1 4 5 2 3" xfId="8212" xr:uid="{00000000-0005-0000-0000-0000D0060000}"/>
    <cellStyle name="20% - Accent1 4 5 2 3 2" xfId="18827" xr:uid="{00000000-0005-0000-0000-0000D1060000}"/>
    <cellStyle name="20% - Accent1 4 5 2 3 2 2" xfId="42095" xr:uid="{00000000-0005-0000-0000-0000D2060000}"/>
    <cellStyle name="20% - Accent1 4 5 2 3 3" xfId="31480" xr:uid="{00000000-0005-0000-0000-0000D3060000}"/>
    <cellStyle name="20% - Accent1 4 5 2 4" xfId="13522" xr:uid="{00000000-0005-0000-0000-0000D4060000}"/>
    <cellStyle name="20% - Accent1 4 5 2 4 2" xfId="36790" xr:uid="{00000000-0005-0000-0000-0000D5060000}"/>
    <cellStyle name="20% - Accent1 4 5 2 5" xfId="22743" xr:uid="{00000000-0005-0000-0000-0000D6060000}"/>
    <cellStyle name="20% - Accent1 4 5 2 5 2" xfId="45996" xr:uid="{00000000-0005-0000-0000-0000D7060000}"/>
    <cellStyle name="20% - Accent1 4 5 2 6" xfId="26172" xr:uid="{00000000-0005-0000-0000-0000D8060000}"/>
    <cellStyle name="20% - Accent1 4 5 2 7" xfId="47925" xr:uid="{00000000-0005-0000-0000-0000D9060000}"/>
    <cellStyle name="20% - Accent1 4 5 3" xfId="3838" xr:uid="{00000000-0005-0000-0000-0000DA060000}"/>
    <cellStyle name="20% - Accent1 4 5 3 2" xfId="6502" xr:uid="{00000000-0005-0000-0000-0000DB060000}"/>
    <cellStyle name="20% - Accent1 4 5 3 2 2" xfId="11845" xr:uid="{00000000-0005-0000-0000-0000DC060000}"/>
    <cellStyle name="20% - Accent1 4 5 3 2 2 2" xfId="22458" xr:uid="{00000000-0005-0000-0000-0000DD060000}"/>
    <cellStyle name="20% - Accent1 4 5 3 2 2 2 2" xfId="45726" xr:uid="{00000000-0005-0000-0000-0000DE060000}"/>
    <cellStyle name="20% - Accent1 4 5 3 2 2 3" xfId="35113" xr:uid="{00000000-0005-0000-0000-0000DF060000}"/>
    <cellStyle name="20% - Accent1 4 5 3 2 3" xfId="17152" xr:uid="{00000000-0005-0000-0000-0000E0060000}"/>
    <cellStyle name="20% - Accent1 4 5 3 2 3 2" xfId="40420" xr:uid="{00000000-0005-0000-0000-0000E1060000}"/>
    <cellStyle name="20% - Accent1 4 5 3 2 4" xfId="29805" xr:uid="{00000000-0005-0000-0000-0000E2060000}"/>
    <cellStyle name="20% - Accent1 4 5 3 3" xfId="9203" xr:uid="{00000000-0005-0000-0000-0000E3060000}"/>
    <cellStyle name="20% - Accent1 4 5 3 3 2" xfId="19818" xr:uid="{00000000-0005-0000-0000-0000E4060000}"/>
    <cellStyle name="20% - Accent1 4 5 3 3 2 2" xfId="43086" xr:uid="{00000000-0005-0000-0000-0000E5060000}"/>
    <cellStyle name="20% - Accent1 4 5 3 3 3" xfId="32471" xr:uid="{00000000-0005-0000-0000-0000E6060000}"/>
    <cellStyle name="20% - Accent1 4 5 3 4" xfId="14512" xr:uid="{00000000-0005-0000-0000-0000E7060000}"/>
    <cellStyle name="20% - Accent1 4 5 3 4 2" xfId="37780" xr:uid="{00000000-0005-0000-0000-0000E8060000}"/>
    <cellStyle name="20% - Accent1 4 5 3 5" xfId="27163" xr:uid="{00000000-0005-0000-0000-0000E9060000}"/>
    <cellStyle name="20% - Accent1 4 5 4" xfId="4324" xr:uid="{00000000-0005-0000-0000-0000EA060000}"/>
    <cellStyle name="20% - Accent1 4 5 4 2" xfId="9668" xr:uid="{00000000-0005-0000-0000-0000EB060000}"/>
    <cellStyle name="20% - Accent1 4 5 4 2 2" xfId="20283" xr:uid="{00000000-0005-0000-0000-0000EC060000}"/>
    <cellStyle name="20% - Accent1 4 5 4 2 2 2" xfId="43551" xr:uid="{00000000-0005-0000-0000-0000ED060000}"/>
    <cellStyle name="20% - Accent1 4 5 4 2 3" xfId="32936" xr:uid="{00000000-0005-0000-0000-0000EE060000}"/>
    <cellStyle name="20% - Accent1 4 5 4 3" xfId="14977" xr:uid="{00000000-0005-0000-0000-0000EF060000}"/>
    <cellStyle name="20% - Accent1 4 5 4 3 2" xfId="38245" xr:uid="{00000000-0005-0000-0000-0000F0060000}"/>
    <cellStyle name="20% - Accent1 4 5 4 4" xfId="27628" xr:uid="{00000000-0005-0000-0000-0000F1060000}"/>
    <cellStyle name="20% - Accent1 4 5 5" xfId="7026" xr:uid="{00000000-0005-0000-0000-0000F2060000}"/>
    <cellStyle name="20% - Accent1 4 5 5 2" xfId="17641" xr:uid="{00000000-0005-0000-0000-0000F3060000}"/>
    <cellStyle name="20% - Accent1 4 5 5 2 2" xfId="40909" xr:uid="{00000000-0005-0000-0000-0000F4060000}"/>
    <cellStyle name="20% - Accent1 4 5 5 3" xfId="30294" xr:uid="{00000000-0005-0000-0000-0000F5060000}"/>
    <cellStyle name="20% - Accent1 4 5 6" xfId="12337" xr:uid="{00000000-0005-0000-0000-0000F6060000}"/>
    <cellStyle name="20% - Accent1 4 5 6 2" xfId="35605" xr:uid="{00000000-0005-0000-0000-0000F7060000}"/>
    <cellStyle name="20% - Accent1 4 5 7" xfId="22742" xr:uid="{00000000-0005-0000-0000-0000F8060000}"/>
    <cellStyle name="20% - Accent1 4 5 7 2" xfId="45995" xr:uid="{00000000-0005-0000-0000-0000F9060000}"/>
    <cellStyle name="20% - Accent1 4 5 8" xfId="24986" xr:uid="{00000000-0005-0000-0000-0000FA060000}"/>
    <cellStyle name="20% - Accent1 4 5 9" xfId="47924" xr:uid="{00000000-0005-0000-0000-0000FB060000}"/>
    <cellStyle name="20% - Accent1 4 6" xfId="1242" xr:uid="{00000000-0005-0000-0000-0000FC060000}"/>
    <cellStyle name="20% - Accent1 4 6 2" xfId="2803" xr:uid="{00000000-0005-0000-0000-0000FD060000}"/>
    <cellStyle name="20% - Accent1 4 6 2 2" xfId="5651" xr:uid="{00000000-0005-0000-0000-0000FE060000}"/>
    <cellStyle name="20% - Accent1 4 6 2 2 2" xfId="10994" xr:uid="{00000000-0005-0000-0000-0000FF060000}"/>
    <cellStyle name="20% - Accent1 4 6 2 2 2 2" xfId="21608" xr:uid="{00000000-0005-0000-0000-000000070000}"/>
    <cellStyle name="20% - Accent1 4 6 2 2 2 2 2" xfId="44876" xr:uid="{00000000-0005-0000-0000-000001070000}"/>
    <cellStyle name="20% - Accent1 4 6 2 2 2 3" xfId="34262" xr:uid="{00000000-0005-0000-0000-000002070000}"/>
    <cellStyle name="20% - Accent1 4 6 2 2 3" xfId="16302" xr:uid="{00000000-0005-0000-0000-000003070000}"/>
    <cellStyle name="20% - Accent1 4 6 2 2 3 2" xfId="39570" xr:uid="{00000000-0005-0000-0000-000004070000}"/>
    <cellStyle name="20% - Accent1 4 6 2 2 4" xfId="28954" xr:uid="{00000000-0005-0000-0000-000005070000}"/>
    <cellStyle name="20% - Accent1 4 6 2 3" xfId="8352" xr:uid="{00000000-0005-0000-0000-000006070000}"/>
    <cellStyle name="20% - Accent1 4 6 2 3 2" xfId="18967" xr:uid="{00000000-0005-0000-0000-000007070000}"/>
    <cellStyle name="20% - Accent1 4 6 2 3 2 2" xfId="42235" xr:uid="{00000000-0005-0000-0000-000008070000}"/>
    <cellStyle name="20% - Accent1 4 6 2 3 3" xfId="31620" xr:uid="{00000000-0005-0000-0000-000009070000}"/>
    <cellStyle name="20% - Accent1 4 6 2 4" xfId="13662" xr:uid="{00000000-0005-0000-0000-00000A070000}"/>
    <cellStyle name="20% - Accent1 4 6 2 4 2" xfId="36930" xr:uid="{00000000-0005-0000-0000-00000B070000}"/>
    <cellStyle name="20% - Accent1 4 6 2 5" xfId="26312" xr:uid="{00000000-0005-0000-0000-00000C070000}"/>
    <cellStyle name="20% - Accent1 4 6 3" xfId="4464" xr:uid="{00000000-0005-0000-0000-00000D070000}"/>
    <cellStyle name="20% - Accent1 4 6 3 2" xfId="9808" xr:uid="{00000000-0005-0000-0000-00000E070000}"/>
    <cellStyle name="20% - Accent1 4 6 3 2 2" xfId="20423" xr:uid="{00000000-0005-0000-0000-00000F070000}"/>
    <cellStyle name="20% - Accent1 4 6 3 2 2 2" xfId="43691" xr:uid="{00000000-0005-0000-0000-000010070000}"/>
    <cellStyle name="20% - Accent1 4 6 3 2 3" xfId="33076" xr:uid="{00000000-0005-0000-0000-000011070000}"/>
    <cellStyle name="20% - Accent1 4 6 3 3" xfId="15117" xr:uid="{00000000-0005-0000-0000-000012070000}"/>
    <cellStyle name="20% - Accent1 4 6 3 3 2" xfId="38385" xr:uid="{00000000-0005-0000-0000-000013070000}"/>
    <cellStyle name="20% - Accent1 4 6 3 4" xfId="27768" xr:uid="{00000000-0005-0000-0000-000014070000}"/>
    <cellStyle name="20% - Accent1 4 6 4" xfId="7166" xr:uid="{00000000-0005-0000-0000-000015070000}"/>
    <cellStyle name="20% - Accent1 4 6 4 2" xfId="17781" xr:uid="{00000000-0005-0000-0000-000016070000}"/>
    <cellStyle name="20% - Accent1 4 6 4 2 2" xfId="41049" xr:uid="{00000000-0005-0000-0000-000017070000}"/>
    <cellStyle name="20% - Accent1 4 6 4 3" xfId="30434" xr:uid="{00000000-0005-0000-0000-000018070000}"/>
    <cellStyle name="20% - Accent1 4 6 5" xfId="12477" xr:uid="{00000000-0005-0000-0000-000019070000}"/>
    <cellStyle name="20% - Accent1 4 6 5 2" xfId="35745" xr:uid="{00000000-0005-0000-0000-00001A070000}"/>
    <cellStyle name="20% - Accent1 4 6 6" xfId="22744" xr:uid="{00000000-0005-0000-0000-00001B070000}"/>
    <cellStyle name="20% - Accent1 4 6 6 2" xfId="45997" xr:uid="{00000000-0005-0000-0000-00001C070000}"/>
    <cellStyle name="20% - Accent1 4 6 7" xfId="25126" xr:uid="{00000000-0005-0000-0000-00001D070000}"/>
    <cellStyle name="20% - Accent1 4 6 8" xfId="47926" xr:uid="{00000000-0005-0000-0000-00001E070000}"/>
    <cellStyle name="20% - Accent1 4 7" xfId="1617" xr:uid="{00000000-0005-0000-0000-00001F070000}"/>
    <cellStyle name="20% - Accent1 4 7 2" xfId="4634" xr:uid="{00000000-0005-0000-0000-000020070000}"/>
    <cellStyle name="20% - Accent1 4 7 2 2" xfId="9978" xr:uid="{00000000-0005-0000-0000-000021070000}"/>
    <cellStyle name="20% - Accent1 4 7 2 2 2" xfId="20593" xr:uid="{00000000-0005-0000-0000-000022070000}"/>
    <cellStyle name="20% - Accent1 4 7 2 2 2 2" xfId="43861" xr:uid="{00000000-0005-0000-0000-000023070000}"/>
    <cellStyle name="20% - Accent1 4 7 2 2 3" xfId="33246" xr:uid="{00000000-0005-0000-0000-000024070000}"/>
    <cellStyle name="20% - Accent1 4 7 2 3" xfId="15287" xr:uid="{00000000-0005-0000-0000-000025070000}"/>
    <cellStyle name="20% - Accent1 4 7 2 3 2" xfId="38555" xr:uid="{00000000-0005-0000-0000-000026070000}"/>
    <cellStyle name="20% - Accent1 4 7 2 4" xfId="27938" xr:uid="{00000000-0005-0000-0000-000027070000}"/>
    <cellStyle name="20% - Accent1 4 7 3" xfId="7336" xr:uid="{00000000-0005-0000-0000-000028070000}"/>
    <cellStyle name="20% - Accent1 4 7 3 2" xfId="17951" xr:uid="{00000000-0005-0000-0000-000029070000}"/>
    <cellStyle name="20% - Accent1 4 7 3 2 2" xfId="41219" xr:uid="{00000000-0005-0000-0000-00002A070000}"/>
    <cellStyle name="20% - Accent1 4 7 3 3" xfId="30604" xr:uid="{00000000-0005-0000-0000-00002B070000}"/>
    <cellStyle name="20% - Accent1 4 7 4" xfId="12647" xr:uid="{00000000-0005-0000-0000-00002C070000}"/>
    <cellStyle name="20% - Accent1 4 7 4 2" xfId="35915" xr:uid="{00000000-0005-0000-0000-00002D070000}"/>
    <cellStyle name="20% - Accent1 4 7 5" xfId="25296" xr:uid="{00000000-0005-0000-0000-00002E070000}"/>
    <cellStyle name="20% - Accent1 4 8" xfId="2169" xr:uid="{00000000-0005-0000-0000-00002F070000}"/>
    <cellStyle name="20% - Accent1 4 8 2" xfId="5051" xr:uid="{00000000-0005-0000-0000-000030070000}"/>
    <cellStyle name="20% - Accent1 4 8 2 2" xfId="10394" xr:uid="{00000000-0005-0000-0000-000031070000}"/>
    <cellStyle name="20% - Accent1 4 8 2 2 2" xfId="21009" xr:uid="{00000000-0005-0000-0000-000032070000}"/>
    <cellStyle name="20% - Accent1 4 8 2 2 2 2" xfId="44277" xr:uid="{00000000-0005-0000-0000-000033070000}"/>
    <cellStyle name="20% - Accent1 4 8 2 2 3" xfId="33662" xr:uid="{00000000-0005-0000-0000-000034070000}"/>
    <cellStyle name="20% - Accent1 4 8 2 3" xfId="15703" xr:uid="{00000000-0005-0000-0000-000035070000}"/>
    <cellStyle name="20% - Accent1 4 8 2 3 2" xfId="38971" xr:uid="{00000000-0005-0000-0000-000036070000}"/>
    <cellStyle name="20% - Accent1 4 8 2 4" xfId="28354" xr:uid="{00000000-0005-0000-0000-000037070000}"/>
    <cellStyle name="20% - Accent1 4 8 3" xfId="7752" xr:uid="{00000000-0005-0000-0000-000038070000}"/>
    <cellStyle name="20% - Accent1 4 8 3 2" xfId="18367" xr:uid="{00000000-0005-0000-0000-000039070000}"/>
    <cellStyle name="20% - Accent1 4 8 3 2 2" xfId="41635" xr:uid="{00000000-0005-0000-0000-00003A070000}"/>
    <cellStyle name="20% - Accent1 4 8 3 3" xfId="31020" xr:uid="{00000000-0005-0000-0000-00003B070000}"/>
    <cellStyle name="20% - Accent1 4 8 4" xfId="13063" xr:uid="{00000000-0005-0000-0000-00003C070000}"/>
    <cellStyle name="20% - Accent1 4 8 4 2" xfId="36331" xr:uid="{00000000-0005-0000-0000-00003D070000}"/>
    <cellStyle name="20% - Accent1 4 8 5" xfId="25712" xr:uid="{00000000-0005-0000-0000-00003E070000}"/>
    <cellStyle name="20% - Accent1 4 9" xfId="2247" xr:uid="{00000000-0005-0000-0000-00003F070000}"/>
    <cellStyle name="20% - Accent1 4 9 2" xfId="5115" xr:uid="{00000000-0005-0000-0000-000040070000}"/>
    <cellStyle name="20% - Accent1 4 9 2 2" xfId="10458" xr:uid="{00000000-0005-0000-0000-000041070000}"/>
    <cellStyle name="20% - Accent1 4 9 2 2 2" xfId="21073" xr:uid="{00000000-0005-0000-0000-000042070000}"/>
    <cellStyle name="20% - Accent1 4 9 2 2 2 2" xfId="44341" xr:uid="{00000000-0005-0000-0000-000043070000}"/>
    <cellStyle name="20% - Accent1 4 9 2 2 3" xfId="33726" xr:uid="{00000000-0005-0000-0000-000044070000}"/>
    <cellStyle name="20% - Accent1 4 9 2 3" xfId="15767" xr:uid="{00000000-0005-0000-0000-000045070000}"/>
    <cellStyle name="20% - Accent1 4 9 2 3 2" xfId="39035" xr:uid="{00000000-0005-0000-0000-000046070000}"/>
    <cellStyle name="20% - Accent1 4 9 2 4" xfId="28418" xr:uid="{00000000-0005-0000-0000-000047070000}"/>
    <cellStyle name="20% - Accent1 4 9 3" xfId="7816" xr:uid="{00000000-0005-0000-0000-000048070000}"/>
    <cellStyle name="20% - Accent1 4 9 3 2" xfId="18431" xr:uid="{00000000-0005-0000-0000-000049070000}"/>
    <cellStyle name="20% - Accent1 4 9 3 2 2" xfId="41699" xr:uid="{00000000-0005-0000-0000-00004A070000}"/>
    <cellStyle name="20% - Accent1 4 9 3 3" xfId="31084" xr:uid="{00000000-0005-0000-0000-00004B070000}"/>
    <cellStyle name="20% - Accent1 4 9 4" xfId="13127" xr:uid="{00000000-0005-0000-0000-00004C070000}"/>
    <cellStyle name="20% - Accent1 4 9 4 2" xfId="36395" xr:uid="{00000000-0005-0000-0000-00004D070000}"/>
    <cellStyle name="20% - Accent1 4 9 5" xfId="25776" xr:uid="{00000000-0005-0000-0000-00004E070000}"/>
    <cellStyle name="20% - Accent1 4_Asset Register (new)" xfId="1505" xr:uid="{00000000-0005-0000-0000-00004F070000}"/>
    <cellStyle name="20% - Accent1 5" xfId="133" xr:uid="{00000000-0005-0000-0000-000050070000}"/>
    <cellStyle name="20% - Accent1 5 10" xfId="22745" xr:uid="{00000000-0005-0000-0000-000051070000}"/>
    <cellStyle name="20% - Accent1 5 10 2" xfId="45998" xr:uid="{00000000-0005-0000-0000-000052070000}"/>
    <cellStyle name="20% - Accent1 5 11" xfId="24660" xr:uid="{00000000-0005-0000-0000-000053070000}"/>
    <cellStyle name="20% - Accent1 5 12" xfId="47927" xr:uid="{00000000-0005-0000-0000-000054070000}"/>
    <cellStyle name="20% - Accent1 5 2" xfId="134" xr:uid="{00000000-0005-0000-0000-000055070000}"/>
    <cellStyle name="20% - Accent1 5 2 10" xfId="24661" xr:uid="{00000000-0005-0000-0000-000056070000}"/>
    <cellStyle name="20% - Accent1 5 2 11" xfId="47928" xr:uid="{00000000-0005-0000-0000-000057070000}"/>
    <cellStyle name="20% - Accent1 5 2 2" xfId="1816" xr:uid="{00000000-0005-0000-0000-000058070000}"/>
    <cellStyle name="20% - Accent1 5 2 2 2" xfId="4791" xr:uid="{00000000-0005-0000-0000-000059070000}"/>
    <cellStyle name="20% - Accent1 5 2 2 2 2" xfId="10135" xr:uid="{00000000-0005-0000-0000-00005A070000}"/>
    <cellStyle name="20% - Accent1 5 2 2 2 2 2" xfId="20750" xr:uid="{00000000-0005-0000-0000-00005B070000}"/>
    <cellStyle name="20% - Accent1 5 2 2 2 2 2 2" xfId="44018" xr:uid="{00000000-0005-0000-0000-00005C070000}"/>
    <cellStyle name="20% - Accent1 5 2 2 2 2 3" xfId="33403" xr:uid="{00000000-0005-0000-0000-00005D070000}"/>
    <cellStyle name="20% - Accent1 5 2 2 2 3" xfId="15444" xr:uid="{00000000-0005-0000-0000-00005E070000}"/>
    <cellStyle name="20% - Accent1 5 2 2 2 3 2" xfId="38712" xr:uid="{00000000-0005-0000-0000-00005F070000}"/>
    <cellStyle name="20% - Accent1 5 2 2 2 4" xfId="28095" xr:uid="{00000000-0005-0000-0000-000060070000}"/>
    <cellStyle name="20% - Accent1 5 2 2 2 5" xfId="49788" xr:uid="{00000000-0005-0000-0000-000061070000}"/>
    <cellStyle name="20% - Accent1 5 2 2 3" xfId="7493" xr:uid="{00000000-0005-0000-0000-000062070000}"/>
    <cellStyle name="20% - Accent1 5 2 2 3 2" xfId="18108" xr:uid="{00000000-0005-0000-0000-000063070000}"/>
    <cellStyle name="20% - Accent1 5 2 2 3 2 2" xfId="41376" xr:uid="{00000000-0005-0000-0000-000064070000}"/>
    <cellStyle name="20% - Accent1 5 2 2 3 3" xfId="30761" xr:uid="{00000000-0005-0000-0000-000065070000}"/>
    <cellStyle name="20% - Accent1 5 2 2 4" xfId="12804" xr:uid="{00000000-0005-0000-0000-000066070000}"/>
    <cellStyle name="20% - Accent1 5 2 2 4 2" xfId="36072" xr:uid="{00000000-0005-0000-0000-000067070000}"/>
    <cellStyle name="20% - Accent1 5 2 2 5" xfId="22747" xr:uid="{00000000-0005-0000-0000-000068070000}"/>
    <cellStyle name="20% - Accent1 5 2 2 5 2" xfId="46000" xr:uid="{00000000-0005-0000-0000-000069070000}"/>
    <cellStyle name="20% - Accent1 5 2 2 6" xfId="25453" xr:uid="{00000000-0005-0000-0000-00006A070000}"/>
    <cellStyle name="20% - Accent1 5 2 2 7" xfId="47929" xr:uid="{00000000-0005-0000-0000-00006B070000}"/>
    <cellStyle name="20% - Accent1 5 2 3" xfId="2342" xr:uid="{00000000-0005-0000-0000-00006C070000}"/>
    <cellStyle name="20% - Accent1 5 2 3 2" xfId="5190" xr:uid="{00000000-0005-0000-0000-00006D070000}"/>
    <cellStyle name="20% - Accent1 5 2 3 2 2" xfId="10533" xr:uid="{00000000-0005-0000-0000-00006E070000}"/>
    <cellStyle name="20% - Accent1 5 2 3 2 2 2" xfId="21147" xr:uid="{00000000-0005-0000-0000-00006F070000}"/>
    <cellStyle name="20% - Accent1 5 2 3 2 2 2 2" xfId="44415" xr:uid="{00000000-0005-0000-0000-000070070000}"/>
    <cellStyle name="20% - Accent1 5 2 3 2 2 3" xfId="33801" xr:uid="{00000000-0005-0000-0000-000071070000}"/>
    <cellStyle name="20% - Accent1 5 2 3 2 3" xfId="15841" xr:uid="{00000000-0005-0000-0000-000072070000}"/>
    <cellStyle name="20% - Accent1 5 2 3 2 3 2" xfId="39109" xr:uid="{00000000-0005-0000-0000-000073070000}"/>
    <cellStyle name="20% - Accent1 5 2 3 2 4" xfId="28493" xr:uid="{00000000-0005-0000-0000-000074070000}"/>
    <cellStyle name="20% - Accent1 5 2 3 2 5" xfId="49790" xr:uid="{00000000-0005-0000-0000-000075070000}"/>
    <cellStyle name="20% - Accent1 5 2 3 3" xfId="7891" xr:uid="{00000000-0005-0000-0000-000076070000}"/>
    <cellStyle name="20% - Accent1 5 2 3 3 2" xfId="18506" xr:uid="{00000000-0005-0000-0000-000077070000}"/>
    <cellStyle name="20% - Accent1 5 2 3 3 2 2" xfId="41774" xr:uid="{00000000-0005-0000-0000-000078070000}"/>
    <cellStyle name="20% - Accent1 5 2 3 3 3" xfId="31159" xr:uid="{00000000-0005-0000-0000-000079070000}"/>
    <cellStyle name="20% - Accent1 5 2 3 4" xfId="13201" xr:uid="{00000000-0005-0000-0000-00007A070000}"/>
    <cellStyle name="20% - Accent1 5 2 3 4 2" xfId="36469" xr:uid="{00000000-0005-0000-0000-00007B070000}"/>
    <cellStyle name="20% - Accent1 5 2 3 5" xfId="25851" xr:uid="{00000000-0005-0000-0000-00007C070000}"/>
    <cellStyle name="20% - Accent1 5 2 3 6" xfId="49789" xr:uid="{00000000-0005-0000-0000-00007D070000}"/>
    <cellStyle name="20% - Accent1 5 2 4" xfId="3086" xr:uid="{00000000-0005-0000-0000-00007E070000}"/>
    <cellStyle name="20% - Accent1 5 2 4 2" xfId="5916" xr:uid="{00000000-0005-0000-0000-00007F070000}"/>
    <cellStyle name="20% - Accent1 5 2 4 2 2" xfId="11259" xr:uid="{00000000-0005-0000-0000-000080070000}"/>
    <cellStyle name="20% - Accent1 5 2 4 2 2 2" xfId="21872" xr:uid="{00000000-0005-0000-0000-000081070000}"/>
    <cellStyle name="20% - Accent1 5 2 4 2 2 2 2" xfId="45140" xr:uid="{00000000-0005-0000-0000-000082070000}"/>
    <cellStyle name="20% - Accent1 5 2 4 2 2 3" xfId="34527" xr:uid="{00000000-0005-0000-0000-000083070000}"/>
    <cellStyle name="20% - Accent1 5 2 4 2 3" xfId="16566" xr:uid="{00000000-0005-0000-0000-000084070000}"/>
    <cellStyle name="20% - Accent1 5 2 4 2 3 2" xfId="39834" xr:uid="{00000000-0005-0000-0000-000085070000}"/>
    <cellStyle name="20% - Accent1 5 2 4 2 4" xfId="29219" xr:uid="{00000000-0005-0000-0000-000086070000}"/>
    <cellStyle name="20% - Accent1 5 2 4 3" xfId="8617" xr:uid="{00000000-0005-0000-0000-000087070000}"/>
    <cellStyle name="20% - Accent1 5 2 4 3 2" xfId="19232" xr:uid="{00000000-0005-0000-0000-000088070000}"/>
    <cellStyle name="20% - Accent1 5 2 4 3 2 2" xfId="42500" xr:uid="{00000000-0005-0000-0000-000089070000}"/>
    <cellStyle name="20% - Accent1 5 2 4 3 3" xfId="31885" xr:uid="{00000000-0005-0000-0000-00008A070000}"/>
    <cellStyle name="20% - Accent1 5 2 4 4" xfId="13926" xr:uid="{00000000-0005-0000-0000-00008B070000}"/>
    <cellStyle name="20% - Accent1 5 2 4 4 2" xfId="37194" xr:uid="{00000000-0005-0000-0000-00008C070000}"/>
    <cellStyle name="20% - Accent1 5 2 4 5" xfId="26577" xr:uid="{00000000-0005-0000-0000-00008D070000}"/>
    <cellStyle name="20% - Accent1 5 2 4 6" xfId="49791" xr:uid="{00000000-0005-0000-0000-00008E070000}"/>
    <cellStyle name="20% - Accent1 5 2 5" xfId="3406" xr:uid="{00000000-0005-0000-0000-00008F070000}"/>
    <cellStyle name="20% - Accent1 5 2 5 2" xfId="6230" xr:uid="{00000000-0005-0000-0000-000090070000}"/>
    <cellStyle name="20% - Accent1 5 2 5 2 2" xfId="11573" xr:uid="{00000000-0005-0000-0000-000091070000}"/>
    <cellStyle name="20% - Accent1 5 2 5 2 2 2" xfId="22186" xr:uid="{00000000-0005-0000-0000-000092070000}"/>
    <cellStyle name="20% - Accent1 5 2 5 2 2 2 2" xfId="45454" xr:uid="{00000000-0005-0000-0000-000093070000}"/>
    <cellStyle name="20% - Accent1 5 2 5 2 2 3" xfId="34841" xr:uid="{00000000-0005-0000-0000-000094070000}"/>
    <cellStyle name="20% - Accent1 5 2 5 2 3" xfId="16880" xr:uid="{00000000-0005-0000-0000-000095070000}"/>
    <cellStyle name="20% - Accent1 5 2 5 2 3 2" xfId="40148" xr:uid="{00000000-0005-0000-0000-000096070000}"/>
    <cellStyle name="20% - Accent1 5 2 5 2 4" xfId="29533" xr:uid="{00000000-0005-0000-0000-000097070000}"/>
    <cellStyle name="20% - Accent1 5 2 5 3" xfId="8931" xr:uid="{00000000-0005-0000-0000-000098070000}"/>
    <cellStyle name="20% - Accent1 5 2 5 3 2" xfId="19546" xr:uid="{00000000-0005-0000-0000-000099070000}"/>
    <cellStyle name="20% - Accent1 5 2 5 3 2 2" xfId="42814" xr:uid="{00000000-0005-0000-0000-00009A070000}"/>
    <cellStyle name="20% - Accent1 5 2 5 3 3" xfId="32199" xr:uid="{00000000-0005-0000-0000-00009B070000}"/>
    <cellStyle name="20% - Accent1 5 2 5 4" xfId="14240" xr:uid="{00000000-0005-0000-0000-00009C070000}"/>
    <cellStyle name="20% - Accent1 5 2 5 4 2" xfId="37508" xr:uid="{00000000-0005-0000-0000-00009D070000}"/>
    <cellStyle name="20% - Accent1 5 2 5 5" xfId="26891" xr:uid="{00000000-0005-0000-0000-00009E070000}"/>
    <cellStyle name="20% - Accent1 5 2 6" xfId="4003" xr:uid="{00000000-0005-0000-0000-00009F070000}"/>
    <cellStyle name="20% - Accent1 5 2 6 2" xfId="9347" xr:uid="{00000000-0005-0000-0000-0000A0070000}"/>
    <cellStyle name="20% - Accent1 5 2 6 2 2" xfId="19962" xr:uid="{00000000-0005-0000-0000-0000A1070000}"/>
    <cellStyle name="20% - Accent1 5 2 6 2 2 2" xfId="43230" xr:uid="{00000000-0005-0000-0000-0000A2070000}"/>
    <cellStyle name="20% - Accent1 5 2 6 2 3" xfId="32615" xr:uid="{00000000-0005-0000-0000-0000A3070000}"/>
    <cellStyle name="20% - Accent1 5 2 6 3" xfId="14656" xr:uid="{00000000-0005-0000-0000-0000A4070000}"/>
    <cellStyle name="20% - Accent1 5 2 6 3 2" xfId="37924" xr:uid="{00000000-0005-0000-0000-0000A5070000}"/>
    <cellStyle name="20% - Accent1 5 2 6 4" xfId="27307" xr:uid="{00000000-0005-0000-0000-0000A6070000}"/>
    <cellStyle name="20% - Accent1 5 2 7" xfId="6705" xr:uid="{00000000-0005-0000-0000-0000A7070000}"/>
    <cellStyle name="20% - Accent1 5 2 7 2" xfId="17320" xr:uid="{00000000-0005-0000-0000-0000A8070000}"/>
    <cellStyle name="20% - Accent1 5 2 7 2 2" xfId="40588" xr:uid="{00000000-0005-0000-0000-0000A9070000}"/>
    <cellStyle name="20% - Accent1 5 2 7 3" xfId="29973" xr:uid="{00000000-0005-0000-0000-0000AA070000}"/>
    <cellStyle name="20% - Accent1 5 2 8" xfId="12016" xr:uid="{00000000-0005-0000-0000-0000AB070000}"/>
    <cellStyle name="20% - Accent1 5 2 8 2" xfId="35284" xr:uid="{00000000-0005-0000-0000-0000AC070000}"/>
    <cellStyle name="20% - Accent1 5 2 9" xfId="22746" xr:uid="{00000000-0005-0000-0000-0000AD070000}"/>
    <cellStyle name="20% - Accent1 5 2 9 2" xfId="45999" xr:uid="{00000000-0005-0000-0000-0000AE070000}"/>
    <cellStyle name="20% - Accent1 5 3" xfId="1815" xr:uid="{00000000-0005-0000-0000-0000AF070000}"/>
    <cellStyle name="20% - Accent1 5 3 2" xfId="4790" xr:uid="{00000000-0005-0000-0000-0000B0070000}"/>
    <cellStyle name="20% - Accent1 5 3 2 2" xfId="10134" xr:uid="{00000000-0005-0000-0000-0000B1070000}"/>
    <cellStyle name="20% - Accent1 5 3 2 2 2" xfId="20749" xr:uid="{00000000-0005-0000-0000-0000B2070000}"/>
    <cellStyle name="20% - Accent1 5 3 2 2 2 2" xfId="44017" xr:uid="{00000000-0005-0000-0000-0000B3070000}"/>
    <cellStyle name="20% - Accent1 5 3 2 2 3" xfId="33402" xr:uid="{00000000-0005-0000-0000-0000B4070000}"/>
    <cellStyle name="20% - Accent1 5 3 2 3" xfId="15443" xr:uid="{00000000-0005-0000-0000-0000B5070000}"/>
    <cellStyle name="20% - Accent1 5 3 2 3 2" xfId="38711" xr:uid="{00000000-0005-0000-0000-0000B6070000}"/>
    <cellStyle name="20% - Accent1 5 3 2 4" xfId="28094" xr:uid="{00000000-0005-0000-0000-0000B7070000}"/>
    <cellStyle name="20% - Accent1 5 3 2 5" xfId="49792" xr:uid="{00000000-0005-0000-0000-0000B8070000}"/>
    <cellStyle name="20% - Accent1 5 3 3" xfId="7492" xr:uid="{00000000-0005-0000-0000-0000B9070000}"/>
    <cellStyle name="20% - Accent1 5 3 3 2" xfId="18107" xr:uid="{00000000-0005-0000-0000-0000BA070000}"/>
    <cellStyle name="20% - Accent1 5 3 3 2 2" xfId="41375" xr:uid="{00000000-0005-0000-0000-0000BB070000}"/>
    <cellStyle name="20% - Accent1 5 3 3 3" xfId="30760" xr:uid="{00000000-0005-0000-0000-0000BC070000}"/>
    <cellStyle name="20% - Accent1 5 3 4" xfId="12803" xr:uid="{00000000-0005-0000-0000-0000BD070000}"/>
    <cellStyle name="20% - Accent1 5 3 4 2" xfId="36071" xr:uid="{00000000-0005-0000-0000-0000BE070000}"/>
    <cellStyle name="20% - Accent1 5 3 5" xfId="22748" xr:uid="{00000000-0005-0000-0000-0000BF070000}"/>
    <cellStyle name="20% - Accent1 5 3 5 2" xfId="46001" xr:uid="{00000000-0005-0000-0000-0000C0070000}"/>
    <cellStyle name="20% - Accent1 5 3 6" xfId="25452" xr:uid="{00000000-0005-0000-0000-0000C1070000}"/>
    <cellStyle name="20% - Accent1 5 3 7" xfId="47930" xr:uid="{00000000-0005-0000-0000-0000C2070000}"/>
    <cellStyle name="20% - Accent1 5 4" xfId="2341" xr:uid="{00000000-0005-0000-0000-0000C3070000}"/>
    <cellStyle name="20% - Accent1 5 4 2" xfId="5189" xr:uid="{00000000-0005-0000-0000-0000C4070000}"/>
    <cellStyle name="20% - Accent1 5 4 2 2" xfId="10532" xr:uid="{00000000-0005-0000-0000-0000C5070000}"/>
    <cellStyle name="20% - Accent1 5 4 2 2 2" xfId="21146" xr:uid="{00000000-0005-0000-0000-0000C6070000}"/>
    <cellStyle name="20% - Accent1 5 4 2 2 2 2" xfId="44414" xr:uid="{00000000-0005-0000-0000-0000C7070000}"/>
    <cellStyle name="20% - Accent1 5 4 2 2 3" xfId="33800" xr:uid="{00000000-0005-0000-0000-0000C8070000}"/>
    <cellStyle name="20% - Accent1 5 4 2 3" xfId="15840" xr:uid="{00000000-0005-0000-0000-0000C9070000}"/>
    <cellStyle name="20% - Accent1 5 4 2 3 2" xfId="39108" xr:uid="{00000000-0005-0000-0000-0000CA070000}"/>
    <cellStyle name="20% - Accent1 5 4 2 4" xfId="28492" xr:uid="{00000000-0005-0000-0000-0000CB070000}"/>
    <cellStyle name="20% - Accent1 5 4 2 5" xfId="49794" xr:uid="{00000000-0005-0000-0000-0000CC070000}"/>
    <cellStyle name="20% - Accent1 5 4 3" xfId="7890" xr:uid="{00000000-0005-0000-0000-0000CD070000}"/>
    <cellStyle name="20% - Accent1 5 4 3 2" xfId="18505" xr:uid="{00000000-0005-0000-0000-0000CE070000}"/>
    <cellStyle name="20% - Accent1 5 4 3 2 2" xfId="41773" xr:uid="{00000000-0005-0000-0000-0000CF070000}"/>
    <cellStyle name="20% - Accent1 5 4 3 3" xfId="31158" xr:uid="{00000000-0005-0000-0000-0000D0070000}"/>
    <cellStyle name="20% - Accent1 5 4 4" xfId="13200" xr:uid="{00000000-0005-0000-0000-0000D1070000}"/>
    <cellStyle name="20% - Accent1 5 4 4 2" xfId="36468" xr:uid="{00000000-0005-0000-0000-0000D2070000}"/>
    <cellStyle name="20% - Accent1 5 4 5" xfId="25850" xr:uid="{00000000-0005-0000-0000-0000D3070000}"/>
    <cellStyle name="20% - Accent1 5 4 6" xfId="49793" xr:uid="{00000000-0005-0000-0000-0000D4070000}"/>
    <cellStyle name="20% - Accent1 5 5" xfId="3085" xr:uid="{00000000-0005-0000-0000-0000D5070000}"/>
    <cellStyle name="20% - Accent1 5 5 2" xfId="5915" xr:uid="{00000000-0005-0000-0000-0000D6070000}"/>
    <cellStyle name="20% - Accent1 5 5 2 2" xfId="11258" xr:uid="{00000000-0005-0000-0000-0000D7070000}"/>
    <cellStyle name="20% - Accent1 5 5 2 2 2" xfId="21871" xr:uid="{00000000-0005-0000-0000-0000D8070000}"/>
    <cellStyle name="20% - Accent1 5 5 2 2 2 2" xfId="45139" xr:uid="{00000000-0005-0000-0000-0000D9070000}"/>
    <cellStyle name="20% - Accent1 5 5 2 2 3" xfId="34526" xr:uid="{00000000-0005-0000-0000-0000DA070000}"/>
    <cellStyle name="20% - Accent1 5 5 2 3" xfId="16565" xr:uid="{00000000-0005-0000-0000-0000DB070000}"/>
    <cellStyle name="20% - Accent1 5 5 2 3 2" xfId="39833" xr:uid="{00000000-0005-0000-0000-0000DC070000}"/>
    <cellStyle name="20% - Accent1 5 5 2 4" xfId="29218" xr:uid="{00000000-0005-0000-0000-0000DD070000}"/>
    <cellStyle name="20% - Accent1 5 5 3" xfId="8616" xr:uid="{00000000-0005-0000-0000-0000DE070000}"/>
    <cellStyle name="20% - Accent1 5 5 3 2" xfId="19231" xr:uid="{00000000-0005-0000-0000-0000DF070000}"/>
    <cellStyle name="20% - Accent1 5 5 3 2 2" xfId="42499" xr:uid="{00000000-0005-0000-0000-0000E0070000}"/>
    <cellStyle name="20% - Accent1 5 5 3 3" xfId="31884" xr:uid="{00000000-0005-0000-0000-0000E1070000}"/>
    <cellStyle name="20% - Accent1 5 5 4" xfId="13925" xr:uid="{00000000-0005-0000-0000-0000E2070000}"/>
    <cellStyle name="20% - Accent1 5 5 4 2" xfId="37193" xr:uid="{00000000-0005-0000-0000-0000E3070000}"/>
    <cellStyle name="20% - Accent1 5 5 5" xfId="26576" xr:uid="{00000000-0005-0000-0000-0000E4070000}"/>
    <cellStyle name="20% - Accent1 5 5 6" xfId="49795" xr:uid="{00000000-0005-0000-0000-0000E5070000}"/>
    <cellStyle name="20% - Accent1 5 6" xfId="3405" xr:uid="{00000000-0005-0000-0000-0000E6070000}"/>
    <cellStyle name="20% - Accent1 5 6 2" xfId="6229" xr:uid="{00000000-0005-0000-0000-0000E7070000}"/>
    <cellStyle name="20% - Accent1 5 6 2 2" xfId="11572" xr:uid="{00000000-0005-0000-0000-0000E8070000}"/>
    <cellStyle name="20% - Accent1 5 6 2 2 2" xfId="22185" xr:uid="{00000000-0005-0000-0000-0000E9070000}"/>
    <cellStyle name="20% - Accent1 5 6 2 2 2 2" xfId="45453" xr:uid="{00000000-0005-0000-0000-0000EA070000}"/>
    <cellStyle name="20% - Accent1 5 6 2 2 3" xfId="34840" xr:uid="{00000000-0005-0000-0000-0000EB070000}"/>
    <cellStyle name="20% - Accent1 5 6 2 3" xfId="16879" xr:uid="{00000000-0005-0000-0000-0000EC070000}"/>
    <cellStyle name="20% - Accent1 5 6 2 3 2" xfId="40147" xr:uid="{00000000-0005-0000-0000-0000ED070000}"/>
    <cellStyle name="20% - Accent1 5 6 2 4" xfId="29532" xr:uid="{00000000-0005-0000-0000-0000EE070000}"/>
    <cellStyle name="20% - Accent1 5 6 3" xfId="8930" xr:uid="{00000000-0005-0000-0000-0000EF070000}"/>
    <cellStyle name="20% - Accent1 5 6 3 2" xfId="19545" xr:uid="{00000000-0005-0000-0000-0000F0070000}"/>
    <cellStyle name="20% - Accent1 5 6 3 2 2" xfId="42813" xr:uid="{00000000-0005-0000-0000-0000F1070000}"/>
    <cellStyle name="20% - Accent1 5 6 3 3" xfId="32198" xr:uid="{00000000-0005-0000-0000-0000F2070000}"/>
    <cellStyle name="20% - Accent1 5 6 4" xfId="14239" xr:uid="{00000000-0005-0000-0000-0000F3070000}"/>
    <cellStyle name="20% - Accent1 5 6 4 2" xfId="37507" xr:uid="{00000000-0005-0000-0000-0000F4070000}"/>
    <cellStyle name="20% - Accent1 5 6 5" xfId="26890" xr:uid="{00000000-0005-0000-0000-0000F5070000}"/>
    <cellStyle name="20% - Accent1 5 7" xfId="4002" xr:uid="{00000000-0005-0000-0000-0000F6070000}"/>
    <cellStyle name="20% - Accent1 5 7 2" xfId="9346" xr:uid="{00000000-0005-0000-0000-0000F7070000}"/>
    <cellStyle name="20% - Accent1 5 7 2 2" xfId="19961" xr:uid="{00000000-0005-0000-0000-0000F8070000}"/>
    <cellStyle name="20% - Accent1 5 7 2 2 2" xfId="43229" xr:uid="{00000000-0005-0000-0000-0000F9070000}"/>
    <cellStyle name="20% - Accent1 5 7 2 3" xfId="32614" xr:uid="{00000000-0005-0000-0000-0000FA070000}"/>
    <cellStyle name="20% - Accent1 5 7 3" xfId="14655" xr:uid="{00000000-0005-0000-0000-0000FB070000}"/>
    <cellStyle name="20% - Accent1 5 7 3 2" xfId="37923" xr:uid="{00000000-0005-0000-0000-0000FC070000}"/>
    <cellStyle name="20% - Accent1 5 7 4" xfId="27306" xr:uid="{00000000-0005-0000-0000-0000FD070000}"/>
    <cellStyle name="20% - Accent1 5 8" xfId="6704" xr:uid="{00000000-0005-0000-0000-0000FE070000}"/>
    <cellStyle name="20% - Accent1 5 8 2" xfId="17319" xr:uid="{00000000-0005-0000-0000-0000FF070000}"/>
    <cellStyle name="20% - Accent1 5 8 2 2" xfId="40587" xr:uid="{00000000-0005-0000-0000-000000080000}"/>
    <cellStyle name="20% - Accent1 5 8 3" xfId="29972" xr:uid="{00000000-0005-0000-0000-000001080000}"/>
    <cellStyle name="20% - Accent1 5 9" xfId="12015" xr:uid="{00000000-0005-0000-0000-000002080000}"/>
    <cellStyle name="20% - Accent1 5 9 2" xfId="35283" xr:uid="{00000000-0005-0000-0000-000003080000}"/>
    <cellStyle name="20% - Accent1 6" xfId="135" xr:uid="{00000000-0005-0000-0000-000004080000}"/>
    <cellStyle name="20% - Accent1 6 10" xfId="22749" xr:uid="{00000000-0005-0000-0000-000005080000}"/>
    <cellStyle name="20% - Accent1 6 10 2" xfId="46002" xr:uid="{00000000-0005-0000-0000-000006080000}"/>
    <cellStyle name="20% - Accent1 6 11" xfId="24662" xr:uid="{00000000-0005-0000-0000-000007080000}"/>
    <cellStyle name="20% - Accent1 6 12" xfId="47931" xr:uid="{00000000-0005-0000-0000-000008080000}"/>
    <cellStyle name="20% - Accent1 6 2" xfId="136" xr:uid="{00000000-0005-0000-0000-000009080000}"/>
    <cellStyle name="20% - Accent1 6 2 10" xfId="24663" xr:uid="{00000000-0005-0000-0000-00000A080000}"/>
    <cellStyle name="20% - Accent1 6 2 11" xfId="47932" xr:uid="{00000000-0005-0000-0000-00000B080000}"/>
    <cellStyle name="20% - Accent1 6 2 2" xfId="1817" xr:uid="{00000000-0005-0000-0000-00000C080000}"/>
    <cellStyle name="20% - Accent1 6 2 2 2" xfId="4792" xr:uid="{00000000-0005-0000-0000-00000D080000}"/>
    <cellStyle name="20% - Accent1 6 2 2 2 2" xfId="10136" xr:uid="{00000000-0005-0000-0000-00000E080000}"/>
    <cellStyle name="20% - Accent1 6 2 2 2 2 2" xfId="20751" xr:uid="{00000000-0005-0000-0000-00000F080000}"/>
    <cellStyle name="20% - Accent1 6 2 2 2 2 2 2" xfId="44019" xr:uid="{00000000-0005-0000-0000-000010080000}"/>
    <cellStyle name="20% - Accent1 6 2 2 2 2 3" xfId="33404" xr:uid="{00000000-0005-0000-0000-000011080000}"/>
    <cellStyle name="20% - Accent1 6 2 2 2 3" xfId="15445" xr:uid="{00000000-0005-0000-0000-000012080000}"/>
    <cellStyle name="20% - Accent1 6 2 2 2 3 2" xfId="38713" xr:uid="{00000000-0005-0000-0000-000013080000}"/>
    <cellStyle name="20% - Accent1 6 2 2 2 4" xfId="28096" xr:uid="{00000000-0005-0000-0000-000014080000}"/>
    <cellStyle name="20% - Accent1 6 2 2 2 5" xfId="49797" xr:uid="{00000000-0005-0000-0000-000015080000}"/>
    <cellStyle name="20% - Accent1 6 2 2 3" xfId="7494" xr:uid="{00000000-0005-0000-0000-000016080000}"/>
    <cellStyle name="20% - Accent1 6 2 2 3 2" xfId="18109" xr:uid="{00000000-0005-0000-0000-000017080000}"/>
    <cellStyle name="20% - Accent1 6 2 2 3 2 2" xfId="41377" xr:uid="{00000000-0005-0000-0000-000018080000}"/>
    <cellStyle name="20% - Accent1 6 2 2 3 3" xfId="30762" xr:uid="{00000000-0005-0000-0000-000019080000}"/>
    <cellStyle name="20% - Accent1 6 2 2 4" xfId="12805" xr:uid="{00000000-0005-0000-0000-00001A080000}"/>
    <cellStyle name="20% - Accent1 6 2 2 4 2" xfId="36073" xr:uid="{00000000-0005-0000-0000-00001B080000}"/>
    <cellStyle name="20% - Accent1 6 2 2 5" xfId="25454" xr:uid="{00000000-0005-0000-0000-00001C080000}"/>
    <cellStyle name="20% - Accent1 6 2 2 6" xfId="49796" xr:uid="{00000000-0005-0000-0000-00001D080000}"/>
    <cellStyle name="20% - Accent1 6 2 3" xfId="2344" xr:uid="{00000000-0005-0000-0000-00001E080000}"/>
    <cellStyle name="20% - Accent1 6 2 3 2" xfId="5192" xr:uid="{00000000-0005-0000-0000-00001F080000}"/>
    <cellStyle name="20% - Accent1 6 2 3 2 2" xfId="10535" xr:uid="{00000000-0005-0000-0000-000020080000}"/>
    <cellStyle name="20% - Accent1 6 2 3 2 2 2" xfId="21149" xr:uid="{00000000-0005-0000-0000-000021080000}"/>
    <cellStyle name="20% - Accent1 6 2 3 2 2 2 2" xfId="44417" xr:uid="{00000000-0005-0000-0000-000022080000}"/>
    <cellStyle name="20% - Accent1 6 2 3 2 2 3" xfId="33803" xr:uid="{00000000-0005-0000-0000-000023080000}"/>
    <cellStyle name="20% - Accent1 6 2 3 2 3" xfId="15843" xr:uid="{00000000-0005-0000-0000-000024080000}"/>
    <cellStyle name="20% - Accent1 6 2 3 2 3 2" xfId="39111" xr:uid="{00000000-0005-0000-0000-000025080000}"/>
    <cellStyle name="20% - Accent1 6 2 3 2 4" xfId="28495" xr:uid="{00000000-0005-0000-0000-000026080000}"/>
    <cellStyle name="20% - Accent1 6 2 3 2 5" xfId="49799" xr:uid="{00000000-0005-0000-0000-000027080000}"/>
    <cellStyle name="20% - Accent1 6 2 3 3" xfId="7893" xr:uid="{00000000-0005-0000-0000-000028080000}"/>
    <cellStyle name="20% - Accent1 6 2 3 3 2" xfId="18508" xr:uid="{00000000-0005-0000-0000-000029080000}"/>
    <cellStyle name="20% - Accent1 6 2 3 3 2 2" xfId="41776" xr:uid="{00000000-0005-0000-0000-00002A080000}"/>
    <cellStyle name="20% - Accent1 6 2 3 3 3" xfId="31161" xr:uid="{00000000-0005-0000-0000-00002B080000}"/>
    <cellStyle name="20% - Accent1 6 2 3 4" xfId="13203" xr:uid="{00000000-0005-0000-0000-00002C080000}"/>
    <cellStyle name="20% - Accent1 6 2 3 4 2" xfId="36471" xr:uid="{00000000-0005-0000-0000-00002D080000}"/>
    <cellStyle name="20% - Accent1 6 2 3 5" xfId="25853" xr:uid="{00000000-0005-0000-0000-00002E080000}"/>
    <cellStyle name="20% - Accent1 6 2 3 6" xfId="49798" xr:uid="{00000000-0005-0000-0000-00002F080000}"/>
    <cellStyle name="20% - Accent1 6 2 4" xfId="3087" xr:uid="{00000000-0005-0000-0000-000030080000}"/>
    <cellStyle name="20% - Accent1 6 2 4 2" xfId="5917" xr:uid="{00000000-0005-0000-0000-000031080000}"/>
    <cellStyle name="20% - Accent1 6 2 4 2 2" xfId="11260" xr:uid="{00000000-0005-0000-0000-000032080000}"/>
    <cellStyle name="20% - Accent1 6 2 4 2 2 2" xfId="21873" xr:uid="{00000000-0005-0000-0000-000033080000}"/>
    <cellStyle name="20% - Accent1 6 2 4 2 2 2 2" xfId="45141" xr:uid="{00000000-0005-0000-0000-000034080000}"/>
    <cellStyle name="20% - Accent1 6 2 4 2 2 3" xfId="34528" xr:uid="{00000000-0005-0000-0000-000035080000}"/>
    <cellStyle name="20% - Accent1 6 2 4 2 3" xfId="16567" xr:uid="{00000000-0005-0000-0000-000036080000}"/>
    <cellStyle name="20% - Accent1 6 2 4 2 3 2" xfId="39835" xr:uid="{00000000-0005-0000-0000-000037080000}"/>
    <cellStyle name="20% - Accent1 6 2 4 2 4" xfId="29220" xr:uid="{00000000-0005-0000-0000-000038080000}"/>
    <cellStyle name="20% - Accent1 6 2 4 3" xfId="8618" xr:uid="{00000000-0005-0000-0000-000039080000}"/>
    <cellStyle name="20% - Accent1 6 2 4 3 2" xfId="19233" xr:uid="{00000000-0005-0000-0000-00003A080000}"/>
    <cellStyle name="20% - Accent1 6 2 4 3 2 2" xfId="42501" xr:uid="{00000000-0005-0000-0000-00003B080000}"/>
    <cellStyle name="20% - Accent1 6 2 4 3 3" xfId="31886" xr:uid="{00000000-0005-0000-0000-00003C080000}"/>
    <cellStyle name="20% - Accent1 6 2 4 4" xfId="13927" xr:uid="{00000000-0005-0000-0000-00003D080000}"/>
    <cellStyle name="20% - Accent1 6 2 4 4 2" xfId="37195" xr:uid="{00000000-0005-0000-0000-00003E080000}"/>
    <cellStyle name="20% - Accent1 6 2 4 5" xfId="26578" xr:uid="{00000000-0005-0000-0000-00003F080000}"/>
    <cellStyle name="20% - Accent1 6 2 4 6" xfId="49800" xr:uid="{00000000-0005-0000-0000-000040080000}"/>
    <cellStyle name="20% - Accent1 6 2 5" xfId="3407" xr:uid="{00000000-0005-0000-0000-000041080000}"/>
    <cellStyle name="20% - Accent1 6 2 5 2" xfId="6231" xr:uid="{00000000-0005-0000-0000-000042080000}"/>
    <cellStyle name="20% - Accent1 6 2 5 2 2" xfId="11574" xr:uid="{00000000-0005-0000-0000-000043080000}"/>
    <cellStyle name="20% - Accent1 6 2 5 2 2 2" xfId="22187" xr:uid="{00000000-0005-0000-0000-000044080000}"/>
    <cellStyle name="20% - Accent1 6 2 5 2 2 2 2" xfId="45455" xr:uid="{00000000-0005-0000-0000-000045080000}"/>
    <cellStyle name="20% - Accent1 6 2 5 2 2 3" xfId="34842" xr:uid="{00000000-0005-0000-0000-000046080000}"/>
    <cellStyle name="20% - Accent1 6 2 5 2 3" xfId="16881" xr:uid="{00000000-0005-0000-0000-000047080000}"/>
    <cellStyle name="20% - Accent1 6 2 5 2 3 2" xfId="40149" xr:uid="{00000000-0005-0000-0000-000048080000}"/>
    <cellStyle name="20% - Accent1 6 2 5 2 4" xfId="29534" xr:uid="{00000000-0005-0000-0000-000049080000}"/>
    <cellStyle name="20% - Accent1 6 2 5 3" xfId="8932" xr:uid="{00000000-0005-0000-0000-00004A080000}"/>
    <cellStyle name="20% - Accent1 6 2 5 3 2" xfId="19547" xr:uid="{00000000-0005-0000-0000-00004B080000}"/>
    <cellStyle name="20% - Accent1 6 2 5 3 2 2" xfId="42815" xr:uid="{00000000-0005-0000-0000-00004C080000}"/>
    <cellStyle name="20% - Accent1 6 2 5 3 3" xfId="32200" xr:uid="{00000000-0005-0000-0000-00004D080000}"/>
    <cellStyle name="20% - Accent1 6 2 5 4" xfId="14241" xr:uid="{00000000-0005-0000-0000-00004E080000}"/>
    <cellStyle name="20% - Accent1 6 2 5 4 2" xfId="37509" xr:uid="{00000000-0005-0000-0000-00004F080000}"/>
    <cellStyle name="20% - Accent1 6 2 5 5" xfId="26892" xr:uid="{00000000-0005-0000-0000-000050080000}"/>
    <cellStyle name="20% - Accent1 6 2 6" xfId="4005" xr:uid="{00000000-0005-0000-0000-000051080000}"/>
    <cellStyle name="20% - Accent1 6 2 6 2" xfId="9349" xr:uid="{00000000-0005-0000-0000-000052080000}"/>
    <cellStyle name="20% - Accent1 6 2 6 2 2" xfId="19964" xr:uid="{00000000-0005-0000-0000-000053080000}"/>
    <cellStyle name="20% - Accent1 6 2 6 2 2 2" xfId="43232" xr:uid="{00000000-0005-0000-0000-000054080000}"/>
    <cellStyle name="20% - Accent1 6 2 6 2 3" xfId="32617" xr:uid="{00000000-0005-0000-0000-000055080000}"/>
    <cellStyle name="20% - Accent1 6 2 6 3" xfId="14658" xr:uid="{00000000-0005-0000-0000-000056080000}"/>
    <cellStyle name="20% - Accent1 6 2 6 3 2" xfId="37926" xr:uid="{00000000-0005-0000-0000-000057080000}"/>
    <cellStyle name="20% - Accent1 6 2 6 4" xfId="27309" xr:uid="{00000000-0005-0000-0000-000058080000}"/>
    <cellStyle name="20% - Accent1 6 2 7" xfId="6707" xr:uid="{00000000-0005-0000-0000-000059080000}"/>
    <cellStyle name="20% - Accent1 6 2 7 2" xfId="17322" xr:uid="{00000000-0005-0000-0000-00005A080000}"/>
    <cellStyle name="20% - Accent1 6 2 7 2 2" xfId="40590" xr:uid="{00000000-0005-0000-0000-00005B080000}"/>
    <cellStyle name="20% - Accent1 6 2 7 3" xfId="29975" xr:uid="{00000000-0005-0000-0000-00005C080000}"/>
    <cellStyle name="20% - Accent1 6 2 8" xfId="12018" xr:uid="{00000000-0005-0000-0000-00005D080000}"/>
    <cellStyle name="20% - Accent1 6 2 8 2" xfId="35286" xr:uid="{00000000-0005-0000-0000-00005E080000}"/>
    <cellStyle name="20% - Accent1 6 2 9" xfId="22750" xr:uid="{00000000-0005-0000-0000-00005F080000}"/>
    <cellStyle name="20% - Accent1 6 2 9 2" xfId="46003" xr:uid="{00000000-0005-0000-0000-000060080000}"/>
    <cellStyle name="20% - Accent1 6 3" xfId="2004" xr:uid="{00000000-0005-0000-0000-000061080000}"/>
    <cellStyle name="20% - Accent1 6 3 2" xfId="4946" xr:uid="{00000000-0005-0000-0000-000062080000}"/>
    <cellStyle name="20% - Accent1 6 3 2 2" xfId="10289" xr:uid="{00000000-0005-0000-0000-000063080000}"/>
    <cellStyle name="20% - Accent1 6 3 2 2 2" xfId="20904" xr:uid="{00000000-0005-0000-0000-000064080000}"/>
    <cellStyle name="20% - Accent1 6 3 2 2 2 2" xfId="44172" xr:uid="{00000000-0005-0000-0000-000065080000}"/>
    <cellStyle name="20% - Accent1 6 3 2 2 3" xfId="33557" xr:uid="{00000000-0005-0000-0000-000066080000}"/>
    <cellStyle name="20% - Accent1 6 3 2 3" xfId="15598" xr:uid="{00000000-0005-0000-0000-000067080000}"/>
    <cellStyle name="20% - Accent1 6 3 2 3 2" xfId="38866" xr:uid="{00000000-0005-0000-0000-000068080000}"/>
    <cellStyle name="20% - Accent1 6 3 2 4" xfId="28249" xr:uid="{00000000-0005-0000-0000-000069080000}"/>
    <cellStyle name="20% - Accent1 6 3 2 5" xfId="49802" xr:uid="{00000000-0005-0000-0000-00006A080000}"/>
    <cellStyle name="20% - Accent1 6 3 3" xfId="7647" xr:uid="{00000000-0005-0000-0000-00006B080000}"/>
    <cellStyle name="20% - Accent1 6 3 3 2" xfId="18262" xr:uid="{00000000-0005-0000-0000-00006C080000}"/>
    <cellStyle name="20% - Accent1 6 3 3 2 2" xfId="41530" xr:uid="{00000000-0005-0000-0000-00006D080000}"/>
    <cellStyle name="20% - Accent1 6 3 3 3" xfId="30915" xr:uid="{00000000-0005-0000-0000-00006E080000}"/>
    <cellStyle name="20% - Accent1 6 3 4" xfId="12958" xr:uid="{00000000-0005-0000-0000-00006F080000}"/>
    <cellStyle name="20% - Accent1 6 3 4 2" xfId="36226" xr:uid="{00000000-0005-0000-0000-000070080000}"/>
    <cellStyle name="20% - Accent1 6 3 5" xfId="25607" xr:uid="{00000000-0005-0000-0000-000071080000}"/>
    <cellStyle name="20% - Accent1 6 3 6" xfId="49801" xr:uid="{00000000-0005-0000-0000-000072080000}"/>
    <cellStyle name="20% - Accent1 6 4" xfId="2343" xr:uid="{00000000-0005-0000-0000-000073080000}"/>
    <cellStyle name="20% - Accent1 6 4 2" xfId="5191" xr:uid="{00000000-0005-0000-0000-000074080000}"/>
    <cellStyle name="20% - Accent1 6 4 2 2" xfId="10534" xr:uid="{00000000-0005-0000-0000-000075080000}"/>
    <cellStyle name="20% - Accent1 6 4 2 2 2" xfId="21148" xr:uid="{00000000-0005-0000-0000-000076080000}"/>
    <cellStyle name="20% - Accent1 6 4 2 2 2 2" xfId="44416" xr:uid="{00000000-0005-0000-0000-000077080000}"/>
    <cellStyle name="20% - Accent1 6 4 2 2 3" xfId="33802" xr:uid="{00000000-0005-0000-0000-000078080000}"/>
    <cellStyle name="20% - Accent1 6 4 2 3" xfId="15842" xr:uid="{00000000-0005-0000-0000-000079080000}"/>
    <cellStyle name="20% - Accent1 6 4 2 3 2" xfId="39110" xr:uid="{00000000-0005-0000-0000-00007A080000}"/>
    <cellStyle name="20% - Accent1 6 4 2 4" xfId="28494" xr:uid="{00000000-0005-0000-0000-00007B080000}"/>
    <cellStyle name="20% - Accent1 6 4 2 5" xfId="49804" xr:uid="{00000000-0005-0000-0000-00007C080000}"/>
    <cellStyle name="20% - Accent1 6 4 3" xfId="7892" xr:uid="{00000000-0005-0000-0000-00007D080000}"/>
    <cellStyle name="20% - Accent1 6 4 3 2" xfId="18507" xr:uid="{00000000-0005-0000-0000-00007E080000}"/>
    <cellStyle name="20% - Accent1 6 4 3 2 2" xfId="41775" xr:uid="{00000000-0005-0000-0000-00007F080000}"/>
    <cellStyle name="20% - Accent1 6 4 3 3" xfId="31160" xr:uid="{00000000-0005-0000-0000-000080080000}"/>
    <cellStyle name="20% - Accent1 6 4 4" xfId="13202" xr:uid="{00000000-0005-0000-0000-000081080000}"/>
    <cellStyle name="20% - Accent1 6 4 4 2" xfId="36470" xr:uid="{00000000-0005-0000-0000-000082080000}"/>
    <cellStyle name="20% - Accent1 6 4 5" xfId="25852" xr:uid="{00000000-0005-0000-0000-000083080000}"/>
    <cellStyle name="20% - Accent1 6 4 6" xfId="49803" xr:uid="{00000000-0005-0000-0000-000084080000}"/>
    <cellStyle name="20% - Accent1 6 5" xfId="3236" xr:uid="{00000000-0005-0000-0000-000085080000}"/>
    <cellStyle name="20% - Accent1 6 5 2" xfId="6066" xr:uid="{00000000-0005-0000-0000-000086080000}"/>
    <cellStyle name="20% - Accent1 6 5 2 2" xfId="11409" xr:uid="{00000000-0005-0000-0000-000087080000}"/>
    <cellStyle name="20% - Accent1 6 5 2 2 2" xfId="22022" xr:uid="{00000000-0005-0000-0000-000088080000}"/>
    <cellStyle name="20% - Accent1 6 5 2 2 2 2" xfId="45290" xr:uid="{00000000-0005-0000-0000-000089080000}"/>
    <cellStyle name="20% - Accent1 6 5 2 2 3" xfId="34677" xr:uid="{00000000-0005-0000-0000-00008A080000}"/>
    <cellStyle name="20% - Accent1 6 5 2 3" xfId="16716" xr:uid="{00000000-0005-0000-0000-00008B080000}"/>
    <cellStyle name="20% - Accent1 6 5 2 3 2" xfId="39984" xr:uid="{00000000-0005-0000-0000-00008C080000}"/>
    <cellStyle name="20% - Accent1 6 5 2 4" xfId="29369" xr:uid="{00000000-0005-0000-0000-00008D080000}"/>
    <cellStyle name="20% - Accent1 6 5 3" xfId="8767" xr:uid="{00000000-0005-0000-0000-00008E080000}"/>
    <cellStyle name="20% - Accent1 6 5 3 2" xfId="19382" xr:uid="{00000000-0005-0000-0000-00008F080000}"/>
    <cellStyle name="20% - Accent1 6 5 3 2 2" xfId="42650" xr:uid="{00000000-0005-0000-0000-000090080000}"/>
    <cellStyle name="20% - Accent1 6 5 3 3" xfId="32035" xr:uid="{00000000-0005-0000-0000-000091080000}"/>
    <cellStyle name="20% - Accent1 6 5 4" xfId="14076" xr:uid="{00000000-0005-0000-0000-000092080000}"/>
    <cellStyle name="20% - Accent1 6 5 4 2" xfId="37344" xr:uid="{00000000-0005-0000-0000-000093080000}"/>
    <cellStyle name="20% - Accent1 6 5 5" xfId="26727" xr:uid="{00000000-0005-0000-0000-000094080000}"/>
    <cellStyle name="20% - Accent1 6 5 6" xfId="49805" xr:uid="{00000000-0005-0000-0000-000095080000}"/>
    <cellStyle name="20% - Accent1 6 6" xfId="3556" xr:uid="{00000000-0005-0000-0000-000096080000}"/>
    <cellStyle name="20% - Accent1 6 6 2" xfId="6380" xr:uid="{00000000-0005-0000-0000-000097080000}"/>
    <cellStyle name="20% - Accent1 6 6 2 2" xfId="11723" xr:uid="{00000000-0005-0000-0000-000098080000}"/>
    <cellStyle name="20% - Accent1 6 6 2 2 2" xfId="22336" xr:uid="{00000000-0005-0000-0000-000099080000}"/>
    <cellStyle name="20% - Accent1 6 6 2 2 2 2" xfId="45604" xr:uid="{00000000-0005-0000-0000-00009A080000}"/>
    <cellStyle name="20% - Accent1 6 6 2 2 3" xfId="34991" xr:uid="{00000000-0005-0000-0000-00009B080000}"/>
    <cellStyle name="20% - Accent1 6 6 2 3" xfId="17030" xr:uid="{00000000-0005-0000-0000-00009C080000}"/>
    <cellStyle name="20% - Accent1 6 6 2 3 2" xfId="40298" xr:uid="{00000000-0005-0000-0000-00009D080000}"/>
    <cellStyle name="20% - Accent1 6 6 2 4" xfId="29683" xr:uid="{00000000-0005-0000-0000-00009E080000}"/>
    <cellStyle name="20% - Accent1 6 6 3" xfId="9081" xr:uid="{00000000-0005-0000-0000-00009F080000}"/>
    <cellStyle name="20% - Accent1 6 6 3 2" xfId="19696" xr:uid="{00000000-0005-0000-0000-0000A0080000}"/>
    <cellStyle name="20% - Accent1 6 6 3 2 2" xfId="42964" xr:uid="{00000000-0005-0000-0000-0000A1080000}"/>
    <cellStyle name="20% - Accent1 6 6 3 3" xfId="32349" xr:uid="{00000000-0005-0000-0000-0000A2080000}"/>
    <cellStyle name="20% - Accent1 6 6 4" xfId="14390" xr:uid="{00000000-0005-0000-0000-0000A3080000}"/>
    <cellStyle name="20% - Accent1 6 6 4 2" xfId="37658" xr:uid="{00000000-0005-0000-0000-0000A4080000}"/>
    <cellStyle name="20% - Accent1 6 6 5" xfId="27041" xr:uid="{00000000-0005-0000-0000-0000A5080000}"/>
    <cellStyle name="20% - Accent1 6 7" xfId="4004" xr:uid="{00000000-0005-0000-0000-0000A6080000}"/>
    <cellStyle name="20% - Accent1 6 7 2" xfId="9348" xr:uid="{00000000-0005-0000-0000-0000A7080000}"/>
    <cellStyle name="20% - Accent1 6 7 2 2" xfId="19963" xr:uid="{00000000-0005-0000-0000-0000A8080000}"/>
    <cellStyle name="20% - Accent1 6 7 2 2 2" xfId="43231" xr:uid="{00000000-0005-0000-0000-0000A9080000}"/>
    <cellStyle name="20% - Accent1 6 7 2 3" xfId="32616" xr:uid="{00000000-0005-0000-0000-0000AA080000}"/>
    <cellStyle name="20% - Accent1 6 7 3" xfId="14657" xr:uid="{00000000-0005-0000-0000-0000AB080000}"/>
    <cellStyle name="20% - Accent1 6 7 3 2" xfId="37925" xr:uid="{00000000-0005-0000-0000-0000AC080000}"/>
    <cellStyle name="20% - Accent1 6 7 4" xfId="27308" xr:uid="{00000000-0005-0000-0000-0000AD080000}"/>
    <cellStyle name="20% - Accent1 6 8" xfId="6706" xr:uid="{00000000-0005-0000-0000-0000AE080000}"/>
    <cellStyle name="20% - Accent1 6 8 2" xfId="17321" xr:uid="{00000000-0005-0000-0000-0000AF080000}"/>
    <cellStyle name="20% - Accent1 6 8 2 2" xfId="40589" xr:uid="{00000000-0005-0000-0000-0000B0080000}"/>
    <cellStyle name="20% - Accent1 6 8 3" xfId="29974" xr:uid="{00000000-0005-0000-0000-0000B1080000}"/>
    <cellStyle name="20% - Accent1 6 9" xfId="12017" xr:uid="{00000000-0005-0000-0000-0000B2080000}"/>
    <cellStyle name="20% - Accent1 6 9 2" xfId="35285" xr:uid="{00000000-0005-0000-0000-0000B3080000}"/>
    <cellStyle name="20% - Accent1 7" xfId="137" xr:uid="{00000000-0005-0000-0000-0000B4080000}"/>
    <cellStyle name="20% - Accent1 7 10" xfId="22751" xr:uid="{00000000-0005-0000-0000-0000B5080000}"/>
    <cellStyle name="20% - Accent1 7 10 2" xfId="46004" xr:uid="{00000000-0005-0000-0000-0000B6080000}"/>
    <cellStyle name="20% - Accent1 7 11" xfId="24664" xr:uid="{00000000-0005-0000-0000-0000B7080000}"/>
    <cellStyle name="20% - Accent1 7 12" xfId="47933" xr:uid="{00000000-0005-0000-0000-0000B8080000}"/>
    <cellStyle name="20% - Accent1 7 2" xfId="138" xr:uid="{00000000-0005-0000-0000-0000B9080000}"/>
    <cellStyle name="20% - Accent1 7 2 10" xfId="49806" xr:uid="{00000000-0005-0000-0000-0000BA080000}"/>
    <cellStyle name="20% - Accent1 7 2 2" xfId="1819" xr:uid="{00000000-0005-0000-0000-0000BB080000}"/>
    <cellStyle name="20% - Accent1 7 2 2 2" xfId="4794" xr:uid="{00000000-0005-0000-0000-0000BC080000}"/>
    <cellStyle name="20% - Accent1 7 2 2 2 2" xfId="10138" xr:uid="{00000000-0005-0000-0000-0000BD080000}"/>
    <cellStyle name="20% - Accent1 7 2 2 2 2 2" xfId="20753" xr:uid="{00000000-0005-0000-0000-0000BE080000}"/>
    <cellStyle name="20% - Accent1 7 2 2 2 2 2 2" xfId="44021" xr:uid="{00000000-0005-0000-0000-0000BF080000}"/>
    <cellStyle name="20% - Accent1 7 2 2 2 2 3" xfId="33406" xr:uid="{00000000-0005-0000-0000-0000C0080000}"/>
    <cellStyle name="20% - Accent1 7 2 2 2 3" xfId="15447" xr:uid="{00000000-0005-0000-0000-0000C1080000}"/>
    <cellStyle name="20% - Accent1 7 2 2 2 3 2" xfId="38715" xr:uid="{00000000-0005-0000-0000-0000C2080000}"/>
    <cellStyle name="20% - Accent1 7 2 2 2 4" xfId="28098" xr:uid="{00000000-0005-0000-0000-0000C3080000}"/>
    <cellStyle name="20% - Accent1 7 2 2 2 5" xfId="49808" xr:uid="{00000000-0005-0000-0000-0000C4080000}"/>
    <cellStyle name="20% - Accent1 7 2 2 3" xfId="7496" xr:uid="{00000000-0005-0000-0000-0000C5080000}"/>
    <cellStyle name="20% - Accent1 7 2 2 3 2" xfId="18111" xr:uid="{00000000-0005-0000-0000-0000C6080000}"/>
    <cellStyle name="20% - Accent1 7 2 2 3 2 2" xfId="41379" xr:uid="{00000000-0005-0000-0000-0000C7080000}"/>
    <cellStyle name="20% - Accent1 7 2 2 3 3" xfId="30764" xr:uid="{00000000-0005-0000-0000-0000C8080000}"/>
    <cellStyle name="20% - Accent1 7 2 2 4" xfId="12807" xr:uid="{00000000-0005-0000-0000-0000C9080000}"/>
    <cellStyle name="20% - Accent1 7 2 2 4 2" xfId="36075" xr:uid="{00000000-0005-0000-0000-0000CA080000}"/>
    <cellStyle name="20% - Accent1 7 2 2 5" xfId="25456" xr:uid="{00000000-0005-0000-0000-0000CB080000}"/>
    <cellStyle name="20% - Accent1 7 2 2 6" xfId="49807" xr:uid="{00000000-0005-0000-0000-0000CC080000}"/>
    <cellStyle name="20% - Accent1 7 2 3" xfId="2346" xr:uid="{00000000-0005-0000-0000-0000CD080000}"/>
    <cellStyle name="20% - Accent1 7 2 3 2" xfId="5194" xr:uid="{00000000-0005-0000-0000-0000CE080000}"/>
    <cellStyle name="20% - Accent1 7 2 3 2 2" xfId="10537" xr:uid="{00000000-0005-0000-0000-0000CF080000}"/>
    <cellStyle name="20% - Accent1 7 2 3 2 2 2" xfId="21151" xr:uid="{00000000-0005-0000-0000-0000D0080000}"/>
    <cellStyle name="20% - Accent1 7 2 3 2 2 2 2" xfId="44419" xr:uid="{00000000-0005-0000-0000-0000D1080000}"/>
    <cellStyle name="20% - Accent1 7 2 3 2 2 3" xfId="33805" xr:uid="{00000000-0005-0000-0000-0000D2080000}"/>
    <cellStyle name="20% - Accent1 7 2 3 2 3" xfId="15845" xr:uid="{00000000-0005-0000-0000-0000D3080000}"/>
    <cellStyle name="20% - Accent1 7 2 3 2 3 2" xfId="39113" xr:uid="{00000000-0005-0000-0000-0000D4080000}"/>
    <cellStyle name="20% - Accent1 7 2 3 2 4" xfId="28497" xr:uid="{00000000-0005-0000-0000-0000D5080000}"/>
    <cellStyle name="20% - Accent1 7 2 3 2 5" xfId="49810" xr:uid="{00000000-0005-0000-0000-0000D6080000}"/>
    <cellStyle name="20% - Accent1 7 2 3 3" xfId="7895" xr:uid="{00000000-0005-0000-0000-0000D7080000}"/>
    <cellStyle name="20% - Accent1 7 2 3 3 2" xfId="18510" xr:uid="{00000000-0005-0000-0000-0000D8080000}"/>
    <cellStyle name="20% - Accent1 7 2 3 3 2 2" xfId="41778" xr:uid="{00000000-0005-0000-0000-0000D9080000}"/>
    <cellStyle name="20% - Accent1 7 2 3 3 3" xfId="31163" xr:uid="{00000000-0005-0000-0000-0000DA080000}"/>
    <cellStyle name="20% - Accent1 7 2 3 4" xfId="13205" xr:uid="{00000000-0005-0000-0000-0000DB080000}"/>
    <cellStyle name="20% - Accent1 7 2 3 4 2" xfId="36473" xr:uid="{00000000-0005-0000-0000-0000DC080000}"/>
    <cellStyle name="20% - Accent1 7 2 3 5" xfId="25855" xr:uid="{00000000-0005-0000-0000-0000DD080000}"/>
    <cellStyle name="20% - Accent1 7 2 3 6" xfId="49809" xr:uid="{00000000-0005-0000-0000-0000DE080000}"/>
    <cellStyle name="20% - Accent1 7 2 4" xfId="3089" xr:uid="{00000000-0005-0000-0000-0000DF080000}"/>
    <cellStyle name="20% - Accent1 7 2 4 2" xfId="5919" xr:uid="{00000000-0005-0000-0000-0000E0080000}"/>
    <cellStyle name="20% - Accent1 7 2 4 2 2" xfId="11262" xr:uid="{00000000-0005-0000-0000-0000E1080000}"/>
    <cellStyle name="20% - Accent1 7 2 4 2 2 2" xfId="21875" xr:uid="{00000000-0005-0000-0000-0000E2080000}"/>
    <cellStyle name="20% - Accent1 7 2 4 2 2 2 2" xfId="45143" xr:uid="{00000000-0005-0000-0000-0000E3080000}"/>
    <cellStyle name="20% - Accent1 7 2 4 2 2 3" xfId="34530" xr:uid="{00000000-0005-0000-0000-0000E4080000}"/>
    <cellStyle name="20% - Accent1 7 2 4 2 3" xfId="16569" xr:uid="{00000000-0005-0000-0000-0000E5080000}"/>
    <cellStyle name="20% - Accent1 7 2 4 2 3 2" xfId="39837" xr:uid="{00000000-0005-0000-0000-0000E6080000}"/>
    <cellStyle name="20% - Accent1 7 2 4 2 4" xfId="29222" xr:uid="{00000000-0005-0000-0000-0000E7080000}"/>
    <cellStyle name="20% - Accent1 7 2 4 3" xfId="8620" xr:uid="{00000000-0005-0000-0000-0000E8080000}"/>
    <cellStyle name="20% - Accent1 7 2 4 3 2" xfId="19235" xr:uid="{00000000-0005-0000-0000-0000E9080000}"/>
    <cellStyle name="20% - Accent1 7 2 4 3 2 2" xfId="42503" xr:uid="{00000000-0005-0000-0000-0000EA080000}"/>
    <cellStyle name="20% - Accent1 7 2 4 3 3" xfId="31888" xr:uid="{00000000-0005-0000-0000-0000EB080000}"/>
    <cellStyle name="20% - Accent1 7 2 4 4" xfId="13929" xr:uid="{00000000-0005-0000-0000-0000EC080000}"/>
    <cellStyle name="20% - Accent1 7 2 4 4 2" xfId="37197" xr:uid="{00000000-0005-0000-0000-0000ED080000}"/>
    <cellStyle name="20% - Accent1 7 2 4 5" xfId="26580" xr:uid="{00000000-0005-0000-0000-0000EE080000}"/>
    <cellStyle name="20% - Accent1 7 2 4 6" xfId="49811" xr:uid="{00000000-0005-0000-0000-0000EF080000}"/>
    <cellStyle name="20% - Accent1 7 2 5" xfId="3409" xr:uid="{00000000-0005-0000-0000-0000F0080000}"/>
    <cellStyle name="20% - Accent1 7 2 5 2" xfId="6233" xr:uid="{00000000-0005-0000-0000-0000F1080000}"/>
    <cellStyle name="20% - Accent1 7 2 5 2 2" xfId="11576" xr:uid="{00000000-0005-0000-0000-0000F2080000}"/>
    <cellStyle name="20% - Accent1 7 2 5 2 2 2" xfId="22189" xr:uid="{00000000-0005-0000-0000-0000F3080000}"/>
    <cellStyle name="20% - Accent1 7 2 5 2 2 2 2" xfId="45457" xr:uid="{00000000-0005-0000-0000-0000F4080000}"/>
    <cellStyle name="20% - Accent1 7 2 5 2 2 3" xfId="34844" xr:uid="{00000000-0005-0000-0000-0000F5080000}"/>
    <cellStyle name="20% - Accent1 7 2 5 2 3" xfId="16883" xr:uid="{00000000-0005-0000-0000-0000F6080000}"/>
    <cellStyle name="20% - Accent1 7 2 5 2 3 2" xfId="40151" xr:uid="{00000000-0005-0000-0000-0000F7080000}"/>
    <cellStyle name="20% - Accent1 7 2 5 2 4" xfId="29536" xr:uid="{00000000-0005-0000-0000-0000F8080000}"/>
    <cellStyle name="20% - Accent1 7 2 5 3" xfId="8934" xr:uid="{00000000-0005-0000-0000-0000F9080000}"/>
    <cellStyle name="20% - Accent1 7 2 5 3 2" xfId="19549" xr:uid="{00000000-0005-0000-0000-0000FA080000}"/>
    <cellStyle name="20% - Accent1 7 2 5 3 2 2" xfId="42817" xr:uid="{00000000-0005-0000-0000-0000FB080000}"/>
    <cellStyle name="20% - Accent1 7 2 5 3 3" xfId="32202" xr:uid="{00000000-0005-0000-0000-0000FC080000}"/>
    <cellStyle name="20% - Accent1 7 2 5 4" xfId="14243" xr:uid="{00000000-0005-0000-0000-0000FD080000}"/>
    <cellStyle name="20% - Accent1 7 2 5 4 2" xfId="37511" xr:uid="{00000000-0005-0000-0000-0000FE080000}"/>
    <cellStyle name="20% - Accent1 7 2 5 5" xfId="26894" xr:uid="{00000000-0005-0000-0000-0000FF080000}"/>
    <cellStyle name="20% - Accent1 7 2 6" xfId="4007" xr:uid="{00000000-0005-0000-0000-000000090000}"/>
    <cellStyle name="20% - Accent1 7 2 6 2" xfId="9351" xr:uid="{00000000-0005-0000-0000-000001090000}"/>
    <cellStyle name="20% - Accent1 7 2 6 2 2" xfId="19966" xr:uid="{00000000-0005-0000-0000-000002090000}"/>
    <cellStyle name="20% - Accent1 7 2 6 2 2 2" xfId="43234" xr:uid="{00000000-0005-0000-0000-000003090000}"/>
    <cellStyle name="20% - Accent1 7 2 6 2 3" xfId="32619" xr:uid="{00000000-0005-0000-0000-000004090000}"/>
    <cellStyle name="20% - Accent1 7 2 6 3" xfId="14660" xr:uid="{00000000-0005-0000-0000-000005090000}"/>
    <cellStyle name="20% - Accent1 7 2 6 3 2" xfId="37928" xr:uid="{00000000-0005-0000-0000-000006090000}"/>
    <cellStyle name="20% - Accent1 7 2 6 4" xfId="27311" xr:uid="{00000000-0005-0000-0000-000007090000}"/>
    <cellStyle name="20% - Accent1 7 2 7" xfId="6709" xr:uid="{00000000-0005-0000-0000-000008090000}"/>
    <cellStyle name="20% - Accent1 7 2 7 2" xfId="17324" xr:uid="{00000000-0005-0000-0000-000009090000}"/>
    <cellStyle name="20% - Accent1 7 2 7 2 2" xfId="40592" xr:uid="{00000000-0005-0000-0000-00000A090000}"/>
    <cellStyle name="20% - Accent1 7 2 7 3" xfId="29977" xr:uid="{00000000-0005-0000-0000-00000B090000}"/>
    <cellStyle name="20% - Accent1 7 2 8" xfId="12020" xr:uid="{00000000-0005-0000-0000-00000C090000}"/>
    <cellStyle name="20% - Accent1 7 2 8 2" xfId="35288" xr:uid="{00000000-0005-0000-0000-00000D090000}"/>
    <cellStyle name="20% - Accent1 7 2 9" xfId="24665" xr:uid="{00000000-0005-0000-0000-00000E090000}"/>
    <cellStyle name="20% - Accent1 7 3" xfId="1818" xr:uid="{00000000-0005-0000-0000-00000F090000}"/>
    <cellStyle name="20% - Accent1 7 3 2" xfId="4793" xr:uid="{00000000-0005-0000-0000-000010090000}"/>
    <cellStyle name="20% - Accent1 7 3 2 2" xfId="10137" xr:uid="{00000000-0005-0000-0000-000011090000}"/>
    <cellStyle name="20% - Accent1 7 3 2 2 2" xfId="20752" xr:uid="{00000000-0005-0000-0000-000012090000}"/>
    <cellStyle name="20% - Accent1 7 3 2 2 2 2" xfId="44020" xr:uid="{00000000-0005-0000-0000-000013090000}"/>
    <cellStyle name="20% - Accent1 7 3 2 2 3" xfId="33405" xr:uid="{00000000-0005-0000-0000-000014090000}"/>
    <cellStyle name="20% - Accent1 7 3 2 3" xfId="15446" xr:uid="{00000000-0005-0000-0000-000015090000}"/>
    <cellStyle name="20% - Accent1 7 3 2 3 2" xfId="38714" xr:uid="{00000000-0005-0000-0000-000016090000}"/>
    <cellStyle name="20% - Accent1 7 3 2 4" xfId="28097" xr:uid="{00000000-0005-0000-0000-000017090000}"/>
    <cellStyle name="20% - Accent1 7 3 2 5" xfId="49813" xr:uid="{00000000-0005-0000-0000-000018090000}"/>
    <cellStyle name="20% - Accent1 7 3 3" xfId="7495" xr:uid="{00000000-0005-0000-0000-000019090000}"/>
    <cellStyle name="20% - Accent1 7 3 3 2" xfId="18110" xr:uid="{00000000-0005-0000-0000-00001A090000}"/>
    <cellStyle name="20% - Accent1 7 3 3 2 2" xfId="41378" xr:uid="{00000000-0005-0000-0000-00001B090000}"/>
    <cellStyle name="20% - Accent1 7 3 3 3" xfId="30763" xr:uid="{00000000-0005-0000-0000-00001C090000}"/>
    <cellStyle name="20% - Accent1 7 3 4" xfId="12806" xr:uid="{00000000-0005-0000-0000-00001D090000}"/>
    <cellStyle name="20% - Accent1 7 3 4 2" xfId="36074" xr:uid="{00000000-0005-0000-0000-00001E090000}"/>
    <cellStyle name="20% - Accent1 7 3 5" xfId="25455" xr:uid="{00000000-0005-0000-0000-00001F090000}"/>
    <cellStyle name="20% - Accent1 7 3 6" xfId="49812" xr:uid="{00000000-0005-0000-0000-000020090000}"/>
    <cellStyle name="20% - Accent1 7 4" xfId="2345" xr:uid="{00000000-0005-0000-0000-000021090000}"/>
    <cellStyle name="20% - Accent1 7 4 2" xfId="5193" xr:uid="{00000000-0005-0000-0000-000022090000}"/>
    <cellStyle name="20% - Accent1 7 4 2 2" xfId="10536" xr:uid="{00000000-0005-0000-0000-000023090000}"/>
    <cellStyle name="20% - Accent1 7 4 2 2 2" xfId="21150" xr:uid="{00000000-0005-0000-0000-000024090000}"/>
    <cellStyle name="20% - Accent1 7 4 2 2 2 2" xfId="44418" xr:uid="{00000000-0005-0000-0000-000025090000}"/>
    <cellStyle name="20% - Accent1 7 4 2 2 3" xfId="33804" xr:uid="{00000000-0005-0000-0000-000026090000}"/>
    <cellStyle name="20% - Accent1 7 4 2 3" xfId="15844" xr:uid="{00000000-0005-0000-0000-000027090000}"/>
    <cellStyle name="20% - Accent1 7 4 2 3 2" xfId="39112" xr:uid="{00000000-0005-0000-0000-000028090000}"/>
    <cellStyle name="20% - Accent1 7 4 2 4" xfId="28496" xr:uid="{00000000-0005-0000-0000-000029090000}"/>
    <cellStyle name="20% - Accent1 7 4 2 5" xfId="49815" xr:uid="{00000000-0005-0000-0000-00002A090000}"/>
    <cellStyle name="20% - Accent1 7 4 3" xfId="7894" xr:uid="{00000000-0005-0000-0000-00002B090000}"/>
    <cellStyle name="20% - Accent1 7 4 3 2" xfId="18509" xr:uid="{00000000-0005-0000-0000-00002C090000}"/>
    <cellStyle name="20% - Accent1 7 4 3 2 2" xfId="41777" xr:uid="{00000000-0005-0000-0000-00002D090000}"/>
    <cellStyle name="20% - Accent1 7 4 3 3" xfId="31162" xr:uid="{00000000-0005-0000-0000-00002E090000}"/>
    <cellStyle name="20% - Accent1 7 4 4" xfId="13204" xr:uid="{00000000-0005-0000-0000-00002F090000}"/>
    <cellStyle name="20% - Accent1 7 4 4 2" xfId="36472" xr:uid="{00000000-0005-0000-0000-000030090000}"/>
    <cellStyle name="20% - Accent1 7 4 5" xfId="25854" xr:uid="{00000000-0005-0000-0000-000031090000}"/>
    <cellStyle name="20% - Accent1 7 4 6" xfId="49814" xr:uid="{00000000-0005-0000-0000-000032090000}"/>
    <cellStyle name="20% - Accent1 7 5" xfId="3088" xr:uid="{00000000-0005-0000-0000-000033090000}"/>
    <cellStyle name="20% - Accent1 7 5 2" xfId="5918" xr:uid="{00000000-0005-0000-0000-000034090000}"/>
    <cellStyle name="20% - Accent1 7 5 2 2" xfId="11261" xr:uid="{00000000-0005-0000-0000-000035090000}"/>
    <cellStyle name="20% - Accent1 7 5 2 2 2" xfId="21874" xr:uid="{00000000-0005-0000-0000-000036090000}"/>
    <cellStyle name="20% - Accent1 7 5 2 2 2 2" xfId="45142" xr:uid="{00000000-0005-0000-0000-000037090000}"/>
    <cellStyle name="20% - Accent1 7 5 2 2 3" xfId="34529" xr:uid="{00000000-0005-0000-0000-000038090000}"/>
    <cellStyle name="20% - Accent1 7 5 2 3" xfId="16568" xr:uid="{00000000-0005-0000-0000-000039090000}"/>
    <cellStyle name="20% - Accent1 7 5 2 3 2" xfId="39836" xr:uid="{00000000-0005-0000-0000-00003A090000}"/>
    <cellStyle name="20% - Accent1 7 5 2 4" xfId="29221" xr:uid="{00000000-0005-0000-0000-00003B090000}"/>
    <cellStyle name="20% - Accent1 7 5 3" xfId="8619" xr:uid="{00000000-0005-0000-0000-00003C090000}"/>
    <cellStyle name="20% - Accent1 7 5 3 2" xfId="19234" xr:uid="{00000000-0005-0000-0000-00003D090000}"/>
    <cellStyle name="20% - Accent1 7 5 3 2 2" xfId="42502" xr:uid="{00000000-0005-0000-0000-00003E090000}"/>
    <cellStyle name="20% - Accent1 7 5 3 3" xfId="31887" xr:uid="{00000000-0005-0000-0000-00003F090000}"/>
    <cellStyle name="20% - Accent1 7 5 4" xfId="13928" xr:uid="{00000000-0005-0000-0000-000040090000}"/>
    <cellStyle name="20% - Accent1 7 5 4 2" xfId="37196" xr:uid="{00000000-0005-0000-0000-000041090000}"/>
    <cellStyle name="20% - Accent1 7 5 5" xfId="26579" xr:uid="{00000000-0005-0000-0000-000042090000}"/>
    <cellStyle name="20% - Accent1 7 5 6" xfId="49816" xr:uid="{00000000-0005-0000-0000-000043090000}"/>
    <cellStyle name="20% - Accent1 7 6" xfId="3408" xr:uid="{00000000-0005-0000-0000-000044090000}"/>
    <cellStyle name="20% - Accent1 7 6 2" xfId="6232" xr:uid="{00000000-0005-0000-0000-000045090000}"/>
    <cellStyle name="20% - Accent1 7 6 2 2" xfId="11575" xr:uid="{00000000-0005-0000-0000-000046090000}"/>
    <cellStyle name="20% - Accent1 7 6 2 2 2" xfId="22188" xr:uid="{00000000-0005-0000-0000-000047090000}"/>
    <cellStyle name="20% - Accent1 7 6 2 2 2 2" xfId="45456" xr:uid="{00000000-0005-0000-0000-000048090000}"/>
    <cellStyle name="20% - Accent1 7 6 2 2 3" xfId="34843" xr:uid="{00000000-0005-0000-0000-000049090000}"/>
    <cellStyle name="20% - Accent1 7 6 2 3" xfId="16882" xr:uid="{00000000-0005-0000-0000-00004A090000}"/>
    <cellStyle name="20% - Accent1 7 6 2 3 2" xfId="40150" xr:uid="{00000000-0005-0000-0000-00004B090000}"/>
    <cellStyle name="20% - Accent1 7 6 2 4" xfId="29535" xr:uid="{00000000-0005-0000-0000-00004C090000}"/>
    <cellStyle name="20% - Accent1 7 6 3" xfId="8933" xr:uid="{00000000-0005-0000-0000-00004D090000}"/>
    <cellStyle name="20% - Accent1 7 6 3 2" xfId="19548" xr:uid="{00000000-0005-0000-0000-00004E090000}"/>
    <cellStyle name="20% - Accent1 7 6 3 2 2" xfId="42816" xr:uid="{00000000-0005-0000-0000-00004F090000}"/>
    <cellStyle name="20% - Accent1 7 6 3 3" xfId="32201" xr:uid="{00000000-0005-0000-0000-000050090000}"/>
    <cellStyle name="20% - Accent1 7 6 4" xfId="14242" xr:uid="{00000000-0005-0000-0000-000051090000}"/>
    <cellStyle name="20% - Accent1 7 6 4 2" xfId="37510" xr:uid="{00000000-0005-0000-0000-000052090000}"/>
    <cellStyle name="20% - Accent1 7 6 5" xfId="26893" xr:uid="{00000000-0005-0000-0000-000053090000}"/>
    <cellStyle name="20% - Accent1 7 7" xfId="4006" xr:uid="{00000000-0005-0000-0000-000054090000}"/>
    <cellStyle name="20% - Accent1 7 7 2" xfId="9350" xr:uid="{00000000-0005-0000-0000-000055090000}"/>
    <cellStyle name="20% - Accent1 7 7 2 2" xfId="19965" xr:uid="{00000000-0005-0000-0000-000056090000}"/>
    <cellStyle name="20% - Accent1 7 7 2 2 2" xfId="43233" xr:uid="{00000000-0005-0000-0000-000057090000}"/>
    <cellStyle name="20% - Accent1 7 7 2 3" xfId="32618" xr:uid="{00000000-0005-0000-0000-000058090000}"/>
    <cellStyle name="20% - Accent1 7 7 3" xfId="14659" xr:uid="{00000000-0005-0000-0000-000059090000}"/>
    <cellStyle name="20% - Accent1 7 7 3 2" xfId="37927" xr:uid="{00000000-0005-0000-0000-00005A090000}"/>
    <cellStyle name="20% - Accent1 7 7 4" xfId="27310" xr:uid="{00000000-0005-0000-0000-00005B090000}"/>
    <cellStyle name="20% - Accent1 7 8" xfId="6708" xr:uid="{00000000-0005-0000-0000-00005C090000}"/>
    <cellStyle name="20% - Accent1 7 8 2" xfId="17323" xr:uid="{00000000-0005-0000-0000-00005D090000}"/>
    <cellStyle name="20% - Accent1 7 8 2 2" xfId="40591" xr:uid="{00000000-0005-0000-0000-00005E090000}"/>
    <cellStyle name="20% - Accent1 7 8 3" xfId="29976" xr:uid="{00000000-0005-0000-0000-00005F090000}"/>
    <cellStyle name="20% - Accent1 7 9" xfId="12019" xr:uid="{00000000-0005-0000-0000-000060090000}"/>
    <cellStyle name="20% - Accent1 7 9 2" xfId="35287" xr:uid="{00000000-0005-0000-0000-000061090000}"/>
    <cellStyle name="20% - Accent1 8" xfId="139" xr:uid="{00000000-0005-0000-0000-000062090000}"/>
    <cellStyle name="20% - Accent1 8 10" xfId="24666" xr:uid="{00000000-0005-0000-0000-000063090000}"/>
    <cellStyle name="20% - Accent1 8 11" xfId="49817" xr:uid="{00000000-0005-0000-0000-000064090000}"/>
    <cellStyle name="20% - Accent1 8 2" xfId="140" xr:uid="{00000000-0005-0000-0000-000065090000}"/>
    <cellStyle name="20% - Accent1 8 2 10" xfId="49818" xr:uid="{00000000-0005-0000-0000-000066090000}"/>
    <cellStyle name="20% - Accent1 8 2 2" xfId="1821" xr:uid="{00000000-0005-0000-0000-000067090000}"/>
    <cellStyle name="20% - Accent1 8 2 2 2" xfId="4796" xr:uid="{00000000-0005-0000-0000-000068090000}"/>
    <cellStyle name="20% - Accent1 8 2 2 2 2" xfId="10140" xr:uid="{00000000-0005-0000-0000-000069090000}"/>
    <cellStyle name="20% - Accent1 8 2 2 2 2 2" xfId="20755" xr:uid="{00000000-0005-0000-0000-00006A090000}"/>
    <cellStyle name="20% - Accent1 8 2 2 2 2 2 2" xfId="44023" xr:uid="{00000000-0005-0000-0000-00006B090000}"/>
    <cellStyle name="20% - Accent1 8 2 2 2 2 3" xfId="33408" xr:uid="{00000000-0005-0000-0000-00006C090000}"/>
    <cellStyle name="20% - Accent1 8 2 2 2 3" xfId="15449" xr:uid="{00000000-0005-0000-0000-00006D090000}"/>
    <cellStyle name="20% - Accent1 8 2 2 2 3 2" xfId="38717" xr:uid="{00000000-0005-0000-0000-00006E090000}"/>
    <cellStyle name="20% - Accent1 8 2 2 2 4" xfId="28100" xr:uid="{00000000-0005-0000-0000-00006F090000}"/>
    <cellStyle name="20% - Accent1 8 2 2 2 5" xfId="49820" xr:uid="{00000000-0005-0000-0000-000070090000}"/>
    <cellStyle name="20% - Accent1 8 2 2 3" xfId="7498" xr:uid="{00000000-0005-0000-0000-000071090000}"/>
    <cellStyle name="20% - Accent1 8 2 2 3 2" xfId="18113" xr:uid="{00000000-0005-0000-0000-000072090000}"/>
    <cellStyle name="20% - Accent1 8 2 2 3 2 2" xfId="41381" xr:uid="{00000000-0005-0000-0000-000073090000}"/>
    <cellStyle name="20% - Accent1 8 2 2 3 3" xfId="30766" xr:uid="{00000000-0005-0000-0000-000074090000}"/>
    <cellStyle name="20% - Accent1 8 2 2 4" xfId="12809" xr:uid="{00000000-0005-0000-0000-000075090000}"/>
    <cellStyle name="20% - Accent1 8 2 2 4 2" xfId="36077" xr:uid="{00000000-0005-0000-0000-000076090000}"/>
    <cellStyle name="20% - Accent1 8 2 2 5" xfId="25458" xr:uid="{00000000-0005-0000-0000-000077090000}"/>
    <cellStyle name="20% - Accent1 8 2 2 6" xfId="49819" xr:uid="{00000000-0005-0000-0000-000078090000}"/>
    <cellStyle name="20% - Accent1 8 2 3" xfId="2348" xr:uid="{00000000-0005-0000-0000-000079090000}"/>
    <cellStyle name="20% - Accent1 8 2 3 2" xfId="5196" xr:uid="{00000000-0005-0000-0000-00007A090000}"/>
    <cellStyle name="20% - Accent1 8 2 3 2 2" xfId="10539" xr:uid="{00000000-0005-0000-0000-00007B090000}"/>
    <cellStyle name="20% - Accent1 8 2 3 2 2 2" xfId="21153" xr:uid="{00000000-0005-0000-0000-00007C090000}"/>
    <cellStyle name="20% - Accent1 8 2 3 2 2 2 2" xfId="44421" xr:uid="{00000000-0005-0000-0000-00007D090000}"/>
    <cellStyle name="20% - Accent1 8 2 3 2 2 3" xfId="33807" xr:uid="{00000000-0005-0000-0000-00007E090000}"/>
    <cellStyle name="20% - Accent1 8 2 3 2 3" xfId="15847" xr:uid="{00000000-0005-0000-0000-00007F090000}"/>
    <cellStyle name="20% - Accent1 8 2 3 2 3 2" xfId="39115" xr:uid="{00000000-0005-0000-0000-000080090000}"/>
    <cellStyle name="20% - Accent1 8 2 3 2 4" xfId="28499" xr:uid="{00000000-0005-0000-0000-000081090000}"/>
    <cellStyle name="20% - Accent1 8 2 3 2 5" xfId="49822" xr:uid="{00000000-0005-0000-0000-000082090000}"/>
    <cellStyle name="20% - Accent1 8 2 3 3" xfId="7897" xr:uid="{00000000-0005-0000-0000-000083090000}"/>
    <cellStyle name="20% - Accent1 8 2 3 3 2" xfId="18512" xr:uid="{00000000-0005-0000-0000-000084090000}"/>
    <cellStyle name="20% - Accent1 8 2 3 3 2 2" xfId="41780" xr:uid="{00000000-0005-0000-0000-000085090000}"/>
    <cellStyle name="20% - Accent1 8 2 3 3 3" xfId="31165" xr:uid="{00000000-0005-0000-0000-000086090000}"/>
    <cellStyle name="20% - Accent1 8 2 3 4" xfId="13207" xr:uid="{00000000-0005-0000-0000-000087090000}"/>
    <cellStyle name="20% - Accent1 8 2 3 4 2" xfId="36475" xr:uid="{00000000-0005-0000-0000-000088090000}"/>
    <cellStyle name="20% - Accent1 8 2 3 5" xfId="25857" xr:uid="{00000000-0005-0000-0000-000089090000}"/>
    <cellStyle name="20% - Accent1 8 2 3 6" xfId="49821" xr:uid="{00000000-0005-0000-0000-00008A090000}"/>
    <cellStyle name="20% - Accent1 8 2 4" xfId="3091" xr:uid="{00000000-0005-0000-0000-00008B090000}"/>
    <cellStyle name="20% - Accent1 8 2 4 2" xfId="5921" xr:uid="{00000000-0005-0000-0000-00008C090000}"/>
    <cellStyle name="20% - Accent1 8 2 4 2 2" xfId="11264" xr:uid="{00000000-0005-0000-0000-00008D090000}"/>
    <cellStyle name="20% - Accent1 8 2 4 2 2 2" xfId="21877" xr:uid="{00000000-0005-0000-0000-00008E090000}"/>
    <cellStyle name="20% - Accent1 8 2 4 2 2 2 2" xfId="45145" xr:uid="{00000000-0005-0000-0000-00008F090000}"/>
    <cellStyle name="20% - Accent1 8 2 4 2 2 3" xfId="34532" xr:uid="{00000000-0005-0000-0000-000090090000}"/>
    <cellStyle name="20% - Accent1 8 2 4 2 3" xfId="16571" xr:uid="{00000000-0005-0000-0000-000091090000}"/>
    <cellStyle name="20% - Accent1 8 2 4 2 3 2" xfId="39839" xr:uid="{00000000-0005-0000-0000-000092090000}"/>
    <cellStyle name="20% - Accent1 8 2 4 2 4" xfId="29224" xr:uid="{00000000-0005-0000-0000-000093090000}"/>
    <cellStyle name="20% - Accent1 8 2 4 3" xfId="8622" xr:uid="{00000000-0005-0000-0000-000094090000}"/>
    <cellStyle name="20% - Accent1 8 2 4 3 2" xfId="19237" xr:uid="{00000000-0005-0000-0000-000095090000}"/>
    <cellStyle name="20% - Accent1 8 2 4 3 2 2" xfId="42505" xr:uid="{00000000-0005-0000-0000-000096090000}"/>
    <cellStyle name="20% - Accent1 8 2 4 3 3" xfId="31890" xr:uid="{00000000-0005-0000-0000-000097090000}"/>
    <cellStyle name="20% - Accent1 8 2 4 4" xfId="13931" xr:uid="{00000000-0005-0000-0000-000098090000}"/>
    <cellStyle name="20% - Accent1 8 2 4 4 2" xfId="37199" xr:uid="{00000000-0005-0000-0000-000099090000}"/>
    <cellStyle name="20% - Accent1 8 2 4 5" xfId="26582" xr:uid="{00000000-0005-0000-0000-00009A090000}"/>
    <cellStyle name="20% - Accent1 8 2 4 6" xfId="49823" xr:uid="{00000000-0005-0000-0000-00009B090000}"/>
    <cellStyle name="20% - Accent1 8 2 5" xfId="3411" xr:uid="{00000000-0005-0000-0000-00009C090000}"/>
    <cellStyle name="20% - Accent1 8 2 5 2" xfId="6235" xr:uid="{00000000-0005-0000-0000-00009D090000}"/>
    <cellStyle name="20% - Accent1 8 2 5 2 2" xfId="11578" xr:uid="{00000000-0005-0000-0000-00009E090000}"/>
    <cellStyle name="20% - Accent1 8 2 5 2 2 2" xfId="22191" xr:uid="{00000000-0005-0000-0000-00009F090000}"/>
    <cellStyle name="20% - Accent1 8 2 5 2 2 2 2" xfId="45459" xr:uid="{00000000-0005-0000-0000-0000A0090000}"/>
    <cellStyle name="20% - Accent1 8 2 5 2 2 3" xfId="34846" xr:uid="{00000000-0005-0000-0000-0000A1090000}"/>
    <cellStyle name="20% - Accent1 8 2 5 2 3" xfId="16885" xr:uid="{00000000-0005-0000-0000-0000A2090000}"/>
    <cellStyle name="20% - Accent1 8 2 5 2 3 2" xfId="40153" xr:uid="{00000000-0005-0000-0000-0000A3090000}"/>
    <cellStyle name="20% - Accent1 8 2 5 2 4" xfId="29538" xr:uid="{00000000-0005-0000-0000-0000A4090000}"/>
    <cellStyle name="20% - Accent1 8 2 5 3" xfId="8936" xr:uid="{00000000-0005-0000-0000-0000A5090000}"/>
    <cellStyle name="20% - Accent1 8 2 5 3 2" xfId="19551" xr:uid="{00000000-0005-0000-0000-0000A6090000}"/>
    <cellStyle name="20% - Accent1 8 2 5 3 2 2" xfId="42819" xr:uid="{00000000-0005-0000-0000-0000A7090000}"/>
    <cellStyle name="20% - Accent1 8 2 5 3 3" xfId="32204" xr:uid="{00000000-0005-0000-0000-0000A8090000}"/>
    <cellStyle name="20% - Accent1 8 2 5 4" xfId="14245" xr:uid="{00000000-0005-0000-0000-0000A9090000}"/>
    <cellStyle name="20% - Accent1 8 2 5 4 2" xfId="37513" xr:uid="{00000000-0005-0000-0000-0000AA090000}"/>
    <cellStyle name="20% - Accent1 8 2 5 5" xfId="26896" xr:uid="{00000000-0005-0000-0000-0000AB090000}"/>
    <cellStyle name="20% - Accent1 8 2 6" xfId="4009" xr:uid="{00000000-0005-0000-0000-0000AC090000}"/>
    <cellStyle name="20% - Accent1 8 2 6 2" xfId="9353" xr:uid="{00000000-0005-0000-0000-0000AD090000}"/>
    <cellStyle name="20% - Accent1 8 2 6 2 2" xfId="19968" xr:uid="{00000000-0005-0000-0000-0000AE090000}"/>
    <cellStyle name="20% - Accent1 8 2 6 2 2 2" xfId="43236" xr:uid="{00000000-0005-0000-0000-0000AF090000}"/>
    <cellStyle name="20% - Accent1 8 2 6 2 3" xfId="32621" xr:uid="{00000000-0005-0000-0000-0000B0090000}"/>
    <cellStyle name="20% - Accent1 8 2 6 3" xfId="14662" xr:uid="{00000000-0005-0000-0000-0000B1090000}"/>
    <cellStyle name="20% - Accent1 8 2 6 3 2" xfId="37930" xr:uid="{00000000-0005-0000-0000-0000B2090000}"/>
    <cellStyle name="20% - Accent1 8 2 6 4" xfId="27313" xr:uid="{00000000-0005-0000-0000-0000B3090000}"/>
    <cellStyle name="20% - Accent1 8 2 7" xfId="6711" xr:uid="{00000000-0005-0000-0000-0000B4090000}"/>
    <cellStyle name="20% - Accent1 8 2 7 2" xfId="17326" xr:uid="{00000000-0005-0000-0000-0000B5090000}"/>
    <cellStyle name="20% - Accent1 8 2 7 2 2" xfId="40594" xr:uid="{00000000-0005-0000-0000-0000B6090000}"/>
    <cellStyle name="20% - Accent1 8 2 7 3" xfId="29979" xr:uid="{00000000-0005-0000-0000-0000B7090000}"/>
    <cellStyle name="20% - Accent1 8 2 8" xfId="12022" xr:uid="{00000000-0005-0000-0000-0000B8090000}"/>
    <cellStyle name="20% - Accent1 8 2 8 2" xfId="35290" xr:uid="{00000000-0005-0000-0000-0000B9090000}"/>
    <cellStyle name="20% - Accent1 8 2 9" xfId="24667" xr:uid="{00000000-0005-0000-0000-0000BA090000}"/>
    <cellStyle name="20% - Accent1 8 3" xfId="1820" xr:uid="{00000000-0005-0000-0000-0000BB090000}"/>
    <cellStyle name="20% - Accent1 8 3 2" xfId="4795" xr:uid="{00000000-0005-0000-0000-0000BC090000}"/>
    <cellStyle name="20% - Accent1 8 3 2 2" xfId="10139" xr:uid="{00000000-0005-0000-0000-0000BD090000}"/>
    <cellStyle name="20% - Accent1 8 3 2 2 2" xfId="20754" xr:uid="{00000000-0005-0000-0000-0000BE090000}"/>
    <cellStyle name="20% - Accent1 8 3 2 2 2 2" xfId="44022" xr:uid="{00000000-0005-0000-0000-0000BF090000}"/>
    <cellStyle name="20% - Accent1 8 3 2 2 3" xfId="33407" xr:uid="{00000000-0005-0000-0000-0000C0090000}"/>
    <cellStyle name="20% - Accent1 8 3 2 3" xfId="15448" xr:uid="{00000000-0005-0000-0000-0000C1090000}"/>
    <cellStyle name="20% - Accent1 8 3 2 3 2" xfId="38716" xr:uid="{00000000-0005-0000-0000-0000C2090000}"/>
    <cellStyle name="20% - Accent1 8 3 2 4" xfId="28099" xr:uid="{00000000-0005-0000-0000-0000C3090000}"/>
    <cellStyle name="20% - Accent1 8 3 2 5" xfId="49825" xr:uid="{00000000-0005-0000-0000-0000C4090000}"/>
    <cellStyle name="20% - Accent1 8 3 3" xfId="7497" xr:uid="{00000000-0005-0000-0000-0000C5090000}"/>
    <cellStyle name="20% - Accent1 8 3 3 2" xfId="18112" xr:uid="{00000000-0005-0000-0000-0000C6090000}"/>
    <cellStyle name="20% - Accent1 8 3 3 2 2" xfId="41380" xr:uid="{00000000-0005-0000-0000-0000C7090000}"/>
    <cellStyle name="20% - Accent1 8 3 3 3" xfId="30765" xr:uid="{00000000-0005-0000-0000-0000C8090000}"/>
    <cellStyle name="20% - Accent1 8 3 4" xfId="12808" xr:uid="{00000000-0005-0000-0000-0000C9090000}"/>
    <cellStyle name="20% - Accent1 8 3 4 2" xfId="36076" xr:uid="{00000000-0005-0000-0000-0000CA090000}"/>
    <cellStyle name="20% - Accent1 8 3 5" xfId="25457" xr:uid="{00000000-0005-0000-0000-0000CB090000}"/>
    <cellStyle name="20% - Accent1 8 3 6" xfId="49824" xr:uid="{00000000-0005-0000-0000-0000CC090000}"/>
    <cellStyle name="20% - Accent1 8 4" xfId="2347" xr:uid="{00000000-0005-0000-0000-0000CD090000}"/>
    <cellStyle name="20% - Accent1 8 4 2" xfId="5195" xr:uid="{00000000-0005-0000-0000-0000CE090000}"/>
    <cellStyle name="20% - Accent1 8 4 2 2" xfId="10538" xr:uid="{00000000-0005-0000-0000-0000CF090000}"/>
    <cellStyle name="20% - Accent1 8 4 2 2 2" xfId="21152" xr:uid="{00000000-0005-0000-0000-0000D0090000}"/>
    <cellStyle name="20% - Accent1 8 4 2 2 2 2" xfId="44420" xr:uid="{00000000-0005-0000-0000-0000D1090000}"/>
    <cellStyle name="20% - Accent1 8 4 2 2 3" xfId="33806" xr:uid="{00000000-0005-0000-0000-0000D2090000}"/>
    <cellStyle name="20% - Accent1 8 4 2 3" xfId="15846" xr:uid="{00000000-0005-0000-0000-0000D3090000}"/>
    <cellStyle name="20% - Accent1 8 4 2 3 2" xfId="39114" xr:uid="{00000000-0005-0000-0000-0000D4090000}"/>
    <cellStyle name="20% - Accent1 8 4 2 4" xfId="28498" xr:uid="{00000000-0005-0000-0000-0000D5090000}"/>
    <cellStyle name="20% - Accent1 8 4 2 5" xfId="49827" xr:uid="{00000000-0005-0000-0000-0000D6090000}"/>
    <cellStyle name="20% - Accent1 8 4 3" xfId="7896" xr:uid="{00000000-0005-0000-0000-0000D7090000}"/>
    <cellStyle name="20% - Accent1 8 4 3 2" xfId="18511" xr:uid="{00000000-0005-0000-0000-0000D8090000}"/>
    <cellStyle name="20% - Accent1 8 4 3 2 2" xfId="41779" xr:uid="{00000000-0005-0000-0000-0000D9090000}"/>
    <cellStyle name="20% - Accent1 8 4 3 3" xfId="31164" xr:uid="{00000000-0005-0000-0000-0000DA090000}"/>
    <cellStyle name="20% - Accent1 8 4 4" xfId="13206" xr:uid="{00000000-0005-0000-0000-0000DB090000}"/>
    <cellStyle name="20% - Accent1 8 4 4 2" xfId="36474" xr:uid="{00000000-0005-0000-0000-0000DC090000}"/>
    <cellStyle name="20% - Accent1 8 4 5" xfId="25856" xr:uid="{00000000-0005-0000-0000-0000DD090000}"/>
    <cellStyle name="20% - Accent1 8 4 6" xfId="49826" xr:uid="{00000000-0005-0000-0000-0000DE090000}"/>
    <cellStyle name="20% - Accent1 8 5" xfId="3090" xr:uid="{00000000-0005-0000-0000-0000DF090000}"/>
    <cellStyle name="20% - Accent1 8 5 2" xfId="5920" xr:uid="{00000000-0005-0000-0000-0000E0090000}"/>
    <cellStyle name="20% - Accent1 8 5 2 2" xfId="11263" xr:uid="{00000000-0005-0000-0000-0000E1090000}"/>
    <cellStyle name="20% - Accent1 8 5 2 2 2" xfId="21876" xr:uid="{00000000-0005-0000-0000-0000E2090000}"/>
    <cellStyle name="20% - Accent1 8 5 2 2 2 2" xfId="45144" xr:uid="{00000000-0005-0000-0000-0000E3090000}"/>
    <cellStyle name="20% - Accent1 8 5 2 2 3" xfId="34531" xr:uid="{00000000-0005-0000-0000-0000E4090000}"/>
    <cellStyle name="20% - Accent1 8 5 2 3" xfId="16570" xr:uid="{00000000-0005-0000-0000-0000E5090000}"/>
    <cellStyle name="20% - Accent1 8 5 2 3 2" xfId="39838" xr:uid="{00000000-0005-0000-0000-0000E6090000}"/>
    <cellStyle name="20% - Accent1 8 5 2 4" xfId="29223" xr:uid="{00000000-0005-0000-0000-0000E7090000}"/>
    <cellStyle name="20% - Accent1 8 5 3" xfId="8621" xr:uid="{00000000-0005-0000-0000-0000E8090000}"/>
    <cellStyle name="20% - Accent1 8 5 3 2" xfId="19236" xr:uid="{00000000-0005-0000-0000-0000E9090000}"/>
    <cellStyle name="20% - Accent1 8 5 3 2 2" xfId="42504" xr:uid="{00000000-0005-0000-0000-0000EA090000}"/>
    <cellStyle name="20% - Accent1 8 5 3 3" xfId="31889" xr:uid="{00000000-0005-0000-0000-0000EB090000}"/>
    <cellStyle name="20% - Accent1 8 5 4" xfId="13930" xr:uid="{00000000-0005-0000-0000-0000EC090000}"/>
    <cellStyle name="20% - Accent1 8 5 4 2" xfId="37198" xr:uid="{00000000-0005-0000-0000-0000ED090000}"/>
    <cellStyle name="20% - Accent1 8 5 5" xfId="26581" xr:uid="{00000000-0005-0000-0000-0000EE090000}"/>
    <cellStyle name="20% - Accent1 8 5 6" xfId="49828" xr:uid="{00000000-0005-0000-0000-0000EF090000}"/>
    <cellStyle name="20% - Accent1 8 6" xfId="3410" xr:uid="{00000000-0005-0000-0000-0000F0090000}"/>
    <cellStyle name="20% - Accent1 8 6 2" xfId="6234" xr:uid="{00000000-0005-0000-0000-0000F1090000}"/>
    <cellStyle name="20% - Accent1 8 6 2 2" xfId="11577" xr:uid="{00000000-0005-0000-0000-0000F2090000}"/>
    <cellStyle name="20% - Accent1 8 6 2 2 2" xfId="22190" xr:uid="{00000000-0005-0000-0000-0000F3090000}"/>
    <cellStyle name="20% - Accent1 8 6 2 2 2 2" xfId="45458" xr:uid="{00000000-0005-0000-0000-0000F4090000}"/>
    <cellStyle name="20% - Accent1 8 6 2 2 3" xfId="34845" xr:uid="{00000000-0005-0000-0000-0000F5090000}"/>
    <cellStyle name="20% - Accent1 8 6 2 3" xfId="16884" xr:uid="{00000000-0005-0000-0000-0000F6090000}"/>
    <cellStyle name="20% - Accent1 8 6 2 3 2" xfId="40152" xr:uid="{00000000-0005-0000-0000-0000F7090000}"/>
    <cellStyle name="20% - Accent1 8 6 2 4" xfId="29537" xr:uid="{00000000-0005-0000-0000-0000F8090000}"/>
    <cellStyle name="20% - Accent1 8 6 3" xfId="8935" xr:uid="{00000000-0005-0000-0000-0000F9090000}"/>
    <cellStyle name="20% - Accent1 8 6 3 2" xfId="19550" xr:uid="{00000000-0005-0000-0000-0000FA090000}"/>
    <cellStyle name="20% - Accent1 8 6 3 2 2" xfId="42818" xr:uid="{00000000-0005-0000-0000-0000FB090000}"/>
    <cellStyle name="20% - Accent1 8 6 3 3" xfId="32203" xr:uid="{00000000-0005-0000-0000-0000FC090000}"/>
    <cellStyle name="20% - Accent1 8 6 4" xfId="14244" xr:uid="{00000000-0005-0000-0000-0000FD090000}"/>
    <cellStyle name="20% - Accent1 8 6 4 2" xfId="37512" xr:uid="{00000000-0005-0000-0000-0000FE090000}"/>
    <cellStyle name="20% - Accent1 8 6 5" xfId="26895" xr:uid="{00000000-0005-0000-0000-0000FF090000}"/>
    <cellStyle name="20% - Accent1 8 7" xfId="4008" xr:uid="{00000000-0005-0000-0000-0000000A0000}"/>
    <cellStyle name="20% - Accent1 8 7 2" xfId="9352" xr:uid="{00000000-0005-0000-0000-0000010A0000}"/>
    <cellStyle name="20% - Accent1 8 7 2 2" xfId="19967" xr:uid="{00000000-0005-0000-0000-0000020A0000}"/>
    <cellStyle name="20% - Accent1 8 7 2 2 2" xfId="43235" xr:uid="{00000000-0005-0000-0000-0000030A0000}"/>
    <cellStyle name="20% - Accent1 8 7 2 3" xfId="32620" xr:uid="{00000000-0005-0000-0000-0000040A0000}"/>
    <cellStyle name="20% - Accent1 8 7 3" xfId="14661" xr:uid="{00000000-0005-0000-0000-0000050A0000}"/>
    <cellStyle name="20% - Accent1 8 7 3 2" xfId="37929" xr:uid="{00000000-0005-0000-0000-0000060A0000}"/>
    <cellStyle name="20% - Accent1 8 7 4" xfId="27312" xr:uid="{00000000-0005-0000-0000-0000070A0000}"/>
    <cellStyle name="20% - Accent1 8 8" xfId="6710" xr:uid="{00000000-0005-0000-0000-0000080A0000}"/>
    <cellStyle name="20% - Accent1 8 8 2" xfId="17325" xr:uid="{00000000-0005-0000-0000-0000090A0000}"/>
    <cellStyle name="20% - Accent1 8 8 2 2" xfId="40593" xr:uid="{00000000-0005-0000-0000-00000A0A0000}"/>
    <cellStyle name="20% - Accent1 8 8 3" xfId="29978" xr:uid="{00000000-0005-0000-0000-00000B0A0000}"/>
    <cellStyle name="20% - Accent1 8 9" xfId="12021" xr:uid="{00000000-0005-0000-0000-00000C0A0000}"/>
    <cellStyle name="20% - Accent1 8 9 2" xfId="35289" xr:uid="{00000000-0005-0000-0000-00000D0A0000}"/>
    <cellStyle name="20% - Accent1 9" xfId="141" xr:uid="{00000000-0005-0000-0000-00000E0A0000}"/>
    <cellStyle name="20% - Accent1 9 10" xfId="49829" xr:uid="{00000000-0005-0000-0000-00000F0A0000}"/>
    <cellStyle name="20% - Accent1 9 2" xfId="2005" xr:uid="{00000000-0005-0000-0000-0000100A0000}"/>
    <cellStyle name="20% - Accent1 9 2 2" xfId="4947" xr:uid="{00000000-0005-0000-0000-0000110A0000}"/>
    <cellStyle name="20% - Accent1 9 2 2 2" xfId="10290" xr:uid="{00000000-0005-0000-0000-0000120A0000}"/>
    <cellStyle name="20% - Accent1 9 2 2 2 2" xfId="20905" xr:uid="{00000000-0005-0000-0000-0000130A0000}"/>
    <cellStyle name="20% - Accent1 9 2 2 2 2 2" xfId="44173" xr:uid="{00000000-0005-0000-0000-0000140A0000}"/>
    <cellStyle name="20% - Accent1 9 2 2 2 3" xfId="33558" xr:uid="{00000000-0005-0000-0000-0000150A0000}"/>
    <cellStyle name="20% - Accent1 9 2 2 3" xfId="15599" xr:uid="{00000000-0005-0000-0000-0000160A0000}"/>
    <cellStyle name="20% - Accent1 9 2 2 3 2" xfId="38867" xr:uid="{00000000-0005-0000-0000-0000170A0000}"/>
    <cellStyle name="20% - Accent1 9 2 2 4" xfId="28250" xr:uid="{00000000-0005-0000-0000-0000180A0000}"/>
    <cellStyle name="20% - Accent1 9 2 2 5" xfId="49831" xr:uid="{00000000-0005-0000-0000-0000190A0000}"/>
    <cellStyle name="20% - Accent1 9 2 3" xfId="7648" xr:uid="{00000000-0005-0000-0000-00001A0A0000}"/>
    <cellStyle name="20% - Accent1 9 2 3 2" xfId="18263" xr:uid="{00000000-0005-0000-0000-00001B0A0000}"/>
    <cellStyle name="20% - Accent1 9 2 3 2 2" xfId="41531" xr:uid="{00000000-0005-0000-0000-00001C0A0000}"/>
    <cellStyle name="20% - Accent1 9 2 3 3" xfId="30916" xr:uid="{00000000-0005-0000-0000-00001D0A0000}"/>
    <cellStyle name="20% - Accent1 9 2 4" xfId="12959" xr:uid="{00000000-0005-0000-0000-00001E0A0000}"/>
    <cellStyle name="20% - Accent1 9 2 4 2" xfId="36227" xr:uid="{00000000-0005-0000-0000-00001F0A0000}"/>
    <cellStyle name="20% - Accent1 9 2 5" xfId="25608" xr:uid="{00000000-0005-0000-0000-0000200A0000}"/>
    <cellStyle name="20% - Accent1 9 2 6" xfId="49830" xr:uid="{00000000-0005-0000-0000-0000210A0000}"/>
    <cellStyle name="20% - Accent1 9 3" xfId="2349" xr:uid="{00000000-0005-0000-0000-0000220A0000}"/>
    <cellStyle name="20% - Accent1 9 3 2" xfId="5197" xr:uid="{00000000-0005-0000-0000-0000230A0000}"/>
    <cellStyle name="20% - Accent1 9 3 2 2" xfId="10540" xr:uid="{00000000-0005-0000-0000-0000240A0000}"/>
    <cellStyle name="20% - Accent1 9 3 2 2 2" xfId="21154" xr:uid="{00000000-0005-0000-0000-0000250A0000}"/>
    <cellStyle name="20% - Accent1 9 3 2 2 2 2" xfId="44422" xr:uid="{00000000-0005-0000-0000-0000260A0000}"/>
    <cellStyle name="20% - Accent1 9 3 2 2 3" xfId="33808" xr:uid="{00000000-0005-0000-0000-0000270A0000}"/>
    <cellStyle name="20% - Accent1 9 3 2 3" xfId="15848" xr:uid="{00000000-0005-0000-0000-0000280A0000}"/>
    <cellStyle name="20% - Accent1 9 3 2 3 2" xfId="39116" xr:uid="{00000000-0005-0000-0000-0000290A0000}"/>
    <cellStyle name="20% - Accent1 9 3 2 4" xfId="28500" xr:uid="{00000000-0005-0000-0000-00002A0A0000}"/>
    <cellStyle name="20% - Accent1 9 3 2 5" xfId="49833" xr:uid="{00000000-0005-0000-0000-00002B0A0000}"/>
    <cellStyle name="20% - Accent1 9 3 3" xfId="7898" xr:uid="{00000000-0005-0000-0000-00002C0A0000}"/>
    <cellStyle name="20% - Accent1 9 3 3 2" xfId="18513" xr:uid="{00000000-0005-0000-0000-00002D0A0000}"/>
    <cellStyle name="20% - Accent1 9 3 3 2 2" xfId="41781" xr:uid="{00000000-0005-0000-0000-00002E0A0000}"/>
    <cellStyle name="20% - Accent1 9 3 3 3" xfId="31166" xr:uid="{00000000-0005-0000-0000-00002F0A0000}"/>
    <cellStyle name="20% - Accent1 9 3 4" xfId="13208" xr:uid="{00000000-0005-0000-0000-0000300A0000}"/>
    <cellStyle name="20% - Accent1 9 3 4 2" xfId="36476" xr:uid="{00000000-0005-0000-0000-0000310A0000}"/>
    <cellStyle name="20% - Accent1 9 3 5" xfId="25858" xr:uid="{00000000-0005-0000-0000-0000320A0000}"/>
    <cellStyle name="20% - Accent1 9 3 6" xfId="49832" xr:uid="{00000000-0005-0000-0000-0000330A0000}"/>
    <cellStyle name="20% - Accent1 9 4" xfId="3237" xr:uid="{00000000-0005-0000-0000-0000340A0000}"/>
    <cellStyle name="20% - Accent1 9 4 2" xfId="6067" xr:uid="{00000000-0005-0000-0000-0000350A0000}"/>
    <cellStyle name="20% - Accent1 9 4 2 2" xfId="11410" xr:uid="{00000000-0005-0000-0000-0000360A0000}"/>
    <cellStyle name="20% - Accent1 9 4 2 2 2" xfId="22023" xr:uid="{00000000-0005-0000-0000-0000370A0000}"/>
    <cellStyle name="20% - Accent1 9 4 2 2 2 2" xfId="45291" xr:uid="{00000000-0005-0000-0000-0000380A0000}"/>
    <cellStyle name="20% - Accent1 9 4 2 2 3" xfId="34678" xr:uid="{00000000-0005-0000-0000-0000390A0000}"/>
    <cellStyle name="20% - Accent1 9 4 2 3" xfId="16717" xr:uid="{00000000-0005-0000-0000-00003A0A0000}"/>
    <cellStyle name="20% - Accent1 9 4 2 3 2" xfId="39985" xr:uid="{00000000-0005-0000-0000-00003B0A0000}"/>
    <cellStyle name="20% - Accent1 9 4 2 4" xfId="29370" xr:uid="{00000000-0005-0000-0000-00003C0A0000}"/>
    <cellStyle name="20% - Accent1 9 4 3" xfId="8768" xr:uid="{00000000-0005-0000-0000-00003D0A0000}"/>
    <cellStyle name="20% - Accent1 9 4 3 2" xfId="19383" xr:uid="{00000000-0005-0000-0000-00003E0A0000}"/>
    <cellStyle name="20% - Accent1 9 4 3 2 2" xfId="42651" xr:uid="{00000000-0005-0000-0000-00003F0A0000}"/>
    <cellStyle name="20% - Accent1 9 4 3 3" xfId="32036" xr:uid="{00000000-0005-0000-0000-0000400A0000}"/>
    <cellStyle name="20% - Accent1 9 4 4" xfId="14077" xr:uid="{00000000-0005-0000-0000-0000410A0000}"/>
    <cellStyle name="20% - Accent1 9 4 4 2" xfId="37345" xr:uid="{00000000-0005-0000-0000-0000420A0000}"/>
    <cellStyle name="20% - Accent1 9 4 5" xfId="26728" xr:uid="{00000000-0005-0000-0000-0000430A0000}"/>
    <cellStyle name="20% - Accent1 9 4 6" xfId="49834" xr:uid="{00000000-0005-0000-0000-0000440A0000}"/>
    <cellStyle name="20% - Accent1 9 5" xfId="3557" xr:uid="{00000000-0005-0000-0000-0000450A0000}"/>
    <cellStyle name="20% - Accent1 9 5 2" xfId="6381" xr:uid="{00000000-0005-0000-0000-0000460A0000}"/>
    <cellStyle name="20% - Accent1 9 5 2 2" xfId="11724" xr:uid="{00000000-0005-0000-0000-0000470A0000}"/>
    <cellStyle name="20% - Accent1 9 5 2 2 2" xfId="22337" xr:uid="{00000000-0005-0000-0000-0000480A0000}"/>
    <cellStyle name="20% - Accent1 9 5 2 2 2 2" xfId="45605" xr:uid="{00000000-0005-0000-0000-0000490A0000}"/>
    <cellStyle name="20% - Accent1 9 5 2 2 3" xfId="34992" xr:uid="{00000000-0005-0000-0000-00004A0A0000}"/>
    <cellStyle name="20% - Accent1 9 5 2 3" xfId="17031" xr:uid="{00000000-0005-0000-0000-00004B0A0000}"/>
    <cellStyle name="20% - Accent1 9 5 2 3 2" xfId="40299" xr:uid="{00000000-0005-0000-0000-00004C0A0000}"/>
    <cellStyle name="20% - Accent1 9 5 2 4" xfId="29684" xr:uid="{00000000-0005-0000-0000-00004D0A0000}"/>
    <cellStyle name="20% - Accent1 9 5 3" xfId="9082" xr:uid="{00000000-0005-0000-0000-00004E0A0000}"/>
    <cellStyle name="20% - Accent1 9 5 3 2" xfId="19697" xr:uid="{00000000-0005-0000-0000-00004F0A0000}"/>
    <cellStyle name="20% - Accent1 9 5 3 2 2" xfId="42965" xr:uid="{00000000-0005-0000-0000-0000500A0000}"/>
    <cellStyle name="20% - Accent1 9 5 3 3" xfId="32350" xr:uid="{00000000-0005-0000-0000-0000510A0000}"/>
    <cellStyle name="20% - Accent1 9 5 4" xfId="14391" xr:uid="{00000000-0005-0000-0000-0000520A0000}"/>
    <cellStyle name="20% - Accent1 9 5 4 2" xfId="37659" xr:uid="{00000000-0005-0000-0000-0000530A0000}"/>
    <cellStyle name="20% - Accent1 9 5 5" xfId="27042" xr:uid="{00000000-0005-0000-0000-0000540A0000}"/>
    <cellStyle name="20% - Accent1 9 6" xfId="4010" xr:uid="{00000000-0005-0000-0000-0000550A0000}"/>
    <cellStyle name="20% - Accent1 9 6 2" xfId="9354" xr:uid="{00000000-0005-0000-0000-0000560A0000}"/>
    <cellStyle name="20% - Accent1 9 6 2 2" xfId="19969" xr:uid="{00000000-0005-0000-0000-0000570A0000}"/>
    <cellStyle name="20% - Accent1 9 6 2 2 2" xfId="43237" xr:uid="{00000000-0005-0000-0000-0000580A0000}"/>
    <cellStyle name="20% - Accent1 9 6 2 3" xfId="32622" xr:uid="{00000000-0005-0000-0000-0000590A0000}"/>
    <cellStyle name="20% - Accent1 9 6 3" xfId="14663" xr:uid="{00000000-0005-0000-0000-00005A0A0000}"/>
    <cellStyle name="20% - Accent1 9 6 3 2" xfId="37931" xr:uid="{00000000-0005-0000-0000-00005B0A0000}"/>
    <cellStyle name="20% - Accent1 9 6 4" xfId="27314" xr:uid="{00000000-0005-0000-0000-00005C0A0000}"/>
    <cellStyle name="20% - Accent1 9 7" xfId="6712" xr:uid="{00000000-0005-0000-0000-00005D0A0000}"/>
    <cellStyle name="20% - Accent1 9 7 2" xfId="17327" xr:uid="{00000000-0005-0000-0000-00005E0A0000}"/>
    <cellStyle name="20% - Accent1 9 7 2 2" xfId="40595" xr:uid="{00000000-0005-0000-0000-00005F0A0000}"/>
    <cellStyle name="20% - Accent1 9 7 3" xfId="29980" xr:uid="{00000000-0005-0000-0000-0000600A0000}"/>
    <cellStyle name="20% - Accent1 9 8" xfId="12023" xr:uid="{00000000-0005-0000-0000-0000610A0000}"/>
    <cellStyle name="20% - Accent1 9 8 2" xfId="35291" xr:uid="{00000000-0005-0000-0000-0000620A0000}"/>
    <cellStyle name="20% - Accent1 9 9" xfId="24668" xr:uid="{00000000-0005-0000-0000-0000630A0000}"/>
    <cellStyle name="20% - Accent2" xfId="107" builtinId="34" hidden="1"/>
    <cellStyle name="20% - Accent2 10" xfId="49835" xr:uid="{00000000-0005-0000-0000-0000650A0000}"/>
    <cellStyle name="20% - Accent2 10 2" xfId="49836" xr:uid="{00000000-0005-0000-0000-0000660A0000}"/>
    <cellStyle name="20% - Accent2 11" xfId="49837" xr:uid="{00000000-0005-0000-0000-0000670A0000}"/>
    <cellStyle name="20% - Accent2 11 2" xfId="49838" xr:uid="{00000000-0005-0000-0000-0000680A0000}"/>
    <cellStyle name="20% - Accent2 12" xfId="49839" xr:uid="{00000000-0005-0000-0000-0000690A0000}"/>
    <cellStyle name="20% - Accent2 12 2" xfId="49840" xr:uid="{00000000-0005-0000-0000-00006A0A0000}"/>
    <cellStyle name="20% - Accent2 13" xfId="49841" xr:uid="{00000000-0005-0000-0000-00006B0A0000}"/>
    <cellStyle name="20% - Accent2 2" xfId="142" xr:uid="{00000000-0005-0000-0000-00006C0A0000}"/>
    <cellStyle name="20% - Accent2 2 10" xfId="2975" xr:uid="{00000000-0005-0000-0000-00006D0A0000}"/>
    <cellStyle name="20% - Accent2 2 11" xfId="4011" xr:uid="{00000000-0005-0000-0000-00006E0A0000}"/>
    <cellStyle name="20% - Accent2 2 11 2" xfId="9355" xr:uid="{00000000-0005-0000-0000-00006F0A0000}"/>
    <cellStyle name="20% - Accent2 2 11 2 2" xfId="19970" xr:uid="{00000000-0005-0000-0000-0000700A0000}"/>
    <cellStyle name="20% - Accent2 2 11 2 2 2" xfId="43238" xr:uid="{00000000-0005-0000-0000-0000710A0000}"/>
    <cellStyle name="20% - Accent2 2 11 2 3" xfId="32623" xr:uid="{00000000-0005-0000-0000-0000720A0000}"/>
    <cellStyle name="20% - Accent2 2 11 3" xfId="14664" xr:uid="{00000000-0005-0000-0000-0000730A0000}"/>
    <cellStyle name="20% - Accent2 2 11 3 2" xfId="37932" xr:uid="{00000000-0005-0000-0000-0000740A0000}"/>
    <cellStyle name="20% - Accent2 2 11 4" xfId="27315" xr:uid="{00000000-0005-0000-0000-0000750A0000}"/>
    <cellStyle name="20% - Accent2 2 12" xfId="6713" xr:uid="{00000000-0005-0000-0000-0000760A0000}"/>
    <cellStyle name="20% - Accent2 2 12 2" xfId="17328" xr:uid="{00000000-0005-0000-0000-0000770A0000}"/>
    <cellStyle name="20% - Accent2 2 12 2 2" xfId="40596" xr:uid="{00000000-0005-0000-0000-0000780A0000}"/>
    <cellStyle name="20% - Accent2 2 12 3" xfId="29981" xr:uid="{00000000-0005-0000-0000-0000790A0000}"/>
    <cellStyle name="20% - Accent2 2 13" xfId="12024" xr:uid="{00000000-0005-0000-0000-00007A0A0000}"/>
    <cellStyle name="20% - Accent2 2 13 2" xfId="35292" xr:uid="{00000000-0005-0000-0000-00007B0A0000}"/>
    <cellStyle name="20% - Accent2 2 14" xfId="24669" xr:uid="{00000000-0005-0000-0000-00007C0A0000}"/>
    <cellStyle name="20% - Accent2 2 2" xfId="143" xr:uid="{00000000-0005-0000-0000-00007D0A0000}"/>
    <cellStyle name="20% - Accent2 2 2 2" xfId="1040" xr:uid="{00000000-0005-0000-0000-00007E0A0000}"/>
    <cellStyle name="20% - Accent2 2 2 2 2" xfId="1823" xr:uid="{00000000-0005-0000-0000-00007F0A0000}"/>
    <cellStyle name="20% - Accent2 2 2 2 2 2" xfId="3624" xr:uid="{00000000-0005-0000-0000-0000800A0000}"/>
    <cellStyle name="20% - Accent2 2 2 2 2 3" xfId="4798" xr:uid="{00000000-0005-0000-0000-0000810A0000}"/>
    <cellStyle name="20% - Accent2 2 2 2 2 3 2" xfId="10142" xr:uid="{00000000-0005-0000-0000-0000820A0000}"/>
    <cellStyle name="20% - Accent2 2 2 2 2 3 2 2" xfId="20757" xr:uid="{00000000-0005-0000-0000-0000830A0000}"/>
    <cellStyle name="20% - Accent2 2 2 2 2 3 2 2 2" xfId="44025" xr:uid="{00000000-0005-0000-0000-0000840A0000}"/>
    <cellStyle name="20% - Accent2 2 2 2 2 3 2 3" xfId="33410" xr:uid="{00000000-0005-0000-0000-0000850A0000}"/>
    <cellStyle name="20% - Accent2 2 2 2 2 3 3" xfId="15451" xr:uid="{00000000-0005-0000-0000-0000860A0000}"/>
    <cellStyle name="20% - Accent2 2 2 2 2 3 3 2" xfId="38719" xr:uid="{00000000-0005-0000-0000-0000870A0000}"/>
    <cellStyle name="20% - Accent2 2 2 2 2 3 4" xfId="28102" xr:uid="{00000000-0005-0000-0000-0000880A0000}"/>
    <cellStyle name="20% - Accent2 2 2 2 2 4" xfId="7500" xr:uid="{00000000-0005-0000-0000-0000890A0000}"/>
    <cellStyle name="20% - Accent2 2 2 2 2 4 2" xfId="18115" xr:uid="{00000000-0005-0000-0000-00008A0A0000}"/>
    <cellStyle name="20% - Accent2 2 2 2 2 4 2 2" xfId="41383" xr:uid="{00000000-0005-0000-0000-00008B0A0000}"/>
    <cellStyle name="20% - Accent2 2 2 2 2 4 3" xfId="30768" xr:uid="{00000000-0005-0000-0000-00008C0A0000}"/>
    <cellStyle name="20% - Accent2 2 2 2 2 5" xfId="12811" xr:uid="{00000000-0005-0000-0000-00008D0A0000}"/>
    <cellStyle name="20% - Accent2 2 2 2 2 5 2" xfId="36079" xr:uid="{00000000-0005-0000-0000-00008E0A0000}"/>
    <cellStyle name="20% - Accent2 2 2 2 2 6" xfId="25460" xr:uid="{00000000-0005-0000-0000-00008F0A0000}"/>
    <cellStyle name="20% - Accent2 2 2 2 3" xfId="3093" xr:uid="{00000000-0005-0000-0000-0000900A0000}"/>
    <cellStyle name="20% - Accent2 2 2 2 3 2" xfId="5923" xr:uid="{00000000-0005-0000-0000-0000910A0000}"/>
    <cellStyle name="20% - Accent2 2 2 2 3 2 2" xfId="11266" xr:uid="{00000000-0005-0000-0000-0000920A0000}"/>
    <cellStyle name="20% - Accent2 2 2 2 3 2 2 2" xfId="21879" xr:uid="{00000000-0005-0000-0000-0000930A0000}"/>
    <cellStyle name="20% - Accent2 2 2 2 3 2 2 2 2" xfId="45147" xr:uid="{00000000-0005-0000-0000-0000940A0000}"/>
    <cellStyle name="20% - Accent2 2 2 2 3 2 2 3" xfId="34534" xr:uid="{00000000-0005-0000-0000-0000950A0000}"/>
    <cellStyle name="20% - Accent2 2 2 2 3 2 3" xfId="16573" xr:uid="{00000000-0005-0000-0000-0000960A0000}"/>
    <cellStyle name="20% - Accent2 2 2 2 3 2 3 2" xfId="39841" xr:uid="{00000000-0005-0000-0000-0000970A0000}"/>
    <cellStyle name="20% - Accent2 2 2 2 3 2 4" xfId="29226" xr:uid="{00000000-0005-0000-0000-0000980A0000}"/>
    <cellStyle name="20% - Accent2 2 2 2 3 3" xfId="8624" xr:uid="{00000000-0005-0000-0000-0000990A0000}"/>
    <cellStyle name="20% - Accent2 2 2 2 3 3 2" xfId="19239" xr:uid="{00000000-0005-0000-0000-00009A0A0000}"/>
    <cellStyle name="20% - Accent2 2 2 2 3 3 2 2" xfId="42507" xr:uid="{00000000-0005-0000-0000-00009B0A0000}"/>
    <cellStyle name="20% - Accent2 2 2 2 3 3 3" xfId="31892" xr:uid="{00000000-0005-0000-0000-00009C0A0000}"/>
    <cellStyle name="20% - Accent2 2 2 2 3 4" xfId="13933" xr:uid="{00000000-0005-0000-0000-00009D0A0000}"/>
    <cellStyle name="20% - Accent2 2 2 2 3 4 2" xfId="37201" xr:uid="{00000000-0005-0000-0000-00009E0A0000}"/>
    <cellStyle name="20% - Accent2 2 2 2 3 5" xfId="26584" xr:uid="{00000000-0005-0000-0000-00009F0A0000}"/>
    <cellStyle name="20% - Accent2 2 2 2 4" xfId="3413" xr:uid="{00000000-0005-0000-0000-0000A00A0000}"/>
    <cellStyle name="20% - Accent2 2 2 2 4 2" xfId="6237" xr:uid="{00000000-0005-0000-0000-0000A10A0000}"/>
    <cellStyle name="20% - Accent2 2 2 2 4 2 2" xfId="11580" xr:uid="{00000000-0005-0000-0000-0000A20A0000}"/>
    <cellStyle name="20% - Accent2 2 2 2 4 2 2 2" xfId="22193" xr:uid="{00000000-0005-0000-0000-0000A30A0000}"/>
    <cellStyle name="20% - Accent2 2 2 2 4 2 2 2 2" xfId="45461" xr:uid="{00000000-0005-0000-0000-0000A40A0000}"/>
    <cellStyle name="20% - Accent2 2 2 2 4 2 2 3" xfId="34848" xr:uid="{00000000-0005-0000-0000-0000A50A0000}"/>
    <cellStyle name="20% - Accent2 2 2 2 4 2 3" xfId="16887" xr:uid="{00000000-0005-0000-0000-0000A60A0000}"/>
    <cellStyle name="20% - Accent2 2 2 2 4 2 3 2" xfId="40155" xr:uid="{00000000-0005-0000-0000-0000A70A0000}"/>
    <cellStyle name="20% - Accent2 2 2 2 4 2 4" xfId="29540" xr:uid="{00000000-0005-0000-0000-0000A80A0000}"/>
    <cellStyle name="20% - Accent2 2 2 2 4 3" xfId="8938" xr:uid="{00000000-0005-0000-0000-0000A90A0000}"/>
    <cellStyle name="20% - Accent2 2 2 2 4 3 2" xfId="19553" xr:uid="{00000000-0005-0000-0000-0000AA0A0000}"/>
    <cellStyle name="20% - Accent2 2 2 2 4 3 2 2" xfId="42821" xr:uid="{00000000-0005-0000-0000-0000AB0A0000}"/>
    <cellStyle name="20% - Accent2 2 2 2 4 3 3" xfId="32206" xr:uid="{00000000-0005-0000-0000-0000AC0A0000}"/>
    <cellStyle name="20% - Accent2 2 2 2 4 4" xfId="14247" xr:uid="{00000000-0005-0000-0000-0000AD0A0000}"/>
    <cellStyle name="20% - Accent2 2 2 2 4 4 2" xfId="37515" xr:uid="{00000000-0005-0000-0000-0000AE0A0000}"/>
    <cellStyle name="20% - Accent2 2 2 2 4 5" xfId="26898" xr:uid="{00000000-0005-0000-0000-0000AF0A0000}"/>
    <cellStyle name="20% - Accent2 2 2 2_Sheet1" xfId="3790" xr:uid="{00000000-0005-0000-0000-0000B00A0000}"/>
    <cellStyle name="20% - Accent2 2 2 3" xfId="2351" xr:uid="{00000000-0005-0000-0000-0000B10A0000}"/>
    <cellStyle name="20% - Accent2 2 2 3 2" xfId="5199" xr:uid="{00000000-0005-0000-0000-0000B20A0000}"/>
    <cellStyle name="20% - Accent2 2 2 3 2 2" xfId="10542" xr:uid="{00000000-0005-0000-0000-0000B30A0000}"/>
    <cellStyle name="20% - Accent2 2 2 3 2 2 2" xfId="21156" xr:uid="{00000000-0005-0000-0000-0000B40A0000}"/>
    <cellStyle name="20% - Accent2 2 2 3 2 2 2 2" xfId="44424" xr:uid="{00000000-0005-0000-0000-0000B50A0000}"/>
    <cellStyle name="20% - Accent2 2 2 3 2 2 3" xfId="33810" xr:uid="{00000000-0005-0000-0000-0000B60A0000}"/>
    <cellStyle name="20% - Accent2 2 2 3 2 3" xfId="15850" xr:uid="{00000000-0005-0000-0000-0000B70A0000}"/>
    <cellStyle name="20% - Accent2 2 2 3 2 3 2" xfId="39118" xr:uid="{00000000-0005-0000-0000-0000B80A0000}"/>
    <cellStyle name="20% - Accent2 2 2 3 2 4" xfId="28502" xr:uid="{00000000-0005-0000-0000-0000B90A0000}"/>
    <cellStyle name="20% - Accent2 2 2 3 3" xfId="7900" xr:uid="{00000000-0005-0000-0000-0000BA0A0000}"/>
    <cellStyle name="20% - Accent2 2 2 3 3 2" xfId="18515" xr:uid="{00000000-0005-0000-0000-0000BB0A0000}"/>
    <cellStyle name="20% - Accent2 2 2 3 3 2 2" xfId="41783" xr:uid="{00000000-0005-0000-0000-0000BC0A0000}"/>
    <cellStyle name="20% - Accent2 2 2 3 3 3" xfId="31168" xr:uid="{00000000-0005-0000-0000-0000BD0A0000}"/>
    <cellStyle name="20% - Accent2 2 2 3 4" xfId="13210" xr:uid="{00000000-0005-0000-0000-0000BE0A0000}"/>
    <cellStyle name="20% - Accent2 2 2 3 4 2" xfId="36478" xr:uid="{00000000-0005-0000-0000-0000BF0A0000}"/>
    <cellStyle name="20% - Accent2 2 2 3 5" xfId="25860" xr:uid="{00000000-0005-0000-0000-0000C00A0000}"/>
    <cellStyle name="20% - Accent2 2 2 4" xfId="4012" xr:uid="{00000000-0005-0000-0000-0000C10A0000}"/>
    <cellStyle name="20% - Accent2 2 2 4 2" xfId="9356" xr:uid="{00000000-0005-0000-0000-0000C20A0000}"/>
    <cellStyle name="20% - Accent2 2 2 4 2 2" xfId="19971" xr:uid="{00000000-0005-0000-0000-0000C30A0000}"/>
    <cellStyle name="20% - Accent2 2 2 4 2 2 2" xfId="43239" xr:uid="{00000000-0005-0000-0000-0000C40A0000}"/>
    <cellStyle name="20% - Accent2 2 2 4 2 3" xfId="32624" xr:uid="{00000000-0005-0000-0000-0000C50A0000}"/>
    <cellStyle name="20% - Accent2 2 2 4 3" xfId="14665" xr:uid="{00000000-0005-0000-0000-0000C60A0000}"/>
    <cellStyle name="20% - Accent2 2 2 4 3 2" xfId="37933" xr:uid="{00000000-0005-0000-0000-0000C70A0000}"/>
    <cellStyle name="20% - Accent2 2 2 4 4" xfId="27316" xr:uid="{00000000-0005-0000-0000-0000C80A0000}"/>
    <cellStyle name="20% - Accent2 2 2 5" xfId="6714" xr:uid="{00000000-0005-0000-0000-0000C90A0000}"/>
    <cellStyle name="20% - Accent2 2 2 5 2" xfId="17329" xr:uid="{00000000-0005-0000-0000-0000CA0A0000}"/>
    <cellStyle name="20% - Accent2 2 2 5 2 2" xfId="40597" xr:uid="{00000000-0005-0000-0000-0000CB0A0000}"/>
    <cellStyle name="20% - Accent2 2 2 5 3" xfId="29982" xr:uid="{00000000-0005-0000-0000-0000CC0A0000}"/>
    <cellStyle name="20% - Accent2 2 2 6" xfId="12025" xr:uid="{00000000-0005-0000-0000-0000CD0A0000}"/>
    <cellStyle name="20% - Accent2 2 2 6 2" xfId="35293" xr:uid="{00000000-0005-0000-0000-0000CE0A0000}"/>
    <cellStyle name="20% - Accent2 2 2 7" xfId="24670" xr:uid="{00000000-0005-0000-0000-0000CF0A0000}"/>
    <cellStyle name="20% - Accent2 2 2_Asset Register (new)" xfId="1500" xr:uid="{00000000-0005-0000-0000-0000D00A0000}"/>
    <cellStyle name="20% - Accent2 2 3" xfId="710" xr:uid="{00000000-0005-0000-0000-0000D10A0000}"/>
    <cellStyle name="20% - Accent2 2 3 2" xfId="1822" xr:uid="{00000000-0005-0000-0000-0000D20A0000}"/>
    <cellStyle name="20% - Accent2 2 3 2 2" xfId="3782" xr:uid="{00000000-0005-0000-0000-0000D30A0000}"/>
    <cellStyle name="20% - Accent2 2 3 2 2 2" xfId="22754" xr:uid="{00000000-0005-0000-0000-0000D40A0000}"/>
    <cellStyle name="20% - Accent2 2 3 2 2 2 2" xfId="46007" xr:uid="{00000000-0005-0000-0000-0000D50A0000}"/>
    <cellStyle name="20% - Accent2 2 3 2 2 3" xfId="47936" xr:uid="{00000000-0005-0000-0000-0000D60A0000}"/>
    <cellStyle name="20% - Accent2 2 3 2 3" xfId="4797" xr:uid="{00000000-0005-0000-0000-0000D70A0000}"/>
    <cellStyle name="20% - Accent2 2 3 2 3 2" xfId="10141" xr:uid="{00000000-0005-0000-0000-0000D80A0000}"/>
    <cellStyle name="20% - Accent2 2 3 2 3 2 2" xfId="20756" xr:uid="{00000000-0005-0000-0000-0000D90A0000}"/>
    <cellStyle name="20% - Accent2 2 3 2 3 2 2 2" xfId="44024" xr:uid="{00000000-0005-0000-0000-0000DA0A0000}"/>
    <cellStyle name="20% - Accent2 2 3 2 3 2 3" xfId="33409" xr:uid="{00000000-0005-0000-0000-0000DB0A0000}"/>
    <cellStyle name="20% - Accent2 2 3 2 3 3" xfId="15450" xr:uid="{00000000-0005-0000-0000-0000DC0A0000}"/>
    <cellStyle name="20% - Accent2 2 3 2 3 3 2" xfId="38718" xr:uid="{00000000-0005-0000-0000-0000DD0A0000}"/>
    <cellStyle name="20% - Accent2 2 3 2 3 4" xfId="28101" xr:uid="{00000000-0005-0000-0000-0000DE0A0000}"/>
    <cellStyle name="20% - Accent2 2 3 2 4" xfId="7499" xr:uid="{00000000-0005-0000-0000-0000DF0A0000}"/>
    <cellStyle name="20% - Accent2 2 3 2 4 2" xfId="18114" xr:uid="{00000000-0005-0000-0000-0000E00A0000}"/>
    <cellStyle name="20% - Accent2 2 3 2 4 2 2" xfId="41382" xr:uid="{00000000-0005-0000-0000-0000E10A0000}"/>
    <cellStyle name="20% - Accent2 2 3 2 4 3" xfId="30767" xr:uid="{00000000-0005-0000-0000-0000E20A0000}"/>
    <cellStyle name="20% - Accent2 2 3 2 5" xfId="12810" xr:uid="{00000000-0005-0000-0000-0000E30A0000}"/>
    <cellStyle name="20% - Accent2 2 3 2 5 2" xfId="36078" xr:uid="{00000000-0005-0000-0000-0000E40A0000}"/>
    <cellStyle name="20% - Accent2 2 3 2 6" xfId="22753" xr:uid="{00000000-0005-0000-0000-0000E50A0000}"/>
    <cellStyle name="20% - Accent2 2 3 2 6 2" xfId="46006" xr:uid="{00000000-0005-0000-0000-0000E60A0000}"/>
    <cellStyle name="20% - Accent2 2 3 2 7" xfId="25459" xr:uid="{00000000-0005-0000-0000-0000E70A0000}"/>
    <cellStyle name="20% - Accent2 2 3 2 8" xfId="47935" xr:uid="{00000000-0005-0000-0000-0000E80A0000}"/>
    <cellStyle name="20% - Accent2 2 3 3" xfId="3092" xr:uid="{00000000-0005-0000-0000-0000E90A0000}"/>
    <cellStyle name="20% - Accent2 2 3 3 2" xfId="5922" xr:uid="{00000000-0005-0000-0000-0000EA0A0000}"/>
    <cellStyle name="20% - Accent2 2 3 3 2 2" xfId="11265" xr:uid="{00000000-0005-0000-0000-0000EB0A0000}"/>
    <cellStyle name="20% - Accent2 2 3 3 2 2 2" xfId="21878" xr:uid="{00000000-0005-0000-0000-0000EC0A0000}"/>
    <cellStyle name="20% - Accent2 2 3 3 2 2 2 2" xfId="45146" xr:uid="{00000000-0005-0000-0000-0000ED0A0000}"/>
    <cellStyle name="20% - Accent2 2 3 3 2 2 3" xfId="34533" xr:uid="{00000000-0005-0000-0000-0000EE0A0000}"/>
    <cellStyle name="20% - Accent2 2 3 3 2 3" xfId="16572" xr:uid="{00000000-0005-0000-0000-0000EF0A0000}"/>
    <cellStyle name="20% - Accent2 2 3 3 2 3 2" xfId="39840" xr:uid="{00000000-0005-0000-0000-0000F00A0000}"/>
    <cellStyle name="20% - Accent2 2 3 3 2 4" xfId="29225" xr:uid="{00000000-0005-0000-0000-0000F10A0000}"/>
    <cellStyle name="20% - Accent2 2 3 3 3" xfId="8623" xr:uid="{00000000-0005-0000-0000-0000F20A0000}"/>
    <cellStyle name="20% - Accent2 2 3 3 3 2" xfId="19238" xr:uid="{00000000-0005-0000-0000-0000F30A0000}"/>
    <cellStyle name="20% - Accent2 2 3 3 3 2 2" xfId="42506" xr:uid="{00000000-0005-0000-0000-0000F40A0000}"/>
    <cellStyle name="20% - Accent2 2 3 3 3 3" xfId="31891" xr:uid="{00000000-0005-0000-0000-0000F50A0000}"/>
    <cellStyle name="20% - Accent2 2 3 3 4" xfId="13932" xr:uid="{00000000-0005-0000-0000-0000F60A0000}"/>
    <cellStyle name="20% - Accent2 2 3 3 4 2" xfId="37200" xr:uid="{00000000-0005-0000-0000-0000F70A0000}"/>
    <cellStyle name="20% - Accent2 2 3 3 5" xfId="22755" xr:uid="{00000000-0005-0000-0000-0000F80A0000}"/>
    <cellStyle name="20% - Accent2 2 3 3 5 2" xfId="46008" xr:uid="{00000000-0005-0000-0000-0000F90A0000}"/>
    <cellStyle name="20% - Accent2 2 3 3 6" xfId="26583" xr:uid="{00000000-0005-0000-0000-0000FA0A0000}"/>
    <cellStyle name="20% - Accent2 2 3 3 7" xfId="47937" xr:uid="{00000000-0005-0000-0000-0000FB0A0000}"/>
    <cellStyle name="20% - Accent2 2 3 4" xfId="3412" xr:uid="{00000000-0005-0000-0000-0000FC0A0000}"/>
    <cellStyle name="20% - Accent2 2 3 4 2" xfId="6236" xr:uid="{00000000-0005-0000-0000-0000FD0A0000}"/>
    <cellStyle name="20% - Accent2 2 3 4 2 2" xfId="11579" xr:uid="{00000000-0005-0000-0000-0000FE0A0000}"/>
    <cellStyle name="20% - Accent2 2 3 4 2 2 2" xfId="22192" xr:uid="{00000000-0005-0000-0000-0000FF0A0000}"/>
    <cellStyle name="20% - Accent2 2 3 4 2 2 2 2" xfId="45460" xr:uid="{00000000-0005-0000-0000-0000000B0000}"/>
    <cellStyle name="20% - Accent2 2 3 4 2 2 3" xfId="34847" xr:uid="{00000000-0005-0000-0000-0000010B0000}"/>
    <cellStyle name="20% - Accent2 2 3 4 2 3" xfId="16886" xr:uid="{00000000-0005-0000-0000-0000020B0000}"/>
    <cellStyle name="20% - Accent2 2 3 4 2 3 2" xfId="40154" xr:uid="{00000000-0005-0000-0000-0000030B0000}"/>
    <cellStyle name="20% - Accent2 2 3 4 2 4" xfId="29539" xr:uid="{00000000-0005-0000-0000-0000040B0000}"/>
    <cellStyle name="20% - Accent2 2 3 4 3" xfId="8937" xr:uid="{00000000-0005-0000-0000-0000050B0000}"/>
    <cellStyle name="20% - Accent2 2 3 4 3 2" xfId="19552" xr:uid="{00000000-0005-0000-0000-0000060B0000}"/>
    <cellStyle name="20% - Accent2 2 3 4 3 2 2" xfId="42820" xr:uid="{00000000-0005-0000-0000-0000070B0000}"/>
    <cellStyle name="20% - Accent2 2 3 4 3 3" xfId="32205" xr:uid="{00000000-0005-0000-0000-0000080B0000}"/>
    <cellStyle name="20% - Accent2 2 3 4 4" xfId="14246" xr:uid="{00000000-0005-0000-0000-0000090B0000}"/>
    <cellStyle name="20% - Accent2 2 3 4 4 2" xfId="37514" xr:uid="{00000000-0005-0000-0000-00000A0B0000}"/>
    <cellStyle name="20% - Accent2 2 3 4 5" xfId="26897" xr:uid="{00000000-0005-0000-0000-00000B0B0000}"/>
    <cellStyle name="20% - Accent2 2 3 5" xfId="22752" xr:uid="{00000000-0005-0000-0000-00000C0B0000}"/>
    <cellStyle name="20% - Accent2 2 3 5 2" xfId="46005" xr:uid="{00000000-0005-0000-0000-00000D0B0000}"/>
    <cellStyle name="20% - Accent2 2 3 6" xfId="47934" xr:uid="{00000000-0005-0000-0000-00000E0B0000}"/>
    <cellStyle name="20% - Accent2 2 3_Sheet1" xfId="3979" xr:uid="{00000000-0005-0000-0000-00000F0B0000}"/>
    <cellStyle name="20% - Accent2 2 4" xfId="1619" xr:uid="{00000000-0005-0000-0000-0000100B0000}"/>
    <cellStyle name="20% - Accent2 2 4 2" xfId="22757" xr:uid="{00000000-0005-0000-0000-0000110B0000}"/>
    <cellStyle name="20% - Accent2 2 4 2 2" xfId="22758" xr:uid="{00000000-0005-0000-0000-0000120B0000}"/>
    <cellStyle name="20% - Accent2 2 4 2 2 2" xfId="46011" xr:uid="{00000000-0005-0000-0000-0000130B0000}"/>
    <cellStyle name="20% - Accent2 2 4 2 2 3" xfId="47940" xr:uid="{00000000-0005-0000-0000-0000140B0000}"/>
    <cellStyle name="20% - Accent2 2 4 2 3" xfId="46010" xr:uid="{00000000-0005-0000-0000-0000150B0000}"/>
    <cellStyle name="20% - Accent2 2 4 2 4" xfId="47939" xr:uid="{00000000-0005-0000-0000-0000160B0000}"/>
    <cellStyle name="20% - Accent2 2 4 3" xfId="22759" xr:uid="{00000000-0005-0000-0000-0000170B0000}"/>
    <cellStyle name="20% - Accent2 2 4 3 2" xfId="46012" xr:uid="{00000000-0005-0000-0000-0000180B0000}"/>
    <cellStyle name="20% - Accent2 2 4 3 3" xfId="47941" xr:uid="{00000000-0005-0000-0000-0000190B0000}"/>
    <cellStyle name="20% - Accent2 2 4 4" xfId="22756" xr:uid="{00000000-0005-0000-0000-00001A0B0000}"/>
    <cellStyle name="20% - Accent2 2 4 4 2" xfId="46009" xr:uid="{00000000-0005-0000-0000-00001B0B0000}"/>
    <cellStyle name="20% - Accent2 2 4 5" xfId="47938" xr:uid="{00000000-0005-0000-0000-00001C0B0000}"/>
    <cellStyle name="20% - Accent2 2 5" xfId="1788" xr:uid="{00000000-0005-0000-0000-00001D0B0000}"/>
    <cellStyle name="20% - Accent2 2 5 2" xfId="22760" xr:uid="{00000000-0005-0000-0000-00001E0B0000}"/>
    <cellStyle name="20% - Accent2 2 6" xfId="2037" xr:uid="{00000000-0005-0000-0000-00001F0B0000}"/>
    <cellStyle name="20% - Accent2 2 7" xfId="2178" xr:uid="{00000000-0005-0000-0000-0000200B0000}"/>
    <cellStyle name="20% - Accent2 2 8" xfId="1959" xr:uid="{00000000-0005-0000-0000-0000210B0000}"/>
    <cellStyle name="20% - Accent2 2 9" xfId="2350" xr:uid="{00000000-0005-0000-0000-0000220B0000}"/>
    <cellStyle name="20% - Accent2 2 9 2" xfId="5198" xr:uid="{00000000-0005-0000-0000-0000230B0000}"/>
    <cellStyle name="20% - Accent2 2 9 2 2" xfId="10541" xr:uid="{00000000-0005-0000-0000-0000240B0000}"/>
    <cellStyle name="20% - Accent2 2 9 2 2 2" xfId="21155" xr:uid="{00000000-0005-0000-0000-0000250B0000}"/>
    <cellStyle name="20% - Accent2 2 9 2 2 2 2" xfId="44423" xr:uid="{00000000-0005-0000-0000-0000260B0000}"/>
    <cellStyle name="20% - Accent2 2 9 2 2 3" xfId="33809" xr:uid="{00000000-0005-0000-0000-0000270B0000}"/>
    <cellStyle name="20% - Accent2 2 9 2 3" xfId="15849" xr:uid="{00000000-0005-0000-0000-0000280B0000}"/>
    <cellStyle name="20% - Accent2 2 9 2 3 2" xfId="39117" xr:uid="{00000000-0005-0000-0000-0000290B0000}"/>
    <cellStyle name="20% - Accent2 2 9 2 4" xfId="28501" xr:uid="{00000000-0005-0000-0000-00002A0B0000}"/>
    <cellStyle name="20% - Accent2 2 9 3" xfId="7899" xr:uid="{00000000-0005-0000-0000-00002B0B0000}"/>
    <cellStyle name="20% - Accent2 2 9 3 2" xfId="18514" xr:uid="{00000000-0005-0000-0000-00002C0B0000}"/>
    <cellStyle name="20% - Accent2 2 9 3 2 2" xfId="41782" xr:uid="{00000000-0005-0000-0000-00002D0B0000}"/>
    <cellStyle name="20% - Accent2 2 9 3 3" xfId="31167" xr:uid="{00000000-0005-0000-0000-00002E0B0000}"/>
    <cellStyle name="20% - Accent2 2 9 4" xfId="13209" xr:uid="{00000000-0005-0000-0000-00002F0B0000}"/>
    <cellStyle name="20% - Accent2 2 9 4 2" xfId="36477" xr:uid="{00000000-0005-0000-0000-0000300B0000}"/>
    <cellStyle name="20% - Accent2 2 9 5" xfId="25859" xr:uid="{00000000-0005-0000-0000-0000310B0000}"/>
    <cellStyle name="20% - Accent2 2_Asset Register (new)" xfId="1501" xr:uid="{00000000-0005-0000-0000-0000320B0000}"/>
    <cellStyle name="20% - Accent2 3" xfId="144" xr:uid="{00000000-0005-0000-0000-0000330B0000}"/>
    <cellStyle name="20% - Accent2 3 10" xfId="2182" xr:uid="{00000000-0005-0000-0000-0000340B0000}"/>
    <cellStyle name="20% - Accent2 3 10 2" xfId="5059" xr:uid="{00000000-0005-0000-0000-0000350B0000}"/>
    <cellStyle name="20% - Accent2 3 10 2 2" xfId="10402" xr:uid="{00000000-0005-0000-0000-0000360B0000}"/>
    <cellStyle name="20% - Accent2 3 10 2 2 2" xfId="21017" xr:uid="{00000000-0005-0000-0000-0000370B0000}"/>
    <cellStyle name="20% - Accent2 3 10 2 2 2 2" xfId="44285" xr:uid="{00000000-0005-0000-0000-0000380B0000}"/>
    <cellStyle name="20% - Accent2 3 10 2 2 3" xfId="33670" xr:uid="{00000000-0005-0000-0000-0000390B0000}"/>
    <cellStyle name="20% - Accent2 3 10 2 3" xfId="15711" xr:uid="{00000000-0005-0000-0000-00003A0B0000}"/>
    <cellStyle name="20% - Accent2 3 10 2 3 2" xfId="38979" xr:uid="{00000000-0005-0000-0000-00003B0B0000}"/>
    <cellStyle name="20% - Accent2 3 10 2 4" xfId="28362" xr:uid="{00000000-0005-0000-0000-00003C0B0000}"/>
    <cellStyle name="20% - Accent2 3 10 3" xfId="7760" xr:uid="{00000000-0005-0000-0000-00003D0B0000}"/>
    <cellStyle name="20% - Accent2 3 10 3 2" xfId="18375" xr:uid="{00000000-0005-0000-0000-00003E0B0000}"/>
    <cellStyle name="20% - Accent2 3 10 3 2 2" xfId="41643" xr:uid="{00000000-0005-0000-0000-00003F0B0000}"/>
    <cellStyle name="20% - Accent2 3 10 3 3" xfId="31028" xr:uid="{00000000-0005-0000-0000-0000400B0000}"/>
    <cellStyle name="20% - Accent2 3 10 4" xfId="13071" xr:uid="{00000000-0005-0000-0000-0000410B0000}"/>
    <cellStyle name="20% - Accent2 3 10 4 2" xfId="36339" xr:uid="{00000000-0005-0000-0000-0000420B0000}"/>
    <cellStyle name="20% - Accent2 3 10 5" xfId="25720" xr:uid="{00000000-0005-0000-0000-0000430B0000}"/>
    <cellStyle name="20% - Accent2 3 11" xfId="2352" xr:uid="{00000000-0005-0000-0000-0000440B0000}"/>
    <cellStyle name="20% - Accent2 3 11 2" xfId="5200" xr:uid="{00000000-0005-0000-0000-0000450B0000}"/>
    <cellStyle name="20% - Accent2 3 11 2 2" xfId="10543" xr:uid="{00000000-0005-0000-0000-0000460B0000}"/>
    <cellStyle name="20% - Accent2 3 11 2 2 2" xfId="21157" xr:uid="{00000000-0005-0000-0000-0000470B0000}"/>
    <cellStyle name="20% - Accent2 3 11 2 2 2 2" xfId="44425" xr:uid="{00000000-0005-0000-0000-0000480B0000}"/>
    <cellStyle name="20% - Accent2 3 11 2 2 3" xfId="33811" xr:uid="{00000000-0005-0000-0000-0000490B0000}"/>
    <cellStyle name="20% - Accent2 3 11 2 3" xfId="15851" xr:uid="{00000000-0005-0000-0000-00004A0B0000}"/>
    <cellStyle name="20% - Accent2 3 11 2 3 2" xfId="39119" xr:uid="{00000000-0005-0000-0000-00004B0B0000}"/>
    <cellStyle name="20% - Accent2 3 11 2 4" xfId="28503" xr:uid="{00000000-0005-0000-0000-00004C0B0000}"/>
    <cellStyle name="20% - Accent2 3 11 3" xfId="7901" xr:uid="{00000000-0005-0000-0000-00004D0B0000}"/>
    <cellStyle name="20% - Accent2 3 11 3 2" xfId="18516" xr:uid="{00000000-0005-0000-0000-00004E0B0000}"/>
    <cellStyle name="20% - Accent2 3 11 3 2 2" xfId="41784" xr:uid="{00000000-0005-0000-0000-00004F0B0000}"/>
    <cellStyle name="20% - Accent2 3 11 3 3" xfId="31169" xr:uid="{00000000-0005-0000-0000-0000500B0000}"/>
    <cellStyle name="20% - Accent2 3 11 4" xfId="13211" xr:uid="{00000000-0005-0000-0000-0000510B0000}"/>
    <cellStyle name="20% - Accent2 3 11 4 2" xfId="36479" xr:uid="{00000000-0005-0000-0000-0000520B0000}"/>
    <cellStyle name="20% - Accent2 3 11 5" xfId="25861" xr:uid="{00000000-0005-0000-0000-0000530B0000}"/>
    <cellStyle name="20% - Accent2 3 12" xfId="2976" xr:uid="{00000000-0005-0000-0000-0000540B0000}"/>
    <cellStyle name="20% - Accent2 3 12 2" xfId="5822" xr:uid="{00000000-0005-0000-0000-0000550B0000}"/>
    <cellStyle name="20% - Accent2 3 12 2 2" xfId="11165" xr:uid="{00000000-0005-0000-0000-0000560B0000}"/>
    <cellStyle name="20% - Accent2 3 12 2 2 2" xfId="21779" xr:uid="{00000000-0005-0000-0000-0000570B0000}"/>
    <cellStyle name="20% - Accent2 3 12 2 2 2 2" xfId="45047" xr:uid="{00000000-0005-0000-0000-0000580B0000}"/>
    <cellStyle name="20% - Accent2 3 12 2 2 3" xfId="34433" xr:uid="{00000000-0005-0000-0000-0000590B0000}"/>
    <cellStyle name="20% - Accent2 3 12 2 3" xfId="16473" xr:uid="{00000000-0005-0000-0000-00005A0B0000}"/>
    <cellStyle name="20% - Accent2 3 12 2 3 2" xfId="39741" xr:uid="{00000000-0005-0000-0000-00005B0B0000}"/>
    <cellStyle name="20% - Accent2 3 12 2 4" xfId="29125" xr:uid="{00000000-0005-0000-0000-00005C0B0000}"/>
    <cellStyle name="20% - Accent2 3 12 3" xfId="8523" xr:uid="{00000000-0005-0000-0000-00005D0B0000}"/>
    <cellStyle name="20% - Accent2 3 12 3 2" xfId="19138" xr:uid="{00000000-0005-0000-0000-00005E0B0000}"/>
    <cellStyle name="20% - Accent2 3 12 3 2 2" xfId="42406" xr:uid="{00000000-0005-0000-0000-00005F0B0000}"/>
    <cellStyle name="20% - Accent2 3 12 3 3" xfId="31791" xr:uid="{00000000-0005-0000-0000-0000600B0000}"/>
    <cellStyle name="20% - Accent2 3 12 4" xfId="13833" xr:uid="{00000000-0005-0000-0000-0000610B0000}"/>
    <cellStyle name="20% - Accent2 3 12 4 2" xfId="37101" xr:uid="{00000000-0005-0000-0000-0000620B0000}"/>
    <cellStyle name="20% - Accent2 3 12 5" xfId="26483" xr:uid="{00000000-0005-0000-0000-0000630B0000}"/>
    <cellStyle name="20% - Accent2 3 13" xfId="3312" xr:uid="{00000000-0005-0000-0000-0000640B0000}"/>
    <cellStyle name="20% - Accent2 3 13 2" xfId="6136" xr:uid="{00000000-0005-0000-0000-0000650B0000}"/>
    <cellStyle name="20% - Accent2 3 13 2 2" xfId="11479" xr:uid="{00000000-0005-0000-0000-0000660B0000}"/>
    <cellStyle name="20% - Accent2 3 13 2 2 2" xfId="22092" xr:uid="{00000000-0005-0000-0000-0000670B0000}"/>
    <cellStyle name="20% - Accent2 3 13 2 2 2 2" xfId="45360" xr:uid="{00000000-0005-0000-0000-0000680B0000}"/>
    <cellStyle name="20% - Accent2 3 13 2 2 3" xfId="34747" xr:uid="{00000000-0005-0000-0000-0000690B0000}"/>
    <cellStyle name="20% - Accent2 3 13 2 3" xfId="16786" xr:uid="{00000000-0005-0000-0000-00006A0B0000}"/>
    <cellStyle name="20% - Accent2 3 13 2 3 2" xfId="40054" xr:uid="{00000000-0005-0000-0000-00006B0B0000}"/>
    <cellStyle name="20% - Accent2 3 13 2 4" xfId="29439" xr:uid="{00000000-0005-0000-0000-00006C0B0000}"/>
    <cellStyle name="20% - Accent2 3 13 3" xfId="8837" xr:uid="{00000000-0005-0000-0000-00006D0B0000}"/>
    <cellStyle name="20% - Accent2 3 13 3 2" xfId="19452" xr:uid="{00000000-0005-0000-0000-00006E0B0000}"/>
    <cellStyle name="20% - Accent2 3 13 3 2 2" xfId="42720" xr:uid="{00000000-0005-0000-0000-00006F0B0000}"/>
    <cellStyle name="20% - Accent2 3 13 3 3" xfId="32105" xr:uid="{00000000-0005-0000-0000-0000700B0000}"/>
    <cellStyle name="20% - Accent2 3 13 4" xfId="14146" xr:uid="{00000000-0005-0000-0000-0000710B0000}"/>
    <cellStyle name="20% - Accent2 3 13 4 2" xfId="37414" xr:uid="{00000000-0005-0000-0000-0000720B0000}"/>
    <cellStyle name="20% - Accent2 3 13 5" xfId="26797" xr:uid="{00000000-0005-0000-0000-0000730B0000}"/>
    <cellStyle name="20% - Accent2 3 14" xfId="4013" xr:uid="{00000000-0005-0000-0000-0000740B0000}"/>
    <cellStyle name="20% - Accent2 3 14 2" xfId="9357" xr:uid="{00000000-0005-0000-0000-0000750B0000}"/>
    <cellStyle name="20% - Accent2 3 14 2 2" xfId="19972" xr:uid="{00000000-0005-0000-0000-0000760B0000}"/>
    <cellStyle name="20% - Accent2 3 14 2 2 2" xfId="43240" xr:uid="{00000000-0005-0000-0000-0000770B0000}"/>
    <cellStyle name="20% - Accent2 3 14 2 3" xfId="32625" xr:uid="{00000000-0005-0000-0000-0000780B0000}"/>
    <cellStyle name="20% - Accent2 3 14 3" xfId="14666" xr:uid="{00000000-0005-0000-0000-0000790B0000}"/>
    <cellStyle name="20% - Accent2 3 14 3 2" xfId="37934" xr:uid="{00000000-0005-0000-0000-00007A0B0000}"/>
    <cellStyle name="20% - Accent2 3 14 4" xfId="27317" xr:uid="{00000000-0005-0000-0000-00007B0B0000}"/>
    <cellStyle name="20% - Accent2 3 15" xfId="6715" xr:uid="{00000000-0005-0000-0000-00007C0B0000}"/>
    <cellStyle name="20% - Accent2 3 15 2" xfId="17330" xr:uid="{00000000-0005-0000-0000-00007D0B0000}"/>
    <cellStyle name="20% - Accent2 3 15 2 2" xfId="40598" xr:uid="{00000000-0005-0000-0000-00007E0B0000}"/>
    <cellStyle name="20% - Accent2 3 15 3" xfId="29983" xr:uid="{00000000-0005-0000-0000-00007F0B0000}"/>
    <cellStyle name="20% - Accent2 3 16" xfId="12026" xr:uid="{00000000-0005-0000-0000-0000800B0000}"/>
    <cellStyle name="20% - Accent2 3 16 2" xfId="35294" xr:uid="{00000000-0005-0000-0000-0000810B0000}"/>
    <cellStyle name="20% - Accent2 3 17" xfId="22761" xr:uid="{00000000-0005-0000-0000-0000820B0000}"/>
    <cellStyle name="20% - Accent2 3 17 2" xfId="46013" xr:uid="{00000000-0005-0000-0000-0000830B0000}"/>
    <cellStyle name="20% - Accent2 3 18" xfId="24671" xr:uid="{00000000-0005-0000-0000-0000840B0000}"/>
    <cellStyle name="20% - Accent2 3 19" xfId="47942" xr:uid="{00000000-0005-0000-0000-0000850B0000}"/>
    <cellStyle name="20% - Accent2 3 2" xfId="712" xr:uid="{00000000-0005-0000-0000-0000860B0000}"/>
    <cellStyle name="20% - Accent2 3 2 10" xfId="2977" xr:uid="{00000000-0005-0000-0000-0000870B0000}"/>
    <cellStyle name="20% - Accent2 3 2 10 2" xfId="5823" xr:uid="{00000000-0005-0000-0000-0000880B0000}"/>
    <cellStyle name="20% - Accent2 3 2 10 2 2" xfId="11166" xr:uid="{00000000-0005-0000-0000-0000890B0000}"/>
    <cellStyle name="20% - Accent2 3 2 10 2 2 2" xfId="21780" xr:uid="{00000000-0005-0000-0000-00008A0B0000}"/>
    <cellStyle name="20% - Accent2 3 2 10 2 2 2 2" xfId="45048" xr:uid="{00000000-0005-0000-0000-00008B0B0000}"/>
    <cellStyle name="20% - Accent2 3 2 10 2 2 3" xfId="34434" xr:uid="{00000000-0005-0000-0000-00008C0B0000}"/>
    <cellStyle name="20% - Accent2 3 2 10 2 3" xfId="16474" xr:uid="{00000000-0005-0000-0000-00008D0B0000}"/>
    <cellStyle name="20% - Accent2 3 2 10 2 3 2" xfId="39742" xr:uid="{00000000-0005-0000-0000-00008E0B0000}"/>
    <cellStyle name="20% - Accent2 3 2 10 2 4" xfId="29126" xr:uid="{00000000-0005-0000-0000-00008F0B0000}"/>
    <cellStyle name="20% - Accent2 3 2 10 3" xfId="8524" xr:uid="{00000000-0005-0000-0000-0000900B0000}"/>
    <cellStyle name="20% - Accent2 3 2 10 3 2" xfId="19139" xr:uid="{00000000-0005-0000-0000-0000910B0000}"/>
    <cellStyle name="20% - Accent2 3 2 10 3 2 2" xfId="42407" xr:uid="{00000000-0005-0000-0000-0000920B0000}"/>
    <cellStyle name="20% - Accent2 3 2 10 3 3" xfId="31792" xr:uid="{00000000-0005-0000-0000-0000930B0000}"/>
    <cellStyle name="20% - Accent2 3 2 10 4" xfId="13834" xr:uid="{00000000-0005-0000-0000-0000940B0000}"/>
    <cellStyle name="20% - Accent2 3 2 10 4 2" xfId="37102" xr:uid="{00000000-0005-0000-0000-0000950B0000}"/>
    <cellStyle name="20% - Accent2 3 2 10 5" xfId="26484" xr:uid="{00000000-0005-0000-0000-0000960B0000}"/>
    <cellStyle name="20% - Accent2 3 2 11" xfId="3313" xr:uid="{00000000-0005-0000-0000-0000970B0000}"/>
    <cellStyle name="20% - Accent2 3 2 11 2" xfId="6137" xr:uid="{00000000-0005-0000-0000-0000980B0000}"/>
    <cellStyle name="20% - Accent2 3 2 11 2 2" xfId="11480" xr:uid="{00000000-0005-0000-0000-0000990B0000}"/>
    <cellStyle name="20% - Accent2 3 2 11 2 2 2" xfId="22093" xr:uid="{00000000-0005-0000-0000-00009A0B0000}"/>
    <cellStyle name="20% - Accent2 3 2 11 2 2 2 2" xfId="45361" xr:uid="{00000000-0005-0000-0000-00009B0B0000}"/>
    <cellStyle name="20% - Accent2 3 2 11 2 2 3" xfId="34748" xr:uid="{00000000-0005-0000-0000-00009C0B0000}"/>
    <cellStyle name="20% - Accent2 3 2 11 2 3" xfId="16787" xr:uid="{00000000-0005-0000-0000-00009D0B0000}"/>
    <cellStyle name="20% - Accent2 3 2 11 2 3 2" xfId="40055" xr:uid="{00000000-0005-0000-0000-00009E0B0000}"/>
    <cellStyle name="20% - Accent2 3 2 11 2 4" xfId="29440" xr:uid="{00000000-0005-0000-0000-00009F0B0000}"/>
    <cellStyle name="20% - Accent2 3 2 11 3" xfId="8838" xr:uid="{00000000-0005-0000-0000-0000A00B0000}"/>
    <cellStyle name="20% - Accent2 3 2 11 3 2" xfId="19453" xr:uid="{00000000-0005-0000-0000-0000A10B0000}"/>
    <cellStyle name="20% - Accent2 3 2 11 3 2 2" xfId="42721" xr:uid="{00000000-0005-0000-0000-0000A20B0000}"/>
    <cellStyle name="20% - Accent2 3 2 11 3 3" xfId="32106" xr:uid="{00000000-0005-0000-0000-0000A30B0000}"/>
    <cellStyle name="20% - Accent2 3 2 11 4" xfId="14147" xr:uid="{00000000-0005-0000-0000-0000A40B0000}"/>
    <cellStyle name="20% - Accent2 3 2 11 4 2" xfId="37415" xr:uid="{00000000-0005-0000-0000-0000A50B0000}"/>
    <cellStyle name="20% - Accent2 3 2 11 5" xfId="26798" xr:uid="{00000000-0005-0000-0000-0000A60B0000}"/>
    <cellStyle name="20% - Accent2 3 2 12" xfId="4244" xr:uid="{00000000-0005-0000-0000-0000A70B0000}"/>
    <cellStyle name="20% - Accent2 3 2 12 2" xfId="9588" xr:uid="{00000000-0005-0000-0000-0000A80B0000}"/>
    <cellStyle name="20% - Accent2 3 2 12 2 2" xfId="20203" xr:uid="{00000000-0005-0000-0000-0000A90B0000}"/>
    <cellStyle name="20% - Accent2 3 2 12 2 2 2" xfId="43471" xr:uid="{00000000-0005-0000-0000-0000AA0B0000}"/>
    <cellStyle name="20% - Accent2 3 2 12 2 3" xfId="32856" xr:uid="{00000000-0005-0000-0000-0000AB0B0000}"/>
    <cellStyle name="20% - Accent2 3 2 12 3" xfId="14897" xr:uid="{00000000-0005-0000-0000-0000AC0B0000}"/>
    <cellStyle name="20% - Accent2 3 2 12 3 2" xfId="38165" xr:uid="{00000000-0005-0000-0000-0000AD0B0000}"/>
    <cellStyle name="20% - Accent2 3 2 12 4" xfId="27548" xr:uid="{00000000-0005-0000-0000-0000AE0B0000}"/>
    <cellStyle name="20% - Accent2 3 2 13" xfId="6946" xr:uid="{00000000-0005-0000-0000-0000AF0B0000}"/>
    <cellStyle name="20% - Accent2 3 2 13 2" xfId="17561" xr:uid="{00000000-0005-0000-0000-0000B00B0000}"/>
    <cellStyle name="20% - Accent2 3 2 13 2 2" xfId="40829" xr:uid="{00000000-0005-0000-0000-0000B10B0000}"/>
    <cellStyle name="20% - Accent2 3 2 13 3" xfId="30214" xr:uid="{00000000-0005-0000-0000-0000B20B0000}"/>
    <cellStyle name="20% - Accent2 3 2 14" xfId="12257" xr:uid="{00000000-0005-0000-0000-0000B30B0000}"/>
    <cellStyle name="20% - Accent2 3 2 14 2" xfId="35525" xr:uid="{00000000-0005-0000-0000-0000B40B0000}"/>
    <cellStyle name="20% - Accent2 3 2 15" xfId="22762" xr:uid="{00000000-0005-0000-0000-0000B50B0000}"/>
    <cellStyle name="20% - Accent2 3 2 15 2" xfId="46014" xr:uid="{00000000-0005-0000-0000-0000B60B0000}"/>
    <cellStyle name="20% - Accent2 3 2 16" xfId="24906" xr:uid="{00000000-0005-0000-0000-0000B70B0000}"/>
    <cellStyle name="20% - Accent2 3 2 17" xfId="47943" xr:uid="{00000000-0005-0000-0000-0000B80B0000}"/>
    <cellStyle name="20% - Accent2 3 2 2" xfId="1096" xr:uid="{00000000-0005-0000-0000-0000B90B0000}"/>
    <cellStyle name="20% - Accent2 3 2 2 10" xfId="47944" xr:uid="{00000000-0005-0000-0000-0000BA0B0000}"/>
    <cellStyle name="20% - Accent2 3 2 2 2" xfId="1532" xr:uid="{00000000-0005-0000-0000-0000BB0B0000}"/>
    <cellStyle name="20% - Accent2 3 2 2 2 2" xfId="2889" xr:uid="{00000000-0005-0000-0000-0000BC0B0000}"/>
    <cellStyle name="20% - Accent2 3 2 2 2 2 2" xfId="5737" xr:uid="{00000000-0005-0000-0000-0000BD0B0000}"/>
    <cellStyle name="20% - Accent2 3 2 2 2 2 2 2" xfId="11080" xr:uid="{00000000-0005-0000-0000-0000BE0B0000}"/>
    <cellStyle name="20% - Accent2 3 2 2 2 2 2 2 2" xfId="21694" xr:uid="{00000000-0005-0000-0000-0000BF0B0000}"/>
    <cellStyle name="20% - Accent2 3 2 2 2 2 2 2 2 2" xfId="44962" xr:uid="{00000000-0005-0000-0000-0000C00B0000}"/>
    <cellStyle name="20% - Accent2 3 2 2 2 2 2 2 3" xfId="34348" xr:uid="{00000000-0005-0000-0000-0000C10B0000}"/>
    <cellStyle name="20% - Accent2 3 2 2 2 2 2 3" xfId="16388" xr:uid="{00000000-0005-0000-0000-0000C20B0000}"/>
    <cellStyle name="20% - Accent2 3 2 2 2 2 2 3 2" xfId="39656" xr:uid="{00000000-0005-0000-0000-0000C30B0000}"/>
    <cellStyle name="20% - Accent2 3 2 2 2 2 2 4" xfId="22766" xr:uid="{00000000-0005-0000-0000-0000C40B0000}"/>
    <cellStyle name="20% - Accent2 3 2 2 2 2 2 4 2" xfId="46018" xr:uid="{00000000-0005-0000-0000-0000C50B0000}"/>
    <cellStyle name="20% - Accent2 3 2 2 2 2 2 5" xfId="29040" xr:uid="{00000000-0005-0000-0000-0000C60B0000}"/>
    <cellStyle name="20% - Accent2 3 2 2 2 2 2 6" xfId="47947" xr:uid="{00000000-0005-0000-0000-0000C70B0000}"/>
    <cellStyle name="20% - Accent2 3 2 2 2 2 3" xfId="8438" xr:uid="{00000000-0005-0000-0000-0000C80B0000}"/>
    <cellStyle name="20% - Accent2 3 2 2 2 2 3 2" xfId="19053" xr:uid="{00000000-0005-0000-0000-0000C90B0000}"/>
    <cellStyle name="20% - Accent2 3 2 2 2 2 3 2 2" xfId="42321" xr:uid="{00000000-0005-0000-0000-0000CA0B0000}"/>
    <cellStyle name="20% - Accent2 3 2 2 2 2 3 3" xfId="31706" xr:uid="{00000000-0005-0000-0000-0000CB0B0000}"/>
    <cellStyle name="20% - Accent2 3 2 2 2 2 4" xfId="13748" xr:uid="{00000000-0005-0000-0000-0000CC0B0000}"/>
    <cellStyle name="20% - Accent2 3 2 2 2 2 4 2" xfId="37016" xr:uid="{00000000-0005-0000-0000-0000CD0B0000}"/>
    <cellStyle name="20% - Accent2 3 2 2 2 2 5" xfId="22765" xr:uid="{00000000-0005-0000-0000-0000CE0B0000}"/>
    <cellStyle name="20% - Accent2 3 2 2 2 2 5 2" xfId="46017" xr:uid="{00000000-0005-0000-0000-0000CF0B0000}"/>
    <cellStyle name="20% - Accent2 3 2 2 2 2 6" xfId="26398" xr:uid="{00000000-0005-0000-0000-0000D00B0000}"/>
    <cellStyle name="20% - Accent2 3 2 2 2 2 7" xfId="47946" xr:uid="{00000000-0005-0000-0000-0000D10B0000}"/>
    <cellStyle name="20% - Accent2 3 2 2 2 3" xfId="4550" xr:uid="{00000000-0005-0000-0000-0000D20B0000}"/>
    <cellStyle name="20% - Accent2 3 2 2 2 3 2" xfId="9894" xr:uid="{00000000-0005-0000-0000-0000D30B0000}"/>
    <cellStyle name="20% - Accent2 3 2 2 2 3 2 2" xfId="20509" xr:uid="{00000000-0005-0000-0000-0000D40B0000}"/>
    <cellStyle name="20% - Accent2 3 2 2 2 3 2 2 2" xfId="43777" xr:uid="{00000000-0005-0000-0000-0000D50B0000}"/>
    <cellStyle name="20% - Accent2 3 2 2 2 3 2 3" xfId="33162" xr:uid="{00000000-0005-0000-0000-0000D60B0000}"/>
    <cellStyle name="20% - Accent2 3 2 2 2 3 3" xfId="15203" xr:uid="{00000000-0005-0000-0000-0000D70B0000}"/>
    <cellStyle name="20% - Accent2 3 2 2 2 3 3 2" xfId="38471" xr:uid="{00000000-0005-0000-0000-0000D80B0000}"/>
    <cellStyle name="20% - Accent2 3 2 2 2 3 4" xfId="22767" xr:uid="{00000000-0005-0000-0000-0000D90B0000}"/>
    <cellStyle name="20% - Accent2 3 2 2 2 3 4 2" xfId="46019" xr:uid="{00000000-0005-0000-0000-0000DA0B0000}"/>
    <cellStyle name="20% - Accent2 3 2 2 2 3 5" xfId="27854" xr:uid="{00000000-0005-0000-0000-0000DB0B0000}"/>
    <cellStyle name="20% - Accent2 3 2 2 2 3 6" xfId="47948" xr:uid="{00000000-0005-0000-0000-0000DC0B0000}"/>
    <cellStyle name="20% - Accent2 3 2 2 2 4" xfId="7252" xr:uid="{00000000-0005-0000-0000-0000DD0B0000}"/>
    <cellStyle name="20% - Accent2 3 2 2 2 4 2" xfId="17867" xr:uid="{00000000-0005-0000-0000-0000DE0B0000}"/>
    <cellStyle name="20% - Accent2 3 2 2 2 4 2 2" xfId="41135" xr:uid="{00000000-0005-0000-0000-0000DF0B0000}"/>
    <cellStyle name="20% - Accent2 3 2 2 2 4 3" xfId="30520" xr:uid="{00000000-0005-0000-0000-0000E00B0000}"/>
    <cellStyle name="20% - Accent2 3 2 2 2 5" xfId="12563" xr:uid="{00000000-0005-0000-0000-0000E10B0000}"/>
    <cellStyle name="20% - Accent2 3 2 2 2 5 2" xfId="35831" xr:uid="{00000000-0005-0000-0000-0000E20B0000}"/>
    <cellStyle name="20% - Accent2 3 2 2 2 6" xfId="22764" xr:uid="{00000000-0005-0000-0000-0000E30B0000}"/>
    <cellStyle name="20% - Accent2 3 2 2 2 6 2" xfId="46016" xr:uid="{00000000-0005-0000-0000-0000E40B0000}"/>
    <cellStyle name="20% - Accent2 3 2 2 2 7" xfId="25212" xr:uid="{00000000-0005-0000-0000-0000E50B0000}"/>
    <cellStyle name="20% - Accent2 3 2 2 2 8" xfId="47945" xr:uid="{00000000-0005-0000-0000-0000E60B0000}"/>
    <cellStyle name="20% - Accent2 3 2 2 3" xfId="2666" xr:uid="{00000000-0005-0000-0000-0000E70B0000}"/>
    <cellStyle name="20% - Accent2 3 2 2 3 2" xfId="5514" xr:uid="{00000000-0005-0000-0000-0000E80B0000}"/>
    <cellStyle name="20% - Accent2 3 2 2 3 2 2" xfId="10857" xr:uid="{00000000-0005-0000-0000-0000E90B0000}"/>
    <cellStyle name="20% - Accent2 3 2 2 3 2 2 2" xfId="21471" xr:uid="{00000000-0005-0000-0000-0000EA0B0000}"/>
    <cellStyle name="20% - Accent2 3 2 2 3 2 2 2 2" xfId="44739" xr:uid="{00000000-0005-0000-0000-0000EB0B0000}"/>
    <cellStyle name="20% - Accent2 3 2 2 3 2 2 3" xfId="34125" xr:uid="{00000000-0005-0000-0000-0000EC0B0000}"/>
    <cellStyle name="20% - Accent2 3 2 2 3 2 3" xfId="16165" xr:uid="{00000000-0005-0000-0000-0000ED0B0000}"/>
    <cellStyle name="20% - Accent2 3 2 2 3 2 3 2" xfId="39433" xr:uid="{00000000-0005-0000-0000-0000EE0B0000}"/>
    <cellStyle name="20% - Accent2 3 2 2 3 2 4" xfId="22769" xr:uid="{00000000-0005-0000-0000-0000EF0B0000}"/>
    <cellStyle name="20% - Accent2 3 2 2 3 2 4 2" xfId="46021" xr:uid="{00000000-0005-0000-0000-0000F00B0000}"/>
    <cellStyle name="20% - Accent2 3 2 2 3 2 5" xfId="28817" xr:uid="{00000000-0005-0000-0000-0000F10B0000}"/>
    <cellStyle name="20% - Accent2 3 2 2 3 2 6" xfId="47950" xr:uid="{00000000-0005-0000-0000-0000F20B0000}"/>
    <cellStyle name="20% - Accent2 3 2 2 3 3" xfId="8215" xr:uid="{00000000-0005-0000-0000-0000F30B0000}"/>
    <cellStyle name="20% - Accent2 3 2 2 3 3 2" xfId="18830" xr:uid="{00000000-0005-0000-0000-0000F40B0000}"/>
    <cellStyle name="20% - Accent2 3 2 2 3 3 2 2" xfId="42098" xr:uid="{00000000-0005-0000-0000-0000F50B0000}"/>
    <cellStyle name="20% - Accent2 3 2 2 3 3 3" xfId="31483" xr:uid="{00000000-0005-0000-0000-0000F60B0000}"/>
    <cellStyle name="20% - Accent2 3 2 2 3 4" xfId="13525" xr:uid="{00000000-0005-0000-0000-0000F70B0000}"/>
    <cellStyle name="20% - Accent2 3 2 2 3 4 2" xfId="36793" xr:uid="{00000000-0005-0000-0000-0000F80B0000}"/>
    <cellStyle name="20% - Accent2 3 2 2 3 5" xfId="22768" xr:uid="{00000000-0005-0000-0000-0000F90B0000}"/>
    <cellStyle name="20% - Accent2 3 2 2 3 5 2" xfId="46020" xr:uid="{00000000-0005-0000-0000-0000FA0B0000}"/>
    <cellStyle name="20% - Accent2 3 2 2 3 6" xfId="26175" xr:uid="{00000000-0005-0000-0000-0000FB0B0000}"/>
    <cellStyle name="20% - Accent2 3 2 2 3 7" xfId="47949" xr:uid="{00000000-0005-0000-0000-0000FC0B0000}"/>
    <cellStyle name="20% - Accent2 3 2 2 4" xfId="3841" xr:uid="{00000000-0005-0000-0000-0000FD0B0000}"/>
    <cellStyle name="20% - Accent2 3 2 2 4 2" xfId="6505" xr:uid="{00000000-0005-0000-0000-0000FE0B0000}"/>
    <cellStyle name="20% - Accent2 3 2 2 4 2 2" xfId="11848" xr:uid="{00000000-0005-0000-0000-0000FF0B0000}"/>
    <cellStyle name="20% - Accent2 3 2 2 4 2 2 2" xfId="22461" xr:uid="{00000000-0005-0000-0000-0000000C0000}"/>
    <cellStyle name="20% - Accent2 3 2 2 4 2 2 2 2" xfId="45729" xr:uid="{00000000-0005-0000-0000-0000010C0000}"/>
    <cellStyle name="20% - Accent2 3 2 2 4 2 2 3" xfId="35116" xr:uid="{00000000-0005-0000-0000-0000020C0000}"/>
    <cellStyle name="20% - Accent2 3 2 2 4 2 3" xfId="17155" xr:uid="{00000000-0005-0000-0000-0000030C0000}"/>
    <cellStyle name="20% - Accent2 3 2 2 4 2 3 2" xfId="40423" xr:uid="{00000000-0005-0000-0000-0000040C0000}"/>
    <cellStyle name="20% - Accent2 3 2 2 4 2 4" xfId="29808" xr:uid="{00000000-0005-0000-0000-0000050C0000}"/>
    <cellStyle name="20% - Accent2 3 2 2 4 3" xfId="9206" xr:uid="{00000000-0005-0000-0000-0000060C0000}"/>
    <cellStyle name="20% - Accent2 3 2 2 4 3 2" xfId="19821" xr:uid="{00000000-0005-0000-0000-0000070C0000}"/>
    <cellStyle name="20% - Accent2 3 2 2 4 3 2 2" xfId="43089" xr:uid="{00000000-0005-0000-0000-0000080C0000}"/>
    <cellStyle name="20% - Accent2 3 2 2 4 3 3" xfId="32474" xr:uid="{00000000-0005-0000-0000-0000090C0000}"/>
    <cellStyle name="20% - Accent2 3 2 2 4 4" xfId="14515" xr:uid="{00000000-0005-0000-0000-00000A0C0000}"/>
    <cellStyle name="20% - Accent2 3 2 2 4 4 2" xfId="37783" xr:uid="{00000000-0005-0000-0000-00000B0C0000}"/>
    <cellStyle name="20% - Accent2 3 2 2 4 5" xfId="22770" xr:uid="{00000000-0005-0000-0000-00000C0C0000}"/>
    <cellStyle name="20% - Accent2 3 2 2 4 5 2" xfId="46022" xr:uid="{00000000-0005-0000-0000-00000D0C0000}"/>
    <cellStyle name="20% - Accent2 3 2 2 4 6" xfId="27166" xr:uid="{00000000-0005-0000-0000-00000E0C0000}"/>
    <cellStyle name="20% - Accent2 3 2 2 4 7" xfId="47951" xr:uid="{00000000-0005-0000-0000-00000F0C0000}"/>
    <cellStyle name="20% - Accent2 3 2 2 5" xfId="4327" xr:uid="{00000000-0005-0000-0000-0000100C0000}"/>
    <cellStyle name="20% - Accent2 3 2 2 5 2" xfId="9671" xr:uid="{00000000-0005-0000-0000-0000110C0000}"/>
    <cellStyle name="20% - Accent2 3 2 2 5 2 2" xfId="20286" xr:uid="{00000000-0005-0000-0000-0000120C0000}"/>
    <cellStyle name="20% - Accent2 3 2 2 5 2 2 2" xfId="43554" xr:uid="{00000000-0005-0000-0000-0000130C0000}"/>
    <cellStyle name="20% - Accent2 3 2 2 5 2 3" xfId="32939" xr:uid="{00000000-0005-0000-0000-0000140C0000}"/>
    <cellStyle name="20% - Accent2 3 2 2 5 3" xfId="14980" xr:uid="{00000000-0005-0000-0000-0000150C0000}"/>
    <cellStyle name="20% - Accent2 3 2 2 5 3 2" xfId="38248" xr:uid="{00000000-0005-0000-0000-0000160C0000}"/>
    <cellStyle name="20% - Accent2 3 2 2 5 4" xfId="27631" xr:uid="{00000000-0005-0000-0000-0000170C0000}"/>
    <cellStyle name="20% - Accent2 3 2 2 6" xfId="7029" xr:uid="{00000000-0005-0000-0000-0000180C0000}"/>
    <cellStyle name="20% - Accent2 3 2 2 6 2" xfId="17644" xr:uid="{00000000-0005-0000-0000-0000190C0000}"/>
    <cellStyle name="20% - Accent2 3 2 2 6 2 2" xfId="40912" xr:uid="{00000000-0005-0000-0000-00001A0C0000}"/>
    <cellStyle name="20% - Accent2 3 2 2 6 3" xfId="30297" xr:uid="{00000000-0005-0000-0000-00001B0C0000}"/>
    <cellStyle name="20% - Accent2 3 2 2 7" xfId="12340" xr:uid="{00000000-0005-0000-0000-00001C0C0000}"/>
    <cellStyle name="20% - Accent2 3 2 2 7 2" xfId="35608" xr:uid="{00000000-0005-0000-0000-00001D0C0000}"/>
    <cellStyle name="20% - Accent2 3 2 2 8" xfId="22763" xr:uid="{00000000-0005-0000-0000-00001E0C0000}"/>
    <cellStyle name="20% - Accent2 3 2 2 8 2" xfId="46015" xr:uid="{00000000-0005-0000-0000-00001F0C0000}"/>
    <cellStyle name="20% - Accent2 3 2 2 9" xfId="24989" xr:uid="{00000000-0005-0000-0000-0000200C0000}"/>
    <cellStyle name="20% - Accent2 3 2 2_Asset Register (new)" xfId="1497" xr:uid="{00000000-0005-0000-0000-0000210C0000}"/>
    <cellStyle name="20% - Accent2 3 2 3" xfId="1245" xr:uid="{00000000-0005-0000-0000-0000220C0000}"/>
    <cellStyle name="20% - Accent2 3 2 3 2" xfId="2806" xr:uid="{00000000-0005-0000-0000-0000230C0000}"/>
    <cellStyle name="20% - Accent2 3 2 3 2 2" xfId="5654" xr:uid="{00000000-0005-0000-0000-0000240C0000}"/>
    <cellStyle name="20% - Accent2 3 2 3 2 2 2" xfId="10997" xr:uid="{00000000-0005-0000-0000-0000250C0000}"/>
    <cellStyle name="20% - Accent2 3 2 3 2 2 2 2" xfId="21611" xr:uid="{00000000-0005-0000-0000-0000260C0000}"/>
    <cellStyle name="20% - Accent2 3 2 3 2 2 2 2 2" xfId="44879" xr:uid="{00000000-0005-0000-0000-0000270C0000}"/>
    <cellStyle name="20% - Accent2 3 2 3 2 2 2 3" xfId="34265" xr:uid="{00000000-0005-0000-0000-0000280C0000}"/>
    <cellStyle name="20% - Accent2 3 2 3 2 2 3" xfId="16305" xr:uid="{00000000-0005-0000-0000-0000290C0000}"/>
    <cellStyle name="20% - Accent2 3 2 3 2 2 3 2" xfId="39573" xr:uid="{00000000-0005-0000-0000-00002A0C0000}"/>
    <cellStyle name="20% - Accent2 3 2 3 2 2 4" xfId="22773" xr:uid="{00000000-0005-0000-0000-00002B0C0000}"/>
    <cellStyle name="20% - Accent2 3 2 3 2 2 4 2" xfId="46025" xr:uid="{00000000-0005-0000-0000-00002C0C0000}"/>
    <cellStyle name="20% - Accent2 3 2 3 2 2 5" xfId="28957" xr:uid="{00000000-0005-0000-0000-00002D0C0000}"/>
    <cellStyle name="20% - Accent2 3 2 3 2 2 6" xfId="47954" xr:uid="{00000000-0005-0000-0000-00002E0C0000}"/>
    <cellStyle name="20% - Accent2 3 2 3 2 3" xfId="8355" xr:uid="{00000000-0005-0000-0000-00002F0C0000}"/>
    <cellStyle name="20% - Accent2 3 2 3 2 3 2" xfId="18970" xr:uid="{00000000-0005-0000-0000-0000300C0000}"/>
    <cellStyle name="20% - Accent2 3 2 3 2 3 2 2" xfId="42238" xr:uid="{00000000-0005-0000-0000-0000310C0000}"/>
    <cellStyle name="20% - Accent2 3 2 3 2 3 3" xfId="31623" xr:uid="{00000000-0005-0000-0000-0000320C0000}"/>
    <cellStyle name="20% - Accent2 3 2 3 2 4" xfId="13665" xr:uid="{00000000-0005-0000-0000-0000330C0000}"/>
    <cellStyle name="20% - Accent2 3 2 3 2 4 2" xfId="36933" xr:uid="{00000000-0005-0000-0000-0000340C0000}"/>
    <cellStyle name="20% - Accent2 3 2 3 2 5" xfId="22772" xr:uid="{00000000-0005-0000-0000-0000350C0000}"/>
    <cellStyle name="20% - Accent2 3 2 3 2 5 2" xfId="46024" xr:uid="{00000000-0005-0000-0000-0000360C0000}"/>
    <cellStyle name="20% - Accent2 3 2 3 2 6" xfId="26315" xr:uid="{00000000-0005-0000-0000-0000370C0000}"/>
    <cellStyle name="20% - Accent2 3 2 3 2 7" xfId="47953" xr:uid="{00000000-0005-0000-0000-0000380C0000}"/>
    <cellStyle name="20% - Accent2 3 2 3 3" xfId="4467" xr:uid="{00000000-0005-0000-0000-0000390C0000}"/>
    <cellStyle name="20% - Accent2 3 2 3 3 2" xfId="9811" xr:uid="{00000000-0005-0000-0000-00003A0C0000}"/>
    <cellStyle name="20% - Accent2 3 2 3 3 2 2" xfId="20426" xr:uid="{00000000-0005-0000-0000-00003B0C0000}"/>
    <cellStyle name="20% - Accent2 3 2 3 3 2 2 2" xfId="43694" xr:uid="{00000000-0005-0000-0000-00003C0C0000}"/>
    <cellStyle name="20% - Accent2 3 2 3 3 2 3" xfId="33079" xr:uid="{00000000-0005-0000-0000-00003D0C0000}"/>
    <cellStyle name="20% - Accent2 3 2 3 3 3" xfId="15120" xr:uid="{00000000-0005-0000-0000-00003E0C0000}"/>
    <cellStyle name="20% - Accent2 3 2 3 3 3 2" xfId="38388" xr:uid="{00000000-0005-0000-0000-00003F0C0000}"/>
    <cellStyle name="20% - Accent2 3 2 3 3 4" xfId="22774" xr:uid="{00000000-0005-0000-0000-0000400C0000}"/>
    <cellStyle name="20% - Accent2 3 2 3 3 4 2" xfId="46026" xr:uid="{00000000-0005-0000-0000-0000410C0000}"/>
    <cellStyle name="20% - Accent2 3 2 3 3 5" xfId="27771" xr:uid="{00000000-0005-0000-0000-0000420C0000}"/>
    <cellStyle name="20% - Accent2 3 2 3 3 6" xfId="47955" xr:uid="{00000000-0005-0000-0000-0000430C0000}"/>
    <cellStyle name="20% - Accent2 3 2 3 4" xfId="7169" xr:uid="{00000000-0005-0000-0000-0000440C0000}"/>
    <cellStyle name="20% - Accent2 3 2 3 4 2" xfId="17784" xr:uid="{00000000-0005-0000-0000-0000450C0000}"/>
    <cellStyle name="20% - Accent2 3 2 3 4 2 2" xfId="41052" xr:uid="{00000000-0005-0000-0000-0000460C0000}"/>
    <cellStyle name="20% - Accent2 3 2 3 4 3" xfId="30437" xr:uid="{00000000-0005-0000-0000-0000470C0000}"/>
    <cellStyle name="20% - Accent2 3 2 3 5" xfId="12480" xr:uid="{00000000-0005-0000-0000-0000480C0000}"/>
    <cellStyle name="20% - Accent2 3 2 3 5 2" xfId="35748" xr:uid="{00000000-0005-0000-0000-0000490C0000}"/>
    <cellStyle name="20% - Accent2 3 2 3 6" xfId="22771" xr:uid="{00000000-0005-0000-0000-00004A0C0000}"/>
    <cellStyle name="20% - Accent2 3 2 3 6 2" xfId="46023" xr:uid="{00000000-0005-0000-0000-00004B0C0000}"/>
    <cellStyle name="20% - Accent2 3 2 3 7" xfId="25129" xr:uid="{00000000-0005-0000-0000-00004C0C0000}"/>
    <cellStyle name="20% - Accent2 3 2 3 8" xfId="47952" xr:uid="{00000000-0005-0000-0000-00004D0C0000}"/>
    <cellStyle name="20% - Accent2 3 2 4" xfId="1621" xr:uid="{00000000-0005-0000-0000-00004E0C0000}"/>
    <cellStyle name="20% - Accent2 3 2 4 2" xfId="4637" xr:uid="{00000000-0005-0000-0000-00004F0C0000}"/>
    <cellStyle name="20% - Accent2 3 2 4 2 2" xfId="9981" xr:uid="{00000000-0005-0000-0000-0000500C0000}"/>
    <cellStyle name="20% - Accent2 3 2 4 2 2 2" xfId="20596" xr:uid="{00000000-0005-0000-0000-0000510C0000}"/>
    <cellStyle name="20% - Accent2 3 2 4 2 2 2 2" xfId="43864" xr:uid="{00000000-0005-0000-0000-0000520C0000}"/>
    <cellStyle name="20% - Accent2 3 2 4 2 2 3" xfId="33249" xr:uid="{00000000-0005-0000-0000-0000530C0000}"/>
    <cellStyle name="20% - Accent2 3 2 4 2 3" xfId="15290" xr:uid="{00000000-0005-0000-0000-0000540C0000}"/>
    <cellStyle name="20% - Accent2 3 2 4 2 3 2" xfId="38558" xr:uid="{00000000-0005-0000-0000-0000550C0000}"/>
    <cellStyle name="20% - Accent2 3 2 4 2 4" xfId="22776" xr:uid="{00000000-0005-0000-0000-0000560C0000}"/>
    <cellStyle name="20% - Accent2 3 2 4 2 4 2" xfId="46028" xr:uid="{00000000-0005-0000-0000-0000570C0000}"/>
    <cellStyle name="20% - Accent2 3 2 4 2 5" xfId="27941" xr:uid="{00000000-0005-0000-0000-0000580C0000}"/>
    <cellStyle name="20% - Accent2 3 2 4 2 6" xfId="47957" xr:uid="{00000000-0005-0000-0000-0000590C0000}"/>
    <cellStyle name="20% - Accent2 3 2 4 3" xfId="7339" xr:uid="{00000000-0005-0000-0000-00005A0C0000}"/>
    <cellStyle name="20% - Accent2 3 2 4 3 2" xfId="17954" xr:uid="{00000000-0005-0000-0000-00005B0C0000}"/>
    <cellStyle name="20% - Accent2 3 2 4 3 2 2" xfId="41222" xr:uid="{00000000-0005-0000-0000-00005C0C0000}"/>
    <cellStyle name="20% - Accent2 3 2 4 3 3" xfId="30607" xr:uid="{00000000-0005-0000-0000-00005D0C0000}"/>
    <cellStyle name="20% - Accent2 3 2 4 4" xfId="12650" xr:uid="{00000000-0005-0000-0000-00005E0C0000}"/>
    <cellStyle name="20% - Accent2 3 2 4 4 2" xfId="35918" xr:uid="{00000000-0005-0000-0000-00005F0C0000}"/>
    <cellStyle name="20% - Accent2 3 2 4 5" xfId="22775" xr:uid="{00000000-0005-0000-0000-0000600C0000}"/>
    <cellStyle name="20% - Accent2 3 2 4 5 2" xfId="46027" xr:uid="{00000000-0005-0000-0000-0000610C0000}"/>
    <cellStyle name="20% - Accent2 3 2 4 6" xfId="25299" xr:uid="{00000000-0005-0000-0000-0000620C0000}"/>
    <cellStyle name="20% - Accent2 3 2 4 7" xfId="47956" xr:uid="{00000000-0005-0000-0000-0000630C0000}"/>
    <cellStyle name="20% - Accent2 3 2 5" xfId="2166" xr:uid="{00000000-0005-0000-0000-0000640C0000}"/>
    <cellStyle name="20% - Accent2 3 2 5 2" xfId="5050" xr:uid="{00000000-0005-0000-0000-0000650C0000}"/>
    <cellStyle name="20% - Accent2 3 2 5 2 2" xfId="10393" xr:uid="{00000000-0005-0000-0000-0000660C0000}"/>
    <cellStyle name="20% - Accent2 3 2 5 2 2 2" xfId="21008" xr:uid="{00000000-0005-0000-0000-0000670C0000}"/>
    <cellStyle name="20% - Accent2 3 2 5 2 2 2 2" xfId="44276" xr:uid="{00000000-0005-0000-0000-0000680C0000}"/>
    <cellStyle name="20% - Accent2 3 2 5 2 2 3" xfId="33661" xr:uid="{00000000-0005-0000-0000-0000690C0000}"/>
    <cellStyle name="20% - Accent2 3 2 5 2 3" xfId="15702" xr:uid="{00000000-0005-0000-0000-00006A0C0000}"/>
    <cellStyle name="20% - Accent2 3 2 5 2 3 2" xfId="38970" xr:uid="{00000000-0005-0000-0000-00006B0C0000}"/>
    <cellStyle name="20% - Accent2 3 2 5 2 4" xfId="28353" xr:uid="{00000000-0005-0000-0000-00006C0C0000}"/>
    <cellStyle name="20% - Accent2 3 2 5 3" xfId="7751" xr:uid="{00000000-0005-0000-0000-00006D0C0000}"/>
    <cellStyle name="20% - Accent2 3 2 5 3 2" xfId="18366" xr:uid="{00000000-0005-0000-0000-00006E0C0000}"/>
    <cellStyle name="20% - Accent2 3 2 5 3 2 2" xfId="41634" xr:uid="{00000000-0005-0000-0000-00006F0C0000}"/>
    <cellStyle name="20% - Accent2 3 2 5 3 3" xfId="31019" xr:uid="{00000000-0005-0000-0000-0000700C0000}"/>
    <cellStyle name="20% - Accent2 3 2 5 4" xfId="13062" xr:uid="{00000000-0005-0000-0000-0000710C0000}"/>
    <cellStyle name="20% - Accent2 3 2 5 4 2" xfId="36330" xr:uid="{00000000-0005-0000-0000-0000720C0000}"/>
    <cellStyle name="20% - Accent2 3 2 5 5" xfId="22777" xr:uid="{00000000-0005-0000-0000-0000730C0000}"/>
    <cellStyle name="20% - Accent2 3 2 5 5 2" xfId="46029" xr:uid="{00000000-0005-0000-0000-0000740C0000}"/>
    <cellStyle name="20% - Accent2 3 2 5 6" xfId="25711" xr:uid="{00000000-0005-0000-0000-0000750C0000}"/>
    <cellStyle name="20% - Accent2 3 2 5 7" xfId="47958" xr:uid="{00000000-0005-0000-0000-0000760C0000}"/>
    <cellStyle name="20% - Accent2 3 2 6" xfId="2245" xr:uid="{00000000-0005-0000-0000-0000770C0000}"/>
    <cellStyle name="20% - Accent2 3 2 6 2" xfId="5113" xr:uid="{00000000-0005-0000-0000-0000780C0000}"/>
    <cellStyle name="20% - Accent2 3 2 6 2 2" xfId="10456" xr:uid="{00000000-0005-0000-0000-0000790C0000}"/>
    <cellStyle name="20% - Accent2 3 2 6 2 2 2" xfId="21071" xr:uid="{00000000-0005-0000-0000-00007A0C0000}"/>
    <cellStyle name="20% - Accent2 3 2 6 2 2 2 2" xfId="44339" xr:uid="{00000000-0005-0000-0000-00007B0C0000}"/>
    <cellStyle name="20% - Accent2 3 2 6 2 2 3" xfId="33724" xr:uid="{00000000-0005-0000-0000-00007C0C0000}"/>
    <cellStyle name="20% - Accent2 3 2 6 2 3" xfId="15765" xr:uid="{00000000-0005-0000-0000-00007D0C0000}"/>
    <cellStyle name="20% - Accent2 3 2 6 2 3 2" xfId="39033" xr:uid="{00000000-0005-0000-0000-00007E0C0000}"/>
    <cellStyle name="20% - Accent2 3 2 6 2 4" xfId="28416" xr:uid="{00000000-0005-0000-0000-00007F0C0000}"/>
    <cellStyle name="20% - Accent2 3 2 6 3" xfId="7814" xr:uid="{00000000-0005-0000-0000-0000800C0000}"/>
    <cellStyle name="20% - Accent2 3 2 6 3 2" xfId="18429" xr:uid="{00000000-0005-0000-0000-0000810C0000}"/>
    <cellStyle name="20% - Accent2 3 2 6 3 2 2" xfId="41697" xr:uid="{00000000-0005-0000-0000-0000820C0000}"/>
    <cellStyle name="20% - Accent2 3 2 6 3 3" xfId="31082" xr:uid="{00000000-0005-0000-0000-0000830C0000}"/>
    <cellStyle name="20% - Accent2 3 2 6 4" xfId="13125" xr:uid="{00000000-0005-0000-0000-0000840C0000}"/>
    <cellStyle name="20% - Accent2 3 2 6 4 2" xfId="36393" xr:uid="{00000000-0005-0000-0000-0000850C0000}"/>
    <cellStyle name="20% - Accent2 3 2 6 5" xfId="25774" xr:uid="{00000000-0005-0000-0000-0000860C0000}"/>
    <cellStyle name="20% - Accent2 3 2 7" xfId="2301" xr:uid="{00000000-0005-0000-0000-0000870C0000}"/>
    <cellStyle name="20% - Accent2 3 2 7 2" xfId="5159" xr:uid="{00000000-0005-0000-0000-0000880C0000}"/>
    <cellStyle name="20% - Accent2 3 2 7 2 2" xfId="10502" xr:uid="{00000000-0005-0000-0000-0000890C0000}"/>
    <cellStyle name="20% - Accent2 3 2 7 2 2 2" xfId="21116" xr:uid="{00000000-0005-0000-0000-00008A0C0000}"/>
    <cellStyle name="20% - Accent2 3 2 7 2 2 2 2" xfId="44384" xr:uid="{00000000-0005-0000-0000-00008B0C0000}"/>
    <cellStyle name="20% - Accent2 3 2 7 2 2 3" xfId="33770" xr:uid="{00000000-0005-0000-0000-00008C0C0000}"/>
    <cellStyle name="20% - Accent2 3 2 7 2 3" xfId="15810" xr:uid="{00000000-0005-0000-0000-00008D0C0000}"/>
    <cellStyle name="20% - Accent2 3 2 7 2 3 2" xfId="39078" xr:uid="{00000000-0005-0000-0000-00008E0C0000}"/>
    <cellStyle name="20% - Accent2 3 2 7 2 4" xfId="28462" xr:uid="{00000000-0005-0000-0000-00008F0C0000}"/>
    <cellStyle name="20% - Accent2 3 2 7 3" xfId="7860" xr:uid="{00000000-0005-0000-0000-0000900C0000}"/>
    <cellStyle name="20% - Accent2 3 2 7 3 2" xfId="18475" xr:uid="{00000000-0005-0000-0000-0000910C0000}"/>
    <cellStyle name="20% - Accent2 3 2 7 3 2 2" xfId="41743" xr:uid="{00000000-0005-0000-0000-0000920C0000}"/>
    <cellStyle name="20% - Accent2 3 2 7 3 3" xfId="31128" xr:uid="{00000000-0005-0000-0000-0000930C0000}"/>
    <cellStyle name="20% - Accent2 3 2 7 4" xfId="13170" xr:uid="{00000000-0005-0000-0000-0000940C0000}"/>
    <cellStyle name="20% - Accent2 3 2 7 4 2" xfId="36438" xr:uid="{00000000-0005-0000-0000-0000950C0000}"/>
    <cellStyle name="20% - Accent2 3 2 7 5" xfId="25820" xr:uid="{00000000-0005-0000-0000-0000960C0000}"/>
    <cellStyle name="20% - Accent2 3 2 8" xfId="2330" xr:uid="{00000000-0005-0000-0000-0000970C0000}"/>
    <cellStyle name="20% - Accent2 3 2 8 2" xfId="5179" xr:uid="{00000000-0005-0000-0000-0000980C0000}"/>
    <cellStyle name="20% - Accent2 3 2 8 2 2" xfId="10522" xr:uid="{00000000-0005-0000-0000-0000990C0000}"/>
    <cellStyle name="20% - Accent2 3 2 8 2 2 2" xfId="21136" xr:uid="{00000000-0005-0000-0000-00009A0C0000}"/>
    <cellStyle name="20% - Accent2 3 2 8 2 2 2 2" xfId="44404" xr:uid="{00000000-0005-0000-0000-00009B0C0000}"/>
    <cellStyle name="20% - Accent2 3 2 8 2 2 3" xfId="33790" xr:uid="{00000000-0005-0000-0000-00009C0C0000}"/>
    <cellStyle name="20% - Accent2 3 2 8 2 3" xfId="15830" xr:uid="{00000000-0005-0000-0000-00009D0C0000}"/>
    <cellStyle name="20% - Accent2 3 2 8 2 3 2" xfId="39098" xr:uid="{00000000-0005-0000-0000-00009E0C0000}"/>
    <cellStyle name="20% - Accent2 3 2 8 2 4" xfId="28482" xr:uid="{00000000-0005-0000-0000-00009F0C0000}"/>
    <cellStyle name="20% - Accent2 3 2 8 3" xfId="7880" xr:uid="{00000000-0005-0000-0000-0000A00C0000}"/>
    <cellStyle name="20% - Accent2 3 2 8 3 2" xfId="18495" xr:uid="{00000000-0005-0000-0000-0000A10C0000}"/>
    <cellStyle name="20% - Accent2 3 2 8 3 2 2" xfId="41763" xr:uid="{00000000-0005-0000-0000-0000A20C0000}"/>
    <cellStyle name="20% - Accent2 3 2 8 3 3" xfId="31148" xr:uid="{00000000-0005-0000-0000-0000A30C0000}"/>
    <cellStyle name="20% - Accent2 3 2 8 4" xfId="13190" xr:uid="{00000000-0005-0000-0000-0000A40C0000}"/>
    <cellStyle name="20% - Accent2 3 2 8 4 2" xfId="36458" xr:uid="{00000000-0005-0000-0000-0000A50C0000}"/>
    <cellStyle name="20% - Accent2 3 2 8 5" xfId="25840" xr:uid="{00000000-0005-0000-0000-0000A60C0000}"/>
    <cellStyle name="20% - Accent2 3 2 9" xfId="2583" xr:uid="{00000000-0005-0000-0000-0000A70C0000}"/>
    <cellStyle name="20% - Accent2 3 2 9 2" xfId="5431" xr:uid="{00000000-0005-0000-0000-0000A80C0000}"/>
    <cellStyle name="20% - Accent2 3 2 9 2 2" xfId="10774" xr:uid="{00000000-0005-0000-0000-0000A90C0000}"/>
    <cellStyle name="20% - Accent2 3 2 9 2 2 2" xfId="21388" xr:uid="{00000000-0005-0000-0000-0000AA0C0000}"/>
    <cellStyle name="20% - Accent2 3 2 9 2 2 2 2" xfId="44656" xr:uid="{00000000-0005-0000-0000-0000AB0C0000}"/>
    <cellStyle name="20% - Accent2 3 2 9 2 2 3" xfId="34042" xr:uid="{00000000-0005-0000-0000-0000AC0C0000}"/>
    <cellStyle name="20% - Accent2 3 2 9 2 3" xfId="16082" xr:uid="{00000000-0005-0000-0000-0000AD0C0000}"/>
    <cellStyle name="20% - Accent2 3 2 9 2 3 2" xfId="39350" xr:uid="{00000000-0005-0000-0000-0000AE0C0000}"/>
    <cellStyle name="20% - Accent2 3 2 9 2 4" xfId="28734" xr:uid="{00000000-0005-0000-0000-0000AF0C0000}"/>
    <cellStyle name="20% - Accent2 3 2 9 3" xfId="8132" xr:uid="{00000000-0005-0000-0000-0000B00C0000}"/>
    <cellStyle name="20% - Accent2 3 2 9 3 2" xfId="18747" xr:uid="{00000000-0005-0000-0000-0000B10C0000}"/>
    <cellStyle name="20% - Accent2 3 2 9 3 2 2" xfId="42015" xr:uid="{00000000-0005-0000-0000-0000B20C0000}"/>
    <cellStyle name="20% - Accent2 3 2 9 3 3" xfId="31400" xr:uid="{00000000-0005-0000-0000-0000B30C0000}"/>
    <cellStyle name="20% - Accent2 3 2 9 4" xfId="13442" xr:uid="{00000000-0005-0000-0000-0000B40C0000}"/>
    <cellStyle name="20% - Accent2 3 2 9 4 2" xfId="36710" xr:uid="{00000000-0005-0000-0000-0000B50C0000}"/>
    <cellStyle name="20% - Accent2 3 2 9 5" xfId="26092" xr:uid="{00000000-0005-0000-0000-0000B60C0000}"/>
    <cellStyle name="20% - Accent2 3 2_Asset Register (new)" xfId="1498" xr:uid="{00000000-0005-0000-0000-0000B70C0000}"/>
    <cellStyle name="20% - Accent2 3 3" xfId="711" xr:uid="{00000000-0005-0000-0000-0000B80C0000}"/>
    <cellStyle name="20% - Accent2 3 3 10" xfId="12256" xr:uid="{00000000-0005-0000-0000-0000B90C0000}"/>
    <cellStyle name="20% - Accent2 3 3 10 2" xfId="35524" xr:uid="{00000000-0005-0000-0000-0000BA0C0000}"/>
    <cellStyle name="20% - Accent2 3 3 11" xfId="22778" xr:uid="{00000000-0005-0000-0000-0000BB0C0000}"/>
    <cellStyle name="20% - Accent2 3 3 11 2" xfId="46030" xr:uid="{00000000-0005-0000-0000-0000BC0C0000}"/>
    <cellStyle name="20% - Accent2 3 3 12" xfId="24905" xr:uid="{00000000-0005-0000-0000-0000BD0C0000}"/>
    <cellStyle name="20% - Accent2 3 3 13" xfId="47959" xr:uid="{00000000-0005-0000-0000-0000BE0C0000}"/>
    <cellStyle name="20% - Accent2 3 3 2" xfId="1184" xr:uid="{00000000-0005-0000-0000-0000BF0C0000}"/>
    <cellStyle name="20% - Accent2 3 3 2 2" xfId="2746" xr:uid="{00000000-0005-0000-0000-0000C00C0000}"/>
    <cellStyle name="20% - Accent2 3 3 2 2 2" xfId="5594" xr:uid="{00000000-0005-0000-0000-0000C10C0000}"/>
    <cellStyle name="20% - Accent2 3 3 2 2 2 2" xfId="10937" xr:uid="{00000000-0005-0000-0000-0000C20C0000}"/>
    <cellStyle name="20% - Accent2 3 3 2 2 2 2 2" xfId="21551" xr:uid="{00000000-0005-0000-0000-0000C30C0000}"/>
    <cellStyle name="20% - Accent2 3 3 2 2 2 2 2 2" xfId="44819" xr:uid="{00000000-0005-0000-0000-0000C40C0000}"/>
    <cellStyle name="20% - Accent2 3 3 2 2 2 2 3" xfId="34205" xr:uid="{00000000-0005-0000-0000-0000C50C0000}"/>
    <cellStyle name="20% - Accent2 3 3 2 2 2 3" xfId="16245" xr:uid="{00000000-0005-0000-0000-0000C60C0000}"/>
    <cellStyle name="20% - Accent2 3 3 2 2 2 3 2" xfId="39513" xr:uid="{00000000-0005-0000-0000-0000C70C0000}"/>
    <cellStyle name="20% - Accent2 3 3 2 2 2 4" xfId="22781" xr:uid="{00000000-0005-0000-0000-0000C80C0000}"/>
    <cellStyle name="20% - Accent2 3 3 2 2 2 4 2" xfId="46033" xr:uid="{00000000-0005-0000-0000-0000C90C0000}"/>
    <cellStyle name="20% - Accent2 3 3 2 2 2 5" xfId="28897" xr:uid="{00000000-0005-0000-0000-0000CA0C0000}"/>
    <cellStyle name="20% - Accent2 3 3 2 2 2 6" xfId="47962" xr:uid="{00000000-0005-0000-0000-0000CB0C0000}"/>
    <cellStyle name="20% - Accent2 3 3 2 2 3" xfId="8295" xr:uid="{00000000-0005-0000-0000-0000CC0C0000}"/>
    <cellStyle name="20% - Accent2 3 3 2 2 3 2" xfId="18910" xr:uid="{00000000-0005-0000-0000-0000CD0C0000}"/>
    <cellStyle name="20% - Accent2 3 3 2 2 3 2 2" xfId="42178" xr:uid="{00000000-0005-0000-0000-0000CE0C0000}"/>
    <cellStyle name="20% - Accent2 3 3 2 2 3 3" xfId="31563" xr:uid="{00000000-0005-0000-0000-0000CF0C0000}"/>
    <cellStyle name="20% - Accent2 3 3 2 2 4" xfId="13605" xr:uid="{00000000-0005-0000-0000-0000D00C0000}"/>
    <cellStyle name="20% - Accent2 3 3 2 2 4 2" xfId="36873" xr:uid="{00000000-0005-0000-0000-0000D10C0000}"/>
    <cellStyle name="20% - Accent2 3 3 2 2 5" xfId="22780" xr:uid="{00000000-0005-0000-0000-0000D20C0000}"/>
    <cellStyle name="20% - Accent2 3 3 2 2 5 2" xfId="46032" xr:uid="{00000000-0005-0000-0000-0000D30C0000}"/>
    <cellStyle name="20% - Accent2 3 3 2 2 6" xfId="26255" xr:uid="{00000000-0005-0000-0000-0000D40C0000}"/>
    <cellStyle name="20% - Accent2 3 3 2 2 7" xfId="47961" xr:uid="{00000000-0005-0000-0000-0000D50C0000}"/>
    <cellStyle name="20% - Accent2 3 3 2 3" xfId="3921" xr:uid="{00000000-0005-0000-0000-0000D60C0000}"/>
    <cellStyle name="20% - Accent2 3 3 2 3 2" xfId="6585" xr:uid="{00000000-0005-0000-0000-0000D70C0000}"/>
    <cellStyle name="20% - Accent2 3 3 2 3 2 2" xfId="11928" xr:uid="{00000000-0005-0000-0000-0000D80C0000}"/>
    <cellStyle name="20% - Accent2 3 3 2 3 2 2 2" xfId="22541" xr:uid="{00000000-0005-0000-0000-0000D90C0000}"/>
    <cellStyle name="20% - Accent2 3 3 2 3 2 2 2 2" xfId="45809" xr:uid="{00000000-0005-0000-0000-0000DA0C0000}"/>
    <cellStyle name="20% - Accent2 3 3 2 3 2 2 3" xfId="35196" xr:uid="{00000000-0005-0000-0000-0000DB0C0000}"/>
    <cellStyle name="20% - Accent2 3 3 2 3 2 3" xfId="17235" xr:uid="{00000000-0005-0000-0000-0000DC0C0000}"/>
    <cellStyle name="20% - Accent2 3 3 2 3 2 3 2" xfId="40503" xr:uid="{00000000-0005-0000-0000-0000DD0C0000}"/>
    <cellStyle name="20% - Accent2 3 3 2 3 2 4" xfId="29888" xr:uid="{00000000-0005-0000-0000-0000DE0C0000}"/>
    <cellStyle name="20% - Accent2 3 3 2 3 3" xfId="9286" xr:uid="{00000000-0005-0000-0000-0000DF0C0000}"/>
    <cellStyle name="20% - Accent2 3 3 2 3 3 2" xfId="19901" xr:uid="{00000000-0005-0000-0000-0000E00C0000}"/>
    <cellStyle name="20% - Accent2 3 3 2 3 3 2 2" xfId="43169" xr:uid="{00000000-0005-0000-0000-0000E10C0000}"/>
    <cellStyle name="20% - Accent2 3 3 2 3 3 3" xfId="32554" xr:uid="{00000000-0005-0000-0000-0000E20C0000}"/>
    <cellStyle name="20% - Accent2 3 3 2 3 4" xfId="14595" xr:uid="{00000000-0005-0000-0000-0000E30C0000}"/>
    <cellStyle name="20% - Accent2 3 3 2 3 4 2" xfId="37863" xr:uid="{00000000-0005-0000-0000-0000E40C0000}"/>
    <cellStyle name="20% - Accent2 3 3 2 3 5" xfId="22782" xr:uid="{00000000-0005-0000-0000-0000E50C0000}"/>
    <cellStyle name="20% - Accent2 3 3 2 3 5 2" xfId="46034" xr:uid="{00000000-0005-0000-0000-0000E60C0000}"/>
    <cellStyle name="20% - Accent2 3 3 2 3 6" xfId="27246" xr:uid="{00000000-0005-0000-0000-0000E70C0000}"/>
    <cellStyle name="20% - Accent2 3 3 2 3 7" xfId="47963" xr:uid="{00000000-0005-0000-0000-0000E80C0000}"/>
    <cellStyle name="20% - Accent2 3 3 2 4" xfId="4407" xr:uid="{00000000-0005-0000-0000-0000E90C0000}"/>
    <cellStyle name="20% - Accent2 3 3 2 4 2" xfId="9751" xr:uid="{00000000-0005-0000-0000-0000EA0C0000}"/>
    <cellStyle name="20% - Accent2 3 3 2 4 2 2" xfId="20366" xr:uid="{00000000-0005-0000-0000-0000EB0C0000}"/>
    <cellStyle name="20% - Accent2 3 3 2 4 2 2 2" xfId="43634" xr:uid="{00000000-0005-0000-0000-0000EC0C0000}"/>
    <cellStyle name="20% - Accent2 3 3 2 4 2 3" xfId="33019" xr:uid="{00000000-0005-0000-0000-0000ED0C0000}"/>
    <cellStyle name="20% - Accent2 3 3 2 4 3" xfId="15060" xr:uid="{00000000-0005-0000-0000-0000EE0C0000}"/>
    <cellStyle name="20% - Accent2 3 3 2 4 3 2" xfId="38328" xr:uid="{00000000-0005-0000-0000-0000EF0C0000}"/>
    <cellStyle name="20% - Accent2 3 3 2 4 4" xfId="27711" xr:uid="{00000000-0005-0000-0000-0000F00C0000}"/>
    <cellStyle name="20% - Accent2 3 3 2 5" xfId="7109" xr:uid="{00000000-0005-0000-0000-0000F10C0000}"/>
    <cellStyle name="20% - Accent2 3 3 2 5 2" xfId="17724" xr:uid="{00000000-0005-0000-0000-0000F20C0000}"/>
    <cellStyle name="20% - Accent2 3 3 2 5 2 2" xfId="40992" xr:uid="{00000000-0005-0000-0000-0000F30C0000}"/>
    <cellStyle name="20% - Accent2 3 3 2 5 3" xfId="30377" xr:uid="{00000000-0005-0000-0000-0000F40C0000}"/>
    <cellStyle name="20% - Accent2 3 3 2 6" xfId="12420" xr:uid="{00000000-0005-0000-0000-0000F50C0000}"/>
    <cellStyle name="20% - Accent2 3 3 2 6 2" xfId="35688" xr:uid="{00000000-0005-0000-0000-0000F60C0000}"/>
    <cellStyle name="20% - Accent2 3 3 2 7" xfId="22779" xr:uid="{00000000-0005-0000-0000-0000F70C0000}"/>
    <cellStyle name="20% - Accent2 3 3 2 7 2" xfId="46031" xr:uid="{00000000-0005-0000-0000-0000F80C0000}"/>
    <cellStyle name="20% - Accent2 3 3 2 8" xfId="25069" xr:uid="{00000000-0005-0000-0000-0000F90C0000}"/>
    <cellStyle name="20% - Accent2 3 3 2 9" xfId="47960" xr:uid="{00000000-0005-0000-0000-0000FA0C0000}"/>
    <cellStyle name="20% - Accent2 3 3 3" xfId="1531" xr:uid="{00000000-0005-0000-0000-0000FB0C0000}"/>
    <cellStyle name="20% - Accent2 3 3 3 2" xfId="2888" xr:uid="{00000000-0005-0000-0000-0000FC0C0000}"/>
    <cellStyle name="20% - Accent2 3 3 3 2 2" xfId="5736" xr:uid="{00000000-0005-0000-0000-0000FD0C0000}"/>
    <cellStyle name="20% - Accent2 3 3 3 2 2 2" xfId="11079" xr:uid="{00000000-0005-0000-0000-0000FE0C0000}"/>
    <cellStyle name="20% - Accent2 3 3 3 2 2 2 2" xfId="21693" xr:uid="{00000000-0005-0000-0000-0000FF0C0000}"/>
    <cellStyle name="20% - Accent2 3 3 3 2 2 2 2 2" xfId="44961" xr:uid="{00000000-0005-0000-0000-0000000D0000}"/>
    <cellStyle name="20% - Accent2 3 3 3 2 2 2 3" xfId="34347" xr:uid="{00000000-0005-0000-0000-0000010D0000}"/>
    <cellStyle name="20% - Accent2 3 3 3 2 2 3" xfId="16387" xr:uid="{00000000-0005-0000-0000-0000020D0000}"/>
    <cellStyle name="20% - Accent2 3 3 3 2 2 3 2" xfId="39655" xr:uid="{00000000-0005-0000-0000-0000030D0000}"/>
    <cellStyle name="20% - Accent2 3 3 3 2 2 4" xfId="29039" xr:uid="{00000000-0005-0000-0000-0000040D0000}"/>
    <cellStyle name="20% - Accent2 3 3 3 2 3" xfId="8437" xr:uid="{00000000-0005-0000-0000-0000050D0000}"/>
    <cellStyle name="20% - Accent2 3 3 3 2 3 2" xfId="19052" xr:uid="{00000000-0005-0000-0000-0000060D0000}"/>
    <cellStyle name="20% - Accent2 3 3 3 2 3 2 2" xfId="42320" xr:uid="{00000000-0005-0000-0000-0000070D0000}"/>
    <cellStyle name="20% - Accent2 3 3 3 2 3 3" xfId="31705" xr:uid="{00000000-0005-0000-0000-0000080D0000}"/>
    <cellStyle name="20% - Accent2 3 3 3 2 4" xfId="13747" xr:uid="{00000000-0005-0000-0000-0000090D0000}"/>
    <cellStyle name="20% - Accent2 3 3 3 2 4 2" xfId="37015" xr:uid="{00000000-0005-0000-0000-00000A0D0000}"/>
    <cellStyle name="20% - Accent2 3 3 3 2 5" xfId="22784" xr:uid="{00000000-0005-0000-0000-00000B0D0000}"/>
    <cellStyle name="20% - Accent2 3 3 3 2 5 2" xfId="46036" xr:uid="{00000000-0005-0000-0000-00000C0D0000}"/>
    <cellStyle name="20% - Accent2 3 3 3 2 6" xfId="26397" xr:uid="{00000000-0005-0000-0000-00000D0D0000}"/>
    <cellStyle name="20% - Accent2 3 3 3 2 7" xfId="47965" xr:uid="{00000000-0005-0000-0000-00000E0D0000}"/>
    <cellStyle name="20% - Accent2 3 3 3 3" xfId="3647" xr:uid="{00000000-0005-0000-0000-00000F0D0000}"/>
    <cellStyle name="20% - Accent2 3 3 3 3 2" xfId="6454" xr:uid="{00000000-0005-0000-0000-0000100D0000}"/>
    <cellStyle name="20% - Accent2 3 3 3 3 2 2" xfId="11797" xr:uid="{00000000-0005-0000-0000-0000110D0000}"/>
    <cellStyle name="20% - Accent2 3 3 3 3 2 2 2" xfId="22410" xr:uid="{00000000-0005-0000-0000-0000120D0000}"/>
    <cellStyle name="20% - Accent2 3 3 3 3 2 2 2 2" xfId="45678" xr:uid="{00000000-0005-0000-0000-0000130D0000}"/>
    <cellStyle name="20% - Accent2 3 3 3 3 2 2 3" xfId="35065" xr:uid="{00000000-0005-0000-0000-0000140D0000}"/>
    <cellStyle name="20% - Accent2 3 3 3 3 2 3" xfId="17104" xr:uid="{00000000-0005-0000-0000-0000150D0000}"/>
    <cellStyle name="20% - Accent2 3 3 3 3 2 3 2" xfId="40372" xr:uid="{00000000-0005-0000-0000-0000160D0000}"/>
    <cellStyle name="20% - Accent2 3 3 3 3 2 4" xfId="29757" xr:uid="{00000000-0005-0000-0000-0000170D0000}"/>
    <cellStyle name="20% - Accent2 3 3 3 3 3" xfId="9155" xr:uid="{00000000-0005-0000-0000-0000180D0000}"/>
    <cellStyle name="20% - Accent2 3 3 3 3 3 2" xfId="19770" xr:uid="{00000000-0005-0000-0000-0000190D0000}"/>
    <cellStyle name="20% - Accent2 3 3 3 3 3 2 2" xfId="43038" xr:uid="{00000000-0005-0000-0000-00001A0D0000}"/>
    <cellStyle name="20% - Accent2 3 3 3 3 3 3" xfId="32423" xr:uid="{00000000-0005-0000-0000-00001B0D0000}"/>
    <cellStyle name="20% - Accent2 3 3 3 3 4" xfId="14464" xr:uid="{00000000-0005-0000-0000-00001C0D0000}"/>
    <cellStyle name="20% - Accent2 3 3 3 3 4 2" xfId="37732" xr:uid="{00000000-0005-0000-0000-00001D0D0000}"/>
    <cellStyle name="20% - Accent2 3 3 3 3 5" xfId="27115" xr:uid="{00000000-0005-0000-0000-00001E0D0000}"/>
    <cellStyle name="20% - Accent2 3 3 3 4" xfId="4549" xr:uid="{00000000-0005-0000-0000-00001F0D0000}"/>
    <cellStyle name="20% - Accent2 3 3 3 4 2" xfId="9893" xr:uid="{00000000-0005-0000-0000-0000200D0000}"/>
    <cellStyle name="20% - Accent2 3 3 3 4 2 2" xfId="20508" xr:uid="{00000000-0005-0000-0000-0000210D0000}"/>
    <cellStyle name="20% - Accent2 3 3 3 4 2 2 2" xfId="43776" xr:uid="{00000000-0005-0000-0000-0000220D0000}"/>
    <cellStyle name="20% - Accent2 3 3 3 4 2 3" xfId="33161" xr:uid="{00000000-0005-0000-0000-0000230D0000}"/>
    <cellStyle name="20% - Accent2 3 3 3 4 3" xfId="15202" xr:uid="{00000000-0005-0000-0000-0000240D0000}"/>
    <cellStyle name="20% - Accent2 3 3 3 4 3 2" xfId="38470" xr:uid="{00000000-0005-0000-0000-0000250D0000}"/>
    <cellStyle name="20% - Accent2 3 3 3 4 4" xfId="27853" xr:uid="{00000000-0005-0000-0000-0000260D0000}"/>
    <cellStyle name="20% - Accent2 3 3 3 5" xfId="7251" xr:uid="{00000000-0005-0000-0000-0000270D0000}"/>
    <cellStyle name="20% - Accent2 3 3 3 5 2" xfId="17866" xr:uid="{00000000-0005-0000-0000-0000280D0000}"/>
    <cellStyle name="20% - Accent2 3 3 3 5 2 2" xfId="41134" xr:uid="{00000000-0005-0000-0000-0000290D0000}"/>
    <cellStyle name="20% - Accent2 3 3 3 5 3" xfId="30519" xr:uid="{00000000-0005-0000-0000-00002A0D0000}"/>
    <cellStyle name="20% - Accent2 3 3 3 6" xfId="12562" xr:uid="{00000000-0005-0000-0000-00002B0D0000}"/>
    <cellStyle name="20% - Accent2 3 3 3 6 2" xfId="35830" xr:uid="{00000000-0005-0000-0000-00002C0D0000}"/>
    <cellStyle name="20% - Accent2 3 3 3 7" xfId="22783" xr:uid="{00000000-0005-0000-0000-00002D0D0000}"/>
    <cellStyle name="20% - Accent2 3 3 3 7 2" xfId="46035" xr:uid="{00000000-0005-0000-0000-00002E0D0000}"/>
    <cellStyle name="20% - Accent2 3 3 3 8" xfId="25211" xr:uid="{00000000-0005-0000-0000-00002F0D0000}"/>
    <cellStyle name="20% - Accent2 3 3 3 9" xfId="47964" xr:uid="{00000000-0005-0000-0000-0000300D0000}"/>
    <cellStyle name="20% - Accent2 3 3 4" xfId="1824" xr:uid="{00000000-0005-0000-0000-0000310D0000}"/>
    <cellStyle name="20% - Accent2 3 3 4 2" xfId="4799" xr:uid="{00000000-0005-0000-0000-0000320D0000}"/>
    <cellStyle name="20% - Accent2 3 3 4 2 2" xfId="10143" xr:uid="{00000000-0005-0000-0000-0000330D0000}"/>
    <cellStyle name="20% - Accent2 3 3 4 2 2 2" xfId="20758" xr:uid="{00000000-0005-0000-0000-0000340D0000}"/>
    <cellStyle name="20% - Accent2 3 3 4 2 2 2 2" xfId="44026" xr:uid="{00000000-0005-0000-0000-0000350D0000}"/>
    <cellStyle name="20% - Accent2 3 3 4 2 2 3" xfId="33411" xr:uid="{00000000-0005-0000-0000-0000360D0000}"/>
    <cellStyle name="20% - Accent2 3 3 4 2 3" xfId="15452" xr:uid="{00000000-0005-0000-0000-0000370D0000}"/>
    <cellStyle name="20% - Accent2 3 3 4 2 3 2" xfId="38720" xr:uid="{00000000-0005-0000-0000-0000380D0000}"/>
    <cellStyle name="20% - Accent2 3 3 4 2 4" xfId="28103" xr:uid="{00000000-0005-0000-0000-0000390D0000}"/>
    <cellStyle name="20% - Accent2 3 3 4 3" xfId="7501" xr:uid="{00000000-0005-0000-0000-00003A0D0000}"/>
    <cellStyle name="20% - Accent2 3 3 4 3 2" xfId="18116" xr:uid="{00000000-0005-0000-0000-00003B0D0000}"/>
    <cellStyle name="20% - Accent2 3 3 4 3 2 2" xfId="41384" xr:uid="{00000000-0005-0000-0000-00003C0D0000}"/>
    <cellStyle name="20% - Accent2 3 3 4 3 3" xfId="30769" xr:uid="{00000000-0005-0000-0000-00003D0D0000}"/>
    <cellStyle name="20% - Accent2 3 3 4 4" xfId="12812" xr:uid="{00000000-0005-0000-0000-00003E0D0000}"/>
    <cellStyle name="20% - Accent2 3 3 4 4 2" xfId="36080" xr:uid="{00000000-0005-0000-0000-00003F0D0000}"/>
    <cellStyle name="20% - Accent2 3 3 4 5" xfId="22785" xr:uid="{00000000-0005-0000-0000-0000400D0000}"/>
    <cellStyle name="20% - Accent2 3 3 4 5 2" xfId="46037" xr:uid="{00000000-0005-0000-0000-0000410D0000}"/>
    <cellStyle name="20% - Accent2 3 3 4 6" xfId="25461" xr:uid="{00000000-0005-0000-0000-0000420D0000}"/>
    <cellStyle name="20% - Accent2 3 3 4 7" xfId="47966" xr:uid="{00000000-0005-0000-0000-0000430D0000}"/>
    <cellStyle name="20% - Accent2 3 3 5" xfId="2582" xr:uid="{00000000-0005-0000-0000-0000440D0000}"/>
    <cellStyle name="20% - Accent2 3 3 5 2" xfId="5430" xr:uid="{00000000-0005-0000-0000-0000450D0000}"/>
    <cellStyle name="20% - Accent2 3 3 5 2 2" xfId="10773" xr:uid="{00000000-0005-0000-0000-0000460D0000}"/>
    <cellStyle name="20% - Accent2 3 3 5 2 2 2" xfId="21387" xr:uid="{00000000-0005-0000-0000-0000470D0000}"/>
    <cellStyle name="20% - Accent2 3 3 5 2 2 2 2" xfId="44655" xr:uid="{00000000-0005-0000-0000-0000480D0000}"/>
    <cellStyle name="20% - Accent2 3 3 5 2 2 3" xfId="34041" xr:uid="{00000000-0005-0000-0000-0000490D0000}"/>
    <cellStyle name="20% - Accent2 3 3 5 2 3" xfId="16081" xr:uid="{00000000-0005-0000-0000-00004A0D0000}"/>
    <cellStyle name="20% - Accent2 3 3 5 2 3 2" xfId="39349" xr:uid="{00000000-0005-0000-0000-00004B0D0000}"/>
    <cellStyle name="20% - Accent2 3 3 5 2 4" xfId="28733" xr:uid="{00000000-0005-0000-0000-00004C0D0000}"/>
    <cellStyle name="20% - Accent2 3 3 5 3" xfId="8131" xr:uid="{00000000-0005-0000-0000-00004D0D0000}"/>
    <cellStyle name="20% - Accent2 3 3 5 3 2" xfId="18746" xr:uid="{00000000-0005-0000-0000-00004E0D0000}"/>
    <cellStyle name="20% - Accent2 3 3 5 3 2 2" xfId="42014" xr:uid="{00000000-0005-0000-0000-00004F0D0000}"/>
    <cellStyle name="20% - Accent2 3 3 5 3 3" xfId="31399" xr:uid="{00000000-0005-0000-0000-0000500D0000}"/>
    <cellStyle name="20% - Accent2 3 3 5 4" xfId="13441" xr:uid="{00000000-0005-0000-0000-0000510D0000}"/>
    <cellStyle name="20% - Accent2 3 3 5 4 2" xfId="36709" xr:uid="{00000000-0005-0000-0000-0000520D0000}"/>
    <cellStyle name="20% - Accent2 3 3 5 5" xfId="26091" xr:uid="{00000000-0005-0000-0000-0000530D0000}"/>
    <cellStyle name="20% - Accent2 3 3 6" xfId="3094" xr:uid="{00000000-0005-0000-0000-0000540D0000}"/>
    <cellStyle name="20% - Accent2 3 3 6 2" xfId="5924" xr:uid="{00000000-0005-0000-0000-0000550D0000}"/>
    <cellStyle name="20% - Accent2 3 3 6 2 2" xfId="11267" xr:uid="{00000000-0005-0000-0000-0000560D0000}"/>
    <cellStyle name="20% - Accent2 3 3 6 2 2 2" xfId="21880" xr:uid="{00000000-0005-0000-0000-0000570D0000}"/>
    <cellStyle name="20% - Accent2 3 3 6 2 2 2 2" xfId="45148" xr:uid="{00000000-0005-0000-0000-0000580D0000}"/>
    <cellStyle name="20% - Accent2 3 3 6 2 2 3" xfId="34535" xr:uid="{00000000-0005-0000-0000-0000590D0000}"/>
    <cellStyle name="20% - Accent2 3 3 6 2 3" xfId="16574" xr:uid="{00000000-0005-0000-0000-00005A0D0000}"/>
    <cellStyle name="20% - Accent2 3 3 6 2 3 2" xfId="39842" xr:uid="{00000000-0005-0000-0000-00005B0D0000}"/>
    <cellStyle name="20% - Accent2 3 3 6 2 4" xfId="29227" xr:uid="{00000000-0005-0000-0000-00005C0D0000}"/>
    <cellStyle name="20% - Accent2 3 3 6 3" xfId="8625" xr:uid="{00000000-0005-0000-0000-00005D0D0000}"/>
    <cellStyle name="20% - Accent2 3 3 6 3 2" xfId="19240" xr:uid="{00000000-0005-0000-0000-00005E0D0000}"/>
    <cellStyle name="20% - Accent2 3 3 6 3 2 2" xfId="42508" xr:uid="{00000000-0005-0000-0000-00005F0D0000}"/>
    <cellStyle name="20% - Accent2 3 3 6 3 3" xfId="31893" xr:uid="{00000000-0005-0000-0000-0000600D0000}"/>
    <cellStyle name="20% - Accent2 3 3 6 4" xfId="13934" xr:uid="{00000000-0005-0000-0000-0000610D0000}"/>
    <cellStyle name="20% - Accent2 3 3 6 4 2" xfId="37202" xr:uid="{00000000-0005-0000-0000-0000620D0000}"/>
    <cellStyle name="20% - Accent2 3 3 6 5" xfId="26585" xr:uid="{00000000-0005-0000-0000-0000630D0000}"/>
    <cellStyle name="20% - Accent2 3 3 7" xfId="3414" xr:uid="{00000000-0005-0000-0000-0000640D0000}"/>
    <cellStyle name="20% - Accent2 3 3 7 2" xfId="6238" xr:uid="{00000000-0005-0000-0000-0000650D0000}"/>
    <cellStyle name="20% - Accent2 3 3 7 2 2" xfId="11581" xr:uid="{00000000-0005-0000-0000-0000660D0000}"/>
    <cellStyle name="20% - Accent2 3 3 7 2 2 2" xfId="22194" xr:uid="{00000000-0005-0000-0000-0000670D0000}"/>
    <cellStyle name="20% - Accent2 3 3 7 2 2 2 2" xfId="45462" xr:uid="{00000000-0005-0000-0000-0000680D0000}"/>
    <cellStyle name="20% - Accent2 3 3 7 2 2 3" xfId="34849" xr:uid="{00000000-0005-0000-0000-0000690D0000}"/>
    <cellStyle name="20% - Accent2 3 3 7 2 3" xfId="16888" xr:uid="{00000000-0005-0000-0000-00006A0D0000}"/>
    <cellStyle name="20% - Accent2 3 3 7 2 3 2" xfId="40156" xr:uid="{00000000-0005-0000-0000-00006B0D0000}"/>
    <cellStyle name="20% - Accent2 3 3 7 2 4" xfId="29541" xr:uid="{00000000-0005-0000-0000-00006C0D0000}"/>
    <cellStyle name="20% - Accent2 3 3 7 3" xfId="8939" xr:uid="{00000000-0005-0000-0000-00006D0D0000}"/>
    <cellStyle name="20% - Accent2 3 3 7 3 2" xfId="19554" xr:uid="{00000000-0005-0000-0000-00006E0D0000}"/>
    <cellStyle name="20% - Accent2 3 3 7 3 2 2" xfId="42822" xr:uid="{00000000-0005-0000-0000-00006F0D0000}"/>
    <cellStyle name="20% - Accent2 3 3 7 3 3" xfId="32207" xr:uid="{00000000-0005-0000-0000-0000700D0000}"/>
    <cellStyle name="20% - Accent2 3 3 7 4" xfId="14248" xr:uid="{00000000-0005-0000-0000-0000710D0000}"/>
    <cellStyle name="20% - Accent2 3 3 7 4 2" xfId="37516" xr:uid="{00000000-0005-0000-0000-0000720D0000}"/>
    <cellStyle name="20% - Accent2 3 3 7 5" xfId="26899" xr:uid="{00000000-0005-0000-0000-0000730D0000}"/>
    <cellStyle name="20% - Accent2 3 3 8" xfId="4243" xr:uid="{00000000-0005-0000-0000-0000740D0000}"/>
    <cellStyle name="20% - Accent2 3 3 8 2" xfId="9587" xr:uid="{00000000-0005-0000-0000-0000750D0000}"/>
    <cellStyle name="20% - Accent2 3 3 8 2 2" xfId="20202" xr:uid="{00000000-0005-0000-0000-0000760D0000}"/>
    <cellStyle name="20% - Accent2 3 3 8 2 2 2" xfId="43470" xr:uid="{00000000-0005-0000-0000-0000770D0000}"/>
    <cellStyle name="20% - Accent2 3 3 8 2 3" xfId="32855" xr:uid="{00000000-0005-0000-0000-0000780D0000}"/>
    <cellStyle name="20% - Accent2 3 3 8 3" xfId="14896" xr:uid="{00000000-0005-0000-0000-0000790D0000}"/>
    <cellStyle name="20% - Accent2 3 3 8 3 2" xfId="38164" xr:uid="{00000000-0005-0000-0000-00007A0D0000}"/>
    <cellStyle name="20% - Accent2 3 3 8 4" xfId="27547" xr:uid="{00000000-0005-0000-0000-00007B0D0000}"/>
    <cellStyle name="20% - Accent2 3 3 9" xfId="6945" xr:uid="{00000000-0005-0000-0000-00007C0D0000}"/>
    <cellStyle name="20% - Accent2 3 3 9 2" xfId="17560" xr:uid="{00000000-0005-0000-0000-00007D0D0000}"/>
    <cellStyle name="20% - Accent2 3 3 9 2 2" xfId="40828" xr:uid="{00000000-0005-0000-0000-00007E0D0000}"/>
    <cellStyle name="20% - Accent2 3 3 9 3" xfId="30213" xr:uid="{00000000-0005-0000-0000-00007F0D0000}"/>
    <cellStyle name="20% - Accent2 3 3_Asset Register (new)" xfId="1496" xr:uid="{00000000-0005-0000-0000-0000800D0000}"/>
    <cellStyle name="20% - Accent2 3 4" xfId="145" xr:uid="{00000000-0005-0000-0000-0000810D0000}"/>
    <cellStyle name="20% - Accent2 3 4 10" xfId="24672" xr:uid="{00000000-0005-0000-0000-0000820D0000}"/>
    <cellStyle name="20% - Accent2 3 4 11" xfId="47967" xr:uid="{00000000-0005-0000-0000-0000830D0000}"/>
    <cellStyle name="20% - Accent2 3 4 2" xfId="1825" xr:uid="{00000000-0005-0000-0000-0000840D0000}"/>
    <cellStyle name="20% - Accent2 3 4 2 2" xfId="4800" xr:uid="{00000000-0005-0000-0000-0000850D0000}"/>
    <cellStyle name="20% - Accent2 3 4 2 2 2" xfId="10144" xr:uid="{00000000-0005-0000-0000-0000860D0000}"/>
    <cellStyle name="20% - Accent2 3 4 2 2 2 2" xfId="20759" xr:uid="{00000000-0005-0000-0000-0000870D0000}"/>
    <cellStyle name="20% - Accent2 3 4 2 2 2 2 2" xfId="44027" xr:uid="{00000000-0005-0000-0000-0000880D0000}"/>
    <cellStyle name="20% - Accent2 3 4 2 2 2 3" xfId="33412" xr:uid="{00000000-0005-0000-0000-0000890D0000}"/>
    <cellStyle name="20% - Accent2 3 4 2 2 3" xfId="15453" xr:uid="{00000000-0005-0000-0000-00008A0D0000}"/>
    <cellStyle name="20% - Accent2 3 4 2 2 3 2" xfId="38721" xr:uid="{00000000-0005-0000-0000-00008B0D0000}"/>
    <cellStyle name="20% - Accent2 3 4 2 2 4" xfId="22788" xr:uid="{00000000-0005-0000-0000-00008C0D0000}"/>
    <cellStyle name="20% - Accent2 3 4 2 2 4 2" xfId="46040" xr:uid="{00000000-0005-0000-0000-00008D0D0000}"/>
    <cellStyle name="20% - Accent2 3 4 2 2 5" xfId="28104" xr:uid="{00000000-0005-0000-0000-00008E0D0000}"/>
    <cellStyle name="20% - Accent2 3 4 2 2 6" xfId="47969" xr:uid="{00000000-0005-0000-0000-00008F0D0000}"/>
    <cellStyle name="20% - Accent2 3 4 2 3" xfId="7502" xr:uid="{00000000-0005-0000-0000-0000900D0000}"/>
    <cellStyle name="20% - Accent2 3 4 2 3 2" xfId="18117" xr:uid="{00000000-0005-0000-0000-0000910D0000}"/>
    <cellStyle name="20% - Accent2 3 4 2 3 2 2" xfId="41385" xr:uid="{00000000-0005-0000-0000-0000920D0000}"/>
    <cellStyle name="20% - Accent2 3 4 2 3 3" xfId="30770" xr:uid="{00000000-0005-0000-0000-0000930D0000}"/>
    <cellStyle name="20% - Accent2 3 4 2 4" xfId="12813" xr:uid="{00000000-0005-0000-0000-0000940D0000}"/>
    <cellStyle name="20% - Accent2 3 4 2 4 2" xfId="36081" xr:uid="{00000000-0005-0000-0000-0000950D0000}"/>
    <cellStyle name="20% - Accent2 3 4 2 5" xfId="22787" xr:uid="{00000000-0005-0000-0000-0000960D0000}"/>
    <cellStyle name="20% - Accent2 3 4 2 5 2" xfId="46039" xr:uid="{00000000-0005-0000-0000-0000970D0000}"/>
    <cellStyle name="20% - Accent2 3 4 2 6" xfId="25462" xr:uid="{00000000-0005-0000-0000-0000980D0000}"/>
    <cellStyle name="20% - Accent2 3 4 2 7" xfId="47968" xr:uid="{00000000-0005-0000-0000-0000990D0000}"/>
    <cellStyle name="20% - Accent2 3 4 3" xfId="2353" xr:uid="{00000000-0005-0000-0000-00009A0D0000}"/>
    <cellStyle name="20% - Accent2 3 4 3 2" xfId="5201" xr:uid="{00000000-0005-0000-0000-00009B0D0000}"/>
    <cellStyle name="20% - Accent2 3 4 3 2 2" xfId="10544" xr:uid="{00000000-0005-0000-0000-00009C0D0000}"/>
    <cellStyle name="20% - Accent2 3 4 3 2 2 2" xfId="21158" xr:uid="{00000000-0005-0000-0000-00009D0D0000}"/>
    <cellStyle name="20% - Accent2 3 4 3 2 2 2 2" xfId="44426" xr:uid="{00000000-0005-0000-0000-00009E0D0000}"/>
    <cellStyle name="20% - Accent2 3 4 3 2 2 3" xfId="33812" xr:uid="{00000000-0005-0000-0000-00009F0D0000}"/>
    <cellStyle name="20% - Accent2 3 4 3 2 3" xfId="15852" xr:uid="{00000000-0005-0000-0000-0000A00D0000}"/>
    <cellStyle name="20% - Accent2 3 4 3 2 3 2" xfId="39120" xr:uid="{00000000-0005-0000-0000-0000A10D0000}"/>
    <cellStyle name="20% - Accent2 3 4 3 2 4" xfId="28504" xr:uid="{00000000-0005-0000-0000-0000A20D0000}"/>
    <cellStyle name="20% - Accent2 3 4 3 3" xfId="7902" xr:uid="{00000000-0005-0000-0000-0000A30D0000}"/>
    <cellStyle name="20% - Accent2 3 4 3 3 2" xfId="18517" xr:uid="{00000000-0005-0000-0000-0000A40D0000}"/>
    <cellStyle name="20% - Accent2 3 4 3 3 2 2" xfId="41785" xr:uid="{00000000-0005-0000-0000-0000A50D0000}"/>
    <cellStyle name="20% - Accent2 3 4 3 3 3" xfId="31170" xr:uid="{00000000-0005-0000-0000-0000A60D0000}"/>
    <cellStyle name="20% - Accent2 3 4 3 4" xfId="13212" xr:uid="{00000000-0005-0000-0000-0000A70D0000}"/>
    <cellStyle name="20% - Accent2 3 4 3 4 2" xfId="36480" xr:uid="{00000000-0005-0000-0000-0000A80D0000}"/>
    <cellStyle name="20% - Accent2 3 4 3 5" xfId="22789" xr:uid="{00000000-0005-0000-0000-0000A90D0000}"/>
    <cellStyle name="20% - Accent2 3 4 3 5 2" xfId="46041" xr:uid="{00000000-0005-0000-0000-0000AA0D0000}"/>
    <cellStyle name="20% - Accent2 3 4 3 6" xfId="25862" xr:uid="{00000000-0005-0000-0000-0000AB0D0000}"/>
    <cellStyle name="20% - Accent2 3 4 3 7" xfId="47970" xr:uid="{00000000-0005-0000-0000-0000AC0D0000}"/>
    <cellStyle name="20% - Accent2 3 4 4" xfId="3095" xr:uid="{00000000-0005-0000-0000-0000AD0D0000}"/>
    <cellStyle name="20% - Accent2 3 4 4 2" xfId="5925" xr:uid="{00000000-0005-0000-0000-0000AE0D0000}"/>
    <cellStyle name="20% - Accent2 3 4 4 2 2" xfId="11268" xr:uid="{00000000-0005-0000-0000-0000AF0D0000}"/>
    <cellStyle name="20% - Accent2 3 4 4 2 2 2" xfId="21881" xr:uid="{00000000-0005-0000-0000-0000B00D0000}"/>
    <cellStyle name="20% - Accent2 3 4 4 2 2 2 2" xfId="45149" xr:uid="{00000000-0005-0000-0000-0000B10D0000}"/>
    <cellStyle name="20% - Accent2 3 4 4 2 2 3" xfId="34536" xr:uid="{00000000-0005-0000-0000-0000B20D0000}"/>
    <cellStyle name="20% - Accent2 3 4 4 2 3" xfId="16575" xr:uid="{00000000-0005-0000-0000-0000B30D0000}"/>
    <cellStyle name="20% - Accent2 3 4 4 2 3 2" xfId="39843" xr:uid="{00000000-0005-0000-0000-0000B40D0000}"/>
    <cellStyle name="20% - Accent2 3 4 4 2 4" xfId="29228" xr:uid="{00000000-0005-0000-0000-0000B50D0000}"/>
    <cellStyle name="20% - Accent2 3 4 4 3" xfId="8626" xr:uid="{00000000-0005-0000-0000-0000B60D0000}"/>
    <cellStyle name="20% - Accent2 3 4 4 3 2" xfId="19241" xr:uid="{00000000-0005-0000-0000-0000B70D0000}"/>
    <cellStyle name="20% - Accent2 3 4 4 3 2 2" xfId="42509" xr:uid="{00000000-0005-0000-0000-0000B80D0000}"/>
    <cellStyle name="20% - Accent2 3 4 4 3 3" xfId="31894" xr:uid="{00000000-0005-0000-0000-0000B90D0000}"/>
    <cellStyle name="20% - Accent2 3 4 4 4" xfId="13935" xr:uid="{00000000-0005-0000-0000-0000BA0D0000}"/>
    <cellStyle name="20% - Accent2 3 4 4 4 2" xfId="37203" xr:uid="{00000000-0005-0000-0000-0000BB0D0000}"/>
    <cellStyle name="20% - Accent2 3 4 4 5" xfId="26586" xr:uid="{00000000-0005-0000-0000-0000BC0D0000}"/>
    <cellStyle name="20% - Accent2 3 4 5" xfId="3415" xr:uid="{00000000-0005-0000-0000-0000BD0D0000}"/>
    <cellStyle name="20% - Accent2 3 4 5 2" xfId="6239" xr:uid="{00000000-0005-0000-0000-0000BE0D0000}"/>
    <cellStyle name="20% - Accent2 3 4 5 2 2" xfId="11582" xr:uid="{00000000-0005-0000-0000-0000BF0D0000}"/>
    <cellStyle name="20% - Accent2 3 4 5 2 2 2" xfId="22195" xr:uid="{00000000-0005-0000-0000-0000C00D0000}"/>
    <cellStyle name="20% - Accent2 3 4 5 2 2 2 2" xfId="45463" xr:uid="{00000000-0005-0000-0000-0000C10D0000}"/>
    <cellStyle name="20% - Accent2 3 4 5 2 2 3" xfId="34850" xr:uid="{00000000-0005-0000-0000-0000C20D0000}"/>
    <cellStyle name="20% - Accent2 3 4 5 2 3" xfId="16889" xr:uid="{00000000-0005-0000-0000-0000C30D0000}"/>
    <cellStyle name="20% - Accent2 3 4 5 2 3 2" xfId="40157" xr:uid="{00000000-0005-0000-0000-0000C40D0000}"/>
    <cellStyle name="20% - Accent2 3 4 5 2 4" xfId="29542" xr:uid="{00000000-0005-0000-0000-0000C50D0000}"/>
    <cellStyle name="20% - Accent2 3 4 5 3" xfId="8940" xr:uid="{00000000-0005-0000-0000-0000C60D0000}"/>
    <cellStyle name="20% - Accent2 3 4 5 3 2" xfId="19555" xr:uid="{00000000-0005-0000-0000-0000C70D0000}"/>
    <cellStyle name="20% - Accent2 3 4 5 3 2 2" xfId="42823" xr:uid="{00000000-0005-0000-0000-0000C80D0000}"/>
    <cellStyle name="20% - Accent2 3 4 5 3 3" xfId="32208" xr:uid="{00000000-0005-0000-0000-0000C90D0000}"/>
    <cellStyle name="20% - Accent2 3 4 5 4" xfId="14249" xr:uid="{00000000-0005-0000-0000-0000CA0D0000}"/>
    <cellStyle name="20% - Accent2 3 4 5 4 2" xfId="37517" xr:uid="{00000000-0005-0000-0000-0000CB0D0000}"/>
    <cellStyle name="20% - Accent2 3 4 5 5" xfId="26900" xr:uid="{00000000-0005-0000-0000-0000CC0D0000}"/>
    <cellStyle name="20% - Accent2 3 4 6" xfId="4014" xr:uid="{00000000-0005-0000-0000-0000CD0D0000}"/>
    <cellStyle name="20% - Accent2 3 4 6 2" xfId="9358" xr:uid="{00000000-0005-0000-0000-0000CE0D0000}"/>
    <cellStyle name="20% - Accent2 3 4 6 2 2" xfId="19973" xr:uid="{00000000-0005-0000-0000-0000CF0D0000}"/>
    <cellStyle name="20% - Accent2 3 4 6 2 2 2" xfId="43241" xr:uid="{00000000-0005-0000-0000-0000D00D0000}"/>
    <cellStyle name="20% - Accent2 3 4 6 2 3" xfId="32626" xr:uid="{00000000-0005-0000-0000-0000D10D0000}"/>
    <cellStyle name="20% - Accent2 3 4 6 3" xfId="14667" xr:uid="{00000000-0005-0000-0000-0000D20D0000}"/>
    <cellStyle name="20% - Accent2 3 4 6 3 2" xfId="37935" xr:uid="{00000000-0005-0000-0000-0000D30D0000}"/>
    <cellStyle name="20% - Accent2 3 4 6 4" xfId="27318" xr:uid="{00000000-0005-0000-0000-0000D40D0000}"/>
    <cellStyle name="20% - Accent2 3 4 7" xfId="6716" xr:uid="{00000000-0005-0000-0000-0000D50D0000}"/>
    <cellStyle name="20% - Accent2 3 4 7 2" xfId="17331" xr:uid="{00000000-0005-0000-0000-0000D60D0000}"/>
    <cellStyle name="20% - Accent2 3 4 7 2 2" xfId="40599" xr:uid="{00000000-0005-0000-0000-0000D70D0000}"/>
    <cellStyle name="20% - Accent2 3 4 7 3" xfId="29984" xr:uid="{00000000-0005-0000-0000-0000D80D0000}"/>
    <cellStyle name="20% - Accent2 3 4 8" xfId="12027" xr:uid="{00000000-0005-0000-0000-0000D90D0000}"/>
    <cellStyle name="20% - Accent2 3 4 8 2" xfId="35295" xr:uid="{00000000-0005-0000-0000-0000DA0D0000}"/>
    <cellStyle name="20% - Accent2 3 4 9" xfId="22786" xr:uid="{00000000-0005-0000-0000-0000DB0D0000}"/>
    <cellStyle name="20% - Accent2 3 4 9 2" xfId="46038" xr:uid="{00000000-0005-0000-0000-0000DC0D0000}"/>
    <cellStyle name="20% - Accent2 3 5" xfId="1095" xr:uid="{00000000-0005-0000-0000-0000DD0D0000}"/>
    <cellStyle name="20% - Accent2 3 5 2" xfId="2665" xr:uid="{00000000-0005-0000-0000-0000DE0D0000}"/>
    <cellStyle name="20% - Accent2 3 5 2 2" xfId="5513" xr:uid="{00000000-0005-0000-0000-0000DF0D0000}"/>
    <cellStyle name="20% - Accent2 3 5 2 2 2" xfId="10856" xr:uid="{00000000-0005-0000-0000-0000E00D0000}"/>
    <cellStyle name="20% - Accent2 3 5 2 2 2 2" xfId="21470" xr:uid="{00000000-0005-0000-0000-0000E10D0000}"/>
    <cellStyle name="20% - Accent2 3 5 2 2 2 2 2" xfId="44738" xr:uid="{00000000-0005-0000-0000-0000E20D0000}"/>
    <cellStyle name="20% - Accent2 3 5 2 2 2 3" xfId="34124" xr:uid="{00000000-0005-0000-0000-0000E30D0000}"/>
    <cellStyle name="20% - Accent2 3 5 2 2 3" xfId="16164" xr:uid="{00000000-0005-0000-0000-0000E40D0000}"/>
    <cellStyle name="20% - Accent2 3 5 2 2 3 2" xfId="39432" xr:uid="{00000000-0005-0000-0000-0000E50D0000}"/>
    <cellStyle name="20% - Accent2 3 5 2 2 4" xfId="22792" xr:uid="{00000000-0005-0000-0000-0000E60D0000}"/>
    <cellStyle name="20% - Accent2 3 5 2 2 4 2" xfId="46044" xr:uid="{00000000-0005-0000-0000-0000E70D0000}"/>
    <cellStyle name="20% - Accent2 3 5 2 2 5" xfId="28816" xr:uid="{00000000-0005-0000-0000-0000E80D0000}"/>
    <cellStyle name="20% - Accent2 3 5 2 2 6" xfId="47973" xr:uid="{00000000-0005-0000-0000-0000E90D0000}"/>
    <cellStyle name="20% - Accent2 3 5 2 3" xfId="8214" xr:uid="{00000000-0005-0000-0000-0000EA0D0000}"/>
    <cellStyle name="20% - Accent2 3 5 2 3 2" xfId="18829" xr:uid="{00000000-0005-0000-0000-0000EB0D0000}"/>
    <cellStyle name="20% - Accent2 3 5 2 3 2 2" xfId="42097" xr:uid="{00000000-0005-0000-0000-0000EC0D0000}"/>
    <cellStyle name="20% - Accent2 3 5 2 3 3" xfId="31482" xr:uid="{00000000-0005-0000-0000-0000ED0D0000}"/>
    <cellStyle name="20% - Accent2 3 5 2 4" xfId="13524" xr:uid="{00000000-0005-0000-0000-0000EE0D0000}"/>
    <cellStyle name="20% - Accent2 3 5 2 4 2" xfId="36792" xr:uid="{00000000-0005-0000-0000-0000EF0D0000}"/>
    <cellStyle name="20% - Accent2 3 5 2 5" xfId="22791" xr:uid="{00000000-0005-0000-0000-0000F00D0000}"/>
    <cellStyle name="20% - Accent2 3 5 2 5 2" xfId="46043" xr:uid="{00000000-0005-0000-0000-0000F10D0000}"/>
    <cellStyle name="20% - Accent2 3 5 2 6" xfId="26174" xr:uid="{00000000-0005-0000-0000-0000F20D0000}"/>
    <cellStyle name="20% - Accent2 3 5 2 7" xfId="47972" xr:uid="{00000000-0005-0000-0000-0000F30D0000}"/>
    <cellStyle name="20% - Accent2 3 5 3" xfId="3840" xr:uid="{00000000-0005-0000-0000-0000F40D0000}"/>
    <cellStyle name="20% - Accent2 3 5 3 2" xfId="6504" xr:uid="{00000000-0005-0000-0000-0000F50D0000}"/>
    <cellStyle name="20% - Accent2 3 5 3 2 2" xfId="11847" xr:uid="{00000000-0005-0000-0000-0000F60D0000}"/>
    <cellStyle name="20% - Accent2 3 5 3 2 2 2" xfId="22460" xr:uid="{00000000-0005-0000-0000-0000F70D0000}"/>
    <cellStyle name="20% - Accent2 3 5 3 2 2 2 2" xfId="45728" xr:uid="{00000000-0005-0000-0000-0000F80D0000}"/>
    <cellStyle name="20% - Accent2 3 5 3 2 2 3" xfId="35115" xr:uid="{00000000-0005-0000-0000-0000F90D0000}"/>
    <cellStyle name="20% - Accent2 3 5 3 2 3" xfId="17154" xr:uid="{00000000-0005-0000-0000-0000FA0D0000}"/>
    <cellStyle name="20% - Accent2 3 5 3 2 3 2" xfId="40422" xr:uid="{00000000-0005-0000-0000-0000FB0D0000}"/>
    <cellStyle name="20% - Accent2 3 5 3 2 4" xfId="29807" xr:uid="{00000000-0005-0000-0000-0000FC0D0000}"/>
    <cellStyle name="20% - Accent2 3 5 3 3" xfId="9205" xr:uid="{00000000-0005-0000-0000-0000FD0D0000}"/>
    <cellStyle name="20% - Accent2 3 5 3 3 2" xfId="19820" xr:uid="{00000000-0005-0000-0000-0000FE0D0000}"/>
    <cellStyle name="20% - Accent2 3 5 3 3 2 2" xfId="43088" xr:uid="{00000000-0005-0000-0000-0000FF0D0000}"/>
    <cellStyle name="20% - Accent2 3 5 3 3 3" xfId="32473" xr:uid="{00000000-0005-0000-0000-0000000E0000}"/>
    <cellStyle name="20% - Accent2 3 5 3 4" xfId="14514" xr:uid="{00000000-0005-0000-0000-0000010E0000}"/>
    <cellStyle name="20% - Accent2 3 5 3 4 2" xfId="37782" xr:uid="{00000000-0005-0000-0000-0000020E0000}"/>
    <cellStyle name="20% - Accent2 3 5 3 5" xfId="22793" xr:uid="{00000000-0005-0000-0000-0000030E0000}"/>
    <cellStyle name="20% - Accent2 3 5 3 5 2" xfId="46045" xr:uid="{00000000-0005-0000-0000-0000040E0000}"/>
    <cellStyle name="20% - Accent2 3 5 3 6" xfId="27165" xr:uid="{00000000-0005-0000-0000-0000050E0000}"/>
    <cellStyle name="20% - Accent2 3 5 3 7" xfId="47974" xr:uid="{00000000-0005-0000-0000-0000060E0000}"/>
    <cellStyle name="20% - Accent2 3 5 4" xfId="4326" xr:uid="{00000000-0005-0000-0000-0000070E0000}"/>
    <cellStyle name="20% - Accent2 3 5 4 2" xfId="9670" xr:uid="{00000000-0005-0000-0000-0000080E0000}"/>
    <cellStyle name="20% - Accent2 3 5 4 2 2" xfId="20285" xr:uid="{00000000-0005-0000-0000-0000090E0000}"/>
    <cellStyle name="20% - Accent2 3 5 4 2 2 2" xfId="43553" xr:uid="{00000000-0005-0000-0000-00000A0E0000}"/>
    <cellStyle name="20% - Accent2 3 5 4 2 3" xfId="32938" xr:uid="{00000000-0005-0000-0000-00000B0E0000}"/>
    <cellStyle name="20% - Accent2 3 5 4 3" xfId="14979" xr:uid="{00000000-0005-0000-0000-00000C0E0000}"/>
    <cellStyle name="20% - Accent2 3 5 4 3 2" xfId="38247" xr:uid="{00000000-0005-0000-0000-00000D0E0000}"/>
    <cellStyle name="20% - Accent2 3 5 4 4" xfId="27630" xr:uid="{00000000-0005-0000-0000-00000E0E0000}"/>
    <cellStyle name="20% - Accent2 3 5 5" xfId="7028" xr:uid="{00000000-0005-0000-0000-00000F0E0000}"/>
    <cellStyle name="20% - Accent2 3 5 5 2" xfId="17643" xr:uid="{00000000-0005-0000-0000-0000100E0000}"/>
    <cellStyle name="20% - Accent2 3 5 5 2 2" xfId="40911" xr:uid="{00000000-0005-0000-0000-0000110E0000}"/>
    <cellStyle name="20% - Accent2 3 5 5 3" xfId="30296" xr:uid="{00000000-0005-0000-0000-0000120E0000}"/>
    <cellStyle name="20% - Accent2 3 5 6" xfId="12339" xr:uid="{00000000-0005-0000-0000-0000130E0000}"/>
    <cellStyle name="20% - Accent2 3 5 6 2" xfId="35607" xr:uid="{00000000-0005-0000-0000-0000140E0000}"/>
    <cellStyle name="20% - Accent2 3 5 7" xfId="22790" xr:uid="{00000000-0005-0000-0000-0000150E0000}"/>
    <cellStyle name="20% - Accent2 3 5 7 2" xfId="46042" xr:uid="{00000000-0005-0000-0000-0000160E0000}"/>
    <cellStyle name="20% - Accent2 3 5 8" xfId="24988" xr:uid="{00000000-0005-0000-0000-0000170E0000}"/>
    <cellStyle name="20% - Accent2 3 5 9" xfId="47971" xr:uid="{00000000-0005-0000-0000-0000180E0000}"/>
    <cellStyle name="20% - Accent2 3 6" xfId="1244" xr:uid="{00000000-0005-0000-0000-0000190E0000}"/>
    <cellStyle name="20% - Accent2 3 6 2" xfId="2805" xr:uid="{00000000-0005-0000-0000-00001A0E0000}"/>
    <cellStyle name="20% - Accent2 3 6 2 2" xfId="5653" xr:uid="{00000000-0005-0000-0000-00001B0E0000}"/>
    <cellStyle name="20% - Accent2 3 6 2 2 2" xfId="10996" xr:uid="{00000000-0005-0000-0000-00001C0E0000}"/>
    <cellStyle name="20% - Accent2 3 6 2 2 2 2" xfId="21610" xr:uid="{00000000-0005-0000-0000-00001D0E0000}"/>
    <cellStyle name="20% - Accent2 3 6 2 2 2 2 2" xfId="44878" xr:uid="{00000000-0005-0000-0000-00001E0E0000}"/>
    <cellStyle name="20% - Accent2 3 6 2 2 2 3" xfId="34264" xr:uid="{00000000-0005-0000-0000-00001F0E0000}"/>
    <cellStyle name="20% - Accent2 3 6 2 2 3" xfId="16304" xr:uid="{00000000-0005-0000-0000-0000200E0000}"/>
    <cellStyle name="20% - Accent2 3 6 2 2 3 2" xfId="39572" xr:uid="{00000000-0005-0000-0000-0000210E0000}"/>
    <cellStyle name="20% - Accent2 3 6 2 2 4" xfId="22796" xr:uid="{00000000-0005-0000-0000-0000220E0000}"/>
    <cellStyle name="20% - Accent2 3 6 2 2 4 2" xfId="46048" xr:uid="{00000000-0005-0000-0000-0000230E0000}"/>
    <cellStyle name="20% - Accent2 3 6 2 2 5" xfId="28956" xr:uid="{00000000-0005-0000-0000-0000240E0000}"/>
    <cellStyle name="20% - Accent2 3 6 2 2 6" xfId="47977" xr:uid="{00000000-0005-0000-0000-0000250E0000}"/>
    <cellStyle name="20% - Accent2 3 6 2 3" xfId="8354" xr:uid="{00000000-0005-0000-0000-0000260E0000}"/>
    <cellStyle name="20% - Accent2 3 6 2 3 2" xfId="18969" xr:uid="{00000000-0005-0000-0000-0000270E0000}"/>
    <cellStyle name="20% - Accent2 3 6 2 3 2 2" xfId="42237" xr:uid="{00000000-0005-0000-0000-0000280E0000}"/>
    <cellStyle name="20% - Accent2 3 6 2 3 3" xfId="31622" xr:uid="{00000000-0005-0000-0000-0000290E0000}"/>
    <cellStyle name="20% - Accent2 3 6 2 4" xfId="13664" xr:uid="{00000000-0005-0000-0000-00002A0E0000}"/>
    <cellStyle name="20% - Accent2 3 6 2 4 2" xfId="36932" xr:uid="{00000000-0005-0000-0000-00002B0E0000}"/>
    <cellStyle name="20% - Accent2 3 6 2 5" xfId="22795" xr:uid="{00000000-0005-0000-0000-00002C0E0000}"/>
    <cellStyle name="20% - Accent2 3 6 2 5 2" xfId="46047" xr:uid="{00000000-0005-0000-0000-00002D0E0000}"/>
    <cellStyle name="20% - Accent2 3 6 2 6" xfId="26314" xr:uid="{00000000-0005-0000-0000-00002E0E0000}"/>
    <cellStyle name="20% - Accent2 3 6 2 7" xfId="47976" xr:uid="{00000000-0005-0000-0000-00002F0E0000}"/>
    <cellStyle name="20% - Accent2 3 6 3" xfId="4466" xr:uid="{00000000-0005-0000-0000-0000300E0000}"/>
    <cellStyle name="20% - Accent2 3 6 3 2" xfId="9810" xr:uid="{00000000-0005-0000-0000-0000310E0000}"/>
    <cellStyle name="20% - Accent2 3 6 3 2 2" xfId="20425" xr:uid="{00000000-0005-0000-0000-0000320E0000}"/>
    <cellStyle name="20% - Accent2 3 6 3 2 2 2" xfId="43693" xr:uid="{00000000-0005-0000-0000-0000330E0000}"/>
    <cellStyle name="20% - Accent2 3 6 3 2 3" xfId="33078" xr:uid="{00000000-0005-0000-0000-0000340E0000}"/>
    <cellStyle name="20% - Accent2 3 6 3 3" xfId="15119" xr:uid="{00000000-0005-0000-0000-0000350E0000}"/>
    <cellStyle name="20% - Accent2 3 6 3 3 2" xfId="38387" xr:uid="{00000000-0005-0000-0000-0000360E0000}"/>
    <cellStyle name="20% - Accent2 3 6 3 4" xfId="22797" xr:uid="{00000000-0005-0000-0000-0000370E0000}"/>
    <cellStyle name="20% - Accent2 3 6 3 4 2" xfId="46049" xr:uid="{00000000-0005-0000-0000-0000380E0000}"/>
    <cellStyle name="20% - Accent2 3 6 3 5" xfId="27770" xr:uid="{00000000-0005-0000-0000-0000390E0000}"/>
    <cellStyle name="20% - Accent2 3 6 3 6" xfId="47978" xr:uid="{00000000-0005-0000-0000-00003A0E0000}"/>
    <cellStyle name="20% - Accent2 3 6 4" xfId="7168" xr:uid="{00000000-0005-0000-0000-00003B0E0000}"/>
    <cellStyle name="20% - Accent2 3 6 4 2" xfId="17783" xr:uid="{00000000-0005-0000-0000-00003C0E0000}"/>
    <cellStyle name="20% - Accent2 3 6 4 2 2" xfId="41051" xr:uid="{00000000-0005-0000-0000-00003D0E0000}"/>
    <cellStyle name="20% - Accent2 3 6 4 3" xfId="30436" xr:uid="{00000000-0005-0000-0000-00003E0E0000}"/>
    <cellStyle name="20% - Accent2 3 6 5" xfId="12479" xr:uid="{00000000-0005-0000-0000-00003F0E0000}"/>
    <cellStyle name="20% - Accent2 3 6 5 2" xfId="35747" xr:uid="{00000000-0005-0000-0000-0000400E0000}"/>
    <cellStyle name="20% - Accent2 3 6 6" xfId="22794" xr:uid="{00000000-0005-0000-0000-0000410E0000}"/>
    <cellStyle name="20% - Accent2 3 6 6 2" xfId="46046" xr:uid="{00000000-0005-0000-0000-0000420E0000}"/>
    <cellStyle name="20% - Accent2 3 6 7" xfId="25128" xr:uid="{00000000-0005-0000-0000-0000430E0000}"/>
    <cellStyle name="20% - Accent2 3 6 8" xfId="47975" xr:uid="{00000000-0005-0000-0000-0000440E0000}"/>
    <cellStyle name="20% - Accent2 3 7" xfId="1620" xr:uid="{00000000-0005-0000-0000-0000450E0000}"/>
    <cellStyle name="20% - Accent2 3 7 2" xfId="4636" xr:uid="{00000000-0005-0000-0000-0000460E0000}"/>
    <cellStyle name="20% - Accent2 3 7 2 2" xfId="9980" xr:uid="{00000000-0005-0000-0000-0000470E0000}"/>
    <cellStyle name="20% - Accent2 3 7 2 2 2" xfId="20595" xr:uid="{00000000-0005-0000-0000-0000480E0000}"/>
    <cellStyle name="20% - Accent2 3 7 2 2 2 2" xfId="43863" xr:uid="{00000000-0005-0000-0000-0000490E0000}"/>
    <cellStyle name="20% - Accent2 3 7 2 2 3" xfId="33248" xr:uid="{00000000-0005-0000-0000-00004A0E0000}"/>
    <cellStyle name="20% - Accent2 3 7 2 3" xfId="15289" xr:uid="{00000000-0005-0000-0000-00004B0E0000}"/>
    <cellStyle name="20% - Accent2 3 7 2 3 2" xfId="38557" xr:uid="{00000000-0005-0000-0000-00004C0E0000}"/>
    <cellStyle name="20% - Accent2 3 7 2 4" xfId="22799" xr:uid="{00000000-0005-0000-0000-00004D0E0000}"/>
    <cellStyle name="20% - Accent2 3 7 2 4 2" xfId="46051" xr:uid="{00000000-0005-0000-0000-00004E0E0000}"/>
    <cellStyle name="20% - Accent2 3 7 2 5" xfId="27940" xr:uid="{00000000-0005-0000-0000-00004F0E0000}"/>
    <cellStyle name="20% - Accent2 3 7 2 6" xfId="47980" xr:uid="{00000000-0005-0000-0000-0000500E0000}"/>
    <cellStyle name="20% - Accent2 3 7 3" xfId="7338" xr:uid="{00000000-0005-0000-0000-0000510E0000}"/>
    <cellStyle name="20% - Accent2 3 7 3 2" xfId="17953" xr:uid="{00000000-0005-0000-0000-0000520E0000}"/>
    <cellStyle name="20% - Accent2 3 7 3 2 2" xfId="41221" xr:uid="{00000000-0005-0000-0000-0000530E0000}"/>
    <cellStyle name="20% - Accent2 3 7 3 3" xfId="30606" xr:uid="{00000000-0005-0000-0000-0000540E0000}"/>
    <cellStyle name="20% - Accent2 3 7 4" xfId="12649" xr:uid="{00000000-0005-0000-0000-0000550E0000}"/>
    <cellStyle name="20% - Accent2 3 7 4 2" xfId="35917" xr:uid="{00000000-0005-0000-0000-0000560E0000}"/>
    <cellStyle name="20% - Accent2 3 7 5" xfId="22798" xr:uid="{00000000-0005-0000-0000-0000570E0000}"/>
    <cellStyle name="20% - Accent2 3 7 5 2" xfId="46050" xr:uid="{00000000-0005-0000-0000-0000580E0000}"/>
    <cellStyle name="20% - Accent2 3 7 6" xfId="25298" xr:uid="{00000000-0005-0000-0000-0000590E0000}"/>
    <cellStyle name="20% - Accent2 3 7 7" xfId="47979" xr:uid="{00000000-0005-0000-0000-00005A0E0000}"/>
    <cellStyle name="20% - Accent2 3 8" xfId="1779" xr:uid="{00000000-0005-0000-0000-00005B0E0000}"/>
    <cellStyle name="20% - Accent2 3 8 2" xfId="4763" xr:uid="{00000000-0005-0000-0000-00005C0E0000}"/>
    <cellStyle name="20% - Accent2 3 8 2 2" xfId="10107" xr:uid="{00000000-0005-0000-0000-00005D0E0000}"/>
    <cellStyle name="20% - Accent2 3 8 2 2 2" xfId="20722" xr:uid="{00000000-0005-0000-0000-00005E0E0000}"/>
    <cellStyle name="20% - Accent2 3 8 2 2 2 2" xfId="43990" xr:uid="{00000000-0005-0000-0000-00005F0E0000}"/>
    <cellStyle name="20% - Accent2 3 8 2 2 3" xfId="33375" xr:uid="{00000000-0005-0000-0000-0000600E0000}"/>
    <cellStyle name="20% - Accent2 3 8 2 3" xfId="15416" xr:uid="{00000000-0005-0000-0000-0000610E0000}"/>
    <cellStyle name="20% - Accent2 3 8 2 3 2" xfId="38684" xr:uid="{00000000-0005-0000-0000-0000620E0000}"/>
    <cellStyle name="20% - Accent2 3 8 2 4" xfId="28067" xr:uid="{00000000-0005-0000-0000-0000630E0000}"/>
    <cellStyle name="20% - Accent2 3 8 3" xfId="7465" xr:uid="{00000000-0005-0000-0000-0000640E0000}"/>
    <cellStyle name="20% - Accent2 3 8 3 2" xfId="18080" xr:uid="{00000000-0005-0000-0000-0000650E0000}"/>
    <cellStyle name="20% - Accent2 3 8 3 2 2" xfId="41348" xr:uid="{00000000-0005-0000-0000-0000660E0000}"/>
    <cellStyle name="20% - Accent2 3 8 3 3" xfId="30733" xr:uid="{00000000-0005-0000-0000-0000670E0000}"/>
    <cellStyle name="20% - Accent2 3 8 4" xfId="12776" xr:uid="{00000000-0005-0000-0000-0000680E0000}"/>
    <cellStyle name="20% - Accent2 3 8 4 2" xfId="36044" xr:uid="{00000000-0005-0000-0000-0000690E0000}"/>
    <cellStyle name="20% - Accent2 3 8 5" xfId="22800" xr:uid="{00000000-0005-0000-0000-00006A0E0000}"/>
    <cellStyle name="20% - Accent2 3 8 5 2" xfId="46052" xr:uid="{00000000-0005-0000-0000-00006B0E0000}"/>
    <cellStyle name="20% - Accent2 3 8 6" xfId="25425" xr:uid="{00000000-0005-0000-0000-00006C0E0000}"/>
    <cellStyle name="20% - Accent2 3 8 7" xfId="47981" xr:uid="{00000000-0005-0000-0000-00006D0E0000}"/>
    <cellStyle name="20% - Accent2 3 9" xfId="2246" xr:uid="{00000000-0005-0000-0000-00006E0E0000}"/>
    <cellStyle name="20% - Accent2 3 9 2" xfId="5114" xr:uid="{00000000-0005-0000-0000-00006F0E0000}"/>
    <cellStyle name="20% - Accent2 3 9 2 2" xfId="10457" xr:uid="{00000000-0005-0000-0000-0000700E0000}"/>
    <cellStyle name="20% - Accent2 3 9 2 2 2" xfId="21072" xr:uid="{00000000-0005-0000-0000-0000710E0000}"/>
    <cellStyle name="20% - Accent2 3 9 2 2 2 2" xfId="44340" xr:uid="{00000000-0005-0000-0000-0000720E0000}"/>
    <cellStyle name="20% - Accent2 3 9 2 2 3" xfId="33725" xr:uid="{00000000-0005-0000-0000-0000730E0000}"/>
    <cellStyle name="20% - Accent2 3 9 2 3" xfId="15766" xr:uid="{00000000-0005-0000-0000-0000740E0000}"/>
    <cellStyle name="20% - Accent2 3 9 2 3 2" xfId="39034" xr:uid="{00000000-0005-0000-0000-0000750E0000}"/>
    <cellStyle name="20% - Accent2 3 9 2 4" xfId="28417" xr:uid="{00000000-0005-0000-0000-0000760E0000}"/>
    <cellStyle name="20% - Accent2 3 9 3" xfId="7815" xr:uid="{00000000-0005-0000-0000-0000770E0000}"/>
    <cellStyle name="20% - Accent2 3 9 3 2" xfId="18430" xr:uid="{00000000-0005-0000-0000-0000780E0000}"/>
    <cellStyle name="20% - Accent2 3 9 3 2 2" xfId="41698" xr:uid="{00000000-0005-0000-0000-0000790E0000}"/>
    <cellStyle name="20% - Accent2 3 9 3 3" xfId="31083" xr:uid="{00000000-0005-0000-0000-00007A0E0000}"/>
    <cellStyle name="20% - Accent2 3 9 4" xfId="13126" xr:uid="{00000000-0005-0000-0000-00007B0E0000}"/>
    <cellStyle name="20% - Accent2 3 9 4 2" xfId="36394" xr:uid="{00000000-0005-0000-0000-00007C0E0000}"/>
    <cellStyle name="20% - Accent2 3 9 5" xfId="25775" xr:uid="{00000000-0005-0000-0000-00007D0E0000}"/>
    <cellStyle name="20% - Accent2 3_Asset Register (new)" xfId="1499" xr:uid="{00000000-0005-0000-0000-00007E0E0000}"/>
    <cellStyle name="20% - Accent2 4" xfId="146" xr:uid="{00000000-0005-0000-0000-00007F0E0000}"/>
    <cellStyle name="20% - Accent2 4 10" xfId="2300" xr:uid="{00000000-0005-0000-0000-0000800E0000}"/>
    <cellStyle name="20% - Accent2 4 10 2" xfId="5158" xr:uid="{00000000-0005-0000-0000-0000810E0000}"/>
    <cellStyle name="20% - Accent2 4 10 2 2" xfId="10501" xr:uid="{00000000-0005-0000-0000-0000820E0000}"/>
    <cellStyle name="20% - Accent2 4 10 2 2 2" xfId="21115" xr:uid="{00000000-0005-0000-0000-0000830E0000}"/>
    <cellStyle name="20% - Accent2 4 10 2 2 2 2" xfId="44383" xr:uid="{00000000-0005-0000-0000-0000840E0000}"/>
    <cellStyle name="20% - Accent2 4 10 2 2 3" xfId="33769" xr:uid="{00000000-0005-0000-0000-0000850E0000}"/>
    <cellStyle name="20% - Accent2 4 10 2 3" xfId="15809" xr:uid="{00000000-0005-0000-0000-0000860E0000}"/>
    <cellStyle name="20% - Accent2 4 10 2 3 2" xfId="39077" xr:uid="{00000000-0005-0000-0000-0000870E0000}"/>
    <cellStyle name="20% - Accent2 4 10 2 4" xfId="28461" xr:uid="{00000000-0005-0000-0000-0000880E0000}"/>
    <cellStyle name="20% - Accent2 4 10 3" xfId="7859" xr:uid="{00000000-0005-0000-0000-0000890E0000}"/>
    <cellStyle name="20% - Accent2 4 10 3 2" xfId="18474" xr:uid="{00000000-0005-0000-0000-00008A0E0000}"/>
    <cellStyle name="20% - Accent2 4 10 3 2 2" xfId="41742" xr:uid="{00000000-0005-0000-0000-00008B0E0000}"/>
    <cellStyle name="20% - Accent2 4 10 3 3" xfId="31127" xr:uid="{00000000-0005-0000-0000-00008C0E0000}"/>
    <cellStyle name="20% - Accent2 4 10 4" xfId="13169" xr:uid="{00000000-0005-0000-0000-00008D0E0000}"/>
    <cellStyle name="20% - Accent2 4 10 4 2" xfId="36437" xr:uid="{00000000-0005-0000-0000-00008E0E0000}"/>
    <cellStyle name="20% - Accent2 4 10 5" xfId="25819" xr:uid="{00000000-0005-0000-0000-00008F0E0000}"/>
    <cellStyle name="20% - Accent2 4 11" xfId="2354" xr:uid="{00000000-0005-0000-0000-0000900E0000}"/>
    <cellStyle name="20% - Accent2 4 11 2" xfId="5202" xr:uid="{00000000-0005-0000-0000-0000910E0000}"/>
    <cellStyle name="20% - Accent2 4 11 2 2" xfId="10545" xr:uid="{00000000-0005-0000-0000-0000920E0000}"/>
    <cellStyle name="20% - Accent2 4 11 2 2 2" xfId="21159" xr:uid="{00000000-0005-0000-0000-0000930E0000}"/>
    <cellStyle name="20% - Accent2 4 11 2 2 2 2" xfId="44427" xr:uid="{00000000-0005-0000-0000-0000940E0000}"/>
    <cellStyle name="20% - Accent2 4 11 2 2 3" xfId="33813" xr:uid="{00000000-0005-0000-0000-0000950E0000}"/>
    <cellStyle name="20% - Accent2 4 11 2 3" xfId="15853" xr:uid="{00000000-0005-0000-0000-0000960E0000}"/>
    <cellStyle name="20% - Accent2 4 11 2 3 2" xfId="39121" xr:uid="{00000000-0005-0000-0000-0000970E0000}"/>
    <cellStyle name="20% - Accent2 4 11 2 4" xfId="28505" xr:uid="{00000000-0005-0000-0000-0000980E0000}"/>
    <cellStyle name="20% - Accent2 4 11 3" xfId="7903" xr:uid="{00000000-0005-0000-0000-0000990E0000}"/>
    <cellStyle name="20% - Accent2 4 11 3 2" xfId="18518" xr:uid="{00000000-0005-0000-0000-00009A0E0000}"/>
    <cellStyle name="20% - Accent2 4 11 3 2 2" xfId="41786" xr:uid="{00000000-0005-0000-0000-00009B0E0000}"/>
    <cellStyle name="20% - Accent2 4 11 3 3" xfId="31171" xr:uid="{00000000-0005-0000-0000-00009C0E0000}"/>
    <cellStyle name="20% - Accent2 4 11 4" xfId="13213" xr:uid="{00000000-0005-0000-0000-00009D0E0000}"/>
    <cellStyle name="20% - Accent2 4 11 4 2" xfId="36481" xr:uid="{00000000-0005-0000-0000-00009E0E0000}"/>
    <cellStyle name="20% - Accent2 4 11 5" xfId="25863" xr:uid="{00000000-0005-0000-0000-00009F0E0000}"/>
    <cellStyle name="20% - Accent2 4 12" xfId="2978" xr:uid="{00000000-0005-0000-0000-0000A00E0000}"/>
    <cellStyle name="20% - Accent2 4 12 2" xfId="5824" xr:uid="{00000000-0005-0000-0000-0000A10E0000}"/>
    <cellStyle name="20% - Accent2 4 12 2 2" xfId="11167" xr:uid="{00000000-0005-0000-0000-0000A20E0000}"/>
    <cellStyle name="20% - Accent2 4 12 2 2 2" xfId="21781" xr:uid="{00000000-0005-0000-0000-0000A30E0000}"/>
    <cellStyle name="20% - Accent2 4 12 2 2 2 2" xfId="45049" xr:uid="{00000000-0005-0000-0000-0000A40E0000}"/>
    <cellStyle name="20% - Accent2 4 12 2 2 3" xfId="34435" xr:uid="{00000000-0005-0000-0000-0000A50E0000}"/>
    <cellStyle name="20% - Accent2 4 12 2 3" xfId="16475" xr:uid="{00000000-0005-0000-0000-0000A60E0000}"/>
    <cellStyle name="20% - Accent2 4 12 2 3 2" xfId="39743" xr:uid="{00000000-0005-0000-0000-0000A70E0000}"/>
    <cellStyle name="20% - Accent2 4 12 2 4" xfId="29127" xr:uid="{00000000-0005-0000-0000-0000A80E0000}"/>
    <cellStyle name="20% - Accent2 4 12 3" xfId="8525" xr:uid="{00000000-0005-0000-0000-0000A90E0000}"/>
    <cellStyle name="20% - Accent2 4 12 3 2" xfId="19140" xr:uid="{00000000-0005-0000-0000-0000AA0E0000}"/>
    <cellStyle name="20% - Accent2 4 12 3 2 2" xfId="42408" xr:uid="{00000000-0005-0000-0000-0000AB0E0000}"/>
    <cellStyle name="20% - Accent2 4 12 3 3" xfId="31793" xr:uid="{00000000-0005-0000-0000-0000AC0E0000}"/>
    <cellStyle name="20% - Accent2 4 12 4" xfId="13835" xr:uid="{00000000-0005-0000-0000-0000AD0E0000}"/>
    <cellStyle name="20% - Accent2 4 12 4 2" xfId="37103" xr:uid="{00000000-0005-0000-0000-0000AE0E0000}"/>
    <cellStyle name="20% - Accent2 4 12 5" xfId="26485" xr:uid="{00000000-0005-0000-0000-0000AF0E0000}"/>
    <cellStyle name="20% - Accent2 4 13" xfId="3314" xr:uid="{00000000-0005-0000-0000-0000B00E0000}"/>
    <cellStyle name="20% - Accent2 4 13 2" xfId="6138" xr:uid="{00000000-0005-0000-0000-0000B10E0000}"/>
    <cellStyle name="20% - Accent2 4 13 2 2" xfId="11481" xr:uid="{00000000-0005-0000-0000-0000B20E0000}"/>
    <cellStyle name="20% - Accent2 4 13 2 2 2" xfId="22094" xr:uid="{00000000-0005-0000-0000-0000B30E0000}"/>
    <cellStyle name="20% - Accent2 4 13 2 2 2 2" xfId="45362" xr:uid="{00000000-0005-0000-0000-0000B40E0000}"/>
    <cellStyle name="20% - Accent2 4 13 2 2 3" xfId="34749" xr:uid="{00000000-0005-0000-0000-0000B50E0000}"/>
    <cellStyle name="20% - Accent2 4 13 2 3" xfId="16788" xr:uid="{00000000-0005-0000-0000-0000B60E0000}"/>
    <cellStyle name="20% - Accent2 4 13 2 3 2" xfId="40056" xr:uid="{00000000-0005-0000-0000-0000B70E0000}"/>
    <cellStyle name="20% - Accent2 4 13 2 4" xfId="29441" xr:uid="{00000000-0005-0000-0000-0000B80E0000}"/>
    <cellStyle name="20% - Accent2 4 13 3" xfId="8839" xr:uid="{00000000-0005-0000-0000-0000B90E0000}"/>
    <cellStyle name="20% - Accent2 4 13 3 2" xfId="19454" xr:uid="{00000000-0005-0000-0000-0000BA0E0000}"/>
    <cellStyle name="20% - Accent2 4 13 3 2 2" xfId="42722" xr:uid="{00000000-0005-0000-0000-0000BB0E0000}"/>
    <cellStyle name="20% - Accent2 4 13 3 3" xfId="32107" xr:uid="{00000000-0005-0000-0000-0000BC0E0000}"/>
    <cellStyle name="20% - Accent2 4 13 4" xfId="14148" xr:uid="{00000000-0005-0000-0000-0000BD0E0000}"/>
    <cellStyle name="20% - Accent2 4 13 4 2" xfId="37416" xr:uid="{00000000-0005-0000-0000-0000BE0E0000}"/>
    <cellStyle name="20% - Accent2 4 13 5" xfId="26799" xr:uid="{00000000-0005-0000-0000-0000BF0E0000}"/>
    <cellStyle name="20% - Accent2 4 14" xfId="4015" xr:uid="{00000000-0005-0000-0000-0000C00E0000}"/>
    <cellStyle name="20% - Accent2 4 14 2" xfId="9359" xr:uid="{00000000-0005-0000-0000-0000C10E0000}"/>
    <cellStyle name="20% - Accent2 4 14 2 2" xfId="19974" xr:uid="{00000000-0005-0000-0000-0000C20E0000}"/>
    <cellStyle name="20% - Accent2 4 14 2 2 2" xfId="43242" xr:uid="{00000000-0005-0000-0000-0000C30E0000}"/>
    <cellStyle name="20% - Accent2 4 14 2 3" xfId="32627" xr:uid="{00000000-0005-0000-0000-0000C40E0000}"/>
    <cellStyle name="20% - Accent2 4 14 3" xfId="14668" xr:uid="{00000000-0005-0000-0000-0000C50E0000}"/>
    <cellStyle name="20% - Accent2 4 14 3 2" xfId="37936" xr:uid="{00000000-0005-0000-0000-0000C60E0000}"/>
    <cellStyle name="20% - Accent2 4 14 4" xfId="27319" xr:uid="{00000000-0005-0000-0000-0000C70E0000}"/>
    <cellStyle name="20% - Accent2 4 15" xfId="6717" xr:uid="{00000000-0005-0000-0000-0000C80E0000}"/>
    <cellStyle name="20% - Accent2 4 15 2" xfId="17332" xr:uid="{00000000-0005-0000-0000-0000C90E0000}"/>
    <cellStyle name="20% - Accent2 4 15 2 2" xfId="40600" xr:uid="{00000000-0005-0000-0000-0000CA0E0000}"/>
    <cellStyle name="20% - Accent2 4 15 3" xfId="29985" xr:uid="{00000000-0005-0000-0000-0000CB0E0000}"/>
    <cellStyle name="20% - Accent2 4 16" xfId="12028" xr:uid="{00000000-0005-0000-0000-0000CC0E0000}"/>
    <cellStyle name="20% - Accent2 4 16 2" xfId="35296" xr:uid="{00000000-0005-0000-0000-0000CD0E0000}"/>
    <cellStyle name="20% - Accent2 4 17" xfId="22801" xr:uid="{00000000-0005-0000-0000-0000CE0E0000}"/>
    <cellStyle name="20% - Accent2 4 17 2" xfId="46053" xr:uid="{00000000-0005-0000-0000-0000CF0E0000}"/>
    <cellStyle name="20% - Accent2 4 18" xfId="24673" xr:uid="{00000000-0005-0000-0000-0000D00E0000}"/>
    <cellStyle name="20% - Accent2 4 19" xfId="47982" xr:uid="{00000000-0005-0000-0000-0000D10E0000}"/>
    <cellStyle name="20% - Accent2 4 2" xfId="714" xr:uid="{00000000-0005-0000-0000-0000D20E0000}"/>
    <cellStyle name="20% - Accent2 4 2 10" xfId="2979" xr:uid="{00000000-0005-0000-0000-0000D30E0000}"/>
    <cellStyle name="20% - Accent2 4 2 10 2" xfId="5825" xr:uid="{00000000-0005-0000-0000-0000D40E0000}"/>
    <cellStyle name="20% - Accent2 4 2 10 2 2" xfId="11168" xr:uid="{00000000-0005-0000-0000-0000D50E0000}"/>
    <cellStyle name="20% - Accent2 4 2 10 2 2 2" xfId="21782" xr:uid="{00000000-0005-0000-0000-0000D60E0000}"/>
    <cellStyle name="20% - Accent2 4 2 10 2 2 2 2" xfId="45050" xr:uid="{00000000-0005-0000-0000-0000D70E0000}"/>
    <cellStyle name="20% - Accent2 4 2 10 2 2 3" xfId="34436" xr:uid="{00000000-0005-0000-0000-0000D80E0000}"/>
    <cellStyle name="20% - Accent2 4 2 10 2 3" xfId="16476" xr:uid="{00000000-0005-0000-0000-0000D90E0000}"/>
    <cellStyle name="20% - Accent2 4 2 10 2 3 2" xfId="39744" xr:uid="{00000000-0005-0000-0000-0000DA0E0000}"/>
    <cellStyle name="20% - Accent2 4 2 10 2 4" xfId="29128" xr:uid="{00000000-0005-0000-0000-0000DB0E0000}"/>
    <cellStyle name="20% - Accent2 4 2 10 3" xfId="8526" xr:uid="{00000000-0005-0000-0000-0000DC0E0000}"/>
    <cellStyle name="20% - Accent2 4 2 10 3 2" xfId="19141" xr:uid="{00000000-0005-0000-0000-0000DD0E0000}"/>
    <cellStyle name="20% - Accent2 4 2 10 3 2 2" xfId="42409" xr:uid="{00000000-0005-0000-0000-0000DE0E0000}"/>
    <cellStyle name="20% - Accent2 4 2 10 3 3" xfId="31794" xr:uid="{00000000-0005-0000-0000-0000DF0E0000}"/>
    <cellStyle name="20% - Accent2 4 2 10 4" xfId="13836" xr:uid="{00000000-0005-0000-0000-0000E00E0000}"/>
    <cellStyle name="20% - Accent2 4 2 10 4 2" xfId="37104" xr:uid="{00000000-0005-0000-0000-0000E10E0000}"/>
    <cellStyle name="20% - Accent2 4 2 10 5" xfId="26486" xr:uid="{00000000-0005-0000-0000-0000E20E0000}"/>
    <cellStyle name="20% - Accent2 4 2 11" xfId="3315" xr:uid="{00000000-0005-0000-0000-0000E30E0000}"/>
    <cellStyle name="20% - Accent2 4 2 11 2" xfId="6139" xr:uid="{00000000-0005-0000-0000-0000E40E0000}"/>
    <cellStyle name="20% - Accent2 4 2 11 2 2" xfId="11482" xr:uid="{00000000-0005-0000-0000-0000E50E0000}"/>
    <cellStyle name="20% - Accent2 4 2 11 2 2 2" xfId="22095" xr:uid="{00000000-0005-0000-0000-0000E60E0000}"/>
    <cellStyle name="20% - Accent2 4 2 11 2 2 2 2" xfId="45363" xr:uid="{00000000-0005-0000-0000-0000E70E0000}"/>
    <cellStyle name="20% - Accent2 4 2 11 2 2 3" xfId="34750" xr:uid="{00000000-0005-0000-0000-0000E80E0000}"/>
    <cellStyle name="20% - Accent2 4 2 11 2 3" xfId="16789" xr:uid="{00000000-0005-0000-0000-0000E90E0000}"/>
    <cellStyle name="20% - Accent2 4 2 11 2 3 2" xfId="40057" xr:uid="{00000000-0005-0000-0000-0000EA0E0000}"/>
    <cellStyle name="20% - Accent2 4 2 11 2 4" xfId="29442" xr:uid="{00000000-0005-0000-0000-0000EB0E0000}"/>
    <cellStyle name="20% - Accent2 4 2 11 3" xfId="8840" xr:uid="{00000000-0005-0000-0000-0000EC0E0000}"/>
    <cellStyle name="20% - Accent2 4 2 11 3 2" xfId="19455" xr:uid="{00000000-0005-0000-0000-0000ED0E0000}"/>
    <cellStyle name="20% - Accent2 4 2 11 3 2 2" xfId="42723" xr:uid="{00000000-0005-0000-0000-0000EE0E0000}"/>
    <cellStyle name="20% - Accent2 4 2 11 3 3" xfId="32108" xr:uid="{00000000-0005-0000-0000-0000EF0E0000}"/>
    <cellStyle name="20% - Accent2 4 2 11 4" xfId="14149" xr:uid="{00000000-0005-0000-0000-0000F00E0000}"/>
    <cellStyle name="20% - Accent2 4 2 11 4 2" xfId="37417" xr:uid="{00000000-0005-0000-0000-0000F10E0000}"/>
    <cellStyle name="20% - Accent2 4 2 11 5" xfId="26800" xr:uid="{00000000-0005-0000-0000-0000F20E0000}"/>
    <cellStyle name="20% - Accent2 4 2 12" xfId="4246" xr:uid="{00000000-0005-0000-0000-0000F30E0000}"/>
    <cellStyle name="20% - Accent2 4 2 12 2" xfId="9590" xr:uid="{00000000-0005-0000-0000-0000F40E0000}"/>
    <cellStyle name="20% - Accent2 4 2 12 2 2" xfId="20205" xr:uid="{00000000-0005-0000-0000-0000F50E0000}"/>
    <cellStyle name="20% - Accent2 4 2 12 2 2 2" xfId="43473" xr:uid="{00000000-0005-0000-0000-0000F60E0000}"/>
    <cellStyle name="20% - Accent2 4 2 12 2 3" xfId="32858" xr:uid="{00000000-0005-0000-0000-0000F70E0000}"/>
    <cellStyle name="20% - Accent2 4 2 12 3" xfId="14899" xr:uid="{00000000-0005-0000-0000-0000F80E0000}"/>
    <cellStyle name="20% - Accent2 4 2 12 3 2" xfId="38167" xr:uid="{00000000-0005-0000-0000-0000F90E0000}"/>
    <cellStyle name="20% - Accent2 4 2 12 4" xfId="27550" xr:uid="{00000000-0005-0000-0000-0000FA0E0000}"/>
    <cellStyle name="20% - Accent2 4 2 13" xfId="6948" xr:uid="{00000000-0005-0000-0000-0000FB0E0000}"/>
    <cellStyle name="20% - Accent2 4 2 13 2" xfId="17563" xr:uid="{00000000-0005-0000-0000-0000FC0E0000}"/>
    <cellStyle name="20% - Accent2 4 2 13 2 2" xfId="40831" xr:uid="{00000000-0005-0000-0000-0000FD0E0000}"/>
    <cellStyle name="20% - Accent2 4 2 13 3" xfId="30216" xr:uid="{00000000-0005-0000-0000-0000FE0E0000}"/>
    <cellStyle name="20% - Accent2 4 2 14" xfId="12259" xr:uid="{00000000-0005-0000-0000-0000FF0E0000}"/>
    <cellStyle name="20% - Accent2 4 2 14 2" xfId="35527" xr:uid="{00000000-0005-0000-0000-0000000F0000}"/>
    <cellStyle name="20% - Accent2 4 2 15" xfId="22802" xr:uid="{00000000-0005-0000-0000-0000010F0000}"/>
    <cellStyle name="20% - Accent2 4 2 15 2" xfId="46054" xr:uid="{00000000-0005-0000-0000-0000020F0000}"/>
    <cellStyle name="20% - Accent2 4 2 16" xfId="24908" xr:uid="{00000000-0005-0000-0000-0000030F0000}"/>
    <cellStyle name="20% - Accent2 4 2 17" xfId="47983" xr:uid="{00000000-0005-0000-0000-0000040F0000}"/>
    <cellStyle name="20% - Accent2 4 2 2" xfId="1098" xr:uid="{00000000-0005-0000-0000-0000050F0000}"/>
    <cellStyle name="20% - Accent2 4 2 2 10" xfId="47984" xr:uid="{00000000-0005-0000-0000-0000060F0000}"/>
    <cellStyle name="20% - Accent2 4 2 2 2" xfId="1534" xr:uid="{00000000-0005-0000-0000-0000070F0000}"/>
    <cellStyle name="20% - Accent2 4 2 2 2 2" xfId="2891" xr:uid="{00000000-0005-0000-0000-0000080F0000}"/>
    <cellStyle name="20% - Accent2 4 2 2 2 2 2" xfId="5739" xr:uid="{00000000-0005-0000-0000-0000090F0000}"/>
    <cellStyle name="20% - Accent2 4 2 2 2 2 2 2" xfId="11082" xr:uid="{00000000-0005-0000-0000-00000A0F0000}"/>
    <cellStyle name="20% - Accent2 4 2 2 2 2 2 2 2" xfId="21696" xr:uid="{00000000-0005-0000-0000-00000B0F0000}"/>
    <cellStyle name="20% - Accent2 4 2 2 2 2 2 2 2 2" xfId="44964" xr:uid="{00000000-0005-0000-0000-00000C0F0000}"/>
    <cellStyle name="20% - Accent2 4 2 2 2 2 2 2 3" xfId="34350" xr:uid="{00000000-0005-0000-0000-00000D0F0000}"/>
    <cellStyle name="20% - Accent2 4 2 2 2 2 2 3" xfId="16390" xr:uid="{00000000-0005-0000-0000-00000E0F0000}"/>
    <cellStyle name="20% - Accent2 4 2 2 2 2 2 3 2" xfId="39658" xr:uid="{00000000-0005-0000-0000-00000F0F0000}"/>
    <cellStyle name="20% - Accent2 4 2 2 2 2 2 4" xfId="22806" xr:uid="{00000000-0005-0000-0000-0000100F0000}"/>
    <cellStyle name="20% - Accent2 4 2 2 2 2 2 4 2" xfId="46058" xr:uid="{00000000-0005-0000-0000-0000110F0000}"/>
    <cellStyle name="20% - Accent2 4 2 2 2 2 2 5" xfId="29042" xr:uid="{00000000-0005-0000-0000-0000120F0000}"/>
    <cellStyle name="20% - Accent2 4 2 2 2 2 2 6" xfId="47987" xr:uid="{00000000-0005-0000-0000-0000130F0000}"/>
    <cellStyle name="20% - Accent2 4 2 2 2 2 3" xfId="8440" xr:uid="{00000000-0005-0000-0000-0000140F0000}"/>
    <cellStyle name="20% - Accent2 4 2 2 2 2 3 2" xfId="19055" xr:uid="{00000000-0005-0000-0000-0000150F0000}"/>
    <cellStyle name="20% - Accent2 4 2 2 2 2 3 2 2" xfId="42323" xr:uid="{00000000-0005-0000-0000-0000160F0000}"/>
    <cellStyle name="20% - Accent2 4 2 2 2 2 3 3" xfId="31708" xr:uid="{00000000-0005-0000-0000-0000170F0000}"/>
    <cellStyle name="20% - Accent2 4 2 2 2 2 4" xfId="13750" xr:uid="{00000000-0005-0000-0000-0000180F0000}"/>
    <cellStyle name="20% - Accent2 4 2 2 2 2 4 2" xfId="37018" xr:uid="{00000000-0005-0000-0000-0000190F0000}"/>
    <cellStyle name="20% - Accent2 4 2 2 2 2 5" xfId="22805" xr:uid="{00000000-0005-0000-0000-00001A0F0000}"/>
    <cellStyle name="20% - Accent2 4 2 2 2 2 5 2" xfId="46057" xr:uid="{00000000-0005-0000-0000-00001B0F0000}"/>
    <cellStyle name="20% - Accent2 4 2 2 2 2 6" xfId="26400" xr:uid="{00000000-0005-0000-0000-00001C0F0000}"/>
    <cellStyle name="20% - Accent2 4 2 2 2 2 7" xfId="47986" xr:uid="{00000000-0005-0000-0000-00001D0F0000}"/>
    <cellStyle name="20% - Accent2 4 2 2 2 3" xfId="4552" xr:uid="{00000000-0005-0000-0000-00001E0F0000}"/>
    <cellStyle name="20% - Accent2 4 2 2 2 3 2" xfId="9896" xr:uid="{00000000-0005-0000-0000-00001F0F0000}"/>
    <cellStyle name="20% - Accent2 4 2 2 2 3 2 2" xfId="20511" xr:uid="{00000000-0005-0000-0000-0000200F0000}"/>
    <cellStyle name="20% - Accent2 4 2 2 2 3 2 2 2" xfId="43779" xr:uid="{00000000-0005-0000-0000-0000210F0000}"/>
    <cellStyle name="20% - Accent2 4 2 2 2 3 2 3" xfId="33164" xr:uid="{00000000-0005-0000-0000-0000220F0000}"/>
    <cellStyle name="20% - Accent2 4 2 2 2 3 3" xfId="15205" xr:uid="{00000000-0005-0000-0000-0000230F0000}"/>
    <cellStyle name="20% - Accent2 4 2 2 2 3 3 2" xfId="38473" xr:uid="{00000000-0005-0000-0000-0000240F0000}"/>
    <cellStyle name="20% - Accent2 4 2 2 2 3 4" xfId="22807" xr:uid="{00000000-0005-0000-0000-0000250F0000}"/>
    <cellStyle name="20% - Accent2 4 2 2 2 3 4 2" xfId="46059" xr:uid="{00000000-0005-0000-0000-0000260F0000}"/>
    <cellStyle name="20% - Accent2 4 2 2 2 3 5" xfId="27856" xr:uid="{00000000-0005-0000-0000-0000270F0000}"/>
    <cellStyle name="20% - Accent2 4 2 2 2 3 6" xfId="47988" xr:uid="{00000000-0005-0000-0000-0000280F0000}"/>
    <cellStyle name="20% - Accent2 4 2 2 2 4" xfId="7254" xr:uid="{00000000-0005-0000-0000-0000290F0000}"/>
    <cellStyle name="20% - Accent2 4 2 2 2 4 2" xfId="17869" xr:uid="{00000000-0005-0000-0000-00002A0F0000}"/>
    <cellStyle name="20% - Accent2 4 2 2 2 4 2 2" xfId="41137" xr:uid="{00000000-0005-0000-0000-00002B0F0000}"/>
    <cellStyle name="20% - Accent2 4 2 2 2 4 3" xfId="30522" xr:uid="{00000000-0005-0000-0000-00002C0F0000}"/>
    <cellStyle name="20% - Accent2 4 2 2 2 5" xfId="12565" xr:uid="{00000000-0005-0000-0000-00002D0F0000}"/>
    <cellStyle name="20% - Accent2 4 2 2 2 5 2" xfId="35833" xr:uid="{00000000-0005-0000-0000-00002E0F0000}"/>
    <cellStyle name="20% - Accent2 4 2 2 2 6" xfId="22804" xr:uid="{00000000-0005-0000-0000-00002F0F0000}"/>
    <cellStyle name="20% - Accent2 4 2 2 2 6 2" xfId="46056" xr:uid="{00000000-0005-0000-0000-0000300F0000}"/>
    <cellStyle name="20% - Accent2 4 2 2 2 7" xfId="25214" xr:uid="{00000000-0005-0000-0000-0000310F0000}"/>
    <cellStyle name="20% - Accent2 4 2 2 2 8" xfId="47985" xr:uid="{00000000-0005-0000-0000-0000320F0000}"/>
    <cellStyle name="20% - Accent2 4 2 2 3" xfId="2668" xr:uid="{00000000-0005-0000-0000-0000330F0000}"/>
    <cellStyle name="20% - Accent2 4 2 2 3 2" xfId="5516" xr:uid="{00000000-0005-0000-0000-0000340F0000}"/>
    <cellStyle name="20% - Accent2 4 2 2 3 2 2" xfId="10859" xr:uid="{00000000-0005-0000-0000-0000350F0000}"/>
    <cellStyle name="20% - Accent2 4 2 2 3 2 2 2" xfId="21473" xr:uid="{00000000-0005-0000-0000-0000360F0000}"/>
    <cellStyle name="20% - Accent2 4 2 2 3 2 2 2 2" xfId="44741" xr:uid="{00000000-0005-0000-0000-0000370F0000}"/>
    <cellStyle name="20% - Accent2 4 2 2 3 2 2 3" xfId="34127" xr:uid="{00000000-0005-0000-0000-0000380F0000}"/>
    <cellStyle name="20% - Accent2 4 2 2 3 2 3" xfId="16167" xr:uid="{00000000-0005-0000-0000-0000390F0000}"/>
    <cellStyle name="20% - Accent2 4 2 2 3 2 3 2" xfId="39435" xr:uid="{00000000-0005-0000-0000-00003A0F0000}"/>
    <cellStyle name="20% - Accent2 4 2 2 3 2 4" xfId="22809" xr:uid="{00000000-0005-0000-0000-00003B0F0000}"/>
    <cellStyle name="20% - Accent2 4 2 2 3 2 4 2" xfId="46061" xr:uid="{00000000-0005-0000-0000-00003C0F0000}"/>
    <cellStyle name="20% - Accent2 4 2 2 3 2 5" xfId="28819" xr:uid="{00000000-0005-0000-0000-00003D0F0000}"/>
    <cellStyle name="20% - Accent2 4 2 2 3 2 6" xfId="47990" xr:uid="{00000000-0005-0000-0000-00003E0F0000}"/>
    <cellStyle name="20% - Accent2 4 2 2 3 3" xfId="8217" xr:uid="{00000000-0005-0000-0000-00003F0F0000}"/>
    <cellStyle name="20% - Accent2 4 2 2 3 3 2" xfId="18832" xr:uid="{00000000-0005-0000-0000-0000400F0000}"/>
    <cellStyle name="20% - Accent2 4 2 2 3 3 2 2" xfId="42100" xr:uid="{00000000-0005-0000-0000-0000410F0000}"/>
    <cellStyle name="20% - Accent2 4 2 2 3 3 3" xfId="31485" xr:uid="{00000000-0005-0000-0000-0000420F0000}"/>
    <cellStyle name="20% - Accent2 4 2 2 3 4" xfId="13527" xr:uid="{00000000-0005-0000-0000-0000430F0000}"/>
    <cellStyle name="20% - Accent2 4 2 2 3 4 2" xfId="36795" xr:uid="{00000000-0005-0000-0000-0000440F0000}"/>
    <cellStyle name="20% - Accent2 4 2 2 3 5" xfId="22808" xr:uid="{00000000-0005-0000-0000-0000450F0000}"/>
    <cellStyle name="20% - Accent2 4 2 2 3 5 2" xfId="46060" xr:uid="{00000000-0005-0000-0000-0000460F0000}"/>
    <cellStyle name="20% - Accent2 4 2 2 3 6" xfId="26177" xr:uid="{00000000-0005-0000-0000-0000470F0000}"/>
    <cellStyle name="20% - Accent2 4 2 2 3 7" xfId="47989" xr:uid="{00000000-0005-0000-0000-0000480F0000}"/>
    <cellStyle name="20% - Accent2 4 2 2 4" xfId="3843" xr:uid="{00000000-0005-0000-0000-0000490F0000}"/>
    <cellStyle name="20% - Accent2 4 2 2 4 2" xfId="6507" xr:uid="{00000000-0005-0000-0000-00004A0F0000}"/>
    <cellStyle name="20% - Accent2 4 2 2 4 2 2" xfId="11850" xr:uid="{00000000-0005-0000-0000-00004B0F0000}"/>
    <cellStyle name="20% - Accent2 4 2 2 4 2 2 2" xfId="22463" xr:uid="{00000000-0005-0000-0000-00004C0F0000}"/>
    <cellStyle name="20% - Accent2 4 2 2 4 2 2 2 2" xfId="45731" xr:uid="{00000000-0005-0000-0000-00004D0F0000}"/>
    <cellStyle name="20% - Accent2 4 2 2 4 2 2 3" xfId="35118" xr:uid="{00000000-0005-0000-0000-00004E0F0000}"/>
    <cellStyle name="20% - Accent2 4 2 2 4 2 3" xfId="17157" xr:uid="{00000000-0005-0000-0000-00004F0F0000}"/>
    <cellStyle name="20% - Accent2 4 2 2 4 2 3 2" xfId="40425" xr:uid="{00000000-0005-0000-0000-0000500F0000}"/>
    <cellStyle name="20% - Accent2 4 2 2 4 2 4" xfId="29810" xr:uid="{00000000-0005-0000-0000-0000510F0000}"/>
    <cellStyle name="20% - Accent2 4 2 2 4 3" xfId="9208" xr:uid="{00000000-0005-0000-0000-0000520F0000}"/>
    <cellStyle name="20% - Accent2 4 2 2 4 3 2" xfId="19823" xr:uid="{00000000-0005-0000-0000-0000530F0000}"/>
    <cellStyle name="20% - Accent2 4 2 2 4 3 2 2" xfId="43091" xr:uid="{00000000-0005-0000-0000-0000540F0000}"/>
    <cellStyle name="20% - Accent2 4 2 2 4 3 3" xfId="32476" xr:uid="{00000000-0005-0000-0000-0000550F0000}"/>
    <cellStyle name="20% - Accent2 4 2 2 4 4" xfId="14517" xr:uid="{00000000-0005-0000-0000-0000560F0000}"/>
    <cellStyle name="20% - Accent2 4 2 2 4 4 2" xfId="37785" xr:uid="{00000000-0005-0000-0000-0000570F0000}"/>
    <cellStyle name="20% - Accent2 4 2 2 4 5" xfId="22810" xr:uid="{00000000-0005-0000-0000-0000580F0000}"/>
    <cellStyle name="20% - Accent2 4 2 2 4 5 2" xfId="46062" xr:uid="{00000000-0005-0000-0000-0000590F0000}"/>
    <cellStyle name="20% - Accent2 4 2 2 4 6" xfId="27168" xr:uid="{00000000-0005-0000-0000-00005A0F0000}"/>
    <cellStyle name="20% - Accent2 4 2 2 4 7" xfId="47991" xr:uid="{00000000-0005-0000-0000-00005B0F0000}"/>
    <cellStyle name="20% - Accent2 4 2 2 5" xfId="4329" xr:uid="{00000000-0005-0000-0000-00005C0F0000}"/>
    <cellStyle name="20% - Accent2 4 2 2 5 2" xfId="9673" xr:uid="{00000000-0005-0000-0000-00005D0F0000}"/>
    <cellStyle name="20% - Accent2 4 2 2 5 2 2" xfId="20288" xr:uid="{00000000-0005-0000-0000-00005E0F0000}"/>
    <cellStyle name="20% - Accent2 4 2 2 5 2 2 2" xfId="43556" xr:uid="{00000000-0005-0000-0000-00005F0F0000}"/>
    <cellStyle name="20% - Accent2 4 2 2 5 2 3" xfId="32941" xr:uid="{00000000-0005-0000-0000-0000600F0000}"/>
    <cellStyle name="20% - Accent2 4 2 2 5 3" xfId="14982" xr:uid="{00000000-0005-0000-0000-0000610F0000}"/>
    <cellStyle name="20% - Accent2 4 2 2 5 3 2" xfId="38250" xr:uid="{00000000-0005-0000-0000-0000620F0000}"/>
    <cellStyle name="20% - Accent2 4 2 2 5 4" xfId="27633" xr:uid="{00000000-0005-0000-0000-0000630F0000}"/>
    <cellStyle name="20% - Accent2 4 2 2 6" xfId="7031" xr:uid="{00000000-0005-0000-0000-0000640F0000}"/>
    <cellStyle name="20% - Accent2 4 2 2 6 2" xfId="17646" xr:uid="{00000000-0005-0000-0000-0000650F0000}"/>
    <cellStyle name="20% - Accent2 4 2 2 6 2 2" xfId="40914" xr:uid="{00000000-0005-0000-0000-0000660F0000}"/>
    <cellStyle name="20% - Accent2 4 2 2 6 3" xfId="30299" xr:uid="{00000000-0005-0000-0000-0000670F0000}"/>
    <cellStyle name="20% - Accent2 4 2 2 7" xfId="12342" xr:uid="{00000000-0005-0000-0000-0000680F0000}"/>
    <cellStyle name="20% - Accent2 4 2 2 7 2" xfId="35610" xr:uid="{00000000-0005-0000-0000-0000690F0000}"/>
    <cellStyle name="20% - Accent2 4 2 2 8" xfId="22803" xr:uid="{00000000-0005-0000-0000-00006A0F0000}"/>
    <cellStyle name="20% - Accent2 4 2 2 8 2" xfId="46055" xr:uid="{00000000-0005-0000-0000-00006B0F0000}"/>
    <cellStyle name="20% - Accent2 4 2 2 9" xfId="24991" xr:uid="{00000000-0005-0000-0000-00006C0F0000}"/>
    <cellStyle name="20% - Accent2 4 2 2_Asset Register (new)" xfId="1493" xr:uid="{00000000-0005-0000-0000-00006D0F0000}"/>
    <cellStyle name="20% - Accent2 4 2 3" xfId="1247" xr:uid="{00000000-0005-0000-0000-00006E0F0000}"/>
    <cellStyle name="20% - Accent2 4 2 3 2" xfId="2808" xr:uid="{00000000-0005-0000-0000-00006F0F0000}"/>
    <cellStyle name="20% - Accent2 4 2 3 2 2" xfId="5656" xr:uid="{00000000-0005-0000-0000-0000700F0000}"/>
    <cellStyle name="20% - Accent2 4 2 3 2 2 2" xfId="10999" xr:uid="{00000000-0005-0000-0000-0000710F0000}"/>
    <cellStyle name="20% - Accent2 4 2 3 2 2 2 2" xfId="21613" xr:uid="{00000000-0005-0000-0000-0000720F0000}"/>
    <cellStyle name="20% - Accent2 4 2 3 2 2 2 2 2" xfId="44881" xr:uid="{00000000-0005-0000-0000-0000730F0000}"/>
    <cellStyle name="20% - Accent2 4 2 3 2 2 2 3" xfId="34267" xr:uid="{00000000-0005-0000-0000-0000740F0000}"/>
    <cellStyle name="20% - Accent2 4 2 3 2 2 3" xfId="16307" xr:uid="{00000000-0005-0000-0000-0000750F0000}"/>
    <cellStyle name="20% - Accent2 4 2 3 2 2 3 2" xfId="39575" xr:uid="{00000000-0005-0000-0000-0000760F0000}"/>
    <cellStyle name="20% - Accent2 4 2 3 2 2 4" xfId="22813" xr:uid="{00000000-0005-0000-0000-0000770F0000}"/>
    <cellStyle name="20% - Accent2 4 2 3 2 2 4 2" xfId="46065" xr:uid="{00000000-0005-0000-0000-0000780F0000}"/>
    <cellStyle name="20% - Accent2 4 2 3 2 2 5" xfId="28959" xr:uid="{00000000-0005-0000-0000-0000790F0000}"/>
    <cellStyle name="20% - Accent2 4 2 3 2 2 6" xfId="47994" xr:uid="{00000000-0005-0000-0000-00007A0F0000}"/>
    <cellStyle name="20% - Accent2 4 2 3 2 3" xfId="8357" xr:uid="{00000000-0005-0000-0000-00007B0F0000}"/>
    <cellStyle name="20% - Accent2 4 2 3 2 3 2" xfId="18972" xr:uid="{00000000-0005-0000-0000-00007C0F0000}"/>
    <cellStyle name="20% - Accent2 4 2 3 2 3 2 2" xfId="42240" xr:uid="{00000000-0005-0000-0000-00007D0F0000}"/>
    <cellStyle name="20% - Accent2 4 2 3 2 3 3" xfId="31625" xr:uid="{00000000-0005-0000-0000-00007E0F0000}"/>
    <cellStyle name="20% - Accent2 4 2 3 2 4" xfId="13667" xr:uid="{00000000-0005-0000-0000-00007F0F0000}"/>
    <cellStyle name="20% - Accent2 4 2 3 2 4 2" xfId="36935" xr:uid="{00000000-0005-0000-0000-0000800F0000}"/>
    <cellStyle name="20% - Accent2 4 2 3 2 5" xfId="22812" xr:uid="{00000000-0005-0000-0000-0000810F0000}"/>
    <cellStyle name="20% - Accent2 4 2 3 2 5 2" xfId="46064" xr:uid="{00000000-0005-0000-0000-0000820F0000}"/>
    <cellStyle name="20% - Accent2 4 2 3 2 6" xfId="26317" xr:uid="{00000000-0005-0000-0000-0000830F0000}"/>
    <cellStyle name="20% - Accent2 4 2 3 2 7" xfId="47993" xr:uid="{00000000-0005-0000-0000-0000840F0000}"/>
    <cellStyle name="20% - Accent2 4 2 3 3" xfId="4469" xr:uid="{00000000-0005-0000-0000-0000850F0000}"/>
    <cellStyle name="20% - Accent2 4 2 3 3 2" xfId="9813" xr:uid="{00000000-0005-0000-0000-0000860F0000}"/>
    <cellStyle name="20% - Accent2 4 2 3 3 2 2" xfId="20428" xr:uid="{00000000-0005-0000-0000-0000870F0000}"/>
    <cellStyle name="20% - Accent2 4 2 3 3 2 2 2" xfId="43696" xr:uid="{00000000-0005-0000-0000-0000880F0000}"/>
    <cellStyle name="20% - Accent2 4 2 3 3 2 3" xfId="33081" xr:uid="{00000000-0005-0000-0000-0000890F0000}"/>
    <cellStyle name="20% - Accent2 4 2 3 3 3" xfId="15122" xr:uid="{00000000-0005-0000-0000-00008A0F0000}"/>
    <cellStyle name="20% - Accent2 4 2 3 3 3 2" xfId="38390" xr:uid="{00000000-0005-0000-0000-00008B0F0000}"/>
    <cellStyle name="20% - Accent2 4 2 3 3 4" xfId="22814" xr:uid="{00000000-0005-0000-0000-00008C0F0000}"/>
    <cellStyle name="20% - Accent2 4 2 3 3 4 2" xfId="46066" xr:uid="{00000000-0005-0000-0000-00008D0F0000}"/>
    <cellStyle name="20% - Accent2 4 2 3 3 5" xfId="27773" xr:uid="{00000000-0005-0000-0000-00008E0F0000}"/>
    <cellStyle name="20% - Accent2 4 2 3 3 6" xfId="47995" xr:uid="{00000000-0005-0000-0000-00008F0F0000}"/>
    <cellStyle name="20% - Accent2 4 2 3 4" xfId="7171" xr:uid="{00000000-0005-0000-0000-0000900F0000}"/>
    <cellStyle name="20% - Accent2 4 2 3 4 2" xfId="17786" xr:uid="{00000000-0005-0000-0000-0000910F0000}"/>
    <cellStyle name="20% - Accent2 4 2 3 4 2 2" xfId="41054" xr:uid="{00000000-0005-0000-0000-0000920F0000}"/>
    <cellStyle name="20% - Accent2 4 2 3 4 3" xfId="30439" xr:uid="{00000000-0005-0000-0000-0000930F0000}"/>
    <cellStyle name="20% - Accent2 4 2 3 5" xfId="12482" xr:uid="{00000000-0005-0000-0000-0000940F0000}"/>
    <cellStyle name="20% - Accent2 4 2 3 5 2" xfId="35750" xr:uid="{00000000-0005-0000-0000-0000950F0000}"/>
    <cellStyle name="20% - Accent2 4 2 3 6" xfId="22811" xr:uid="{00000000-0005-0000-0000-0000960F0000}"/>
    <cellStyle name="20% - Accent2 4 2 3 6 2" xfId="46063" xr:uid="{00000000-0005-0000-0000-0000970F0000}"/>
    <cellStyle name="20% - Accent2 4 2 3 7" xfId="25131" xr:uid="{00000000-0005-0000-0000-0000980F0000}"/>
    <cellStyle name="20% - Accent2 4 2 3 8" xfId="47992" xr:uid="{00000000-0005-0000-0000-0000990F0000}"/>
    <cellStyle name="20% - Accent2 4 2 4" xfId="1623" xr:uid="{00000000-0005-0000-0000-00009A0F0000}"/>
    <cellStyle name="20% - Accent2 4 2 4 2" xfId="4639" xr:uid="{00000000-0005-0000-0000-00009B0F0000}"/>
    <cellStyle name="20% - Accent2 4 2 4 2 2" xfId="9983" xr:uid="{00000000-0005-0000-0000-00009C0F0000}"/>
    <cellStyle name="20% - Accent2 4 2 4 2 2 2" xfId="20598" xr:uid="{00000000-0005-0000-0000-00009D0F0000}"/>
    <cellStyle name="20% - Accent2 4 2 4 2 2 2 2" xfId="43866" xr:uid="{00000000-0005-0000-0000-00009E0F0000}"/>
    <cellStyle name="20% - Accent2 4 2 4 2 2 3" xfId="33251" xr:uid="{00000000-0005-0000-0000-00009F0F0000}"/>
    <cellStyle name="20% - Accent2 4 2 4 2 3" xfId="15292" xr:uid="{00000000-0005-0000-0000-0000A00F0000}"/>
    <cellStyle name="20% - Accent2 4 2 4 2 3 2" xfId="38560" xr:uid="{00000000-0005-0000-0000-0000A10F0000}"/>
    <cellStyle name="20% - Accent2 4 2 4 2 4" xfId="22816" xr:uid="{00000000-0005-0000-0000-0000A20F0000}"/>
    <cellStyle name="20% - Accent2 4 2 4 2 4 2" xfId="46068" xr:uid="{00000000-0005-0000-0000-0000A30F0000}"/>
    <cellStyle name="20% - Accent2 4 2 4 2 5" xfId="27943" xr:uid="{00000000-0005-0000-0000-0000A40F0000}"/>
    <cellStyle name="20% - Accent2 4 2 4 2 6" xfId="47997" xr:uid="{00000000-0005-0000-0000-0000A50F0000}"/>
    <cellStyle name="20% - Accent2 4 2 4 3" xfId="7341" xr:uid="{00000000-0005-0000-0000-0000A60F0000}"/>
    <cellStyle name="20% - Accent2 4 2 4 3 2" xfId="17956" xr:uid="{00000000-0005-0000-0000-0000A70F0000}"/>
    <cellStyle name="20% - Accent2 4 2 4 3 2 2" xfId="41224" xr:uid="{00000000-0005-0000-0000-0000A80F0000}"/>
    <cellStyle name="20% - Accent2 4 2 4 3 3" xfId="30609" xr:uid="{00000000-0005-0000-0000-0000A90F0000}"/>
    <cellStyle name="20% - Accent2 4 2 4 4" xfId="12652" xr:uid="{00000000-0005-0000-0000-0000AA0F0000}"/>
    <cellStyle name="20% - Accent2 4 2 4 4 2" xfId="35920" xr:uid="{00000000-0005-0000-0000-0000AB0F0000}"/>
    <cellStyle name="20% - Accent2 4 2 4 5" xfId="22815" xr:uid="{00000000-0005-0000-0000-0000AC0F0000}"/>
    <cellStyle name="20% - Accent2 4 2 4 5 2" xfId="46067" xr:uid="{00000000-0005-0000-0000-0000AD0F0000}"/>
    <cellStyle name="20% - Accent2 4 2 4 6" xfId="25301" xr:uid="{00000000-0005-0000-0000-0000AE0F0000}"/>
    <cellStyle name="20% - Accent2 4 2 4 7" xfId="47996" xr:uid="{00000000-0005-0000-0000-0000AF0F0000}"/>
    <cellStyle name="20% - Accent2 4 2 5" xfId="2164" xr:uid="{00000000-0005-0000-0000-0000B00F0000}"/>
    <cellStyle name="20% - Accent2 4 2 5 2" xfId="5048" xr:uid="{00000000-0005-0000-0000-0000B10F0000}"/>
    <cellStyle name="20% - Accent2 4 2 5 2 2" xfId="10391" xr:uid="{00000000-0005-0000-0000-0000B20F0000}"/>
    <cellStyle name="20% - Accent2 4 2 5 2 2 2" xfId="21006" xr:uid="{00000000-0005-0000-0000-0000B30F0000}"/>
    <cellStyle name="20% - Accent2 4 2 5 2 2 2 2" xfId="44274" xr:uid="{00000000-0005-0000-0000-0000B40F0000}"/>
    <cellStyle name="20% - Accent2 4 2 5 2 2 3" xfId="33659" xr:uid="{00000000-0005-0000-0000-0000B50F0000}"/>
    <cellStyle name="20% - Accent2 4 2 5 2 3" xfId="15700" xr:uid="{00000000-0005-0000-0000-0000B60F0000}"/>
    <cellStyle name="20% - Accent2 4 2 5 2 3 2" xfId="38968" xr:uid="{00000000-0005-0000-0000-0000B70F0000}"/>
    <cellStyle name="20% - Accent2 4 2 5 2 4" xfId="28351" xr:uid="{00000000-0005-0000-0000-0000B80F0000}"/>
    <cellStyle name="20% - Accent2 4 2 5 3" xfId="7749" xr:uid="{00000000-0005-0000-0000-0000B90F0000}"/>
    <cellStyle name="20% - Accent2 4 2 5 3 2" xfId="18364" xr:uid="{00000000-0005-0000-0000-0000BA0F0000}"/>
    <cellStyle name="20% - Accent2 4 2 5 3 2 2" xfId="41632" xr:uid="{00000000-0005-0000-0000-0000BB0F0000}"/>
    <cellStyle name="20% - Accent2 4 2 5 3 3" xfId="31017" xr:uid="{00000000-0005-0000-0000-0000BC0F0000}"/>
    <cellStyle name="20% - Accent2 4 2 5 4" xfId="13060" xr:uid="{00000000-0005-0000-0000-0000BD0F0000}"/>
    <cellStyle name="20% - Accent2 4 2 5 4 2" xfId="36328" xr:uid="{00000000-0005-0000-0000-0000BE0F0000}"/>
    <cellStyle name="20% - Accent2 4 2 5 5" xfId="22817" xr:uid="{00000000-0005-0000-0000-0000BF0F0000}"/>
    <cellStyle name="20% - Accent2 4 2 5 5 2" xfId="46069" xr:uid="{00000000-0005-0000-0000-0000C00F0000}"/>
    <cellStyle name="20% - Accent2 4 2 5 6" xfId="25709" xr:uid="{00000000-0005-0000-0000-0000C10F0000}"/>
    <cellStyle name="20% - Accent2 4 2 5 7" xfId="47998" xr:uid="{00000000-0005-0000-0000-0000C20F0000}"/>
    <cellStyle name="20% - Accent2 4 2 6" xfId="2243" xr:uid="{00000000-0005-0000-0000-0000C30F0000}"/>
    <cellStyle name="20% - Accent2 4 2 6 2" xfId="5111" xr:uid="{00000000-0005-0000-0000-0000C40F0000}"/>
    <cellStyle name="20% - Accent2 4 2 6 2 2" xfId="10454" xr:uid="{00000000-0005-0000-0000-0000C50F0000}"/>
    <cellStyle name="20% - Accent2 4 2 6 2 2 2" xfId="21069" xr:uid="{00000000-0005-0000-0000-0000C60F0000}"/>
    <cellStyle name="20% - Accent2 4 2 6 2 2 2 2" xfId="44337" xr:uid="{00000000-0005-0000-0000-0000C70F0000}"/>
    <cellStyle name="20% - Accent2 4 2 6 2 2 3" xfId="33722" xr:uid="{00000000-0005-0000-0000-0000C80F0000}"/>
    <cellStyle name="20% - Accent2 4 2 6 2 3" xfId="15763" xr:uid="{00000000-0005-0000-0000-0000C90F0000}"/>
    <cellStyle name="20% - Accent2 4 2 6 2 3 2" xfId="39031" xr:uid="{00000000-0005-0000-0000-0000CA0F0000}"/>
    <cellStyle name="20% - Accent2 4 2 6 2 4" xfId="28414" xr:uid="{00000000-0005-0000-0000-0000CB0F0000}"/>
    <cellStyle name="20% - Accent2 4 2 6 3" xfId="7812" xr:uid="{00000000-0005-0000-0000-0000CC0F0000}"/>
    <cellStyle name="20% - Accent2 4 2 6 3 2" xfId="18427" xr:uid="{00000000-0005-0000-0000-0000CD0F0000}"/>
    <cellStyle name="20% - Accent2 4 2 6 3 2 2" xfId="41695" xr:uid="{00000000-0005-0000-0000-0000CE0F0000}"/>
    <cellStyle name="20% - Accent2 4 2 6 3 3" xfId="31080" xr:uid="{00000000-0005-0000-0000-0000CF0F0000}"/>
    <cellStyle name="20% - Accent2 4 2 6 4" xfId="13123" xr:uid="{00000000-0005-0000-0000-0000D00F0000}"/>
    <cellStyle name="20% - Accent2 4 2 6 4 2" xfId="36391" xr:uid="{00000000-0005-0000-0000-0000D10F0000}"/>
    <cellStyle name="20% - Accent2 4 2 6 5" xfId="25772" xr:uid="{00000000-0005-0000-0000-0000D20F0000}"/>
    <cellStyle name="20% - Accent2 4 2 7" xfId="2299" xr:uid="{00000000-0005-0000-0000-0000D30F0000}"/>
    <cellStyle name="20% - Accent2 4 2 7 2" xfId="5157" xr:uid="{00000000-0005-0000-0000-0000D40F0000}"/>
    <cellStyle name="20% - Accent2 4 2 7 2 2" xfId="10500" xr:uid="{00000000-0005-0000-0000-0000D50F0000}"/>
    <cellStyle name="20% - Accent2 4 2 7 2 2 2" xfId="21114" xr:uid="{00000000-0005-0000-0000-0000D60F0000}"/>
    <cellStyle name="20% - Accent2 4 2 7 2 2 2 2" xfId="44382" xr:uid="{00000000-0005-0000-0000-0000D70F0000}"/>
    <cellStyle name="20% - Accent2 4 2 7 2 2 3" xfId="33768" xr:uid="{00000000-0005-0000-0000-0000D80F0000}"/>
    <cellStyle name="20% - Accent2 4 2 7 2 3" xfId="15808" xr:uid="{00000000-0005-0000-0000-0000D90F0000}"/>
    <cellStyle name="20% - Accent2 4 2 7 2 3 2" xfId="39076" xr:uid="{00000000-0005-0000-0000-0000DA0F0000}"/>
    <cellStyle name="20% - Accent2 4 2 7 2 4" xfId="28460" xr:uid="{00000000-0005-0000-0000-0000DB0F0000}"/>
    <cellStyle name="20% - Accent2 4 2 7 3" xfId="7858" xr:uid="{00000000-0005-0000-0000-0000DC0F0000}"/>
    <cellStyle name="20% - Accent2 4 2 7 3 2" xfId="18473" xr:uid="{00000000-0005-0000-0000-0000DD0F0000}"/>
    <cellStyle name="20% - Accent2 4 2 7 3 2 2" xfId="41741" xr:uid="{00000000-0005-0000-0000-0000DE0F0000}"/>
    <cellStyle name="20% - Accent2 4 2 7 3 3" xfId="31126" xr:uid="{00000000-0005-0000-0000-0000DF0F0000}"/>
    <cellStyle name="20% - Accent2 4 2 7 4" xfId="13168" xr:uid="{00000000-0005-0000-0000-0000E00F0000}"/>
    <cellStyle name="20% - Accent2 4 2 7 4 2" xfId="36436" xr:uid="{00000000-0005-0000-0000-0000E10F0000}"/>
    <cellStyle name="20% - Accent2 4 2 7 5" xfId="25818" xr:uid="{00000000-0005-0000-0000-0000E20F0000}"/>
    <cellStyle name="20% - Accent2 4 2 8" xfId="2329" xr:uid="{00000000-0005-0000-0000-0000E30F0000}"/>
    <cellStyle name="20% - Accent2 4 2 8 2" xfId="5178" xr:uid="{00000000-0005-0000-0000-0000E40F0000}"/>
    <cellStyle name="20% - Accent2 4 2 8 2 2" xfId="10521" xr:uid="{00000000-0005-0000-0000-0000E50F0000}"/>
    <cellStyle name="20% - Accent2 4 2 8 2 2 2" xfId="21135" xr:uid="{00000000-0005-0000-0000-0000E60F0000}"/>
    <cellStyle name="20% - Accent2 4 2 8 2 2 2 2" xfId="44403" xr:uid="{00000000-0005-0000-0000-0000E70F0000}"/>
    <cellStyle name="20% - Accent2 4 2 8 2 2 3" xfId="33789" xr:uid="{00000000-0005-0000-0000-0000E80F0000}"/>
    <cellStyle name="20% - Accent2 4 2 8 2 3" xfId="15829" xr:uid="{00000000-0005-0000-0000-0000E90F0000}"/>
    <cellStyle name="20% - Accent2 4 2 8 2 3 2" xfId="39097" xr:uid="{00000000-0005-0000-0000-0000EA0F0000}"/>
    <cellStyle name="20% - Accent2 4 2 8 2 4" xfId="28481" xr:uid="{00000000-0005-0000-0000-0000EB0F0000}"/>
    <cellStyle name="20% - Accent2 4 2 8 3" xfId="7879" xr:uid="{00000000-0005-0000-0000-0000EC0F0000}"/>
    <cellStyle name="20% - Accent2 4 2 8 3 2" xfId="18494" xr:uid="{00000000-0005-0000-0000-0000ED0F0000}"/>
    <cellStyle name="20% - Accent2 4 2 8 3 2 2" xfId="41762" xr:uid="{00000000-0005-0000-0000-0000EE0F0000}"/>
    <cellStyle name="20% - Accent2 4 2 8 3 3" xfId="31147" xr:uid="{00000000-0005-0000-0000-0000EF0F0000}"/>
    <cellStyle name="20% - Accent2 4 2 8 4" xfId="13189" xr:uid="{00000000-0005-0000-0000-0000F00F0000}"/>
    <cellStyle name="20% - Accent2 4 2 8 4 2" xfId="36457" xr:uid="{00000000-0005-0000-0000-0000F10F0000}"/>
    <cellStyle name="20% - Accent2 4 2 8 5" xfId="25839" xr:uid="{00000000-0005-0000-0000-0000F20F0000}"/>
    <cellStyle name="20% - Accent2 4 2 9" xfId="2585" xr:uid="{00000000-0005-0000-0000-0000F30F0000}"/>
    <cellStyle name="20% - Accent2 4 2 9 2" xfId="5433" xr:uid="{00000000-0005-0000-0000-0000F40F0000}"/>
    <cellStyle name="20% - Accent2 4 2 9 2 2" xfId="10776" xr:uid="{00000000-0005-0000-0000-0000F50F0000}"/>
    <cellStyle name="20% - Accent2 4 2 9 2 2 2" xfId="21390" xr:uid="{00000000-0005-0000-0000-0000F60F0000}"/>
    <cellStyle name="20% - Accent2 4 2 9 2 2 2 2" xfId="44658" xr:uid="{00000000-0005-0000-0000-0000F70F0000}"/>
    <cellStyle name="20% - Accent2 4 2 9 2 2 3" xfId="34044" xr:uid="{00000000-0005-0000-0000-0000F80F0000}"/>
    <cellStyle name="20% - Accent2 4 2 9 2 3" xfId="16084" xr:uid="{00000000-0005-0000-0000-0000F90F0000}"/>
    <cellStyle name="20% - Accent2 4 2 9 2 3 2" xfId="39352" xr:uid="{00000000-0005-0000-0000-0000FA0F0000}"/>
    <cellStyle name="20% - Accent2 4 2 9 2 4" xfId="28736" xr:uid="{00000000-0005-0000-0000-0000FB0F0000}"/>
    <cellStyle name="20% - Accent2 4 2 9 3" xfId="8134" xr:uid="{00000000-0005-0000-0000-0000FC0F0000}"/>
    <cellStyle name="20% - Accent2 4 2 9 3 2" xfId="18749" xr:uid="{00000000-0005-0000-0000-0000FD0F0000}"/>
    <cellStyle name="20% - Accent2 4 2 9 3 2 2" xfId="42017" xr:uid="{00000000-0005-0000-0000-0000FE0F0000}"/>
    <cellStyle name="20% - Accent2 4 2 9 3 3" xfId="31402" xr:uid="{00000000-0005-0000-0000-0000FF0F0000}"/>
    <cellStyle name="20% - Accent2 4 2 9 4" xfId="13444" xr:uid="{00000000-0005-0000-0000-000000100000}"/>
    <cellStyle name="20% - Accent2 4 2 9 4 2" xfId="36712" xr:uid="{00000000-0005-0000-0000-000001100000}"/>
    <cellStyle name="20% - Accent2 4 2 9 5" xfId="26094" xr:uid="{00000000-0005-0000-0000-000002100000}"/>
    <cellStyle name="20% - Accent2 4 2_Asset Register (new)" xfId="1494" xr:uid="{00000000-0005-0000-0000-000003100000}"/>
    <cellStyle name="20% - Accent2 4 3" xfId="713" xr:uid="{00000000-0005-0000-0000-000004100000}"/>
    <cellStyle name="20% - Accent2 4 3 10" xfId="12258" xr:uid="{00000000-0005-0000-0000-000005100000}"/>
    <cellStyle name="20% - Accent2 4 3 10 2" xfId="35526" xr:uid="{00000000-0005-0000-0000-000006100000}"/>
    <cellStyle name="20% - Accent2 4 3 11" xfId="22818" xr:uid="{00000000-0005-0000-0000-000007100000}"/>
    <cellStyle name="20% - Accent2 4 3 11 2" xfId="46070" xr:uid="{00000000-0005-0000-0000-000008100000}"/>
    <cellStyle name="20% - Accent2 4 3 12" xfId="24907" xr:uid="{00000000-0005-0000-0000-000009100000}"/>
    <cellStyle name="20% - Accent2 4 3 13" xfId="47999" xr:uid="{00000000-0005-0000-0000-00000A100000}"/>
    <cellStyle name="20% - Accent2 4 3 2" xfId="1185" xr:uid="{00000000-0005-0000-0000-00000B100000}"/>
    <cellStyle name="20% - Accent2 4 3 2 2" xfId="2747" xr:uid="{00000000-0005-0000-0000-00000C100000}"/>
    <cellStyle name="20% - Accent2 4 3 2 2 2" xfId="5595" xr:uid="{00000000-0005-0000-0000-00000D100000}"/>
    <cellStyle name="20% - Accent2 4 3 2 2 2 2" xfId="10938" xr:uid="{00000000-0005-0000-0000-00000E100000}"/>
    <cellStyle name="20% - Accent2 4 3 2 2 2 2 2" xfId="21552" xr:uid="{00000000-0005-0000-0000-00000F100000}"/>
    <cellStyle name="20% - Accent2 4 3 2 2 2 2 2 2" xfId="44820" xr:uid="{00000000-0005-0000-0000-000010100000}"/>
    <cellStyle name="20% - Accent2 4 3 2 2 2 2 3" xfId="34206" xr:uid="{00000000-0005-0000-0000-000011100000}"/>
    <cellStyle name="20% - Accent2 4 3 2 2 2 3" xfId="16246" xr:uid="{00000000-0005-0000-0000-000012100000}"/>
    <cellStyle name="20% - Accent2 4 3 2 2 2 3 2" xfId="39514" xr:uid="{00000000-0005-0000-0000-000013100000}"/>
    <cellStyle name="20% - Accent2 4 3 2 2 2 4" xfId="22821" xr:uid="{00000000-0005-0000-0000-000014100000}"/>
    <cellStyle name="20% - Accent2 4 3 2 2 2 4 2" xfId="46073" xr:uid="{00000000-0005-0000-0000-000015100000}"/>
    <cellStyle name="20% - Accent2 4 3 2 2 2 5" xfId="28898" xr:uid="{00000000-0005-0000-0000-000016100000}"/>
    <cellStyle name="20% - Accent2 4 3 2 2 2 6" xfId="48002" xr:uid="{00000000-0005-0000-0000-000017100000}"/>
    <cellStyle name="20% - Accent2 4 3 2 2 3" xfId="8296" xr:uid="{00000000-0005-0000-0000-000018100000}"/>
    <cellStyle name="20% - Accent2 4 3 2 2 3 2" xfId="18911" xr:uid="{00000000-0005-0000-0000-000019100000}"/>
    <cellStyle name="20% - Accent2 4 3 2 2 3 2 2" xfId="42179" xr:uid="{00000000-0005-0000-0000-00001A100000}"/>
    <cellStyle name="20% - Accent2 4 3 2 2 3 3" xfId="31564" xr:uid="{00000000-0005-0000-0000-00001B100000}"/>
    <cellStyle name="20% - Accent2 4 3 2 2 4" xfId="13606" xr:uid="{00000000-0005-0000-0000-00001C100000}"/>
    <cellStyle name="20% - Accent2 4 3 2 2 4 2" xfId="36874" xr:uid="{00000000-0005-0000-0000-00001D100000}"/>
    <cellStyle name="20% - Accent2 4 3 2 2 5" xfId="22820" xr:uid="{00000000-0005-0000-0000-00001E100000}"/>
    <cellStyle name="20% - Accent2 4 3 2 2 5 2" xfId="46072" xr:uid="{00000000-0005-0000-0000-00001F100000}"/>
    <cellStyle name="20% - Accent2 4 3 2 2 6" xfId="26256" xr:uid="{00000000-0005-0000-0000-000020100000}"/>
    <cellStyle name="20% - Accent2 4 3 2 2 7" xfId="48001" xr:uid="{00000000-0005-0000-0000-000021100000}"/>
    <cellStyle name="20% - Accent2 4 3 2 3" xfId="3922" xr:uid="{00000000-0005-0000-0000-000022100000}"/>
    <cellStyle name="20% - Accent2 4 3 2 3 2" xfId="6586" xr:uid="{00000000-0005-0000-0000-000023100000}"/>
    <cellStyle name="20% - Accent2 4 3 2 3 2 2" xfId="11929" xr:uid="{00000000-0005-0000-0000-000024100000}"/>
    <cellStyle name="20% - Accent2 4 3 2 3 2 2 2" xfId="22542" xr:uid="{00000000-0005-0000-0000-000025100000}"/>
    <cellStyle name="20% - Accent2 4 3 2 3 2 2 2 2" xfId="45810" xr:uid="{00000000-0005-0000-0000-000026100000}"/>
    <cellStyle name="20% - Accent2 4 3 2 3 2 2 3" xfId="35197" xr:uid="{00000000-0005-0000-0000-000027100000}"/>
    <cellStyle name="20% - Accent2 4 3 2 3 2 3" xfId="17236" xr:uid="{00000000-0005-0000-0000-000028100000}"/>
    <cellStyle name="20% - Accent2 4 3 2 3 2 3 2" xfId="40504" xr:uid="{00000000-0005-0000-0000-000029100000}"/>
    <cellStyle name="20% - Accent2 4 3 2 3 2 4" xfId="29889" xr:uid="{00000000-0005-0000-0000-00002A100000}"/>
    <cellStyle name="20% - Accent2 4 3 2 3 3" xfId="9287" xr:uid="{00000000-0005-0000-0000-00002B100000}"/>
    <cellStyle name="20% - Accent2 4 3 2 3 3 2" xfId="19902" xr:uid="{00000000-0005-0000-0000-00002C100000}"/>
    <cellStyle name="20% - Accent2 4 3 2 3 3 2 2" xfId="43170" xr:uid="{00000000-0005-0000-0000-00002D100000}"/>
    <cellStyle name="20% - Accent2 4 3 2 3 3 3" xfId="32555" xr:uid="{00000000-0005-0000-0000-00002E100000}"/>
    <cellStyle name="20% - Accent2 4 3 2 3 4" xfId="14596" xr:uid="{00000000-0005-0000-0000-00002F100000}"/>
    <cellStyle name="20% - Accent2 4 3 2 3 4 2" xfId="37864" xr:uid="{00000000-0005-0000-0000-000030100000}"/>
    <cellStyle name="20% - Accent2 4 3 2 3 5" xfId="22822" xr:uid="{00000000-0005-0000-0000-000031100000}"/>
    <cellStyle name="20% - Accent2 4 3 2 3 5 2" xfId="46074" xr:uid="{00000000-0005-0000-0000-000032100000}"/>
    <cellStyle name="20% - Accent2 4 3 2 3 6" xfId="27247" xr:uid="{00000000-0005-0000-0000-000033100000}"/>
    <cellStyle name="20% - Accent2 4 3 2 3 7" xfId="48003" xr:uid="{00000000-0005-0000-0000-000034100000}"/>
    <cellStyle name="20% - Accent2 4 3 2 4" xfId="4408" xr:uid="{00000000-0005-0000-0000-000035100000}"/>
    <cellStyle name="20% - Accent2 4 3 2 4 2" xfId="9752" xr:uid="{00000000-0005-0000-0000-000036100000}"/>
    <cellStyle name="20% - Accent2 4 3 2 4 2 2" xfId="20367" xr:uid="{00000000-0005-0000-0000-000037100000}"/>
    <cellStyle name="20% - Accent2 4 3 2 4 2 2 2" xfId="43635" xr:uid="{00000000-0005-0000-0000-000038100000}"/>
    <cellStyle name="20% - Accent2 4 3 2 4 2 3" xfId="33020" xr:uid="{00000000-0005-0000-0000-000039100000}"/>
    <cellStyle name="20% - Accent2 4 3 2 4 3" xfId="15061" xr:uid="{00000000-0005-0000-0000-00003A100000}"/>
    <cellStyle name="20% - Accent2 4 3 2 4 3 2" xfId="38329" xr:uid="{00000000-0005-0000-0000-00003B100000}"/>
    <cellStyle name="20% - Accent2 4 3 2 4 4" xfId="27712" xr:uid="{00000000-0005-0000-0000-00003C100000}"/>
    <cellStyle name="20% - Accent2 4 3 2 5" xfId="7110" xr:uid="{00000000-0005-0000-0000-00003D100000}"/>
    <cellStyle name="20% - Accent2 4 3 2 5 2" xfId="17725" xr:uid="{00000000-0005-0000-0000-00003E100000}"/>
    <cellStyle name="20% - Accent2 4 3 2 5 2 2" xfId="40993" xr:uid="{00000000-0005-0000-0000-00003F100000}"/>
    <cellStyle name="20% - Accent2 4 3 2 5 3" xfId="30378" xr:uid="{00000000-0005-0000-0000-000040100000}"/>
    <cellStyle name="20% - Accent2 4 3 2 6" xfId="12421" xr:uid="{00000000-0005-0000-0000-000041100000}"/>
    <cellStyle name="20% - Accent2 4 3 2 6 2" xfId="35689" xr:uid="{00000000-0005-0000-0000-000042100000}"/>
    <cellStyle name="20% - Accent2 4 3 2 7" xfId="22819" xr:uid="{00000000-0005-0000-0000-000043100000}"/>
    <cellStyle name="20% - Accent2 4 3 2 7 2" xfId="46071" xr:uid="{00000000-0005-0000-0000-000044100000}"/>
    <cellStyle name="20% - Accent2 4 3 2 8" xfId="25070" xr:uid="{00000000-0005-0000-0000-000045100000}"/>
    <cellStyle name="20% - Accent2 4 3 2 9" xfId="48000" xr:uid="{00000000-0005-0000-0000-000046100000}"/>
    <cellStyle name="20% - Accent2 4 3 3" xfId="1533" xr:uid="{00000000-0005-0000-0000-000047100000}"/>
    <cellStyle name="20% - Accent2 4 3 3 2" xfId="2890" xr:uid="{00000000-0005-0000-0000-000048100000}"/>
    <cellStyle name="20% - Accent2 4 3 3 2 2" xfId="5738" xr:uid="{00000000-0005-0000-0000-000049100000}"/>
    <cellStyle name="20% - Accent2 4 3 3 2 2 2" xfId="11081" xr:uid="{00000000-0005-0000-0000-00004A100000}"/>
    <cellStyle name="20% - Accent2 4 3 3 2 2 2 2" xfId="21695" xr:uid="{00000000-0005-0000-0000-00004B100000}"/>
    <cellStyle name="20% - Accent2 4 3 3 2 2 2 2 2" xfId="44963" xr:uid="{00000000-0005-0000-0000-00004C100000}"/>
    <cellStyle name="20% - Accent2 4 3 3 2 2 2 3" xfId="34349" xr:uid="{00000000-0005-0000-0000-00004D100000}"/>
    <cellStyle name="20% - Accent2 4 3 3 2 2 3" xfId="16389" xr:uid="{00000000-0005-0000-0000-00004E100000}"/>
    <cellStyle name="20% - Accent2 4 3 3 2 2 3 2" xfId="39657" xr:uid="{00000000-0005-0000-0000-00004F100000}"/>
    <cellStyle name="20% - Accent2 4 3 3 2 2 4" xfId="29041" xr:uid="{00000000-0005-0000-0000-000050100000}"/>
    <cellStyle name="20% - Accent2 4 3 3 2 3" xfId="8439" xr:uid="{00000000-0005-0000-0000-000051100000}"/>
    <cellStyle name="20% - Accent2 4 3 3 2 3 2" xfId="19054" xr:uid="{00000000-0005-0000-0000-000052100000}"/>
    <cellStyle name="20% - Accent2 4 3 3 2 3 2 2" xfId="42322" xr:uid="{00000000-0005-0000-0000-000053100000}"/>
    <cellStyle name="20% - Accent2 4 3 3 2 3 3" xfId="31707" xr:uid="{00000000-0005-0000-0000-000054100000}"/>
    <cellStyle name="20% - Accent2 4 3 3 2 4" xfId="13749" xr:uid="{00000000-0005-0000-0000-000055100000}"/>
    <cellStyle name="20% - Accent2 4 3 3 2 4 2" xfId="37017" xr:uid="{00000000-0005-0000-0000-000056100000}"/>
    <cellStyle name="20% - Accent2 4 3 3 2 5" xfId="22824" xr:uid="{00000000-0005-0000-0000-000057100000}"/>
    <cellStyle name="20% - Accent2 4 3 3 2 5 2" xfId="46076" xr:uid="{00000000-0005-0000-0000-000058100000}"/>
    <cellStyle name="20% - Accent2 4 3 3 2 6" xfId="26399" xr:uid="{00000000-0005-0000-0000-000059100000}"/>
    <cellStyle name="20% - Accent2 4 3 3 2 7" xfId="48005" xr:uid="{00000000-0005-0000-0000-00005A100000}"/>
    <cellStyle name="20% - Accent2 4 3 3 3" xfId="3683" xr:uid="{00000000-0005-0000-0000-00005B100000}"/>
    <cellStyle name="20% - Accent2 4 3 3 3 2" xfId="6461" xr:uid="{00000000-0005-0000-0000-00005C100000}"/>
    <cellStyle name="20% - Accent2 4 3 3 3 2 2" xfId="11804" xr:uid="{00000000-0005-0000-0000-00005D100000}"/>
    <cellStyle name="20% - Accent2 4 3 3 3 2 2 2" xfId="22417" xr:uid="{00000000-0005-0000-0000-00005E100000}"/>
    <cellStyle name="20% - Accent2 4 3 3 3 2 2 2 2" xfId="45685" xr:uid="{00000000-0005-0000-0000-00005F100000}"/>
    <cellStyle name="20% - Accent2 4 3 3 3 2 2 3" xfId="35072" xr:uid="{00000000-0005-0000-0000-000060100000}"/>
    <cellStyle name="20% - Accent2 4 3 3 3 2 3" xfId="17111" xr:uid="{00000000-0005-0000-0000-000061100000}"/>
    <cellStyle name="20% - Accent2 4 3 3 3 2 3 2" xfId="40379" xr:uid="{00000000-0005-0000-0000-000062100000}"/>
    <cellStyle name="20% - Accent2 4 3 3 3 2 4" xfId="29764" xr:uid="{00000000-0005-0000-0000-000063100000}"/>
    <cellStyle name="20% - Accent2 4 3 3 3 3" xfId="9162" xr:uid="{00000000-0005-0000-0000-000064100000}"/>
    <cellStyle name="20% - Accent2 4 3 3 3 3 2" xfId="19777" xr:uid="{00000000-0005-0000-0000-000065100000}"/>
    <cellStyle name="20% - Accent2 4 3 3 3 3 2 2" xfId="43045" xr:uid="{00000000-0005-0000-0000-000066100000}"/>
    <cellStyle name="20% - Accent2 4 3 3 3 3 3" xfId="32430" xr:uid="{00000000-0005-0000-0000-000067100000}"/>
    <cellStyle name="20% - Accent2 4 3 3 3 4" xfId="14471" xr:uid="{00000000-0005-0000-0000-000068100000}"/>
    <cellStyle name="20% - Accent2 4 3 3 3 4 2" xfId="37739" xr:uid="{00000000-0005-0000-0000-000069100000}"/>
    <cellStyle name="20% - Accent2 4 3 3 3 5" xfId="27122" xr:uid="{00000000-0005-0000-0000-00006A100000}"/>
    <cellStyle name="20% - Accent2 4 3 3 4" xfId="4551" xr:uid="{00000000-0005-0000-0000-00006B100000}"/>
    <cellStyle name="20% - Accent2 4 3 3 4 2" xfId="9895" xr:uid="{00000000-0005-0000-0000-00006C100000}"/>
    <cellStyle name="20% - Accent2 4 3 3 4 2 2" xfId="20510" xr:uid="{00000000-0005-0000-0000-00006D100000}"/>
    <cellStyle name="20% - Accent2 4 3 3 4 2 2 2" xfId="43778" xr:uid="{00000000-0005-0000-0000-00006E100000}"/>
    <cellStyle name="20% - Accent2 4 3 3 4 2 3" xfId="33163" xr:uid="{00000000-0005-0000-0000-00006F100000}"/>
    <cellStyle name="20% - Accent2 4 3 3 4 3" xfId="15204" xr:uid="{00000000-0005-0000-0000-000070100000}"/>
    <cellStyle name="20% - Accent2 4 3 3 4 3 2" xfId="38472" xr:uid="{00000000-0005-0000-0000-000071100000}"/>
    <cellStyle name="20% - Accent2 4 3 3 4 4" xfId="27855" xr:uid="{00000000-0005-0000-0000-000072100000}"/>
    <cellStyle name="20% - Accent2 4 3 3 5" xfId="7253" xr:uid="{00000000-0005-0000-0000-000073100000}"/>
    <cellStyle name="20% - Accent2 4 3 3 5 2" xfId="17868" xr:uid="{00000000-0005-0000-0000-000074100000}"/>
    <cellStyle name="20% - Accent2 4 3 3 5 2 2" xfId="41136" xr:uid="{00000000-0005-0000-0000-000075100000}"/>
    <cellStyle name="20% - Accent2 4 3 3 5 3" xfId="30521" xr:uid="{00000000-0005-0000-0000-000076100000}"/>
    <cellStyle name="20% - Accent2 4 3 3 6" xfId="12564" xr:uid="{00000000-0005-0000-0000-000077100000}"/>
    <cellStyle name="20% - Accent2 4 3 3 6 2" xfId="35832" xr:uid="{00000000-0005-0000-0000-000078100000}"/>
    <cellStyle name="20% - Accent2 4 3 3 7" xfId="22823" xr:uid="{00000000-0005-0000-0000-000079100000}"/>
    <cellStyle name="20% - Accent2 4 3 3 7 2" xfId="46075" xr:uid="{00000000-0005-0000-0000-00007A100000}"/>
    <cellStyle name="20% - Accent2 4 3 3 8" xfId="25213" xr:uid="{00000000-0005-0000-0000-00007B100000}"/>
    <cellStyle name="20% - Accent2 4 3 3 9" xfId="48004" xr:uid="{00000000-0005-0000-0000-00007C100000}"/>
    <cellStyle name="20% - Accent2 4 3 4" xfId="1826" xr:uid="{00000000-0005-0000-0000-00007D100000}"/>
    <cellStyle name="20% - Accent2 4 3 4 2" xfId="4801" xr:uid="{00000000-0005-0000-0000-00007E100000}"/>
    <cellStyle name="20% - Accent2 4 3 4 2 2" xfId="10145" xr:uid="{00000000-0005-0000-0000-00007F100000}"/>
    <cellStyle name="20% - Accent2 4 3 4 2 2 2" xfId="20760" xr:uid="{00000000-0005-0000-0000-000080100000}"/>
    <cellStyle name="20% - Accent2 4 3 4 2 2 2 2" xfId="44028" xr:uid="{00000000-0005-0000-0000-000081100000}"/>
    <cellStyle name="20% - Accent2 4 3 4 2 2 3" xfId="33413" xr:uid="{00000000-0005-0000-0000-000082100000}"/>
    <cellStyle name="20% - Accent2 4 3 4 2 3" xfId="15454" xr:uid="{00000000-0005-0000-0000-000083100000}"/>
    <cellStyle name="20% - Accent2 4 3 4 2 3 2" xfId="38722" xr:uid="{00000000-0005-0000-0000-000084100000}"/>
    <cellStyle name="20% - Accent2 4 3 4 2 4" xfId="28105" xr:uid="{00000000-0005-0000-0000-000085100000}"/>
    <cellStyle name="20% - Accent2 4 3 4 3" xfId="7503" xr:uid="{00000000-0005-0000-0000-000086100000}"/>
    <cellStyle name="20% - Accent2 4 3 4 3 2" xfId="18118" xr:uid="{00000000-0005-0000-0000-000087100000}"/>
    <cellStyle name="20% - Accent2 4 3 4 3 2 2" xfId="41386" xr:uid="{00000000-0005-0000-0000-000088100000}"/>
    <cellStyle name="20% - Accent2 4 3 4 3 3" xfId="30771" xr:uid="{00000000-0005-0000-0000-000089100000}"/>
    <cellStyle name="20% - Accent2 4 3 4 4" xfId="12814" xr:uid="{00000000-0005-0000-0000-00008A100000}"/>
    <cellStyle name="20% - Accent2 4 3 4 4 2" xfId="36082" xr:uid="{00000000-0005-0000-0000-00008B100000}"/>
    <cellStyle name="20% - Accent2 4 3 4 5" xfId="22825" xr:uid="{00000000-0005-0000-0000-00008C100000}"/>
    <cellStyle name="20% - Accent2 4 3 4 5 2" xfId="46077" xr:uid="{00000000-0005-0000-0000-00008D100000}"/>
    <cellStyle name="20% - Accent2 4 3 4 6" xfId="25463" xr:uid="{00000000-0005-0000-0000-00008E100000}"/>
    <cellStyle name="20% - Accent2 4 3 4 7" xfId="48006" xr:uid="{00000000-0005-0000-0000-00008F100000}"/>
    <cellStyle name="20% - Accent2 4 3 5" xfId="2584" xr:uid="{00000000-0005-0000-0000-000090100000}"/>
    <cellStyle name="20% - Accent2 4 3 5 2" xfId="5432" xr:uid="{00000000-0005-0000-0000-000091100000}"/>
    <cellStyle name="20% - Accent2 4 3 5 2 2" xfId="10775" xr:uid="{00000000-0005-0000-0000-000092100000}"/>
    <cellStyle name="20% - Accent2 4 3 5 2 2 2" xfId="21389" xr:uid="{00000000-0005-0000-0000-000093100000}"/>
    <cellStyle name="20% - Accent2 4 3 5 2 2 2 2" xfId="44657" xr:uid="{00000000-0005-0000-0000-000094100000}"/>
    <cellStyle name="20% - Accent2 4 3 5 2 2 3" xfId="34043" xr:uid="{00000000-0005-0000-0000-000095100000}"/>
    <cellStyle name="20% - Accent2 4 3 5 2 3" xfId="16083" xr:uid="{00000000-0005-0000-0000-000096100000}"/>
    <cellStyle name="20% - Accent2 4 3 5 2 3 2" xfId="39351" xr:uid="{00000000-0005-0000-0000-000097100000}"/>
    <cellStyle name="20% - Accent2 4 3 5 2 4" xfId="28735" xr:uid="{00000000-0005-0000-0000-000098100000}"/>
    <cellStyle name="20% - Accent2 4 3 5 3" xfId="8133" xr:uid="{00000000-0005-0000-0000-000099100000}"/>
    <cellStyle name="20% - Accent2 4 3 5 3 2" xfId="18748" xr:uid="{00000000-0005-0000-0000-00009A100000}"/>
    <cellStyle name="20% - Accent2 4 3 5 3 2 2" xfId="42016" xr:uid="{00000000-0005-0000-0000-00009B100000}"/>
    <cellStyle name="20% - Accent2 4 3 5 3 3" xfId="31401" xr:uid="{00000000-0005-0000-0000-00009C100000}"/>
    <cellStyle name="20% - Accent2 4 3 5 4" xfId="13443" xr:uid="{00000000-0005-0000-0000-00009D100000}"/>
    <cellStyle name="20% - Accent2 4 3 5 4 2" xfId="36711" xr:uid="{00000000-0005-0000-0000-00009E100000}"/>
    <cellStyle name="20% - Accent2 4 3 5 5" xfId="26093" xr:uid="{00000000-0005-0000-0000-00009F100000}"/>
    <cellStyle name="20% - Accent2 4 3 6" xfId="3096" xr:uid="{00000000-0005-0000-0000-0000A0100000}"/>
    <cellStyle name="20% - Accent2 4 3 6 2" xfId="5926" xr:uid="{00000000-0005-0000-0000-0000A1100000}"/>
    <cellStyle name="20% - Accent2 4 3 6 2 2" xfId="11269" xr:uid="{00000000-0005-0000-0000-0000A2100000}"/>
    <cellStyle name="20% - Accent2 4 3 6 2 2 2" xfId="21882" xr:uid="{00000000-0005-0000-0000-0000A3100000}"/>
    <cellStyle name="20% - Accent2 4 3 6 2 2 2 2" xfId="45150" xr:uid="{00000000-0005-0000-0000-0000A4100000}"/>
    <cellStyle name="20% - Accent2 4 3 6 2 2 3" xfId="34537" xr:uid="{00000000-0005-0000-0000-0000A5100000}"/>
    <cellStyle name="20% - Accent2 4 3 6 2 3" xfId="16576" xr:uid="{00000000-0005-0000-0000-0000A6100000}"/>
    <cellStyle name="20% - Accent2 4 3 6 2 3 2" xfId="39844" xr:uid="{00000000-0005-0000-0000-0000A7100000}"/>
    <cellStyle name="20% - Accent2 4 3 6 2 4" xfId="29229" xr:uid="{00000000-0005-0000-0000-0000A8100000}"/>
    <cellStyle name="20% - Accent2 4 3 6 3" xfId="8627" xr:uid="{00000000-0005-0000-0000-0000A9100000}"/>
    <cellStyle name="20% - Accent2 4 3 6 3 2" xfId="19242" xr:uid="{00000000-0005-0000-0000-0000AA100000}"/>
    <cellStyle name="20% - Accent2 4 3 6 3 2 2" xfId="42510" xr:uid="{00000000-0005-0000-0000-0000AB100000}"/>
    <cellStyle name="20% - Accent2 4 3 6 3 3" xfId="31895" xr:uid="{00000000-0005-0000-0000-0000AC100000}"/>
    <cellStyle name="20% - Accent2 4 3 6 4" xfId="13936" xr:uid="{00000000-0005-0000-0000-0000AD100000}"/>
    <cellStyle name="20% - Accent2 4 3 6 4 2" xfId="37204" xr:uid="{00000000-0005-0000-0000-0000AE100000}"/>
    <cellStyle name="20% - Accent2 4 3 6 5" xfId="26587" xr:uid="{00000000-0005-0000-0000-0000AF100000}"/>
    <cellStyle name="20% - Accent2 4 3 7" xfId="3416" xr:uid="{00000000-0005-0000-0000-0000B0100000}"/>
    <cellStyle name="20% - Accent2 4 3 7 2" xfId="6240" xr:uid="{00000000-0005-0000-0000-0000B1100000}"/>
    <cellStyle name="20% - Accent2 4 3 7 2 2" xfId="11583" xr:uid="{00000000-0005-0000-0000-0000B2100000}"/>
    <cellStyle name="20% - Accent2 4 3 7 2 2 2" xfId="22196" xr:uid="{00000000-0005-0000-0000-0000B3100000}"/>
    <cellStyle name="20% - Accent2 4 3 7 2 2 2 2" xfId="45464" xr:uid="{00000000-0005-0000-0000-0000B4100000}"/>
    <cellStyle name="20% - Accent2 4 3 7 2 2 3" xfId="34851" xr:uid="{00000000-0005-0000-0000-0000B5100000}"/>
    <cellStyle name="20% - Accent2 4 3 7 2 3" xfId="16890" xr:uid="{00000000-0005-0000-0000-0000B6100000}"/>
    <cellStyle name="20% - Accent2 4 3 7 2 3 2" xfId="40158" xr:uid="{00000000-0005-0000-0000-0000B7100000}"/>
    <cellStyle name="20% - Accent2 4 3 7 2 4" xfId="29543" xr:uid="{00000000-0005-0000-0000-0000B8100000}"/>
    <cellStyle name="20% - Accent2 4 3 7 3" xfId="8941" xr:uid="{00000000-0005-0000-0000-0000B9100000}"/>
    <cellStyle name="20% - Accent2 4 3 7 3 2" xfId="19556" xr:uid="{00000000-0005-0000-0000-0000BA100000}"/>
    <cellStyle name="20% - Accent2 4 3 7 3 2 2" xfId="42824" xr:uid="{00000000-0005-0000-0000-0000BB100000}"/>
    <cellStyle name="20% - Accent2 4 3 7 3 3" xfId="32209" xr:uid="{00000000-0005-0000-0000-0000BC100000}"/>
    <cellStyle name="20% - Accent2 4 3 7 4" xfId="14250" xr:uid="{00000000-0005-0000-0000-0000BD100000}"/>
    <cellStyle name="20% - Accent2 4 3 7 4 2" xfId="37518" xr:uid="{00000000-0005-0000-0000-0000BE100000}"/>
    <cellStyle name="20% - Accent2 4 3 7 5" xfId="26901" xr:uid="{00000000-0005-0000-0000-0000BF100000}"/>
    <cellStyle name="20% - Accent2 4 3 8" xfId="4245" xr:uid="{00000000-0005-0000-0000-0000C0100000}"/>
    <cellStyle name="20% - Accent2 4 3 8 2" xfId="9589" xr:uid="{00000000-0005-0000-0000-0000C1100000}"/>
    <cellStyle name="20% - Accent2 4 3 8 2 2" xfId="20204" xr:uid="{00000000-0005-0000-0000-0000C2100000}"/>
    <cellStyle name="20% - Accent2 4 3 8 2 2 2" xfId="43472" xr:uid="{00000000-0005-0000-0000-0000C3100000}"/>
    <cellStyle name="20% - Accent2 4 3 8 2 3" xfId="32857" xr:uid="{00000000-0005-0000-0000-0000C4100000}"/>
    <cellStyle name="20% - Accent2 4 3 8 3" xfId="14898" xr:uid="{00000000-0005-0000-0000-0000C5100000}"/>
    <cellStyle name="20% - Accent2 4 3 8 3 2" xfId="38166" xr:uid="{00000000-0005-0000-0000-0000C6100000}"/>
    <cellStyle name="20% - Accent2 4 3 8 4" xfId="27549" xr:uid="{00000000-0005-0000-0000-0000C7100000}"/>
    <cellStyle name="20% - Accent2 4 3 9" xfId="6947" xr:uid="{00000000-0005-0000-0000-0000C8100000}"/>
    <cellStyle name="20% - Accent2 4 3 9 2" xfId="17562" xr:uid="{00000000-0005-0000-0000-0000C9100000}"/>
    <cellStyle name="20% - Accent2 4 3 9 2 2" xfId="40830" xr:uid="{00000000-0005-0000-0000-0000CA100000}"/>
    <cellStyle name="20% - Accent2 4 3 9 3" xfId="30215" xr:uid="{00000000-0005-0000-0000-0000CB100000}"/>
    <cellStyle name="20% - Accent2 4 3_Asset Register (new)" xfId="1492" xr:uid="{00000000-0005-0000-0000-0000CC100000}"/>
    <cellStyle name="20% - Accent2 4 4" xfId="147" xr:uid="{00000000-0005-0000-0000-0000CD100000}"/>
    <cellStyle name="20% - Accent2 4 4 10" xfId="24674" xr:uid="{00000000-0005-0000-0000-0000CE100000}"/>
    <cellStyle name="20% - Accent2 4 4 11" xfId="48007" xr:uid="{00000000-0005-0000-0000-0000CF100000}"/>
    <cellStyle name="20% - Accent2 4 4 2" xfId="2006" xr:uid="{00000000-0005-0000-0000-0000D0100000}"/>
    <cellStyle name="20% - Accent2 4 4 2 2" xfId="4948" xr:uid="{00000000-0005-0000-0000-0000D1100000}"/>
    <cellStyle name="20% - Accent2 4 4 2 2 2" xfId="10291" xr:uid="{00000000-0005-0000-0000-0000D2100000}"/>
    <cellStyle name="20% - Accent2 4 4 2 2 2 2" xfId="20906" xr:uid="{00000000-0005-0000-0000-0000D3100000}"/>
    <cellStyle name="20% - Accent2 4 4 2 2 2 2 2" xfId="44174" xr:uid="{00000000-0005-0000-0000-0000D4100000}"/>
    <cellStyle name="20% - Accent2 4 4 2 2 2 3" xfId="33559" xr:uid="{00000000-0005-0000-0000-0000D5100000}"/>
    <cellStyle name="20% - Accent2 4 4 2 2 3" xfId="15600" xr:uid="{00000000-0005-0000-0000-0000D6100000}"/>
    <cellStyle name="20% - Accent2 4 4 2 2 3 2" xfId="38868" xr:uid="{00000000-0005-0000-0000-0000D7100000}"/>
    <cellStyle name="20% - Accent2 4 4 2 2 4" xfId="22828" xr:uid="{00000000-0005-0000-0000-0000D8100000}"/>
    <cellStyle name="20% - Accent2 4 4 2 2 4 2" xfId="46080" xr:uid="{00000000-0005-0000-0000-0000D9100000}"/>
    <cellStyle name="20% - Accent2 4 4 2 2 5" xfId="28251" xr:uid="{00000000-0005-0000-0000-0000DA100000}"/>
    <cellStyle name="20% - Accent2 4 4 2 2 6" xfId="48009" xr:uid="{00000000-0005-0000-0000-0000DB100000}"/>
    <cellStyle name="20% - Accent2 4 4 2 3" xfId="7649" xr:uid="{00000000-0005-0000-0000-0000DC100000}"/>
    <cellStyle name="20% - Accent2 4 4 2 3 2" xfId="18264" xr:uid="{00000000-0005-0000-0000-0000DD100000}"/>
    <cellStyle name="20% - Accent2 4 4 2 3 2 2" xfId="41532" xr:uid="{00000000-0005-0000-0000-0000DE100000}"/>
    <cellStyle name="20% - Accent2 4 4 2 3 3" xfId="30917" xr:uid="{00000000-0005-0000-0000-0000DF100000}"/>
    <cellStyle name="20% - Accent2 4 4 2 4" xfId="12960" xr:uid="{00000000-0005-0000-0000-0000E0100000}"/>
    <cellStyle name="20% - Accent2 4 4 2 4 2" xfId="36228" xr:uid="{00000000-0005-0000-0000-0000E1100000}"/>
    <cellStyle name="20% - Accent2 4 4 2 5" xfId="22827" xr:uid="{00000000-0005-0000-0000-0000E2100000}"/>
    <cellStyle name="20% - Accent2 4 4 2 5 2" xfId="46079" xr:uid="{00000000-0005-0000-0000-0000E3100000}"/>
    <cellStyle name="20% - Accent2 4 4 2 6" xfId="25609" xr:uid="{00000000-0005-0000-0000-0000E4100000}"/>
    <cellStyle name="20% - Accent2 4 4 2 7" xfId="48008" xr:uid="{00000000-0005-0000-0000-0000E5100000}"/>
    <cellStyle name="20% - Accent2 4 4 3" xfId="2355" xr:uid="{00000000-0005-0000-0000-0000E6100000}"/>
    <cellStyle name="20% - Accent2 4 4 3 2" xfId="5203" xr:uid="{00000000-0005-0000-0000-0000E7100000}"/>
    <cellStyle name="20% - Accent2 4 4 3 2 2" xfId="10546" xr:uid="{00000000-0005-0000-0000-0000E8100000}"/>
    <cellStyle name="20% - Accent2 4 4 3 2 2 2" xfId="21160" xr:uid="{00000000-0005-0000-0000-0000E9100000}"/>
    <cellStyle name="20% - Accent2 4 4 3 2 2 2 2" xfId="44428" xr:uid="{00000000-0005-0000-0000-0000EA100000}"/>
    <cellStyle name="20% - Accent2 4 4 3 2 2 3" xfId="33814" xr:uid="{00000000-0005-0000-0000-0000EB100000}"/>
    <cellStyle name="20% - Accent2 4 4 3 2 3" xfId="15854" xr:uid="{00000000-0005-0000-0000-0000EC100000}"/>
    <cellStyle name="20% - Accent2 4 4 3 2 3 2" xfId="39122" xr:uid="{00000000-0005-0000-0000-0000ED100000}"/>
    <cellStyle name="20% - Accent2 4 4 3 2 4" xfId="28506" xr:uid="{00000000-0005-0000-0000-0000EE100000}"/>
    <cellStyle name="20% - Accent2 4 4 3 3" xfId="7904" xr:uid="{00000000-0005-0000-0000-0000EF100000}"/>
    <cellStyle name="20% - Accent2 4 4 3 3 2" xfId="18519" xr:uid="{00000000-0005-0000-0000-0000F0100000}"/>
    <cellStyle name="20% - Accent2 4 4 3 3 2 2" xfId="41787" xr:uid="{00000000-0005-0000-0000-0000F1100000}"/>
    <cellStyle name="20% - Accent2 4 4 3 3 3" xfId="31172" xr:uid="{00000000-0005-0000-0000-0000F2100000}"/>
    <cellStyle name="20% - Accent2 4 4 3 4" xfId="13214" xr:uid="{00000000-0005-0000-0000-0000F3100000}"/>
    <cellStyle name="20% - Accent2 4 4 3 4 2" xfId="36482" xr:uid="{00000000-0005-0000-0000-0000F4100000}"/>
    <cellStyle name="20% - Accent2 4 4 3 5" xfId="22829" xr:uid="{00000000-0005-0000-0000-0000F5100000}"/>
    <cellStyle name="20% - Accent2 4 4 3 5 2" xfId="46081" xr:uid="{00000000-0005-0000-0000-0000F6100000}"/>
    <cellStyle name="20% - Accent2 4 4 3 6" xfId="25864" xr:uid="{00000000-0005-0000-0000-0000F7100000}"/>
    <cellStyle name="20% - Accent2 4 4 3 7" xfId="48010" xr:uid="{00000000-0005-0000-0000-0000F8100000}"/>
    <cellStyle name="20% - Accent2 4 4 4" xfId="3238" xr:uid="{00000000-0005-0000-0000-0000F9100000}"/>
    <cellStyle name="20% - Accent2 4 4 4 2" xfId="6068" xr:uid="{00000000-0005-0000-0000-0000FA100000}"/>
    <cellStyle name="20% - Accent2 4 4 4 2 2" xfId="11411" xr:uid="{00000000-0005-0000-0000-0000FB100000}"/>
    <cellStyle name="20% - Accent2 4 4 4 2 2 2" xfId="22024" xr:uid="{00000000-0005-0000-0000-0000FC100000}"/>
    <cellStyle name="20% - Accent2 4 4 4 2 2 2 2" xfId="45292" xr:uid="{00000000-0005-0000-0000-0000FD100000}"/>
    <cellStyle name="20% - Accent2 4 4 4 2 2 3" xfId="34679" xr:uid="{00000000-0005-0000-0000-0000FE100000}"/>
    <cellStyle name="20% - Accent2 4 4 4 2 3" xfId="16718" xr:uid="{00000000-0005-0000-0000-0000FF100000}"/>
    <cellStyle name="20% - Accent2 4 4 4 2 3 2" xfId="39986" xr:uid="{00000000-0005-0000-0000-000000110000}"/>
    <cellStyle name="20% - Accent2 4 4 4 2 4" xfId="29371" xr:uid="{00000000-0005-0000-0000-000001110000}"/>
    <cellStyle name="20% - Accent2 4 4 4 3" xfId="8769" xr:uid="{00000000-0005-0000-0000-000002110000}"/>
    <cellStyle name="20% - Accent2 4 4 4 3 2" xfId="19384" xr:uid="{00000000-0005-0000-0000-000003110000}"/>
    <cellStyle name="20% - Accent2 4 4 4 3 2 2" xfId="42652" xr:uid="{00000000-0005-0000-0000-000004110000}"/>
    <cellStyle name="20% - Accent2 4 4 4 3 3" xfId="32037" xr:uid="{00000000-0005-0000-0000-000005110000}"/>
    <cellStyle name="20% - Accent2 4 4 4 4" xfId="14078" xr:uid="{00000000-0005-0000-0000-000006110000}"/>
    <cellStyle name="20% - Accent2 4 4 4 4 2" xfId="37346" xr:uid="{00000000-0005-0000-0000-000007110000}"/>
    <cellStyle name="20% - Accent2 4 4 4 5" xfId="26729" xr:uid="{00000000-0005-0000-0000-000008110000}"/>
    <cellStyle name="20% - Accent2 4 4 5" xfId="3558" xr:uid="{00000000-0005-0000-0000-000009110000}"/>
    <cellStyle name="20% - Accent2 4 4 5 2" xfId="6382" xr:uid="{00000000-0005-0000-0000-00000A110000}"/>
    <cellStyle name="20% - Accent2 4 4 5 2 2" xfId="11725" xr:uid="{00000000-0005-0000-0000-00000B110000}"/>
    <cellStyle name="20% - Accent2 4 4 5 2 2 2" xfId="22338" xr:uid="{00000000-0005-0000-0000-00000C110000}"/>
    <cellStyle name="20% - Accent2 4 4 5 2 2 2 2" xfId="45606" xr:uid="{00000000-0005-0000-0000-00000D110000}"/>
    <cellStyle name="20% - Accent2 4 4 5 2 2 3" xfId="34993" xr:uid="{00000000-0005-0000-0000-00000E110000}"/>
    <cellStyle name="20% - Accent2 4 4 5 2 3" xfId="17032" xr:uid="{00000000-0005-0000-0000-00000F110000}"/>
    <cellStyle name="20% - Accent2 4 4 5 2 3 2" xfId="40300" xr:uid="{00000000-0005-0000-0000-000010110000}"/>
    <cellStyle name="20% - Accent2 4 4 5 2 4" xfId="29685" xr:uid="{00000000-0005-0000-0000-000011110000}"/>
    <cellStyle name="20% - Accent2 4 4 5 3" xfId="9083" xr:uid="{00000000-0005-0000-0000-000012110000}"/>
    <cellStyle name="20% - Accent2 4 4 5 3 2" xfId="19698" xr:uid="{00000000-0005-0000-0000-000013110000}"/>
    <cellStyle name="20% - Accent2 4 4 5 3 2 2" xfId="42966" xr:uid="{00000000-0005-0000-0000-000014110000}"/>
    <cellStyle name="20% - Accent2 4 4 5 3 3" xfId="32351" xr:uid="{00000000-0005-0000-0000-000015110000}"/>
    <cellStyle name="20% - Accent2 4 4 5 4" xfId="14392" xr:uid="{00000000-0005-0000-0000-000016110000}"/>
    <cellStyle name="20% - Accent2 4 4 5 4 2" xfId="37660" xr:uid="{00000000-0005-0000-0000-000017110000}"/>
    <cellStyle name="20% - Accent2 4 4 5 5" xfId="27043" xr:uid="{00000000-0005-0000-0000-000018110000}"/>
    <cellStyle name="20% - Accent2 4 4 6" xfId="4016" xr:uid="{00000000-0005-0000-0000-000019110000}"/>
    <cellStyle name="20% - Accent2 4 4 6 2" xfId="9360" xr:uid="{00000000-0005-0000-0000-00001A110000}"/>
    <cellStyle name="20% - Accent2 4 4 6 2 2" xfId="19975" xr:uid="{00000000-0005-0000-0000-00001B110000}"/>
    <cellStyle name="20% - Accent2 4 4 6 2 2 2" xfId="43243" xr:uid="{00000000-0005-0000-0000-00001C110000}"/>
    <cellStyle name="20% - Accent2 4 4 6 2 3" xfId="32628" xr:uid="{00000000-0005-0000-0000-00001D110000}"/>
    <cellStyle name="20% - Accent2 4 4 6 3" xfId="14669" xr:uid="{00000000-0005-0000-0000-00001E110000}"/>
    <cellStyle name="20% - Accent2 4 4 6 3 2" xfId="37937" xr:uid="{00000000-0005-0000-0000-00001F110000}"/>
    <cellStyle name="20% - Accent2 4 4 6 4" xfId="27320" xr:uid="{00000000-0005-0000-0000-000020110000}"/>
    <cellStyle name="20% - Accent2 4 4 7" xfId="6718" xr:uid="{00000000-0005-0000-0000-000021110000}"/>
    <cellStyle name="20% - Accent2 4 4 7 2" xfId="17333" xr:uid="{00000000-0005-0000-0000-000022110000}"/>
    <cellStyle name="20% - Accent2 4 4 7 2 2" xfId="40601" xr:uid="{00000000-0005-0000-0000-000023110000}"/>
    <cellStyle name="20% - Accent2 4 4 7 3" xfId="29986" xr:uid="{00000000-0005-0000-0000-000024110000}"/>
    <cellStyle name="20% - Accent2 4 4 8" xfId="12029" xr:uid="{00000000-0005-0000-0000-000025110000}"/>
    <cellStyle name="20% - Accent2 4 4 8 2" xfId="35297" xr:uid="{00000000-0005-0000-0000-000026110000}"/>
    <cellStyle name="20% - Accent2 4 4 9" xfId="22826" xr:uid="{00000000-0005-0000-0000-000027110000}"/>
    <cellStyle name="20% - Accent2 4 4 9 2" xfId="46078" xr:uid="{00000000-0005-0000-0000-000028110000}"/>
    <cellStyle name="20% - Accent2 4 5" xfId="1097" xr:uid="{00000000-0005-0000-0000-000029110000}"/>
    <cellStyle name="20% - Accent2 4 5 2" xfId="2667" xr:uid="{00000000-0005-0000-0000-00002A110000}"/>
    <cellStyle name="20% - Accent2 4 5 2 2" xfId="5515" xr:uid="{00000000-0005-0000-0000-00002B110000}"/>
    <cellStyle name="20% - Accent2 4 5 2 2 2" xfId="10858" xr:uid="{00000000-0005-0000-0000-00002C110000}"/>
    <cellStyle name="20% - Accent2 4 5 2 2 2 2" xfId="21472" xr:uid="{00000000-0005-0000-0000-00002D110000}"/>
    <cellStyle name="20% - Accent2 4 5 2 2 2 2 2" xfId="44740" xr:uid="{00000000-0005-0000-0000-00002E110000}"/>
    <cellStyle name="20% - Accent2 4 5 2 2 2 3" xfId="34126" xr:uid="{00000000-0005-0000-0000-00002F110000}"/>
    <cellStyle name="20% - Accent2 4 5 2 2 3" xfId="16166" xr:uid="{00000000-0005-0000-0000-000030110000}"/>
    <cellStyle name="20% - Accent2 4 5 2 2 3 2" xfId="39434" xr:uid="{00000000-0005-0000-0000-000031110000}"/>
    <cellStyle name="20% - Accent2 4 5 2 2 4" xfId="28818" xr:uid="{00000000-0005-0000-0000-000032110000}"/>
    <cellStyle name="20% - Accent2 4 5 2 3" xfId="8216" xr:uid="{00000000-0005-0000-0000-000033110000}"/>
    <cellStyle name="20% - Accent2 4 5 2 3 2" xfId="18831" xr:uid="{00000000-0005-0000-0000-000034110000}"/>
    <cellStyle name="20% - Accent2 4 5 2 3 2 2" xfId="42099" xr:uid="{00000000-0005-0000-0000-000035110000}"/>
    <cellStyle name="20% - Accent2 4 5 2 3 3" xfId="31484" xr:uid="{00000000-0005-0000-0000-000036110000}"/>
    <cellStyle name="20% - Accent2 4 5 2 4" xfId="13526" xr:uid="{00000000-0005-0000-0000-000037110000}"/>
    <cellStyle name="20% - Accent2 4 5 2 4 2" xfId="36794" xr:uid="{00000000-0005-0000-0000-000038110000}"/>
    <cellStyle name="20% - Accent2 4 5 2 5" xfId="22831" xr:uid="{00000000-0005-0000-0000-000039110000}"/>
    <cellStyle name="20% - Accent2 4 5 2 5 2" xfId="46083" xr:uid="{00000000-0005-0000-0000-00003A110000}"/>
    <cellStyle name="20% - Accent2 4 5 2 6" xfId="26176" xr:uid="{00000000-0005-0000-0000-00003B110000}"/>
    <cellStyle name="20% - Accent2 4 5 2 7" xfId="48012" xr:uid="{00000000-0005-0000-0000-00003C110000}"/>
    <cellStyle name="20% - Accent2 4 5 3" xfId="3842" xr:uid="{00000000-0005-0000-0000-00003D110000}"/>
    <cellStyle name="20% - Accent2 4 5 3 2" xfId="6506" xr:uid="{00000000-0005-0000-0000-00003E110000}"/>
    <cellStyle name="20% - Accent2 4 5 3 2 2" xfId="11849" xr:uid="{00000000-0005-0000-0000-00003F110000}"/>
    <cellStyle name="20% - Accent2 4 5 3 2 2 2" xfId="22462" xr:uid="{00000000-0005-0000-0000-000040110000}"/>
    <cellStyle name="20% - Accent2 4 5 3 2 2 2 2" xfId="45730" xr:uid="{00000000-0005-0000-0000-000041110000}"/>
    <cellStyle name="20% - Accent2 4 5 3 2 2 3" xfId="35117" xr:uid="{00000000-0005-0000-0000-000042110000}"/>
    <cellStyle name="20% - Accent2 4 5 3 2 3" xfId="17156" xr:uid="{00000000-0005-0000-0000-000043110000}"/>
    <cellStyle name="20% - Accent2 4 5 3 2 3 2" xfId="40424" xr:uid="{00000000-0005-0000-0000-000044110000}"/>
    <cellStyle name="20% - Accent2 4 5 3 2 4" xfId="29809" xr:uid="{00000000-0005-0000-0000-000045110000}"/>
    <cellStyle name="20% - Accent2 4 5 3 3" xfId="9207" xr:uid="{00000000-0005-0000-0000-000046110000}"/>
    <cellStyle name="20% - Accent2 4 5 3 3 2" xfId="19822" xr:uid="{00000000-0005-0000-0000-000047110000}"/>
    <cellStyle name="20% - Accent2 4 5 3 3 2 2" xfId="43090" xr:uid="{00000000-0005-0000-0000-000048110000}"/>
    <cellStyle name="20% - Accent2 4 5 3 3 3" xfId="32475" xr:uid="{00000000-0005-0000-0000-000049110000}"/>
    <cellStyle name="20% - Accent2 4 5 3 4" xfId="14516" xr:uid="{00000000-0005-0000-0000-00004A110000}"/>
    <cellStyle name="20% - Accent2 4 5 3 4 2" xfId="37784" xr:uid="{00000000-0005-0000-0000-00004B110000}"/>
    <cellStyle name="20% - Accent2 4 5 3 5" xfId="27167" xr:uid="{00000000-0005-0000-0000-00004C110000}"/>
    <cellStyle name="20% - Accent2 4 5 4" xfId="4328" xr:uid="{00000000-0005-0000-0000-00004D110000}"/>
    <cellStyle name="20% - Accent2 4 5 4 2" xfId="9672" xr:uid="{00000000-0005-0000-0000-00004E110000}"/>
    <cellStyle name="20% - Accent2 4 5 4 2 2" xfId="20287" xr:uid="{00000000-0005-0000-0000-00004F110000}"/>
    <cellStyle name="20% - Accent2 4 5 4 2 2 2" xfId="43555" xr:uid="{00000000-0005-0000-0000-000050110000}"/>
    <cellStyle name="20% - Accent2 4 5 4 2 3" xfId="32940" xr:uid="{00000000-0005-0000-0000-000051110000}"/>
    <cellStyle name="20% - Accent2 4 5 4 3" xfId="14981" xr:uid="{00000000-0005-0000-0000-000052110000}"/>
    <cellStyle name="20% - Accent2 4 5 4 3 2" xfId="38249" xr:uid="{00000000-0005-0000-0000-000053110000}"/>
    <cellStyle name="20% - Accent2 4 5 4 4" xfId="27632" xr:uid="{00000000-0005-0000-0000-000054110000}"/>
    <cellStyle name="20% - Accent2 4 5 5" xfId="7030" xr:uid="{00000000-0005-0000-0000-000055110000}"/>
    <cellStyle name="20% - Accent2 4 5 5 2" xfId="17645" xr:uid="{00000000-0005-0000-0000-000056110000}"/>
    <cellStyle name="20% - Accent2 4 5 5 2 2" xfId="40913" xr:uid="{00000000-0005-0000-0000-000057110000}"/>
    <cellStyle name="20% - Accent2 4 5 5 3" xfId="30298" xr:uid="{00000000-0005-0000-0000-000058110000}"/>
    <cellStyle name="20% - Accent2 4 5 6" xfId="12341" xr:uid="{00000000-0005-0000-0000-000059110000}"/>
    <cellStyle name="20% - Accent2 4 5 6 2" xfId="35609" xr:uid="{00000000-0005-0000-0000-00005A110000}"/>
    <cellStyle name="20% - Accent2 4 5 7" xfId="22830" xr:uid="{00000000-0005-0000-0000-00005B110000}"/>
    <cellStyle name="20% - Accent2 4 5 7 2" xfId="46082" xr:uid="{00000000-0005-0000-0000-00005C110000}"/>
    <cellStyle name="20% - Accent2 4 5 8" xfId="24990" xr:uid="{00000000-0005-0000-0000-00005D110000}"/>
    <cellStyle name="20% - Accent2 4 5 9" xfId="48011" xr:uid="{00000000-0005-0000-0000-00005E110000}"/>
    <cellStyle name="20% - Accent2 4 6" xfId="1246" xr:uid="{00000000-0005-0000-0000-00005F110000}"/>
    <cellStyle name="20% - Accent2 4 6 2" xfId="2807" xr:uid="{00000000-0005-0000-0000-000060110000}"/>
    <cellStyle name="20% - Accent2 4 6 2 2" xfId="5655" xr:uid="{00000000-0005-0000-0000-000061110000}"/>
    <cellStyle name="20% - Accent2 4 6 2 2 2" xfId="10998" xr:uid="{00000000-0005-0000-0000-000062110000}"/>
    <cellStyle name="20% - Accent2 4 6 2 2 2 2" xfId="21612" xr:uid="{00000000-0005-0000-0000-000063110000}"/>
    <cellStyle name="20% - Accent2 4 6 2 2 2 2 2" xfId="44880" xr:uid="{00000000-0005-0000-0000-000064110000}"/>
    <cellStyle name="20% - Accent2 4 6 2 2 2 3" xfId="34266" xr:uid="{00000000-0005-0000-0000-000065110000}"/>
    <cellStyle name="20% - Accent2 4 6 2 2 3" xfId="16306" xr:uid="{00000000-0005-0000-0000-000066110000}"/>
    <cellStyle name="20% - Accent2 4 6 2 2 3 2" xfId="39574" xr:uid="{00000000-0005-0000-0000-000067110000}"/>
    <cellStyle name="20% - Accent2 4 6 2 2 4" xfId="28958" xr:uid="{00000000-0005-0000-0000-000068110000}"/>
    <cellStyle name="20% - Accent2 4 6 2 3" xfId="8356" xr:uid="{00000000-0005-0000-0000-000069110000}"/>
    <cellStyle name="20% - Accent2 4 6 2 3 2" xfId="18971" xr:uid="{00000000-0005-0000-0000-00006A110000}"/>
    <cellStyle name="20% - Accent2 4 6 2 3 2 2" xfId="42239" xr:uid="{00000000-0005-0000-0000-00006B110000}"/>
    <cellStyle name="20% - Accent2 4 6 2 3 3" xfId="31624" xr:uid="{00000000-0005-0000-0000-00006C110000}"/>
    <cellStyle name="20% - Accent2 4 6 2 4" xfId="13666" xr:uid="{00000000-0005-0000-0000-00006D110000}"/>
    <cellStyle name="20% - Accent2 4 6 2 4 2" xfId="36934" xr:uid="{00000000-0005-0000-0000-00006E110000}"/>
    <cellStyle name="20% - Accent2 4 6 2 5" xfId="26316" xr:uid="{00000000-0005-0000-0000-00006F110000}"/>
    <cellStyle name="20% - Accent2 4 6 3" xfId="4468" xr:uid="{00000000-0005-0000-0000-000070110000}"/>
    <cellStyle name="20% - Accent2 4 6 3 2" xfId="9812" xr:uid="{00000000-0005-0000-0000-000071110000}"/>
    <cellStyle name="20% - Accent2 4 6 3 2 2" xfId="20427" xr:uid="{00000000-0005-0000-0000-000072110000}"/>
    <cellStyle name="20% - Accent2 4 6 3 2 2 2" xfId="43695" xr:uid="{00000000-0005-0000-0000-000073110000}"/>
    <cellStyle name="20% - Accent2 4 6 3 2 3" xfId="33080" xr:uid="{00000000-0005-0000-0000-000074110000}"/>
    <cellStyle name="20% - Accent2 4 6 3 3" xfId="15121" xr:uid="{00000000-0005-0000-0000-000075110000}"/>
    <cellStyle name="20% - Accent2 4 6 3 3 2" xfId="38389" xr:uid="{00000000-0005-0000-0000-000076110000}"/>
    <cellStyle name="20% - Accent2 4 6 3 4" xfId="27772" xr:uid="{00000000-0005-0000-0000-000077110000}"/>
    <cellStyle name="20% - Accent2 4 6 4" xfId="7170" xr:uid="{00000000-0005-0000-0000-000078110000}"/>
    <cellStyle name="20% - Accent2 4 6 4 2" xfId="17785" xr:uid="{00000000-0005-0000-0000-000079110000}"/>
    <cellStyle name="20% - Accent2 4 6 4 2 2" xfId="41053" xr:uid="{00000000-0005-0000-0000-00007A110000}"/>
    <cellStyle name="20% - Accent2 4 6 4 3" xfId="30438" xr:uid="{00000000-0005-0000-0000-00007B110000}"/>
    <cellStyle name="20% - Accent2 4 6 5" xfId="12481" xr:uid="{00000000-0005-0000-0000-00007C110000}"/>
    <cellStyle name="20% - Accent2 4 6 5 2" xfId="35749" xr:uid="{00000000-0005-0000-0000-00007D110000}"/>
    <cellStyle name="20% - Accent2 4 6 6" xfId="22832" xr:uid="{00000000-0005-0000-0000-00007E110000}"/>
    <cellStyle name="20% - Accent2 4 6 6 2" xfId="46084" xr:uid="{00000000-0005-0000-0000-00007F110000}"/>
    <cellStyle name="20% - Accent2 4 6 7" xfId="25130" xr:uid="{00000000-0005-0000-0000-000080110000}"/>
    <cellStyle name="20% - Accent2 4 6 8" xfId="48013" xr:uid="{00000000-0005-0000-0000-000081110000}"/>
    <cellStyle name="20% - Accent2 4 7" xfId="1622" xr:uid="{00000000-0005-0000-0000-000082110000}"/>
    <cellStyle name="20% - Accent2 4 7 2" xfId="4638" xr:uid="{00000000-0005-0000-0000-000083110000}"/>
    <cellStyle name="20% - Accent2 4 7 2 2" xfId="9982" xr:uid="{00000000-0005-0000-0000-000084110000}"/>
    <cellStyle name="20% - Accent2 4 7 2 2 2" xfId="20597" xr:uid="{00000000-0005-0000-0000-000085110000}"/>
    <cellStyle name="20% - Accent2 4 7 2 2 2 2" xfId="43865" xr:uid="{00000000-0005-0000-0000-000086110000}"/>
    <cellStyle name="20% - Accent2 4 7 2 2 3" xfId="33250" xr:uid="{00000000-0005-0000-0000-000087110000}"/>
    <cellStyle name="20% - Accent2 4 7 2 3" xfId="15291" xr:uid="{00000000-0005-0000-0000-000088110000}"/>
    <cellStyle name="20% - Accent2 4 7 2 3 2" xfId="38559" xr:uid="{00000000-0005-0000-0000-000089110000}"/>
    <cellStyle name="20% - Accent2 4 7 2 4" xfId="27942" xr:uid="{00000000-0005-0000-0000-00008A110000}"/>
    <cellStyle name="20% - Accent2 4 7 3" xfId="7340" xr:uid="{00000000-0005-0000-0000-00008B110000}"/>
    <cellStyle name="20% - Accent2 4 7 3 2" xfId="17955" xr:uid="{00000000-0005-0000-0000-00008C110000}"/>
    <cellStyle name="20% - Accent2 4 7 3 2 2" xfId="41223" xr:uid="{00000000-0005-0000-0000-00008D110000}"/>
    <cellStyle name="20% - Accent2 4 7 3 3" xfId="30608" xr:uid="{00000000-0005-0000-0000-00008E110000}"/>
    <cellStyle name="20% - Accent2 4 7 4" xfId="12651" xr:uid="{00000000-0005-0000-0000-00008F110000}"/>
    <cellStyle name="20% - Accent2 4 7 4 2" xfId="35919" xr:uid="{00000000-0005-0000-0000-000090110000}"/>
    <cellStyle name="20% - Accent2 4 7 5" xfId="25300" xr:uid="{00000000-0005-0000-0000-000091110000}"/>
    <cellStyle name="20% - Accent2 4 8" xfId="2165" xr:uid="{00000000-0005-0000-0000-000092110000}"/>
    <cellStyle name="20% - Accent2 4 8 2" xfId="5049" xr:uid="{00000000-0005-0000-0000-000093110000}"/>
    <cellStyle name="20% - Accent2 4 8 2 2" xfId="10392" xr:uid="{00000000-0005-0000-0000-000094110000}"/>
    <cellStyle name="20% - Accent2 4 8 2 2 2" xfId="21007" xr:uid="{00000000-0005-0000-0000-000095110000}"/>
    <cellStyle name="20% - Accent2 4 8 2 2 2 2" xfId="44275" xr:uid="{00000000-0005-0000-0000-000096110000}"/>
    <cellStyle name="20% - Accent2 4 8 2 2 3" xfId="33660" xr:uid="{00000000-0005-0000-0000-000097110000}"/>
    <cellStyle name="20% - Accent2 4 8 2 3" xfId="15701" xr:uid="{00000000-0005-0000-0000-000098110000}"/>
    <cellStyle name="20% - Accent2 4 8 2 3 2" xfId="38969" xr:uid="{00000000-0005-0000-0000-000099110000}"/>
    <cellStyle name="20% - Accent2 4 8 2 4" xfId="28352" xr:uid="{00000000-0005-0000-0000-00009A110000}"/>
    <cellStyle name="20% - Accent2 4 8 3" xfId="7750" xr:uid="{00000000-0005-0000-0000-00009B110000}"/>
    <cellStyle name="20% - Accent2 4 8 3 2" xfId="18365" xr:uid="{00000000-0005-0000-0000-00009C110000}"/>
    <cellStyle name="20% - Accent2 4 8 3 2 2" xfId="41633" xr:uid="{00000000-0005-0000-0000-00009D110000}"/>
    <cellStyle name="20% - Accent2 4 8 3 3" xfId="31018" xr:uid="{00000000-0005-0000-0000-00009E110000}"/>
    <cellStyle name="20% - Accent2 4 8 4" xfId="13061" xr:uid="{00000000-0005-0000-0000-00009F110000}"/>
    <cellStyle name="20% - Accent2 4 8 4 2" xfId="36329" xr:uid="{00000000-0005-0000-0000-0000A0110000}"/>
    <cellStyle name="20% - Accent2 4 8 5" xfId="25710" xr:uid="{00000000-0005-0000-0000-0000A1110000}"/>
    <cellStyle name="20% - Accent2 4 9" xfId="2244" xr:uid="{00000000-0005-0000-0000-0000A2110000}"/>
    <cellStyle name="20% - Accent2 4 9 2" xfId="5112" xr:uid="{00000000-0005-0000-0000-0000A3110000}"/>
    <cellStyle name="20% - Accent2 4 9 2 2" xfId="10455" xr:uid="{00000000-0005-0000-0000-0000A4110000}"/>
    <cellStyle name="20% - Accent2 4 9 2 2 2" xfId="21070" xr:uid="{00000000-0005-0000-0000-0000A5110000}"/>
    <cellStyle name="20% - Accent2 4 9 2 2 2 2" xfId="44338" xr:uid="{00000000-0005-0000-0000-0000A6110000}"/>
    <cellStyle name="20% - Accent2 4 9 2 2 3" xfId="33723" xr:uid="{00000000-0005-0000-0000-0000A7110000}"/>
    <cellStyle name="20% - Accent2 4 9 2 3" xfId="15764" xr:uid="{00000000-0005-0000-0000-0000A8110000}"/>
    <cellStyle name="20% - Accent2 4 9 2 3 2" xfId="39032" xr:uid="{00000000-0005-0000-0000-0000A9110000}"/>
    <cellStyle name="20% - Accent2 4 9 2 4" xfId="28415" xr:uid="{00000000-0005-0000-0000-0000AA110000}"/>
    <cellStyle name="20% - Accent2 4 9 3" xfId="7813" xr:uid="{00000000-0005-0000-0000-0000AB110000}"/>
    <cellStyle name="20% - Accent2 4 9 3 2" xfId="18428" xr:uid="{00000000-0005-0000-0000-0000AC110000}"/>
    <cellStyle name="20% - Accent2 4 9 3 2 2" xfId="41696" xr:uid="{00000000-0005-0000-0000-0000AD110000}"/>
    <cellStyle name="20% - Accent2 4 9 3 3" xfId="31081" xr:uid="{00000000-0005-0000-0000-0000AE110000}"/>
    <cellStyle name="20% - Accent2 4 9 4" xfId="13124" xr:uid="{00000000-0005-0000-0000-0000AF110000}"/>
    <cellStyle name="20% - Accent2 4 9 4 2" xfId="36392" xr:uid="{00000000-0005-0000-0000-0000B0110000}"/>
    <cellStyle name="20% - Accent2 4 9 5" xfId="25773" xr:uid="{00000000-0005-0000-0000-0000B1110000}"/>
    <cellStyle name="20% - Accent2 4_Asset Register (new)" xfId="1495" xr:uid="{00000000-0005-0000-0000-0000B2110000}"/>
    <cellStyle name="20% - Accent2 5" xfId="148" xr:uid="{00000000-0005-0000-0000-0000B3110000}"/>
    <cellStyle name="20% - Accent2 5 10" xfId="22833" xr:uid="{00000000-0005-0000-0000-0000B4110000}"/>
    <cellStyle name="20% - Accent2 5 10 2" xfId="46085" xr:uid="{00000000-0005-0000-0000-0000B5110000}"/>
    <cellStyle name="20% - Accent2 5 11" xfId="24675" xr:uid="{00000000-0005-0000-0000-0000B6110000}"/>
    <cellStyle name="20% - Accent2 5 12" xfId="48014" xr:uid="{00000000-0005-0000-0000-0000B7110000}"/>
    <cellStyle name="20% - Accent2 5 2" xfId="149" xr:uid="{00000000-0005-0000-0000-0000B8110000}"/>
    <cellStyle name="20% - Accent2 5 2 10" xfId="24676" xr:uid="{00000000-0005-0000-0000-0000B9110000}"/>
    <cellStyle name="20% - Accent2 5 2 11" xfId="48015" xr:uid="{00000000-0005-0000-0000-0000BA110000}"/>
    <cellStyle name="20% - Accent2 5 2 2" xfId="1828" xr:uid="{00000000-0005-0000-0000-0000BB110000}"/>
    <cellStyle name="20% - Accent2 5 2 2 2" xfId="4803" xr:uid="{00000000-0005-0000-0000-0000BC110000}"/>
    <cellStyle name="20% - Accent2 5 2 2 2 2" xfId="10147" xr:uid="{00000000-0005-0000-0000-0000BD110000}"/>
    <cellStyle name="20% - Accent2 5 2 2 2 2 2" xfId="20762" xr:uid="{00000000-0005-0000-0000-0000BE110000}"/>
    <cellStyle name="20% - Accent2 5 2 2 2 2 2 2" xfId="44030" xr:uid="{00000000-0005-0000-0000-0000BF110000}"/>
    <cellStyle name="20% - Accent2 5 2 2 2 2 3" xfId="33415" xr:uid="{00000000-0005-0000-0000-0000C0110000}"/>
    <cellStyle name="20% - Accent2 5 2 2 2 3" xfId="15456" xr:uid="{00000000-0005-0000-0000-0000C1110000}"/>
    <cellStyle name="20% - Accent2 5 2 2 2 3 2" xfId="38724" xr:uid="{00000000-0005-0000-0000-0000C2110000}"/>
    <cellStyle name="20% - Accent2 5 2 2 2 4" xfId="28107" xr:uid="{00000000-0005-0000-0000-0000C3110000}"/>
    <cellStyle name="20% - Accent2 5 2 2 2 5" xfId="49842" xr:uid="{00000000-0005-0000-0000-0000C4110000}"/>
    <cellStyle name="20% - Accent2 5 2 2 3" xfId="7505" xr:uid="{00000000-0005-0000-0000-0000C5110000}"/>
    <cellStyle name="20% - Accent2 5 2 2 3 2" xfId="18120" xr:uid="{00000000-0005-0000-0000-0000C6110000}"/>
    <cellStyle name="20% - Accent2 5 2 2 3 2 2" xfId="41388" xr:uid="{00000000-0005-0000-0000-0000C7110000}"/>
    <cellStyle name="20% - Accent2 5 2 2 3 3" xfId="30773" xr:uid="{00000000-0005-0000-0000-0000C8110000}"/>
    <cellStyle name="20% - Accent2 5 2 2 4" xfId="12816" xr:uid="{00000000-0005-0000-0000-0000C9110000}"/>
    <cellStyle name="20% - Accent2 5 2 2 4 2" xfId="36084" xr:uid="{00000000-0005-0000-0000-0000CA110000}"/>
    <cellStyle name="20% - Accent2 5 2 2 5" xfId="22835" xr:uid="{00000000-0005-0000-0000-0000CB110000}"/>
    <cellStyle name="20% - Accent2 5 2 2 5 2" xfId="46087" xr:uid="{00000000-0005-0000-0000-0000CC110000}"/>
    <cellStyle name="20% - Accent2 5 2 2 6" xfId="25465" xr:uid="{00000000-0005-0000-0000-0000CD110000}"/>
    <cellStyle name="20% - Accent2 5 2 2 7" xfId="48016" xr:uid="{00000000-0005-0000-0000-0000CE110000}"/>
    <cellStyle name="20% - Accent2 5 2 3" xfId="2357" xr:uid="{00000000-0005-0000-0000-0000CF110000}"/>
    <cellStyle name="20% - Accent2 5 2 3 2" xfId="5205" xr:uid="{00000000-0005-0000-0000-0000D0110000}"/>
    <cellStyle name="20% - Accent2 5 2 3 2 2" xfId="10548" xr:uid="{00000000-0005-0000-0000-0000D1110000}"/>
    <cellStyle name="20% - Accent2 5 2 3 2 2 2" xfId="21162" xr:uid="{00000000-0005-0000-0000-0000D2110000}"/>
    <cellStyle name="20% - Accent2 5 2 3 2 2 2 2" xfId="44430" xr:uid="{00000000-0005-0000-0000-0000D3110000}"/>
    <cellStyle name="20% - Accent2 5 2 3 2 2 3" xfId="33816" xr:uid="{00000000-0005-0000-0000-0000D4110000}"/>
    <cellStyle name="20% - Accent2 5 2 3 2 3" xfId="15856" xr:uid="{00000000-0005-0000-0000-0000D5110000}"/>
    <cellStyle name="20% - Accent2 5 2 3 2 3 2" xfId="39124" xr:uid="{00000000-0005-0000-0000-0000D6110000}"/>
    <cellStyle name="20% - Accent2 5 2 3 2 4" xfId="28508" xr:uid="{00000000-0005-0000-0000-0000D7110000}"/>
    <cellStyle name="20% - Accent2 5 2 3 2 5" xfId="49844" xr:uid="{00000000-0005-0000-0000-0000D8110000}"/>
    <cellStyle name="20% - Accent2 5 2 3 3" xfId="7906" xr:uid="{00000000-0005-0000-0000-0000D9110000}"/>
    <cellStyle name="20% - Accent2 5 2 3 3 2" xfId="18521" xr:uid="{00000000-0005-0000-0000-0000DA110000}"/>
    <cellStyle name="20% - Accent2 5 2 3 3 2 2" xfId="41789" xr:uid="{00000000-0005-0000-0000-0000DB110000}"/>
    <cellStyle name="20% - Accent2 5 2 3 3 3" xfId="31174" xr:uid="{00000000-0005-0000-0000-0000DC110000}"/>
    <cellStyle name="20% - Accent2 5 2 3 4" xfId="13216" xr:uid="{00000000-0005-0000-0000-0000DD110000}"/>
    <cellStyle name="20% - Accent2 5 2 3 4 2" xfId="36484" xr:uid="{00000000-0005-0000-0000-0000DE110000}"/>
    <cellStyle name="20% - Accent2 5 2 3 5" xfId="25866" xr:uid="{00000000-0005-0000-0000-0000DF110000}"/>
    <cellStyle name="20% - Accent2 5 2 3 6" xfId="49843" xr:uid="{00000000-0005-0000-0000-0000E0110000}"/>
    <cellStyle name="20% - Accent2 5 2 4" xfId="3098" xr:uid="{00000000-0005-0000-0000-0000E1110000}"/>
    <cellStyle name="20% - Accent2 5 2 4 2" xfId="5928" xr:uid="{00000000-0005-0000-0000-0000E2110000}"/>
    <cellStyle name="20% - Accent2 5 2 4 2 2" xfId="11271" xr:uid="{00000000-0005-0000-0000-0000E3110000}"/>
    <cellStyle name="20% - Accent2 5 2 4 2 2 2" xfId="21884" xr:uid="{00000000-0005-0000-0000-0000E4110000}"/>
    <cellStyle name="20% - Accent2 5 2 4 2 2 2 2" xfId="45152" xr:uid="{00000000-0005-0000-0000-0000E5110000}"/>
    <cellStyle name="20% - Accent2 5 2 4 2 2 3" xfId="34539" xr:uid="{00000000-0005-0000-0000-0000E6110000}"/>
    <cellStyle name="20% - Accent2 5 2 4 2 3" xfId="16578" xr:uid="{00000000-0005-0000-0000-0000E7110000}"/>
    <cellStyle name="20% - Accent2 5 2 4 2 3 2" xfId="39846" xr:uid="{00000000-0005-0000-0000-0000E8110000}"/>
    <cellStyle name="20% - Accent2 5 2 4 2 4" xfId="29231" xr:uid="{00000000-0005-0000-0000-0000E9110000}"/>
    <cellStyle name="20% - Accent2 5 2 4 3" xfId="8629" xr:uid="{00000000-0005-0000-0000-0000EA110000}"/>
    <cellStyle name="20% - Accent2 5 2 4 3 2" xfId="19244" xr:uid="{00000000-0005-0000-0000-0000EB110000}"/>
    <cellStyle name="20% - Accent2 5 2 4 3 2 2" xfId="42512" xr:uid="{00000000-0005-0000-0000-0000EC110000}"/>
    <cellStyle name="20% - Accent2 5 2 4 3 3" xfId="31897" xr:uid="{00000000-0005-0000-0000-0000ED110000}"/>
    <cellStyle name="20% - Accent2 5 2 4 4" xfId="13938" xr:uid="{00000000-0005-0000-0000-0000EE110000}"/>
    <cellStyle name="20% - Accent2 5 2 4 4 2" xfId="37206" xr:uid="{00000000-0005-0000-0000-0000EF110000}"/>
    <cellStyle name="20% - Accent2 5 2 4 5" xfId="26589" xr:uid="{00000000-0005-0000-0000-0000F0110000}"/>
    <cellStyle name="20% - Accent2 5 2 4 6" xfId="49845" xr:uid="{00000000-0005-0000-0000-0000F1110000}"/>
    <cellStyle name="20% - Accent2 5 2 5" xfId="3418" xr:uid="{00000000-0005-0000-0000-0000F2110000}"/>
    <cellStyle name="20% - Accent2 5 2 5 2" xfId="6242" xr:uid="{00000000-0005-0000-0000-0000F3110000}"/>
    <cellStyle name="20% - Accent2 5 2 5 2 2" xfId="11585" xr:uid="{00000000-0005-0000-0000-0000F4110000}"/>
    <cellStyle name="20% - Accent2 5 2 5 2 2 2" xfId="22198" xr:uid="{00000000-0005-0000-0000-0000F5110000}"/>
    <cellStyle name="20% - Accent2 5 2 5 2 2 2 2" xfId="45466" xr:uid="{00000000-0005-0000-0000-0000F6110000}"/>
    <cellStyle name="20% - Accent2 5 2 5 2 2 3" xfId="34853" xr:uid="{00000000-0005-0000-0000-0000F7110000}"/>
    <cellStyle name="20% - Accent2 5 2 5 2 3" xfId="16892" xr:uid="{00000000-0005-0000-0000-0000F8110000}"/>
    <cellStyle name="20% - Accent2 5 2 5 2 3 2" xfId="40160" xr:uid="{00000000-0005-0000-0000-0000F9110000}"/>
    <cellStyle name="20% - Accent2 5 2 5 2 4" xfId="29545" xr:uid="{00000000-0005-0000-0000-0000FA110000}"/>
    <cellStyle name="20% - Accent2 5 2 5 3" xfId="8943" xr:uid="{00000000-0005-0000-0000-0000FB110000}"/>
    <cellStyle name="20% - Accent2 5 2 5 3 2" xfId="19558" xr:uid="{00000000-0005-0000-0000-0000FC110000}"/>
    <cellStyle name="20% - Accent2 5 2 5 3 2 2" xfId="42826" xr:uid="{00000000-0005-0000-0000-0000FD110000}"/>
    <cellStyle name="20% - Accent2 5 2 5 3 3" xfId="32211" xr:uid="{00000000-0005-0000-0000-0000FE110000}"/>
    <cellStyle name="20% - Accent2 5 2 5 4" xfId="14252" xr:uid="{00000000-0005-0000-0000-0000FF110000}"/>
    <cellStyle name="20% - Accent2 5 2 5 4 2" xfId="37520" xr:uid="{00000000-0005-0000-0000-000000120000}"/>
    <cellStyle name="20% - Accent2 5 2 5 5" xfId="26903" xr:uid="{00000000-0005-0000-0000-000001120000}"/>
    <cellStyle name="20% - Accent2 5 2 6" xfId="4018" xr:uid="{00000000-0005-0000-0000-000002120000}"/>
    <cellStyle name="20% - Accent2 5 2 6 2" xfId="9362" xr:uid="{00000000-0005-0000-0000-000003120000}"/>
    <cellStyle name="20% - Accent2 5 2 6 2 2" xfId="19977" xr:uid="{00000000-0005-0000-0000-000004120000}"/>
    <cellStyle name="20% - Accent2 5 2 6 2 2 2" xfId="43245" xr:uid="{00000000-0005-0000-0000-000005120000}"/>
    <cellStyle name="20% - Accent2 5 2 6 2 3" xfId="32630" xr:uid="{00000000-0005-0000-0000-000006120000}"/>
    <cellStyle name="20% - Accent2 5 2 6 3" xfId="14671" xr:uid="{00000000-0005-0000-0000-000007120000}"/>
    <cellStyle name="20% - Accent2 5 2 6 3 2" xfId="37939" xr:uid="{00000000-0005-0000-0000-000008120000}"/>
    <cellStyle name="20% - Accent2 5 2 6 4" xfId="27322" xr:uid="{00000000-0005-0000-0000-000009120000}"/>
    <cellStyle name="20% - Accent2 5 2 7" xfId="6720" xr:uid="{00000000-0005-0000-0000-00000A120000}"/>
    <cellStyle name="20% - Accent2 5 2 7 2" xfId="17335" xr:uid="{00000000-0005-0000-0000-00000B120000}"/>
    <cellStyle name="20% - Accent2 5 2 7 2 2" xfId="40603" xr:uid="{00000000-0005-0000-0000-00000C120000}"/>
    <cellStyle name="20% - Accent2 5 2 7 3" xfId="29988" xr:uid="{00000000-0005-0000-0000-00000D120000}"/>
    <cellStyle name="20% - Accent2 5 2 8" xfId="12031" xr:uid="{00000000-0005-0000-0000-00000E120000}"/>
    <cellStyle name="20% - Accent2 5 2 8 2" xfId="35299" xr:uid="{00000000-0005-0000-0000-00000F120000}"/>
    <cellStyle name="20% - Accent2 5 2 9" xfId="22834" xr:uid="{00000000-0005-0000-0000-000010120000}"/>
    <cellStyle name="20% - Accent2 5 2 9 2" xfId="46086" xr:uid="{00000000-0005-0000-0000-000011120000}"/>
    <cellStyle name="20% - Accent2 5 3" xfId="1827" xr:uid="{00000000-0005-0000-0000-000012120000}"/>
    <cellStyle name="20% - Accent2 5 3 2" xfId="4802" xr:uid="{00000000-0005-0000-0000-000013120000}"/>
    <cellStyle name="20% - Accent2 5 3 2 2" xfId="10146" xr:uid="{00000000-0005-0000-0000-000014120000}"/>
    <cellStyle name="20% - Accent2 5 3 2 2 2" xfId="20761" xr:uid="{00000000-0005-0000-0000-000015120000}"/>
    <cellStyle name="20% - Accent2 5 3 2 2 2 2" xfId="44029" xr:uid="{00000000-0005-0000-0000-000016120000}"/>
    <cellStyle name="20% - Accent2 5 3 2 2 3" xfId="33414" xr:uid="{00000000-0005-0000-0000-000017120000}"/>
    <cellStyle name="20% - Accent2 5 3 2 3" xfId="15455" xr:uid="{00000000-0005-0000-0000-000018120000}"/>
    <cellStyle name="20% - Accent2 5 3 2 3 2" xfId="38723" xr:uid="{00000000-0005-0000-0000-000019120000}"/>
    <cellStyle name="20% - Accent2 5 3 2 4" xfId="28106" xr:uid="{00000000-0005-0000-0000-00001A120000}"/>
    <cellStyle name="20% - Accent2 5 3 2 5" xfId="49846" xr:uid="{00000000-0005-0000-0000-00001B120000}"/>
    <cellStyle name="20% - Accent2 5 3 3" xfId="7504" xr:uid="{00000000-0005-0000-0000-00001C120000}"/>
    <cellStyle name="20% - Accent2 5 3 3 2" xfId="18119" xr:uid="{00000000-0005-0000-0000-00001D120000}"/>
    <cellStyle name="20% - Accent2 5 3 3 2 2" xfId="41387" xr:uid="{00000000-0005-0000-0000-00001E120000}"/>
    <cellStyle name="20% - Accent2 5 3 3 3" xfId="30772" xr:uid="{00000000-0005-0000-0000-00001F120000}"/>
    <cellStyle name="20% - Accent2 5 3 4" xfId="12815" xr:uid="{00000000-0005-0000-0000-000020120000}"/>
    <cellStyle name="20% - Accent2 5 3 4 2" xfId="36083" xr:uid="{00000000-0005-0000-0000-000021120000}"/>
    <cellStyle name="20% - Accent2 5 3 5" xfId="22836" xr:uid="{00000000-0005-0000-0000-000022120000}"/>
    <cellStyle name="20% - Accent2 5 3 5 2" xfId="46088" xr:uid="{00000000-0005-0000-0000-000023120000}"/>
    <cellStyle name="20% - Accent2 5 3 6" xfId="25464" xr:uid="{00000000-0005-0000-0000-000024120000}"/>
    <cellStyle name="20% - Accent2 5 3 7" xfId="48017" xr:uid="{00000000-0005-0000-0000-000025120000}"/>
    <cellStyle name="20% - Accent2 5 4" xfId="2356" xr:uid="{00000000-0005-0000-0000-000026120000}"/>
    <cellStyle name="20% - Accent2 5 4 2" xfId="5204" xr:uid="{00000000-0005-0000-0000-000027120000}"/>
    <cellStyle name="20% - Accent2 5 4 2 2" xfId="10547" xr:uid="{00000000-0005-0000-0000-000028120000}"/>
    <cellStyle name="20% - Accent2 5 4 2 2 2" xfId="21161" xr:uid="{00000000-0005-0000-0000-000029120000}"/>
    <cellStyle name="20% - Accent2 5 4 2 2 2 2" xfId="44429" xr:uid="{00000000-0005-0000-0000-00002A120000}"/>
    <cellStyle name="20% - Accent2 5 4 2 2 3" xfId="33815" xr:uid="{00000000-0005-0000-0000-00002B120000}"/>
    <cellStyle name="20% - Accent2 5 4 2 3" xfId="15855" xr:uid="{00000000-0005-0000-0000-00002C120000}"/>
    <cellStyle name="20% - Accent2 5 4 2 3 2" xfId="39123" xr:uid="{00000000-0005-0000-0000-00002D120000}"/>
    <cellStyle name="20% - Accent2 5 4 2 4" xfId="28507" xr:uid="{00000000-0005-0000-0000-00002E120000}"/>
    <cellStyle name="20% - Accent2 5 4 2 5" xfId="49848" xr:uid="{00000000-0005-0000-0000-00002F120000}"/>
    <cellStyle name="20% - Accent2 5 4 3" xfId="7905" xr:uid="{00000000-0005-0000-0000-000030120000}"/>
    <cellStyle name="20% - Accent2 5 4 3 2" xfId="18520" xr:uid="{00000000-0005-0000-0000-000031120000}"/>
    <cellStyle name="20% - Accent2 5 4 3 2 2" xfId="41788" xr:uid="{00000000-0005-0000-0000-000032120000}"/>
    <cellStyle name="20% - Accent2 5 4 3 3" xfId="31173" xr:uid="{00000000-0005-0000-0000-000033120000}"/>
    <cellStyle name="20% - Accent2 5 4 4" xfId="13215" xr:uid="{00000000-0005-0000-0000-000034120000}"/>
    <cellStyle name="20% - Accent2 5 4 4 2" xfId="36483" xr:uid="{00000000-0005-0000-0000-000035120000}"/>
    <cellStyle name="20% - Accent2 5 4 5" xfId="25865" xr:uid="{00000000-0005-0000-0000-000036120000}"/>
    <cellStyle name="20% - Accent2 5 4 6" xfId="49847" xr:uid="{00000000-0005-0000-0000-000037120000}"/>
    <cellStyle name="20% - Accent2 5 5" xfId="3097" xr:uid="{00000000-0005-0000-0000-000038120000}"/>
    <cellStyle name="20% - Accent2 5 5 2" xfId="5927" xr:uid="{00000000-0005-0000-0000-000039120000}"/>
    <cellStyle name="20% - Accent2 5 5 2 2" xfId="11270" xr:uid="{00000000-0005-0000-0000-00003A120000}"/>
    <cellStyle name="20% - Accent2 5 5 2 2 2" xfId="21883" xr:uid="{00000000-0005-0000-0000-00003B120000}"/>
    <cellStyle name="20% - Accent2 5 5 2 2 2 2" xfId="45151" xr:uid="{00000000-0005-0000-0000-00003C120000}"/>
    <cellStyle name="20% - Accent2 5 5 2 2 3" xfId="34538" xr:uid="{00000000-0005-0000-0000-00003D120000}"/>
    <cellStyle name="20% - Accent2 5 5 2 3" xfId="16577" xr:uid="{00000000-0005-0000-0000-00003E120000}"/>
    <cellStyle name="20% - Accent2 5 5 2 3 2" xfId="39845" xr:uid="{00000000-0005-0000-0000-00003F120000}"/>
    <cellStyle name="20% - Accent2 5 5 2 4" xfId="29230" xr:uid="{00000000-0005-0000-0000-000040120000}"/>
    <cellStyle name="20% - Accent2 5 5 3" xfId="8628" xr:uid="{00000000-0005-0000-0000-000041120000}"/>
    <cellStyle name="20% - Accent2 5 5 3 2" xfId="19243" xr:uid="{00000000-0005-0000-0000-000042120000}"/>
    <cellStyle name="20% - Accent2 5 5 3 2 2" xfId="42511" xr:uid="{00000000-0005-0000-0000-000043120000}"/>
    <cellStyle name="20% - Accent2 5 5 3 3" xfId="31896" xr:uid="{00000000-0005-0000-0000-000044120000}"/>
    <cellStyle name="20% - Accent2 5 5 4" xfId="13937" xr:uid="{00000000-0005-0000-0000-000045120000}"/>
    <cellStyle name="20% - Accent2 5 5 4 2" xfId="37205" xr:uid="{00000000-0005-0000-0000-000046120000}"/>
    <cellStyle name="20% - Accent2 5 5 5" xfId="26588" xr:uid="{00000000-0005-0000-0000-000047120000}"/>
    <cellStyle name="20% - Accent2 5 5 6" xfId="49849" xr:uid="{00000000-0005-0000-0000-000048120000}"/>
    <cellStyle name="20% - Accent2 5 6" xfId="3417" xr:uid="{00000000-0005-0000-0000-000049120000}"/>
    <cellStyle name="20% - Accent2 5 6 2" xfId="6241" xr:uid="{00000000-0005-0000-0000-00004A120000}"/>
    <cellStyle name="20% - Accent2 5 6 2 2" xfId="11584" xr:uid="{00000000-0005-0000-0000-00004B120000}"/>
    <cellStyle name="20% - Accent2 5 6 2 2 2" xfId="22197" xr:uid="{00000000-0005-0000-0000-00004C120000}"/>
    <cellStyle name="20% - Accent2 5 6 2 2 2 2" xfId="45465" xr:uid="{00000000-0005-0000-0000-00004D120000}"/>
    <cellStyle name="20% - Accent2 5 6 2 2 3" xfId="34852" xr:uid="{00000000-0005-0000-0000-00004E120000}"/>
    <cellStyle name="20% - Accent2 5 6 2 3" xfId="16891" xr:uid="{00000000-0005-0000-0000-00004F120000}"/>
    <cellStyle name="20% - Accent2 5 6 2 3 2" xfId="40159" xr:uid="{00000000-0005-0000-0000-000050120000}"/>
    <cellStyle name="20% - Accent2 5 6 2 4" xfId="29544" xr:uid="{00000000-0005-0000-0000-000051120000}"/>
    <cellStyle name="20% - Accent2 5 6 3" xfId="8942" xr:uid="{00000000-0005-0000-0000-000052120000}"/>
    <cellStyle name="20% - Accent2 5 6 3 2" xfId="19557" xr:uid="{00000000-0005-0000-0000-000053120000}"/>
    <cellStyle name="20% - Accent2 5 6 3 2 2" xfId="42825" xr:uid="{00000000-0005-0000-0000-000054120000}"/>
    <cellStyle name="20% - Accent2 5 6 3 3" xfId="32210" xr:uid="{00000000-0005-0000-0000-000055120000}"/>
    <cellStyle name="20% - Accent2 5 6 4" xfId="14251" xr:uid="{00000000-0005-0000-0000-000056120000}"/>
    <cellStyle name="20% - Accent2 5 6 4 2" xfId="37519" xr:uid="{00000000-0005-0000-0000-000057120000}"/>
    <cellStyle name="20% - Accent2 5 6 5" xfId="26902" xr:uid="{00000000-0005-0000-0000-000058120000}"/>
    <cellStyle name="20% - Accent2 5 7" xfId="4017" xr:uid="{00000000-0005-0000-0000-000059120000}"/>
    <cellStyle name="20% - Accent2 5 7 2" xfId="9361" xr:uid="{00000000-0005-0000-0000-00005A120000}"/>
    <cellStyle name="20% - Accent2 5 7 2 2" xfId="19976" xr:uid="{00000000-0005-0000-0000-00005B120000}"/>
    <cellStyle name="20% - Accent2 5 7 2 2 2" xfId="43244" xr:uid="{00000000-0005-0000-0000-00005C120000}"/>
    <cellStyle name="20% - Accent2 5 7 2 3" xfId="32629" xr:uid="{00000000-0005-0000-0000-00005D120000}"/>
    <cellStyle name="20% - Accent2 5 7 3" xfId="14670" xr:uid="{00000000-0005-0000-0000-00005E120000}"/>
    <cellStyle name="20% - Accent2 5 7 3 2" xfId="37938" xr:uid="{00000000-0005-0000-0000-00005F120000}"/>
    <cellStyle name="20% - Accent2 5 7 4" xfId="27321" xr:uid="{00000000-0005-0000-0000-000060120000}"/>
    <cellStyle name="20% - Accent2 5 8" xfId="6719" xr:uid="{00000000-0005-0000-0000-000061120000}"/>
    <cellStyle name="20% - Accent2 5 8 2" xfId="17334" xr:uid="{00000000-0005-0000-0000-000062120000}"/>
    <cellStyle name="20% - Accent2 5 8 2 2" xfId="40602" xr:uid="{00000000-0005-0000-0000-000063120000}"/>
    <cellStyle name="20% - Accent2 5 8 3" xfId="29987" xr:uid="{00000000-0005-0000-0000-000064120000}"/>
    <cellStyle name="20% - Accent2 5 9" xfId="12030" xr:uid="{00000000-0005-0000-0000-000065120000}"/>
    <cellStyle name="20% - Accent2 5 9 2" xfId="35298" xr:uid="{00000000-0005-0000-0000-000066120000}"/>
    <cellStyle name="20% - Accent2 6" xfId="150" xr:uid="{00000000-0005-0000-0000-000067120000}"/>
    <cellStyle name="20% - Accent2 6 10" xfId="22837" xr:uid="{00000000-0005-0000-0000-000068120000}"/>
    <cellStyle name="20% - Accent2 6 10 2" xfId="46089" xr:uid="{00000000-0005-0000-0000-000069120000}"/>
    <cellStyle name="20% - Accent2 6 11" xfId="24677" xr:uid="{00000000-0005-0000-0000-00006A120000}"/>
    <cellStyle name="20% - Accent2 6 12" xfId="48018" xr:uid="{00000000-0005-0000-0000-00006B120000}"/>
    <cellStyle name="20% - Accent2 6 2" xfId="151" xr:uid="{00000000-0005-0000-0000-00006C120000}"/>
    <cellStyle name="20% - Accent2 6 2 10" xfId="24678" xr:uid="{00000000-0005-0000-0000-00006D120000}"/>
    <cellStyle name="20% - Accent2 6 2 11" xfId="48019" xr:uid="{00000000-0005-0000-0000-00006E120000}"/>
    <cellStyle name="20% - Accent2 6 2 2" xfId="1830" xr:uid="{00000000-0005-0000-0000-00006F120000}"/>
    <cellStyle name="20% - Accent2 6 2 2 2" xfId="4805" xr:uid="{00000000-0005-0000-0000-000070120000}"/>
    <cellStyle name="20% - Accent2 6 2 2 2 2" xfId="10149" xr:uid="{00000000-0005-0000-0000-000071120000}"/>
    <cellStyle name="20% - Accent2 6 2 2 2 2 2" xfId="20764" xr:uid="{00000000-0005-0000-0000-000072120000}"/>
    <cellStyle name="20% - Accent2 6 2 2 2 2 2 2" xfId="44032" xr:uid="{00000000-0005-0000-0000-000073120000}"/>
    <cellStyle name="20% - Accent2 6 2 2 2 2 3" xfId="33417" xr:uid="{00000000-0005-0000-0000-000074120000}"/>
    <cellStyle name="20% - Accent2 6 2 2 2 3" xfId="15458" xr:uid="{00000000-0005-0000-0000-000075120000}"/>
    <cellStyle name="20% - Accent2 6 2 2 2 3 2" xfId="38726" xr:uid="{00000000-0005-0000-0000-000076120000}"/>
    <cellStyle name="20% - Accent2 6 2 2 2 4" xfId="28109" xr:uid="{00000000-0005-0000-0000-000077120000}"/>
    <cellStyle name="20% - Accent2 6 2 2 2 5" xfId="49851" xr:uid="{00000000-0005-0000-0000-000078120000}"/>
    <cellStyle name="20% - Accent2 6 2 2 3" xfId="7507" xr:uid="{00000000-0005-0000-0000-000079120000}"/>
    <cellStyle name="20% - Accent2 6 2 2 3 2" xfId="18122" xr:uid="{00000000-0005-0000-0000-00007A120000}"/>
    <cellStyle name="20% - Accent2 6 2 2 3 2 2" xfId="41390" xr:uid="{00000000-0005-0000-0000-00007B120000}"/>
    <cellStyle name="20% - Accent2 6 2 2 3 3" xfId="30775" xr:uid="{00000000-0005-0000-0000-00007C120000}"/>
    <cellStyle name="20% - Accent2 6 2 2 4" xfId="12818" xr:uid="{00000000-0005-0000-0000-00007D120000}"/>
    <cellStyle name="20% - Accent2 6 2 2 4 2" xfId="36086" xr:uid="{00000000-0005-0000-0000-00007E120000}"/>
    <cellStyle name="20% - Accent2 6 2 2 5" xfId="25467" xr:uid="{00000000-0005-0000-0000-00007F120000}"/>
    <cellStyle name="20% - Accent2 6 2 2 6" xfId="49850" xr:uid="{00000000-0005-0000-0000-000080120000}"/>
    <cellStyle name="20% - Accent2 6 2 3" xfId="2359" xr:uid="{00000000-0005-0000-0000-000081120000}"/>
    <cellStyle name="20% - Accent2 6 2 3 2" xfId="5207" xr:uid="{00000000-0005-0000-0000-000082120000}"/>
    <cellStyle name="20% - Accent2 6 2 3 2 2" xfId="10550" xr:uid="{00000000-0005-0000-0000-000083120000}"/>
    <cellStyle name="20% - Accent2 6 2 3 2 2 2" xfId="21164" xr:uid="{00000000-0005-0000-0000-000084120000}"/>
    <cellStyle name="20% - Accent2 6 2 3 2 2 2 2" xfId="44432" xr:uid="{00000000-0005-0000-0000-000085120000}"/>
    <cellStyle name="20% - Accent2 6 2 3 2 2 3" xfId="33818" xr:uid="{00000000-0005-0000-0000-000086120000}"/>
    <cellStyle name="20% - Accent2 6 2 3 2 3" xfId="15858" xr:uid="{00000000-0005-0000-0000-000087120000}"/>
    <cellStyle name="20% - Accent2 6 2 3 2 3 2" xfId="39126" xr:uid="{00000000-0005-0000-0000-000088120000}"/>
    <cellStyle name="20% - Accent2 6 2 3 2 4" xfId="28510" xr:uid="{00000000-0005-0000-0000-000089120000}"/>
    <cellStyle name="20% - Accent2 6 2 3 2 5" xfId="49853" xr:uid="{00000000-0005-0000-0000-00008A120000}"/>
    <cellStyle name="20% - Accent2 6 2 3 3" xfId="7908" xr:uid="{00000000-0005-0000-0000-00008B120000}"/>
    <cellStyle name="20% - Accent2 6 2 3 3 2" xfId="18523" xr:uid="{00000000-0005-0000-0000-00008C120000}"/>
    <cellStyle name="20% - Accent2 6 2 3 3 2 2" xfId="41791" xr:uid="{00000000-0005-0000-0000-00008D120000}"/>
    <cellStyle name="20% - Accent2 6 2 3 3 3" xfId="31176" xr:uid="{00000000-0005-0000-0000-00008E120000}"/>
    <cellStyle name="20% - Accent2 6 2 3 4" xfId="13218" xr:uid="{00000000-0005-0000-0000-00008F120000}"/>
    <cellStyle name="20% - Accent2 6 2 3 4 2" xfId="36486" xr:uid="{00000000-0005-0000-0000-000090120000}"/>
    <cellStyle name="20% - Accent2 6 2 3 5" xfId="25868" xr:uid="{00000000-0005-0000-0000-000091120000}"/>
    <cellStyle name="20% - Accent2 6 2 3 6" xfId="49852" xr:uid="{00000000-0005-0000-0000-000092120000}"/>
    <cellStyle name="20% - Accent2 6 2 4" xfId="3100" xr:uid="{00000000-0005-0000-0000-000093120000}"/>
    <cellStyle name="20% - Accent2 6 2 4 2" xfId="5930" xr:uid="{00000000-0005-0000-0000-000094120000}"/>
    <cellStyle name="20% - Accent2 6 2 4 2 2" xfId="11273" xr:uid="{00000000-0005-0000-0000-000095120000}"/>
    <cellStyle name="20% - Accent2 6 2 4 2 2 2" xfId="21886" xr:uid="{00000000-0005-0000-0000-000096120000}"/>
    <cellStyle name="20% - Accent2 6 2 4 2 2 2 2" xfId="45154" xr:uid="{00000000-0005-0000-0000-000097120000}"/>
    <cellStyle name="20% - Accent2 6 2 4 2 2 3" xfId="34541" xr:uid="{00000000-0005-0000-0000-000098120000}"/>
    <cellStyle name="20% - Accent2 6 2 4 2 3" xfId="16580" xr:uid="{00000000-0005-0000-0000-000099120000}"/>
    <cellStyle name="20% - Accent2 6 2 4 2 3 2" xfId="39848" xr:uid="{00000000-0005-0000-0000-00009A120000}"/>
    <cellStyle name="20% - Accent2 6 2 4 2 4" xfId="29233" xr:uid="{00000000-0005-0000-0000-00009B120000}"/>
    <cellStyle name="20% - Accent2 6 2 4 3" xfId="8631" xr:uid="{00000000-0005-0000-0000-00009C120000}"/>
    <cellStyle name="20% - Accent2 6 2 4 3 2" xfId="19246" xr:uid="{00000000-0005-0000-0000-00009D120000}"/>
    <cellStyle name="20% - Accent2 6 2 4 3 2 2" xfId="42514" xr:uid="{00000000-0005-0000-0000-00009E120000}"/>
    <cellStyle name="20% - Accent2 6 2 4 3 3" xfId="31899" xr:uid="{00000000-0005-0000-0000-00009F120000}"/>
    <cellStyle name="20% - Accent2 6 2 4 4" xfId="13940" xr:uid="{00000000-0005-0000-0000-0000A0120000}"/>
    <cellStyle name="20% - Accent2 6 2 4 4 2" xfId="37208" xr:uid="{00000000-0005-0000-0000-0000A1120000}"/>
    <cellStyle name="20% - Accent2 6 2 4 5" xfId="26591" xr:uid="{00000000-0005-0000-0000-0000A2120000}"/>
    <cellStyle name="20% - Accent2 6 2 4 6" xfId="49854" xr:uid="{00000000-0005-0000-0000-0000A3120000}"/>
    <cellStyle name="20% - Accent2 6 2 5" xfId="3420" xr:uid="{00000000-0005-0000-0000-0000A4120000}"/>
    <cellStyle name="20% - Accent2 6 2 5 2" xfId="6244" xr:uid="{00000000-0005-0000-0000-0000A5120000}"/>
    <cellStyle name="20% - Accent2 6 2 5 2 2" xfId="11587" xr:uid="{00000000-0005-0000-0000-0000A6120000}"/>
    <cellStyle name="20% - Accent2 6 2 5 2 2 2" xfId="22200" xr:uid="{00000000-0005-0000-0000-0000A7120000}"/>
    <cellStyle name="20% - Accent2 6 2 5 2 2 2 2" xfId="45468" xr:uid="{00000000-0005-0000-0000-0000A8120000}"/>
    <cellStyle name="20% - Accent2 6 2 5 2 2 3" xfId="34855" xr:uid="{00000000-0005-0000-0000-0000A9120000}"/>
    <cellStyle name="20% - Accent2 6 2 5 2 3" xfId="16894" xr:uid="{00000000-0005-0000-0000-0000AA120000}"/>
    <cellStyle name="20% - Accent2 6 2 5 2 3 2" xfId="40162" xr:uid="{00000000-0005-0000-0000-0000AB120000}"/>
    <cellStyle name="20% - Accent2 6 2 5 2 4" xfId="29547" xr:uid="{00000000-0005-0000-0000-0000AC120000}"/>
    <cellStyle name="20% - Accent2 6 2 5 3" xfId="8945" xr:uid="{00000000-0005-0000-0000-0000AD120000}"/>
    <cellStyle name="20% - Accent2 6 2 5 3 2" xfId="19560" xr:uid="{00000000-0005-0000-0000-0000AE120000}"/>
    <cellStyle name="20% - Accent2 6 2 5 3 2 2" xfId="42828" xr:uid="{00000000-0005-0000-0000-0000AF120000}"/>
    <cellStyle name="20% - Accent2 6 2 5 3 3" xfId="32213" xr:uid="{00000000-0005-0000-0000-0000B0120000}"/>
    <cellStyle name="20% - Accent2 6 2 5 4" xfId="14254" xr:uid="{00000000-0005-0000-0000-0000B1120000}"/>
    <cellStyle name="20% - Accent2 6 2 5 4 2" xfId="37522" xr:uid="{00000000-0005-0000-0000-0000B2120000}"/>
    <cellStyle name="20% - Accent2 6 2 5 5" xfId="26905" xr:uid="{00000000-0005-0000-0000-0000B3120000}"/>
    <cellStyle name="20% - Accent2 6 2 6" xfId="4020" xr:uid="{00000000-0005-0000-0000-0000B4120000}"/>
    <cellStyle name="20% - Accent2 6 2 6 2" xfId="9364" xr:uid="{00000000-0005-0000-0000-0000B5120000}"/>
    <cellStyle name="20% - Accent2 6 2 6 2 2" xfId="19979" xr:uid="{00000000-0005-0000-0000-0000B6120000}"/>
    <cellStyle name="20% - Accent2 6 2 6 2 2 2" xfId="43247" xr:uid="{00000000-0005-0000-0000-0000B7120000}"/>
    <cellStyle name="20% - Accent2 6 2 6 2 3" xfId="32632" xr:uid="{00000000-0005-0000-0000-0000B8120000}"/>
    <cellStyle name="20% - Accent2 6 2 6 3" xfId="14673" xr:uid="{00000000-0005-0000-0000-0000B9120000}"/>
    <cellStyle name="20% - Accent2 6 2 6 3 2" xfId="37941" xr:uid="{00000000-0005-0000-0000-0000BA120000}"/>
    <cellStyle name="20% - Accent2 6 2 6 4" xfId="27324" xr:uid="{00000000-0005-0000-0000-0000BB120000}"/>
    <cellStyle name="20% - Accent2 6 2 7" xfId="6722" xr:uid="{00000000-0005-0000-0000-0000BC120000}"/>
    <cellStyle name="20% - Accent2 6 2 7 2" xfId="17337" xr:uid="{00000000-0005-0000-0000-0000BD120000}"/>
    <cellStyle name="20% - Accent2 6 2 7 2 2" xfId="40605" xr:uid="{00000000-0005-0000-0000-0000BE120000}"/>
    <cellStyle name="20% - Accent2 6 2 7 3" xfId="29990" xr:uid="{00000000-0005-0000-0000-0000BF120000}"/>
    <cellStyle name="20% - Accent2 6 2 8" xfId="12033" xr:uid="{00000000-0005-0000-0000-0000C0120000}"/>
    <cellStyle name="20% - Accent2 6 2 8 2" xfId="35301" xr:uid="{00000000-0005-0000-0000-0000C1120000}"/>
    <cellStyle name="20% - Accent2 6 2 9" xfId="22838" xr:uid="{00000000-0005-0000-0000-0000C2120000}"/>
    <cellStyle name="20% - Accent2 6 2 9 2" xfId="46090" xr:uid="{00000000-0005-0000-0000-0000C3120000}"/>
    <cellStyle name="20% - Accent2 6 3" xfId="1829" xr:uid="{00000000-0005-0000-0000-0000C4120000}"/>
    <cellStyle name="20% - Accent2 6 3 2" xfId="4804" xr:uid="{00000000-0005-0000-0000-0000C5120000}"/>
    <cellStyle name="20% - Accent2 6 3 2 2" xfId="10148" xr:uid="{00000000-0005-0000-0000-0000C6120000}"/>
    <cellStyle name="20% - Accent2 6 3 2 2 2" xfId="20763" xr:uid="{00000000-0005-0000-0000-0000C7120000}"/>
    <cellStyle name="20% - Accent2 6 3 2 2 2 2" xfId="44031" xr:uid="{00000000-0005-0000-0000-0000C8120000}"/>
    <cellStyle name="20% - Accent2 6 3 2 2 3" xfId="33416" xr:uid="{00000000-0005-0000-0000-0000C9120000}"/>
    <cellStyle name="20% - Accent2 6 3 2 3" xfId="15457" xr:uid="{00000000-0005-0000-0000-0000CA120000}"/>
    <cellStyle name="20% - Accent2 6 3 2 3 2" xfId="38725" xr:uid="{00000000-0005-0000-0000-0000CB120000}"/>
    <cellStyle name="20% - Accent2 6 3 2 4" xfId="28108" xr:uid="{00000000-0005-0000-0000-0000CC120000}"/>
    <cellStyle name="20% - Accent2 6 3 2 5" xfId="49856" xr:uid="{00000000-0005-0000-0000-0000CD120000}"/>
    <cellStyle name="20% - Accent2 6 3 3" xfId="7506" xr:uid="{00000000-0005-0000-0000-0000CE120000}"/>
    <cellStyle name="20% - Accent2 6 3 3 2" xfId="18121" xr:uid="{00000000-0005-0000-0000-0000CF120000}"/>
    <cellStyle name="20% - Accent2 6 3 3 2 2" xfId="41389" xr:uid="{00000000-0005-0000-0000-0000D0120000}"/>
    <cellStyle name="20% - Accent2 6 3 3 3" xfId="30774" xr:uid="{00000000-0005-0000-0000-0000D1120000}"/>
    <cellStyle name="20% - Accent2 6 3 4" xfId="12817" xr:uid="{00000000-0005-0000-0000-0000D2120000}"/>
    <cellStyle name="20% - Accent2 6 3 4 2" xfId="36085" xr:uid="{00000000-0005-0000-0000-0000D3120000}"/>
    <cellStyle name="20% - Accent2 6 3 5" xfId="25466" xr:uid="{00000000-0005-0000-0000-0000D4120000}"/>
    <cellStyle name="20% - Accent2 6 3 6" xfId="49855" xr:uid="{00000000-0005-0000-0000-0000D5120000}"/>
    <cellStyle name="20% - Accent2 6 4" xfId="2358" xr:uid="{00000000-0005-0000-0000-0000D6120000}"/>
    <cellStyle name="20% - Accent2 6 4 2" xfId="5206" xr:uid="{00000000-0005-0000-0000-0000D7120000}"/>
    <cellStyle name="20% - Accent2 6 4 2 2" xfId="10549" xr:uid="{00000000-0005-0000-0000-0000D8120000}"/>
    <cellStyle name="20% - Accent2 6 4 2 2 2" xfId="21163" xr:uid="{00000000-0005-0000-0000-0000D9120000}"/>
    <cellStyle name="20% - Accent2 6 4 2 2 2 2" xfId="44431" xr:uid="{00000000-0005-0000-0000-0000DA120000}"/>
    <cellStyle name="20% - Accent2 6 4 2 2 3" xfId="33817" xr:uid="{00000000-0005-0000-0000-0000DB120000}"/>
    <cellStyle name="20% - Accent2 6 4 2 3" xfId="15857" xr:uid="{00000000-0005-0000-0000-0000DC120000}"/>
    <cellStyle name="20% - Accent2 6 4 2 3 2" xfId="39125" xr:uid="{00000000-0005-0000-0000-0000DD120000}"/>
    <cellStyle name="20% - Accent2 6 4 2 4" xfId="28509" xr:uid="{00000000-0005-0000-0000-0000DE120000}"/>
    <cellStyle name="20% - Accent2 6 4 2 5" xfId="49858" xr:uid="{00000000-0005-0000-0000-0000DF120000}"/>
    <cellStyle name="20% - Accent2 6 4 3" xfId="7907" xr:uid="{00000000-0005-0000-0000-0000E0120000}"/>
    <cellStyle name="20% - Accent2 6 4 3 2" xfId="18522" xr:uid="{00000000-0005-0000-0000-0000E1120000}"/>
    <cellStyle name="20% - Accent2 6 4 3 2 2" xfId="41790" xr:uid="{00000000-0005-0000-0000-0000E2120000}"/>
    <cellStyle name="20% - Accent2 6 4 3 3" xfId="31175" xr:uid="{00000000-0005-0000-0000-0000E3120000}"/>
    <cellStyle name="20% - Accent2 6 4 4" xfId="13217" xr:uid="{00000000-0005-0000-0000-0000E4120000}"/>
    <cellStyle name="20% - Accent2 6 4 4 2" xfId="36485" xr:uid="{00000000-0005-0000-0000-0000E5120000}"/>
    <cellStyle name="20% - Accent2 6 4 5" xfId="25867" xr:uid="{00000000-0005-0000-0000-0000E6120000}"/>
    <cellStyle name="20% - Accent2 6 4 6" xfId="49857" xr:uid="{00000000-0005-0000-0000-0000E7120000}"/>
    <cellStyle name="20% - Accent2 6 5" xfId="3099" xr:uid="{00000000-0005-0000-0000-0000E8120000}"/>
    <cellStyle name="20% - Accent2 6 5 2" xfId="5929" xr:uid="{00000000-0005-0000-0000-0000E9120000}"/>
    <cellStyle name="20% - Accent2 6 5 2 2" xfId="11272" xr:uid="{00000000-0005-0000-0000-0000EA120000}"/>
    <cellStyle name="20% - Accent2 6 5 2 2 2" xfId="21885" xr:uid="{00000000-0005-0000-0000-0000EB120000}"/>
    <cellStyle name="20% - Accent2 6 5 2 2 2 2" xfId="45153" xr:uid="{00000000-0005-0000-0000-0000EC120000}"/>
    <cellStyle name="20% - Accent2 6 5 2 2 3" xfId="34540" xr:uid="{00000000-0005-0000-0000-0000ED120000}"/>
    <cellStyle name="20% - Accent2 6 5 2 3" xfId="16579" xr:uid="{00000000-0005-0000-0000-0000EE120000}"/>
    <cellStyle name="20% - Accent2 6 5 2 3 2" xfId="39847" xr:uid="{00000000-0005-0000-0000-0000EF120000}"/>
    <cellStyle name="20% - Accent2 6 5 2 4" xfId="29232" xr:uid="{00000000-0005-0000-0000-0000F0120000}"/>
    <cellStyle name="20% - Accent2 6 5 3" xfId="8630" xr:uid="{00000000-0005-0000-0000-0000F1120000}"/>
    <cellStyle name="20% - Accent2 6 5 3 2" xfId="19245" xr:uid="{00000000-0005-0000-0000-0000F2120000}"/>
    <cellStyle name="20% - Accent2 6 5 3 2 2" xfId="42513" xr:uid="{00000000-0005-0000-0000-0000F3120000}"/>
    <cellStyle name="20% - Accent2 6 5 3 3" xfId="31898" xr:uid="{00000000-0005-0000-0000-0000F4120000}"/>
    <cellStyle name="20% - Accent2 6 5 4" xfId="13939" xr:uid="{00000000-0005-0000-0000-0000F5120000}"/>
    <cellStyle name="20% - Accent2 6 5 4 2" xfId="37207" xr:uid="{00000000-0005-0000-0000-0000F6120000}"/>
    <cellStyle name="20% - Accent2 6 5 5" xfId="26590" xr:uid="{00000000-0005-0000-0000-0000F7120000}"/>
    <cellStyle name="20% - Accent2 6 5 6" xfId="49859" xr:uid="{00000000-0005-0000-0000-0000F8120000}"/>
    <cellStyle name="20% - Accent2 6 6" xfId="3419" xr:uid="{00000000-0005-0000-0000-0000F9120000}"/>
    <cellStyle name="20% - Accent2 6 6 2" xfId="6243" xr:uid="{00000000-0005-0000-0000-0000FA120000}"/>
    <cellStyle name="20% - Accent2 6 6 2 2" xfId="11586" xr:uid="{00000000-0005-0000-0000-0000FB120000}"/>
    <cellStyle name="20% - Accent2 6 6 2 2 2" xfId="22199" xr:uid="{00000000-0005-0000-0000-0000FC120000}"/>
    <cellStyle name="20% - Accent2 6 6 2 2 2 2" xfId="45467" xr:uid="{00000000-0005-0000-0000-0000FD120000}"/>
    <cellStyle name="20% - Accent2 6 6 2 2 3" xfId="34854" xr:uid="{00000000-0005-0000-0000-0000FE120000}"/>
    <cellStyle name="20% - Accent2 6 6 2 3" xfId="16893" xr:uid="{00000000-0005-0000-0000-0000FF120000}"/>
    <cellStyle name="20% - Accent2 6 6 2 3 2" xfId="40161" xr:uid="{00000000-0005-0000-0000-000000130000}"/>
    <cellStyle name="20% - Accent2 6 6 2 4" xfId="29546" xr:uid="{00000000-0005-0000-0000-000001130000}"/>
    <cellStyle name="20% - Accent2 6 6 3" xfId="8944" xr:uid="{00000000-0005-0000-0000-000002130000}"/>
    <cellStyle name="20% - Accent2 6 6 3 2" xfId="19559" xr:uid="{00000000-0005-0000-0000-000003130000}"/>
    <cellStyle name="20% - Accent2 6 6 3 2 2" xfId="42827" xr:uid="{00000000-0005-0000-0000-000004130000}"/>
    <cellStyle name="20% - Accent2 6 6 3 3" xfId="32212" xr:uid="{00000000-0005-0000-0000-000005130000}"/>
    <cellStyle name="20% - Accent2 6 6 4" xfId="14253" xr:uid="{00000000-0005-0000-0000-000006130000}"/>
    <cellStyle name="20% - Accent2 6 6 4 2" xfId="37521" xr:uid="{00000000-0005-0000-0000-000007130000}"/>
    <cellStyle name="20% - Accent2 6 6 5" xfId="26904" xr:uid="{00000000-0005-0000-0000-000008130000}"/>
    <cellStyle name="20% - Accent2 6 7" xfId="4019" xr:uid="{00000000-0005-0000-0000-000009130000}"/>
    <cellStyle name="20% - Accent2 6 7 2" xfId="9363" xr:uid="{00000000-0005-0000-0000-00000A130000}"/>
    <cellStyle name="20% - Accent2 6 7 2 2" xfId="19978" xr:uid="{00000000-0005-0000-0000-00000B130000}"/>
    <cellStyle name="20% - Accent2 6 7 2 2 2" xfId="43246" xr:uid="{00000000-0005-0000-0000-00000C130000}"/>
    <cellStyle name="20% - Accent2 6 7 2 3" xfId="32631" xr:uid="{00000000-0005-0000-0000-00000D130000}"/>
    <cellStyle name="20% - Accent2 6 7 3" xfId="14672" xr:uid="{00000000-0005-0000-0000-00000E130000}"/>
    <cellStyle name="20% - Accent2 6 7 3 2" xfId="37940" xr:uid="{00000000-0005-0000-0000-00000F130000}"/>
    <cellStyle name="20% - Accent2 6 7 4" xfId="27323" xr:uid="{00000000-0005-0000-0000-000010130000}"/>
    <cellStyle name="20% - Accent2 6 8" xfId="6721" xr:uid="{00000000-0005-0000-0000-000011130000}"/>
    <cellStyle name="20% - Accent2 6 8 2" xfId="17336" xr:uid="{00000000-0005-0000-0000-000012130000}"/>
    <cellStyle name="20% - Accent2 6 8 2 2" xfId="40604" xr:uid="{00000000-0005-0000-0000-000013130000}"/>
    <cellStyle name="20% - Accent2 6 8 3" xfId="29989" xr:uid="{00000000-0005-0000-0000-000014130000}"/>
    <cellStyle name="20% - Accent2 6 9" xfId="12032" xr:uid="{00000000-0005-0000-0000-000015130000}"/>
    <cellStyle name="20% - Accent2 6 9 2" xfId="35300" xr:uid="{00000000-0005-0000-0000-000016130000}"/>
    <cellStyle name="20% - Accent2 7" xfId="152" xr:uid="{00000000-0005-0000-0000-000017130000}"/>
    <cellStyle name="20% - Accent2 7 10" xfId="22839" xr:uid="{00000000-0005-0000-0000-000018130000}"/>
    <cellStyle name="20% - Accent2 7 10 2" xfId="46091" xr:uid="{00000000-0005-0000-0000-000019130000}"/>
    <cellStyle name="20% - Accent2 7 11" xfId="24679" xr:uid="{00000000-0005-0000-0000-00001A130000}"/>
    <cellStyle name="20% - Accent2 7 12" xfId="48020" xr:uid="{00000000-0005-0000-0000-00001B130000}"/>
    <cellStyle name="20% - Accent2 7 2" xfId="153" xr:uid="{00000000-0005-0000-0000-00001C130000}"/>
    <cellStyle name="20% - Accent2 7 2 10" xfId="49860" xr:uid="{00000000-0005-0000-0000-00001D130000}"/>
    <cellStyle name="20% - Accent2 7 2 2" xfId="2007" xr:uid="{00000000-0005-0000-0000-00001E130000}"/>
    <cellStyle name="20% - Accent2 7 2 2 2" xfId="4949" xr:uid="{00000000-0005-0000-0000-00001F130000}"/>
    <cellStyle name="20% - Accent2 7 2 2 2 2" xfId="10292" xr:uid="{00000000-0005-0000-0000-000020130000}"/>
    <cellStyle name="20% - Accent2 7 2 2 2 2 2" xfId="20907" xr:uid="{00000000-0005-0000-0000-000021130000}"/>
    <cellStyle name="20% - Accent2 7 2 2 2 2 2 2" xfId="44175" xr:uid="{00000000-0005-0000-0000-000022130000}"/>
    <cellStyle name="20% - Accent2 7 2 2 2 2 3" xfId="33560" xr:uid="{00000000-0005-0000-0000-000023130000}"/>
    <cellStyle name="20% - Accent2 7 2 2 2 3" xfId="15601" xr:uid="{00000000-0005-0000-0000-000024130000}"/>
    <cellStyle name="20% - Accent2 7 2 2 2 3 2" xfId="38869" xr:uid="{00000000-0005-0000-0000-000025130000}"/>
    <cellStyle name="20% - Accent2 7 2 2 2 4" xfId="28252" xr:uid="{00000000-0005-0000-0000-000026130000}"/>
    <cellStyle name="20% - Accent2 7 2 2 2 5" xfId="49862" xr:uid="{00000000-0005-0000-0000-000027130000}"/>
    <cellStyle name="20% - Accent2 7 2 2 3" xfId="7650" xr:uid="{00000000-0005-0000-0000-000028130000}"/>
    <cellStyle name="20% - Accent2 7 2 2 3 2" xfId="18265" xr:uid="{00000000-0005-0000-0000-000029130000}"/>
    <cellStyle name="20% - Accent2 7 2 2 3 2 2" xfId="41533" xr:uid="{00000000-0005-0000-0000-00002A130000}"/>
    <cellStyle name="20% - Accent2 7 2 2 3 3" xfId="30918" xr:uid="{00000000-0005-0000-0000-00002B130000}"/>
    <cellStyle name="20% - Accent2 7 2 2 4" xfId="12961" xr:uid="{00000000-0005-0000-0000-00002C130000}"/>
    <cellStyle name="20% - Accent2 7 2 2 4 2" xfId="36229" xr:uid="{00000000-0005-0000-0000-00002D130000}"/>
    <cellStyle name="20% - Accent2 7 2 2 5" xfId="25610" xr:uid="{00000000-0005-0000-0000-00002E130000}"/>
    <cellStyle name="20% - Accent2 7 2 2 6" xfId="49861" xr:uid="{00000000-0005-0000-0000-00002F130000}"/>
    <cellStyle name="20% - Accent2 7 2 3" xfId="2361" xr:uid="{00000000-0005-0000-0000-000030130000}"/>
    <cellStyle name="20% - Accent2 7 2 3 2" xfId="5209" xr:uid="{00000000-0005-0000-0000-000031130000}"/>
    <cellStyle name="20% - Accent2 7 2 3 2 2" xfId="10552" xr:uid="{00000000-0005-0000-0000-000032130000}"/>
    <cellStyle name="20% - Accent2 7 2 3 2 2 2" xfId="21166" xr:uid="{00000000-0005-0000-0000-000033130000}"/>
    <cellStyle name="20% - Accent2 7 2 3 2 2 2 2" xfId="44434" xr:uid="{00000000-0005-0000-0000-000034130000}"/>
    <cellStyle name="20% - Accent2 7 2 3 2 2 3" xfId="33820" xr:uid="{00000000-0005-0000-0000-000035130000}"/>
    <cellStyle name="20% - Accent2 7 2 3 2 3" xfId="15860" xr:uid="{00000000-0005-0000-0000-000036130000}"/>
    <cellStyle name="20% - Accent2 7 2 3 2 3 2" xfId="39128" xr:uid="{00000000-0005-0000-0000-000037130000}"/>
    <cellStyle name="20% - Accent2 7 2 3 2 4" xfId="28512" xr:uid="{00000000-0005-0000-0000-000038130000}"/>
    <cellStyle name="20% - Accent2 7 2 3 2 5" xfId="49864" xr:uid="{00000000-0005-0000-0000-000039130000}"/>
    <cellStyle name="20% - Accent2 7 2 3 3" xfId="7910" xr:uid="{00000000-0005-0000-0000-00003A130000}"/>
    <cellStyle name="20% - Accent2 7 2 3 3 2" xfId="18525" xr:uid="{00000000-0005-0000-0000-00003B130000}"/>
    <cellStyle name="20% - Accent2 7 2 3 3 2 2" xfId="41793" xr:uid="{00000000-0005-0000-0000-00003C130000}"/>
    <cellStyle name="20% - Accent2 7 2 3 3 3" xfId="31178" xr:uid="{00000000-0005-0000-0000-00003D130000}"/>
    <cellStyle name="20% - Accent2 7 2 3 4" xfId="13220" xr:uid="{00000000-0005-0000-0000-00003E130000}"/>
    <cellStyle name="20% - Accent2 7 2 3 4 2" xfId="36488" xr:uid="{00000000-0005-0000-0000-00003F130000}"/>
    <cellStyle name="20% - Accent2 7 2 3 5" xfId="25870" xr:uid="{00000000-0005-0000-0000-000040130000}"/>
    <cellStyle name="20% - Accent2 7 2 3 6" xfId="49863" xr:uid="{00000000-0005-0000-0000-000041130000}"/>
    <cellStyle name="20% - Accent2 7 2 4" xfId="3239" xr:uid="{00000000-0005-0000-0000-000042130000}"/>
    <cellStyle name="20% - Accent2 7 2 4 2" xfId="6069" xr:uid="{00000000-0005-0000-0000-000043130000}"/>
    <cellStyle name="20% - Accent2 7 2 4 2 2" xfId="11412" xr:uid="{00000000-0005-0000-0000-000044130000}"/>
    <cellStyle name="20% - Accent2 7 2 4 2 2 2" xfId="22025" xr:uid="{00000000-0005-0000-0000-000045130000}"/>
    <cellStyle name="20% - Accent2 7 2 4 2 2 2 2" xfId="45293" xr:uid="{00000000-0005-0000-0000-000046130000}"/>
    <cellStyle name="20% - Accent2 7 2 4 2 2 3" xfId="34680" xr:uid="{00000000-0005-0000-0000-000047130000}"/>
    <cellStyle name="20% - Accent2 7 2 4 2 3" xfId="16719" xr:uid="{00000000-0005-0000-0000-000048130000}"/>
    <cellStyle name="20% - Accent2 7 2 4 2 3 2" xfId="39987" xr:uid="{00000000-0005-0000-0000-000049130000}"/>
    <cellStyle name="20% - Accent2 7 2 4 2 4" xfId="29372" xr:uid="{00000000-0005-0000-0000-00004A130000}"/>
    <cellStyle name="20% - Accent2 7 2 4 3" xfId="8770" xr:uid="{00000000-0005-0000-0000-00004B130000}"/>
    <cellStyle name="20% - Accent2 7 2 4 3 2" xfId="19385" xr:uid="{00000000-0005-0000-0000-00004C130000}"/>
    <cellStyle name="20% - Accent2 7 2 4 3 2 2" xfId="42653" xr:uid="{00000000-0005-0000-0000-00004D130000}"/>
    <cellStyle name="20% - Accent2 7 2 4 3 3" xfId="32038" xr:uid="{00000000-0005-0000-0000-00004E130000}"/>
    <cellStyle name="20% - Accent2 7 2 4 4" xfId="14079" xr:uid="{00000000-0005-0000-0000-00004F130000}"/>
    <cellStyle name="20% - Accent2 7 2 4 4 2" xfId="37347" xr:uid="{00000000-0005-0000-0000-000050130000}"/>
    <cellStyle name="20% - Accent2 7 2 4 5" xfId="26730" xr:uid="{00000000-0005-0000-0000-000051130000}"/>
    <cellStyle name="20% - Accent2 7 2 4 6" xfId="49865" xr:uid="{00000000-0005-0000-0000-000052130000}"/>
    <cellStyle name="20% - Accent2 7 2 5" xfId="3559" xr:uid="{00000000-0005-0000-0000-000053130000}"/>
    <cellStyle name="20% - Accent2 7 2 5 2" xfId="6383" xr:uid="{00000000-0005-0000-0000-000054130000}"/>
    <cellStyle name="20% - Accent2 7 2 5 2 2" xfId="11726" xr:uid="{00000000-0005-0000-0000-000055130000}"/>
    <cellStyle name="20% - Accent2 7 2 5 2 2 2" xfId="22339" xr:uid="{00000000-0005-0000-0000-000056130000}"/>
    <cellStyle name="20% - Accent2 7 2 5 2 2 2 2" xfId="45607" xr:uid="{00000000-0005-0000-0000-000057130000}"/>
    <cellStyle name="20% - Accent2 7 2 5 2 2 3" xfId="34994" xr:uid="{00000000-0005-0000-0000-000058130000}"/>
    <cellStyle name="20% - Accent2 7 2 5 2 3" xfId="17033" xr:uid="{00000000-0005-0000-0000-000059130000}"/>
    <cellStyle name="20% - Accent2 7 2 5 2 3 2" xfId="40301" xr:uid="{00000000-0005-0000-0000-00005A130000}"/>
    <cellStyle name="20% - Accent2 7 2 5 2 4" xfId="29686" xr:uid="{00000000-0005-0000-0000-00005B130000}"/>
    <cellStyle name="20% - Accent2 7 2 5 3" xfId="9084" xr:uid="{00000000-0005-0000-0000-00005C130000}"/>
    <cellStyle name="20% - Accent2 7 2 5 3 2" xfId="19699" xr:uid="{00000000-0005-0000-0000-00005D130000}"/>
    <cellStyle name="20% - Accent2 7 2 5 3 2 2" xfId="42967" xr:uid="{00000000-0005-0000-0000-00005E130000}"/>
    <cellStyle name="20% - Accent2 7 2 5 3 3" xfId="32352" xr:uid="{00000000-0005-0000-0000-00005F130000}"/>
    <cellStyle name="20% - Accent2 7 2 5 4" xfId="14393" xr:uid="{00000000-0005-0000-0000-000060130000}"/>
    <cellStyle name="20% - Accent2 7 2 5 4 2" xfId="37661" xr:uid="{00000000-0005-0000-0000-000061130000}"/>
    <cellStyle name="20% - Accent2 7 2 5 5" xfId="27044" xr:uid="{00000000-0005-0000-0000-000062130000}"/>
    <cellStyle name="20% - Accent2 7 2 6" xfId="4022" xr:uid="{00000000-0005-0000-0000-000063130000}"/>
    <cellStyle name="20% - Accent2 7 2 6 2" xfId="9366" xr:uid="{00000000-0005-0000-0000-000064130000}"/>
    <cellStyle name="20% - Accent2 7 2 6 2 2" xfId="19981" xr:uid="{00000000-0005-0000-0000-000065130000}"/>
    <cellStyle name="20% - Accent2 7 2 6 2 2 2" xfId="43249" xr:uid="{00000000-0005-0000-0000-000066130000}"/>
    <cellStyle name="20% - Accent2 7 2 6 2 3" xfId="32634" xr:uid="{00000000-0005-0000-0000-000067130000}"/>
    <cellStyle name="20% - Accent2 7 2 6 3" xfId="14675" xr:uid="{00000000-0005-0000-0000-000068130000}"/>
    <cellStyle name="20% - Accent2 7 2 6 3 2" xfId="37943" xr:uid="{00000000-0005-0000-0000-000069130000}"/>
    <cellStyle name="20% - Accent2 7 2 6 4" xfId="27326" xr:uid="{00000000-0005-0000-0000-00006A130000}"/>
    <cellStyle name="20% - Accent2 7 2 7" xfId="6724" xr:uid="{00000000-0005-0000-0000-00006B130000}"/>
    <cellStyle name="20% - Accent2 7 2 7 2" xfId="17339" xr:uid="{00000000-0005-0000-0000-00006C130000}"/>
    <cellStyle name="20% - Accent2 7 2 7 2 2" xfId="40607" xr:uid="{00000000-0005-0000-0000-00006D130000}"/>
    <cellStyle name="20% - Accent2 7 2 7 3" xfId="29992" xr:uid="{00000000-0005-0000-0000-00006E130000}"/>
    <cellStyle name="20% - Accent2 7 2 8" xfId="12035" xr:uid="{00000000-0005-0000-0000-00006F130000}"/>
    <cellStyle name="20% - Accent2 7 2 8 2" xfId="35303" xr:uid="{00000000-0005-0000-0000-000070130000}"/>
    <cellStyle name="20% - Accent2 7 2 9" xfId="24680" xr:uid="{00000000-0005-0000-0000-000071130000}"/>
    <cellStyle name="20% - Accent2 7 3" xfId="1831" xr:uid="{00000000-0005-0000-0000-000072130000}"/>
    <cellStyle name="20% - Accent2 7 3 2" xfId="4806" xr:uid="{00000000-0005-0000-0000-000073130000}"/>
    <cellStyle name="20% - Accent2 7 3 2 2" xfId="10150" xr:uid="{00000000-0005-0000-0000-000074130000}"/>
    <cellStyle name="20% - Accent2 7 3 2 2 2" xfId="20765" xr:uid="{00000000-0005-0000-0000-000075130000}"/>
    <cellStyle name="20% - Accent2 7 3 2 2 2 2" xfId="44033" xr:uid="{00000000-0005-0000-0000-000076130000}"/>
    <cellStyle name="20% - Accent2 7 3 2 2 3" xfId="33418" xr:uid="{00000000-0005-0000-0000-000077130000}"/>
    <cellStyle name="20% - Accent2 7 3 2 3" xfId="15459" xr:uid="{00000000-0005-0000-0000-000078130000}"/>
    <cellStyle name="20% - Accent2 7 3 2 3 2" xfId="38727" xr:uid="{00000000-0005-0000-0000-000079130000}"/>
    <cellStyle name="20% - Accent2 7 3 2 4" xfId="28110" xr:uid="{00000000-0005-0000-0000-00007A130000}"/>
    <cellStyle name="20% - Accent2 7 3 2 5" xfId="49867" xr:uid="{00000000-0005-0000-0000-00007B130000}"/>
    <cellStyle name="20% - Accent2 7 3 3" xfId="7508" xr:uid="{00000000-0005-0000-0000-00007C130000}"/>
    <cellStyle name="20% - Accent2 7 3 3 2" xfId="18123" xr:uid="{00000000-0005-0000-0000-00007D130000}"/>
    <cellStyle name="20% - Accent2 7 3 3 2 2" xfId="41391" xr:uid="{00000000-0005-0000-0000-00007E130000}"/>
    <cellStyle name="20% - Accent2 7 3 3 3" xfId="30776" xr:uid="{00000000-0005-0000-0000-00007F130000}"/>
    <cellStyle name="20% - Accent2 7 3 4" xfId="12819" xr:uid="{00000000-0005-0000-0000-000080130000}"/>
    <cellStyle name="20% - Accent2 7 3 4 2" xfId="36087" xr:uid="{00000000-0005-0000-0000-000081130000}"/>
    <cellStyle name="20% - Accent2 7 3 5" xfId="25468" xr:uid="{00000000-0005-0000-0000-000082130000}"/>
    <cellStyle name="20% - Accent2 7 3 6" xfId="49866" xr:uid="{00000000-0005-0000-0000-000083130000}"/>
    <cellStyle name="20% - Accent2 7 4" xfId="2360" xr:uid="{00000000-0005-0000-0000-000084130000}"/>
    <cellStyle name="20% - Accent2 7 4 2" xfId="5208" xr:uid="{00000000-0005-0000-0000-000085130000}"/>
    <cellStyle name="20% - Accent2 7 4 2 2" xfId="10551" xr:uid="{00000000-0005-0000-0000-000086130000}"/>
    <cellStyle name="20% - Accent2 7 4 2 2 2" xfId="21165" xr:uid="{00000000-0005-0000-0000-000087130000}"/>
    <cellStyle name="20% - Accent2 7 4 2 2 2 2" xfId="44433" xr:uid="{00000000-0005-0000-0000-000088130000}"/>
    <cellStyle name="20% - Accent2 7 4 2 2 3" xfId="33819" xr:uid="{00000000-0005-0000-0000-000089130000}"/>
    <cellStyle name="20% - Accent2 7 4 2 3" xfId="15859" xr:uid="{00000000-0005-0000-0000-00008A130000}"/>
    <cellStyle name="20% - Accent2 7 4 2 3 2" xfId="39127" xr:uid="{00000000-0005-0000-0000-00008B130000}"/>
    <cellStyle name="20% - Accent2 7 4 2 4" xfId="28511" xr:uid="{00000000-0005-0000-0000-00008C130000}"/>
    <cellStyle name="20% - Accent2 7 4 2 5" xfId="49869" xr:uid="{00000000-0005-0000-0000-00008D130000}"/>
    <cellStyle name="20% - Accent2 7 4 3" xfId="7909" xr:uid="{00000000-0005-0000-0000-00008E130000}"/>
    <cellStyle name="20% - Accent2 7 4 3 2" xfId="18524" xr:uid="{00000000-0005-0000-0000-00008F130000}"/>
    <cellStyle name="20% - Accent2 7 4 3 2 2" xfId="41792" xr:uid="{00000000-0005-0000-0000-000090130000}"/>
    <cellStyle name="20% - Accent2 7 4 3 3" xfId="31177" xr:uid="{00000000-0005-0000-0000-000091130000}"/>
    <cellStyle name="20% - Accent2 7 4 4" xfId="13219" xr:uid="{00000000-0005-0000-0000-000092130000}"/>
    <cellStyle name="20% - Accent2 7 4 4 2" xfId="36487" xr:uid="{00000000-0005-0000-0000-000093130000}"/>
    <cellStyle name="20% - Accent2 7 4 5" xfId="25869" xr:uid="{00000000-0005-0000-0000-000094130000}"/>
    <cellStyle name="20% - Accent2 7 4 6" xfId="49868" xr:uid="{00000000-0005-0000-0000-000095130000}"/>
    <cellStyle name="20% - Accent2 7 5" xfId="3101" xr:uid="{00000000-0005-0000-0000-000096130000}"/>
    <cellStyle name="20% - Accent2 7 5 2" xfId="5931" xr:uid="{00000000-0005-0000-0000-000097130000}"/>
    <cellStyle name="20% - Accent2 7 5 2 2" xfId="11274" xr:uid="{00000000-0005-0000-0000-000098130000}"/>
    <cellStyle name="20% - Accent2 7 5 2 2 2" xfId="21887" xr:uid="{00000000-0005-0000-0000-000099130000}"/>
    <cellStyle name="20% - Accent2 7 5 2 2 2 2" xfId="45155" xr:uid="{00000000-0005-0000-0000-00009A130000}"/>
    <cellStyle name="20% - Accent2 7 5 2 2 3" xfId="34542" xr:uid="{00000000-0005-0000-0000-00009B130000}"/>
    <cellStyle name="20% - Accent2 7 5 2 3" xfId="16581" xr:uid="{00000000-0005-0000-0000-00009C130000}"/>
    <cellStyle name="20% - Accent2 7 5 2 3 2" xfId="39849" xr:uid="{00000000-0005-0000-0000-00009D130000}"/>
    <cellStyle name="20% - Accent2 7 5 2 4" xfId="29234" xr:uid="{00000000-0005-0000-0000-00009E130000}"/>
    <cellStyle name="20% - Accent2 7 5 3" xfId="8632" xr:uid="{00000000-0005-0000-0000-00009F130000}"/>
    <cellStyle name="20% - Accent2 7 5 3 2" xfId="19247" xr:uid="{00000000-0005-0000-0000-0000A0130000}"/>
    <cellStyle name="20% - Accent2 7 5 3 2 2" xfId="42515" xr:uid="{00000000-0005-0000-0000-0000A1130000}"/>
    <cellStyle name="20% - Accent2 7 5 3 3" xfId="31900" xr:uid="{00000000-0005-0000-0000-0000A2130000}"/>
    <cellStyle name="20% - Accent2 7 5 4" xfId="13941" xr:uid="{00000000-0005-0000-0000-0000A3130000}"/>
    <cellStyle name="20% - Accent2 7 5 4 2" xfId="37209" xr:uid="{00000000-0005-0000-0000-0000A4130000}"/>
    <cellStyle name="20% - Accent2 7 5 5" xfId="26592" xr:uid="{00000000-0005-0000-0000-0000A5130000}"/>
    <cellStyle name="20% - Accent2 7 5 6" xfId="49870" xr:uid="{00000000-0005-0000-0000-0000A6130000}"/>
    <cellStyle name="20% - Accent2 7 6" xfId="3421" xr:uid="{00000000-0005-0000-0000-0000A7130000}"/>
    <cellStyle name="20% - Accent2 7 6 2" xfId="6245" xr:uid="{00000000-0005-0000-0000-0000A8130000}"/>
    <cellStyle name="20% - Accent2 7 6 2 2" xfId="11588" xr:uid="{00000000-0005-0000-0000-0000A9130000}"/>
    <cellStyle name="20% - Accent2 7 6 2 2 2" xfId="22201" xr:uid="{00000000-0005-0000-0000-0000AA130000}"/>
    <cellStyle name="20% - Accent2 7 6 2 2 2 2" xfId="45469" xr:uid="{00000000-0005-0000-0000-0000AB130000}"/>
    <cellStyle name="20% - Accent2 7 6 2 2 3" xfId="34856" xr:uid="{00000000-0005-0000-0000-0000AC130000}"/>
    <cellStyle name="20% - Accent2 7 6 2 3" xfId="16895" xr:uid="{00000000-0005-0000-0000-0000AD130000}"/>
    <cellStyle name="20% - Accent2 7 6 2 3 2" xfId="40163" xr:uid="{00000000-0005-0000-0000-0000AE130000}"/>
    <cellStyle name="20% - Accent2 7 6 2 4" xfId="29548" xr:uid="{00000000-0005-0000-0000-0000AF130000}"/>
    <cellStyle name="20% - Accent2 7 6 3" xfId="8946" xr:uid="{00000000-0005-0000-0000-0000B0130000}"/>
    <cellStyle name="20% - Accent2 7 6 3 2" xfId="19561" xr:uid="{00000000-0005-0000-0000-0000B1130000}"/>
    <cellStyle name="20% - Accent2 7 6 3 2 2" xfId="42829" xr:uid="{00000000-0005-0000-0000-0000B2130000}"/>
    <cellStyle name="20% - Accent2 7 6 3 3" xfId="32214" xr:uid="{00000000-0005-0000-0000-0000B3130000}"/>
    <cellStyle name="20% - Accent2 7 6 4" xfId="14255" xr:uid="{00000000-0005-0000-0000-0000B4130000}"/>
    <cellStyle name="20% - Accent2 7 6 4 2" xfId="37523" xr:uid="{00000000-0005-0000-0000-0000B5130000}"/>
    <cellStyle name="20% - Accent2 7 6 5" xfId="26906" xr:uid="{00000000-0005-0000-0000-0000B6130000}"/>
    <cellStyle name="20% - Accent2 7 7" xfId="4021" xr:uid="{00000000-0005-0000-0000-0000B7130000}"/>
    <cellStyle name="20% - Accent2 7 7 2" xfId="9365" xr:uid="{00000000-0005-0000-0000-0000B8130000}"/>
    <cellStyle name="20% - Accent2 7 7 2 2" xfId="19980" xr:uid="{00000000-0005-0000-0000-0000B9130000}"/>
    <cellStyle name="20% - Accent2 7 7 2 2 2" xfId="43248" xr:uid="{00000000-0005-0000-0000-0000BA130000}"/>
    <cellStyle name="20% - Accent2 7 7 2 3" xfId="32633" xr:uid="{00000000-0005-0000-0000-0000BB130000}"/>
    <cellStyle name="20% - Accent2 7 7 3" xfId="14674" xr:uid="{00000000-0005-0000-0000-0000BC130000}"/>
    <cellStyle name="20% - Accent2 7 7 3 2" xfId="37942" xr:uid="{00000000-0005-0000-0000-0000BD130000}"/>
    <cellStyle name="20% - Accent2 7 7 4" xfId="27325" xr:uid="{00000000-0005-0000-0000-0000BE130000}"/>
    <cellStyle name="20% - Accent2 7 8" xfId="6723" xr:uid="{00000000-0005-0000-0000-0000BF130000}"/>
    <cellStyle name="20% - Accent2 7 8 2" xfId="17338" xr:uid="{00000000-0005-0000-0000-0000C0130000}"/>
    <cellStyle name="20% - Accent2 7 8 2 2" xfId="40606" xr:uid="{00000000-0005-0000-0000-0000C1130000}"/>
    <cellStyle name="20% - Accent2 7 8 3" xfId="29991" xr:uid="{00000000-0005-0000-0000-0000C2130000}"/>
    <cellStyle name="20% - Accent2 7 9" xfId="12034" xr:uid="{00000000-0005-0000-0000-0000C3130000}"/>
    <cellStyle name="20% - Accent2 7 9 2" xfId="35302" xr:uid="{00000000-0005-0000-0000-0000C4130000}"/>
    <cellStyle name="20% - Accent2 8" xfId="154" xr:uid="{00000000-0005-0000-0000-0000C5130000}"/>
    <cellStyle name="20% - Accent2 8 10" xfId="24681" xr:uid="{00000000-0005-0000-0000-0000C6130000}"/>
    <cellStyle name="20% - Accent2 8 11" xfId="49871" xr:uid="{00000000-0005-0000-0000-0000C7130000}"/>
    <cellStyle name="20% - Accent2 8 2" xfId="155" xr:uid="{00000000-0005-0000-0000-0000C8130000}"/>
    <cellStyle name="20% - Accent2 8 2 10" xfId="49872" xr:uid="{00000000-0005-0000-0000-0000C9130000}"/>
    <cellStyle name="20% - Accent2 8 2 2" xfId="1833" xr:uid="{00000000-0005-0000-0000-0000CA130000}"/>
    <cellStyle name="20% - Accent2 8 2 2 2" xfId="4808" xr:uid="{00000000-0005-0000-0000-0000CB130000}"/>
    <cellStyle name="20% - Accent2 8 2 2 2 2" xfId="10152" xr:uid="{00000000-0005-0000-0000-0000CC130000}"/>
    <cellStyle name="20% - Accent2 8 2 2 2 2 2" xfId="20767" xr:uid="{00000000-0005-0000-0000-0000CD130000}"/>
    <cellStyle name="20% - Accent2 8 2 2 2 2 2 2" xfId="44035" xr:uid="{00000000-0005-0000-0000-0000CE130000}"/>
    <cellStyle name="20% - Accent2 8 2 2 2 2 3" xfId="33420" xr:uid="{00000000-0005-0000-0000-0000CF130000}"/>
    <cellStyle name="20% - Accent2 8 2 2 2 3" xfId="15461" xr:uid="{00000000-0005-0000-0000-0000D0130000}"/>
    <cellStyle name="20% - Accent2 8 2 2 2 3 2" xfId="38729" xr:uid="{00000000-0005-0000-0000-0000D1130000}"/>
    <cellStyle name="20% - Accent2 8 2 2 2 4" xfId="28112" xr:uid="{00000000-0005-0000-0000-0000D2130000}"/>
    <cellStyle name="20% - Accent2 8 2 2 2 5" xfId="49874" xr:uid="{00000000-0005-0000-0000-0000D3130000}"/>
    <cellStyle name="20% - Accent2 8 2 2 3" xfId="7510" xr:uid="{00000000-0005-0000-0000-0000D4130000}"/>
    <cellStyle name="20% - Accent2 8 2 2 3 2" xfId="18125" xr:uid="{00000000-0005-0000-0000-0000D5130000}"/>
    <cellStyle name="20% - Accent2 8 2 2 3 2 2" xfId="41393" xr:uid="{00000000-0005-0000-0000-0000D6130000}"/>
    <cellStyle name="20% - Accent2 8 2 2 3 3" xfId="30778" xr:uid="{00000000-0005-0000-0000-0000D7130000}"/>
    <cellStyle name="20% - Accent2 8 2 2 4" xfId="12821" xr:uid="{00000000-0005-0000-0000-0000D8130000}"/>
    <cellStyle name="20% - Accent2 8 2 2 4 2" xfId="36089" xr:uid="{00000000-0005-0000-0000-0000D9130000}"/>
    <cellStyle name="20% - Accent2 8 2 2 5" xfId="25470" xr:uid="{00000000-0005-0000-0000-0000DA130000}"/>
    <cellStyle name="20% - Accent2 8 2 2 6" xfId="49873" xr:uid="{00000000-0005-0000-0000-0000DB130000}"/>
    <cellStyle name="20% - Accent2 8 2 3" xfId="2363" xr:uid="{00000000-0005-0000-0000-0000DC130000}"/>
    <cellStyle name="20% - Accent2 8 2 3 2" xfId="5211" xr:uid="{00000000-0005-0000-0000-0000DD130000}"/>
    <cellStyle name="20% - Accent2 8 2 3 2 2" xfId="10554" xr:uid="{00000000-0005-0000-0000-0000DE130000}"/>
    <cellStyle name="20% - Accent2 8 2 3 2 2 2" xfId="21168" xr:uid="{00000000-0005-0000-0000-0000DF130000}"/>
    <cellStyle name="20% - Accent2 8 2 3 2 2 2 2" xfId="44436" xr:uid="{00000000-0005-0000-0000-0000E0130000}"/>
    <cellStyle name="20% - Accent2 8 2 3 2 2 3" xfId="33822" xr:uid="{00000000-0005-0000-0000-0000E1130000}"/>
    <cellStyle name="20% - Accent2 8 2 3 2 3" xfId="15862" xr:uid="{00000000-0005-0000-0000-0000E2130000}"/>
    <cellStyle name="20% - Accent2 8 2 3 2 3 2" xfId="39130" xr:uid="{00000000-0005-0000-0000-0000E3130000}"/>
    <cellStyle name="20% - Accent2 8 2 3 2 4" xfId="28514" xr:uid="{00000000-0005-0000-0000-0000E4130000}"/>
    <cellStyle name="20% - Accent2 8 2 3 2 5" xfId="49876" xr:uid="{00000000-0005-0000-0000-0000E5130000}"/>
    <cellStyle name="20% - Accent2 8 2 3 3" xfId="7912" xr:uid="{00000000-0005-0000-0000-0000E6130000}"/>
    <cellStyle name="20% - Accent2 8 2 3 3 2" xfId="18527" xr:uid="{00000000-0005-0000-0000-0000E7130000}"/>
    <cellStyle name="20% - Accent2 8 2 3 3 2 2" xfId="41795" xr:uid="{00000000-0005-0000-0000-0000E8130000}"/>
    <cellStyle name="20% - Accent2 8 2 3 3 3" xfId="31180" xr:uid="{00000000-0005-0000-0000-0000E9130000}"/>
    <cellStyle name="20% - Accent2 8 2 3 4" xfId="13222" xr:uid="{00000000-0005-0000-0000-0000EA130000}"/>
    <cellStyle name="20% - Accent2 8 2 3 4 2" xfId="36490" xr:uid="{00000000-0005-0000-0000-0000EB130000}"/>
    <cellStyle name="20% - Accent2 8 2 3 5" xfId="25872" xr:uid="{00000000-0005-0000-0000-0000EC130000}"/>
    <cellStyle name="20% - Accent2 8 2 3 6" xfId="49875" xr:uid="{00000000-0005-0000-0000-0000ED130000}"/>
    <cellStyle name="20% - Accent2 8 2 4" xfId="3103" xr:uid="{00000000-0005-0000-0000-0000EE130000}"/>
    <cellStyle name="20% - Accent2 8 2 4 2" xfId="5933" xr:uid="{00000000-0005-0000-0000-0000EF130000}"/>
    <cellStyle name="20% - Accent2 8 2 4 2 2" xfId="11276" xr:uid="{00000000-0005-0000-0000-0000F0130000}"/>
    <cellStyle name="20% - Accent2 8 2 4 2 2 2" xfId="21889" xr:uid="{00000000-0005-0000-0000-0000F1130000}"/>
    <cellStyle name="20% - Accent2 8 2 4 2 2 2 2" xfId="45157" xr:uid="{00000000-0005-0000-0000-0000F2130000}"/>
    <cellStyle name="20% - Accent2 8 2 4 2 2 3" xfId="34544" xr:uid="{00000000-0005-0000-0000-0000F3130000}"/>
    <cellStyle name="20% - Accent2 8 2 4 2 3" xfId="16583" xr:uid="{00000000-0005-0000-0000-0000F4130000}"/>
    <cellStyle name="20% - Accent2 8 2 4 2 3 2" xfId="39851" xr:uid="{00000000-0005-0000-0000-0000F5130000}"/>
    <cellStyle name="20% - Accent2 8 2 4 2 4" xfId="29236" xr:uid="{00000000-0005-0000-0000-0000F6130000}"/>
    <cellStyle name="20% - Accent2 8 2 4 3" xfId="8634" xr:uid="{00000000-0005-0000-0000-0000F7130000}"/>
    <cellStyle name="20% - Accent2 8 2 4 3 2" xfId="19249" xr:uid="{00000000-0005-0000-0000-0000F8130000}"/>
    <cellStyle name="20% - Accent2 8 2 4 3 2 2" xfId="42517" xr:uid="{00000000-0005-0000-0000-0000F9130000}"/>
    <cellStyle name="20% - Accent2 8 2 4 3 3" xfId="31902" xr:uid="{00000000-0005-0000-0000-0000FA130000}"/>
    <cellStyle name="20% - Accent2 8 2 4 4" xfId="13943" xr:uid="{00000000-0005-0000-0000-0000FB130000}"/>
    <cellStyle name="20% - Accent2 8 2 4 4 2" xfId="37211" xr:uid="{00000000-0005-0000-0000-0000FC130000}"/>
    <cellStyle name="20% - Accent2 8 2 4 5" xfId="26594" xr:uid="{00000000-0005-0000-0000-0000FD130000}"/>
    <cellStyle name="20% - Accent2 8 2 4 6" xfId="49877" xr:uid="{00000000-0005-0000-0000-0000FE130000}"/>
    <cellStyle name="20% - Accent2 8 2 5" xfId="3423" xr:uid="{00000000-0005-0000-0000-0000FF130000}"/>
    <cellStyle name="20% - Accent2 8 2 5 2" xfId="6247" xr:uid="{00000000-0005-0000-0000-000000140000}"/>
    <cellStyle name="20% - Accent2 8 2 5 2 2" xfId="11590" xr:uid="{00000000-0005-0000-0000-000001140000}"/>
    <cellStyle name="20% - Accent2 8 2 5 2 2 2" xfId="22203" xr:uid="{00000000-0005-0000-0000-000002140000}"/>
    <cellStyle name="20% - Accent2 8 2 5 2 2 2 2" xfId="45471" xr:uid="{00000000-0005-0000-0000-000003140000}"/>
    <cellStyle name="20% - Accent2 8 2 5 2 2 3" xfId="34858" xr:uid="{00000000-0005-0000-0000-000004140000}"/>
    <cellStyle name="20% - Accent2 8 2 5 2 3" xfId="16897" xr:uid="{00000000-0005-0000-0000-000005140000}"/>
    <cellStyle name="20% - Accent2 8 2 5 2 3 2" xfId="40165" xr:uid="{00000000-0005-0000-0000-000006140000}"/>
    <cellStyle name="20% - Accent2 8 2 5 2 4" xfId="29550" xr:uid="{00000000-0005-0000-0000-000007140000}"/>
    <cellStyle name="20% - Accent2 8 2 5 3" xfId="8948" xr:uid="{00000000-0005-0000-0000-000008140000}"/>
    <cellStyle name="20% - Accent2 8 2 5 3 2" xfId="19563" xr:uid="{00000000-0005-0000-0000-000009140000}"/>
    <cellStyle name="20% - Accent2 8 2 5 3 2 2" xfId="42831" xr:uid="{00000000-0005-0000-0000-00000A140000}"/>
    <cellStyle name="20% - Accent2 8 2 5 3 3" xfId="32216" xr:uid="{00000000-0005-0000-0000-00000B140000}"/>
    <cellStyle name="20% - Accent2 8 2 5 4" xfId="14257" xr:uid="{00000000-0005-0000-0000-00000C140000}"/>
    <cellStyle name="20% - Accent2 8 2 5 4 2" xfId="37525" xr:uid="{00000000-0005-0000-0000-00000D140000}"/>
    <cellStyle name="20% - Accent2 8 2 5 5" xfId="26908" xr:uid="{00000000-0005-0000-0000-00000E140000}"/>
    <cellStyle name="20% - Accent2 8 2 6" xfId="4024" xr:uid="{00000000-0005-0000-0000-00000F140000}"/>
    <cellStyle name="20% - Accent2 8 2 6 2" xfId="9368" xr:uid="{00000000-0005-0000-0000-000010140000}"/>
    <cellStyle name="20% - Accent2 8 2 6 2 2" xfId="19983" xr:uid="{00000000-0005-0000-0000-000011140000}"/>
    <cellStyle name="20% - Accent2 8 2 6 2 2 2" xfId="43251" xr:uid="{00000000-0005-0000-0000-000012140000}"/>
    <cellStyle name="20% - Accent2 8 2 6 2 3" xfId="32636" xr:uid="{00000000-0005-0000-0000-000013140000}"/>
    <cellStyle name="20% - Accent2 8 2 6 3" xfId="14677" xr:uid="{00000000-0005-0000-0000-000014140000}"/>
    <cellStyle name="20% - Accent2 8 2 6 3 2" xfId="37945" xr:uid="{00000000-0005-0000-0000-000015140000}"/>
    <cellStyle name="20% - Accent2 8 2 6 4" xfId="27328" xr:uid="{00000000-0005-0000-0000-000016140000}"/>
    <cellStyle name="20% - Accent2 8 2 7" xfId="6726" xr:uid="{00000000-0005-0000-0000-000017140000}"/>
    <cellStyle name="20% - Accent2 8 2 7 2" xfId="17341" xr:uid="{00000000-0005-0000-0000-000018140000}"/>
    <cellStyle name="20% - Accent2 8 2 7 2 2" xfId="40609" xr:uid="{00000000-0005-0000-0000-000019140000}"/>
    <cellStyle name="20% - Accent2 8 2 7 3" xfId="29994" xr:uid="{00000000-0005-0000-0000-00001A140000}"/>
    <cellStyle name="20% - Accent2 8 2 8" xfId="12037" xr:uid="{00000000-0005-0000-0000-00001B140000}"/>
    <cellStyle name="20% - Accent2 8 2 8 2" xfId="35305" xr:uid="{00000000-0005-0000-0000-00001C140000}"/>
    <cellStyle name="20% - Accent2 8 2 9" xfId="24682" xr:uid="{00000000-0005-0000-0000-00001D140000}"/>
    <cellStyle name="20% - Accent2 8 3" xfId="1832" xr:uid="{00000000-0005-0000-0000-00001E140000}"/>
    <cellStyle name="20% - Accent2 8 3 2" xfId="4807" xr:uid="{00000000-0005-0000-0000-00001F140000}"/>
    <cellStyle name="20% - Accent2 8 3 2 2" xfId="10151" xr:uid="{00000000-0005-0000-0000-000020140000}"/>
    <cellStyle name="20% - Accent2 8 3 2 2 2" xfId="20766" xr:uid="{00000000-0005-0000-0000-000021140000}"/>
    <cellStyle name="20% - Accent2 8 3 2 2 2 2" xfId="44034" xr:uid="{00000000-0005-0000-0000-000022140000}"/>
    <cellStyle name="20% - Accent2 8 3 2 2 3" xfId="33419" xr:uid="{00000000-0005-0000-0000-000023140000}"/>
    <cellStyle name="20% - Accent2 8 3 2 3" xfId="15460" xr:uid="{00000000-0005-0000-0000-000024140000}"/>
    <cellStyle name="20% - Accent2 8 3 2 3 2" xfId="38728" xr:uid="{00000000-0005-0000-0000-000025140000}"/>
    <cellStyle name="20% - Accent2 8 3 2 4" xfId="28111" xr:uid="{00000000-0005-0000-0000-000026140000}"/>
    <cellStyle name="20% - Accent2 8 3 2 5" xfId="49879" xr:uid="{00000000-0005-0000-0000-000027140000}"/>
    <cellStyle name="20% - Accent2 8 3 3" xfId="7509" xr:uid="{00000000-0005-0000-0000-000028140000}"/>
    <cellStyle name="20% - Accent2 8 3 3 2" xfId="18124" xr:uid="{00000000-0005-0000-0000-000029140000}"/>
    <cellStyle name="20% - Accent2 8 3 3 2 2" xfId="41392" xr:uid="{00000000-0005-0000-0000-00002A140000}"/>
    <cellStyle name="20% - Accent2 8 3 3 3" xfId="30777" xr:uid="{00000000-0005-0000-0000-00002B140000}"/>
    <cellStyle name="20% - Accent2 8 3 4" xfId="12820" xr:uid="{00000000-0005-0000-0000-00002C140000}"/>
    <cellStyle name="20% - Accent2 8 3 4 2" xfId="36088" xr:uid="{00000000-0005-0000-0000-00002D140000}"/>
    <cellStyle name="20% - Accent2 8 3 5" xfId="25469" xr:uid="{00000000-0005-0000-0000-00002E140000}"/>
    <cellStyle name="20% - Accent2 8 3 6" xfId="49878" xr:uid="{00000000-0005-0000-0000-00002F140000}"/>
    <cellStyle name="20% - Accent2 8 4" xfId="2362" xr:uid="{00000000-0005-0000-0000-000030140000}"/>
    <cellStyle name="20% - Accent2 8 4 2" xfId="5210" xr:uid="{00000000-0005-0000-0000-000031140000}"/>
    <cellStyle name="20% - Accent2 8 4 2 2" xfId="10553" xr:uid="{00000000-0005-0000-0000-000032140000}"/>
    <cellStyle name="20% - Accent2 8 4 2 2 2" xfId="21167" xr:uid="{00000000-0005-0000-0000-000033140000}"/>
    <cellStyle name="20% - Accent2 8 4 2 2 2 2" xfId="44435" xr:uid="{00000000-0005-0000-0000-000034140000}"/>
    <cellStyle name="20% - Accent2 8 4 2 2 3" xfId="33821" xr:uid="{00000000-0005-0000-0000-000035140000}"/>
    <cellStyle name="20% - Accent2 8 4 2 3" xfId="15861" xr:uid="{00000000-0005-0000-0000-000036140000}"/>
    <cellStyle name="20% - Accent2 8 4 2 3 2" xfId="39129" xr:uid="{00000000-0005-0000-0000-000037140000}"/>
    <cellStyle name="20% - Accent2 8 4 2 4" xfId="28513" xr:uid="{00000000-0005-0000-0000-000038140000}"/>
    <cellStyle name="20% - Accent2 8 4 2 5" xfId="49881" xr:uid="{00000000-0005-0000-0000-000039140000}"/>
    <cellStyle name="20% - Accent2 8 4 3" xfId="7911" xr:uid="{00000000-0005-0000-0000-00003A140000}"/>
    <cellStyle name="20% - Accent2 8 4 3 2" xfId="18526" xr:uid="{00000000-0005-0000-0000-00003B140000}"/>
    <cellStyle name="20% - Accent2 8 4 3 2 2" xfId="41794" xr:uid="{00000000-0005-0000-0000-00003C140000}"/>
    <cellStyle name="20% - Accent2 8 4 3 3" xfId="31179" xr:uid="{00000000-0005-0000-0000-00003D140000}"/>
    <cellStyle name="20% - Accent2 8 4 4" xfId="13221" xr:uid="{00000000-0005-0000-0000-00003E140000}"/>
    <cellStyle name="20% - Accent2 8 4 4 2" xfId="36489" xr:uid="{00000000-0005-0000-0000-00003F140000}"/>
    <cellStyle name="20% - Accent2 8 4 5" xfId="25871" xr:uid="{00000000-0005-0000-0000-000040140000}"/>
    <cellStyle name="20% - Accent2 8 4 6" xfId="49880" xr:uid="{00000000-0005-0000-0000-000041140000}"/>
    <cellStyle name="20% - Accent2 8 5" xfId="3102" xr:uid="{00000000-0005-0000-0000-000042140000}"/>
    <cellStyle name="20% - Accent2 8 5 2" xfId="5932" xr:uid="{00000000-0005-0000-0000-000043140000}"/>
    <cellStyle name="20% - Accent2 8 5 2 2" xfId="11275" xr:uid="{00000000-0005-0000-0000-000044140000}"/>
    <cellStyle name="20% - Accent2 8 5 2 2 2" xfId="21888" xr:uid="{00000000-0005-0000-0000-000045140000}"/>
    <cellStyle name="20% - Accent2 8 5 2 2 2 2" xfId="45156" xr:uid="{00000000-0005-0000-0000-000046140000}"/>
    <cellStyle name="20% - Accent2 8 5 2 2 3" xfId="34543" xr:uid="{00000000-0005-0000-0000-000047140000}"/>
    <cellStyle name="20% - Accent2 8 5 2 3" xfId="16582" xr:uid="{00000000-0005-0000-0000-000048140000}"/>
    <cellStyle name="20% - Accent2 8 5 2 3 2" xfId="39850" xr:uid="{00000000-0005-0000-0000-000049140000}"/>
    <cellStyle name="20% - Accent2 8 5 2 4" xfId="29235" xr:uid="{00000000-0005-0000-0000-00004A140000}"/>
    <cellStyle name="20% - Accent2 8 5 3" xfId="8633" xr:uid="{00000000-0005-0000-0000-00004B140000}"/>
    <cellStyle name="20% - Accent2 8 5 3 2" xfId="19248" xr:uid="{00000000-0005-0000-0000-00004C140000}"/>
    <cellStyle name="20% - Accent2 8 5 3 2 2" xfId="42516" xr:uid="{00000000-0005-0000-0000-00004D140000}"/>
    <cellStyle name="20% - Accent2 8 5 3 3" xfId="31901" xr:uid="{00000000-0005-0000-0000-00004E140000}"/>
    <cellStyle name="20% - Accent2 8 5 4" xfId="13942" xr:uid="{00000000-0005-0000-0000-00004F140000}"/>
    <cellStyle name="20% - Accent2 8 5 4 2" xfId="37210" xr:uid="{00000000-0005-0000-0000-000050140000}"/>
    <cellStyle name="20% - Accent2 8 5 5" xfId="26593" xr:uid="{00000000-0005-0000-0000-000051140000}"/>
    <cellStyle name="20% - Accent2 8 5 6" xfId="49882" xr:uid="{00000000-0005-0000-0000-000052140000}"/>
    <cellStyle name="20% - Accent2 8 6" xfId="3422" xr:uid="{00000000-0005-0000-0000-000053140000}"/>
    <cellStyle name="20% - Accent2 8 6 2" xfId="6246" xr:uid="{00000000-0005-0000-0000-000054140000}"/>
    <cellStyle name="20% - Accent2 8 6 2 2" xfId="11589" xr:uid="{00000000-0005-0000-0000-000055140000}"/>
    <cellStyle name="20% - Accent2 8 6 2 2 2" xfId="22202" xr:uid="{00000000-0005-0000-0000-000056140000}"/>
    <cellStyle name="20% - Accent2 8 6 2 2 2 2" xfId="45470" xr:uid="{00000000-0005-0000-0000-000057140000}"/>
    <cellStyle name="20% - Accent2 8 6 2 2 3" xfId="34857" xr:uid="{00000000-0005-0000-0000-000058140000}"/>
    <cellStyle name="20% - Accent2 8 6 2 3" xfId="16896" xr:uid="{00000000-0005-0000-0000-000059140000}"/>
    <cellStyle name="20% - Accent2 8 6 2 3 2" xfId="40164" xr:uid="{00000000-0005-0000-0000-00005A140000}"/>
    <cellStyle name="20% - Accent2 8 6 2 4" xfId="29549" xr:uid="{00000000-0005-0000-0000-00005B140000}"/>
    <cellStyle name="20% - Accent2 8 6 3" xfId="8947" xr:uid="{00000000-0005-0000-0000-00005C140000}"/>
    <cellStyle name="20% - Accent2 8 6 3 2" xfId="19562" xr:uid="{00000000-0005-0000-0000-00005D140000}"/>
    <cellStyle name="20% - Accent2 8 6 3 2 2" xfId="42830" xr:uid="{00000000-0005-0000-0000-00005E140000}"/>
    <cellStyle name="20% - Accent2 8 6 3 3" xfId="32215" xr:uid="{00000000-0005-0000-0000-00005F140000}"/>
    <cellStyle name="20% - Accent2 8 6 4" xfId="14256" xr:uid="{00000000-0005-0000-0000-000060140000}"/>
    <cellStyle name="20% - Accent2 8 6 4 2" xfId="37524" xr:uid="{00000000-0005-0000-0000-000061140000}"/>
    <cellStyle name="20% - Accent2 8 6 5" xfId="26907" xr:uid="{00000000-0005-0000-0000-000062140000}"/>
    <cellStyle name="20% - Accent2 8 7" xfId="4023" xr:uid="{00000000-0005-0000-0000-000063140000}"/>
    <cellStyle name="20% - Accent2 8 7 2" xfId="9367" xr:uid="{00000000-0005-0000-0000-000064140000}"/>
    <cellStyle name="20% - Accent2 8 7 2 2" xfId="19982" xr:uid="{00000000-0005-0000-0000-000065140000}"/>
    <cellStyle name="20% - Accent2 8 7 2 2 2" xfId="43250" xr:uid="{00000000-0005-0000-0000-000066140000}"/>
    <cellStyle name="20% - Accent2 8 7 2 3" xfId="32635" xr:uid="{00000000-0005-0000-0000-000067140000}"/>
    <cellStyle name="20% - Accent2 8 7 3" xfId="14676" xr:uid="{00000000-0005-0000-0000-000068140000}"/>
    <cellStyle name="20% - Accent2 8 7 3 2" xfId="37944" xr:uid="{00000000-0005-0000-0000-000069140000}"/>
    <cellStyle name="20% - Accent2 8 7 4" xfId="27327" xr:uid="{00000000-0005-0000-0000-00006A140000}"/>
    <cellStyle name="20% - Accent2 8 8" xfId="6725" xr:uid="{00000000-0005-0000-0000-00006B140000}"/>
    <cellStyle name="20% - Accent2 8 8 2" xfId="17340" xr:uid="{00000000-0005-0000-0000-00006C140000}"/>
    <cellStyle name="20% - Accent2 8 8 2 2" xfId="40608" xr:uid="{00000000-0005-0000-0000-00006D140000}"/>
    <cellStyle name="20% - Accent2 8 8 3" xfId="29993" xr:uid="{00000000-0005-0000-0000-00006E140000}"/>
    <cellStyle name="20% - Accent2 8 9" xfId="12036" xr:uid="{00000000-0005-0000-0000-00006F140000}"/>
    <cellStyle name="20% - Accent2 8 9 2" xfId="35304" xr:uid="{00000000-0005-0000-0000-000070140000}"/>
    <cellStyle name="20% - Accent2 9" xfId="156" xr:uid="{00000000-0005-0000-0000-000071140000}"/>
    <cellStyle name="20% - Accent2 9 10" xfId="49883" xr:uid="{00000000-0005-0000-0000-000072140000}"/>
    <cellStyle name="20% - Accent2 9 2" xfId="2008" xr:uid="{00000000-0005-0000-0000-000073140000}"/>
    <cellStyle name="20% - Accent2 9 2 2" xfId="4950" xr:uid="{00000000-0005-0000-0000-000074140000}"/>
    <cellStyle name="20% - Accent2 9 2 2 2" xfId="10293" xr:uid="{00000000-0005-0000-0000-000075140000}"/>
    <cellStyle name="20% - Accent2 9 2 2 2 2" xfId="20908" xr:uid="{00000000-0005-0000-0000-000076140000}"/>
    <cellStyle name="20% - Accent2 9 2 2 2 2 2" xfId="44176" xr:uid="{00000000-0005-0000-0000-000077140000}"/>
    <cellStyle name="20% - Accent2 9 2 2 2 3" xfId="33561" xr:uid="{00000000-0005-0000-0000-000078140000}"/>
    <cellStyle name="20% - Accent2 9 2 2 3" xfId="15602" xr:uid="{00000000-0005-0000-0000-000079140000}"/>
    <cellStyle name="20% - Accent2 9 2 2 3 2" xfId="38870" xr:uid="{00000000-0005-0000-0000-00007A140000}"/>
    <cellStyle name="20% - Accent2 9 2 2 4" xfId="28253" xr:uid="{00000000-0005-0000-0000-00007B140000}"/>
    <cellStyle name="20% - Accent2 9 2 2 5" xfId="49885" xr:uid="{00000000-0005-0000-0000-00007C140000}"/>
    <cellStyle name="20% - Accent2 9 2 3" xfId="7651" xr:uid="{00000000-0005-0000-0000-00007D140000}"/>
    <cellStyle name="20% - Accent2 9 2 3 2" xfId="18266" xr:uid="{00000000-0005-0000-0000-00007E140000}"/>
    <cellStyle name="20% - Accent2 9 2 3 2 2" xfId="41534" xr:uid="{00000000-0005-0000-0000-00007F140000}"/>
    <cellStyle name="20% - Accent2 9 2 3 3" xfId="30919" xr:uid="{00000000-0005-0000-0000-000080140000}"/>
    <cellStyle name="20% - Accent2 9 2 4" xfId="12962" xr:uid="{00000000-0005-0000-0000-000081140000}"/>
    <cellStyle name="20% - Accent2 9 2 4 2" xfId="36230" xr:uid="{00000000-0005-0000-0000-000082140000}"/>
    <cellStyle name="20% - Accent2 9 2 5" xfId="25611" xr:uid="{00000000-0005-0000-0000-000083140000}"/>
    <cellStyle name="20% - Accent2 9 2 6" xfId="49884" xr:uid="{00000000-0005-0000-0000-000084140000}"/>
    <cellStyle name="20% - Accent2 9 3" xfId="2364" xr:uid="{00000000-0005-0000-0000-000085140000}"/>
    <cellStyle name="20% - Accent2 9 3 2" xfId="5212" xr:uid="{00000000-0005-0000-0000-000086140000}"/>
    <cellStyle name="20% - Accent2 9 3 2 2" xfId="10555" xr:uid="{00000000-0005-0000-0000-000087140000}"/>
    <cellStyle name="20% - Accent2 9 3 2 2 2" xfId="21169" xr:uid="{00000000-0005-0000-0000-000088140000}"/>
    <cellStyle name="20% - Accent2 9 3 2 2 2 2" xfId="44437" xr:uid="{00000000-0005-0000-0000-000089140000}"/>
    <cellStyle name="20% - Accent2 9 3 2 2 3" xfId="33823" xr:uid="{00000000-0005-0000-0000-00008A140000}"/>
    <cellStyle name="20% - Accent2 9 3 2 3" xfId="15863" xr:uid="{00000000-0005-0000-0000-00008B140000}"/>
    <cellStyle name="20% - Accent2 9 3 2 3 2" xfId="39131" xr:uid="{00000000-0005-0000-0000-00008C140000}"/>
    <cellStyle name="20% - Accent2 9 3 2 4" xfId="28515" xr:uid="{00000000-0005-0000-0000-00008D140000}"/>
    <cellStyle name="20% - Accent2 9 3 2 5" xfId="49887" xr:uid="{00000000-0005-0000-0000-00008E140000}"/>
    <cellStyle name="20% - Accent2 9 3 3" xfId="7913" xr:uid="{00000000-0005-0000-0000-00008F140000}"/>
    <cellStyle name="20% - Accent2 9 3 3 2" xfId="18528" xr:uid="{00000000-0005-0000-0000-000090140000}"/>
    <cellStyle name="20% - Accent2 9 3 3 2 2" xfId="41796" xr:uid="{00000000-0005-0000-0000-000091140000}"/>
    <cellStyle name="20% - Accent2 9 3 3 3" xfId="31181" xr:uid="{00000000-0005-0000-0000-000092140000}"/>
    <cellStyle name="20% - Accent2 9 3 4" xfId="13223" xr:uid="{00000000-0005-0000-0000-000093140000}"/>
    <cellStyle name="20% - Accent2 9 3 4 2" xfId="36491" xr:uid="{00000000-0005-0000-0000-000094140000}"/>
    <cellStyle name="20% - Accent2 9 3 5" xfId="25873" xr:uid="{00000000-0005-0000-0000-000095140000}"/>
    <cellStyle name="20% - Accent2 9 3 6" xfId="49886" xr:uid="{00000000-0005-0000-0000-000096140000}"/>
    <cellStyle name="20% - Accent2 9 4" xfId="3240" xr:uid="{00000000-0005-0000-0000-000097140000}"/>
    <cellStyle name="20% - Accent2 9 4 2" xfId="6070" xr:uid="{00000000-0005-0000-0000-000098140000}"/>
    <cellStyle name="20% - Accent2 9 4 2 2" xfId="11413" xr:uid="{00000000-0005-0000-0000-000099140000}"/>
    <cellStyle name="20% - Accent2 9 4 2 2 2" xfId="22026" xr:uid="{00000000-0005-0000-0000-00009A140000}"/>
    <cellStyle name="20% - Accent2 9 4 2 2 2 2" xfId="45294" xr:uid="{00000000-0005-0000-0000-00009B140000}"/>
    <cellStyle name="20% - Accent2 9 4 2 2 3" xfId="34681" xr:uid="{00000000-0005-0000-0000-00009C140000}"/>
    <cellStyle name="20% - Accent2 9 4 2 3" xfId="16720" xr:uid="{00000000-0005-0000-0000-00009D140000}"/>
    <cellStyle name="20% - Accent2 9 4 2 3 2" xfId="39988" xr:uid="{00000000-0005-0000-0000-00009E140000}"/>
    <cellStyle name="20% - Accent2 9 4 2 4" xfId="29373" xr:uid="{00000000-0005-0000-0000-00009F140000}"/>
    <cellStyle name="20% - Accent2 9 4 3" xfId="8771" xr:uid="{00000000-0005-0000-0000-0000A0140000}"/>
    <cellStyle name="20% - Accent2 9 4 3 2" xfId="19386" xr:uid="{00000000-0005-0000-0000-0000A1140000}"/>
    <cellStyle name="20% - Accent2 9 4 3 2 2" xfId="42654" xr:uid="{00000000-0005-0000-0000-0000A2140000}"/>
    <cellStyle name="20% - Accent2 9 4 3 3" xfId="32039" xr:uid="{00000000-0005-0000-0000-0000A3140000}"/>
    <cellStyle name="20% - Accent2 9 4 4" xfId="14080" xr:uid="{00000000-0005-0000-0000-0000A4140000}"/>
    <cellStyle name="20% - Accent2 9 4 4 2" xfId="37348" xr:uid="{00000000-0005-0000-0000-0000A5140000}"/>
    <cellStyle name="20% - Accent2 9 4 5" xfId="26731" xr:uid="{00000000-0005-0000-0000-0000A6140000}"/>
    <cellStyle name="20% - Accent2 9 4 6" xfId="49888" xr:uid="{00000000-0005-0000-0000-0000A7140000}"/>
    <cellStyle name="20% - Accent2 9 5" xfId="3560" xr:uid="{00000000-0005-0000-0000-0000A8140000}"/>
    <cellStyle name="20% - Accent2 9 5 2" xfId="6384" xr:uid="{00000000-0005-0000-0000-0000A9140000}"/>
    <cellStyle name="20% - Accent2 9 5 2 2" xfId="11727" xr:uid="{00000000-0005-0000-0000-0000AA140000}"/>
    <cellStyle name="20% - Accent2 9 5 2 2 2" xfId="22340" xr:uid="{00000000-0005-0000-0000-0000AB140000}"/>
    <cellStyle name="20% - Accent2 9 5 2 2 2 2" xfId="45608" xr:uid="{00000000-0005-0000-0000-0000AC140000}"/>
    <cellStyle name="20% - Accent2 9 5 2 2 3" xfId="34995" xr:uid="{00000000-0005-0000-0000-0000AD140000}"/>
    <cellStyle name="20% - Accent2 9 5 2 3" xfId="17034" xr:uid="{00000000-0005-0000-0000-0000AE140000}"/>
    <cellStyle name="20% - Accent2 9 5 2 3 2" xfId="40302" xr:uid="{00000000-0005-0000-0000-0000AF140000}"/>
    <cellStyle name="20% - Accent2 9 5 2 4" xfId="29687" xr:uid="{00000000-0005-0000-0000-0000B0140000}"/>
    <cellStyle name="20% - Accent2 9 5 3" xfId="9085" xr:uid="{00000000-0005-0000-0000-0000B1140000}"/>
    <cellStyle name="20% - Accent2 9 5 3 2" xfId="19700" xr:uid="{00000000-0005-0000-0000-0000B2140000}"/>
    <cellStyle name="20% - Accent2 9 5 3 2 2" xfId="42968" xr:uid="{00000000-0005-0000-0000-0000B3140000}"/>
    <cellStyle name="20% - Accent2 9 5 3 3" xfId="32353" xr:uid="{00000000-0005-0000-0000-0000B4140000}"/>
    <cellStyle name="20% - Accent2 9 5 4" xfId="14394" xr:uid="{00000000-0005-0000-0000-0000B5140000}"/>
    <cellStyle name="20% - Accent2 9 5 4 2" xfId="37662" xr:uid="{00000000-0005-0000-0000-0000B6140000}"/>
    <cellStyle name="20% - Accent2 9 5 5" xfId="27045" xr:uid="{00000000-0005-0000-0000-0000B7140000}"/>
    <cellStyle name="20% - Accent2 9 6" xfId="4025" xr:uid="{00000000-0005-0000-0000-0000B8140000}"/>
    <cellStyle name="20% - Accent2 9 6 2" xfId="9369" xr:uid="{00000000-0005-0000-0000-0000B9140000}"/>
    <cellStyle name="20% - Accent2 9 6 2 2" xfId="19984" xr:uid="{00000000-0005-0000-0000-0000BA140000}"/>
    <cellStyle name="20% - Accent2 9 6 2 2 2" xfId="43252" xr:uid="{00000000-0005-0000-0000-0000BB140000}"/>
    <cellStyle name="20% - Accent2 9 6 2 3" xfId="32637" xr:uid="{00000000-0005-0000-0000-0000BC140000}"/>
    <cellStyle name="20% - Accent2 9 6 3" xfId="14678" xr:uid="{00000000-0005-0000-0000-0000BD140000}"/>
    <cellStyle name="20% - Accent2 9 6 3 2" xfId="37946" xr:uid="{00000000-0005-0000-0000-0000BE140000}"/>
    <cellStyle name="20% - Accent2 9 6 4" xfId="27329" xr:uid="{00000000-0005-0000-0000-0000BF140000}"/>
    <cellStyle name="20% - Accent2 9 7" xfId="6727" xr:uid="{00000000-0005-0000-0000-0000C0140000}"/>
    <cellStyle name="20% - Accent2 9 7 2" xfId="17342" xr:uid="{00000000-0005-0000-0000-0000C1140000}"/>
    <cellStyle name="20% - Accent2 9 7 2 2" xfId="40610" xr:uid="{00000000-0005-0000-0000-0000C2140000}"/>
    <cellStyle name="20% - Accent2 9 7 3" xfId="29995" xr:uid="{00000000-0005-0000-0000-0000C3140000}"/>
    <cellStyle name="20% - Accent2 9 8" xfId="12038" xr:uid="{00000000-0005-0000-0000-0000C4140000}"/>
    <cellStyle name="20% - Accent2 9 8 2" xfId="35306" xr:uid="{00000000-0005-0000-0000-0000C5140000}"/>
    <cellStyle name="20% - Accent2 9 9" xfId="24683" xr:uid="{00000000-0005-0000-0000-0000C6140000}"/>
    <cellStyle name="20% - Accent3" xfId="111" builtinId="38" hidden="1"/>
    <cellStyle name="20% - Accent3 10" xfId="49889" xr:uid="{00000000-0005-0000-0000-0000C8140000}"/>
    <cellStyle name="20% - Accent3 10 2" xfId="49890" xr:uid="{00000000-0005-0000-0000-0000C9140000}"/>
    <cellStyle name="20% - Accent3 11" xfId="49891" xr:uid="{00000000-0005-0000-0000-0000CA140000}"/>
    <cellStyle name="20% - Accent3 11 2" xfId="49892" xr:uid="{00000000-0005-0000-0000-0000CB140000}"/>
    <cellStyle name="20% - Accent3 12" xfId="49893" xr:uid="{00000000-0005-0000-0000-0000CC140000}"/>
    <cellStyle name="20% - Accent3 12 2" xfId="49894" xr:uid="{00000000-0005-0000-0000-0000CD140000}"/>
    <cellStyle name="20% - Accent3 13" xfId="49895" xr:uid="{00000000-0005-0000-0000-0000CE140000}"/>
    <cellStyle name="20% - Accent3 2" xfId="157" xr:uid="{00000000-0005-0000-0000-0000CF140000}"/>
    <cellStyle name="20% - Accent3 2 10" xfId="2980" xr:uid="{00000000-0005-0000-0000-0000D0140000}"/>
    <cellStyle name="20% - Accent3 2 11" xfId="4026" xr:uid="{00000000-0005-0000-0000-0000D1140000}"/>
    <cellStyle name="20% - Accent3 2 11 2" xfId="9370" xr:uid="{00000000-0005-0000-0000-0000D2140000}"/>
    <cellStyle name="20% - Accent3 2 11 2 2" xfId="19985" xr:uid="{00000000-0005-0000-0000-0000D3140000}"/>
    <cellStyle name="20% - Accent3 2 11 2 2 2" xfId="43253" xr:uid="{00000000-0005-0000-0000-0000D4140000}"/>
    <cellStyle name="20% - Accent3 2 11 2 3" xfId="32638" xr:uid="{00000000-0005-0000-0000-0000D5140000}"/>
    <cellStyle name="20% - Accent3 2 11 3" xfId="14679" xr:uid="{00000000-0005-0000-0000-0000D6140000}"/>
    <cellStyle name="20% - Accent3 2 11 3 2" xfId="37947" xr:uid="{00000000-0005-0000-0000-0000D7140000}"/>
    <cellStyle name="20% - Accent3 2 11 4" xfId="27330" xr:uid="{00000000-0005-0000-0000-0000D8140000}"/>
    <cellStyle name="20% - Accent3 2 12" xfId="6728" xr:uid="{00000000-0005-0000-0000-0000D9140000}"/>
    <cellStyle name="20% - Accent3 2 12 2" xfId="17343" xr:uid="{00000000-0005-0000-0000-0000DA140000}"/>
    <cellStyle name="20% - Accent3 2 12 2 2" xfId="40611" xr:uid="{00000000-0005-0000-0000-0000DB140000}"/>
    <cellStyle name="20% - Accent3 2 12 3" xfId="29996" xr:uid="{00000000-0005-0000-0000-0000DC140000}"/>
    <cellStyle name="20% - Accent3 2 13" xfId="12039" xr:uid="{00000000-0005-0000-0000-0000DD140000}"/>
    <cellStyle name="20% - Accent3 2 13 2" xfId="35307" xr:uid="{00000000-0005-0000-0000-0000DE140000}"/>
    <cellStyle name="20% - Accent3 2 14" xfId="24684" xr:uid="{00000000-0005-0000-0000-0000DF140000}"/>
    <cellStyle name="20% - Accent3 2 2" xfId="158" xr:uid="{00000000-0005-0000-0000-0000E0140000}"/>
    <cellStyle name="20% - Accent3 2 2 2" xfId="1041" xr:uid="{00000000-0005-0000-0000-0000E1140000}"/>
    <cellStyle name="20% - Accent3 2 2 2 2" xfId="1835" xr:uid="{00000000-0005-0000-0000-0000E2140000}"/>
    <cellStyle name="20% - Accent3 2 2 2 2 2" xfId="3623" xr:uid="{00000000-0005-0000-0000-0000E3140000}"/>
    <cellStyle name="20% - Accent3 2 2 2 2 3" xfId="4810" xr:uid="{00000000-0005-0000-0000-0000E4140000}"/>
    <cellStyle name="20% - Accent3 2 2 2 2 3 2" xfId="10154" xr:uid="{00000000-0005-0000-0000-0000E5140000}"/>
    <cellStyle name="20% - Accent3 2 2 2 2 3 2 2" xfId="20769" xr:uid="{00000000-0005-0000-0000-0000E6140000}"/>
    <cellStyle name="20% - Accent3 2 2 2 2 3 2 2 2" xfId="44037" xr:uid="{00000000-0005-0000-0000-0000E7140000}"/>
    <cellStyle name="20% - Accent3 2 2 2 2 3 2 3" xfId="33422" xr:uid="{00000000-0005-0000-0000-0000E8140000}"/>
    <cellStyle name="20% - Accent3 2 2 2 2 3 3" xfId="15463" xr:uid="{00000000-0005-0000-0000-0000E9140000}"/>
    <cellStyle name="20% - Accent3 2 2 2 2 3 3 2" xfId="38731" xr:uid="{00000000-0005-0000-0000-0000EA140000}"/>
    <cellStyle name="20% - Accent3 2 2 2 2 3 4" xfId="28114" xr:uid="{00000000-0005-0000-0000-0000EB140000}"/>
    <cellStyle name="20% - Accent3 2 2 2 2 4" xfId="7512" xr:uid="{00000000-0005-0000-0000-0000EC140000}"/>
    <cellStyle name="20% - Accent3 2 2 2 2 4 2" xfId="18127" xr:uid="{00000000-0005-0000-0000-0000ED140000}"/>
    <cellStyle name="20% - Accent3 2 2 2 2 4 2 2" xfId="41395" xr:uid="{00000000-0005-0000-0000-0000EE140000}"/>
    <cellStyle name="20% - Accent3 2 2 2 2 4 3" xfId="30780" xr:uid="{00000000-0005-0000-0000-0000EF140000}"/>
    <cellStyle name="20% - Accent3 2 2 2 2 5" xfId="12823" xr:uid="{00000000-0005-0000-0000-0000F0140000}"/>
    <cellStyle name="20% - Accent3 2 2 2 2 5 2" xfId="36091" xr:uid="{00000000-0005-0000-0000-0000F1140000}"/>
    <cellStyle name="20% - Accent3 2 2 2 2 6" xfId="25472" xr:uid="{00000000-0005-0000-0000-0000F2140000}"/>
    <cellStyle name="20% - Accent3 2 2 2 3" xfId="3105" xr:uid="{00000000-0005-0000-0000-0000F3140000}"/>
    <cellStyle name="20% - Accent3 2 2 2 3 2" xfId="5935" xr:uid="{00000000-0005-0000-0000-0000F4140000}"/>
    <cellStyle name="20% - Accent3 2 2 2 3 2 2" xfId="11278" xr:uid="{00000000-0005-0000-0000-0000F5140000}"/>
    <cellStyle name="20% - Accent3 2 2 2 3 2 2 2" xfId="21891" xr:uid="{00000000-0005-0000-0000-0000F6140000}"/>
    <cellStyle name="20% - Accent3 2 2 2 3 2 2 2 2" xfId="45159" xr:uid="{00000000-0005-0000-0000-0000F7140000}"/>
    <cellStyle name="20% - Accent3 2 2 2 3 2 2 3" xfId="34546" xr:uid="{00000000-0005-0000-0000-0000F8140000}"/>
    <cellStyle name="20% - Accent3 2 2 2 3 2 3" xfId="16585" xr:uid="{00000000-0005-0000-0000-0000F9140000}"/>
    <cellStyle name="20% - Accent3 2 2 2 3 2 3 2" xfId="39853" xr:uid="{00000000-0005-0000-0000-0000FA140000}"/>
    <cellStyle name="20% - Accent3 2 2 2 3 2 4" xfId="29238" xr:uid="{00000000-0005-0000-0000-0000FB140000}"/>
    <cellStyle name="20% - Accent3 2 2 2 3 3" xfId="8636" xr:uid="{00000000-0005-0000-0000-0000FC140000}"/>
    <cellStyle name="20% - Accent3 2 2 2 3 3 2" xfId="19251" xr:uid="{00000000-0005-0000-0000-0000FD140000}"/>
    <cellStyle name="20% - Accent3 2 2 2 3 3 2 2" xfId="42519" xr:uid="{00000000-0005-0000-0000-0000FE140000}"/>
    <cellStyle name="20% - Accent3 2 2 2 3 3 3" xfId="31904" xr:uid="{00000000-0005-0000-0000-0000FF140000}"/>
    <cellStyle name="20% - Accent3 2 2 2 3 4" xfId="13945" xr:uid="{00000000-0005-0000-0000-000000150000}"/>
    <cellStyle name="20% - Accent3 2 2 2 3 4 2" xfId="37213" xr:uid="{00000000-0005-0000-0000-000001150000}"/>
    <cellStyle name="20% - Accent3 2 2 2 3 5" xfId="26596" xr:uid="{00000000-0005-0000-0000-000002150000}"/>
    <cellStyle name="20% - Accent3 2 2 2 4" xfId="3425" xr:uid="{00000000-0005-0000-0000-000003150000}"/>
    <cellStyle name="20% - Accent3 2 2 2 4 2" xfId="6249" xr:uid="{00000000-0005-0000-0000-000004150000}"/>
    <cellStyle name="20% - Accent3 2 2 2 4 2 2" xfId="11592" xr:uid="{00000000-0005-0000-0000-000005150000}"/>
    <cellStyle name="20% - Accent3 2 2 2 4 2 2 2" xfId="22205" xr:uid="{00000000-0005-0000-0000-000006150000}"/>
    <cellStyle name="20% - Accent3 2 2 2 4 2 2 2 2" xfId="45473" xr:uid="{00000000-0005-0000-0000-000007150000}"/>
    <cellStyle name="20% - Accent3 2 2 2 4 2 2 3" xfId="34860" xr:uid="{00000000-0005-0000-0000-000008150000}"/>
    <cellStyle name="20% - Accent3 2 2 2 4 2 3" xfId="16899" xr:uid="{00000000-0005-0000-0000-000009150000}"/>
    <cellStyle name="20% - Accent3 2 2 2 4 2 3 2" xfId="40167" xr:uid="{00000000-0005-0000-0000-00000A150000}"/>
    <cellStyle name="20% - Accent3 2 2 2 4 2 4" xfId="29552" xr:uid="{00000000-0005-0000-0000-00000B150000}"/>
    <cellStyle name="20% - Accent3 2 2 2 4 3" xfId="8950" xr:uid="{00000000-0005-0000-0000-00000C150000}"/>
    <cellStyle name="20% - Accent3 2 2 2 4 3 2" xfId="19565" xr:uid="{00000000-0005-0000-0000-00000D150000}"/>
    <cellStyle name="20% - Accent3 2 2 2 4 3 2 2" xfId="42833" xr:uid="{00000000-0005-0000-0000-00000E150000}"/>
    <cellStyle name="20% - Accent3 2 2 2 4 3 3" xfId="32218" xr:uid="{00000000-0005-0000-0000-00000F150000}"/>
    <cellStyle name="20% - Accent3 2 2 2 4 4" xfId="14259" xr:uid="{00000000-0005-0000-0000-000010150000}"/>
    <cellStyle name="20% - Accent3 2 2 2 4 4 2" xfId="37527" xr:uid="{00000000-0005-0000-0000-000011150000}"/>
    <cellStyle name="20% - Accent3 2 2 2 4 5" xfId="26910" xr:uid="{00000000-0005-0000-0000-000012150000}"/>
    <cellStyle name="20% - Accent3 2 2 2_Sheet1" xfId="3804" xr:uid="{00000000-0005-0000-0000-000013150000}"/>
    <cellStyle name="20% - Accent3 2 2 3" xfId="2366" xr:uid="{00000000-0005-0000-0000-000014150000}"/>
    <cellStyle name="20% - Accent3 2 2 3 2" xfId="5214" xr:uid="{00000000-0005-0000-0000-000015150000}"/>
    <cellStyle name="20% - Accent3 2 2 3 2 2" xfId="10557" xr:uid="{00000000-0005-0000-0000-000016150000}"/>
    <cellStyle name="20% - Accent3 2 2 3 2 2 2" xfId="21171" xr:uid="{00000000-0005-0000-0000-000017150000}"/>
    <cellStyle name="20% - Accent3 2 2 3 2 2 2 2" xfId="44439" xr:uid="{00000000-0005-0000-0000-000018150000}"/>
    <cellStyle name="20% - Accent3 2 2 3 2 2 3" xfId="33825" xr:uid="{00000000-0005-0000-0000-000019150000}"/>
    <cellStyle name="20% - Accent3 2 2 3 2 3" xfId="15865" xr:uid="{00000000-0005-0000-0000-00001A150000}"/>
    <cellStyle name="20% - Accent3 2 2 3 2 3 2" xfId="39133" xr:uid="{00000000-0005-0000-0000-00001B150000}"/>
    <cellStyle name="20% - Accent3 2 2 3 2 4" xfId="28517" xr:uid="{00000000-0005-0000-0000-00001C150000}"/>
    <cellStyle name="20% - Accent3 2 2 3 3" xfId="7915" xr:uid="{00000000-0005-0000-0000-00001D150000}"/>
    <cellStyle name="20% - Accent3 2 2 3 3 2" xfId="18530" xr:uid="{00000000-0005-0000-0000-00001E150000}"/>
    <cellStyle name="20% - Accent3 2 2 3 3 2 2" xfId="41798" xr:uid="{00000000-0005-0000-0000-00001F150000}"/>
    <cellStyle name="20% - Accent3 2 2 3 3 3" xfId="31183" xr:uid="{00000000-0005-0000-0000-000020150000}"/>
    <cellStyle name="20% - Accent3 2 2 3 4" xfId="13225" xr:uid="{00000000-0005-0000-0000-000021150000}"/>
    <cellStyle name="20% - Accent3 2 2 3 4 2" xfId="36493" xr:uid="{00000000-0005-0000-0000-000022150000}"/>
    <cellStyle name="20% - Accent3 2 2 3 5" xfId="25875" xr:uid="{00000000-0005-0000-0000-000023150000}"/>
    <cellStyle name="20% - Accent3 2 2 4" xfId="4027" xr:uid="{00000000-0005-0000-0000-000024150000}"/>
    <cellStyle name="20% - Accent3 2 2 4 2" xfId="9371" xr:uid="{00000000-0005-0000-0000-000025150000}"/>
    <cellStyle name="20% - Accent3 2 2 4 2 2" xfId="19986" xr:uid="{00000000-0005-0000-0000-000026150000}"/>
    <cellStyle name="20% - Accent3 2 2 4 2 2 2" xfId="43254" xr:uid="{00000000-0005-0000-0000-000027150000}"/>
    <cellStyle name="20% - Accent3 2 2 4 2 3" xfId="32639" xr:uid="{00000000-0005-0000-0000-000028150000}"/>
    <cellStyle name="20% - Accent3 2 2 4 3" xfId="14680" xr:uid="{00000000-0005-0000-0000-000029150000}"/>
    <cellStyle name="20% - Accent3 2 2 4 3 2" xfId="37948" xr:uid="{00000000-0005-0000-0000-00002A150000}"/>
    <cellStyle name="20% - Accent3 2 2 4 4" xfId="27331" xr:uid="{00000000-0005-0000-0000-00002B150000}"/>
    <cellStyle name="20% - Accent3 2 2 5" xfId="6729" xr:uid="{00000000-0005-0000-0000-00002C150000}"/>
    <cellStyle name="20% - Accent3 2 2 5 2" xfId="17344" xr:uid="{00000000-0005-0000-0000-00002D150000}"/>
    <cellStyle name="20% - Accent3 2 2 5 2 2" xfId="40612" xr:uid="{00000000-0005-0000-0000-00002E150000}"/>
    <cellStyle name="20% - Accent3 2 2 5 3" xfId="29997" xr:uid="{00000000-0005-0000-0000-00002F150000}"/>
    <cellStyle name="20% - Accent3 2 2 6" xfId="12040" xr:uid="{00000000-0005-0000-0000-000030150000}"/>
    <cellStyle name="20% - Accent3 2 2 6 2" xfId="35308" xr:uid="{00000000-0005-0000-0000-000031150000}"/>
    <cellStyle name="20% - Accent3 2 2 7" xfId="24685" xr:uid="{00000000-0005-0000-0000-000032150000}"/>
    <cellStyle name="20% - Accent3 2 2_Asset Register (new)" xfId="1490" xr:uid="{00000000-0005-0000-0000-000033150000}"/>
    <cellStyle name="20% - Accent3 2 3" xfId="715" xr:uid="{00000000-0005-0000-0000-000034150000}"/>
    <cellStyle name="20% - Accent3 2 3 2" xfId="1834" xr:uid="{00000000-0005-0000-0000-000035150000}"/>
    <cellStyle name="20% - Accent3 2 3 2 2" xfId="3781" xr:uid="{00000000-0005-0000-0000-000036150000}"/>
    <cellStyle name="20% - Accent3 2 3 2 2 2" xfId="22842" xr:uid="{00000000-0005-0000-0000-000037150000}"/>
    <cellStyle name="20% - Accent3 2 3 2 2 2 2" xfId="46094" xr:uid="{00000000-0005-0000-0000-000038150000}"/>
    <cellStyle name="20% - Accent3 2 3 2 2 3" xfId="48023" xr:uid="{00000000-0005-0000-0000-000039150000}"/>
    <cellStyle name="20% - Accent3 2 3 2 3" xfId="4809" xr:uid="{00000000-0005-0000-0000-00003A150000}"/>
    <cellStyle name="20% - Accent3 2 3 2 3 2" xfId="10153" xr:uid="{00000000-0005-0000-0000-00003B150000}"/>
    <cellStyle name="20% - Accent3 2 3 2 3 2 2" xfId="20768" xr:uid="{00000000-0005-0000-0000-00003C150000}"/>
    <cellStyle name="20% - Accent3 2 3 2 3 2 2 2" xfId="44036" xr:uid="{00000000-0005-0000-0000-00003D150000}"/>
    <cellStyle name="20% - Accent3 2 3 2 3 2 3" xfId="33421" xr:uid="{00000000-0005-0000-0000-00003E150000}"/>
    <cellStyle name="20% - Accent3 2 3 2 3 3" xfId="15462" xr:uid="{00000000-0005-0000-0000-00003F150000}"/>
    <cellStyle name="20% - Accent3 2 3 2 3 3 2" xfId="38730" xr:uid="{00000000-0005-0000-0000-000040150000}"/>
    <cellStyle name="20% - Accent3 2 3 2 3 4" xfId="28113" xr:uid="{00000000-0005-0000-0000-000041150000}"/>
    <cellStyle name="20% - Accent3 2 3 2 4" xfId="7511" xr:uid="{00000000-0005-0000-0000-000042150000}"/>
    <cellStyle name="20% - Accent3 2 3 2 4 2" xfId="18126" xr:uid="{00000000-0005-0000-0000-000043150000}"/>
    <cellStyle name="20% - Accent3 2 3 2 4 2 2" xfId="41394" xr:uid="{00000000-0005-0000-0000-000044150000}"/>
    <cellStyle name="20% - Accent3 2 3 2 4 3" xfId="30779" xr:uid="{00000000-0005-0000-0000-000045150000}"/>
    <cellStyle name="20% - Accent3 2 3 2 5" xfId="12822" xr:uid="{00000000-0005-0000-0000-000046150000}"/>
    <cellStyle name="20% - Accent3 2 3 2 5 2" xfId="36090" xr:uid="{00000000-0005-0000-0000-000047150000}"/>
    <cellStyle name="20% - Accent3 2 3 2 6" xfId="22841" xr:uid="{00000000-0005-0000-0000-000048150000}"/>
    <cellStyle name="20% - Accent3 2 3 2 6 2" xfId="46093" xr:uid="{00000000-0005-0000-0000-000049150000}"/>
    <cellStyle name="20% - Accent3 2 3 2 7" xfId="25471" xr:uid="{00000000-0005-0000-0000-00004A150000}"/>
    <cellStyle name="20% - Accent3 2 3 2 8" xfId="48022" xr:uid="{00000000-0005-0000-0000-00004B150000}"/>
    <cellStyle name="20% - Accent3 2 3 3" xfId="3104" xr:uid="{00000000-0005-0000-0000-00004C150000}"/>
    <cellStyle name="20% - Accent3 2 3 3 2" xfId="5934" xr:uid="{00000000-0005-0000-0000-00004D150000}"/>
    <cellStyle name="20% - Accent3 2 3 3 2 2" xfId="11277" xr:uid="{00000000-0005-0000-0000-00004E150000}"/>
    <cellStyle name="20% - Accent3 2 3 3 2 2 2" xfId="21890" xr:uid="{00000000-0005-0000-0000-00004F150000}"/>
    <cellStyle name="20% - Accent3 2 3 3 2 2 2 2" xfId="45158" xr:uid="{00000000-0005-0000-0000-000050150000}"/>
    <cellStyle name="20% - Accent3 2 3 3 2 2 3" xfId="34545" xr:uid="{00000000-0005-0000-0000-000051150000}"/>
    <cellStyle name="20% - Accent3 2 3 3 2 3" xfId="16584" xr:uid="{00000000-0005-0000-0000-000052150000}"/>
    <cellStyle name="20% - Accent3 2 3 3 2 3 2" xfId="39852" xr:uid="{00000000-0005-0000-0000-000053150000}"/>
    <cellStyle name="20% - Accent3 2 3 3 2 4" xfId="29237" xr:uid="{00000000-0005-0000-0000-000054150000}"/>
    <cellStyle name="20% - Accent3 2 3 3 3" xfId="8635" xr:uid="{00000000-0005-0000-0000-000055150000}"/>
    <cellStyle name="20% - Accent3 2 3 3 3 2" xfId="19250" xr:uid="{00000000-0005-0000-0000-000056150000}"/>
    <cellStyle name="20% - Accent3 2 3 3 3 2 2" xfId="42518" xr:uid="{00000000-0005-0000-0000-000057150000}"/>
    <cellStyle name="20% - Accent3 2 3 3 3 3" xfId="31903" xr:uid="{00000000-0005-0000-0000-000058150000}"/>
    <cellStyle name="20% - Accent3 2 3 3 4" xfId="13944" xr:uid="{00000000-0005-0000-0000-000059150000}"/>
    <cellStyle name="20% - Accent3 2 3 3 4 2" xfId="37212" xr:uid="{00000000-0005-0000-0000-00005A150000}"/>
    <cellStyle name="20% - Accent3 2 3 3 5" xfId="22843" xr:uid="{00000000-0005-0000-0000-00005B150000}"/>
    <cellStyle name="20% - Accent3 2 3 3 5 2" xfId="46095" xr:uid="{00000000-0005-0000-0000-00005C150000}"/>
    <cellStyle name="20% - Accent3 2 3 3 6" xfId="26595" xr:uid="{00000000-0005-0000-0000-00005D150000}"/>
    <cellStyle name="20% - Accent3 2 3 3 7" xfId="48024" xr:uid="{00000000-0005-0000-0000-00005E150000}"/>
    <cellStyle name="20% - Accent3 2 3 4" xfId="3424" xr:uid="{00000000-0005-0000-0000-00005F150000}"/>
    <cellStyle name="20% - Accent3 2 3 4 2" xfId="6248" xr:uid="{00000000-0005-0000-0000-000060150000}"/>
    <cellStyle name="20% - Accent3 2 3 4 2 2" xfId="11591" xr:uid="{00000000-0005-0000-0000-000061150000}"/>
    <cellStyle name="20% - Accent3 2 3 4 2 2 2" xfId="22204" xr:uid="{00000000-0005-0000-0000-000062150000}"/>
    <cellStyle name="20% - Accent3 2 3 4 2 2 2 2" xfId="45472" xr:uid="{00000000-0005-0000-0000-000063150000}"/>
    <cellStyle name="20% - Accent3 2 3 4 2 2 3" xfId="34859" xr:uid="{00000000-0005-0000-0000-000064150000}"/>
    <cellStyle name="20% - Accent3 2 3 4 2 3" xfId="16898" xr:uid="{00000000-0005-0000-0000-000065150000}"/>
    <cellStyle name="20% - Accent3 2 3 4 2 3 2" xfId="40166" xr:uid="{00000000-0005-0000-0000-000066150000}"/>
    <cellStyle name="20% - Accent3 2 3 4 2 4" xfId="29551" xr:uid="{00000000-0005-0000-0000-000067150000}"/>
    <cellStyle name="20% - Accent3 2 3 4 3" xfId="8949" xr:uid="{00000000-0005-0000-0000-000068150000}"/>
    <cellStyle name="20% - Accent3 2 3 4 3 2" xfId="19564" xr:uid="{00000000-0005-0000-0000-000069150000}"/>
    <cellStyle name="20% - Accent3 2 3 4 3 2 2" xfId="42832" xr:uid="{00000000-0005-0000-0000-00006A150000}"/>
    <cellStyle name="20% - Accent3 2 3 4 3 3" xfId="32217" xr:uid="{00000000-0005-0000-0000-00006B150000}"/>
    <cellStyle name="20% - Accent3 2 3 4 4" xfId="14258" xr:uid="{00000000-0005-0000-0000-00006C150000}"/>
    <cellStyle name="20% - Accent3 2 3 4 4 2" xfId="37526" xr:uid="{00000000-0005-0000-0000-00006D150000}"/>
    <cellStyle name="20% - Accent3 2 3 4 5" xfId="26909" xr:uid="{00000000-0005-0000-0000-00006E150000}"/>
    <cellStyle name="20% - Accent3 2 3 5" xfId="22840" xr:uid="{00000000-0005-0000-0000-00006F150000}"/>
    <cellStyle name="20% - Accent3 2 3 5 2" xfId="46092" xr:uid="{00000000-0005-0000-0000-000070150000}"/>
    <cellStyle name="20% - Accent3 2 3 6" xfId="48021" xr:uid="{00000000-0005-0000-0000-000071150000}"/>
    <cellStyle name="20% - Accent3 2 3_Sheet1" xfId="3654" xr:uid="{00000000-0005-0000-0000-000072150000}"/>
    <cellStyle name="20% - Accent3 2 4" xfId="1624" xr:uid="{00000000-0005-0000-0000-000073150000}"/>
    <cellStyle name="20% - Accent3 2 4 2" xfId="22845" xr:uid="{00000000-0005-0000-0000-000074150000}"/>
    <cellStyle name="20% - Accent3 2 4 2 2" xfId="22846" xr:uid="{00000000-0005-0000-0000-000075150000}"/>
    <cellStyle name="20% - Accent3 2 4 2 2 2" xfId="46098" xr:uid="{00000000-0005-0000-0000-000076150000}"/>
    <cellStyle name="20% - Accent3 2 4 2 2 3" xfId="48027" xr:uid="{00000000-0005-0000-0000-000077150000}"/>
    <cellStyle name="20% - Accent3 2 4 2 3" xfId="46097" xr:uid="{00000000-0005-0000-0000-000078150000}"/>
    <cellStyle name="20% - Accent3 2 4 2 4" xfId="48026" xr:uid="{00000000-0005-0000-0000-000079150000}"/>
    <cellStyle name="20% - Accent3 2 4 3" xfId="22847" xr:uid="{00000000-0005-0000-0000-00007A150000}"/>
    <cellStyle name="20% - Accent3 2 4 3 2" xfId="46099" xr:uid="{00000000-0005-0000-0000-00007B150000}"/>
    <cellStyle name="20% - Accent3 2 4 3 3" xfId="48028" xr:uid="{00000000-0005-0000-0000-00007C150000}"/>
    <cellStyle name="20% - Accent3 2 4 4" xfId="22844" xr:uid="{00000000-0005-0000-0000-00007D150000}"/>
    <cellStyle name="20% - Accent3 2 4 4 2" xfId="46096" xr:uid="{00000000-0005-0000-0000-00007E150000}"/>
    <cellStyle name="20% - Accent3 2 4 5" xfId="48025" xr:uid="{00000000-0005-0000-0000-00007F150000}"/>
    <cellStyle name="20% - Accent3 2 5" xfId="2163" xr:uid="{00000000-0005-0000-0000-000080150000}"/>
    <cellStyle name="20% - Accent3 2 5 2" xfId="22848" xr:uid="{00000000-0005-0000-0000-000081150000}"/>
    <cellStyle name="20% - Accent3 2 6" xfId="2242" xr:uid="{00000000-0005-0000-0000-000082150000}"/>
    <cellStyle name="20% - Accent3 2 7" xfId="2298" xr:uid="{00000000-0005-0000-0000-000083150000}"/>
    <cellStyle name="20% - Accent3 2 8" xfId="2328" xr:uid="{00000000-0005-0000-0000-000084150000}"/>
    <cellStyle name="20% - Accent3 2 9" xfId="2365" xr:uid="{00000000-0005-0000-0000-000085150000}"/>
    <cellStyle name="20% - Accent3 2 9 2" xfId="5213" xr:uid="{00000000-0005-0000-0000-000086150000}"/>
    <cellStyle name="20% - Accent3 2 9 2 2" xfId="10556" xr:uid="{00000000-0005-0000-0000-000087150000}"/>
    <cellStyle name="20% - Accent3 2 9 2 2 2" xfId="21170" xr:uid="{00000000-0005-0000-0000-000088150000}"/>
    <cellStyle name="20% - Accent3 2 9 2 2 2 2" xfId="44438" xr:uid="{00000000-0005-0000-0000-000089150000}"/>
    <cellStyle name="20% - Accent3 2 9 2 2 3" xfId="33824" xr:uid="{00000000-0005-0000-0000-00008A150000}"/>
    <cellStyle name="20% - Accent3 2 9 2 3" xfId="15864" xr:uid="{00000000-0005-0000-0000-00008B150000}"/>
    <cellStyle name="20% - Accent3 2 9 2 3 2" xfId="39132" xr:uid="{00000000-0005-0000-0000-00008C150000}"/>
    <cellStyle name="20% - Accent3 2 9 2 4" xfId="28516" xr:uid="{00000000-0005-0000-0000-00008D150000}"/>
    <cellStyle name="20% - Accent3 2 9 3" xfId="7914" xr:uid="{00000000-0005-0000-0000-00008E150000}"/>
    <cellStyle name="20% - Accent3 2 9 3 2" xfId="18529" xr:uid="{00000000-0005-0000-0000-00008F150000}"/>
    <cellStyle name="20% - Accent3 2 9 3 2 2" xfId="41797" xr:uid="{00000000-0005-0000-0000-000090150000}"/>
    <cellStyle name="20% - Accent3 2 9 3 3" xfId="31182" xr:uid="{00000000-0005-0000-0000-000091150000}"/>
    <cellStyle name="20% - Accent3 2 9 4" xfId="13224" xr:uid="{00000000-0005-0000-0000-000092150000}"/>
    <cellStyle name="20% - Accent3 2 9 4 2" xfId="36492" xr:uid="{00000000-0005-0000-0000-000093150000}"/>
    <cellStyle name="20% - Accent3 2 9 5" xfId="25874" xr:uid="{00000000-0005-0000-0000-000094150000}"/>
    <cellStyle name="20% - Accent3 2_Asset Register (new)" xfId="1491" xr:uid="{00000000-0005-0000-0000-000095150000}"/>
    <cellStyle name="20% - Accent3 3" xfId="159" xr:uid="{00000000-0005-0000-0000-000096150000}"/>
    <cellStyle name="20% - Accent3 3 10" xfId="2297" xr:uid="{00000000-0005-0000-0000-000097150000}"/>
    <cellStyle name="20% - Accent3 3 10 2" xfId="5156" xr:uid="{00000000-0005-0000-0000-000098150000}"/>
    <cellStyle name="20% - Accent3 3 10 2 2" xfId="10499" xr:uid="{00000000-0005-0000-0000-000099150000}"/>
    <cellStyle name="20% - Accent3 3 10 2 2 2" xfId="21113" xr:uid="{00000000-0005-0000-0000-00009A150000}"/>
    <cellStyle name="20% - Accent3 3 10 2 2 2 2" xfId="44381" xr:uid="{00000000-0005-0000-0000-00009B150000}"/>
    <cellStyle name="20% - Accent3 3 10 2 2 3" xfId="33767" xr:uid="{00000000-0005-0000-0000-00009C150000}"/>
    <cellStyle name="20% - Accent3 3 10 2 3" xfId="15807" xr:uid="{00000000-0005-0000-0000-00009D150000}"/>
    <cellStyle name="20% - Accent3 3 10 2 3 2" xfId="39075" xr:uid="{00000000-0005-0000-0000-00009E150000}"/>
    <cellStyle name="20% - Accent3 3 10 2 4" xfId="28459" xr:uid="{00000000-0005-0000-0000-00009F150000}"/>
    <cellStyle name="20% - Accent3 3 10 3" xfId="7857" xr:uid="{00000000-0005-0000-0000-0000A0150000}"/>
    <cellStyle name="20% - Accent3 3 10 3 2" xfId="18472" xr:uid="{00000000-0005-0000-0000-0000A1150000}"/>
    <cellStyle name="20% - Accent3 3 10 3 2 2" xfId="41740" xr:uid="{00000000-0005-0000-0000-0000A2150000}"/>
    <cellStyle name="20% - Accent3 3 10 3 3" xfId="31125" xr:uid="{00000000-0005-0000-0000-0000A3150000}"/>
    <cellStyle name="20% - Accent3 3 10 4" xfId="13167" xr:uid="{00000000-0005-0000-0000-0000A4150000}"/>
    <cellStyle name="20% - Accent3 3 10 4 2" xfId="36435" xr:uid="{00000000-0005-0000-0000-0000A5150000}"/>
    <cellStyle name="20% - Accent3 3 10 5" xfId="25817" xr:uid="{00000000-0005-0000-0000-0000A6150000}"/>
    <cellStyle name="20% - Accent3 3 11" xfId="2367" xr:uid="{00000000-0005-0000-0000-0000A7150000}"/>
    <cellStyle name="20% - Accent3 3 11 2" xfId="5215" xr:uid="{00000000-0005-0000-0000-0000A8150000}"/>
    <cellStyle name="20% - Accent3 3 11 2 2" xfId="10558" xr:uid="{00000000-0005-0000-0000-0000A9150000}"/>
    <cellStyle name="20% - Accent3 3 11 2 2 2" xfId="21172" xr:uid="{00000000-0005-0000-0000-0000AA150000}"/>
    <cellStyle name="20% - Accent3 3 11 2 2 2 2" xfId="44440" xr:uid="{00000000-0005-0000-0000-0000AB150000}"/>
    <cellStyle name="20% - Accent3 3 11 2 2 3" xfId="33826" xr:uid="{00000000-0005-0000-0000-0000AC150000}"/>
    <cellStyle name="20% - Accent3 3 11 2 3" xfId="15866" xr:uid="{00000000-0005-0000-0000-0000AD150000}"/>
    <cellStyle name="20% - Accent3 3 11 2 3 2" xfId="39134" xr:uid="{00000000-0005-0000-0000-0000AE150000}"/>
    <cellStyle name="20% - Accent3 3 11 2 4" xfId="28518" xr:uid="{00000000-0005-0000-0000-0000AF150000}"/>
    <cellStyle name="20% - Accent3 3 11 3" xfId="7916" xr:uid="{00000000-0005-0000-0000-0000B0150000}"/>
    <cellStyle name="20% - Accent3 3 11 3 2" xfId="18531" xr:uid="{00000000-0005-0000-0000-0000B1150000}"/>
    <cellStyle name="20% - Accent3 3 11 3 2 2" xfId="41799" xr:uid="{00000000-0005-0000-0000-0000B2150000}"/>
    <cellStyle name="20% - Accent3 3 11 3 3" xfId="31184" xr:uid="{00000000-0005-0000-0000-0000B3150000}"/>
    <cellStyle name="20% - Accent3 3 11 4" xfId="13226" xr:uid="{00000000-0005-0000-0000-0000B4150000}"/>
    <cellStyle name="20% - Accent3 3 11 4 2" xfId="36494" xr:uid="{00000000-0005-0000-0000-0000B5150000}"/>
    <cellStyle name="20% - Accent3 3 11 5" xfId="25876" xr:uid="{00000000-0005-0000-0000-0000B6150000}"/>
    <cellStyle name="20% - Accent3 3 12" xfId="2981" xr:uid="{00000000-0005-0000-0000-0000B7150000}"/>
    <cellStyle name="20% - Accent3 3 12 2" xfId="5826" xr:uid="{00000000-0005-0000-0000-0000B8150000}"/>
    <cellStyle name="20% - Accent3 3 12 2 2" xfId="11169" xr:uid="{00000000-0005-0000-0000-0000B9150000}"/>
    <cellStyle name="20% - Accent3 3 12 2 2 2" xfId="21783" xr:uid="{00000000-0005-0000-0000-0000BA150000}"/>
    <cellStyle name="20% - Accent3 3 12 2 2 2 2" xfId="45051" xr:uid="{00000000-0005-0000-0000-0000BB150000}"/>
    <cellStyle name="20% - Accent3 3 12 2 2 3" xfId="34437" xr:uid="{00000000-0005-0000-0000-0000BC150000}"/>
    <cellStyle name="20% - Accent3 3 12 2 3" xfId="16477" xr:uid="{00000000-0005-0000-0000-0000BD150000}"/>
    <cellStyle name="20% - Accent3 3 12 2 3 2" xfId="39745" xr:uid="{00000000-0005-0000-0000-0000BE150000}"/>
    <cellStyle name="20% - Accent3 3 12 2 4" xfId="29129" xr:uid="{00000000-0005-0000-0000-0000BF150000}"/>
    <cellStyle name="20% - Accent3 3 12 3" xfId="8527" xr:uid="{00000000-0005-0000-0000-0000C0150000}"/>
    <cellStyle name="20% - Accent3 3 12 3 2" xfId="19142" xr:uid="{00000000-0005-0000-0000-0000C1150000}"/>
    <cellStyle name="20% - Accent3 3 12 3 2 2" xfId="42410" xr:uid="{00000000-0005-0000-0000-0000C2150000}"/>
    <cellStyle name="20% - Accent3 3 12 3 3" xfId="31795" xr:uid="{00000000-0005-0000-0000-0000C3150000}"/>
    <cellStyle name="20% - Accent3 3 12 4" xfId="13837" xr:uid="{00000000-0005-0000-0000-0000C4150000}"/>
    <cellStyle name="20% - Accent3 3 12 4 2" xfId="37105" xr:uid="{00000000-0005-0000-0000-0000C5150000}"/>
    <cellStyle name="20% - Accent3 3 12 5" xfId="26487" xr:uid="{00000000-0005-0000-0000-0000C6150000}"/>
    <cellStyle name="20% - Accent3 3 13" xfId="3316" xr:uid="{00000000-0005-0000-0000-0000C7150000}"/>
    <cellStyle name="20% - Accent3 3 13 2" xfId="6140" xr:uid="{00000000-0005-0000-0000-0000C8150000}"/>
    <cellStyle name="20% - Accent3 3 13 2 2" xfId="11483" xr:uid="{00000000-0005-0000-0000-0000C9150000}"/>
    <cellStyle name="20% - Accent3 3 13 2 2 2" xfId="22096" xr:uid="{00000000-0005-0000-0000-0000CA150000}"/>
    <cellStyle name="20% - Accent3 3 13 2 2 2 2" xfId="45364" xr:uid="{00000000-0005-0000-0000-0000CB150000}"/>
    <cellStyle name="20% - Accent3 3 13 2 2 3" xfId="34751" xr:uid="{00000000-0005-0000-0000-0000CC150000}"/>
    <cellStyle name="20% - Accent3 3 13 2 3" xfId="16790" xr:uid="{00000000-0005-0000-0000-0000CD150000}"/>
    <cellStyle name="20% - Accent3 3 13 2 3 2" xfId="40058" xr:uid="{00000000-0005-0000-0000-0000CE150000}"/>
    <cellStyle name="20% - Accent3 3 13 2 4" xfId="29443" xr:uid="{00000000-0005-0000-0000-0000CF150000}"/>
    <cellStyle name="20% - Accent3 3 13 3" xfId="8841" xr:uid="{00000000-0005-0000-0000-0000D0150000}"/>
    <cellStyle name="20% - Accent3 3 13 3 2" xfId="19456" xr:uid="{00000000-0005-0000-0000-0000D1150000}"/>
    <cellStyle name="20% - Accent3 3 13 3 2 2" xfId="42724" xr:uid="{00000000-0005-0000-0000-0000D2150000}"/>
    <cellStyle name="20% - Accent3 3 13 3 3" xfId="32109" xr:uid="{00000000-0005-0000-0000-0000D3150000}"/>
    <cellStyle name="20% - Accent3 3 13 4" xfId="14150" xr:uid="{00000000-0005-0000-0000-0000D4150000}"/>
    <cellStyle name="20% - Accent3 3 13 4 2" xfId="37418" xr:uid="{00000000-0005-0000-0000-0000D5150000}"/>
    <cellStyle name="20% - Accent3 3 13 5" xfId="26801" xr:uid="{00000000-0005-0000-0000-0000D6150000}"/>
    <cellStyle name="20% - Accent3 3 14" xfId="4028" xr:uid="{00000000-0005-0000-0000-0000D7150000}"/>
    <cellStyle name="20% - Accent3 3 14 2" xfId="9372" xr:uid="{00000000-0005-0000-0000-0000D8150000}"/>
    <cellStyle name="20% - Accent3 3 14 2 2" xfId="19987" xr:uid="{00000000-0005-0000-0000-0000D9150000}"/>
    <cellStyle name="20% - Accent3 3 14 2 2 2" xfId="43255" xr:uid="{00000000-0005-0000-0000-0000DA150000}"/>
    <cellStyle name="20% - Accent3 3 14 2 3" xfId="32640" xr:uid="{00000000-0005-0000-0000-0000DB150000}"/>
    <cellStyle name="20% - Accent3 3 14 3" xfId="14681" xr:uid="{00000000-0005-0000-0000-0000DC150000}"/>
    <cellStyle name="20% - Accent3 3 14 3 2" xfId="37949" xr:uid="{00000000-0005-0000-0000-0000DD150000}"/>
    <cellStyle name="20% - Accent3 3 14 4" xfId="27332" xr:uid="{00000000-0005-0000-0000-0000DE150000}"/>
    <cellStyle name="20% - Accent3 3 15" xfId="6730" xr:uid="{00000000-0005-0000-0000-0000DF150000}"/>
    <cellStyle name="20% - Accent3 3 15 2" xfId="17345" xr:uid="{00000000-0005-0000-0000-0000E0150000}"/>
    <cellStyle name="20% - Accent3 3 15 2 2" xfId="40613" xr:uid="{00000000-0005-0000-0000-0000E1150000}"/>
    <cellStyle name="20% - Accent3 3 15 3" xfId="29998" xr:uid="{00000000-0005-0000-0000-0000E2150000}"/>
    <cellStyle name="20% - Accent3 3 16" xfId="12041" xr:uid="{00000000-0005-0000-0000-0000E3150000}"/>
    <cellStyle name="20% - Accent3 3 16 2" xfId="35309" xr:uid="{00000000-0005-0000-0000-0000E4150000}"/>
    <cellStyle name="20% - Accent3 3 17" xfId="22849" xr:uid="{00000000-0005-0000-0000-0000E5150000}"/>
    <cellStyle name="20% - Accent3 3 17 2" xfId="46100" xr:uid="{00000000-0005-0000-0000-0000E6150000}"/>
    <cellStyle name="20% - Accent3 3 18" xfId="24686" xr:uid="{00000000-0005-0000-0000-0000E7150000}"/>
    <cellStyle name="20% - Accent3 3 19" xfId="48029" xr:uid="{00000000-0005-0000-0000-0000E8150000}"/>
    <cellStyle name="20% - Accent3 3 2" xfId="717" xr:uid="{00000000-0005-0000-0000-0000E9150000}"/>
    <cellStyle name="20% - Accent3 3 2 10" xfId="2982" xr:uid="{00000000-0005-0000-0000-0000EA150000}"/>
    <cellStyle name="20% - Accent3 3 2 10 2" xfId="5827" xr:uid="{00000000-0005-0000-0000-0000EB150000}"/>
    <cellStyle name="20% - Accent3 3 2 10 2 2" xfId="11170" xr:uid="{00000000-0005-0000-0000-0000EC150000}"/>
    <cellStyle name="20% - Accent3 3 2 10 2 2 2" xfId="21784" xr:uid="{00000000-0005-0000-0000-0000ED150000}"/>
    <cellStyle name="20% - Accent3 3 2 10 2 2 2 2" xfId="45052" xr:uid="{00000000-0005-0000-0000-0000EE150000}"/>
    <cellStyle name="20% - Accent3 3 2 10 2 2 3" xfId="34438" xr:uid="{00000000-0005-0000-0000-0000EF150000}"/>
    <cellStyle name="20% - Accent3 3 2 10 2 3" xfId="16478" xr:uid="{00000000-0005-0000-0000-0000F0150000}"/>
    <cellStyle name="20% - Accent3 3 2 10 2 3 2" xfId="39746" xr:uid="{00000000-0005-0000-0000-0000F1150000}"/>
    <cellStyle name="20% - Accent3 3 2 10 2 4" xfId="29130" xr:uid="{00000000-0005-0000-0000-0000F2150000}"/>
    <cellStyle name="20% - Accent3 3 2 10 3" xfId="8528" xr:uid="{00000000-0005-0000-0000-0000F3150000}"/>
    <cellStyle name="20% - Accent3 3 2 10 3 2" xfId="19143" xr:uid="{00000000-0005-0000-0000-0000F4150000}"/>
    <cellStyle name="20% - Accent3 3 2 10 3 2 2" xfId="42411" xr:uid="{00000000-0005-0000-0000-0000F5150000}"/>
    <cellStyle name="20% - Accent3 3 2 10 3 3" xfId="31796" xr:uid="{00000000-0005-0000-0000-0000F6150000}"/>
    <cellStyle name="20% - Accent3 3 2 10 4" xfId="13838" xr:uid="{00000000-0005-0000-0000-0000F7150000}"/>
    <cellStyle name="20% - Accent3 3 2 10 4 2" xfId="37106" xr:uid="{00000000-0005-0000-0000-0000F8150000}"/>
    <cellStyle name="20% - Accent3 3 2 10 5" xfId="26488" xr:uid="{00000000-0005-0000-0000-0000F9150000}"/>
    <cellStyle name="20% - Accent3 3 2 11" xfId="3317" xr:uid="{00000000-0005-0000-0000-0000FA150000}"/>
    <cellStyle name="20% - Accent3 3 2 11 2" xfId="6141" xr:uid="{00000000-0005-0000-0000-0000FB150000}"/>
    <cellStyle name="20% - Accent3 3 2 11 2 2" xfId="11484" xr:uid="{00000000-0005-0000-0000-0000FC150000}"/>
    <cellStyle name="20% - Accent3 3 2 11 2 2 2" xfId="22097" xr:uid="{00000000-0005-0000-0000-0000FD150000}"/>
    <cellStyle name="20% - Accent3 3 2 11 2 2 2 2" xfId="45365" xr:uid="{00000000-0005-0000-0000-0000FE150000}"/>
    <cellStyle name="20% - Accent3 3 2 11 2 2 3" xfId="34752" xr:uid="{00000000-0005-0000-0000-0000FF150000}"/>
    <cellStyle name="20% - Accent3 3 2 11 2 3" xfId="16791" xr:uid="{00000000-0005-0000-0000-000000160000}"/>
    <cellStyle name="20% - Accent3 3 2 11 2 3 2" xfId="40059" xr:uid="{00000000-0005-0000-0000-000001160000}"/>
    <cellStyle name="20% - Accent3 3 2 11 2 4" xfId="29444" xr:uid="{00000000-0005-0000-0000-000002160000}"/>
    <cellStyle name="20% - Accent3 3 2 11 3" xfId="8842" xr:uid="{00000000-0005-0000-0000-000003160000}"/>
    <cellStyle name="20% - Accent3 3 2 11 3 2" xfId="19457" xr:uid="{00000000-0005-0000-0000-000004160000}"/>
    <cellStyle name="20% - Accent3 3 2 11 3 2 2" xfId="42725" xr:uid="{00000000-0005-0000-0000-000005160000}"/>
    <cellStyle name="20% - Accent3 3 2 11 3 3" xfId="32110" xr:uid="{00000000-0005-0000-0000-000006160000}"/>
    <cellStyle name="20% - Accent3 3 2 11 4" xfId="14151" xr:uid="{00000000-0005-0000-0000-000007160000}"/>
    <cellStyle name="20% - Accent3 3 2 11 4 2" xfId="37419" xr:uid="{00000000-0005-0000-0000-000008160000}"/>
    <cellStyle name="20% - Accent3 3 2 11 5" xfId="26802" xr:uid="{00000000-0005-0000-0000-000009160000}"/>
    <cellStyle name="20% - Accent3 3 2 12" xfId="4248" xr:uid="{00000000-0005-0000-0000-00000A160000}"/>
    <cellStyle name="20% - Accent3 3 2 12 2" xfId="9592" xr:uid="{00000000-0005-0000-0000-00000B160000}"/>
    <cellStyle name="20% - Accent3 3 2 12 2 2" xfId="20207" xr:uid="{00000000-0005-0000-0000-00000C160000}"/>
    <cellStyle name="20% - Accent3 3 2 12 2 2 2" xfId="43475" xr:uid="{00000000-0005-0000-0000-00000D160000}"/>
    <cellStyle name="20% - Accent3 3 2 12 2 3" xfId="32860" xr:uid="{00000000-0005-0000-0000-00000E160000}"/>
    <cellStyle name="20% - Accent3 3 2 12 3" xfId="14901" xr:uid="{00000000-0005-0000-0000-00000F160000}"/>
    <cellStyle name="20% - Accent3 3 2 12 3 2" xfId="38169" xr:uid="{00000000-0005-0000-0000-000010160000}"/>
    <cellStyle name="20% - Accent3 3 2 12 4" xfId="27552" xr:uid="{00000000-0005-0000-0000-000011160000}"/>
    <cellStyle name="20% - Accent3 3 2 13" xfId="6950" xr:uid="{00000000-0005-0000-0000-000012160000}"/>
    <cellStyle name="20% - Accent3 3 2 13 2" xfId="17565" xr:uid="{00000000-0005-0000-0000-000013160000}"/>
    <cellStyle name="20% - Accent3 3 2 13 2 2" xfId="40833" xr:uid="{00000000-0005-0000-0000-000014160000}"/>
    <cellStyle name="20% - Accent3 3 2 13 3" xfId="30218" xr:uid="{00000000-0005-0000-0000-000015160000}"/>
    <cellStyle name="20% - Accent3 3 2 14" xfId="12261" xr:uid="{00000000-0005-0000-0000-000016160000}"/>
    <cellStyle name="20% - Accent3 3 2 14 2" xfId="35529" xr:uid="{00000000-0005-0000-0000-000017160000}"/>
    <cellStyle name="20% - Accent3 3 2 15" xfId="22850" xr:uid="{00000000-0005-0000-0000-000018160000}"/>
    <cellStyle name="20% - Accent3 3 2 15 2" xfId="46101" xr:uid="{00000000-0005-0000-0000-000019160000}"/>
    <cellStyle name="20% - Accent3 3 2 16" xfId="24910" xr:uid="{00000000-0005-0000-0000-00001A160000}"/>
    <cellStyle name="20% - Accent3 3 2 17" xfId="48030" xr:uid="{00000000-0005-0000-0000-00001B160000}"/>
    <cellStyle name="20% - Accent3 3 2 2" xfId="1100" xr:uid="{00000000-0005-0000-0000-00001C160000}"/>
    <cellStyle name="20% - Accent3 3 2 2 10" xfId="48031" xr:uid="{00000000-0005-0000-0000-00001D160000}"/>
    <cellStyle name="20% - Accent3 3 2 2 2" xfId="1536" xr:uid="{00000000-0005-0000-0000-00001E160000}"/>
    <cellStyle name="20% - Accent3 3 2 2 2 2" xfId="2893" xr:uid="{00000000-0005-0000-0000-00001F160000}"/>
    <cellStyle name="20% - Accent3 3 2 2 2 2 2" xfId="5741" xr:uid="{00000000-0005-0000-0000-000020160000}"/>
    <cellStyle name="20% - Accent3 3 2 2 2 2 2 2" xfId="11084" xr:uid="{00000000-0005-0000-0000-000021160000}"/>
    <cellStyle name="20% - Accent3 3 2 2 2 2 2 2 2" xfId="21698" xr:uid="{00000000-0005-0000-0000-000022160000}"/>
    <cellStyle name="20% - Accent3 3 2 2 2 2 2 2 2 2" xfId="44966" xr:uid="{00000000-0005-0000-0000-000023160000}"/>
    <cellStyle name="20% - Accent3 3 2 2 2 2 2 2 3" xfId="34352" xr:uid="{00000000-0005-0000-0000-000024160000}"/>
    <cellStyle name="20% - Accent3 3 2 2 2 2 2 3" xfId="16392" xr:uid="{00000000-0005-0000-0000-000025160000}"/>
    <cellStyle name="20% - Accent3 3 2 2 2 2 2 3 2" xfId="39660" xr:uid="{00000000-0005-0000-0000-000026160000}"/>
    <cellStyle name="20% - Accent3 3 2 2 2 2 2 4" xfId="22854" xr:uid="{00000000-0005-0000-0000-000027160000}"/>
    <cellStyle name="20% - Accent3 3 2 2 2 2 2 4 2" xfId="46105" xr:uid="{00000000-0005-0000-0000-000028160000}"/>
    <cellStyle name="20% - Accent3 3 2 2 2 2 2 5" xfId="29044" xr:uid="{00000000-0005-0000-0000-000029160000}"/>
    <cellStyle name="20% - Accent3 3 2 2 2 2 2 6" xfId="48034" xr:uid="{00000000-0005-0000-0000-00002A160000}"/>
    <cellStyle name="20% - Accent3 3 2 2 2 2 3" xfId="8442" xr:uid="{00000000-0005-0000-0000-00002B160000}"/>
    <cellStyle name="20% - Accent3 3 2 2 2 2 3 2" xfId="19057" xr:uid="{00000000-0005-0000-0000-00002C160000}"/>
    <cellStyle name="20% - Accent3 3 2 2 2 2 3 2 2" xfId="42325" xr:uid="{00000000-0005-0000-0000-00002D160000}"/>
    <cellStyle name="20% - Accent3 3 2 2 2 2 3 3" xfId="31710" xr:uid="{00000000-0005-0000-0000-00002E160000}"/>
    <cellStyle name="20% - Accent3 3 2 2 2 2 4" xfId="13752" xr:uid="{00000000-0005-0000-0000-00002F160000}"/>
    <cellStyle name="20% - Accent3 3 2 2 2 2 4 2" xfId="37020" xr:uid="{00000000-0005-0000-0000-000030160000}"/>
    <cellStyle name="20% - Accent3 3 2 2 2 2 5" xfId="22853" xr:uid="{00000000-0005-0000-0000-000031160000}"/>
    <cellStyle name="20% - Accent3 3 2 2 2 2 5 2" xfId="46104" xr:uid="{00000000-0005-0000-0000-000032160000}"/>
    <cellStyle name="20% - Accent3 3 2 2 2 2 6" xfId="26402" xr:uid="{00000000-0005-0000-0000-000033160000}"/>
    <cellStyle name="20% - Accent3 3 2 2 2 2 7" xfId="48033" xr:uid="{00000000-0005-0000-0000-000034160000}"/>
    <cellStyle name="20% - Accent3 3 2 2 2 3" xfId="4554" xr:uid="{00000000-0005-0000-0000-000035160000}"/>
    <cellStyle name="20% - Accent3 3 2 2 2 3 2" xfId="9898" xr:uid="{00000000-0005-0000-0000-000036160000}"/>
    <cellStyle name="20% - Accent3 3 2 2 2 3 2 2" xfId="20513" xr:uid="{00000000-0005-0000-0000-000037160000}"/>
    <cellStyle name="20% - Accent3 3 2 2 2 3 2 2 2" xfId="43781" xr:uid="{00000000-0005-0000-0000-000038160000}"/>
    <cellStyle name="20% - Accent3 3 2 2 2 3 2 3" xfId="33166" xr:uid="{00000000-0005-0000-0000-000039160000}"/>
    <cellStyle name="20% - Accent3 3 2 2 2 3 3" xfId="15207" xr:uid="{00000000-0005-0000-0000-00003A160000}"/>
    <cellStyle name="20% - Accent3 3 2 2 2 3 3 2" xfId="38475" xr:uid="{00000000-0005-0000-0000-00003B160000}"/>
    <cellStyle name="20% - Accent3 3 2 2 2 3 4" xfId="22855" xr:uid="{00000000-0005-0000-0000-00003C160000}"/>
    <cellStyle name="20% - Accent3 3 2 2 2 3 4 2" xfId="46106" xr:uid="{00000000-0005-0000-0000-00003D160000}"/>
    <cellStyle name="20% - Accent3 3 2 2 2 3 5" xfId="27858" xr:uid="{00000000-0005-0000-0000-00003E160000}"/>
    <cellStyle name="20% - Accent3 3 2 2 2 3 6" xfId="48035" xr:uid="{00000000-0005-0000-0000-00003F160000}"/>
    <cellStyle name="20% - Accent3 3 2 2 2 4" xfId="7256" xr:uid="{00000000-0005-0000-0000-000040160000}"/>
    <cellStyle name="20% - Accent3 3 2 2 2 4 2" xfId="17871" xr:uid="{00000000-0005-0000-0000-000041160000}"/>
    <cellStyle name="20% - Accent3 3 2 2 2 4 2 2" xfId="41139" xr:uid="{00000000-0005-0000-0000-000042160000}"/>
    <cellStyle name="20% - Accent3 3 2 2 2 4 3" xfId="30524" xr:uid="{00000000-0005-0000-0000-000043160000}"/>
    <cellStyle name="20% - Accent3 3 2 2 2 5" xfId="12567" xr:uid="{00000000-0005-0000-0000-000044160000}"/>
    <cellStyle name="20% - Accent3 3 2 2 2 5 2" xfId="35835" xr:uid="{00000000-0005-0000-0000-000045160000}"/>
    <cellStyle name="20% - Accent3 3 2 2 2 6" xfId="22852" xr:uid="{00000000-0005-0000-0000-000046160000}"/>
    <cellStyle name="20% - Accent3 3 2 2 2 6 2" xfId="46103" xr:uid="{00000000-0005-0000-0000-000047160000}"/>
    <cellStyle name="20% - Accent3 3 2 2 2 7" xfId="25216" xr:uid="{00000000-0005-0000-0000-000048160000}"/>
    <cellStyle name="20% - Accent3 3 2 2 2 8" xfId="48032" xr:uid="{00000000-0005-0000-0000-000049160000}"/>
    <cellStyle name="20% - Accent3 3 2 2 3" xfId="2670" xr:uid="{00000000-0005-0000-0000-00004A160000}"/>
    <cellStyle name="20% - Accent3 3 2 2 3 2" xfId="5518" xr:uid="{00000000-0005-0000-0000-00004B160000}"/>
    <cellStyle name="20% - Accent3 3 2 2 3 2 2" xfId="10861" xr:uid="{00000000-0005-0000-0000-00004C160000}"/>
    <cellStyle name="20% - Accent3 3 2 2 3 2 2 2" xfId="21475" xr:uid="{00000000-0005-0000-0000-00004D160000}"/>
    <cellStyle name="20% - Accent3 3 2 2 3 2 2 2 2" xfId="44743" xr:uid="{00000000-0005-0000-0000-00004E160000}"/>
    <cellStyle name="20% - Accent3 3 2 2 3 2 2 3" xfId="34129" xr:uid="{00000000-0005-0000-0000-00004F160000}"/>
    <cellStyle name="20% - Accent3 3 2 2 3 2 3" xfId="16169" xr:uid="{00000000-0005-0000-0000-000050160000}"/>
    <cellStyle name="20% - Accent3 3 2 2 3 2 3 2" xfId="39437" xr:uid="{00000000-0005-0000-0000-000051160000}"/>
    <cellStyle name="20% - Accent3 3 2 2 3 2 4" xfId="22857" xr:uid="{00000000-0005-0000-0000-000052160000}"/>
    <cellStyle name="20% - Accent3 3 2 2 3 2 4 2" xfId="46108" xr:uid="{00000000-0005-0000-0000-000053160000}"/>
    <cellStyle name="20% - Accent3 3 2 2 3 2 5" xfId="28821" xr:uid="{00000000-0005-0000-0000-000054160000}"/>
    <cellStyle name="20% - Accent3 3 2 2 3 2 6" xfId="48037" xr:uid="{00000000-0005-0000-0000-000055160000}"/>
    <cellStyle name="20% - Accent3 3 2 2 3 3" xfId="8219" xr:uid="{00000000-0005-0000-0000-000056160000}"/>
    <cellStyle name="20% - Accent3 3 2 2 3 3 2" xfId="18834" xr:uid="{00000000-0005-0000-0000-000057160000}"/>
    <cellStyle name="20% - Accent3 3 2 2 3 3 2 2" xfId="42102" xr:uid="{00000000-0005-0000-0000-000058160000}"/>
    <cellStyle name="20% - Accent3 3 2 2 3 3 3" xfId="31487" xr:uid="{00000000-0005-0000-0000-000059160000}"/>
    <cellStyle name="20% - Accent3 3 2 2 3 4" xfId="13529" xr:uid="{00000000-0005-0000-0000-00005A160000}"/>
    <cellStyle name="20% - Accent3 3 2 2 3 4 2" xfId="36797" xr:uid="{00000000-0005-0000-0000-00005B160000}"/>
    <cellStyle name="20% - Accent3 3 2 2 3 5" xfId="22856" xr:uid="{00000000-0005-0000-0000-00005C160000}"/>
    <cellStyle name="20% - Accent3 3 2 2 3 5 2" xfId="46107" xr:uid="{00000000-0005-0000-0000-00005D160000}"/>
    <cellStyle name="20% - Accent3 3 2 2 3 6" xfId="26179" xr:uid="{00000000-0005-0000-0000-00005E160000}"/>
    <cellStyle name="20% - Accent3 3 2 2 3 7" xfId="48036" xr:uid="{00000000-0005-0000-0000-00005F160000}"/>
    <cellStyle name="20% - Accent3 3 2 2 4" xfId="3845" xr:uid="{00000000-0005-0000-0000-000060160000}"/>
    <cellStyle name="20% - Accent3 3 2 2 4 2" xfId="6509" xr:uid="{00000000-0005-0000-0000-000061160000}"/>
    <cellStyle name="20% - Accent3 3 2 2 4 2 2" xfId="11852" xr:uid="{00000000-0005-0000-0000-000062160000}"/>
    <cellStyle name="20% - Accent3 3 2 2 4 2 2 2" xfId="22465" xr:uid="{00000000-0005-0000-0000-000063160000}"/>
    <cellStyle name="20% - Accent3 3 2 2 4 2 2 2 2" xfId="45733" xr:uid="{00000000-0005-0000-0000-000064160000}"/>
    <cellStyle name="20% - Accent3 3 2 2 4 2 2 3" xfId="35120" xr:uid="{00000000-0005-0000-0000-000065160000}"/>
    <cellStyle name="20% - Accent3 3 2 2 4 2 3" xfId="17159" xr:uid="{00000000-0005-0000-0000-000066160000}"/>
    <cellStyle name="20% - Accent3 3 2 2 4 2 3 2" xfId="40427" xr:uid="{00000000-0005-0000-0000-000067160000}"/>
    <cellStyle name="20% - Accent3 3 2 2 4 2 4" xfId="29812" xr:uid="{00000000-0005-0000-0000-000068160000}"/>
    <cellStyle name="20% - Accent3 3 2 2 4 3" xfId="9210" xr:uid="{00000000-0005-0000-0000-000069160000}"/>
    <cellStyle name="20% - Accent3 3 2 2 4 3 2" xfId="19825" xr:uid="{00000000-0005-0000-0000-00006A160000}"/>
    <cellStyle name="20% - Accent3 3 2 2 4 3 2 2" xfId="43093" xr:uid="{00000000-0005-0000-0000-00006B160000}"/>
    <cellStyle name="20% - Accent3 3 2 2 4 3 3" xfId="32478" xr:uid="{00000000-0005-0000-0000-00006C160000}"/>
    <cellStyle name="20% - Accent3 3 2 2 4 4" xfId="14519" xr:uid="{00000000-0005-0000-0000-00006D160000}"/>
    <cellStyle name="20% - Accent3 3 2 2 4 4 2" xfId="37787" xr:uid="{00000000-0005-0000-0000-00006E160000}"/>
    <cellStyle name="20% - Accent3 3 2 2 4 5" xfId="22858" xr:uid="{00000000-0005-0000-0000-00006F160000}"/>
    <cellStyle name="20% - Accent3 3 2 2 4 5 2" xfId="46109" xr:uid="{00000000-0005-0000-0000-000070160000}"/>
    <cellStyle name="20% - Accent3 3 2 2 4 6" xfId="27170" xr:uid="{00000000-0005-0000-0000-000071160000}"/>
    <cellStyle name="20% - Accent3 3 2 2 4 7" xfId="48038" xr:uid="{00000000-0005-0000-0000-000072160000}"/>
    <cellStyle name="20% - Accent3 3 2 2 5" xfId="4331" xr:uid="{00000000-0005-0000-0000-000073160000}"/>
    <cellStyle name="20% - Accent3 3 2 2 5 2" xfId="9675" xr:uid="{00000000-0005-0000-0000-000074160000}"/>
    <cellStyle name="20% - Accent3 3 2 2 5 2 2" xfId="20290" xr:uid="{00000000-0005-0000-0000-000075160000}"/>
    <cellStyle name="20% - Accent3 3 2 2 5 2 2 2" xfId="43558" xr:uid="{00000000-0005-0000-0000-000076160000}"/>
    <cellStyle name="20% - Accent3 3 2 2 5 2 3" xfId="32943" xr:uid="{00000000-0005-0000-0000-000077160000}"/>
    <cellStyle name="20% - Accent3 3 2 2 5 3" xfId="14984" xr:uid="{00000000-0005-0000-0000-000078160000}"/>
    <cellStyle name="20% - Accent3 3 2 2 5 3 2" xfId="38252" xr:uid="{00000000-0005-0000-0000-000079160000}"/>
    <cellStyle name="20% - Accent3 3 2 2 5 4" xfId="27635" xr:uid="{00000000-0005-0000-0000-00007A160000}"/>
    <cellStyle name="20% - Accent3 3 2 2 6" xfId="7033" xr:uid="{00000000-0005-0000-0000-00007B160000}"/>
    <cellStyle name="20% - Accent3 3 2 2 6 2" xfId="17648" xr:uid="{00000000-0005-0000-0000-00007C160000}"/>
    <cellStyle name="20% - Accent3 3 2 2 6 2 2" xfId="40916" xr:uid="{00000000-0005-0000-0000-00007D160000}"/>
    <cellStyle name="20% - Accent3 3 2 2 6 3" xfId="30301" xr:uid="{00000000-0005-0000-0000-00007E160000}"/>
    <cellStyle name="20% - Accent3 3 2 2 7" xfId="12344" xr:uid="{00000000-0005-0000-0000-00007F160000}"/>
    <cellStyle name="20% - Accent3 3 2 2 7 2" xfId="35612" xr:uid="{00000000-0005-0000-0000-000080160000}"/>
    <cellStyle name="20% - Accent3 3 2 2 8" xfId="22851" xr:uid="{00000000-0005-0000-0000-000081160000}"/>
    <cellStyle name="20% - Accent3 3 2 2 8 2" xfId="46102" xr:uid="{00000000-0005-0000-0000-000082160000}"/>
    <cellStyle name="20% - Accent3 3 2 2 9" xfId="24993" xr:uid="{00000000-0005-0000-0000-000083160000}"/>
    <cellStyle name="20% - Accent3 3 2 2_Asset Register (new)" xfId="1487" xr:uid="{00000000-0005-0000-0000-000084160000}"/>
    <cellStyle name="20% - Accent3 3 2 3" xfId="1249" xr:uid="{00000000-0005-0000-0000-000085160000}"/>
    <cellStyle name="20% - Accent3 3 2 3 2" xfId="2810" xr:uid="{00000000-0005-0000-0000-000086160000}"/>
    <cellStyle name="20% - Accent3 3 2 3 2 2" xfId="5658" xr:uid="{00000000-0005-0000-0000-000087160000}"/>
    <cellStyle name="20% - Accent3 3 2 3 2 2 2" xfId="11001" xr:uid="{00000000-0005-0000-0000-000088160000}"/>
    <cellStyle name="20% - Accent3 3 2 3 2 2 2 2" xfId="21615" xr:uid="{00000000-0005-0000-0000-000089160000}"/>
    <cellStyle name="20% - Accent3 3 2 3 2 2 2 2 2" xfId="44883" xr:uid="{00000000-0005-0000-0000-00008A160000}"/>
    <cellStyle name="20% - Accent3 3 2 3 2 2 2 3" xfId="34269" xr:uid="{00000000-0005-0000-0000-00008B160000}"/>
    <cellStyle name="20% - Accent3 3 2 3 2 2 3" xfId="16309" xr:uid="{00000000-0005-0000-0000-00008C160000}"/>
    <cellStyle name="20% - Accent3 3 2 3 2 2 3 2" xfId="39577" xr:uid="{00000000-0005-0000-0000-00008D160000}"/>
    <cellStyle name="20% - Accent3 3 2 3 2 2 4" xfId="22861" xr:uid="{00000000-0005-0000-0000-00008E160000}"/>
    <cellStyle name="20% - Accent3 3 2 3 2 2 4 2" xfId="46112" xr:uid="{00000000-0005-0000-0000-00008F160000}"/>
    <cellStyle name="20% - Accent3 3 2 3 2 2 5" xfId="28961" xr:uid="{00000000-0005-0000-0000-000090160000}"/>
    <cellStyle name="20% - Accent3 3 2 3 2 2 6" xfId="48041" xr:uid="{00000000-0005-0000-0000-000091160000}"/>
    <cellStyle name="20% - Accent3 3 2 3 2 3" xfId="8359" xr:uid="{00000000-0005-0000-0000-000092160000}"/>
    <cellStyle name="20% - Accent3 3 2 3 2 3 2" xfId="18974" xr:uid="{00000000-0005-0000-0000-000093160000}"/>
    <cellStyle name="20% - Accent3 3 2 3 2 3 2 2" xfId="42242" xr:uid="{00000000-0005-0000-0000-000094160000}"/>
    <cellStyle name="20% - Accent3 3 2 3 2 3 3" xfId="31627" xr:uid="{00000000-0005-0000-0000-000095160000}"/>
    <cellStyle name="20% - Accent3 3 2 3 2 4" xfId="13669" xr:uid="{00000000-0005-0000-0000-000096160000}"/>
    <cellStyle name="20% - Accent3 3 2 3 2 4 2" xfId="36937" xr:uid="{00000000-0005-0000-0000-000097160000}"/>
    <cellStyle name="20% - Accent3 3 2 3 2 5" xfId="22860" xr:uid="{00000000-0005-0000-0000-000098160000}"/>
    <cellStyle name="20% - Accent3 3 2 3 2 5 2" xfId="46111" xr:uid="{00000000-0005-0000-0000-000099160000}"/>
    <cellStyle name="20% - Accent3 3 2 3 2 6" xfId="26319" xr:uid="{00000000-0005-0000-0000-00009A160000}"/>
    <cellStyle name="20% - Accent3 3 2 3 2 7" xfId="48040" xr:uid="{00000000-0005-0000-0000-00009B160000}"/>
    <cellStyle name="20% - Accent3 3 2 3 3" xfId="4471" xr:uid="{00000000-0005-0000-0000-00009C160000}"/>
    <cellStyle name="20% - Accent3 3 2 3 3 2" xfId="9815" xr:uid="{00000000-0005-0000-0000-00009D160000}"/>
    <cellStyle name="20% - Accent3 3 2 3 3 2 2" xfId="20430" xr:uid="{00000000-0005-0000-0000-00009E160000}"/>
    <cellStyle name="20% - Accent3 3 2 3 3 2 2 2" xfId="43698" xr:uid="{00000000-0005-0000-0000-00009F160000}"/>
    <cellStyle name="20% - Accent3 3 2 3 3 2 3" xfId="33083" xr:uid="{00000000-0005-0000-0000-0000A0160000}"/>
    <cellStyle name="20% - Accent3 3 2 3 3 3" xfId="15124" xr:uid="{00000000-0005-0000-0000-0000A1160000}"/>
    <cellStyle name="20% - Accent3 3 2 3 3 3 2" xfId="38392" xr:uid="{00000000-0005-0000-0000-0000A2160000}"/>
    <cellStyle name="20% - Accent3 3 2 3 3 4" xfId="22862" xr:uid="{00000000-0005-0000-0000-0000A3160000}"/>
    <cellStyle name="20% - Accent3 3 2 3 3 4 2" xfId="46113" xr:uid="{00000000-0005-0000-0000-0000A4160000}"/>
    <cellStyle name="20% - Accent3 3 2 3 3 5" xfId="27775" xr:uid="{00000000-0005-0000-0000-0000A5160000}"/>
    <cellStyle name="20% - Accent3 3 2 3 3 6" xfId="48042" xr:uid="{00000000-0005-0000-0000-0000A6160000}"/>
    <cellStyle name="20% - Accent3 3 2 3 4" xfId="7173" xr:uid="{00000000-0005-0000-0000-0000A7160000}"/>
    <cellStyle name="20% - Accent3 3 2 3 4 2" xfId="17788" xr:uid="{00000000-0005-0000-0000-0000A8160000}"/>
    <cellStyle name="20% - Accent3 3 2 3 4 2 2" xfId="41056" xr:uid="{00000000-0005-0000-0000-0000A9160000}"/>
    <cellStyle name="20% - Accent3 3 2 3 4 3" xfId="30441" xr:uid="{00000000-0005-0000-0000-0000AA160000}"/>
    <cellStyle name="20% - Accent3 3 2 3 5" xfId="12484" xr:uid="{00000000-0005-0000-0000-0000AB160000}"/>
    <cellStyle name="20% - Accent3 3 2 3 5 2" xfId="35752" xr:uid="{00000000-0005-0000-0000-0000AC160000}"/>
    <cellStyle name="20% - Accent3 3 2 3 6" xfId="22859" xr:uid="{00000000-0005-0000-0000-0000AD160000}"/>
    <cellStyle name="20% - Accent3 3 2 3 6 2" xfId="46110" xr:uid="{00000000-0005-0000-0000-0000AE160000}"/>
    <cellStyle name="20% - Accent3 3 2 3 7" xfId="25133" xr:uid="{00000000-0005-0000-0000-0000AF160000}"/>
    <cellStyle name="20% - Accent3 3 2 3 8" xfId="48039" xr:uid="{00000000-0005-0000-0000-0000B0160000}"/>
    <cellStyle name="20% - Accent3 3 2 4" xfId="1626" xr:uid="{00000000-0005-0000-0000-0000B1160000}"/>
    <cellStyle name="20% - Accent3 3 2 4 2" xfId="4641" xr:uid="{00000000-0005-0000-0000-0000B2160000}"/>
    <cellStyle name="20% - Accent3 3 2 4 2 2" xfId="9985" xr:uid="{00000000-0005-0000-0000-0000B3160000}"/>
    <cellStyle name="20% - Accent3 3 2 4 2 2 2" xfId="20600" xr:uid="{00000000-0005-0000-0000-0000B4160000}"/>
    <cellStyle name="20% - Accent3 3 2 4 2 2 2 2" xfId="43868" xr:uid="{00000000-0005-0000-0000-0000B5160000}"/>
    <cellStyle name="20% - Accent3 3 2 4 2 2 3" xfId="33253" xr:uid="{00000000-0005-0000-0000-0000B6160000}"/>
    <cellStyle name="20% - Accent3 3 2 4 2 3" xfId="15294" xr:uid="{00000000-0005-0000-0000-0000B7160000}"/>
    <cellStyle name="20% - Accent3 3 2 4 2 3 2" xfId="38562" xr:uid="{00000000-0005-0000-0000-0000B8160000}"/>
    <cellStyle name="20% - Accent3 3 2 4 2 4" xfId="22864" xr:uid="{00000000-0005-0000-0000-0000B9160000}"/>
    <cellStyle name="20% - Accent3 3 2 4 2 4 2" xfId="46115" xr:uid="{00000000-0005-0000-0000-0000BA160000}"/>
    <cellStyle name="20% - Accent3 3 2 4 2 5" xfId="27945" xr:uid="{00000000-0005-0000-0000-0000BB160000}"/>
    <cellStyle name="20% - Accent3 3 2 4 2 6" xfId="48044" xr:uid="{00000000-0005-0000-0000-0000BC160000}"/>
    <cellStyle name="20% - Accent3 3 2 4 3" xfId="7343" xr:uid="{00000000-0005-0000-0000-0000BD160000}"/>
    <cellStyle name="20% - Accent3 3 2 4 3 2" xfId="17958" xr:uid="{00000000-0005-0000-0000-0000BE160000}"/>
    <cellStyle name="20% - Accent3 3 2 4 3 2 2" xfId="41226" xr:uid="{00000000-0005-0000-0000-0000BF160000}"/>
    <cellStyle name="20% - Accent3 3 2 4 3 3" xfId="30611" xr:uid="{00000000-0005-0000-0000-0000C0160000}"/>
    <cellStyle name="20% - Accent3 3 2 4 4" xfId="12654" xr:uid="{00000000-0005-0000-0000-0000C1160000}"/>
    <cellStyle name="20% - Accent3 3 2 4 4 2" xfId="35922" xr:uid="{00000000-0005-0000-0000-0000C2160000}"/>
    <cellStyle name="20% - Accent3 3 2 4 5" xfId="22863" xr:uid="{00000000-0005-0000-0000-0000C3160000}"/>
    <cellStyle name="20% - Accent3 3 2 4 5 2" xfId="46114" xr:uid="{00000000-0005-0000-0000-0000C4160000}"/>
    <cellStyle name="20% - Accent3 3 2 4 6" xfId="25303" xr:uid="{00000000-0005-0000-0000-0000C5160000}"/>
    <cellStyle name="20% - Accent3 3 2 4 7" xfId="48043" xr:uid="{00000000-0005-0000-0000-0000C6160000}"/>
    <cellStyle name="20% - Accent3 3 2 5" xfId="2161" xr:uid="{00000000-0005-0000-0000-0000C7160000}"/>
    <cellStyle name="20% - Accent3 3 2 5 2" xfId="5046" xr:uid="{00000000-0005-0000-0000-0000C8160000}"/>
    <cellStyle name="20% - Accent3 3 2 5 2 2" xfId="10389" xr:uid="{00000000-0005-0000-0000-0000C9160000}"/>
    <cellStyle name="20% - Accent3 3 2 5 2 2 2" xfId="21004" xr:uid="{00000000-0005-0000-0000-0000CA160000}"/>
    <cellStyle name="20% - Accent3 3 2 5 2 2 2 2" xfId="44272" xr:uid="{00000000-0005-0000-0000-0000CB160000}"/>
    <cellStyle name="20% - Accent3 3 2 5 2 2 3" xfId="33657" xr:uid="{00000000-0005-0000-0000-0000CC160000}"/>
    <cellStyle name="20% - Accent3 3 2 5 2 3" xfId="15698" xr:uid="{00000000-0005-0000-0000-0000CD160000}"/>
    <cellStyle name="20% - Accent3 3 2 5 2 3 2" xfId="38966" xr:uid="{00000000-0005-0000-0000-0000CE160000}"/>
    <cellStyle name="20% - Accent3 3 2 5 2 4" xfId="28349" xr:uid="{00000000-0005-0000-0000-0000CF160000}"/>
    <cellStyle name="20% - Accent3 3 2 5 3" xfId="7747" xr:uid="{00000000-0005-0000-0000-0000D0160000}"/>
    <cellStyle name="20% - Accent3 3 2 5 3 2" xfId="18362" xr:uid="{00000000-0005-0000-0000-0000D1160000}"/>
    <cellStyle name="20% - Accent3 3 2 5 3 2 2" xfId="41630" xr:uid="{00000000-0005-0000-0000-0000D2160000}"/>
    <cellStyle name="20% - Accent3 3 2 5 3 3" xfId="31015" xr:uid="{00000000-0005-0000-0000-0000D3160000}"/>
    <cellStyle name="20% - Accent3 3 2 5 4" xfId="13058" xr:uid="{00000000-0005-0000-0000-0000D4160000}"/>
    <cellStyle name="20% - Accent3 3 2 5 4 2" xfId="36326" xr:uid="{00000000-0005-0000-0000-0000D5160000}"/>
    <cellStyle name="20% - Accent3 3 2 5 5" xfId="22865" xr:uid="{00000000-0005-0000-0000-0000D6160000}"/>
    <cellStyle name="20% - Accent3 3 2 5 5 2" xfId="46116" xr:uid="{00000000-0005-0000-0000-0000D7160000}"/>
    <cellStyle name="20% - Accent3 3 2 5 6" xfId="25707" xr:uid="{00000000-0005-0000-0000-0000D8160000}"/>
    <cellStyle name="20% - Accent3 3 2 5 7" xfId="48045" xr:uid="{00000000-0005-0000-0000-0000D9160000}"/>
    <cellStyle name="20% - Accent3 3 2 6" xfId="2040" xr:uid="{00000000-0005-0000-0000-0000DA160000}"/>
    <cellStyle name="20% - Accent3 3 2 6 2" xfId="4981" xr:uid="{00000000-0005-0000-0000-0000DB160000}"/>
    <cellStyle name="20% - Accent3 3 2 6 2 2" xfId="10324" xr:uid="{00000000-0005-0000-0000-0000DC160000}"/>
    <cellStyle name="20% - Accent3 3 2 6 2 2 2" xfId="20939" xr:uid="{00000000-0005-0000-0000-0000DD160000}"/>
    <cellStyle name="20% - Accent3 3 2 6 2 2 2 2" xfId="44207" xr:uid="{00000000-0005-0000-0000-0000DE160000}"/>
    <cellStyle name="20% - Accent3 3 2 6 2 2 3" xfId="33592" xr:uid="{00000000-0005-0000-0000-0000DF160000}"/>
    <cellStyle name="20% - Accent3 3 2 6 2 3" xfId="15633" xr:uid="{00000000-0005-0000-0000-0000E0160000}"/>
    <cellStyle name="20% - Accent3 3 2 6 2 3 2" xfId="38901" xr:uid="{00000000-0005-0000-0000-0000E1160000}"/>
    <cellStyle name="20% - Accent3 3 2 6 2 4" xfId="28284" xr:uid="{00000000-0005-0000-0000-0000E2160000}"/>
    <cellStyle name="20% - Accent3 3 2 6 3" xfId="7682" xr:uid="{00000000-0005-0000-0000-0000E3160000}"/>
    <cellStyle name="20% - Accent3 3 2 6 3 2" xfId="18297" xr:uid="{00000000-0005-0000-0000-0000E4160000}"/>
    <cellStyle name="20% - Accent3 3 2 6 3 2 2" xfId="41565" xr:uid="{00000000-0005-0000-0000-0000E5160000}"/>
    <cellStyle name="20% - Accent3 3 2 6 3 3" xfId="30950" xr:uid="{00000000-0005-0000-0000-0000E6160000}"/>
    <cellStyle name="20% - Accent3 3 2 6 4" xfId="12993" xr:uid="{00000000-0005-0000-0000-0000E7160000}"/>
    <cellStyle name="20% - Accent3 3 2 6 4 2" xfId="36261" xr:uid="{00000000-0005-0000-0000-0000E8160000}"/>
    <cellStyle name="20% - Accent3 3 2 6 5" xfId="25642" xr:uid="{00000000-0005-0000-0000-0000E9160000}"/>
    <cellStyle name="20% - Accent3 3 2 7" xfId="2296" xr:uid="{00000000-0005-0000-0000-0000EA160000}"/>
    <cellStyle name="20% - Accent3 3 2 7 2" xfId="5155" xr:uid="{00000000-0005-0000-0000-0000EB160000}"/>
    <cellStyle name="20% - Accent3 3 2 7 2 2" xfId="10498" xr:uid="{00000000-0005-0000-0000-0000EC160000}"/>
    <cellStyle name="20% - Accent3 3 2 7 2 2 2" xfId="21112" xr:uid="{00000000-0005-0000-0000-0000ED160000}"/>
    <cellStyle name="20% - Accent3 3 2 7 2 2 2 2" xfId="44380" xr:uid="{00000000-0005-0000-0000-0000EE160000}"/>
    <cellStyle name="20% - Accent3 3 2 7 2 2 3" xfId="33766" xr:uid="{00000000-0005-0000-0000-0000EF160000}"/>
    <cellStyle name="20% - Accent3 3 2 7 2 3" xfId="15806" xr:uid="{00000000-0005-0000-0000-0000F0160000}"/>
    <cellStyle name="20% - Accent3 3 2 7 2 3 2" xfId="39074" xr:uid="{00000000-0005-0000-0000-0000F1160000}"/>
    <cellStyle name="20% - Accent3 3 2 7 2 4" xfId="28458" xr:uid="{00000000-0005-0000-0000-0000F2160000}"/>
    <cellStyle name="20% - Accent3 3 2 7 3" xfId="7856" xr:uid="{00000000-0005-0000-0000-0000F3160000}"/>
    <cellStyle name="20% - Accent3 3 2 7 3 2" xfId="18471" xr:uid="{00000000-0005-0000-0000-0000F4160000}"/>
    <cellStyle name="20% - Accent3 3 2 7 3 2 2" xfId="41739" xr:uid="{00000000-0005-0000-0000-0000F5160000}"/>
    <cellStyle name="20% - Accent3 3 2 7 3 3" xfId="31124" xr:uid="{00000000-0005-0000-0000-0000F6160000}"/>
    <cellStyle name="20% - Accent3 3 2 7 4" xfId="13166" xr:uid="{00000000-0005-0000-0000-0000F7160000}"/>
    <cellStyle name="20% - Accent3 3 2 7 4 2" xfId="36434" xr:uid="{00000000-0005-0000-0000-0000F8160000}"/>
    <cellStyle name="20% - Accent3 3 2 7 5" xfId="25816" xr:uid="{00000000-0005-0000-0000-0000F9160000}"/>
    <cellStyle name="20% - Accent3 3 2 8" xfId="2327" xr:uid="{00000000-0005-0000-0000-0000FA160000}"/>
    <cellStyle name="20% - Accent3 3 2 8 2" xfId="5177" xr:uid="{00000000-0005-0000-0000-0000FB160000}"/>
    <cellStyle name="20% - Accent3 3 2 8 2 2" xfId="10520" xr:uid="{00000000-0005-0000-0000-0000FC160000}"/>
    <cellStyle name="20% - Accent3 3 2 8 2 2 2" xfId="21134" xr:uid="{00000000-0005-0000-0000-0000FD160000}"/>
    <cellStyle name="20% - Accent3 3 2 8 2 2 2 2" xfId="44402" xr:uid="{00000000-0005-0000-0000-0000FE160000}"/>
    <cellStyle name="20% - Accent3 3 2 8 2 2 3" xfId="33788" xr:uid="{00000000-0005-0000-0000-0000FF160000}"/>
    <cellStyle name="20% - Accent3 3 2 8 2 3" xfId="15828" xr:uid="{00000000-0005-0000-0000-000000170000}"/>
    <cellStyle name="20% - Accent3 3 2 8 2 3 2" xfId="39096" xr:uid="{00000000-0005-0000-0000-000001170000}"/>
    <cellStyle name="20% - Accent3 3 2 8 2 4" xfId="28480" xr:uid="{00000000-0005-0000-0000-000002170000}"/>
    <cellStyle name="20% - Accent3 3 2 8 3" xfId="7878" xr:uid="{00000000-0005-0000-0000-000003170000}"/>
    <cellStyle name="20% - Accent3 3 2 8 3 2" xfId="18493" xr:uid="{00000000-0005-0000-0000-000004170000}"/>
    <cellStyle name="20% - Accent3 3 2 8 3 2 2" xfId="41761" xr:uid="{00000000-0005-0000-0000-000005170000}"/>
    <cellStyle name="20% - Accent3 3 2 8 3 3" xfId="31146" xr:uid="{00000000-0005-0000-0000-000006170000}"/>
    <cellStyle name="20% - Accent3 3 2 8 4" xfId="13188" xr:uid="{00000000-0005-0000-0000-000007170000}"/>
    <cellStyle name="20% - Accent3 3 2 8 4 2" xfId="36456" xr:uid="{00000000-0005-0000-0000-000008170000}"/>
    <cellStyle name="20% - Accent3 3 2 8 5" xfId="25838" xr:uid="{00000000-0005-0000-0000-000009170000}"/>
    <cellStyle name="20% - Accent3 3 2 9" xfId="2587" xr:uid="{00000000-0005-0000-0000-00000A170000}"/>
    <cellStyle name="20% - Accent3 3 2 9 2" xfId="5435" xr:uid="{00000000-0005-0000-0000-00000B170000}"/>
    <cellStyle name="20% - Accent3 3 2 9 2 2" xfId="10778" xr:uid="{00000000-0005-0000-0000-00000C170000}"/>
    <cellStyle name="20% - Accent3 3 2 9 2 2 2" xfId="21392" xr:uid="{00000000-0005-0000-0000-00000D170000}"/>
    <cellStyle name="20% - Accent3 3 2 9 2 2 2 2" xfId="44660" xr:uid="{00000000-0005-0000-0000-00000E170000}"/>
    <cellStyle name="20% - Accent3 3 2 9 2 2 3" xfId="34046" xr:uid="{00000000-0005-0000-0000-00000F170000}"/>
    <cellStyle name="20% - Accent3 3 2 9 2 3" xfId="16086" xr:uid="{00000000-0005-0000-0000-000010170000}"/>
    <cellStyle name="20% - Accent3 3 2 9 2 3 2" xfId="39354" xr:uid="{00000000-0005-0000-0000-000011170000}"/>
    <cellStyle name="20% - Accent3 3 2 9 2 4" xfId="28738" xr:uid="{00000000-0005-0000-0000-000012170000}"/>
    <cellStyle name="20% - Accent3 3 2 9 3" xfId="8136" xr:uid="{00000000-0005-0000-0000-000013170000}"/>
    <cellStyle name="20% - Accent3 3 2 9 3 2" xfId="18751" xr:uid="{00000000-0005-0000-0000-000014170000}"/>
    <cellStyle name="20% - Accent3 3 2 9 3 2 2" xfId="42019" xr:uid="{00000000-0005-0000-0000-000015170000}"/>
    <cellStyle name="20% - Accent3 3 2 9 3 3" xfId="31404" xr:uid="{00000000-0005-0000-0000-000016170000}"/>
    <cellStyle name="20% - Accent3 3 2 9 4" xfId="13446" xr:uid="{00000000-0005-0000-0000-000017170000}"/>
    <cellStyle name="20% - Accent3 3 2 9 4 2" xfId="36714" xr:uid="{00000000-0005-0000-0000-000018170000}"/>
    <cellStyle name="20% - Accent3 3 2 9 5" xfId="26096" xr:uid="{00000000-0005-0000-0000-000019170000}"/>
    <cellStyle name="20% - Accent3 3 2_Asset Register (new)" xfId="1488" xr:uid="{00000000-0005-0000-0000-00001A170000}"/>
    <cellStyle name="20% - Accent3 3 3" xfId="716" xr:uid="{00000000-0005-0000-0000-00001B170000}"/>
    <cellStyle name="20% - Accent3 3 3 10" xfId="12260" xr:uid="{00000000-0005-0000-0000-00001C170000}"/>
    <cellStyle name="20% - Accent3 3 3 10 2" xfId="35528" xr:uid="{00000000-0005-0000-0000-00001D170000}"/>
    <cellStyle name="20% - Accent3 3 3 11" xfId="22866" xr:uid="{00000000-0005-0000-0000-00001E170000}"/>
    <cellStyle name="20% - Accent3 3 3 11 2" xfId="46117" xr:uid="{00000000-0005-0000-0000-00001F170000}"/>
    <cellStyle name="20% - Accent3 3 3 12" xfId="24909" xr:uid="{00000000-0005-0000-0000-000020170000}"/>
    <cellStyle name="20% - Accent3 3 3 13" xfId="48046" xr:uid="{00000000-0005-0000-0000-000021170000}"/>
    <cellStyle name="20% - Accent3 3 3 2" xfId="1186" xr:uid="{00000000-0005-0000-0000-000022170000}"/>
    <cellStyle name="20% - Accent3 3 3 2 2" xfId="2748" xr:uid="{00000000-0005-0000-0000-000023170000}"/>
    <cellStyle name="20% - Accent3 3 3 2 2 2" xfId="5596" xr:uid="{00000000-0005-0000-0000-000024170000}"/>
    <cellStyle name="20% - Accent3 3 3 2 2 2 2" xfId="10939" xr:uid="{00000000-0005-0000-0000-000025170000}"/>
    <cellStyle name="20% - Accent3 3 3 2 2 2 2 2" xfId="21553" xr:uid="{00000000-0005-0000-0000-000026170000}"/>
    <cellStyle name="20% - Accent3 3 3 2 2 2 2 2 2" xfId="44821" xr:uid="{00000000-0005-0000-0000-000027170000}"/>
    <cellStyle name="20% - Accent3 3 3 2 2 2 2 3" xfId="34207" xr:uid="{00000000-0005-0000-0000-000028170000}"/>
    <cellStyle name="20% - Accent3 3 3 2 2 2 3" xfId="16247" xr:uid="{00000000-0005-0000-0000-000029170000}"/>
    <cellStyle name="20% - Accent3 3 3 2 2 2 3 2" xfId="39515" xr:uid="{00000000-0005-0000-0000-00002A170000}"/>
    <cellStyle name="20% - Accent3 3 3 2 2 2 4" xfId="22869" xr:uid="{00000000-0005-0000-0000-00002B170000}"/>
    <cellStyle name="20% - Accent3 3 3 2 2 2 4 2" xfId="46120" xr:uid="{00000000-0005-0000-0000-00002C170000}"/>
    <cellStyle name="20% - Accent3 3 3 2 2 2 5" xfId="28899" xr:uid="{00000000-0005-0000-0000-00002D170000}"/>
    <cellStyle name="20% - Accent3 3 3 2 2 2 6" xfId="48049" xr:uid="{00000000-0005-0000-0000-00002E170000}"/>
    <cellStyle name="20% - Accent3 3 3 2 2 3" xfId="8297" xr:uid="{00000000-0005-0000-0000-00002F170000}"/>
    <cellStyle name="20% - Accent3 3 3 2 2 3 2" xfId="18912" xr:uid="{00000000-0005-0000-0000-000030170000}"/>
    <cellStyle name="20% - Accent3 3 3 2 2 3 2 2" xfId="42180" xr:uid="{00000000-0005-0000-0000-000031170000}"/>
    <cellStyle name="20% - Accent3 3 3 2 2 3 3" xfId="31565" xr:uid="{00000000-0005-0000-0000-000032170000}"/>
    <cellStyle name="20% - Accent3 3 3 2 2 4" xfId="13607" xr:uid="{00000000-0005-0000-0000-000033170000}"/>
    <cellStyle name="20% - Accent3 3 3 2 2 4 2" xfId="36875" xr:uid="{00000000-0005-0000-0000-000034170000}"/>
    <cellStyle name="20% - Accent3 3 3 2 2 5" xfId="22868" xr:uid="{00000000-0005-0000-0000-000035170000}"/>
    <cellStyle name="20% - Accent3 3 3 2 2 5 2" xfId="46119" xr:uid="{00000000-0005-0000-0000-000036170000}"/>
    <cellStyle name="20% - Accent3 3 3 2 2 6" xfId="26257" xr:uid="{00000000-0005-0000-0000-000037170000}"/>
    <cellStyle name="20% - Accent3 3 3 2 2 7" xfId="48048" xr:uid="{00000000-0005-0000-0000-000038170000}"/>
    <cellStyle name="20% - Accent3 3 3 2 3" xfId="3923" xr:uid="{00000000-0005-0000-0000-000039170000}"/>
    <cellStyle name="20% - Accent3 3 3 2 3 2" xfId="6587" xr:uid="{00000000-0005-0000-0000-00003A170000}"/>
    <cellStyle name="20% - Accent3 3 3 2 3 2 2" xfId="11930" xr:uid="{00000000-0005-0000-0000-00003B170000}"/>
    <cellStyle name="20% - Accent3 3 3 2 3 2 2 2" xfId="22543" xr:uid="{00000000-0005-0000-0000-00003C170000}"/>
    <cellStyle name="20% - Accent3 3 3 2 3 2 2 2 2" xfId="45811" xr:uid="{00000000-0005-0000-0000-00003D170000}"/>
    <cellStyle name="20% - Accent3 3 3 2 3 2 2 3" xfId="35198" xr:uid="{00000000-0005-0000-0000-00003E170000}"/>
    <cellStyle name="20% - Accent3 3 3 2 3 2 3" xfId="17237" xr:uid="{00000000-0005-0000-0000-00003F170000}"/>
    <cellStyle name="20% - Accent3 3 3 2 3 2 3 2" xfId="40505" xr:uid="{00000000-0005-0000-0000-000040170000}"/>
    <cellStyle name="20% - Accent3 3 3 2 3 2 4" xfId="29890" xr:uid="{00000000-0005-0000-0000-000041170000}"/>
    <cellStyle name="20% - Accent3 3 3 2 3 3" xfId="9288" xr:uid="{00000000-0005-0000-0000-000042170000}"/>
    <cellStyle name="20% - Accent3 3 3 2 3 3 2" xfId="19903" xr:uid="{00000000-0005-0000-0000-000043170000}"/>
    <cellStyle name="20% - Accent3 3 3 2 3 3 2 2" xfId="43171" xr:uid="{00000000-0005-0000-0000-000044170000}"/>
    <cellStyle name="20% - Accent3 3 3 2 3 3 3" xfId="32556" xr:uid="{00000000-0005-0000-0000-000045170000}"/>
    <cellStyle name="20% - Accent3 3 3 2 3 4" xfId="14597" xr:uid="{00000000-0005-0000-0000-000046170000}"/>
    <cellStyle name="20% - Accent3 3 3 2 3 4 2" xfId="37865" xr:uid="{00000000-0005-0000-0000-000047170000}"/>
    <cellStyle name="20% - Accent3 3 3 2 3 5" xfId="22870" xr:uid="{00000000-0005-0000-0000-000048170000}"/>
    <cellStyle name="20% - Accent3 3 3 2 3 5 2" xfId="46121" xr:uid="{00000000-0005-0000-0000-000049170000}"/>
    <cellStyle name="20% - Accent3 3 3 2 3 6" xfId="27248" xr:uid="{00000000-0005-0000-0000-00004A170000}"/>
    <cellStyle name="20% - Accent3 3 3 2 3 7" xfId="48050" xr:uid="{00000000-0005-0000-0000-00004B170000}"/>
    <cellStyle name="20% - Accent3 3 3 2 4" xfId="4409" xr:uid="{00000000-0005-0000-0000-00004C170000}"/>
    <cellStyle name="20% - Accent3 3 3 2 4 2" xfId="9753" xr:uid="{00000000-0005-0000-0000-00004D170000}"/>
    <cellStyle name="20% - Accent3 3 3 2 4 2 2" xfId="20368" xr:uid="{00000000-0005-0000-0000-00004E170000}"/>
    <cellStyle name="20% - Accent3 3 3 2 4 2 2 2" xfId="43636" xr:uid="{00000000-0005-0000-0000-00004F170000}"/>
    <cellStyle name="20% - Accent3 3 3 2 4 2 3" xfId="33021" xr:uid="{00000000-0005-0000-0000-000050170000}"/>
    <cellStyle name="20% - Accent3 3 3 2 4 3" xfId="15062" xr:uid="{00000000-0005-0000-0000-000051170000}"/>
    <cellStyle name="20% - Accent3 3 3 2 4 3 2" xfId="38330" xr:uid="{00000000-0005-0000-0000-000052170000}"/>
    <cellStyle name="20% - Accent3 3 3 2 4 4" xfId="27713" xr:uid="{00000000-0005-0000-0000-000053170000}"/>
    <cellStyle name="20% - Accent3 3 3 2 5" xfId="7111" xr:uid="{00000000-0005-0000-0000-000054170000}"/>
    <cellStyle name="20% - Accent3 3 3 2 5 2" xfId="17726" xr:uid="{00000000-0005-0000-0000-000055170000}"/>
    <cellStyle name="20% - Accent3 3 3 2 5 2 2" xfId="40994" xr:uid="{00000000-0005-0000-0000-000056170000}"/>
    <cellStyle name="20% - Accent3 3 3 2 5 3" xfId="30379" xr:uid="{00000000-0005-0000-0000-000057170000}"/>
    <cellStyle name="20% - Accent3 3 3 2 6" xfId="12422" xr:uid="{00000000-0005-0000-0000-000058170000}"/>
    <cellStyle name="20% - Accent3 3 3 2 6 2" xfId="35690" xr:uid="{00000000-0005-0000-0000-000059170000}"/>
    <cellStyle name="20% - Accent3 3 3 2 7" xfId="22867" xr:uid="{00000000-0005-0000-0000-00005A170000}"/>
    <cellStyle name="20% - Accent3 3 3 2 7 2" xfId="46118" xr:uid="{00000000-0005-0000-0000-00005B170000}"/>
    <cellStyle name="20% - Accent3 3 3 2 8" xfId="25071" xr:uid="{00000000-0005-0000-0000-00005C170000}"/>
    <cellStyle name="20% - Accent3 3 3 2 9" xfId="48047" xr:uid="{00000000-0005-0000-0000-00005D170000}"/>
    <cellStyle name="20% - Accent3 3 3 3" xfId="1535" xr:uid="{00000000-0005-0000-0000-00005E170000}"/>
    <cellStyle name="20% - Accent3 3 3 3 2" xfId="2892" xr:uid="{00000000-0005-0000-0000-00005F170000}"/>
    <cellStyle name="20% - Accent3 3 3 3 2 2" xfId="5740" xr:uid="{00000000-0005-0000-0000-000060170000}"/>
    <cellStyle name="20% - Accent3 3 3 3 2 2 2" xfId="11083" xr:uid="{00000000-0005-0000-0000-000061170000}"/>
    <cellStyle name="20% - Accent3 3 3 3 2 2 2 2" xfId="21697" xr:uid="{00000000-0005-0000-0000-000062170000}"/>
    <cellStyle name="20% - Accent3 3 3 3 2 2 2 2 2" xfId="44965" xr:uid="{00000000-0005-0000-0000-000063170000}"/>
    <cellStyle name="20% - Accent3 3 3 3 2 2 2 3" xfId="34351" xr:uid="{00000000-0005-0000-0000-000064170000}"/>
    <cellStyle name="20% - Accent3 3 3 3 2 2 3" xfId="16391" xr:uid="{00000000-0005-0000-0000-000065170000}"/>
    <cellStyle name="20% - Accent3 3 3 3 2 2 3 2" xfId="39659" xr:uid="{00000000-0005-0000-0000-000066170000}"/>
    <cellStyle name="20% - Accent3 3 3 3 2 2 4" xfId="29043" xr:uid="{00000000-0005-0000-0000-000067170000}"/>
    <cellStyle name="20% - Accent3 3 3 3 2 3" xfId="8441" xr:uid="{00000000-0005-0000-0000-000068170000}"/>
    <cellStyle name="20% - Accent3 3 3 3 2 3 2" xfId="19056" xr:uid="{00000000-0005-0000-0000-000069170000}"/>
    <cellStyle name="20% - Accent3 3 3 3 2 3 2 2" xfId="42324" xr:uid="{00000000-0005-0000-0000-00006A170000}"/>
    <cellStyle name="20% - Accent3 3 3 3 2 3 3" xfId="31709" xr:uid="{00000000-0005-0000-0000-00006B170000}"/>
    <cellStyle name="20% - Accent3 3 3 3 2 4" xfId="13751" xr:uid="{00000000-0005-0000-0000-00006C170000}"/>
    <cellStyle name="20% - Accent3 3 3 3 2 4 2" xfId="37019" xr:uid="{00000000-0005-0000-0000-00006D170000}"/>
    <cellStyle name="20% - Accent3 3 3 3 2 5" xfId="22872" xr:uid="{00000000-0005-0000-0000-00006E170000}"/>
    <cellStyle name="20% - Accent3 3 3 3 2 5 2" xfId="46123" xr:uid="{00000000-0005-0000-0000-00006F170000}"/>
    <cellStyle name="20% - Accent3 3 3 3 2 6" xfId="26401" xr:uid="{00000000-0005-0000-0000-000070170000}"/>
    <cellStyle name="20% - Accent3 3 3 3 2 7" xfId="48052" xr:uid="{00000000-0005-0000-0000-000071170000}"/>
    <cellStyle name="20% - Accent3 3 3 3 3" xfId="3780" xr:uid="{00000000-0005-0000-0000-000072170000}"/>
    <cellStyle name="20% - Accent3 3 3 3 3 2" xfId="6493" xr:uid="{00000000-0005-0000-0000-000073170000}"/>
    <cellStyle name="20% - Accent3 3 3 3 3 2 2" xfId="11836" xr:uid="{00000000-0005-0000-0000-000074170000}"/>
    <cellStyle name="20% - Accent3 3 3 3 3 2 2 2" xfId="22449" xr:uid="{00000000-0005-0000-0000-000075170000}"/>
    <cellStyle name="20% - Accent3 3 3 3 3 2 2 2 2" xfId="45717" xr:uid="{00000000-0005-0000-0000-000076170000}"/>
    <cellStyle name="20% - Accent3 3 3 3 3 2 2 3" xfId="35104" xr:uid="{00000000-0005-0000-0000-000077170000}"/>
    <cellStyle name="20% - Accent3 3 3 3 3 2 3" xfId="17143" xr:uid="{00000000-0005-0000-0000-000078170000}"/>
    <cellStyle name="20% - Accent3 3 3 3 3 2 3 2" xfId="40411" xr:uid="{00000000-0005-0000-0000-000079170000}"/>
    <cellStyle name="20% - Accent3 3 3 3 3 2 4" xfId="29796" xr:uid="{00000000-0005-0000-0000-00007A170000}"/>
    <cellStyle name="20% - Accent3 3 3 3 3 3" xfId="9194" xr:uid="{00000000-0005-0000-0000-00007B170000}"/>
    <cellStyle name="20% - Accent3 3 3 3 3 3 2" xfId="19809" xr:uid="{00000000-0005-0000-0000-00007C170000}"/>
    <cellStyle name="20% - Accent3 3 3 3 3 3 2 2" xfId="43077" xr:uid="{00000000-0005-0000-0000-00007D170000}"/>
    <cellStyle name="20% - Accent3 3 3 3 3 3 3" xfId="32462" xr:uid="{00000000-0005-0000-0000-00007E170000}"/>
    <cellStyle name="20% - Accent3 3 3 3 3 4" xfId="14503" xr:uid="{00000000-0005-0000-0000-00007F170000}"/>
    <cellStyle name="20% - Accent3 3 3 3 3 4 2" xfId="37771" xr:uid="{00000000-0005-0000-0000-000080170000}"/>
    <cellStyle name="20% - Accent3 3 3 3 3 5" xfId="27154" xr:uid="{00000000-0005-0000-0000-000081170000}"/>
    <cellStyle name="20% - Accent3 3 3 3 4" xfId="4553" xr:uid="{00000000-0005-0000-0000-000082170000}"/>
    <cellStyle name="20% - Accent3 3 3 3 4 2" xfId="9897" xr:uid="{00000000-0005-0000-0000-000083170000}"/>
    <cellStyle name="20% - Accent3 3 3 3 4 2 2" xfId="20512" xr:uid="{00000000-0005-0000-0000-000084170000}"/>
    <cellStyle name="20% - Accent3 3 3 3 4 2 2 2" xfId="43780" xr:uid="{00000000-0005-0000-0000-000085170000}"/>
    <cellStyle name="20% - Accent3 3 3 3 4 2 3" xfId="33165" xr:uid="{00000000-0005-0000-0000-000086170000}"/>
    <cellStyle name="20% - Accent3 3 3 3 4 3" xfId="15206" xr:uid="{00000000-0005-0000-0000-000087170000}"/>
    <cellStyle name="20% - Accent3 3 3 3 4 3 2" xfId="38474" xr:uid="{00000000-0005-0000-0000-000088170000}"/>
    <cellStyle name="20% - Accent3 3 3 3 4 4" xfId="27857" xr:uid="{00000000-0005-0000-0000-000089170000}"/>
    <cellStyle name="20% - Accent3 3 3 3 5" xfId="7255" xr:uid="{00000000-0005-0000-0000-00008A170000}"/>
    <cellStyle name="20% - Accent3 3 3 3 5 2" xfId="17870" xr:uid="{00000000-0005-0000-0000-00008B170000}"/>
    <cellStyle name="20% - Accent3 3 3 3 5 2 2" xfId="41138" xr:uid="{00000000-0005-0000-0000-00008C170000}"/>
    <cellStyle name="20% - Accent3 3 3 3 5 3" xfId="30523" xr:uid="{00000000-0005-0000-0000-00008D170000}"/>
    <cellStyle name="20% - Accent3 3 3 3 6" xfId="12566" xr:uid="{00000000-0005-0000-0000-00008E170000}"/>
    <cellStyle name="20% - Accent3 3 3 3 6 2" xfId="35834" xr:uid="{00000000-0005-0000-0000-00008F170000}"/>
    <cellStyle name="20% - Accent3 3 3 3 7" xfId="22871" xr:uid="{00000000-0005-0000-0000-000090170000}"/>
    <cellStyle name="20% - Accent3 3 3 3 7 2" xfId="46122" xr:uid="{00000000-0005-0000-0000-000091170000}"/>
    <cellStyle name="20% - Accent3 3 3 3 8" xfId="25215" xr:uid="{00000000-0005-0000-0000-000092170000}"/>
    <cellStyle name="20% - Accent3 3 3 3 9" xfId="48051" xr:uid="{00000000-0005-0000-0000-000093170000}"/>
    <cellStyle name="20% - Accent3 3 3 4" xfId="2009" xr:uid="{00000000-0005-0000-0000-000094170000}"/>
    <cellStyle name="20% - Accent3 3 3 4 2" xfId="4951" xr:uid="{00000000-0005-0000-0000-000095170000}"/>
    <cellStyle name="20% - Accent3 3 3 4 2 2" xfId="10294" xr:uid="{00000000-0005-0000-0000-000096170000}"/>
    <cellStyle name="20% - Accent3 3 3 4 2 2 2" xfId="20909" xr:uid="{00000000-0005-0000-0000-000097170000}"/>
    <cellStyle name="20% - Accent3 3 3 4 2 2 2 2" xfId="44177" xr:uid="{00000000-0005-0000-0000-000098170000}"/>
    <cellStyle name="20% - Accent3 3 3 4 2 2 3" xfId="33562" xr:uid="{00000000-0005-0000-0000-000099170000}"/>
    <cellStyle name="20% - Accent3 3 3 4 2 3" xfId="15603" xr:uid="{00000000-0005-0000-0000-00009A170000}"/>
    <cellStyle name="20% - Accent3 3 3 4 2 3 2" xfId="38871" xr:uid="{00000000-0005-0000-0000-00009B170000}"/>
    <cellStyle name="20% - Accent3 3 3 4 2 4" xfId="28254" xr:uid="{00000000-0005-0000-0000-00009C170000}"/>
    <cellStyle name="20% - Accent3 3 3 4 3" xfId="7652" xr:uid="{00000000-0005-0000-0000-00009D170000}"/>
    <cellStyle name="20% - Accent3 3 3 4 3 2" xfId="18267" xr:uid="{00000000-0005-0000-0000-00009E170000}"/>
    <cellStyle name="20% - Accent3 3 3 4 3 2 2" xfId="41535" xr:uid="{00000000-0005-0000-0000-00009F170000}"/>
    <cellStyle name="20% - Accent3 3 3 4 3 3" xfId="30920" xr:uid="{00000000-0005-0000-0000-0000A0170000}"/>
    <cellStyle name="20% - Accent3 3 3 4 4" xfId="12963" xr:uid="{00000000-0005-0000-0000-0000A1170000}"/>
    <cellStyle name="20% - Accent3 3 3 4 4 2" xfId="36231" xr:uid="{00000000-0005-0000-0000-0000A2170000}"/>
    <cellStyle name="20% - Accent3 3 3 4 5" xfId="22873" xr:uid="{00000000-0005-0000-0000-0000A3170000}"/>
    <cellStyle name="20% - Accent3 3 3 4 5 2" xfId="46124" xr:uid="{00000000-0005-0000-0000-0000A4170000}"/>
    <cellStyle name="20% - Accent3 3 3 4 6" xfId="25612" xr:uid="{00000000-0005-0000-0000-0000A5170000}"/>
    <cellStyle name="20% - Accent3 3 3 4 7" xfId="48053" xr:uid="{00000000-0005-0000-0000-0000A6170000}"/>
    <cellStyle name="20% - Accent3 3 3 5" xfId="2586" xr:uid="{00000000-0005-0000-0000-0000A7170000}"/>
    <cellStyle name="20% - Accent3 3 3 5 2" xfId="5434" xr:uid="{00000000-0005-0000-0000-0000A8170000}"/>
    <cellStyle name="20% - Accent3 3 3 5 2 2" xfId="10777" xr:uid="{00000000-0005-0000-0000-0000A9170000}"/>
    <cellStyle name="20% - Accent3 3 3 5 2 2 2" xfId="21391" xr:uid="{00000000-0005-0000-0000-0000AA170000}"/>
    <cellStyle name="20% - Accent3 3 3 5 2 2 2 2" xfId="44659" xr:uid="{00000000-0005-0000-0000-0000AB170000}"/>
    <cellStyle name="20% - Accent3 3 3 5 2 2 3" xfId="34045" xr:uid="{00000000-0005-0000-0000-0000AC170000}"/>
    <cellStyle name="20% - Accent3 3 3 5 2 3" xfId="16085" xr:uid="{00000000-0005-0000-0000-0000AD170000}"/>
    <cellStyle name="20% - Accent3 3 3 5 2 3 2" xfId="39353" xr:uid="{00000000-0005-0000-0000-0000AE170000}"/>
    <cellStyle name="20% - Accent3 3 3 5 2 4" xfId="28737" xr:uid="{00000000-0005-0000-0000-0000AF170000}"/>
    <cellStyle name="20% - Accent3 3 3 5 3" xfId="8135" xr:uid="{00000000-0005-0000-0000-0000B0170000}"/>
    <cellStyle name="20% - Accent3 3 3 5 3 2" xfId="18750" xr:uid="{00000000-0005-0000-0000-0000B1170000}"/>
    <cellStyle name="20% - Accent3 3 3 5 3 2 2" xfId="42018" xr:uid="{00000000-0005-0000-0000-0000B2170000}"/>
    <cellStyle name="20% - Accent3 3 3 5 3 3" xfId="31403" xr:uid="{00000000-0005-0000-0000-0000B3170000}"/>
    <cellStyle name="20% - Accent3 3 3 5 4" xfId="13445" xr:uid="{00000000-0005-0000-0000-0000B4170000}"/>
    <cellStyle name="20% - Accent3 3 3 5 4 2" xfId="36713" xr:uid="{00000000-0005-0000-0000-0000B5170000}"/>
    <cellStyle name="20% - Accent3 3 3 5 5" xfId="26095" xr:uid="{00000000-0005-0000-0000-0000B6170000}"/>
    <cellStyle name="20% - Accent3 3 3 6" xfId="3241" xr:uid="{00000000-0005-0000-0000-0000B7170000}"/>
    <cellStyle name="20% - Accent3 3 3 6 2" xfId="6071" xr:uid="{00000000-0005-0000-0000-0000B8170000}"/>
    <cellStyle name="20% - Accent3 3 3 6 2 2" xfId="11414" xr:uid="{00000000-0005-0000-0000-0000B9170000}"/>
    <cellStyle name="20% - Accent3 3 3 6 2 2 2" xfId="22027" xr:uid="{00000000-0005-0000-0000-0000BA170000}"/>
    <cellStyle name="20% - Accent3 3 3 6 2 2 2 2" xfId="45295" xr:uid="{00000000-0005-0000-0000-0000BB170000}"/>
    <cellStyle name="20% - Accent3 3 3 6 2 2 3" xfId="34682" xr:uid="{00000000-0005-0000-0000-0000BC170000}"/>
    <cellStyle name="20% - Accent3 3 3 6 2 3" xfId="16721" xr:uid="{00000000-0005-0000-0000-0000BD170000}"/>
    <cellStyle name="20% - Accent3 3 3 6 2 3 2" xfId="39989" xr:uid="{00000000-0005-0000-0000-0000BE170000}"/>
    <cellStyle name="20% - Accent3 3 3 6 2 4" xfId="29374" xr:uid="{00000000-0005-0000-0000-0000BF170000}"/>
    <cellStyle name="20% - Accent3 3 3 6 3" xfId="8772" xr:uid="{00000000-0005-0000-0000-0000C0170000}"/>
    <cellStyle name="20% - Accent3 3 3 6 3 2" xfId="19387" xr:uid="{00000000-0005-0000-0000-0000C1170000}"/>
    <cellStyle name="20% - Accent3 3 3 6 3 2 2" xfId="42655" xr:uid="{00000000-0005-0000-0000-0000C2170000}"/>
    <cellStyle name="20% - Accent3 3 3 6 3 3" xfId="32040" xr:uid="{00000000-0005-0000-0000-0000C3170000}"/>
    <cellStyle name="20% - Accent3 3 3 6 4" xfId="14081" xr:uid="{00000000-0005-0000-0000-0000C4170000}"/>
    <cellStyle name="20% - Accent3 3 3 6 4 2" xfId="37349" xr:uid="{00000000-0005-0000-0000-0000C5170000}"/>
    <cellStyle name="20% - Accent3 3 3 6 5" xfId="26732" xr:uid="{00000000-0005-0000-0000-0000C6170000}"/>
    <cellStyle name="20% - Accent3 3 3 7" xfId="3561" xr:uid="{00000000-0005-0000-0000-0000C7170000}"/>
    <cellStyle name="20% - Accent3 3 3 7 2" xfId="6385" xr:uid="{00000000-0005-0000-0000-0000C8170000}"/>
    <cellStyle name="20% - Accent3 3 3 7 2 2" xfId="11728" xr:uid="{00000000-0005-0000-0000-0000C9170000}"/>
    <cellStyle name="20% - Accent3 3 3 7 2 2 2" xfId="22341" xr:uid="{00000000-0005-0000-0000-0000CA170000}"/>
    <cellStyle name="20% - Accent3 3 3 7 2 2 2 2" xfId="45609" xr:uid="{00000000-0005-0000-0000-0000CB170000}"/>
    <cellStyle name="20% - Accent3 3 3 7 2 2 3" xfId="34996" xr:uid="{00000000-0005-0000-0000-0000CC170000}"/>
    <cellStyle name="20% - Accent3 3 3 7 2 3" xfId="17035" xr:uid="{00000000-0005-0000-0000-0000CD170000}"/>
    <cellStyle name="20% - Accent3 3 3 7 2 3 2" xfId="40303" xr:uid="{00000000-0005-0000-0000-0000CE170000}"/>
    <cellStyle name="20% - Accent3 3 3 7 2 4" xfId="29688" xr:uid="{00000000-0005-0000-0000-0000CF170000}"/>
    <cellStyle name="20% - Accent3 3 3 7 3" xfId="9086" xr:uid="{00000000-0005-0000-0000-0000D0170000}"/>
    <cellStyle name="20% - Accent3 3 3 7 3 2" xfId="19701" xr:uid="{00000000-0005-0000-0000-0000D1170000}"/>
    <cellStyle name="20% - Accent3 3 3 7 3 2 2" xfId="42969" xr:uid="{00000000-0005-0000-0000-0000D2170000}"/>
    <cellStyle name="20% - Accent3 3 3 7 3 3" xfId="32354" xr:uid="{00000000-0005-0000-0000-0000D3170000}"/>
    <cellStyle name="20% - Accent3 3 3 7 4" xfId="14395" xr:uid="{00000000-0005-0000-0000-0000D4170000}"/>
    <cellStyle name="20% - Accent3 3 3 7 4 2" xfId="37663" xr:uid="{00000000-0005-0000-0000-0000D5170000}"/>
    <cellStyle name="20% - Accent3 3 3 7 5" xfId="27046" xr:uid="{00000000-0005-0000-0000-0000D6170000}"/>
    <cellStyle name="20% - Accent3 3 3 8" xfId="4247" xr:uid="{00000000-0005-0000-0000-0000D7170000}"/>
    <cellStyle name="20% - Accent3 3 3 8 2" xfId="9591" xr:uid="{00000000-0005-0000-0000-0000D8170000}"/>
    <cellStyle name="20% - Accent3 3 3 8 2 2" xfId="20206" xr:uid="{00000000-0005-0000-0000-0000D9170000}"/>
    <cellStyle name="20% - Accent3 3 3 8 2 2 2" xfId="43474" xr:uid="{00000000-0005-0000-0000-0000DA170000}"/>
    <cellStyle name="20% - Accent3 3 3 8 2 3" xfId="32859" xr:uid="{00000000-0005-0000-0000-0000DB170000}"/>
    <cellStyle name="20% - Accent3 3 3 8 3" xfId="14900" xr:uid="{00000000-0005-0000-0000-0000DC170000}"/>
    <cellStyle name="20% - Accent3 3 3 8 3 2" xfId="38168" xr:uid="{00000000-0005-0000-0000-0000DD170000}"/>
    <cellStyle name="20% - Accent3 3 3 8 4" xfId="27551" xr:uid="{00000000-0005-0000-0000-0000DE170000}"/>
    <cellStyle name="20% - Accent3 3 3 9" xfId="6949" xr:uid="{00000000-0005-0000-0000-0000DF170000}"/>
    <cellStyle name="20% - Accent3 3 3 9 2" xfId="17564" xr:uid="{00000000-0005-0000-0000-0000E0170000}"/>
    <cellStyle name="20% - Accent3 3 3 9 2 2" xfId="40832" xr:uid="{00000000-0005-0000-0000-0000E1170000}"/>
    <cellStyle name="20% - Accent3 3 3 9 3" xfId="30217" xr:uid="{00000000-0005-0000-0000-0000E2170000}"/>
    <cellStyle name="20% - Accent3 3 3_Asset Register (new)" xfId="1486" xr:uid="{00000000-0005-0000-0000-0000E3170000}"/>
    <cellStyle name="20% - Accent3 3 4" xfId="160" xr:uid="{00000000-0005-0000-0000-0000E4170000}"/>
    <cellStyle name="20% - Accent3 3 4 10" xfId="24687" xr:uid="{00000000-0005-0000-0000-0000E5170000}"/>
    <cellStyle name="20% - Accent3 3 4 11" xfId="48054" xr:uid="{00000000-0005-0000-0000-0000E6170000}"/>
    <cellStyle name="20% - Accent3 3 4 2" xfId="1836" xr:uid="{00000000-0005-0000-0000-0000E7170000}"/>
    <cellStyle name="20% - Accent3 3 4 2 2" xfId="4811" xr:uid="{00000000-0005-0000-0000-0000E8170000}"/>
    <cellStyle name="20% - Accent3 3 4 2 2 2" xfId="10155" xr:uid="{00000000-0005-0000-0000-0000E9170000}"/>
    <cellStyle name="20% - Accent3 3 4 2 2 2 2" xfId="20770" xr:uid="{00000000-0005-0000-0000-0000EA170000}"/>
    <cellStyle name="20% - Accent3 3 4 2 2 2 2 2" xfId="44038" xr:uid="{00000000-0005-0000-0000-0000EB170000}"/>
    <cellStyle name="20% - Accent3 3 4 2 2 2 3" xfId="33423" xr:uid="{00000000-0005-0000-0000-0000EC170000}"/>
    <cellStyle name="20% - Accent3 3 4 2 2 3" xfId="15464" xr:uid="{00000000-0005-0000-0000-0000ED170000}"/>
    <cellStyle name="20% - Accent3 3 4 2 2 3 2" xfId="38732" xr:uid="{00000000-0005-0000-0000-0000EE170000}"/>
    <cellStyle name="20% - Accent3 3 4 2 2 4" xfId="22876" xr:uid="{00000000-0005-0000-0000-0000EF170000}"/>
    <cellStyle name="20% - Accent3 3 4 2 2 4 2" xfId="46127" xr:uid="{00000000-0005-0000-0000-0000F0170000}"/>
    <cellStyle name="20% - Accent3 3 4 2 2 5" xfId="28115" xr:uid="{00000000-0005-0000-0000-0000F1170000}"/>
    <cellStyle name="20% - Accent3 3 4 2 2 6" xfId="48056" xr:uid="{00000000-0005-0000-0000-0000F2170000}"/>
    <cellStyle name="20% - Accent3 3 4 2 3" xfId="7513" xr:uid="{00000000-0005-0000-0000-0000F3170000}"/>
    <cellStyle name="20% - Accent3 3 4 2 3 2" xfId="18128" xr:uid="{00000000-0005-0000-0000-0000F4170000}"/>
    <cellStyle name="20% - Accent3 3 4 2 3 2 2" xfId="41396" xr:uid="{00000000-0005-0000-0000-0000F5170000}"/>
    <cellStyle name="20% - Accent3 3 4 2 3 3" xfId="30781" xr:uid="{00000000-0005-0000-0000-0000F6170000}"/>
    <cellStyle name="20% - Accent3 3 4 2 4" xfId="12824" xr:uid="{00000000-0005-0000-0000-0000F7170000}"/>
    <cellStyle name="20% - Accent3 3 4 2 4 2" xfId="36092" xr:uid="{00000000-0005-0000-0000-0000F8170000}"/>
    <cellStyle name="20% - Accent3 3 4 2 5" xfId="22875" xr:uid="{00000000-0005-0000-0000-0000F9170000}"/>
    <cellStyle name="20% - Accent3 3 4 2 5 2" xfId="46126" xr:uid="{00000000-0005-0000-0000-0000FA170000}"/>
    <cellStyle name="20% - Accent3 3 4 2 6" xfId="25473" xr:uid="{00000000-0005-0000-0000-0000FB170000}"/>
    <cellStyle name="20% - Accent3 3 4 2 7" xfId="48055" xr:uid="{00000000-0005-0000-0000-0000FC170000}"/>
    <cellStyle name="20% - Accent3 3 4 3" xfId="2368" xr:uid="{00000000-0005-0000-0000-0000FD170000}"/>
    <cellStyle name="20% - Accent3 3 4 3 2" xfId="5216" xr:uid="{00000000-0005-0000-0000-0000FE170000}"/>
    <cellStyle name="20% - Accent3 3 4 3 2 2" xfId="10559" xr:uid="{00000000-0005-0000-0000-0000FF170000}"/>
    <cellStyle name="20% - Accent3 3 4 3 2 2 2" xfId="21173" xr:uid="{00000000-0005-0000-0000-000000180000}"/>
    <cellStyle name="20% - Accent3 3 4 3 2 2 2 2" xfId="44441" xr:uid="{00000000-0005-0000-0000-000001180000}"/>
    <cellStyle name="20% - Accent3 3 4 3 2 2 3" xfId="33827" xr:uid="{00000000-0005-0000-0000-000002180000}"/>
    <cellStyle name="20% - Accent3 3 4 3 2 3" xfId="15867" xr:uid="{00000000-0005-0000-0000-000003180000}"/>
    <cellStyle name="20% - Accent3 3 4 3 2 3 2" xfId="39135" xr:uid="{00000000-0005-0000-0000-000004180000}"/>
    <cellStyle name="20% - Accent3 3 4 3 2 4" xfId="28519" xr:uid="{00000000-0005-0000-0000-000005180000}"/>
    <cellStyle name="20% - Accent3 3 4 3 3" xfId="7917" xr:uid="{00000000-0005-0000-0000-000006180000}"/>
    <cellStyle name="20% - Accent3 3 4 3 3 2" xfId="18532" xr:uid="{00000000-0005-0000-0000-000007180000}"/>
    <cellStyle name="20% - Accent3 3 4 3 3 2 2" xfId="41800" xr:uid="{00000000-0005-0000-0000-000008180000}"/>
    <cellStyle name="20% - Accent3 3 4 3 3 3" xfId="31185" xr:uid="{00000000-0005-0000-0000-000009180000}"/>
    <cellStyle name="20% - Accent3 3 4 3 4" xfId="13227" xr:uid="{00000000-0005-0000-0000-00000A180000}"/>
    <cellStyle name="20% - Accent3 3 4 3 4 2" xfId="36495" xr:uid="{00000000-0005-0000-0000-00000B180000}"/>
    <cellStyle name="20% - Accent3 3 4 3 5" xfId="22877" xr:uid="{00000000-0005-0000-0000-00000C180000}"/>
    <cellStyle name="20% - Accent3 3 4 3 5 2" xfId="46128" xr:uid="{00000000-0005-0000-0000-00000D180000}"/>
    <cellStyle name="20% - Accent3 3 4 3 6" xfId="25877" xr:uid="{00000000-0005-0000-0000-00000E180000}"/>
    <cellStyle name="20% - Accent3 3 4 3 7" xfId="48057" xr:uid="{00000000-0005-0000-0000-00000F180000}"/>
    <cellStyle name="20% - Accent3 3 4 4" xfId="3106" xr:uid="{00000000-0005-0000-0000-000010180000}"/>
    <cellStyle name="20% - Accent3 3 4 4 2" xfId="5936" xr:uid="{00000000-0005-0000-0000-000011180000}"/>
    <cellStyle name="20% - Accent3 3 4 4 2 2" xfId="11279" xr:uid="{00000000-0005-0000-0000-000012180000}"/>
    <cellStyle name="20% - Accent3 3 4 4 2 2 2" xfId="21892" xr:uid="{00000000-0005-0000-0000-000013180000}"/>
    <cellStyle name="20% - Accent3 3 4 4 2 2 2 2" xfId="45160" xr:uid="{00000000-0005-0000-0000-000014180000}"/>
    <cellStyle name="20% - Accent3 3 4 4 2 2 3" xfId="34547" xr:uid="{00000000-0005-0000-0000-000015180000}"/>
    <cellStyle name="20% - Accent3 3 4 4 2 3" xfId="16586" xr:uid="{00000000-0005-0000-0000-000016180000}"/>
    <cellStyle name="20% - Accent3 3 4 4 2 3 2" xfId="39854" xr:uid="{00000000-0005-0000-0000-000017180000}"/>
    <cellStyle name="20% - Accent3 3 4 4 2 4" xfId="29239" xr:uid="{00000000-0005-0000-0000-000018180000}"/>
    <cellStyle name="20% - Accent3 3 4 4 3" xfId="8637" xr:uid="{00000000-0005-0000-0000-000019180000}"/>
    <cellStyle name="20% - Accent3 3 4 4 3 2" xfId="19252" xr:uid="{00000000-0005-0000-0000-00001A180000}"/>
    <cellStyle name="20% - Accent3 3 4 4 3 2 2" xfId="42520" xr:uid="{00000000-0005-0000-0000-00001B180000}"/>
    <cellStyle name="20% - Accent3 3 4 4 3 3" xfId="31905" xr:uid="{00000000-0005-0000-0000-00001C180000}"/>
    <cellStyle name="20% - Accent3 3 4 4 4" xfId="13946" xr:uid="{00000000-0005-0000-0000-00001D180000}"/>
    <cellStyle name="20% - Accent3 3 4 4 4 2" xfId="37214" xr:uid="{00000000-0005-0000-0000-00001E180000}"/>
    <cellStyle name="20% - Accent3 3 4 4 5" xfId="26597" xr:uid="{00000000-0005-0000-0000-00001F180000}"/>
    <cellStyle name="20% - Accent3 3 4 5" xfId="3426" xr:uid="{00000000-0005-0000-0000-000020180000}"/>
    <cellStyle name="20% - Accent3 3 4 5 2" xfId="6250" xr:uid="{00000000-0005-0000-0000-000021180000}"/>
    <cellStyle name="20% - Accent3 3 4 5 2 2" xfId="11593" xr:uid="{00000000-0005-0000-0000-000022180000}"/>
    <cellStyle name="20% - Accent3 3 4 5 2 2 2" xfId="22206" xr:uid="{00000000-0005-0000-0000-000023180000}"/>
    <cellStyle name="20% - Accent3 3 4 5 2 2 2 2" xfId="45474" xr:uid="{00000000-0005-0000-0000-000024180000}"/>
    <cellStyle name="20% - Accent3 3 4 5 2 2 3" xfId="34861" xr:uid="{00000000-0005-0000-0000-000025180000}"/>
    <cellStyle name="20% - Accent3 3 4 5 2 3" xfId="16900" xr:uid="{00000000-0005-0000-0000-000026180000}"/>
    <cellStyle name="20% - Accent3 3 4 5 2 3 2" xfId="40168" xr:uid="{00000000-0005-0000-0000-000027180000}"/>
    <cellStyle name="20% - Accent3 3 4 5 2 4" xfId="29553" xr:uid="{00000000-0005-0000-0000-000028180000}"/>
    <cellStyle name="20% - Accent3 3 4 5 3" xfId="8951" xr:uid="{00000000-0005-0000-0000-000029180000}"/>
    <cellStyle name="20% - Accent3 3 4 5 3 2" xfId="19566" xr:uid="{00000000-0005-0000-0000-00002A180000}"/>
    <cellStyle name="20% - Accent3 3 4 5 3 2 2" xfId="42834" xr:uid="{00000000-0005-0000-0000-00002B180000}"/>
    <cellStyle name="20% - Accent3 3 4 5 3 3" xfId="32219" xr:uid="{00000000-0005-0000-0000-00002C180000}"/>
    <cellStyle name="20% - Accent3 3 4 5 4" xfId="14260" xr:uid="{00000000-0005-0000-0000-00002D180000}"/>
    <cellStyle name="20% - Accent3 3 4 5 4 2" xfId="37528" xr:uid="{00000000-0005-0000-0000-00002E180000}"/>
    <cellStyle name="20% - Accent3 3 4 5 5" xfId="26911" xr:uid="{00000000-0005-0000-0000-00002F180000}"/>
    <cellStyle name="20% - Accent3 3 4 6" xfId="4029" xr:uid="{00000000-0005-0000-0000-000030180000}"/>
    <cellStyle name="20% - Accent3 3 4 6 2" xfId="9373" xr:uid="{00000000-0005-0000-0000-000031180000}"/>
    <cellStyle name="20% - Accent3 3 4 6 2 2" xfId="19988" xr:uid="{00000000-0005-0000-0000-000032180000}"/>
    <cellStyle name="20% - Accent3 3 4 6 2 2 2" xfId="43256" xr:uid="{00000000-0005-0000-0000-000033180000}"/>
    <cellStyle name="20% - Accent3 3 4 6 2 3" xfId="32641" xr:uid="{00000000-0005-0000-0000-000034180000}"/>
    <cellStyle name="20% - Accent3 3 4 6 3" xfId="14682" xr:uid="{00000000-0005-0000-0000-000035180000}"/>
    <cellStyle name="20% - Accent3 3 4 6 3 2" xfId="37950" xr:uid="{00000000-0005-0000-0000-000036180000}"/>
    <cellStyle name="20% - Accent3 3 4 6 4" xfId="27333" xr:uid="{00000000-0005-0000-0000-000037180000}"/>
    <cellStyle name="20% - Accent3 3 4 7" xfId="6731" xr:uid="{00000000-0005-0000-0000-000038180000}"/>
    <cellStyle name="20% - Accent3 3 4 7 2" xfId="17346" xr:uid="{00000000-0005-0000-0000-000039180000}"/>
    <cellStyle name="20% - Accent3 3 4 7 2 2" xfId="40614" xr:uid="{00000000-0005-0000-0000-00003A180000}"/>
    <cellStyle name="20% - Accent3 3 4 7 3" xfId="29999" xr:uid="{00000000-0005-0000-0000-00003B180000}"/>
    <cellStyle name="20% - Accent3 3 4 8" xfId="12042" xr:uid="{00000000-0005-0000-0000-00003C180000}"/>
    <cellStyle name="20% - Accent3 3 4 8 2" xfId="35310" xr:uid="{00000000-0005-0000-0000-00003D180000}"/>
    <cellStyle name="20% - Accent3 3 4 9" xfId="22874" xr:uid="{00000000-0005-0000-0000-00003E180000}"/>
    <cellStyle name="20% - Accent3 3 4 9 2" xfId="46125" xr:uid="{00000000-0005-0000-0000-00003F180000}"/>
    <cellStyle name="20% - Accent3 3 5" xfId="1099" xr:uid="{00000000-0005-0000-0000-000040180000}"/>
    <cellStyle name="20% - Accent3 3 5 2" xfId="2669" xr:uid="{00000000-0005-0000-0000-000041180000}"/>
    <cellStyle name="20% - Accent3 3 5 2 2" xfId="5517" xr:uid="{00000000-0005-0000-0000-000042180000}"/>
    <cellStyle name="20% - Accent3 3 5 2 2 2" xfId="10860" xr:uid="{00000000-0005-0000-0000-000043180000}"/>
    <cellStyle name="20% - Accent3 3 5 2 2 2 2" xfId="21474" xr:uid="{00000000-0005-0000-0000-000044180000}"/>
    <cellStyle name="20% - Accent3 3 5 2 2 2 2 2" xfId="44742" xr:uid="{00000000-0005-0000-0000-000045180000}"/>
    <cellStyle name="20% - Accent3 3 5 2 2 2 3" xfId="34128" xr:uid="{00000000-0005-0000-0000-000046180000}"/>
    <cellStyle name="20% - Accent3 3 5 2 2 3" xfId="16168" xr:uid="{00000000-0005-0000-0000-000047180000}"/>
    <cellStyle name="20% - Accent3 3 5 2 2 3 2" xfId="39436" xr:uid="{00000000-0005-0000-0000-000048180000}"/>
    <cellStyle name="20% - Accent3 3 5 2 2 4" xfId="22880" xr:uid="{00000000-0005-0000-0000-000049180000}"/>
    <cellStyle name="20% - Accent3 3 5 2 2 4 2" xfId="46131" xr:uid="{00000000-0005-0000-0000-00004A180000}"/>
    <cellStyle name="20% - Accent3 3 5 2 2 5" xfId="28820" xr:uid="{00000000-0005-0000-0000-00004B180000}"/>
    <cellStyle name="20% - Accent3 3 5 2 2 6" xfId="48060" xr:uid="{00000000-0005-0000-0000-00004C180000}"/>
    <cellStyle name="20% - Accent3 3 5 2 3" xfId="8218" xr:uid="{00000000-0005-0000-0000-00004D180000}"/>
    <cellStyle name="20% - Accent3 3 5 2 3 2" xfId="18833" xr:uid="{00000000-0005-0000-0000-00004E180000}"/>
    <cellStyle name="20% - Accent3 3 5 2 3 2 2" xfId="42101" xr:uid="{00000000-0005-0000-0000-00004F180000}"/>
    <cellStyle name="20% - Accent3 3 5 2 3 3" xfId="31486" xr:uid="{00000000-0005-0000-0000-000050180000}"/>
    <cellStyle name="20% - Accent3 3 5 2 4" xfId="13528" xr:uid="{00000000-0005-0000-0000-000051180000}"/>
    <cellStyle name="20% - Accent3 3 5 2 4 2" xfId="36796" xr:uid="{00000000-0005-0000-0000-000052180000}"/>
    <cellStyle name="20% - Accent3 3 5 2 5" xfId="22879" xr:uid="{00000000-0005-0000-0000-000053180000}"/>
    <cellStyle name="20% - Accent3 3 5 2 5 2" xfId="46130" xr:uid="{00000000-0005-0000-0000-000054180000}"/>
    <cellStyle name="20% - Accent3 3 5 2 6" xfId="26178" xr:uid="{00000000-0005-0000-0000-000055180000}"/>
    <cellStyle name="20% - Accent3 3 5 2 7" xfId="48059" xr:uid="{00000000-0005-0000-0000-000056180000}"/>
    <cellStyle name="20% - Accent3 3 5 3" xfId="3844" xr:uid="{00000000-0005-0000-0000-000057180000}"/>
    <cellStyle name="20% - Accent3 3 5 3 2" xfId="6508" xr:uid="{00000000-0005-0000-0000-000058180000}"/>
    <cellStyle name="20% - Accent3 3 5 3 2 2" xfId="11851" xr:uid="{00000000-0005-0000-0000-000059180000}"/>
    <cellStyle name="20% - Accent3 3 5 3 2 2 2" xfId="22464" xr:uid="{00000000-0005-0000-0000-00005A180000}"/>
    <cellStyle name="20% - Accent3 3 5 3 2 2 2 2" xfId="45732" xr:uid="{00000000-0005-0000-0000-00005B180000}"/>
    <cellStyle name="20% - Accent3 3 5 3 2 2 3" xfId="35119" xr:uid="{00000000-0005-0000-0000-00005C180000}"/>
    <cellStyle name="20% - Accent3 3 5 3 2 3" xfId="17158" xr:uid="{00000000-0005-0000-0000-00005D180000}"/>
    <cellStyle name="20% - Accent3 3 5 3 2 3 2" xfId="40426" xr:uid="{00000000-0005-0000-0000-00005E180000}"/>
    <cellStyle name="20% - Accent3 3 5 3 2 4" xfId="29811" xr:uid="{00000000-0005-0000-0000-00005F180000}"/>
    <cellStyle name="20% - Accent3 3 5 3 3" xfId="9209" xr:uid="{00000000-0005-0000-0000-000060180000}"/>
    <cellStyle name="20% - Accent3 3 5 3 3 2" xfId="19824" xr:uid="{00000000-0005-0000-0000-000061180000}"/>
    <cellStyle name="20% - Accent3 3 5 3 3 2 2" xfId="43092" xr:uid="{00000000-0005-0000-0000-000062180000}"/>
    <cellStyle name="20% - Accent3 3 5 3 3 3" xfId="32477" xr:uid="{00000000-0005-0000-0000-000063180000}"/>
    <cellStyle name="20% - Accent3 3 5 3 4" xfId="14518" xr:uid="{00000000-0005-0000-0000-000064180000}"/>
    <cellStyle name="20% - Accent3 3 5 3 4 2" xfId="37786" xr:uid="{00000000-0005-0000-0000-000065180000}"/>
    <cellStyle name="20% - Accent3 3 5 3 5" xfId="22881" xr:uid="{00000000-0005-0000-0000-000066180000}"/>
    <cellStyle name="20% - Accent3 3 5 3 5 2" xfId="46132" xr:uid="{00000000-0005-0000-0000-000067180000}"/>
    <cellStyle name="20% - Accent3 3 5 3 6" xfId="27169" xr:uid="{00000000-0005-0000-0000-000068180000}"/>
    <cellStyle name="20% - Accent3 3 5 3 7" xfId="48061" xr:uid="{00000000-0005-0000-0000-000069180000}"/>
    <cellStyle name="20% - Accent3 3 5 4" xfId="4330" xr:uid="{00000000-0005-0000-0000-00006A180000}"/>
    <cellStyle name="20% - Accent3 3 5 4 2" xfId="9674" xr:uid="{00000000-0005-0000-0000-00006B180000}"/>
    <cellStyle name="20% - Accent3 3 5 4 2 2" xfId="20289" xr:uid="{00000000-0005-0000-0000-00006C180000}"/>
    <cellStyle name="20% - Accent3 3 5 4 2 2 2" xfId="43557" xr:uid="{00000000-0005-0000-0000-00006D180000}"/>
    <cellStyle name="20% - Accent3 3 5 4 2 3" xfId="32942" xr:uid="{00000000-0005-0000-0000-00006E180000}"/>
    <cellStyle name="20% - Accent3 3 5 4 3" xfId="14983" xr:uid="{00000000-0005-0000-0000-00006F180000}"/>
    <cellStyle name="20% - Accent3 3 5 4 3 2" xfId="38251" xr:uid="{00000000-0005-0000-0000-000070180000}"/>
    <cellStyle name="20% - Accent3 3 5 4 4" xfId="27634" xr:uid="{00000000-0005-0000-0000-000071180000}"/>
    <cellStyle name="20% - Accent3 3 5 5" xfId="7032" xr:uid="{00000000-0005-0000-0000-000072180000}"/>
    <cellStyle name="20% - Accent3 3 5 5 2" xfId="17647" xr:uid="{00000000-0005-0000-0000-000073180000}"/>
    <cellStyle name="20% - Accent3 3 5 5 2 2" xfId="40915" xr:uid="{00000000-0005-0000-0000-000074180000}"/>
    <cellStyle name="20% - Accent3 3 5 5 3" xfId="30300" xr:uid="{00000000-0005-0000-0000-000075180000}"/>
    <cellStyle name="20% - Accent3 3 5 6" xfId="12343" xr:uid="{00000000-0005-0000-0000-000076180000}"/>
    <cellStyle name="20% - Accent3 3 5 6 2" xfId="35611" xr:uid="{00000000-0005-0000-0000-000077180000}"/>
    <cellStyle name="20% - Accent3 3 5 7" xfId="22878" xr:uid="{00000000-0005-0000-0000-000078180000}"/>
    <cellStyle name="20% - Accent3 3 5 7 2" xfId="46129" xr:uid="{00000000-0005-0000-0000-000079180000}"/>
    <cellStyle name="20% - Accent3 3 5 8" xfId="24992" xr:uid="{00000000-0005-0000-0000-00007A180000}"/>
    <cellStyle name="20% - Accent3 3 5 9" xfId="48058" xr:uid="{00000000-0005-0000-0000-00007B180000}"/>
    <cellStyle name="20% - Accent3 3 6" xfId="1248" xr:uid="{00000000-0005-0000-0000-00007C180000}"/>
    <cellStyle name="20% - Accent3 3 6 2" xfId="2809" xr:uid="{00000000-0005-0000-0000-00007D180000}"/>
    <cellStyle name="20% - Accent3 3 6 2 2" xfId="5657" xr:uid="{00000000-0005-0000-0000-00007E180000}"/>
    <cellStyle name="20% - Accent3 3 6 2 2 2" xfId="11000" xr:uid="{00000000-0005-0000-0000-00007F180000}"/>
    <cellStyle name="20% - Accent3 3 6 2 2 2 2" xfId="21614" xr:uid="{00000000-0005-0000-0000-000080180000}"/>
    <cellStyle name="20% - Accent3 3 6 2 2 2 2 2" xfId="44882" xr:uid="{00000000-0005-0000-0000-000081180000}"/>
    <cellStyle name="20% - Accent3 3 6 2 2 2 3" xfId="34268" xr:uid="{00000000-0005-0000-0000-000082180000}"/>
    <cellStyle name="20% - Accent3 3 6 2 2 3" xfId="16308" xr:uid="{00000000-0005-0000-0000-000083180000}"/>
    <cellStyle name="20% - Accent3 3 6 2 2 3 2" xfId="39576" xr:uid="{00000000-0005-0000-0000-000084180000}"/>
    <cellStyle name="20% - Accent3 3 6 2 2 4" xfId="22884" xr:uid="{00000000-0005-0000-0000-000085180000}"/>
    <cellStyle name="20% - Accent3 3 6 2 2 4 2" xfId="46135" xr:uid="{00000000-0005-0000-0000-000086180000}"/>
    <cellStyle name="20% - Accent3 3 6 2 2 5" xfId="28960" xr:uid="{00000000-0005-0000-0000-000087180000}"/>
    <cellStyle name="20% - Accent3 3 6 2 2 6" xfId="48064" xr:uid="{00000000-0005-0000-0000-000088180000}"/>
    <cellStyle name="20% - Accent3 3 6 2 3" xfId="8358" xr:uid="{00000000-0005-0000-0000-000089180000}"/>
    <cellStyle name="20% - Accent3 3 6 2 3 2" xfId="18973" xr:uid="{00000000-0005-0000-0000-00008A180000}"/>
    <cellStyle name="20% - Accent3 3 6 2 3 2 2" xfId="42241" xr:uid="{00000000-0005-0000-0000-00008B180000}"/>
    <cellStyle name="20% - Accent3 3 6 2 3 3" xfId="31626" xr:uid="{00000000-0005-0000-0000-00008C180000}"/>
    <cellStyle name="20% - Accent3 3 6 2 4" xfId="13668" xr:uid="{00000000-0005-0000-0000-00008D180000}"/>
    <cellStyle name="20% - Accent3 3 6 2 4 2" xfId="36936" xr:uid="{00000000-0005-0000-0000-00008E180000}"/>
    <cellStyle name="20% - Accent3 3 6 2 5" xfId="22883" xr:uid="{00000000-0005-0000-0000-00008F180000}"/>
    <cellStyle name="20% - Accent3 3 6 2 5 2" xfId="46134" xr:uid="{00000000-0005-0000-0000-000090180000}"/>
    <cellStyle name="20% - Accent3 3 6 2 6" xfId="26318" xr:uid="{00000000-0005-0000-0000-000091180000}"/>
    <cellStyle name="20% - Accent3 3 6 2 7" xfId="48063" xr:uid="{00000000-0005-0000-0000-000092180000}"/>
    <cellStyle name="20% - Accent3 3 6 3" xfId="4470" xr:uid="{00000000-0005-0000-0000-000093180000}"/>
    <cellStyle name="20% - Accent3 3 6 3 2" xfId="9814" xr:uid="{00000000-0005-0000-0000-000094180000}"/>
    <cellStyle name="20% - Accent3 3 6 3 2 2" xfId="20429" xr:uid="{00000000-0005-0000-0000-000095180000}"/>
    <cellStyle name="20% - Accent3 3 6 3 2 2 2" xfId="43697" xr:uid="{00000000-0005-0000-0000-000096180000}"/>
    <cellStyle name="20% - Accent3 3 6 3 2 3" xfId="33082" xr:uid="{00000000-0005-0000-0000-000097180000}"/>
    <cellStyle name="20% - Accent3 3 6 3 3" xfId="15123" xr:uid="{00000000-0005-0000-0000-000098180000}"/>
    <cellStyle name="20% - Accent3 3 6 3 3 2" xfId="38391" xr:uid="{00000000-0005-0000-0000-000099180000}"/>
    <cellStyle name="20% - Accent3 3 6 3 4" xfId="22885" xr:uid="{00000000-0005-0000-0000-00009A180000}"/>
    <cellStyle name="20% - Accent3 3 6 3 4 2" xfId="46136" xr:uid="{00000000-0005-0000-0000-00009B180000}"/>
    <cellStyle name="20% - Accent3 3 6 3 5" xfId="27774" xr:uid="{00000000-0005-0000-0000-00009C180000}"/>
    <cellStyle name="20% - Accent3 3 6 3 6" xfId="48065" xr:uid="{00000000-0005-0000-0000-00009D180000}"/>
    <cellStyle name="20% - Accent3 3 6 4" xfId="7172" xr:uid="{00000000-0005-0000-0000-00009E180000}"/>
    <cellStyle name="20% - Accent3 3 6 4 2" xfId="17787" xr:uid="{00000000-0005-0000-0000-00009F180000}"/>
    <cellStyle name="20% - Accent3 3 6 4 2 2" xfId="41055" xr:uid="{00000000-0005-0000-0000-0000A0180000}"/>
    <cellStyle name="20% - Accent3 3 6 4 3" xfId="30440" xr:uid="{00000000-0005-0000-0000-0000A1180000}"/>
    <cellStyle name="20% - Accent3 3 6 5" xfId="12483" xr:uid="{00000000-0005-0000-0000-0000A2180000}"/>
    <cellStyle name="20% - Accent3 3 6 5 2" xfId="35751" xr:uid="{00000000-0005-0000-0000-0000A3180000}"/>
    <cellStyle name="20% - Accent3 3 6 6" xfId="22882" xr:uid="{00000000-0005-0000-0000-0000A4180000}"/>
    <cellStyle name="20% - Accent3 3 6 6 2" xfId="46133" xr:uid="{00000000-0005-0000-0000-0000A5180000}"/>
    <cellStyle name="20% - Accent3 3 6 7" xfId="25132" xr:uid="{00000000-0005-0000-0000-0000A6180000}"/>
    <cellStyle name="20% - Accent3 3 6 8" xfId="48062" xr:uid="{00000000-0005-0000-0000-0000A7180000}"/>
    <cellStyle name="20% - Accent3 3 7" xfId="1625" xr:uid="{00000000-0005-0000-0000-0000A8180000}"/>
    <cellStyle name="20% - Accent3 3 7 2" xfId="4640" xr:uid="{00000000-0005-0000-0000-0000A9180000}"/>
    <cellStyle name="20% - Accent3 3 7 2 2" xfId="9984" xr:uid="{00000000-0005-0000-0000-0000AA180000}"/>
    <cellStyle name="20% - Accent3 3 7 2 2 2" xfId="20599" xr:uid="{00000000-0005-0000-0000-0000AB180000}"/>
    <cellStyle name="20% - Accent3 3 7 2 2 2 2" xfId="43867" xr:uid="{00000000-0005-0000-0000-0000AC180000}"/>
    <cellStyle name="20% - Accent3 3 7 2 2 3" xfId="33252" xr:uid="{00000000-0005-0000-0000-0000AD180000}"/>
    <cellStyle name="20% - Accent3 3 7 2 3" xfId="15293" xr:uid="{00000000-0005-0000-0000-0000AE180000}"/>
    <cellStyle name="20% - Accent3 3 7 2 3 2" xfId="38561" xr:uid="{00000000-0005-0000-0000-0000AF180000}"/>
    <cellStyle name="20% - Accent3 3 7 2 4" xfId="22887" xr:uid="{00000000-0005-0000-0000-0000B0180000}"/>
    <cellStyle name="20% - Accent3 3 7 2 4 2" xfId="46138" xr:uid="{00000000-0005-0000-0000-0000B1180000}"/>
    <cellStyle name="20% - Accent3 3 7 2 5" xfId="27944" xr:uid="{00000000-0005-0000-0000-0000B2180000}"/>
    <cellStyle name="20% - Accent3 3 7 2 6" xfId="48067" xr:uid="{00000000-0005-0000-0000-0000B3180000}"/>
    <cellStyle name="20% - Accent3 3 7 3" xfId="7342" xr:uid="{00000000-0005-0000-0000-0000B4180000}"/>
    <cellStyle name="20% - Accent3 3 7 3 2" xfId="17957" xr:uid="{00000000-0005-0000-0000-0000B5180000}"/>
    <cellStyle name="20% - Accent3 3 7 3 2 2" xfId="41225" xr:uid="{00000000-0005-0000-0000-0000B6180000}"/>
    <cellStyle name="20% - Accent3 3 7 3 3" xfId="30610" xr:uid="{00000000-0005-0000-0000-0000B7180000}"/>
    <cellStyle name="20% - Accent3 3 7 4" xfId="12653" xr:uid="{00000000-0005-0000-0000-0000B8180000}"/>
    <cellStyle name="20% - Accent3 3 7 4 2" xfId="35921" xr:uid="{00000000-0005-0000-0000-0000B9180000}"/>
    <cellStyle name="20% - Accent3 3 7 5" xfId="22886" xr:uid="{00000000-0005-0000-0000-0000BA180000}"/>
    <cellStyle name="20% - Accent3 3 7 5 2" xfId="46137" xr:uid="{00000000-0005-0000-0000-0000BB180000}"/>
    <cellStyle name="20% - Accent3 3 7 6" xfId="25302" xr:uid="{00000000-0005-0000-0000-0000BC180000}"/>
    <cellStyle name="20% - Accent3 3 7 7" xfId="48066" xr:uid="{00000000-0005-0000-0000-0000BD180000}"/>
    <cellStyle name="20% - Accent3 3 8" xfId="2162" xr:uid="{00000000-0005-0000-0000-0000BE180000}"/>
    <cellStyle name="20% - Accent3 3 8 2" xfId="5047" xr:uid="{00000000-0005-0000-0000-0000BF180000}"/>
    <cellStyle name="20% - Accent3 3 8 2 2" xfId="10390" xr:uid="{00000000-0005-0000-0000-0000C0180000}"/>
    <cellStyle name="20% - Accent3 3 8 2 2 2" xfId="21005" xr:uid="{00000000-0005-0000-0000-0000C1180000}"/>
    <cellStyle name="20% - Accent3 3 8 2 2 2 2" xfId="44273" xr:uid="{00000000-0005-0000-0000-0000C2180000}"/>
    <cellStyle name="20% - Accent3 3 8 2 2 3" xfId="33658" xr:uid="{00000000-0005-0000-0000-0000C3180000}"/>
    <cellStyle name="20% - Accent3 3 8 2 3" xfId="15699" xr:uid="{00000000-0005-0000-0000-0000C4180000}"/>
    <cellStyle name="20% - Accent3 3 8 2 3 2" xfId="38967" xr:uid="{00000000-0005-0000-0000-0000C5180000}"/>
    <cellStyle name="20% - Accent3 3 8 2 4" xfId="28350" xr:uid="{00000000-0005-0000-0000-0000C6180000}"/>
    <cellStyle name="20% - Accent3 3 8 3" xfId="7748" xr:uid="{00000000-0005-0000-0000-0000C7180000}"/>
    <cellStyle name="20% - Accent3 3 8 3 2" xfId="18363" xr:uid="{00000000-0005-0000-0000-0000C8180000}"/>
    <cellStyle name="20% - Accent3 3 8 3 2 2" xfId="41631" xr:uid="{00000000-0005-0000-0000-0000C9180000}"/>
    <cellStyle name="20% - Accent3 3 8 3 3" xfId="31016" xr:uid="{00000000-0005-0000-0000-0000CA180000}"/>
    <cellStyle name="20% - Accent3 3 8 4" xfId="13059" xr:uid="{00000000-0005-0000-0000-0000CB180000}"/>
    <cellStyle name="20% - Accent3 3 8 4 2" xfId="36327" xr:uid="{00000000-0005-0000-0000-0000CC180000}"/>
    <cellStyle name="20% - Accent3 3 8 5" xfId="22888" xr:uid="{00000000-0005-0000-0000-0000CD180000}"/>
    <cellStyle name="20% - Accent3 3 8 5 2" xfId="46139" xr:uid="{00000000-0005-0000-0000-0000CE180000}"/>
    <cellStyle name="20% - Accent3 3 8 6" xfId="25708" xr:uid="{00000000-0005-0000-0000-0000CF180000}"/>
    <cellStyle name="20% - Accent3 3 8 7" xfId="48068" xr:uid="{00000000-0005-0000-0000-0000D0180000}"/>
    <cellStyle name="20% - Accent3 3 9" xfId="2241" xr:uid="{00000000-0005-0000-0000-0000D1180000}"/>
    <cellStyle name="20% - Accent3 3 9 2" xfId="5110" xr:uid="{00000000-0005-0000-0000-0000D2180000}"/>
    <cellStyle name="20% - Accent3 3 9 2 2" xfId="10453" xr:uid="{00000000-0005-0000-0000-0000D3180000}"/>
    <cellStyle name="20% - Accent3 3 9 2 2 2" xfId="21068" xr:uid="{00000000-0005-0000-0000-0000D4180000}"/>
    <cellStyle name="20% - Accent3 3 9 2 2 2 2" xfId="44336" xr:uid="{00000000-0005-0000-0000-0000D5180000}"/>
    <cellStyle name="20% - Accent3 3 9 2 2 3" xfId="33721" xr:uid="{00000000-0005-0000-0000-0000D6180000}"/>
    <cellStyle name="20% - Accent3 3 9 2 3" xfId="15762" xr:uid="{00000000-0005-0000-0000-0000D7180000}"/>
    <cellStyle name="20% - Accent3 3 9 2 3 2" xfId="39030" xr:uid="{00000000-0005-0000-0000-0000D8180000}"/>
    <cellStyle name="20% - Accent3 3 9 2 4" xfId="28413" xr:uid="{00000000-0005-0000-0000-0000D9180000}"/>
    <cellStyle name="20% - Accent3 3 9 3" xfId="7811" xr:uid="{00000000-0005-0000-0000-0000DA180000}"/>
    <cellStyle name="20% - Accent3 3 9 3 2" xfId="18426" xr:uid="{00000000-0005-0000-0000-0000DB180000}"/>
    <cellStyle name="20% - Accent3 3 9 3 2 2" xfId="41694" xr:uid="{00000000-0005-0000-0000-0000DC180000}"/>
    <cellStyle name="20% - Accent3 3 9 3 3" xfId="31079" xr:uid="{00000000-0005-0000-0000-0000DD180000}"/>
    <cellStyle name="20% - Accent3 3 9 4" xfId="13122" xr:uid="{00000000-0005-0000-0000-0000DE180000}"/>
    <cellStyle name="20% - Accent3 3 9 4 2" xfId="36390" xr:uid="{00000000-0005-0000-0000-0000DF180000}"/>
    <cellStyle name="20% - Accent3 3 9 5" xfId="25771" xr:uid="{00000000-0005-0000-0000-0000E0180000}"/>
    <cellStyle name="20% - Accent3 3_Asset Register (new)" xfId="1489" xr:uid="{00000000-0005-0000-0000-0000E1180000}"/>
    <cellStyle name="20% - Accent3 4" xfId="161" xr:uid="{00000000-0005-0000-0000-0000E2180000}"/>
    <cellStyle name="20% - Accent3 4 10" xfId="2183" xr:uid="{00000000-0005-0000-0000-0000E3180000}"/>
    <cellStyle name="20% - Accent3 4 10 2" xfId="5060" xr:uid="{00000000-0005-0000-0000-0000E4180000}"/>
    <cellStyle name="20% - Accent3 4 10 2 2" xfId="10403" xr:uid="{00000000-0005-0000-0000-0000E5180000}"/>
    <cellStyle name="20% - Accent3 4 10 2 2 2" xfId="21018" xr:uid="{00000000-0005-0000-0000-0000E6180000}"/>
    <cellStyle name="20% - Accent3 4 10 2 2 2 2" xfId="44286" xr:uid="{00000000-0005-0000-0000-0000E7180000}"/>
    <cellStyle name="20% - Accent3 4 10 2 2 3" xfId="33671" xr:uid="{00000000-0005-0000-0000-0000E8180000}"/>
    <cellStyle name="20% - Accent3 4 10 2 3" xfId="15712" xr:uid="{00000000-0005-0000-0000-0000E9180000}"/>
    <cellStyle name="20% - Accent3 4 10 2 3 2" xfId="38980" xr:uid="{00000000-0005-0000-0000-0000EA180000}"/>
    <cellStyle name="20% - Accent3 4 10 2 4" xfId="28363" xr:uid="{00000000-0005-0000-0000-0000EB180000}"/>
    <cellStyle name="20% - Accent3 4 10 3" xfId="7761" xr:uid="{00000000-0005-0000-0000-0000EC180000}"/>
    <cellStyle name="20% - Accent3 4 10 3 2" xfId="18376" xr:uid="{00000000-0005-0000-0000-0000ED180000}"/>
    <cellStyle name="20% - Accent3 4 10 3 2 2" xfId="41644" xr:uid="{00000000-0005-0000-0000-0000EE180000}"/>
    <cellStyle name="20% - Accent3 4 10 3 3" xfId="31029" xr:uid="{00000000-0005-0000-0000-0000EF180000}"/>
    <cellStyle name="20% - Accent3 4 10 4" xfId="13072" xr:uid="{00000000-0005-0000-0000-0000F0180000}"/>
    <cellStyle name="20% - Accent3 4 10 4 2" xfId="36340" xr:uid="{00000000-0005-0000-0000-0000F1180000}"/>
    <cellStyle name="20% - Accent3 4 10 5" xfId="25721" xr:uid="{00000000-0005-0000-0000-0000F2180000}"/>
    <cellStyle name="20% - Accent3 4 11" xfId="2369" xr:uid="{00000000-0005-0000-0000-0000F3180000}"/>
    <cellStyle name="20% - Accent3 4 11 2" xfId="5217" xr:uid="{00000000-0005-0000-0000-0000F4180000}"/>
    <cellStyle name="20% - Accent3 4 11 2 2" xfId="10560" xr:uid="{00000000-0005-0000-0000-0000F5180000}"/>
    <cellStyle name="20% - Accent3 4 11 2 2 2" xfId="21174" xr:uid="{00000000-0005-0000-0000-0000F6180000}"/>
    <cellStyle name="20% - Accent3 4 11 2 2 2 2" xfId="44442" xr:uid="{00000000-0005-0000-0000-0000F7180000}"/>
    <cellStyle name="20% - Accent3 4 11 2 2 3" xfId="33828" xr:uid="{00000000-0005-0000-0000-0000F8180000}"/>
    <cellStyle name="20% - Accent3 4 11 2 3" xfId="15868" xr:uid="{00000000-0005-0000-0000-0000F9180000}"/>
    <cellStyle name="20% - Accent3 4 11 2 3 2" xfId="39136" xr:uid="{00000000-0005-0000-0000-0000FA180000}"/>
    <cellStyle name="20% - Accent3 4 11 2 4" xfId="28520" xr:uid="{00000000-0005-0000-0000-0000FB180000}"/>
    <cellStyle name="20% - Accent3 4 11 3" xfId="7918" xr:uid="{00000000-0005-0000-0000-0000FC180000}"/>
    <cellStyle name="20% - Accent3 4 11 3 2" xfId="18533" xr:uid="{00000000-0005-0000-0000-0000FD180000}"/>
    <cellStyle name="20% - Accent3 4 11 3 2 2" xfId="41801" xr:uid="{00000000-0005-0000-0000-0000FE180000}"/>
    <cellStyle name="20% - Accent3 4 11 3 3" xfId="31186" xr:uid="{00000000-0005-0000-0000-0000FF180000}"/>
    <cellStyle name="20% - Accent3 4 11 4" xfId="13228" xr:uid="{00000000-0005-0000-0000-000000190000}"/>
    <cellStyle name="20% - Accent3 4 11 4 2" xfId="36496" xr:uid="{00000000-0005-0000-0000-000001190000}"/>
    <cellStyle name="20% - Accent3 4 11 5" xfId="25878" xr:uid="{00000000-0005-0000-0000-000002190000}"/>
    <cellStyle name="20% - Accent3 4 12" xfId="2983" xr:uid="{00000000-0005-0000-0000-000003190000}"/>
    <cellStyle name="20% - Accent3 4 12 2" xfId="5828" xr:uid="{00000000-0005-0000-0000-000004190000}"/>
    <cellStyle name="20% - Accent3 4 12 2 2" xfId="11171" xr:uid="{00000000-0005-0000-0000-000005190000}"/>
    <cellStyle name="20% - Accent3 4 12 2 2 2" xfId="21785" xr:uid="{00000000-0005-0000-0000-000006190000}"/>
    <cellStyle name="20% - Accent3 4 12 2 2 2 2" xfId="45053" xr:uid="{00000000-0005-0000-0000-000007190000}"/>
    <cellStyle name="20% - Accent3 4 12 2 2 3" xfId="34439" xr:uid="{00000000-0005-0000-0000-000008190000}"/>
    <cellStyle name="20% - Accent3 4 12 2 3" xfId="16479" xr:uid="{00000000-0005-0000-0000-000009190000}"/>
    <cellStyle name="20% - Accent3 4 12 2 3 2" xfId="39747" xr:uid="{00000000-0005-0000-0000-00000A190000}"/>
    <cellStyle name="20% - Accent3 4 12 2 4" xfId="29131" xr:uid="{00000000-0005-0000-0000-00000B190000}"/>
    <cellStyle name="20% - Accent3 4 12 3" xfId="8529" xr:uid="{00000000-0005-0000-0000-00000C190000}"/>
    <cellStyle name="20% - Accent3 4 12 3 2" xfId="19144" xr:uid="{00000000-0005-0000-0000-00000D190000}"/>
    <cellStyle name="20% - Accent3 4 12 3 2 2" xfId="42412" xr:uid="{00000000-0005-0000-0000-00000E190000}"/>
    <cellStyle name="20% - Accent3 4 12 3 3" xfId="31797" xr:uid="{00000000-0005-0000-0000-00000F190000}"/>
    <cellStyle name="20% - Accent3 4 12 4" xfId="13839" xr:uid="{00000000-0005-0000-0000-000010190000}"/>
    <cellStyle name="20% - Accent3 4 12 4 2" xfId="37107" xr:uid="{00000000-0005-0000-0000-000011190000}"/>
    <cellStyle name="20% - Accent3 4 12 5" xfId="26489" xr:uid="{00000000-0005-0000-0000-000012190000}"/>
    <cellStyle name="20% - Accent3 4 13" xfId="3318" xr:uid="{00000000-0005-0000-0000-000013190000}"/>
    <cellStyle name="20% - Accent3 4 13 2" xfId="6142" xr:uid="{00000000-0005-0000-0000-000014190000}"/>
    <cellStyle name="20% - Accent3 4 13 2 2" xfId="11485" xr:uid="{00000000-0005-0000-0000-000015190000}"/>
    <cellStyle name="20% - Accent3 4 13 2 2 2" xfId="22098" xr:uid="{00000000-0005-0000-0000-000016190000}"/>
    <cellStyle name="20% - Accent3 4 13 2 2 2 2" xfId="45366" xr:uid="{00000000-0005-0000-0000-000017190000}"/>
    <cellStyle name="20% - Accent3 4 13 2 2 3" xfId="34753" xr:uid="{00000000-0005-0000-0000-000018190000}"/>
    <cellStyle name="20% - Accent3 4 13 2 3" xfId="16792" xr:uid="{00000000-0005-0000-0000-000019190000}"/>
    <cellStyle name="20% - Accent3 4 13 2 3 2" xfId="40060" xr:uid="{00000000-0005-0000-0000-00001A190000}"/>
    <cellStyle name="20% - Accent3 4 13 2 4" xfId="29445" xr:uid="{00000000-0005-0000-0000-00001B190000}"/>
    <cellStyle name="20% - Accent3 4 13 3" xfId="8843" xr:uid="{00000000-0005-0000-0000-00001C190000}"/>
    <cellStyle name="20% - Accent3 4 13 3 2" xfId="19458" xr:uid="{00000000-0005-0000-0000-00001D190000}"/>
    <cellStyle name="20% - Accent3 4 13 3 2 2" xfId="42726" xr:uid="{00000000-0005-0000-0000-00001E190000}"/>
    <cellStyle name="20% - Accent3 4 13 3 3" xfId="32111" xr:uid="{00000000-0005-0000-0000-00001F190000}"/>
    <cellStyle name="20% - Accent3 4 13 4" xfId="14152" xr:uid="{00000000-0005-0000-0000-000020190000}"/>
    <cellStyle name="20% - Accent3 4 13 4 2" xfId="37420" xr:uid="{00000000-0005-0000-0000-000021190000}"/>
    <cellStyle name="20% - Accent3 4 13 5" xfId="26803" xr:uid="{00000000-0005-0000-0000-000022190000}"/>
    <cellStyle name="20% - Accent3 4 14" xfId="4030" xr:uid="{00000000-0005-0000-0000-000023190000}"/>
    <cellStyle name="20% - Accent3 4 14 2" xfId="9374" xr:uid="{00000000-0005-0000-0000-000024190000}"/>
    <cellStyle name="20% - Accent3 4 14 2 2" xfId="19989" xr:uid="{00000000-0005-0000-0000-000025190000}"/>
    <cellStyle name="20% - Accent3 4 14 2 2 2" xfId="43257" xr:uid="{00000000-0005-0000-0000-000026190000}"/>
    <cellStyle name="20% - Accent3 4 14 2 3" xfId="32642" xr:uid="{00000000-0005-0000-0000-000027190000}"/>
    <cellStyle name="20% - Accent3 4 14 3" xfId="14683" xr:uid="{00000000-0005-0000-0000-000028190000}"/>
    <cellStyle name="20% - Accent3 4 14 3 2" xfId="37951" xr:uid="{00000000-0005-0000-0000-000029190000}"/>
    <cellStyle name="20% - Accent3 4 14 4" xfId="27334" xr:uid="{00000000-0005-0000-0000-00002A190000}"/>
    <cellStyle name="20% - Accent3 4 15" xfId="6732" xr:uid="{00000000-0005-0000-0000-00002B190000}"/>
    <cellStyle name="20% - Accent3 4 15 2" xfId="17347" xr:uid="{00000000-0005-0000-0000-00002C190000}"/>
    <cellStyle name="20% - Accent3 4 15 2 2" xfId="40615" xr:uid="{00000000-0005-0000-0000-00002D190000}"/>
    <cellStyle name="20% - Accent3 4 15 3" xfId="30000" xr:uid="{00000000-0005-0000-0000-00002E190000}"/>
    <cellStyle name="20% - Accent3 4 16" xfId="12043" xr:uid="{00000000-0005-0000-0000-00002F190000}"/>
    <cellStyle name="20% - Accent3 4 16 2" xfId="35311" xr:uid="{00000000-0005-0000-0000-000030190000}"/>
    <cellStyle name="20% - Accent3 4 17" xfId="22889" xr:uid="{00000000-0005-0000-0000-000031190000}"/>
    <cellStyle name="20% - Accent3 4 17 2" xfId="46140" xr:uid="{00000000-0005-0000-0000-000032190000}"/>
    <cellStyle name="20% - Accent3 4 18" xfId="24688" xr:uid="{00000000-0005-0000-0000-000033190000}"/>
    <cellStyle name="20% - Accent3 4 19" xfId="48069" xr:uid="{00000000-0005-0000-0000-000034190000}"/>
    <cellStyle name="20% - Accent3 4 2" xfId="719" xr:uid="{00000000-0005-0000-0000-000035190000}"/>
    <cellStyle name="20% - Accent3 4 2 10" xfId="2984" xr:uid="{00000000-0005-0000-0000-000036190000}"/>
    <cellStyle name="20% - Accent3 4 2 10 2" xfId="5829" xr:uid="{00000000-0005-0000-0000-000037190000}"/>
    <cellStyle name="20% - Accent3 4 2 10 2 2" xfId="11172" xr:uid="{00000000-0005-0000-0000-000038190000}"/>
    <cellStyle name="20% - Accent3 4 2 10 2 2 2" xfId="21786" xr:uid="{00000000-0005-0000-0000-000039190000}"/>
    <cellStyle name="20% - Accent3 4 2 10 2 2 2 2" xfId="45054" xr:uid="{00000000-0005-0000-0000-00003A190000}"/>
    <cellStyle name="20% - Accent3 4 2 10 2 2 3" xfId="34440" xr:uid="{00000000-0005-0000-0000-00003B190000}"/>
    <cellStyle name="20% - Accent3 4 2 10 2 3" xfId="16480" xr:uid="{00000000-0005-0000-0000-00003C190000}"/>
    <cellStyle name="20% - Accent3 4 2 10 2 3 2" xfId="39748" xr:uid="{00000000-0005-0000-0000-00003D190000}"/>
    <cellStyle name="20% - Accent3 4 2 10 2 4" xfId="29132" xr:uid="{00000000-0005-0000-0000-00003E190000}"/>
    <cellStyle name="20% - Accent3 4 2 10 3" xfId="8530" xr:uid="{00000000-0005-0000-0000-00003F190000}"/>
    <cellStyle name="20% - Accent3 4 2 10 3 2" xfId="19145" xr:uid="{00000000-0005-0000-0000-000040190000}"/>
    <cellStyle name="20% - Accent3 4 2 10 3 2 2" xfId="42413" xr:uid="{00000000-0005-0000-0000-000041190000}"/>
    <cellStyle name="20% - Accent3 4 2 10 3 3" xfId="31798" xr:uid="{00000000-0005-0000-0000-000042190000}"/>
    <cellStyle name="20% - Accent3 4 2 10 4" xfId="13840" xr:uid="{00000000-0005-0000-0000-000043190000}"/>
    <cellStyle name="20% - Accent3 4 2 10 4 2" xfId="37108" xr:uid="{00000000-0005-0000-0000-000044190000}"/>
    <cellStyle name="20% - Accent3 4 2 10 5" xfId="26490" xr:uid="{00000000-0005-0000-0000-000045190000}"/>
    <cellStyle name="20% - Accent3 4 2 11" xfId="3319" xr:uid="{00000000-0005-0000-0000-000046190000}"/>
    <cellStyle name="20% - Accent3 4 2 11 2" xfId="6143" xr:uid="{00000000-0005-0000-0000-000047190000}"/>
    <cellStyle name="20% - Accent3 4 2 11 2 2" xfId="11486" xr:uid="{00000000-0005-0000-0000-000048190000}"/>
    <cellStyle name="20% - Accent3 4 2 11 2 2 2" xfId="22099" xr:uid="{00000000-0005-0000-0000-000049190000}"/>
    <cellStyle name="20% - Accent3 4 2 11 2 2 2 2" xfId="45367" xr:uid="{00000000-0005-0000-0000-00004A190000}"/>
    <cellStyle name="20% - Accent3 4 2 11 2 2 3" xfId="34754" xr:uid="{00000000-0005-0000-0000-00004B190000}"/>
    <cellStyle name="20% - Accent3 4 2 11 2 3" xfId="16793" xr:uid="{00000000-0005-0000-0000-00004C190000}"/>
    <cellStyle name="20% - Accent3 4 2 11 2 3 2" xfId="40061" xr:uid="{00000000-0005-0000-0000-00004D190000}"/>
    <cellStyle name="20% - Accent3 4 2 11 2 4" xfId="29446" xr:uid="{00000000-0005-0000-0000-00004E190000}"/>
    <cellStyle name="20% - Accent3 4 2 11 3" xfId="8844" xr:uid="{00000000-0005-0000-0000-00004F190000}"/>
    <cellStyle name="20% - Accent3 4 2 11 3 2" xfId="19459" xr:uid="{00000000-0005-0000-0000-000050190000}"/>
    <cellStyle name="20% - Accent3 4 2 11 3 2 2" xfId="42727" xr:uid="{00000000-0005-0000-0000-000051190000}"/>
    <cellStyle name="20% - Accent3 4 2 11 3 3" xfId="32112" xr:uid="{00000000-0005-0000-0000-000052190000}"/>
    <cellStyle name="20% - Accent3 4 2 11 4" xfId="14153" xr:uid="{00000000-0005-0000-0000-000053190000}"/>
    <cellStyle name="20% - Accent3 4 2 11 4 2" xfId="37421" xr:uid="{00000000-0005-0000-0000-000054190000}"/>
    <cellStyle name="20% - Accent3 4 2 11 5" xfId="26804" xr:uid="{00000000-0005-0000-0000-000055190000}"/>
    <cellStyle name="20% - Accent3 4 2 12" xfId="4250" xr:uid="{00000000-0005-0000-0000-000056190000}"/>
    <cellStyle name="20% - Accent3 4 2 12 2" xfId="9594" xr:uid="{00000000-0005-0000-0000-000057190000}"/>
    <cellStyle name="20% - Accent3 4 2 12 2 2" xfId="20209" xr:uid="{00000000-0005-0000-0000-000058190000}"/>
    <cellStyle name="20% - Accent3 4 2 12 2 2 2" xfId="43477" xr:uid="{00000000-0005-0000-0000-000059190000}"/>
    <cellStyle name="20% - Accent3 4 2 12 2 3" xfId="32862" xr:uid="{00000000-0005-0000-0000-00005A190000}"/>
    <cellStyle name="20% - Accent3 4 2 12 3" xfId="14903" xr:uid="{00000000-0005-0000-0000-00005B190000}"/>
    <cellStyle name="20% - Accent3 4 2 12 3 2" xfId="38171" xr:uid="{00000000-0005-0000-0000-00005C190000}"/>
    <cellStyle name="20% - Accent3 4 2 12 4" xfId="27554" xr:uid="{00000000-0005-0000-0000-00005D190000}"/>
    <cellStyle name="20% - Accent3 4 2 13" xfId="6952" xr:uid="{00000000-0005-0000-0000-00005E190000}"/>
    <cellStyle name="20% - Accent3 4 2 13 2" xfId="17567" xr:uid="{00000000-0005-0000-0000-00005F190000}"/>
    <cellStyle name="20% - Accent3 4 2 13 2 2" xfId="40835" xr:uid="{00000000-0005-0000-0000-000060190000}"/>
    <cellStyle name="20% - Accent3 4 2 13 3" xfId="30220" xr:uid="{00000000-0005-0000-0000-000061190000}"/>
    <cellStyle name="20% - Accent3 4 2 14" xfId="12263" xr:uid="{00000000-0005-0000-0000-000062190000}"/>
    <cellStyle name="20% - Accent3 4 2 14 2" xfId="35531" xr:uid="{00000000-0005-0000-0000-000063190000}"/>
    <cellStyle name="20% - Accent3 4 2 15" xfId="22890" xr:uid="{00000000-0005-0000-0000-000064190000}"/>
    <cellStyle name="20% - Accent3 4 2 15 2" xfId="46141" xr:uid="{00000000-0005-0000-0000-000065190000}"/>
    <cellStyle name="20% - Accent3 4 2 16" xfId="24912" xr:uid="{00000000-0005-0000-0000-000066190000}"/>
    <cellStyle name="20% - Accent3 4 2 17" xfId="48070" xr:uid="{00000000-0005-0000-0000-000067190000}"/>
    <cellStyle name="20% - Accent3 4 2 2" xfId="1102" xr:uid="{00000000-0005-0000-0000-000068190000}"/>
    <cellStyle name="20% - Accent3 4 2 2 10" xfId="48071" xr:uid="{00000000-0005-0000-0000-000069190000}"/>
    <cellStyle name="20% - Accent3 4 2 2 2" xfId="1538" xr:uid="{00000000-0005-0000-0000-00006A190000}"/>
    <cellStyle name="20% - Accent3 4 2 2 2 2" xfId="2895" xr:uid="{00000000-0005-0000-0000-00006B190000}"/>
    <cellStyle name="20% - Accent3 4 2 2 2 2 2" xfId="5743" xr:uid="{00000000-0005-0000-0000-00006C190000}"/>
    <cellStyle name="20% - Accent3 4 2 2 2 2 2 2" xfId="11086" xr:uid="{00000000-0005-0000-0000-00006D190000}"/>
    <cellStyle name="20% - Accent3 4 2 2 2 2 2 2 2" xfId="21700" xr:uid="{00000000-0005-0000-0000-00006E190000}"/>
    <cellStyle name="20% - Accent3 4 2 2 2 2 2 2 2 2" xfId="44968" xr:uid="{00000000-0005-0000-0000-00006F190000}"/>
    <cellStyle name="20% - Accent3 4 2 2 2 2 2 2 3" xfId="34354" xr:uid="{00000000-0005-0000-0000-000070190000}"/>
    <cellStyle name="20% - Accent3 4 2 2 2 2 2 3" xfId="16394" xr:uid="{00000000-0005-0000-0000-000071190000}"/>
    <cellStyle name="20% - Accent3 4 2 2 2 2 2 3 2" xfId="39662" xr:uid="{00000000-0005-0000-0000-000072190000}"/>
    <cellStyle name="20% - Accent3 4 2 2 2 2 2 4" xfId="22894" xr:uid="{00000000-0005-0000-0000-000073190000}"/>
    <cellStyle name="20% - Accent3 4 2 2 2 2 2 4 2" xfId="46145" xr:uid="{00000000-0005-0000-0000-000074190000}"/>
    <cellStyle name="20% - Accent3 4 2 2 2 2 2 5" xfId="29046" xr:uid="{00000000-0005-0000-0000-000075190000}"/>
    <cellStyle name="20% - Accent3 4 2 2 2 2 2 6" xfId="48074" xr:uid="{00000000-0005-0000-0000-000076190000}"/>
    <cellStyle name="20% - Accent3 4 2 2 2 2 3" xfId="8444" xr:uid="{00000000-0005-0000-0000-000077190000}"/>
    <cellStyle name="20% - Accent3 4 2 2 2 2 3 2" xfId="19059" xr:uid="{00000000-0005-0000-0000-000078190000}"/>
    <cellStyle name="20% - Accent3 4 2 2 2 2 3 2 2" xfId="42327" xr:uid="{00000000-0005-0000-0000-000079190000}"/>
    <cellStyle name="20% - Accent3 4 2 2 2 2 3 3" xfId="31712" xr:uid="{00000000-0005-0000-0000-00007A190000}"/>
    <cellStyle name="20% - Accent3 4 2 2 2 2 4" xfId="13754" xr:uid="{00000000-0005-0000-0000-00007B190000}"/>
    <cellStyle name="20% - Accent3 4 2 2 2 2 4 2" xfId="37022" xr:uid="{00000000-0005-0000-0000-00007C190000}"/>
    <cellStyle name="20% - Accent3 4 2 2 2 2 5" xfId="22893" xr:uid="{00000000-0005-0000-0000-00007D190000}"/>
    <cellStyle name="20% - Accent3 4 2 2 2 2 5 2" xfId="46144" xr:uid="{00000000-0005-0000-0000-00007E190000}"/>
    <cellStyle name="20% - Accent3 4 2 2 2 2 6" xfId="26404" xr:uid="{00000000-0005-0000-0000-00007F190000}"/>
    <cellStyle name="20% - Accent3 4 2 2 2 2 7" xfId="48073" xr:uid="{00000000-0005-0000-0000-000080190000}"/>
    <cellStyle name="20% - Accent3 4 2 2 2 3" xfId="4556" xr:uid="{00000000-0005-0000-0000-000081190000}"/>
    <cellStyle name="20% - Accent3 4 2 2 2 3 2" xfId="9900" xr:uid="{00000000-0005-0000-0000-000082190000}"/>
    <cellStyle name="20% - Accent3 4 2 2 2 3 2 2" xfId="20515" xr:uid="{00000000-0005-0000-0000-000083190000}"/>
    <cellStyle name="20% - Accent3 4 2 2 2 3 2 2 2" xfId="43783" xr:uid="{00000000-0005-0000-0000-000084190000}"/>
    <cellStyle name="20% - Accent3 4 2 2 2 3 2 3" xfId="33168" xr:uid="{00000000-0005-0000-0000-000085190000}"/>
    <cellStyle name="20% - Accent3 4 2 2 2 3 3" xfId="15209" xr:uid="{00000000-0005-0000-0000-000086190000}"/>
    <cellStyle name="20% - Accent3 4 2 2 2 3 3 2" xfId="38477" xr:uid="{00000000-0005-0000-0000-000087190000}"/>
    <cellStyle name="20% - Accent3 4 2 2 2 3 4" xfId="22895" xr:uid="{00000000-0005-0000-0000-000088190000}"/>
    <cellStyle name="20% - Accent3 4 2 2 2 3 4 2" xfId="46146" xr:uid="{00000000-0005-0000-0000-000089190000}"/>
    <cellStyle name="20% - Accent3 4 2 2 2 3 5" xfId="27860" xr:uid="{00000000-0005-0000-0000-00008A190000}"/>
    <cellStyle name="20% - Accent3 4 2 2 2 3 6" xfId="48075" xr:uid="{00000000-0005-0000-0000-00008B190000}"/>
    <cellStyle name="20% - Accent3 4 2 2 2 4" xfId="7258" xr:uid="{00000000-0005-0000-0000-00008C190000}"/>
    <cellStyle name="20% - Accent3 4 2 2 2 4 2" xfId="17873" xr:uid="{00000000-0005-0000-0000-00008D190000}"/>
    <cellStyle name="20% - Accent3 4 2 2 2 4 2 2" xfId="41141" xr:uid="{00000000-0005-0000-0000-00008E190000}"/>
    <cellStyle name="20% - Accent3 4 2 2 2 4 3" xfId="30526" xr:uid="{00000000-0005-0000-0000-00008F190000}"/>
    <cellStyle name="20% - Accent3 4 2 2 2 5" xfId="12569" xr:uid="{00000000-0005-0000-0000-000090190000}"/>
    <cellStyle name="20% - Accent3 4 2 2 2 5 2" xfId="35837" xr:uid="{00000000-0005-0000-0000-000091190000}"/>
    <cellStyle name="20% - Accent3 4 2 2 2 6" xfId="22892" xr:uid="{00000000-0005-0000-0000-000092190000}"/>
    <cellStyle name="20% - Accent3 4 2 2 2 6 2" xfId="46143" xr:uid="{00000000-0005-0000-0000-000093190000}"/>
    <cellStyle name="20% - Accent3 4 2 2 2 7" xfId="25218" xr:uid="{00000000-0005-0000-0000-000094190000}"/>
    <cellStyle name="20% - Accent3 4 2 2 2 8" xfId="48072" xr:uid="{00000000-0005-0000-0000-000095190000}"/>
    <cellStyle name="20% - Accent3 4 2 2 3" xfId="2672" xr:uid="{00000000-0005-0000-0000-000096190000}"/>
    <cellStyle name="20% - Accent3 4 2 2 3 2" xfId="5520" xr:uid="{00000000-0005-0000-0000-000097190000}"/>
    <cellStyle name="20% - Accent3 4 2 2 3 2 2" xfId="10863" xr:uid="{00000000-0005-0000-0000-000098190000}"/>
    <cellStyle name="20% - Accent3 4 2 2 3 2 2 2" xfId="21477" xr:uid="{00000000-0005-0000-0000-000099190000}"/>
    <cellStyle name="20% - Accent3 4 2 2 3 2 2 2 2" xfId="44745" xr:uid="{00000000-0005-0000-0000-00009A190000}"/>
    <cellStyle name="20% - Accent3 4 2 2 3 2 2 3" xfId="34131" xr:uid="{00000000-0005-0000-0000-00009B190000}"/>
    <cellStyle name="20% - Accent3 4 2 2 3 2 3" xfId="16171" xr:uid="{00000000-0005-0000-0000-00009C190000}"/>
    <cellStyle name="20% - Accent3 4 2 2 3 2 3 2" xfId="39439" xr:uid="{00000000-0005-0000-0000-00009D190000}"/>
    <cellStyle name="20% - Accent3 4 2 2 3 2 4" xfId="22897" xr:uid="{00000000-0005-0000-0000-00009E190000}"/>
    <cellStyle name="20% - Accent3 4 2 2 3 2 4 2" xfId="46148" xr:uid="{00000000-0005-0000-0000-00009F190000}"/>
    <cellStyle name="20% - Accent3 4 2 2 3 2 5" xfId="28823" xr:uid="{00000000-0005-0000-0000-0000A0190000}"/>
    <cellStyle name="20% - Accent3 4 2 2 3 2 6" xfId="48077" xr:uid="{00000000-0005-0000-0000-0000A1190000}"/>
    <cellStyle name="20% - Accent3 4 2 2 3 3" xfId="8221" xr:uid="{00000000-0005-0000-0000-0000A2190000}"/>
    <cellStyle name="20% - Accent3 4 2 2 3 3 2" xfId="18836" xr:uid="{00000000-0005-0000-0000-0000A3190000}"/>
    <cellStyle name="20% - Accent3 4 2 2 3 3 2 2" xfId="42104" xr:uid="{00000000-0005-0000-0000-0000A4190000}"/>
    <cellStyle name="20% - Accent3 4 2 2 3 3 3" xfId="31489" xr:uid="{00000000-0005-0000-0000-0000A5190000}"/>
    <cellStyle name="20% - Accent3 4 2 2 3 4" xfId="13531" xr:uid="{00000000-0005-0000-0000-0000A6190000}"/>
    <cellStyle name="20% - Accent3 4 2 2 3 4 2" xfId="36799" xr:uid="{00000000-0005-0000-0000-0000A7190000}"/>
    <cellStyle name="20% - Accent3 4 2 2 3 5" xfId="22896" xr:uid="{00000000-0005-0000-0000-0000A8190000}"/>
    <cellStyle name="20% - Accent3 4 2 2 3 5 2" xfId="46147" xr:uid="{00000000-0005-0000-0000-0000A9190000}"/>
    <cellStyle name="20% - Accent3 4 2 2 3 6" xfId="26181" xr:uid="{00000000-0005-0000-0000-0000AA190000}"/>
    <cellStyle name="20% - Accent3 4 2 2 3 7" xfId="48076" xr:uid="{00000000-0005-0000-0000-0000AB190000}"/>
    <cellStyle name="20% - Accent3 4 2 2 4" xfId="3847" xr:uid="{00000000-0005-0000-0000-0000AC190000}"/>
    <cellStyle name="20% - Accent3 4 2 2 4 2" xfId="6511" xr:uid="{00000000-0005-0000-0000-0000AD190000}"/>
    <cellStyle name="20% - Accent3 4 2 2 4 2 2" xfId="11854" xr:uid="{00000000-0005-0000-0000-0000AE190000}"/>
    <cellStyle name="20% - Accent3 4 2 2 4 2 2 2" xfId="22467" xr:uid="{00000000-0005-0000-0000-0000AF190000}"/>
    <cellStyle name="20% - Accent3 4 2 2 4 2 2 2 2" xfId="45735" xr:uid="{00000000-0005-0000-0000-0000B0190000}"/>
    <cellStyle name="20% - Accent3 4 2 2 4 2 2 3" xfId="35122" xr:uid="{00000000-0005-0000-0000-0000B1190000}"/>
    <cellStyle name="20% - Accent3 4 2 2 4 2 3" xfId="17161" xr:uid="{00000000-0005-0000-0000-0000B2190000}"/>
    <cellStyle name="20% - Accent3 4 2 2 4 2 3 2" xfId="40429" xr:uid="{00000000-0005-0000-0000-0000B3190000}"/>
    <cellStyle name="20% - Accent3 4 2 2 4 2 4" xfId="29814" xr:uid="{00000000-0005-0000-0000-0000B4190000}"/>
    <cellStyle name="20% - Accent3 4 2 2 4 3" xfId="9212" xr:uid="{00000000-0005-0000-0000-0000B5190000}"/>
    <cellStyle name="20% - Accent3 4 2 2 4 3 2" xfId="19827" xr:uid="{00000000-0005-0000-0000-0000B6190000}"/>
    <cellStyle name="20% - Accent3 4 2 2 4 3 2 2" xfId="43095" xr:uid="{00000000-0005-0000-0000-0000B7190000}"/>
    <cellStyle name="20% - Accent3 4 2 2 4 3 3" xfId="32480" xr:uid="{00000000-0005-0000-0000-0000B8190000}"/>
    <cellStyle name="20% - Accent3 4 2 2 4 4" xfId="14521" xr:uid="{00000000-0005-0000-0000-0000B9190000}"/>
    <cellStyle name="20% - Accent3 4 2 2 4 4 2" xfId="37789" xr:uid="{00000000-0005-0000-0000-0000BA190000}"/>
    <cellStyle name="20% - Accent3 4 2 2 4 5" xfId="22898" xr:uid="{00000000-0005-0000-0000-0000BB190000}"/>
    <cellStyle name="20% - Accent3 4 2 2 4 5 2" xfId="46149" xr:uid="{00000000-0005-0000-0000-0000BC190000}"/>
    <cellStyle name="20% - Accent3 4 2 2 4 6" xfId="27172" xr:uid="{00000000-0005-0000-0000-0000BD190000}"/>
    <cellStyle name="20% - Accent3 4 2 2 4 7" xfId="48078" xr:uid="{00000000-0005-0000-0000-0000BE190000}"/>
    <cellStyle name="20% - Accent3 4 2 2 5" xfId="4333" xr:uid="{00000000-0005-0000-0000-0000BF190000}"/>
    <cellStyle name="20% - Accent3 4 2 2 5 2" xfId="9677" xr:uid="{00000000-0005-0000-0000-0000C0190000}"/>
    <cellStyle name="20% - Accent3 4 2 2 5 2 2" xfId="20292" xr:uid="{00000000-0005-0000-0000-0000C1190000}"/>
    <cellStyle name="20% - Accent3 4 2 2 5 2 2 2" xfId="43560" xr:uid="{00000000-0005-0000-0000-0000C2190000}"/>
    <cellStyle name="20% - Accent3 4 2 2 5 2 3" xfId="32945" xr:uid="{00000000-0005-0000-0000-0000C3190000}"/>
    <cellStyle name="20% - Accent3 4 2 2 5 3" xfId="14986" xr:uid="{00000000-0005-0000-0000-0000C4190000}"/>
    <cellStyle name="20% - Accent3 4 2 2 5 3 2" xfId="38254" xr:uid="{00000000-0005-0000-0000-0000C5190000}"/>
    <cellStyle name="20% - Accent3 4 2 2 5 4" xfId="27637" xr:uid="{00000000-0005-0000-0000-0000C6190000}"/>
    <cellStyle name="20% - Accent3 4 2 2 6" xfId="7035" xr:uid="{00000000-0005-0000-0000-0000C7190000}"/>
    <cellStyle name="20% - Accent3 4 2 2 6 2" xfId="17650" xr:uid="{00000000-0005-0000-0000-0000C8190000}"/>
    <cellStyle name="20% - Accent3 4 2 2 6 2 2" xfId="40918" xr:uid="{00000000-0005-0000-0000-0000C9190000}"/>
    <cellStyle name="20% - Accent3 4 2 2 6 3" xfId="30303" xr:uid="{00000000-0005-0000-0000-0000CA190000}"/>
    <cellStyle name="20% - Accent3 4 2 2 7" xfId="12346" xr:uid="{00000000-0005-0000-0000-0000CB190000}"/>
    <cellStyle name="20% - Accent3 4 2 2 7 2" xfId="35614" xr:uid="{00000000-0005-0000-0000-0000CC190000}"/>
    <cellStyle name="20% - Accent3 4 2 2 8" xfId="22891" xr:uid="{00000000-0005-0000-0000-0000CD190000}"/>
    <cellStyle name="20% - Accent3 4 2 2 8 2" xfId="46142" xr:uid="{00000000-0005-0000-0000-0000CE190000}"/>
    <cellStyle name="20% - Accent3 4 2 2 9" xfId="24995" xr:uid="{00000000-0005-0000-0000-0000CF190000}"/>
    <cellStyle name="20% - Accent3 4 2 2_Asset Register (new)" xfId="1483" xr:uid="{00000000-0005-0000-0000-0000D0190000}"/>
    <cellStyle name="20% - Accent3 4 2 3" xfId="1251" xr:uid="{00000000-0005-0000-0000-0000D1190000}"/>
    <cellStyle name="20% - Accent3 4 2 3 2" xfId="2812" xr:uid="{00000000-0005-0000-0000-0000D2190000}"/>
    <cellStyle name="20% - Accent3 4 2 3 2 2" xfId="5660" xr:uid="{00000000-0005-0000-0000-0000D3190000}"/>
    <cellStyle name="20% - Accent3 4 2 3 2 2 2" xfId="11003" xr:uid="{00000000-0005-0000-0000-0000D4190000}"/>
    <cellStyle name="20% - Accent3 4 2 3 2 2 2 2" xfId="21617" xr:uid="{00000000-0005-0000-0000-0000D5190000}"/>
    <cellStyle name="20% - Accent3 4 2 3 2 2 2 2 2" xfId="44885" xr:uid="{00000000-0005-0000-0000-0000D6190000}"/>
    <cellStyle name="20% - Accent3 4 2 3 2 2 2 3" xfId="34271" xr:uid="{00000000-0005-0000-0000-0000D7190000}"/>
    <cellStyle name="20% - Accent3 4 2 3 2 2 3" xfId="16311" xr:uid="{00000000-0005-0000-0000-0000D8190000}"/>
    <cellStyle name="20% - Accent3 4 2 3 2 2 3 2" xfId="39579" xr:uid="{00000000-0005-0000-0000-0000D9190000}"/>
    <cellStyle name="20% - Accent3 4 2 3 2 2 4" xfId="22901" xr:uid="{00000000-0005-0000-0000-0000DA190000}"/>
    <cellStyle name="20% - Accent3 4 2 3 2 2 4 2" xfId="46152" xr:uid="{00000000-0005-0000-0000-0000DB190000}"/>
    <cellStyle name="20% - Accent3 4 2 3 2 2 5" xfId="28963" xr:uid="{00000000-0005-0000-0000-0000DC190000}"/>
    <cellStyle name="20% - Accent3 4 2 3 2 2 6" xfId="48081" xr:uid="{00000000-0005-0000-0000-0000DD190000}"/>
    <cellStyle name="20% - Accent3 4 2 3 2 3" xfId="8361" xr:uid="{00000000-0005-0000-0000-0000DE190000}"/>
    <cellStyle name="20% - Accent3 4 2 3 2 3 2" xfId="18976" xr:uid="{00000000-0005-0000-0000-0000DF190000}"/>
    <cellStyle name="20% - Accent3 4 2 3 2 3 2 2" xfId="42244" xr:uid="{00000000-0005-0000-0000-0000E0190000}"/>
    <cellStyle name="20% - Accent3 4 2 3 2 3 3" xfId="31629" xr:uid="{00000000-0005-0000-0000-0000E1190000}"/>
    <cellStyle name="20% - Accent3 4 2 3 2 4" xfId="13671" xr:uid="{00000000-0005-0000-0000-0000E2190000}"/>
    <cellStyle name="20% - Accent3 4 2 3 2 4 2" xfId="36939" xr:uid="{00000000-0005-0000-0000-0000E3190000}"/>
    <cellStyle name="20% - Accent3 4 2 3 2 5" xfId="22900" xr:uid="{00000000-0005-0000-0000-0000E4190000}"/>
    <cellStyle name="20% - Accent3 4 2 3 2 5 2" xfId="46151" xr:uid="{00000000-0005-0000-0000-0000E5190000}"/>
    <cellStyle name="20% - Accent3 4 2 3 2 6" xfId="26321" xr:uid="{00000000-0005-0000-0000-0000E6190000}"/>
    <cellStyle name="20% - Accent3 4 2 3 2 7" xfId="48080" xr:uid="{00000000-0005-0000-0000-0000E7190000}"/>
    <cellStyle name="20% - Accent3 4 2 3 3" xfId="4473" xr:uid="{00000000-0005-0000-0000-0000E8190000}"/>
    <cellStyle name="20% - Accent3 4 2 3 3 2" xfId="9817" xr:uid="{00000000-0005-0000-0000-0000E9190000}"/>
    <cellStyle name="20% - Accent3 4 2 3 3 2 2" xfId="20432" xr:uid="{00000000-0005-0000-0000-0000EA190000}"/>
    <cellStyle name="20% - Accent3 4 2 3 3 2 2 2" xfId="43700" xr:uid="{00000000-0005-0000-0000-0000EB190000}"/>
    <cellStyle name="20% - Accent3 4 2 3 3 2 3" xfId="33085" xr:uid="{00000000-0005-0000-0000-0000EC190000}"/>
    <cellStyle name="20% - Accent3 4 2 3 3 3" xfId="15126" xr:uid="{00000000-0005-0000-0000-0000ED190000}"/>
    <cellStyle name="20% - Accent3 4 2 3 3 3 2" xfId="38394" xr:uid="{00000000-0005-0000-0000-0000EE190000}"/>
    <cellStyle name="20% - Accent3 4 2 3 3 4" xfId="22902" xr:uid="{00000000-0005-0000-0000-0000EF190000}"/>
    <cellStyle name="20% - Accent3 4 2 3 3 4 2" xfId="46153" xr:uid="{00000000-0005-0000-0000-0000F0190000}"/>
    <cellStyle name="20% - Accent3 4 2 3 3 5" xfId="27777" xr:uid="{00000000-0005-0000-0000-0000F1190000}"/>
    <cellStyle name="20% - Accent3 4 2 3 3 6" xfId="48082" xr:uid="{00000000-0005-0000-0000-0000F2190000}"/>
    <cellStyle name="20% - Accent3 4 2 3 4" xfId="7175" xr:uid="{00000000-0005-0000-0000-0000F3190000}"/>
    <cellStyle name="20% - Accent3 4 2 3 4 2" xfId="17790" xr:uid="{00000000-0005-0000-0000-0000F4190000}"/>
    <cellStyle name="20% - Accent3 4 2 3 4 2 2" xfId="41058" xr:uid="{00000000-0005-0000-0000-0000F5190000}"/>
    <cellStyle name="20% - Accent3 4 2 3 4 3" xfId="30443" xr:uid="{00000000-0005-0000-0000-0000F6190000}"/>
    <cellStyle name="20% - Accent3 4 2 3 5" xfId="12486" xr:uid="{00000000-0005-0000-0000-0000F7190000}"/>
    <cellStyle name="20% - Accent3 4 2 3 5 2" xfId="35754" xr:uid="{00000000-0005-0000-0000-0000F8190000}"/>
    <cellStyle name="20% - Accent3 4 2 3 6" xfId="22899" xr:uid="{00000000-0005-0000-0000-0000F9190000}"/>
    <cellStyle name="20% - Accent3 4 2 3 6 2" xfId="46150" xr:uid="{00000000-0005-0000-0000-0000FA190000}"/>
    <cellStyle name="20% - Accent3 4 2 3 7" xfId="25135" xr:uid="{00000000-0005-0000-0000-0000FB190000}"/>
    <cellStyle name="20% - Accent3 4 2 3 8" xfId="48079" xr:uid="{00000000-0005-0000-0000-0000FC190000}"/>
    <cellStyle name="20% - Accent3 4 2 4" xfId="1628" xr:uid="{00000000-0005-0000-0000-0000FD190000}"/>
    <cellStyle name="20% - Accent3 4 2 4 2" xfId="4643" xr:uid="{00000000-0005-0000-0000-0000FE190000}"/>
    <cellStyle name="20% - Accent3 4 2 4 2 2" xfId="9987" xr:uid="{00000000-0005-0000-0000-0000FF190000}"/>
    <cellStyle name="20% - Accent3 4 2 4 2 2 2" xfId="20602" xr:uid="{00000000-0005-0000-0000-0000001A0000}"/>
    <cellStyle name="20% - Accent3 4 2 4 2 2 2 2" xfId="43870" xr:uid="{00000000-0005-0000-0000-0000011A0000}"/>
    <cellStyle name="20% - Accent3 4 2 4 2 2 3" xfId="33255" xr:uid="{00000000-0005-0000-0000-0000021A0000}"/>
    <cellStyle name="20% - Accent3 4 2 4 2 3" xfId="15296" xr:uid="{00000000-0005-0000-0000-0000031A0000}"/>
    <cellStyle name="20% - Accent3 4 2 4 2 3 2" xfId="38564" xr:uid="{00000000-0005-0000-0000-0000041A0000}"/>
    <cellStyle name="20% - Accent3 4 2 4 2 4" xfId="22904" xr:uid="{00000000-0005-0000-0000-0000051A0000}"/>
    <cellStyle name="20% - Accent3 4 2 4 2 4 2" xfId="46155" xr:uid="{00000000-0005-0000-0000-0000061A0000}"/>
    <cellStyle name="20% - Accent3 4 2 4 2 5" xfId="27947" xr:uid="{00000000-0005-0000-0000-0000071A0000}"/>
    <cellStyle name="20% - Accent3 4 2 4 2 6" xfId="48084" xr:uid="{00000000-0005-0000-0000-0000081A0000}"/>
    <cellStyle name="20% - Accent3 4 2 4 3" xfId="7345" xr:uid="{00000000-0005-0000-0000-0000091A0000}"/>
    <cellStyle name="20% - Accent3 4 2 4 3 2" xfId="17960" xr:uid="{00000000-0005-0000-0000-00000A1A0000}"/>
    <cellStyle name="20% - Accent3 4 2 4 3 2 2" xfId="41228" xr:uid="{00000000-0005-0000-0000-00000B1A0000}"/>
    <cellStyle name="20% - Accent3 4 2 4 3 3" xfId="30613" xr:uid="{00000000-0005-0000-0000-00000C1A0000}"/>
    <cellStyle name="20% - Accent3 4 2 4 4" xfId="12656" xr:uid="{00000000-0005-0000-0000-00000D1A0000}"/>
    <cellStyle name="20% - Accent3 4 2 4 4 2" xfId="35924" xr:uid="{00000000-0005-0000-0000-00000E1A0000}"/>
    <cellStyle name="20% - Accent3 4 2 4 5" xfId="22903" xr:uid="{00000000-0005-0000-0000-00000F1A0000}"/>
    <cellStyle name="20% - Accent3 4 2 4 5 2" xfId="46154" xr:uid="{00000000-0005-0000-0000-0000101A0000}"/>
    <cellStyle name="20% - Accent3 4 2 4 6" xfId="25305" xr:uid="{00000000-0005-0000-0000-0000111A0000}"/>
    <cellStyle name="20% - Accent3 4 2 4 7" xfId="48083" xr:uid="{00000000-0005-0000-0000-0000121A0000}"/>
    <cellStyle name="20% - Accent3 4 2 5" xfId="2159" xr:uid="{00000000-0005-0000-0000-0000131A0000}"/>
    <cellStyle name="20% - Accent3 4 2 5 2" xfId="5044" xr:uid="{00000000-0005-0000-0000-0000141A0000}"/>
    <cellStyle name="20% - Accent3 4 2 5 2 2" xfId="10387" xr:uid="{00000000-0005-0000-0000-0000151A0000}"/>
    <cellStyle name="20% - Accent3 4 2 5 2 2 2" xfId="21002" xr:uid="{00000000-0005-0000-0000-0000161A0000}"/>
    <cellStyle name="20% - Accent3 4 2 5 2 2 2 2" xfId="44270" xr:uid="{00000000-0005-0000-0000-0000171A0000}"/>
    <cellStyle name="20% - Accent3 4 2 5 2 2 3" xfId="33655" xr:uid="{00000000-0005-0000-0000-0000181A0000}"/>
    <cellStyle name="20% - Accent3 4 2 5 2 3" xfId="15696" xr:uid="{00000000-0005-0000-0000-0000191A0000}"/>
    <cellStyle name="20% - Accent3 4 2 5 2 3 2" xfId="38964" xr:uid="{00000000-0005-0000-0000-00001A1A0000}"/>
    <cellStyle name="20% - Accent3 4 2 5 2 4" xfId="28347" xr:uid="{00000000-0005-0000-0000-00001B1A0000}"/>
    <cellStyle name="20% - Accent3 4 2 5 3" xfId="7745" xr:uid="{00000000-0005-0000-0000-00001C1A0000}"/>
    <cellStyle name="20% - Accent3 4 2 5 3 2" xfId="18360" xr:uid="{00000000-0005-0000-0000-00001D1A0000}"/>
    <cellStyle name="20% - Accent3 4 2 5 3 2 2" xfId="41628" xr:uid="{00000000-0005-0000-0000-00001E1A0000}"/>
    <cellStyle name="20% - Accent3 4 2 5 3 3" xfId="31013" xr:uid="{00000000-0005-0000-0000-00001F1A0000}"/>
    <cellStyle name="20% - Accent3 4 2 5 4" xfId="13056" xr:uid="{00000000-0005-0000-0000-0000201A0000}"/>
    <cellStyle name="20% - Accent3 4 2 5 4 2" xfId="36324" xr:uid="{00000000-0005-0000-0000-0000211A0000}"/>
    <cellStyle name="20% - Accent3 4 2 5 5" xfId="22905" xr:uid="{00000000-0005-0000-0000-0000221A0000}"/>
    <cellStyle name="20% - Accent3 4 2 5 5 2" xfId="46156" xr:uid="{00000000-0005-0000-0000-0000231A0000}"/>
    <cellStyle name="20% - Accent3 4 2 5 6" xfId="25705" xr:uid="{00000000-0005-0000-0000-0000241A0000}"/>
    <cellStyle name="20% - Accent3 4 2 5 7" xfId="48085" xr:uid="{00000000-0005-0000-0000-0000251A0000}"/>
    <cellStyle name="20% - Accent3 4 2 6" xfId="1995" xr:uid="{00000000-0005-0000-0000-0000261A0000}"/>
    <cellStyle name="20% - Accent3 4 2 6 2" xfId="4940" xr:uid="{00000000-0005-0000-0000-0000271A0000}"/>
    <cellStyle name="20% - Accent3 4 2 6 2 2" xfId="10283" xr:uid="{00000000-0005-0000-0000-0000281A0000}"/>
    <cellStyle name="20% - Accent3 4 2 6 2 2 2" xfId="20898" xr:uid="{00000000-0005-0000-0000-0000291A0000}"/>
    <cellStyle name="20% - Accent3 4 2 6 2 2 2 2" xfId="44166" xr:uid="{00000000-0005-0000-0000-00002A1A0000}"/>
    <cellStyle name="20% - Accent3 4 2 6 2 2 3" xfId="33551" xr:uid="{00000000-0005-0000-0000-00002B1A0000}"/>
    <cellStyle name="20% - Accent3 4 2 6 2 3" xfId="15592" xr:uid="{00000000-0005-0000-0000-00002C1A0000}"/>
    <cellStyle name="20% - Accent3 4 2 6 2 3 2" xfId="38860" xr:uid="{00000000-0005-0000-0000-00002D1A0000}"/>
    <cellStyle name="20% - Accent3 4 2 6 2 4" xfId="28243" xr:uid="{00000000-0005-0000-0000-00002E1A0000}"/>
    <cellStyle name="20% - Accent3 4 2 6 3" xfId="7641" xr:uid="{00000000-0005-0000-0000-00002F1A0000}"/>
    <cellStyle name="20% - Accent3 4 2 6 3 2" xfId="18256" xr:uid="{00000000-0005-0000-0000-0000301A0000}"/>
    <cellStyle name="20% - Accent3 4 2 6 3 2 2" xfId="41524" xr:uid="{00000000-0005-0000-0000-0000311A0000}"/>
    <cellStyle name="20% - Accent3 4 2 6 3 3" xfId="30909" xr:uid="{00000000-0005-0000-0000-0000321A0000}"/>
    <cellStyle name="20% - Accent3 4 2 6 4" xfId="12952" xr:uid="{00000000-0005-0000-0000-0000331A0000}"/>
    <cellStyle name="20% - Accent3 4 2 6 4 2" xfId="36220" xr:uid="{00000000-0005-0000-0000-0000341A0000}"/>
    <cellStyle name="20% - Accent3 4 2 6 5" xfId="25601" xr:uid="{00000000-0005-0000-0000-0000351A0000}"/>
    <cellStyle name="20% - Accent3 4 2 7" xfId="2295" xr:uid="{00000000-0005-0000-0000-0000361A0000}"/>
    <cellStyle name="20% - Accent3 4 2 7 2" xfId="5154" xr:uid="{00000000-0005-0000-0000-0000371A0000}"/>
    <cellStyle name="20% - Accent3 4 2 7 2 2" xfId="10497" xr:uid="{00000000-0005-0000-0000-0000381A0000}"/>
    <cellStyle name="20% - Accent3 4 2 7 2 2 2" xfId="21111" xr:uid="{00000000-0005-0000-0000-0000391A0000}"/>
    <cellStyle name="20% - Accent3 4 2 7 2 2 2 2" xfId="44379" xr:uid="{00000000-0005-0000-0000-00003A1A0000}"/>
    <cellStyle name="20% - Accent3 4 2 7 2 2 3" xfId="33765" xr:uid="{00000000-0005-0000-0000-00003B1A0000}"/>
    <cellStyle name="20% - Accent3 4 2 7 2 3" xfId="15805" xr:uid="{00000000-0005-0000-0000-00003C1A0000}"/>
    <cellStyle name="20% - Accent3 4 2 7 2 3 2" xfId="39073" xr:uid="{00000000-0005-0000-0000-00003D1A0000}"/>
    <cellStyle name="20% - Accent3 4 2 7 2 4" xfId="28457" xr:uid="{00000000-0005-0000-0000-00003E1A0000}"/>
    <cellStyle name="20% - Accent3 4 2 7 3" xfId="7855" xr:uid="{00000000-0005-0000-0000-00003F1A0000}"/>
    <cellStyle name="20% - Accent3 4 2 7 3 2" xfId="18470" xr:uid="{00000000-0005-0000-0000-0000401A0000}"/>
    <cellStyle name="20% - Accent3 4 2 7 3 2 2" xfId="41738" xr:uid="{00000000-0005-0000-0000-0000411A0000}"/>
    <cellStyle name="20% - Accent3 4 2 7 3 3" xfId="31123" xr:uid="{00000000-0005-0000-0000-0000421A0000}"/>
    <cellStyle name="20% - Accent3 4 2 7 4" xfId="13165" xr:uid="{00000000-0005-0000-0000-0000431A0000}"/>
    <cellStyle name="20% - Accent3 4 2 7 4 2" xfId="36433" xr:uid="{00000000-0005-0000-0000-0000441A0000}"/>
    <cellStyle name="20% - Accent3 4 2 7 5" xfId="25815" xr:uid="{00000000-0005-0000-0000-0000451A0000}"/>
    <cellStyle name="20% - Accent3 4 2 8" xfId="2326" xr:uid="{00000000-0005-0000-0000-0000461A0000}"/>
    <cellStyle name="20% - Accent3 4 2 8 2" xfId="5176" xr:uid="{00000000-0005-0000-0000-0000471A0000}"/>
    <cellStyle name="20% - Accent3 4 2 8 2 2" xfId="10519" xr:uid="{00000000-0005-0000-0000-0000481A0000}"/>
    <cellStyle name="20% - Accent3 4 2 8 2 2 2" xfId="21133" xr:uid="{00000000-0005-0000-0000-0000491A0000}"/>
    <cellStyle name="20% - Accent3 4 2 8 2 2 2 2" xfId="44401" xr:uid="{00000000-0005-0000-0000-00004A1A0000}"/>
    <cellStyle name="20% - Accent3 4 2 8 2 2 3" xfId="33787" xr:uid="{00000000-0005-0000-0000-00004B1A0000}"/>
    <cellStyle name="20% - Accent3 4 2 8 2 3" xfId="15827" xr:uid="{00000000-0005-0000-0000-00004C1A0000}"/>
    <cellStyle name="20% - Accent3 4 2 8 2 3 2" xfId="39095" xr:uid="{00000000-0005-0000-0000-00004D1A0000}"/>
    <cellStyle name="20% - Accent3 4 2 8 2 4" xfId="28479" xr:uid="{00000000-0005-0000-0000-00004E1A0000}"/>
    <cellStyle name="20% - Accent3 4 2 8 3" xfId="7877" xr:uid="{00000000-0005-0000-0000-00004F1A0000}"/>
    <cellStyle name="20% - Accent3 4 2 8 3 2" xfId="18492" xr:uid="{00000000-0005-0000-0000-0000501A0000}"/>
    <cellStyle name="20% - Accent3 4 2 8 3 2 2" xfId="41760" xr:uid="{00000000-0005-0000-0000-0000511A0000}"/>
    <cellStyle name="20% - Accent3 4 2 8 3 3" xfId="31145" xr:uid="{00000000-0005-0000-0000-0000521A0000}"/>
    <cellStyle name="20% - Accent3 4 2 8 4" xfId="13187" xr:uid="{00000000-0005-0000-0000-0000531A0000}"/>
    <cellStyle name="20% - Accent3 4 2 8 4 2" xfId="36455" xr:uid="{00000000-0005-0000-0000-0000541A0000}"/>
    <cellStyle name="20% - Accent3 4 2 8 5" xfId="25837" xr:uid="{00000000-0005-0000-0000-0000551A0000}"/>
    <cellStyle name="20% - Accent3 4 2 9" xfId="2589" xr:uid="{00000000-0005-0000-0000-0000561A0000}"/>
    <cellStyle name="20% - Accent3 4 2 9 2" xfId="5437" xr:uid="{00000000-0005-0000-0000-0000571A0000}"/>
    <cellStyle name="20% - Accent3 4 2 9 2 2" xfId="10780" xr:uid="{00000000-0005-0000-0000-0000581A0000}"/>
    <cellStyle name="20% - Accent3 4 2 9 2 2 2" xfId="21394" xr:uid="{00000000-0005-0000-0000-0000591A0000}"/>
    <cellStyle name="20% - Accent3 4 2 9 2 2 2 2" xfId="44662" xr:uid="{00000000-0005-0000-0000-00005A1A0000}"/>
    <cellStyle name="20% - Accent3 4 2 9 2 2 3" xfId="34048" xr:uid="{00000000-0005-0000-0000-00005B1A0000}"/>
    <cellStyle name="20% - Accent3 4 2 9 2 3" xfId="16088" xr:uid="{00000000-0005-0000-0000-00005C1A0000}"/>
    <cellStyle name="20% - Accent3 4 2 9 2 3 2" xfId="39356" xr:uid="{00000000-0005-0000-0000-00005D1A0000}"/>
    <cellStyle name="20% - Accent3 4 2 9 2 4" xfId="28740" xr:uid="{00000000-0005-0000-0000-00005E1A0000}"/>
    <cellStyle name="20% - Accent3 4 2 9 3" xfId="8138" xr:uid="{00000000-0005-0000-0000-00005F1A0000}"/>
    <cellStyle name="20% - Accent3 4 2 9 3 2" xfId="18753" xr:uid="{00000000-0005-0000-0000-0000601A0000}"/>
    <cellStyle name="20% - Accent3 4 2 9 3 2 2" xfId="42021" xr:uid="{00000000-0005-0000-0000-0000611A0000}"/>
    <cellStyle name="20% - Accent3 4 2 9 3 3" xfId="31406" xr:uid="{00000000-0005-0000-0000-0000621A0000}"/>
    <cellStyle name="20% - Accent3 4 2 9 4" xfId="13448" xr:uid="{00000000-0005-0000-0000-0000631A0000}"/>
    <cellStyle name="20% - Accent3 4 2 9 4 2" xfId="36716" xr:uid="{00000000-0005-0000-0000-0000641A0000}"/>
    <cellStyle name="20% - Accent3 4 2 9 5" xfId="26098" xr:uid="{00000000-0005-0000-0000-0000651A0000}"/>
    <cellStyle name="20% - Accent3 4 2_Asset Register (new)" xfId="1484" xr:uid="{00000000-0005-0000-0000-0000661A0000}"/>
    <cellStyle name="20% - Accent3 4 3" xfId="718" xr:uid="{00000000-0005-0000-0000-0000671A0000}"/>
    <cellStyle name="20% - Accent3 4 3 10" xfId="12262" xr:uid="{00000000-0005-0000-0000-0000681A0000}"/>
    <cellStyle name="20% - Accent3 4 3 10 2" xfId="35530" xr:uid="{00000000-0005-0000-0000-0000691A0000}"/>
    <cellStyle name="20% - Accent3 4 3 11" xfId="22906" xr:uid="{00000000-0005-0000-0000-00006A1A0000}"/>
    <cellStyle name="20% - Accent3 4 3 11 2" xfId="46157" xr:uid="{00000000-0005-0000-0000-00006B1A0000}"/>
    <cellStyle name="20% - Accent3 4 3 12" xfId="24911" xr:uid="{00000000-0005-0000-0000-00006C1A0000}"/>
    <cellStyle name="20% - Accent3 4 3 13" xfId="48086" xr:uid="{00000000-0005-0000-0000-00006D1A0000}"/>
    <cellStyle name="20% - Accent3 4 3 2" xfId="1187" xr:uid="{00000000-0005-0000-0000-00006E1A0000}"/>
    <cellStyle name="20% - Accent3 4 3 2 2" xfId="2749" xr:uid="{00000000-0005-0000-0000-00006F1A0000}"/>
    <cellStyle name="20% - Accent3 4 3 2 2 2" xfId="5597" xr:uid="{00000000-0005-0000-0000-0000701A0000}"/>
    <cellStyle name="20% - Accent3 4 3 2 2 2 2" xfId="10940" xr:uid="{00000000-0005-0000-0000-0000711A0000}"/>
    <cellStyle name="20% - Accent3 4 3 2 2 2 2 2" xfId="21554" xr:uid="{00000000-0005-0000-0000-0000721A0000}"/>
    <cellStyle name="20% - Accent3 4 3 2 2 2 2 2 2" xfId="44822" xr:uid="{00000000-0005-0000-0000-0000731A0000}"/>
    <cellStyle name="20% - Accent3 4 3 2 2 2 2 3" xfId="34208" xr:uid="{00000000-0005-0000-0000-0000741A0000}"/>
    <cellStyle name="20% - Accent3 4 3 2 2 2 3" xfId="16248" xr:uid="{00000000-0005-0000-0000-0000751A0000}"/>
    <cellStyle name="20% - Accent3 4 3 2 2 2 3 2" xfId="39516" xr:uid="{00000000-0005-0000-0000-0000761A0000}"/>
    <cellStyle name="20% - Accent3 4 3 2 2 2 4" xfId="22909" xr:uid="{00000000-0005-0000-0000-0000771A0000}"/>
    <cellStyle name="20% - Accent3 4 3 2 2 2 4 2" xfId="46160" xr:uid="{00000000-0005-0000-0000-0000781A0000}"/>
    <cellStyle name="20% - Accent3 4 3 2 2 2 5" xfId="28900" xr:uid="{00000000-0005-0000-0000-0000791A0000}"/>
    <cellStyle name="20% - Accent3 4 3 2 2 2 6" xfId="48089" xr:uid="{00000000-0005-0000-0000-00007A1A0000}"/>
    <cellStyle name="20% - Accent3 4 3 2 2 3" xfId="8298" xr:uid="{00000000-0005-0000-0000-00007B1A0000}"/>
    <cellStyle name="20% - Accent3 4 3 2 2 3 2" xfId="18913" xr:uid="{00000000-0005-0000-0000-00007C1A0000}"/>
    <cellStyle name="20% - Accent3 4 3 2 2 3 2 2" xfId="42181" xr:uid="{00000000-0005-0000-0000-00007D1A0000}"/>
    <cellStyle name="20% - Accent3 4 3 2 2 3 3" xfId="31566" xr:uid="{00000000-0005-0000-0000-00007E1A0000}"/>
    <cellStyle name="20% - Accent3 4 3 2 2 4" xfId="13608" xr:uid="{00000000-0005-0000-0000-00007F1A0000}"/>
    <cellStyle name="20% - Accent3 4 3 2 2 4 2" xfId="36876" xr:uid="{00000000-0005-0000-0000-0000801A0000}"/>
    <cellStyle name="20% - Accent3 4 3 2 2 5" xfId="22908" xr:uid="{00000000-0005-0000-0000-0000811A0000}"/>
    <cellStyle name="20% - Accent3 4 3 2 2 5 2" xfId="46159" xr:uid="{00000000-0005-0000-0000-0000821A0000}"/>
    <cellStyle name="20% - Accent3 4 3 2 2 6" xfId="26258" xr:uid="{00000000-0005-0000-0000-0000831A0000}"/>
    <cellStyle name="20% - Accent3 4 3 2 2 7" xfId="48088" xr:uid="{00000000-0005-0000-0000-0000841A0000}"/>
    <cellStyle name="20% - Accent3 4 3 2 3" xfId="3924" xr:uid="{00000000-0005-0000-0000-0000851A0000}"/>
    <cellStyle name="20% - Accent3 4 3 2 3 2" xfId="6588" xr:uid="{00000000-0005-0000-0000-0000861A0000}"/>
    <cellStyle name="20% - Accent3 4 3 2 3 2 2" xfId="11931" xr:uid="{00000000-0005-0000-0000-0000871A0000}"/>
    <cellStyle name="20% - Accent3 4 3 2 3 2 2 2" xfId="22544" xr:uid="{00000000-0005-0000-0000-0000881A0000}"/>
    <cellStyle name="20% - Accent3 4 3 2 3 2 2 2 2" xfId="45812" xr:uid="{00000000-0005-0000-0000-0000891A0000}"/>
    <cellStyle name="20% - Accent3 4 3 2 3 2 2 3" xfId="35199" xr:uid="{00000000-0005-0000-0000-00008A1A0000}"/>
    <cellStyle name="20% - Accent3 4 3 2 3 2 3" xfId="17238" xr:uid="{00000000-0005-0000-0000-00008B1A0000}"/>
    <cellStyle name="20% - Accent3 4 3 2 3 2 3 2" xfId="40506" xr:uid="{00000000-0005-0000-0000-00008C1A0000}"/>
    <cellStyle name="20% - Accent3 4 3 2 3 2 4" xfId="29891" xr:uid="{00000000-0005-0000-0000-00008D1A0000}"/>
    <cellStyle name="20% - Accent3 4 3 2 3 3" xfId="9289" xr:uid="{00000000-0005-0000-0000-00008E1A0000}"/>
    <cellStyle name="20% - Accent3 4 3 2 3 3 2" xfId="19904" xr:uid="{00000000-0005-0000-0000-00008F1A0000}"/>
    <cellStyle name="20% - Accent3 4 3 2 3 3 2 2" xfId="43172" xr:uid="{00000000-0005-0000-0000-0000901A0000}"/>
    <cellStyle name="20% - Accent3 4 3 2 3 3 3" xfId="32557" xr:uid="{00000000-0005-0000-0000-0000911A0000}"/>
    <cellStyle name="20% - Accent3 4 3 2 3 4" xfId="14598" xr:uid="{00000000-0005-0000-0000-0000921A0000}"/>
    <cellStyle name="20% - Accent3 4 3 2 3 4 2" xfId="37866" xr:uid="{00000000-0005-0000-0000-0000931A0000}"/>
    <cellStyle name="20% - Accent3 4 3 2 3 5" xfId="22910" xr:uid="{00000000-0005-0000-0000-0000941A0000}"/>
    <cellStyle name="20% - Accent3 4 3 2 3 5 2" xfId="46161" xr:uid="{00000000-0005-0000-0000-0000951A0000}"/>
    <cellStyle name="20% - Accent3 4 3 2 3 6" xfId="27249" xr:uid="{00000000-0005-0000-0000-0000961A0000}"/>
    <cellStyle name="20% - Accent3 4 3 2 3 7" xfId="48090" xr:uid="{00000000-0005-0000-0000-0000971A0000}"/>
    <cellStyle name="20% - Accent3 4 3 2 4" xfId="4410" xr:uid="{00000000-0005-0000-0000-0000981A0000}"/>
    <cellStyle name="20% - Accent3 4 3 2 4 2" xfId="9754" xr:uid="{00000000-0005-0000-0000-0000991A0000}"/>
    <cellStyle name="20% - Accent3 4 3 2 4 2 2" xfId="20369" xr:uid="{00000000-0005-0000-0000-00009A1A0000}"/>
    <cellStyle name="20% - Accent3 4 3 2 4 2 2 2" xfId="43637" xr:uid="{00000000-0005-0000-0000-00009B1A0000}"/>
    <cellStyle name="20% - Accent3 4 3 2 4 2 3" xfId="33022" xr:uid="{00000000-0005-0000-0000-00009C1A0000}"/>
    <cellStyle name="20% - Accent3 4 3 2 4 3" xfId="15063" xr:uid="{00000000-0005-0000-0000-00009D1A0000}"/>
    <cellStyle name="20% - Accent3 4 3 2 4 3 2" xfId="38331" xr:uid="{00000000-0005-0000-0000-00009E1A0000}"/>
    <cellStyle name="20% - Accent3 4 3 2 4 4" xfId="27714" xr:uid="{00000000-0005-0000-0000-00009F1A0000}"/>
    <cellStyle name="20% - Accent3 4 3 2 5" xfId="7112" xr:uid="{00000000-0005-0000-0000-0000A01A0000}"/>
    <cellStyle name="20% - Accent3 4 3 2 5 2" xfId="17727" xr:uid="{00000000-0005-0000-0000-0000A11A0000}"/>
    <cellStyle name="20% - Accent3 4 3 2 5 2 2" xfId="40995" xr:uid="{00000000-0005-0000-0000-0000A21A0000}"/>
    <cellStyle name="20% - Accent3 4 3 2 5 3" xfId="30380" xr:uid="{00000000-0005-0000-0000-0000A31A0000}"/>
    <cellStyle name="20% - Accent3 4 3 2 6" xfId="12423" xr:uid="{00000000-0005-0000-0000-0000A41A0000}"/>
    <cellStyle name="20% - Accent3 4 3 2 6 2" xfId="35691" xr:uid="{00000000-0005-0000-0000-0000A51A0000}"/>
    <cellStyle name="20% - Accent3 4 3 2 7" xfId="22907" xr:uid="{00000000-0005-0000-0000-0000A61A0000}"/>
    <cellStyle name="20% - Accent3 4 3 2 7 2" xfId="46158" xr:uid="{00000000-0005-0000-0000-0000A71A0000}"/>
    <cellStyle name="20% - Accent3 4 3 2 8" xfId="25072" xr:uid="{00000000-0005-0000-0000-0000A81A0000}"/>
    <cellStyle name="20% - Accent3 4 3 2 9" xfId="48087" xr:uid="{00000000-0005-0000-0000-0000A91A0000}"/>
    <cellStyle name="20% - Accent3 4 3 3" xfId="1537" xr:uid="{00000000-0005-0000-0000-0000AA1A0000}"/>
    <cellStyle name="20% - Accent3 4 3 3 2" xfId="2894" xr:uid="{00000000-0005-0000-0000-0000AB1A0000}"/>
    <cellStyle name="20% - Accent3 4 3 3 2 2" xfId="5742" xr:uid="{00000000-0005-0000-0000-0000AC1A0000}"/>
    <cellStyle name="20% - Accent3 4 3 3 2 2 2" xfId="11085" xr:uid="{00000000-0005-0000-0000-0000AD1A0000}"/>
    <cellStyle name="20% - Accent3 4 3 3 2 2 2 2" xfId="21699" xr:uid="{00000000-0005-0000-0000-0000AE1A0000}"/>
    <cellStyle name="20% - Accent3 4 3 3 2 2 2 2 2" xfId="44967" xr:uid="{00000000-0005-0000-0000-0000AF1A0000}"/>
    <cellStyle name="20% - Accent3 4 3 3 2 2 2 3" xfId="34353" xr:uid="{00000000-0005-0000-0000-0000B01A0000}"/>
    <cellStyle name="20% - Accent3 4 3 3 2 2 3" xfId="16393" xr:uid="{00000000-0005-0000-0000-0000B11A0000}"/>
    <cellStyle name="20% - Accent3 4 3 3 2 2 3 2" xfId="39661" xr:uid="{00000000-0005-0000-0000-0000B21A0000}"/>
    <cellStyle name="20% - Accent3 4 3 3 2 2 4" xfId="29045" xr:uid="{00000000-0005-0000-0000-0000B31A0000}"/>
    <cellStyle name="20% - Accent3 4 3 3 2 3" xfId="8443" xr:uid="{00000000-0005-0000-0000-0000B41A0000}"/>
    <cellStyle name="20% - Accent3 4 3 3 2 3 2" xfId="19058" xr:uid="{00000000-0005-0000-0000-0000B51A0000}"/>
    <cellStyle name="20% - Accent3 4 3 3 2 3 2 2" xfId="42326" xr:uid="{00000000-0005-0000-0000-0000B61A0000}"/>
    <cellStyle name="20% - Accent3 4 3 3 2 3 3" xfId="31711" xr:uid="{00000000-0005-0000-0000-0000B71A0000}"/>
    <cellStyle name="20% - Accent3 4 3 3 2 4" xfId="13753" xr:uid="{00000000-0005-0000-0000-0000B81A0000}"/>
    <cellStyle name="20% - Accent3 4 3 3 2 4 2" xfId="37021" xr:uid="{00000000-0005-0000-0000-0000B91A0000}"/>
    <cellStyle name="20% - Accent3 4 3 3 2 5" xfId="22912" xr:uid="{00000000-0005-0000-0000-0000BA1A0000}"/>
    <cellStyle name="20% - Accent3 4 3 3 2 5 2" xfId="46163" xr:uid="{00000000-0005-0000-0000-0000BB1A0000}"/>
    <cellStyle name="20% - Accent3 4 3 3 2 6" xfId="26403" xr:uid="{00000000-0005-0000-0000-0000BC1A0000}"/>
    <cellStyle name="20% - Accent3 4 3 3 2 7" xfId="48092" xr:uid="{00000000-0005-0000-0000-0000BD1A0000}"/>
    <cellStyle name="20% - Accent3 4 3 3 3" xfId="3698" xr:uid="{00000000-0005-0000-0000-0000BE1A0000}"/>
    <cellStyle name="20% - Accent3 4 3 3 3 2" xfId="6465" xr:uid="{00000000-0005-0000-0000-0000BF1A0000}"/>
    <cellStyle name="20% - Accent3 4 3 3 3 2 2" xfId="11808" xr:uid="{00000000-0005-0000-0000-0000C01A0000}"/>
    <cellStyle name="20% - Accent3 4 3 3 3 2 2 2" xfId="22421" xr:uid="{00000000-0005-0000-0000-0000C11A0000}"/>
    <cellStyle name="20% - Accent3 4 3 3 3 2 2 2 2" xfId="45689" xr:uid="{00000000-0005-0000-0000-0000C21A0000}"/>
    <cellStyle name="20% - Accent3 4 3 3 3 2 2 3" xfId="35076" xr:uid="{00000000-0005-0000-0000-0000C31A0000}"/>
    <cellStyle name="20% - Accent3 4 3 3 3 2 3" xfId="17115" xr:uid="{00000000-0005-0000-0000-0000C41A0000}"/>
    <cellStyle name="20% - Accent3 4 3 3 3 2 3 2" xfId="40383" xr:uid="{00000000-0005-0000-0000-0000C51A0000}"/>
    <cellStyle name="20% - Accent3 4 3 3 3 2 4" xfId="29768" xr:uid="{00000000-0005-0000-0000-0000C61A0000}"/>
    <cellStyle name="20% - Accent3 4 3 3 3 3" xfId="9166" xr:uid="{00000000-0005-0000-0000-0000C71A0000}"/>
    <cellStyle name="20% - Accent3 4 3 3 3 3 2" xfId="19781" xr:uid="{00000000-0005-0000-0000-0000C81A0000}"/>
    <cellStyle name="20% - Accent3 4 3 3 3 3 2 2" xfId="43049" xr:uid="{00000000-0005-0000-0000-0000C91A0000}"/>
    <cellStyle name="20% - Accent3 4 3 3 3 3 3" xfId="32434" xr:uid="{00000000-0005-0000-0000-0000CA1A0000}"/>
    <cellStyle name="20% - Accent3 4 3 3 3 4" xfId="14475" xr:uid="{00000000-0005-0000-0000-0000CB1A0000}"/>
    <cellStyle name="20% - Accent3 4 3 3 3 4 2" xfId="37743" xr:uid="{00000000-0005-0000-0000-0000CC1A0000}"/>
    <cellStyle name="20% - Accent3 4 3 3 3 5" xfId="27126" xr:uid="{00000000-0005-0000-0000-0000CD1A0000}"/>
    <cellStyle name="20% - Accent3 4 3 3 4" xfId="4555" xr:uid="{00000000-0005-0000-0000-0000CE1A0000}"/>
    <cellStyle name="20% - Accent3 4 3 3 4 2" xfId="9899" xr:uid="{00000000-0005-0000-0000-0000CF1A0000}"/>
    <cellStyle name="20% - Accent3 4 3 3 4 2 2" xfId="20514" xr:uid="{00000000-0005-0000-0000-0000D01A0000}"/>
    <cellStyle name="20% - Accent3 4 3 3 4 2 2 2" xfId="43782" xr:uid="{00000000-0005-0000-0000-0000D11A0000}"/>
    <cellStyle name="20% - Accent3 4 3 3 4 2 3" xfId="33167" xr:uid="{00000000-0005-0000-0000-0000D21A0000}"/>
    <cellStyle name="20% - Accent3 4 3 3 4 3" xfId="15208" xr:uid="{00000000-0005-0000-0000-0000D31A0000}"/>
    <cellStyle name="20% - Accent3 4 3 3 4 3 2" xfId="38476" xr:uid="{00000000-0005-0000-0000-0000D41A0000}"/>
    <cellStyle name="20% - Accent3 4 3 3 4 4" xfId="27859" xr:uid="{00000000-0005-0000-0000-0000D51A0000}"/>
    <cellStyle name="20% - Accent3 4 3 3 5" xfId="7257" xr:uid="{00000000-0005-0000-0000-0000D61A0000}"/>
    <cellStyle name="20% - Accent3 4 3 3 5 2" xfId="17872" xr:uid="{00000000-0005-0000-0000-0000D71A0000}"/>
    <cellStyle name="20% - Accent3 4 3 3 5 2 2" xfId="41140" xr:uid="{00000000-0005-0000-0000-0000D81A0000}"/>
    <cellStyle name="20% - Accent3 4 3 3 5 3" xfId="30525" xr:uid="{00000000-0005-0000-0000-0000D91A0000}"/>
    <cellStyle name="20% - Accent3 4 3 3 6" xfId="12568" xr:uid="{00000000-0005-0000-0000-0000DA1A0000}"/>
    <cellStyle name="20% - Accent3 4 3 3 6 2" xfId="35836" xr:uid="{00000000-0005-0000-0000-0000DB1A0000}"/>
    <cellStyle name="20% - Accent3 4 3 3 7" xfId="22911" xr:uid="{00000000-0005-0000-0000-0000DC1A0000}"/>
    <cellStyle name="20% - Accent3 4 3 3 7 2" xfId="46162" xr:uid="{00000000-0005-0000-0000-0000DD1A0000}"/>
    <cellStyle name="20% - Accent3 4 3 3 8" xfId="25217" xr:uid="{00000000-0005-0000-0000-0000DE1A0000}"/>
    <cellStyle name="20% - Accent3 4 3 3 9" xfId="48091" xr:uid="{00000000-0005-0000-0000-0000DF1A0000}"/>
    <cellStyle name="20% - Accent3 4 3 4" xfId="1837" xr:uid="{00000000-0005-0000-0000-0000E01A0000}"/>
    <cellStyle name="20% - Accent3 4 3 4 2" xfId="4812" xr:uid="{00000000-0005-0000-0000-0000E11A0000}"/>
    <cellStyle name="20% - Accent3 4 3 4 2 2" xfId="10156" xr:uid="{00000000-0005-0000-0000-0000E21A0000}"/>
    <cellStyle name="20% - Accent3 4 3 4 2 2 2" xfId="20771" xr:uid="{00000000-0005-0000-0000-0000E31A0000}"/>
    <cellStyle name="20% - Accent3 4 3 4 2 2 2 2" xfId="44039" xr:uid="{00000000-0005-0000-0000-0000E41A0000}"/>
    <cellStyle name="20% - Accent3 4 3 4 2 2 3" xfId="33424" xr:uid="{00000000-0005-0000-0000-0000E51A0000}"/>
    <cellStyle name="20% - Accent3 4 3 4 2 3" xfId="15465" xr:uid="{00000000-0005-0000-0000-0000E61A0000}"/>
    <cellStyle name="20% - Accent3 4 3 4 2 3 2" xfId="38733" xr:uid="{00000000-0005-0000-0000-0000E71A0000}"/>
    <cellStyle name="20% - Accent3 4 3 4 2 4" xfId="28116" xr:uid="{00000000-0005-0000-0000-0000E81A0000}"/>
    <cellStyle name="20% - Accent3 4 3 4 3" xfId="7514" xr:uid="{00000000-0005-0000-0000-0000E91A0000}"/>
    <cellStyle name="20% - Accent3 4 3 4 3 2" xfId="18129" xr:uid="{00000000-0005-0000-0000-0000EA1A0000}"/>
    <cellStyle name="20% - Accent3 4 3 4 3 2 2" xfId="41397" xr:uid="{00000000-0005-0000-0000-0000EB1A0000}"/>
    <cellStyle name="20% - Accent3 4 3 4 3 3" xfId="30782" xr:uid="{00000000-0005-0000-0000-0000EC1A0000}"/>
    <cellStyle name="20% - Accent3 4 3 4 4" xfId="12825" xr:uid="{00000000-0005-0000-0000-0000ED1A0000}"/>
    <cellStyle name="20% - Accent3 4 3 4 4 2" xfId="36093" xr:uid="{00000000-0005-0000-0000-0000EE1A0000}"/>
    <cellStyle name="20% - Accent3 4 3 4 5" xfId="22913" xr:uid="{00000000-0005-0000-0000-0000EF1A0000}"/>
    <cellStyle name="20% - Accent3 4 3 4 5 2" xfId="46164" xr:uid="{00000000-0005-0000-0000-0000F01A0000}"/>
    <cellStyle name="20% - Accent3 4 3 4 6" xfId="25474" xr:uid="{00000000-0005-0000-0000-0000F11A0000}"/>
    <cellStyle name="20% - Accent3 4 3 4 7" xfId="48093" xr:uid="{00000000-0005-0000-0000-0000F21A0000}"/>
    <cellStyle name="20% - Accent3 4 3 5" xfId="2588" xr:uid="{00000000-0005-0000-0000-0000F31A0000}"/>
    <cellStyle name="20% - Accent3 4 3 5 2" xfId="5436" xr:uid="{00000000-0005-0000-0000-0000F41A0000}"/>
    <cellStyle name="20% - Accent3 4 3 5 2 2" xfId="10779" xr:uid="{00000000-0005-0000-0000-0000F51A0000}"/>
    <cellStyle name="20% - Accent3 4 3 5 2 2 2" xfId="21393" xr:uid="{00000000-0005-0000-0000-0000F61A0000}"/>
    <cellStyle name="20% - Accent3 4 3 5 2 2 2 2" xfId="44661" xr:uid="{00000000-0005-0000-0000-0000F71A0000}"/>
    <cellStyle name="20% - Accent3 4 3 5 2 2 3" xfId="34047" xr:uid="{00000000-0005-0000-0000-0000F81A0000}"/>
    <cellStyle name="20% - Accent3 4 3 5 2 3" xfId="16087" xr:uid="{00000000-0005-0000-0000-0000F91A0000}"/>
    <cellStyle name="20% - Accent3 4 3 5 2 3 2" xfId="39355" xr:uid="{00000000-0005-0000-0000-0000FA1A0000}"/>
    <cellStyle name="20% - Accent3 4 3 5 2 4" xfId="28739" xr:uid="{00000000-0005-0000-0000-0000FB1A0000}"/>
    <cellStyle name="20% - Accent3 4 3 5 3" xfId="8137" xr:uid="{00000000-0005-0000-0000-0000FC1A0000}"/>
    <cellStyle name="20% - Accent3 4 3 5 3 2" xfId="18752" xr:uid="{00000000-0005-0000-0000-0000FD1A0000}"/>
    <cellStyle name="20% - Accent3 4 3 5 3 2 2" xfId="42020" xr:uid="{00000000-0005-0000-0000-0000FE1A0000}"/>
    <cellStyle name="20% - Accent3 4 3 5 3 3" xfId="31405" xr:uid="{00000000-0005-0000-0000-0000FF1A0000}"/>
    <cellStyle name="20% - Accent3 4 3 5 4" xfId="13447" xr:uid="{00000000-0005-0000-0000-0000001B0000}"/>
    <cellStyle name="20% - Accent3 4 3 5 4 2" xfId="36715" xr:uid="{00000000-0005-0000-0000-0000011B0000}"/>
    <cellStyle name="20% - Accent3 4 3 5 5" xfId="26097" xr:uid="{00000000-0005-0000-0000-0000021B0000}"/>
    <cellStyle name="20% - Accent3 4 3 6" xfId="3107" xr:uid="{00000000-0005-0000-0000-0000031B0000}"/>
    <cellStyle name="20% - Accent3 4 3 6 2" xfId="5937" xr:uid="{00000000-0005-0000-0000-0000041B0000}"/>
    <cellStyle name="20% - Accent3 4 3 6 2 2" xfId="11280" xr:uid="{00000000-0005-0000-0000-0000051B0000}"/>
    <cellStyle name="20% - Accent3 4 3 6 2 2 2" xfId="21893" xr:uid="{00000000-0005-0000-0000-0000061B0000}"/>
    <cellStyle name="20% - Accent3 4 3 6 2 2 2 2" xfId="45161" xr:uid="{00000000-0005-0000-0000-0000071B0000}"/>
    <cellStyle name="20% - Accent3 4 3 6 2 2 3" xfId="34548" xr:uid="{00000000-0005-0000-0000-0000081B0000}"/>
    <cellStyle name="20% - Accent3 4 3 6 2 3" xfId="16587" xr:uid="{00000000-0005-0000-0000-0000091B0000}"/>
    <cellStyle name="20% - Accent3 4 3 6 2 3 2" xfId="39855" xr:uid="{00000000-0005-0000-0000-00000A1B0000}"/>
    <cellStyle name="20% - Accent3 4 3 6 2 4" xfId="29240" xr:uid="{00000000-0005-0000-0000-00000B1B0000}"/>
    <cellStyle name="20% - Accent3 4 3 6 3" xfId="8638" xr:uid="{00000000-0005-0000-0000-00000C1B0000}"/>
    <cellStyle name="20% - Accent3 4 3 6 3 2" xfId="19253" xr:uid="{00000000-0005-0000-0000-00000D1B0000}"/>
    <cellStyle name="20% - Accent3 4 3 6 3 2 2" xfId="42521" xr:uid="{00000000-0005-0000-0000-00000E1B0000}"/>
    <cellStyle name="20% - Accent3 4 3 6 3 3" xfId="31906" xr:uid="{00000000-0005-0000-0000-00000F1B0000}"/>
    <cellStyle name="20% - Accent3 4 3 6 4" xfId="13947" xr:uid="{00000000-0005-0000-0000-0000101B0000}"/>
    <cellStyle name="20% - Accent3 4 3 6 4 2" xfId="37215" xr:uid="{00000000-0005-0000-0000-0000111B0000}"/>
    <cellStyle name="20% - Accent3 4 3 6 5" xfId="26598" xr:uid="{00000000-0005-0000-0000-0000121B0000}"/>
    <cellStyle name="20% - Accent3 4 3 7" xfId="3427" xr:uid="{00000000-0005-0000-0000-0000131B0000}"/>
    <cellStyle name="20% - Accent3 4 3 7 2" xfId="6251" xr:uid="{00000000-0005-0000-0000-0000141B0000}"/>
    <cellStyle name="20% - Accent3 4 3 7 2 2" xfId="11594" xr:uid="{00000000-0005-0000-0000-0000151B0000}"/>
    <cellStyle name="20% - Accent3 4 3 7 2 2 2" xfId="22207" xr:uid="{00000000-0005-0000-0000-0000161B0000}"/>
    <cellStyle name="20% - Accent3 4 3 7 2 2 2 2" xfId="45475" xr:uid="{00000000-0005-0000-0000-0000171B0000}"/>
    <cellStyle name="20% - Accent3 4 3 7 2 2 3" xfId="34862" xr:uid="{00000000-0005-0000-0000-0000181B0000}"/>
    <cellStyle name="20% - Accent3 4 3 7 2 3" xfId="16901" xr:uid="{00000000-0005-0000-0000-0000191B0000}"/>
    <cellStyle name="20% - Accent3 4 3 7 2 3 2" xfId="40169" xr:uid="{00000000-0005-0000-0000-00001A1B0000}"/>
    <cellStyle name="20% - Accent3 4 3 7 2 4" xfId="29554" xr:uid="{00000000-0005-0000-0000-00001B1B0000}"/>
    <cellStyle name="20% - Accent3 4 3 7 3" xfId="8952" xr:uid="{00000000-0005-0000-0000-00001C1B0000}"/>
    <cellStyle name="20% - Accent3 4 3 7 3 2" xfId="19567" xr:uid="{00000000-0005-0000-0000-00001D1B0000}"/>
    <cellStyle name="20% - Accent3 4 3 7 3 2 2" xfId="42835" xr:uid="{00000000-0005-0000-0000-00001E1B0000}"/>
    <cellStyle name="20% - Accent3 4 3 7 3 3" xfId="32220" xr:uid="{00000000-0005-0000-0000-00001F1B0000}"/>
    <cellStyle name="20% - Accent3 4 3 7 4" xfId="14261" xr:uid="{00000000-0005-0000-0000-0000201B0000}"/>
    <cellStyle name="20% - Accent3 4 3 7 4 2" xfId="37529" xr:uid="{00000000-0005-0000-0000-0000211B0000}"/>
    <cellStyle name="20% - Accent3 4 3 7 5" xfId="26912" xr:uid="{00000000-0005-0000-0000-0000221B0000}"/>
    <cellStyle name="20% - Accent3 4 3 8" xfId="4249" xr:uid="{00000000-0005-0000-0000-0000231B0000}"/>
    <cellStyle name="20% - Accent3 4 3 8 2" xfId="9593" xr:uid="{00000000-0005-0000-0000-0000241B0000}"/>
    <cellStyle name="20% - Accent3 4 3 8 2 2" xfId="20208" xr:uid="{00000000-0005-0000-0000-0000251B0000}"/>
    <cellStyle name="20% - Accent3 4 3 8 2 2 2" xfId="43476" xr:uid="{00000000-0005-0000-0000-0000261B0000}"/>
    <cellStyle name="20% - Accent3 4 3 8 2 3" xfId="32861" xr:uid="{00000000-0005-0000-0000-0000271B0000}"/>
    <cellStyle name="20% - Accent3 4 3 8 3" xfId="14902" xr:uid="{00000000-0005-0000-0000-0000281B0000}"/>
    <cellStyle name="20% - Accent3 4 3 8 3 2" xfId="38170" xr:uid="{00000000-0005-0000-0000-0000291B0000}"/>
    <cellStyle name="20% - Accent3 4 3 8 4" xfId="27553" xr:uid="{00000000-0005-0000-0000-00002A1B0000}"/>
    <cellStyle name="20% - Accent3 4 3 9" xfId="6951" xr:uid="{00000000-0005-0000-0000-00002B1B0000}"/>
    <cellStyle name="20% - Accent3 4 3 9 2" xfId="17566" xr:uid="{00000000-0005-0000-0000-00002C1B0000}"/>
    <cellStyle name="20% - Accent3 4 3 9 2 2" xfId="40834" xr:uid="{00000000-0005-0000-0000-00002D1B0000}"/>
    <cellStyle name="20% - Accent3 4 3 9 3" xfId="30219" xr:uid="{00000000-0005-0000-0000-00002E1B0000}"/>
    <cellStyle name="20% - Accent3 4 3_Asset Register (new)" xfId="1482" xr:uid="{00000000-0005-0000-0000-00002F1B0000}"/>
    <cellStyle name="20% - Accent3 4 4" xfId="162" xr:uid="{00000000-0005-0000-0000-0000301B0000}"/>
    <cellStyle name="20% - Accent3 4 4 10" xfId="24689" xr:uid="{00000000-0005-0000-0000-0000311B0000}"/>
    <cellStyle name="20% - Accent3 4 4 11" xfId="48094" xr:uid="{00000000-0005-0000-0000-0000321B0000}"/>
    <cellStyle name="20% - Accent3 4 4 2" xfId="2010" xr:uid="{00000000-0005-0000-0000-0000331B0000}"/>
    <cellStyle name="20% - Accent3 4 4 2 2" xfId="4952" xr:uid="{00000000-0005-0000-0000-0000341B0000}"/>
    <cellStyle name="20% - Accent3 4 4 2 2 2" xfId="10295" xr:uid="{00000000-0005-0000-0000-0000351B0000}"/>
    <cellStyle name="20% - Accent3 4 4 2 2 2 2" xfId="20910" xr:uid="{00000000-0005-0000-0000-0000361B0000}"/>
    <cellStyle name="20% - Accent3 4 4 2 2 2 2 2" xfId="44178" xr:uid="{00000000-0005-0000-0000-0000371B0000}"/>
    <cellStyle name="20% - Accent3 4 4 2 2 2 3" xfId="33563" xr:uid="{00000000-0005-0000-0000-0000381B0000}"/>
    <cellStyle name="20% - Accent3 4 4 2 2 3" xfId="15604" xr:uid="{00000000-0005-0000-0000-0000391B0000}"/>
    <cellStyle name="20% - Accent3 4 4 2 2 3 2" xfId="38872" xr:uid="{00000000-0005-0000-0000-00003A1B0000}"/>
    <cellStyle name="20% - Accent3 4 4 2 2 4" xfId="22916" xr:uid="{00000000-0005-0000-0000-00003B1B0000}"/>
    <cellStyle name="20% - Accent3 4 4 2 2 4 2" xfId="46167" xr:uid="{00000000-0005-0000-0000-00003C1B0000}"/>
    <cellStyle name="20% - Accent3 4 4 2 2 5" xfId="28255" xr:uid="{00000000-0005-0000-0000-00003D1B0000}"/>
    <cellStyle name="20% - Accent3 4 4 2 2 6" xfId="48096" xr:uid="{00000000-0005-0000-0000-00003E1B0000}"/>
    <cellStyle name="20% - Accent3 4 4 2 3" xfId="7653" xr:uid="{00000000-0005-0000-0000-00003F1B0000}"/>
    <cellStyle name="20% - Accent3 4 4 2 3 2" xfId="18268" xr:uid="{00000000-0005-0000-0000-0000401B0000}"/>
    <cellStyle name="20% - Accent3 4 4 2 3 2 2" xfId="41536" xr:uid="{00000000-0005-0000-0000-0000411B0000}"/>
    <cellStyle name="20% - Accent3 4 4 2 3 3" xfId="30921" xr:uid="{00000000-0005-0000-0000-0000421B0000}"/>
    <cellStyle name="20% - Accent3 4 4 2 4" xfId="12964" xr:uid="{00000000-0005-0000-0000-0000431B0000}"/>
    <cellStyle name="20% - Accent3 4 4 2 4 2" xfId="36232" xr:uid="{00000000-0005-0000-0000-0000441B0000}"/>
    <cellStyle name="20% - Accent3 4 4 2 5" xfId="22915" xr:uid="{00000000-0005-0000-0000-0000451B0000}"/>
    <cellStyle name="20% - Accent3 4 4 2 5 2" xfId="46166" xr:uid="{00000000-0005-0000-0000-0000461B0000}"/>
    <cellStyle name="20% - Accent3 4 4 2 6" xfId="25613" xr:uid="{00000000-0005-0000-0000-0000471B0000}"/>
    <cellStyle name="20% - Accent3 4 4 2 7" xfId="48095" xr:uid="{00000000-0005-0000-0000-0000481B0000}"/>
    <cellStyle name="20% - Accent3 4 4 3" xfId="2370" xr:uid="{00000000-0005-0000-0000-0000491B0000}"/>
    <cellStyle name="20% - Accent3 4 4 3 2" xfId="5218" xr:uid="{00000000-0005-0000-0000-00004A1B0000}"/>
    <cellStyle name="20% - Accent3 4 4 3 2 2" xfId="10561" xr:uid="{00000000-0005-0000-0000-00004B1B0000}"/>
    <cellStyle name="20% - Accent3 4 4 3 2 2 2" xfId="21175" xr:uid="{00000000-0005-0000-0000-00004C1B0000}"/>
    <cellStyle name="20% - Accent3 4 4 3 2 2 2 2" xfId="44443" xr:uid="{00000000-0005-0000-0000-00004D1B0000}"/>
    <cellStyle name="20% - Accent3 4 4 3 2 2 3" xfId="33829" xr:uid="{00000000-0005-0000-0000-00004E1B0000}"/>
    <cellStyle name="20% - Accent3 4 4 3 2 3" xfId="15869" xr:uid="{00000000-0005-0000-0000-00004F1B0000}"/>
    <cellStyle name="20% - Accent3 4 4 3 2 3 2" xfId="39137" xr:uid="{00000000-0005-0000-0000-0000501B0000}"/>
    <cellStyle name="20% - Accent3 4 4 3 2 4" xfId="28521" xr:uid="{00000000-0005-0000-0000-0000511B0000}"/>
    <cellStyle name="20% - Accent3 4 4 3 3" xfId="7919" xr:uid="{00000000-0005-0000-0000-0000521B0000}"/>
    <cellStyle name="20% - Accent3 4 4 3 3 2" xfId="18534" xr:uid="{00000000-0005-0000-0000-0000531B0000}"/>
    <cellStyle name="20% - Accent3 4 4 3 3 2 2" xfId="41802" xr:uid="{00000000-0005-0000-0000-0000541B0000}"/>
    <cellStyle name="20% - Accent3 4 4 3 3 3" xfId="31187" xr:uid="{00000000-0005-0000-0000-0000551B0000}"/>
    <cellStyle name="20% - Accent3 4 4 3 4" xfId="13229" xr:uid="{00000000-0005-0000-0000-0000561B0000}"/>
    <cellStyle name="20% - Accent3 4 4 3 4 2" xfId="36497" xr:uid="{00000000-0005-0000-0000-0000571B0000}"/>
    <cellStyle name="20% - Accent3 4 4 3 5" xfId="22917" xr:uid="{00000000-0005-0000-0000-0000581B0000}"/>
    <cellStyle name="20% - Accent3 4 4 3 5 2" xfId="46168" xr:uid="{00000000-0005-0000-0000-0000591B0000}"/>
    <cellStyle name="20% - Accent3 4 4 3 6" xfId="25879" xr:uid="{00000000-0005-0000-0000-00005A1B0000}"/>
    <cellStyle name="20% - Accent3 4 4 3 7" xfId="48097" xr:uid="{00000000-0005-0000-0000-00005B1B0000}"/>
    <cellStyle name="20% - Accent3 4 4 4" xfId="3242" xr:uid="{00000000-0005-0000-0000-00005C1B0000}"/>
    <cellStyle name="20% - Accent3 4 4 4 2" xfId="6072" xr:uid="{00000000-0005-0000-0000-00005D1B0000}"/>
    <cellStyle name="20% - Accent3 4 4 4 2 2" xfId="11415" xr:uid="{00000000-0005-0000-0000-00005E1B0000}"/>
    <cellStyle name="20% - Accent3 4 4 4 2 2 2" xfId="22028" xr:uid="{00000000-0005-0000-0000-00005F1B0000}"/>
    <cellStyle name="20% - Accent3 4 4 4 2 2 2 2" xfId="45296" xr:uid="{00000000-0005-0000-0000-0000601B0000}"/>
    <cellStyle name="20% - Accent3 4 4 4 2 2 3" xfId="34683" xr:uid="{00000000-0005-0000-0000-0000611B0000}"/>
    <cellStyle name="20% - Accent3 4 4 4 2 3" xfId="16722" xr:uid="{00000000-0005-0000-0000-0000621B0000}"/>
    <cellStyle name="20% - Accent3 4 4 4 2 3 2" xfId="39990" xr:uid="{00000000-0005-0000-0000-0000631B0000}"/>
    <cellStyle name="20% - Accent3 4 4 4 2 4" xfId="29375" xr:uid="{00000000-0005-0000-0000-0000641B0000}"/>
    <cellStyle name="20% - Accent3 4 4 4 3" xfId="8773" xr:uid="{00000000-0005-0000-0000-0000651B0000}"/>
    <cellStyle name="20% - Accent3 4 4 4 3 2" xfId="19388" xr:uid="{00000000-0005-0000-0000-0000661B0000}"/>
    <cellStyle name="20% - Accent3 4 4 4 3 2 2" xfId="42656" xr:uid="{00000000-0005-0000-0000-0000671B0000}"/>
    <cellStyle name="20% - Accent3 4 4 4 3 3" xfId="32041" xr:uid="{00000000-0005-0000-0000-0000681B0000}"/>
    <cellStyle name="20% - Accent3 4 4 4 4" xfId="14082" xr:uid="{00000000-0005-0000-0000-0000691B0000}"/>
    <cellStyle name="20% - Accent3 4 4 4 4 2" xfId="37350" xr:uid="{00000000-0005-0000-0000-00006A1B0000}"/>
    <cellStyle name="20% - Accent3 4 4 4 5" xfId="26733" xr:uid="{00000000-0005-0000-0000-00006B1B0000}"/>
    <cellStyle name="20% - Accent3 4 4 5" xfId="3562" xr:uid="{00000000-0005-0000-0000-00006C1B0000}"/>
    <cellStyle name="20% - Accent3 4 4 5 2" xfId="6386" xr:uid="{00000000-0005-0000-0000-00006D1B0000}"/>
    <cellStyle name="20% - Accent3 4 4 5 2 2" xfId="11729" xr:uid="{00000000-0005-0000-0000-00006E1B0000}"/>
    <cellStyle name="20% - Accent3 4 4 5 2 2 2" xfId="22342" xr:uid="{00000000-0005-0000-0000-00006F1B0000}"/>
    <cellStyle name="20% - Accent3 4 4 5 2 2 2 2" xfId="45610" xr:uid="{00000000-0005-0000-0000-0000701B0000}"/>
    <cellStyle name="20% - Accent3 4 4 5 2 2 3" xfId="34997" xr:uid="{00000000-0005-0000-0000-0000711B0000}"/>
    <cellStyle name="20% - Accent3 4 4 5 2 3" xfId="17036" xr:uid="{00000000-0005-0000-0000-0000721B0000}"/>
    <cellStyle name="20% - Accent3 4 4 5 2 3 2" xfId="40304" xr:uid="{00000000-0005-0000-0000-0000731B0000}"/>
    <cellStyle name="20% - Accent3 4 4 5 2 4" xfId="29689" xr:uid="{00000000-0005-0000-0000-0000741B0000}"/>
    <cellStyle name="20% - Accent3 4 4 5 3" xfId="9087" xr:uid="{00000000-0005-0000-0000-0000751B0000}"/>
    <cellStyle name="20% - Accent3 4 4 5 3 2" xfId="19702" xr:uid="{00000000-0005-0000-0000-0000761B0000}"/>
    <cellStyle name="20% - Accent3 4 4 5 3 2 2" xfId="42970" xr:uid="{00000000-0005-0000-0000-0000771B0000}"/>
    <cellStyle name="20% - Accent3 4 4 5 3 3" xfId="32355" xr:uid="{00000000-0005-0000-0000-0000781B0000}"/>
    <cellStyle name="20% - Accent3 4 4 5 4" xfId="14396" xr:uid="{00000000-0005-0000-0000-0000791B0000}"/>
    <cellStyle name="20% - Accent3 4 4 5 4 2" xfId="37664" xr:uid="{00000000-0005-0000-0000-00007A1B0000}"/>
    <cellStyle name="20% - Accent3 4 4 5 5" xfId="27047" xr:uid="{00000000-0005-0000-0000-00007B1B0000}"/>
    <cellStyle name="20% - Accent3 4 4 6" xfId="4031" xr:uid="{00000000-0005-0000-0000-00007C1B0000}"/>
    <cellStyle name="20% - Accent3 4 4 6 2" xfId="9375" xr:uid="{00000000-0005-0000-0000-00007D1B0000}"/>
    <cellStyle name="20% - Accent3 4 4 6 2 2" xfId="19990" xr:uid="{00000000-0005-0000-0000-00007E1B0000}"/>
    <cellStyle name="20% - Accent3 4 4 6 2 2 2" xfId="43258" xr:uid="{00000000-0005-0000-0000-00007F1B0000}"/>
    <cellStyle name="20% - Accent3 4 4 6 2 3" xfId="32643" xr:uid="{00000000-0005-0000-0000-0000801B0000}"/>
    <cellStyle name="20% - Accent3 4 4 6 3" xfId="14684" xr:uid="{00000000-0005-0000-0000-0000811B0000}"/>
    <cellStyle name="20% - Accent3 4 4 6 3 2" xfId="37952" xr:uid="{00000000-0005-0000-0000-0000821B0000}"/>
    <cellStyle name="20% - Accent3 4 4 6 4" xfId="27335" xr:uid="{00000000-0005-0000-0000-0000831B0000}"/>
    <cellStyle name="20% - Accent3 4 4 7" xfId="6733" xr:uid="{00000000-0005-0000-0000-0000841B0000}"/>
    <cellStyle name="20% - Accent3 4 4 7 2" xfId="17348" xr:uid="{00000000-0005-0000-0000-0000851B0000}"/>
    <cellStyle name="20% - Accent3 4 4 7 2 2" xfId="40616" xr:uid="{00000000-0005-0000-0000-0000861B0000}"/>
    <cellStyle name="20% - Accent3 4 4 7 3" xfId="30001" xr:uid="{00000000-0005-0000-0000-0000871B0000}"/>
    <cellStyle name="20% - Accent3 4 4 8" xfId="12044" xr:uid="{00000000-0005-0000-0000-0000881B0000}"/>
    <cellStyle name="20% - Accent3 4 4 8 2" xfId="35312" xr:uid="{00000000-0005-0000-0000-0000891B0000}"/>
    <cellStyle name="20% - Accent3 4 4 9" xfId="22914" xr:uid="{00000000-0005-0000-0000-00008A1B0000}"/>
    <cellStyle name="20% - Accent3 4 4 9 2" xfId="46165" xr:uid="{00000000-0005-0000-0000-00008B1B0000}"/>
    <cellStyle name="20% - Accent3 4 5" xfId="1101" xr:uid="{00000000-0005-0000-0000-00008C1B0000}"/>
    <cellStyle name="20% - Accent3 4 5 2" xfId="2671" xr:uid="{00000000-0005-0000-0000-00008D1B0000}"/>
    <cellStyle name="20% - Accent3 4 5 2 2" xfId="5519" xr:uid="{00000000-0005-0000-0000-00008E1B0000}"/>
    <cellStyle name="20% - Accent3 4 5 2 2 2" xfId="10862" xr:uid="{00000000-0005-0000-0000-00008F1B0000}"/>
    <cellStyle name="20% - Accent3 4 5 2 2 2 2" xfId="21476" xr:uid="{00000000-0005-0000-0000-0000901B0000}"/>
    <cellStyle name="20% - Accent3 4 5 2 2 2 2 2" xfId="44744" xr:uid="{00000000-0005-0000-0000-0000911B0000}"/>
    <cellStyle name="20% - Accent3 4 5 2 2 2 3" xfId="34130" xr:uid="{00000000-0005-0000-0000-0000921B0000}"/>
    <cellStyle name="20% - Accent3 4 5 2 2 3" xfId="16170" xr:uid="{00000000-0005-0000-0000-0000931B0000}"/>
    <cellStyle name="20% - Accent3 4 5 2 2 3 2" xfId="39438" xr:uid="{00000000-0005-0000-0000-0000941B0000}"/>
    <cellStyle name="20% - Accent3 4 5 2 2 4" xfId="28822" xr:uid="{00000000-0005-0000-0000-0000951B0000}"/>
    <cellStyle name="20% - Accent3 4 5 2 3" xfId="8220" xr:uid="{00000000-0005-0000-0000-0000961B0000}"/>
    <cellStyle name="20% - Accent3 4 5 2 3 2" xfId="18835" xr:uid="{00000000-0005-0000-0000-0000971B0000}"/>
    <cellStyle name="20% - Accent3 4 5 2 3 2 2" xfId="42103" xr:uid="{00000000-0005-0000-0000-0000981B0000}"/>
    <cellStyle name="20% - Accent3 4 5 2 3 3" xfId="31488" xr:uid="{00000000-0005-0000-0000-0000991B0000}"/>
    <cellStyle name="20% - Accent3 4 5 2 4" xfId="13530" xr:uid="{00000000-0005-0000-0000-00009A1B0000}"/>
    <cellStyle name="20% - Accent3 4 5 2 4 2" xfId="36798" xr:uid="{00000000-0005-0000-0000-00009B1B0000}"/>
    <cellStyle name="20% - Accent3 4 5 2 5" xfId="22919" xr:uid="{00000000-0005-0000-0000-00009C1B0000}"/>
    <cellStyle name="20% - Accent3 4 5 2 5 2" xfId="46170" xr:uid="{00000000-0005-0000-0000-00009D1B0000}"/>
    <cellStyle name="20% - Accent3 4 5 2 6" xfId="26180" xr:uid="{00000000-0005-0000-0000-00009E1B0000}"/>
    <cellStyle name="20% - Accent3 4 5 2 7" xfId="48099" xr:uid="{00000000-0005-0000-0000-00009F1B0000}"/>
    <cellStyle name="20% - Accent3 4 5 3" xfId="3846" xr:uid="{00000000-0005-0000-0000-0000A01B0000}"/>
    <cellStyle name="20% - Accent3 4 5 3 2" xfId="6510" xr:uid="{00000000-0005-0000-0000-0000A11B0000}"/>
    <cellStyle name="20% - Accent3 4 5 3 2 2" xfId="11853" xr:uid="{00000000-0005-0000-0000-0000A21B0000}"/>
    <cellStyle name="20% - Accent3 4 5 3 2 2 2" xfId="22466" xr:uid="{00000000-0005-0000-0000-0000A31B0000}"/>
    <cellStyle name="20% - Accent3 4 5 3 2 2 2 2" xfId="45734" xr:uid="{00000000-0005-0000-0000-0000A41B0000}"/>
    <cellStyle name="20% - Accent3 4 5 3 2 2 3" xfId="35121" xr:uid="{00000000-0005-0000-0000-0000A51B0000}"/>
    <cellStyle name="20% - Accent3 4 5 3 2 3" xfId="17160" xr:uid="{00000000-0005-0000-0000-0000A61B0000}"/>
    <cellStyle name="20% - Accent3 4 5 3 2 3 2" xfId="40428" xr:uid="{00000000-0005-0000-0000-0000A71B0000}"/>
    <cellStyle name="20% - Accent3 4 5 3 2 4" xfId="29813" xr:uid="{00000000-0005-0000-0000-0000A81B0000}"/>
    <cellStyle name="20% - Accent3 4 5 3 3" xfId="9211" xr:uid="{00000000-0005-0000-0000-0000A91B0000}"/>
    <cellStyle name="20% - Accent3 4 5 3 3 2" xfId="19826" xr:uid="{00000000-0005-0000-0000-0000AA1B0000}"/>
    <cellStyle name="20% - Accent3 4 5 3 3 2 2" xfId="43094" xr:uid="{00000000-0005-0000-0000-0000AB1B0000}"/>
    <cellStyle name="20% - Accent3 4 5 3 3 3" xfId="32479" xr:uid="{00000000-0005-0000-0000-0000AC1B0000}"/>
    <cellStyle name="20% - Accent3 4 5 3 4" xfId="14520" xr:uid="{00000000-0005-0000-0000-0000AD1B0000}"/>
    <cellStyle name="20% - Accent3 4 5 3 4 2" xfId="37788" xr:uid="{00000000-0005-0000-0000-0000AE1B0000}"/>
    <cellStyle name="20% - Accent3 4 5 3 5" xfId="27171" xr:uid="{00000000-0005-0000-0000-0000AF1B0000}"/>
    <cellStyle name="20% - Accent3 4 5 4" xfId="4332" xr:uid="{00000000-0005-0000-0000-0000B01B0000}"/>
    <cellStyle name="20% - Accent3 4 5 4 2" xfId="9676" xr:uid="{00000000-0005-0000-0000-0000B11B0000}"/>
    <cellStyle name="20% - Accent3 4 5 4 2 2" xfId="20291" xr:uid="{00000000-0005-0000-0000-0000B21B0000}"/>
    <cellStyle name="20% - Accent3 4 5 4 2 2 2" xfId="43559" xr:uid="{00000000-0005-0000-0000-0000B31B0000}"/>
    <cellStyle name="20% - Accent3 4 5 4 2 3" xfId="32944" xr:uid="{00000000-0005-0000-0000-0000B41B0000}"/>
    <cellStyle name="20% - Accent3 4 5 4 3" xfId="14985" xr:uid="{00000000-0005-0000-0000-0000B51B0000}"/>
    <cellStyle name="20% - Accent3 4 5 4 3 2" xfId="38253" xr:uid="{00000000-0005-0000-0000-0000B61B0000}"/>
    <cellStyle name="20% - Accent3 4 5 4 4" xfId="27636" xr:uid="{00000000-0005-0000-0000-0000B71B0000}"/>
    <cellStyle name="20% - Accent3 4 5 5" xfId="7034" xr:uid="{00000000-0005-0000-0000-0000B81B0000}"/>
    <cellStyle name="20% - Accent3 4 5 5 2" xfId="17649" xr:uid="{00000000-0005-0000-0000-0000B91B0000}"/>
    <cellStyle name="20% - Accent3 4 5 5 2 2" xfId="40917" xr:uid="{00000000-0005-0000-0000-0000BA1B0000}"/>
    <cellStyle name="20% - Accent3 4 5 5 3" xfId="30302" xr:uid="{00000000-0005-0000-0000-0000BB1B0000}"/>
    <cellStyle name="20% - Accent3 4 5 6" xfId="12345" xr:uid="{00000000-0005-0000-0000-0000BC1B0000}"/>
    <cellStyle name="20% - Accent3 4 5 6 2" xfId="35613" xr:uid="{00000000-0005-0000-0000-0000BD1B0000}"/>
    <cellStyle name="20% - Accent3 4 5 7" xfId="22918" xr:uid="{00000000-0005-0000-0000-0000BE1B0000}"/>
    <cellStyle name="20% - Accent3 4 5 7 2" xfId="46169" xr:uid="{00000000-0005-0000-0000-0000BF1B0000}"/>
    <cellStyle name="20% - Accent3 4 5 8" xfId="24994" xr:uid="{00000000-0005-0000-0000-0000C01B0000}"/>
    <cellStyle name="20% - Accent3 4 5 9" xfId="48098" xr:uid="{00000000-0005-0000-0000-0000C11B0000}"/>
    <cellStyle name="20% - Accent3 4 6" xfId="1250" xr:uid="{00000000-0005-0000-0000-0000C21B0000}"/>
    <cellStyle name="20% - Accent3 4 6 2" xfId="2811" xr:uid="{00000000-0005-0000-0000-0000C31B0000}"/>
    <cellStyle name="20% - Accent3 4 6 2 2" xfId="5659" xr:uid="{00000000-0005-0000-0000-0000C41B0000}"/>
    <cellStyle name="20% - Accent3 4 6 2 2 2" xfId="11002" xr:uid="{00000000-0005-0000-0000-0000C51B0000}"/>
    <cellStyle name="20% - Accent3 4 6 2 2 2 2" xfId="21616" xr:uid="{00000000-0005-0000-0000-0000C61B0000}"/>
    <cellStyle name="20% - Accent3 4 6 2 2 2 2 2" xfId="44884" xr:uid="{00000000-0005-0000-0000-0000C71B0000}"/>
    <cellStyle name="20% - Accent3 4 6 2 2 2 3" xfId="34270" xr:uid="{00000000-0005-0000-0000-0000C81B0000}"/>
    <cellStyle name="20% - Accent3 4 6 2 2 3" xfId="16310" xr:uid="{00000000-0005-0000-0000-0000C91B0000}"/>
    <cellStyle name="20% - Accent3 4 6 2 2 3 2" xfId="39578" xr:uid="{00000000-0005-0000-0000-0000CA1B0000}"/>
    <cellStyle name="20% - Accent3 4 6 2 2 4" xfId="28962" xr:uid="{00000000-0005-0000-0000-0000CB1B0000}"/>
    <cellStyle name="20% - Accent3 4 6 2 3" xfId="8360" xr:uid="{00000000-0005-0000-0000-0000CC1B0000}"/>
    <cellStyle name="20% - Accent3 4 6 2 3 2" xfId="18975" xr:uid="{00000000-0005-0000-0000-0000CD1B0000}"/>
    <cellStyle name="20% - Accent3 4 6 2 3 2 2" xfId="42243" xr:uid="{00000000-0005-0000-0000-0000CE1B0000}"/>
    <cellStyle name="20% - Accent3 4 6 2 3 3" xfId="31628" xr:uid="{00000000-0005-0000-0000-0000CF1B0000}"/>
    <cellStyle name="20% - Accent3 4 6 2 4" xfId="13670" xr:uid="{00000000-0005-0000-0000-0000D01B0000}"/>
    <cellStyle name="20% - Accent3 4 6 2 4 2" xfId="36938" xr:uid="{00000000-0005-0000-0000-0000D11B0000}"/>
    <cellStyle name="20% - Accent3 4 6 2 5" xfId="26320" xr:uid="{00000000-0005-0000-0000-0000D21B0000}"/>
    <cellStyle name="20% - Accent3 4 6 3" xfId="4472" xr:uid="{00000000-0005-0000-0000-0000D31B0000}"/>
    <cellStyle name="20% - Accent3 4 6 3 2" xfId="9816" xr:uid="{00000000-0005-0000-0000-0000D41B0000}"/>
    <cellStyle name="20% - Accent3 4 6 3 2 2" xfId="20431" xr:uid="{00000000-0005-0000-0000-0000D51B0000}"/>
    <cellStyle name="20% - Accent3 4 6 3 2 2 2" xfId="43699" xr:uid="{00000000-0005-0000-0000-0000D61B0000}"/>
    <cellStyle name="20% - Accent3 4 6 3 2 3" xfId="33084" xr:uid="{00000000-0005-0000-0000-0000D71B0000}"/>
    <cellStyle name="20% - Accent3 4 6 3 3" xfId="15125" xr:uid="{00000000-0005-0000-0000-0000D81B0000}"/>
    <cellStyle name="20% - Accent3 4 6 3 3 2" xfId="38393" xr:uid="{00000000-0005-0000-0000-0000D91B0000}"/>
    <cellStyle name="20% - Accent3 4 6 3 4" xfId="27776" xr:uid="{00000000-0005-0000-0000-0000DA1B0000}"/>
    <cellStyle name="20% - Accent3 4 6 4" xfId="7174" xr:uid="{00000000-0005-0000-0000-0000DB1B0000}"/>
    <cellStyle name="20% - Accent3 4 6 4 2" xfId="17789" xr:uid="{00000000-0005-0000-0000-0000DC1B0000}"/>
    <cellStyle name="20% - Accent3 4 6 4 2 2" xfId="41057" xr:uid="{00000000-0005-0000-0000-0000DD1B0000}"/>
    <cellStyle name="20% - Accent3 4 6 4 3" xfId="30442" xr:uid="{00000000-0005-0000-0000-0000DE1B0000}"/>
    <cellStyle name="20% - Accent3 4 6 5" xfId="12485" xr:uid="{00000000-0005-0000-0000-0000DF1B0000}"/>
    <cellStyle name="20% - Accent3 4 6 5 2" xfId="35753" xr:uid="{00000000-0005-0000-0000-0000E01B0000}"/>
    <cellStyle name="20% - Accent3 4 6 6" xfId="22920" xr:uid="{00000000-0005-0000-0000-0000E11B0000}"/>
    <cellStyle name="20% - Accent3 4 6 6 2" xfId="46171" xr:uid="{00000000-0005-0000-0000-0000E21B0000}"/>
    <cellStyle name="20% - Accent3 4 6 7" xfId="25134" xr:uid="{00000000-0005-0000-0000-0000E31B0000}"/>
    <cellStyle name="20% - Accent3 4 6 8" xfId="48100" xr:uid="{00000000-0005-0000-0000-0000E41B0000}"/>
    <cellStyle name="20% - Accent3 4 7" xfId="1627" xr:uid="{00000000-0005-0000-0000-0000E51B0000}"/>
    <cellStyle name="20% - Accent3 4 7 2" xfId="4642" xr:uid="{00000000-0005-0000-0000-0000E61B0000}"/>
    <cellStyle name="20% - Accent3 4 7 2 2" xfId="9986" xr:uid="{00000000-0005-0000-0000-0000E71B0000}"/>
    <cellStyle name="20% - Accent3 4 7 2 2 2" xfId="20601" xr:uid="{00000000-0005-0000-0000-0000E81B0000}"/>
    <cellStyle name="20% - Accent3 4 7 2 2 2 2" xfId="43869" xr:uid="{00000000-0005-0000-0000-0000E91B0000}"/>
    <cellStyle name="20% - Accent3 4 7 2 2 3" xfId="33254" xr:uid="{00000000-0005-0000-0000-0000EA1B0000}"/>
    <cellStyle name="20% - Accent3 4 7 2 3" xfId="15295" xr:uid="{00000000-0005-0000-0000-0000EB1B0000}"/>
    <cellStyle name="20% - Accent3 4 7 2 3 2" xfId="38563" xr:uid="{00000000-0005-0000-0000-0000EC1B0000}"/>
    <cellStyle name="20% - Accent3 4 7 2 4" xfId="27946" xr:uid="{00000000-0005-0000-0000-0000ED1B0000}"/>
    <cellStyle name="20% - Accent3 4 7 3" xfId="7344" xr:uid="{00000000-0005-0000-0000-0000EE1B0000}"/>
    <cellStyle name="20% - Accent3 4 7 3 2" xfId="17959" xr:uid="{00000000-0005-0000-0000-0000EF1B0000}"/>
    <cellStyle name="20% - Accent3 4 7 3 2 2" xfId="41227" xr:uid="{00000000-0005-0000-0000-0000F01B0000}"/>
    <cellStyle name="20% - Accent3 4 7 3 3" xfId="30612" xr:uid="{00000000-0005-0000-0000-0000F11B0000}"/>
    <cellStyle name="20% - Accent3 4 7 4" xfId="12655" xr:uid="{00000000-0005-0000-0000-0000F21B0000}"/>
    <cellStyle name="20% - Accent3 4 7 4 2" xfId="35923" xr:uid="{00000000-0005-0000-0000-0000F31B0000}"/>
    <cellStyle name="20% - Accent3 4 7 5" xfId="25304" xr:uid="{00000000-0005-0000-0000-0000F41B0000}"/>
    <cellStyle name="20% - Accent3 4 8" xfId="2160" xr:uid="{00000000-0005-0000-0000-0000F51B0000}"/>
    <cellStyle name="20% - Accent3 4 8 2" xfId="5045" xr:uid="{00000000-0005-0000-0000-0000F61B0000}"/>
    <cellStyle name="20% - Accent3 4 8 2 2" xfId="10388" xr:uid="{00000000-0005-0000-0000-0000F71B0000}"/>
    <cellStyle name="20% - Accent3 4 8 2 2 2" xfId="21003" xr:uid="{00000000-0005-0000-0000-0000F81B0000}"/>
    <cellStyle name="20% - Accent3 4 8 2 2 2 2" xfId="44271" xr:uid="{00000000-0005-0000-0000-0000F91B0000}"/>
    <cellStyle name="20% - Accent3 4 8 2 2 3" xfId="33656" xr:uid="{00000000-0005-0000-0000-0000FA1B0000}"/>
    <cellStyle name="20% - Accent3 4 8 2 3" xfId="15697" xr:uid="{00000000-0005-0000-0000-0000FB1B0000}"/>
    <cellStyle name="20% - Accent3 4 8 2 3 2" xfId="38965" xr:uid="{00000000-0005-0000-0000-0000FC1B0000}"/>
    <cellStyle name="20% - Accent3 4 8 2 4" xfId="28348" xr:uid="{00000000-0005-0000-0000-0000FD1B0000}"/>
    <cellStyle name="20% - Accent3 4 8 3" xfId="7746" xr:uid="{00000000-0005-0000-0000-0000FE1B0000}"/>
    <cellStyle name="20% - Accent3 4 8 3 2" xfId="18361" xr:uid="{00000000-0005-0000-0000-0000FF1B0000}"/>
    <cellStyle name="20% - Accent3 4 8 3 2 2" xfId="41629" xr:uid="{00000000-0005-0000-0000-0000001C0000}"/>
    <cellStyle name="20% - Accent3 4 8 3 3" xfId="31014" xr:uid="{00000000-0005-0000-0000-0000011C0000}"/>
    <cellStyle name="20% - Accent3 4 8 4" xfId="13057" xr:uid="{00000000-0005-0000-0000-0000021C0000}"/>
    <cellStyle name="20% - Accent3 4 8 4 2" xfId="36325" xr:uid="{00000000-0005-0000-0000-0000031C0000}"/>
    <cellStyle name="20% - Accent3 4 8 5" xfId="25706" xr:uid="{00000000-0005-0000-0000-0000041C0000}"/>
    <cellStyle name="20% - Accent3 4 9" xfId="2240" xr:uid="{00000000-0005-0000-0000-0000051C0000}"/>
    <cellStyle name="20% - Accent3 4 9 2" xfId="5109" xr:uid="{00000000-0005-0000-0000-0000061C0000}"/>
    <cellStyle name="20% - Accent3 4 9 2 2" xfId="10452" xr:uid="{00000000-0005-0000-0000-0000071C0000}"/>
    <cellStyle name="20% - Accent3 4 9 2 2 2" xfId="21067" xr:uid="{00000000-0005-0000-0000-0000081C0000}"/>
    <cellStyle name="20% - Accent3 4 9 2 2 2 2" xfId="44335" xr:uid="{00000000-0005-0000-0000-0000091C0000}"/>
    <cellStyle name="20% - Accent3 4 9 2 2 3" xfId="33720" xr:uid="{00000000-0005-0000-0000-00000A1C0000}"/>
    <cellStyle name="20% - Accent3 4 9 2 3" xfId="15761" xr:uid="{00000000-0005-0000-0000-00000B1C0000}"/>
    <cellStyle name="20% - Accent3 4 9 2 3 2" xfId="39029" xr:uid="{00000000-0005-0000-0000-00000C1C0000}"/>
    <cellStyle name="20% - Accent3 4 9 2 4" xfId="28412" xr:uid="{00000000-0005-0000-0000-00000D1C0000}"/>
    <cellStyle name="20% - Accent3 4 9 3" xfId="7810" xr:uid="{00000000-0005-0000-0000-00000E1C0000}"/>
    <cellStyle name="20% - Accent3 4 9 3 2" xfId="18425" xr:uid="{00000000-0005-0000-0000-00000F1C0000}"/>
    <cellStyle name="20% - Accent3 4 9 3 2 2" xfId="41693" xr:uid="{00000000-0005-0000-0000-0000101C0000}"/>
    <cellStyle name="20% - Accent3 4 9 3 3" xfId="31078" xr:uid="{00000000-0005-0000-0000-0000111C0000}"/>
    <cellStyle name="20% - Accent3 4 9 4" xfId="13121" xr:uid="{00000000-0005-0000-0000-0000121C0000}"/>
    <cellStyle name="20% - Accent3 4 9 4 2" xfId="36389" xr:uid="{00000000-0005-0000-0000-0000131C0000}"/>
    <cellStyle name="20% - Accent3 4 9 5" xfId="25770" xr:uid="{00000000-0005-0000-0000-0000141C0000}"/>
    <cellStyle name="20% - Accent3 4_Asset Register (new)" xfId="1485" xr:uid="{00000000-0005-0000-0000-0000151C0000}"/>
    <cellStyle name="20% - Accent3 5" xfId="163" xr:uid="{00000000-0005-0000-0000-0000161C0000}"/>
    <cellStyle name="20% - Accent3 5 10" xfId="22921" xr:uid="{00000000-0005-0000-0000-0000171C0000}"/>
    <cellStyle name="20% - Accent3 5 10 2" xfId="46172" xr:uid="{00000000-0005-0000-0000-0000181C0000}"/>
    <cellStyle name="20% - Accent3 5 11" xfId="24690" xr:uid="{00000000-0005-0000-0000-0000191C0000}"/>
    <cellStyle name="20% - Accent3 5 12" xfId="48101" xr:uid="{00000000-0005-0000-0000-00001A1C0000}"/>
    <cellStyle name="20% - Accent3 5 2" xfId="164" xr:uid="{00000000-0005-0000-0000-00001B1C0000}"/>
    <cellStyle name="20% - Accent3 5 2 10" xfId="24691" xr:uid="{00000000-0005-0000-0000-00001C1C0000}"/>
    <cellStyle name="20% - Accent3 5 2 11" xfId="48102" xr:uid="{00000000-0005-0000-0000-00001D1C0000}"/>
    <cellStyle name="20% - Accent3 5 2 2" xfId="1839" xr:uid="{00000000-0005-0000-0000-00001E1C0000}"/>
    <cellStyle name="20% - Accent3 5 2 2 2" xfId="4814" xr:uid="{00000000-0005-0000-0000-00001F1C0000}"/>
    <cellStyle name="20% - Accent3 5 2 2 2 2" xfId="10158" xr:uid="{00000000-0005-0000-0000-0000201C0000}"/>
    <cellStyle name="20% - Accent3 5 2 2 2 2 2" xfId="20773" xr:uid="{00000000-0005-0000-0000-0000211C0000}"/>
    <cellStyle name="20% - Accent3 5 2 2 2 2 2 2" xfId="44041" xr:uid="{00000000-0005-0000-0000-0000221C0000}"/>
    <cellStyle name="20% - Accent3 5 2 2 2 2 3" xfId="33426" xr:uid="{00000000-0005-0000-0000-0000231C0000}"/>
    <cellStyle name="20% - Accent3 5 2 2 2 3" xfId="15467" xr:uid="{00000000-0005-0000-0000-0000241C0000}"/>
    <cellStyle name="20% - Accent3 5 2 2 2 3 2" xfId="38735" xr:uid="{00000000-0005-0000-0000-0000251C0000}"/>
    <cellStyle name="20% - Accent3 5 2 2 2 4" xfId="28118" xr:uid="{00000000-0005-0000-0000-0000261C0000}"/>
    <cellStyle name="20% - Accent3 5 2 2 2 5" xfId="49896" xr:uid="{00000000-0005-0000-0000-0000271C0000}"/>
    <cellStyle name="20% - Accent3 5 2 2 3" xfId="7516" xr:uid="{00000000-0005-0000-0000-0000281C0000}"/>
    <cellStyle name="20% - Accent3 5 2 2 3 2" xfId="18131" xr:uid="{00000000-0005-0000-0000-0000291C0000}"/>
    <cellStyle name="20% - Accent3 5 2 2 3 2 2" xfId="41399" xr:uid="{00000000-0005-0000-0000-00002A1C0000}"/>
    <cellStyle name="20% - Accent3 5 2 2 3 3" xfId="30784" xr:uid="{00000000-0005-0000-0000-00002B1C0000}"/>
    <cellStyle name="20% - Accent3 5 2 2 4" xfId="12827" xr:uid="{00000000-0005-0000-0000-00002C1C0000}"/>
    <cellStyle name="20% - Accent3 5 2 2 4 2" xfId="36095" xr:uid="{00000000-0005-0000-0000-00002D1C0000}"/>
    <cellStyle name="20% - Accent3 5 2 2 5" xfId="22923" xr:uid="{00000000-0005-0000-0000-00002E1C0000}"/>
    <cellStyle name="20% - Accent3 5 2 2 5 2" xfId="46174" xr:uid="{00000000-0005-0000-0000-00002F1C0000}"/>
    <cellStyle name="20% - Accent3 5 2 2 6" xfId="25476" xr:uid="{00000000-0005-0000-0000-0000301C0000}"/>
    <cellStyle name="20% - Accent3 5 2 2 7" xfId="48103" xr:uid="{00000000-0005-0000-0000-0000311C0000}"/>
    <cellStyle name="20% - Accent3 5 2 3" xfId="2372" xr:uid="{00000000-0005-0000-0000-0000321C0000}"/>
    <cellStyle name="20% - Accent3 5 2 3 2" xfId="5220" xr:uid="{00000000-0005-0000-0000-0000331C0000}"/>
    <cellStyle name="20% - Accent3 5 2 3 2 2" xfId="10563" xr:uid="{00000000-0005-0000-0000-0000341C0000}"/>
    <cellStyle name="20% - Accent3 5 2 3 2 2 2" xfId="21177" xr:uid="{00000000-0005-0000-0000-0000351C0000}"/>
    <cellStyle name="20% - Accent3 5 2 3 2 2 2 2" xfId="44445" xr:uid="{00000000-0005-0000-0000-0000361C0000}"/>
    <cellStyle name="20% - Accent3 5 2 3 2 2 3" xfId="33831" xr:uid="{00000000-0005-0000-0000-0000371C0000}"/>
    <cellStyle name="20% - Accent3 5 2 3 2 3" xfId="15871" xr:uid="{00000000-0005-0000-0000-0000381C0000}"/>
    <cellStyle name="20% - Accent3 5 2 3 2 3 2" xfId="39139" xr:uid="{00000000-0005-0000-0000-0000391C0000}"/>
    <cellStyle name="20% - Accent3 5 2 3 2 4" xfId="28523" xr:uid="{00000000-0005-0000-0000-00003A1C0000}"/>
    <cellStyle name="20% - Accent3 5 2 3 2 5" xfId="49898" xr:uid="{00000000-0005-0000-0000-00003B1C0000}"/>
    <cellStyle name="20% - Accent3 5 2 3 3" xfId="7921" xr:uid="{00000000-0005-0000-0000-00003C1C0000}"/>
    <cellStyle name="20% - Accent3 5 2 3 3 2" xfId="18536" xr:uid="{00000000-0005-0000-0000-00003D1C0000}"/>
    <cellStyle name="20% - Accent3 5 2 3 3 2 2" xfId="41804" xr:uid="{00000000-0005-0000-0000-00003E1C0000}"/>
    <cellStyle name="20% - Accent3 5 2 3 3 3" xfId="31189" xr:uid="{00000000-0005-0000-0000-00003F1C0000}"/>
    <cellStyle name="20% - Accent3 5 2 3 4" xfId="13231" xr:uid="{00000000-0005-0000-0000-0000401C0000}"/>
    <cellStyle name="20% - Accent3 5 2 3 4 2" xfId="36499" xr:uid="{00000000-0005-0000-0000-0000411C0000}"/>
    <cellStyle name="20% - Accent3 5 2 3 5" xfId="25881" xr:uid="{00000000-0005-0000-0000-0000421C0000}"/>
    <cellStyle name="20% - Accent3 5 2 3 6" xfId="49897" xr:uid="{00000000-0005-0000-0000-0000431C0000}"/>
    <cellStyle name="20% - Accent3 5 2 4" xfId="3109" xr:uid="{00000000-0005-0000-0000-0000441C0000}"/>
    <cellStyle name="20% - Accent3 5 2 4 2" xfId="5939" xr:uid="{00000000-0005-0000-0000-0000451C0000}"/>
    <cellStyle name="20% - Accent3 5 2 4 2 2" xfId="11282" xr:uid="{00000000-0005-0000-0000-0000461C0000}"/>
    <cellStyle name="20% - Accent3 5 2 4 2 2 2" xfId="21895" xr:uid="{00000000-0005-0000-0000-0000471C0000}"/>
    <cellStyle name="20% - Accent3 5 2 4 2 2 2 2" xfId="45163" xr:uid="{00000000-0005-0000-0000-0000481C0000}"/>
    <cellStyle name="20% - Accent3 5 2 4 2 2 3" xfId="34550" xr:uid="{00000000-0005-0000-0000-0000491C0000}"/>
    <cellStyle name="20% - Accent3 5 2 4 2 3" xfId="16589" xr:uid="{00000000-0005-0000-0000-00004A1C0000}"/>
    <cellStyle name="20% - Accent3 5 2 4 2 3 2" xfId="39857" xr:uid="{00000000-0005-0000-0000-00004B1C0000}"/>
    <cellStyle name="20% - Accent3 5 2 4 2 4" xfId="29242" xr:uid="{00000000-0005-0000-0000-00004C1C0000}"/>
    <cellStyle name="20% - Accent3 5 2 4 3" xfId="8640" xr:uid="{00000000-0005-0000-0000-00004D1C0000}"/>
    <cellStyle name="20% - Accent3 5 2 4 3 2" xfId="19255" xr:uid="{00000000-0005-0000-0000-00004E1C0000}"/>
    <cellStyle name="20% - Accent3 5 2 4 3 2 2" xfId="42523" xr:uid="{00000000-0005-0000-0000-00004F1C0000}"/>
    <cellStyle name="20% - Accent3 5 2 4 3 3" xfId="31908" xr:uid="{00000000-0005-0000-0000-0000501C0000}"/>
    <cellStyle name="20% - Accent3 5 2 4 4" xfId="13949" xr:uid="{00000000-0005-0000-0000-0000511C0000}"/>
    <cellStyle name="20% - Accent3 5 2 4 4 2" xfId="37217" xr:uid="{00000000-0005-0000-0000-0000521C0000}"/>
    <cellStyle name="20% - Accent3 5 2 4 5" xfId="26600" xr:uid="{00000000-0005-0000-0000-0000531C0000}"/>
    <cellStyle name="20% - Accent3 5 2 4 6" xfId="49899" xr:uid="{00000000-0005-0000-0000-0000541C0000}"/>
    <cellStyle name="20% - Accent3 5 2 5" xfId="3429" xr:uid="{00000000-0005-0000-0000-0000551C0000}"/>
    <cellStyle name="20% - Accent3 5 2 5 2" xfId="6253" xr:uid="{00000000-0005-0000-0000-0000561C0000}"/>
    <cellStyle name="20% - Accent3 5 2 5 2 2" xfId="11596" xr:uid="{00000000-0005-0000-0000-0000571C0000}"/>
    <cellStyle name="20% - Accent3 5 2 5 2 2 2" xfId="22209" xr:uid="{00000000-0005-0000-0000-0000581C0000}"/>
    <cellStyle name="20% - Accent3 5 2 5 2 2 2 2" xfId="45477" xr:uid="{00000000-0005-0000-0000-0000591C0000}"/>
    <cellStyle name="20% - Accent3 5 2 5 2 2 3" xfId="34864" xr:uid="{00000000-0005-0000-0000-00005A1C0000}"/>
    <cellStyle name="20% - Accent3 5 2 5 2 3" xfId="16903" xr:uid="{00000000-0005-0000-0000-00005B1C0000}"/>
    <cellStyle name="20% - Accent3 5 2 5 2 3 2" xfId="40171" xr:uid="{00000000-0005-0000-0000-00005C1C0000}"/>
    <cellStyle name="20% - Accent3 5 2 5 2 4" xfId="29556" xr:uid="{00000000-0005-0000-0000-00005D1C0000}"/>
    <cellStyle name="20% - Accent3 5 2 5 3" xfId="8954" xr:uid="{00000000-0005-0000-0000-00005E1C0000}"/>
    <cellStyle name="20% - Accent3 5 2 5 3 2" xfId="19569" xr:uid="{00000000-0005-0000-0000-00005F1C0000}"/>
    <cellStyle name="20% - Accent3 5 2 5 3 2 2" xfId="42837" xr:uid="{00000000-0005-0000-0000-0000601C0000}"/>
    <cellStyle name="20% - Accent3 5 2 5 3 3" xfId="32222" xr:uid="{00000000-0005-0000-0000-0000611C0000}"/>
    <cellStyle name="20% - Accent3 5 2 5 4" xfId="14263" xr:uid="{00000000-0005-0000-0000-0000621C0000}"/>
    <cellStyle name="20% - Accent3 5 2 5 4 2" xfId="37531" xr:uid="{00000000-0005-0000-0000-0000631C0000}"/>
    <cellStyle name="20% - Accent3 5 2 5 5" xfId="26914" xr:uid="{00000000-0005-0000-0000-0000641C0000}"/>
    <cellStyle name="20% - Accent3 5 2 6" xfId="4033" xr:uid="{00000000-0005-0000-0000-0000651C0000}"/>
    <cellStyle name="20% - Accent3 5 2 6 2" xfId="9377" xr:uid="{00000000-0005-0000-0000-0000661C0000}"/>
    <cellStyle name="20% - Accent3 5 2 6 2 2" xfId="19992" xr:uid="{00000000-0005-0000-0000-0000671C0000}"/>
    <cellStyle name="20% - Accent3 5 2 6 2 2 2" xfId="43260" xr:uid="{00000000-0005-0000-0000-0000681C0000}"/>
    <cellStyle name="20% - Accent3 5 2 6 2 3" xfId="32645" xr:uid="{00000000-0005-0000-0000-0000691C0000}"/>
    <cellStyle name="20% - Accent3 5 2 6 3" xfId="14686" xr:uid="{00000000-0005-0000-0000-00006A1C0000}"/>
    <cellStyle name="20% - Accent3 5 2 6 3 2" xfId="37954" xr:uid="{00000000-0005-0000-0000-00006B1C0000}"/>
    <cellStyle name="20% - Accent3 5 2 6 4" xfId="27337" xr:uid="{00000000-0005-0000-0000-00006C1C0000}"/>
    <cellStyle name="20% - Accent3 5 2 7" xfId="6735" xr:uid="{00000000-0005-0000-0000-00006D1C0000}"/>
    <cellStyle name="20% - Accent3 5 2 7 2" xfId="17350" xr:uid="{00000000-0005-0000-0000-00006E1C0000}"/>
    <cellStyle name="20% - Accent3 5 2 7 2 2" xfId="40618" xr:uid="{00000000-0005-0000-0000-00006F1C0000}"/>
    <cellStyle name="20% - Accent3 5 2 7 3" xfId="30003" xr:uid="{00000000-0005-0000-0000-0000701C0000}"/>
    <cellStyle name="20% - Accent3 5 2 8" xfId="12046" xr:uid="{00000000-0005-0000-0000-0000711C0000}"/>
    <cellStyle name="20% - Accent3 5 2 8 2" xfId="35314" xr:uid="{00000000-0005-0000-0000-0000721C0000}"/>
    <cellStyle name="20% - Accent3 5 2 9" xfId="22922" xr:uid="{00000000-0005-0000-0000-0000731C0000}"/>
    <cellStyle name="20% - Accent3 5 2 9 2" xfId="46173" xr:uid="{00000000-0005-0000-0000-0000741C0000}"/>
    <cellStyle name="20% - Accent3 5 3" xfId="1838" xr:uid="{00000000-0005-0000-0000-0000751C0000}"/>
    <cellStyle name="20% - Accent3 5 3 2" xfId="4813" xr:uid="{00000000-0005-0000-0000-0000761C0000}"/>
    <cellStyle name="20% - Accent3 5 3 2 2" xfId="10157" xr:uid="{00000000-0005-0000-0000-0000771C0000}"/>
    <cellStyle name="20% - Accent3 5 3 2 2 2" xfId="20772" xr:uid="{00000000-0005-0000-0000-0000781C0000}"/>
    <cellStyle name="20% - Accent3 5 3 2 2 2 2" xfId="44040" xr:uid="{00000000-0005-0000-0000-0000791C0000}"/>
    <cellStyle name="20% - Accent3 5 3 2 2 3" xfId="33425" xr:uid="{00000000-0005-0000-0000-00007A1C0000}"/>
    <cellStyle name="20% - Accent3 5 3 2 3" xfId="15466" xr:uid="{00000000-0005-0000-0000-00007B1C0000}"/>
    <cellStyle name="20% - Accent3 5 3 2 3 2" xfId="38734" xr:uid="{00000000-0005-0000-0000-00007C1C0000}"/>
    <cellStyle name="20% - Accent3 5 3 2 4" xfId="28117" xr:uid="{00000000-0005-0000-0000-00007D1C0000}"/>
    <cellStyle name="20% - Accent3 5 3 2 5" xfId="49900" xr:uid="{00000000-0005-0000-0000-00007E1C0000}"/>
    <cellStyle name="20% - Accent3 5 3 3" xfId="7515" xr:uid="{00000000-0005-0000-0000-00007F1C0000}"/>
    <cellStyle name="20% - Accent3 5 3 3 2" xfId="18130" xr:uid="{00000000-0005-0000-0000-0000801C0000}"/>
    <cellStyle name="20% - Accent3 5 3 3 2 2" xfId="41398" xr:uid="{00000000-0005-0000-0000-0000811C0000}"/>
    <cellStyle name="20% - Accent3 5 3 3 3" xfId="30783" xr:uid="{00000000-0005-0000-0000-0000821C0000}"/>
    <cellStyle name="20% - Accent3 5 3 4" xfId="12826" xr:uid="{00000000-0005-0000-0000-0000831C0000}"/>
    <cellStyle name="20% - Accent3 5 3 4 2" xfId="36094" xr:uid="{00000000-0005-0000-0000-0000841C0000}"/>
    <cellStyle name="20% - Accent3 5 3 5" xfId="22924" xr:uid="{00000000-0005-0000-0000-0000851C0000}"/>
    <cellStyle name="20% - Accent3 5 3 5 2" xfId="46175" xr:uid="{00000000-0005-0000-0000-0000861C0000}"/>
    <cellStyle name="20% - Accent3 5 3 6" xfId="25475" xr:uid="{00000000-0005-0000-0000-0000871C0000}"/>
    <cellStyle name="20% - Accent3 5 3 7" xfId="48104" xr:uid="{00000000-0005-0000-0000-0000881C0000}"/>
    <cellStyle name="20% - Accent3 5 4" xfId="2371" xr:uid="{00000000-0005-0000-0000-0000891C0000}"/>
    <cellStyle name="20% - Accent3 5 4 2" xfId="5219" xr:uid="{00000000-0005-0000-0000-00008A1C0000}"/>
    <cellStyle name="20% - Accent3 5 4 2 2" xfId="10562" xr:uid="{00000000-0005-0000-0000-00008B1C0000}"/>
    <cellStyle name="20% - Accent3 5 4 2 2 2" xfId="21176" xr:uid="{00000000-0005-0000-0000-00008C1C0000}"/>
    <cellStyle name="20% - Accent3 5 4 2 2 2 2" xfId="44444" xr:uid="{00000000-0005-0000-0000-00008D1C0000}"/>
    <cellStyle name="20% - Accent3 5 4 2 2 3" xfId="33830" xr:uid="{00000000-0005-0000-0000-00008E1C0000}"/>
    <cellStyle name="20% - Accent3 5 4 2 3" xfId="15870" xr:uid="{00000000-0005-0000-0000-00008F1C0000}"/>
    <cellStyle name="20% - Accent3 5 4 2 3 2" xfId="39138" xr:uid="{00000000-0005-0000-0000-0000901C0000}"/>
    <cellStyle name="20% - Accent3 5 4 2 4" xfId="28522" xr:uid="{00000000-0005-0000-0000-0000911C0000}"/>
    <cellStyle name="20% - Accent3 5 4 2 5" xfId="49902" xr:uid="{00000000-0005-0000-0000-0000921C0000}"/>
    <cellStyle name="20% - Accent3 5 4 3" xfId="7920" xr:uid="{00000000-0005-0000-0000-0000931C0000}"/>
    <cellStyle name="20% - Accent3 5 4 3 2" xfId="18535" xr:uid="{00000000-0005-0000-0000-0000941C0000}"/>
    <cellStyle name="20% - Accent3 5 4 3 2 2" xfId="41803" xr:uid="{00000000-0005-0000-0000-0000951C0000}"/>
    <cellStyle name="20% - Accent3 5 4 3 3" xfId="31188" xr:uid="{00000000-0005-0000-0000-0000961C0000}"/>
    <cellStyle name="20% - Accent3 5 4 4" xfId="13230" xr:uid="{00000000-0005-0000-0000-0000971C0000}"/>
    <cellStyle name="20% - Accent3 5 4 4 2" xfId="36498" xr:uid="{00000000-0005-0000-0000-0000981C0000}"/>
    <cellStyle name="20% - Accent3 5 4 5" xfId="25880" xr:uid="{00000000-0005-0000-0000-0000991C0000}"/>
    <cellStyle name="20% - Accent3 5 4 6" xfId="49901" xr:uid="{00000000-0005-0000-0000-00009A1C0000}"/>
    <cellStyle name="20% - Accent3 5 5" xfId="3108" xr:uid="{00000000-0005-0000-0000-00009B1C0000}"/>
    <cellStyle name="20% - Accent3 5 5 2" xfId="5938" xr:uid="{00000000-0005-0000-0000-00009C1C0000}"/>
    <cellStyle name="20% - Accent3 5 5 2 2" xfId="11281" xr:uid="{00000000-0005-0000-0000-00009D1C0000}"/>
    <cellStyle name="20% - Accent3 5 5 2 2 2" xfId="21894" xr:uid="{00000000-0005-0000-0000-00009E1C0000}"/>
    <cellStyle name="20% - Accent3 5 5 2 2 2 2" xfId="45162" xr:uid="{00000000-0005-0000-0000-00009F1C0000}"/>
    <cellStyle name="20% - Accent3 5 5 2 2 3" xfId="34549" xr:uid="{00000000-0005-0000-0000-0000A01C0000}"/>
    <cellStyle name="20% - Accent3 5 5 2 3" xfId="16588" xr:uid="{00000000-0005-0000-0000-0000A11C0000}"/>
    <cellStyle name="20% - Accent3 5 5 2 3 2" xfId="39856" xr:uid="{00000000-0005-0000-0000-0000A21C0000}"/>
    <cellStyle name="20% - Accent3 5 5 2 4" xfId="29241" xr:uid="{00000000-0005-0000-0000-0000A31C0000}"/>
    <cellStyle name="20% - Accent3 5 5 3" xfId="8639" xr:uid="{00000000-0005-0000-0000-0000A41C0000}"/>
    <cellStyle name="20% - Accent3 5 5 3 2" xfId="19254" xr:uid="{00000000-0005-0000-0000-0000A51C0000}"/>
    <cellStyle name="20% - Accent3 5 5 3 2 2" xfId="42522" xr:uid="{00000000-0005-0000-0000-0000A61C0000}"/>
    <cellStyle name="20% - Accent3 5 5 3 3" xfId="31907" xr:uid="{00000000-0005-0000-0000-0000A71C0000}"/>
    <cellStyle name="20% - Accent3 5 5 4" xfId="13948" xr:uid="{00000000-0005-0000-0000-0000A81C0000}"/>
    <cellStyle name="20% - Accent3 5 5 4 2" xfId="37216" xr:uid="{00000000-0005-0000-0000-0000A91C0000}"/>
    <cellStyle name="20% - Accent3 5 5 5" xfId="26599" xr:uid="{00000000-0005-0000-0000-0000AA1C0000}"/>
    <cellStyle name="20% - Accent3 5 5 6" xfId="49903" xr:uid="{00000000-0005-0000-0000-0000AB1C0000}"/>
    <cellStyle name="20% - Accent3 5 6" xfId="3428" xr:uid="{00000000-0005-0000-0000-0000AC1C0000}"/>
    <cellStyle name="20% - Accent3 5 6 2" xfId="6252" xr:uid="{00000000-0005-0000-0000-0000AD1C0000}"/>
    <cellStyle name="20% - Accent3 5 6 2 2" xfId="11595" xr:uid="{00000000-0005-0000-0000-0000AE1C0000}"/>
    <cellStyle name="20% - Accent3 5 6 2 2 2" xfId="22208" xr:uid="{00000000-0005-0000-0000-0000AF1C0000}"/>
    <cellStyle name="20% - Accent3 5 6 2 2 2 2" xfId="45476" xr:uid="{00000000-0005-0000-0000-0000B01C0000}"/>
    <cellStyle name="20% - Accent3 5 6 2 2 3" xfId="34863" xr:uid="{00000000-0005-0000-0000-0000B11C0000}"/>
    <cellStyle name="20% - Accent3 5 6 2 3" xfId="16902" xr:uid="{00000000-0005-0000-0000-0000B21C0000}"/>
    <cellStyle name="20% - Accent3 5 6 2 3 2" xfId="40170" xr:uid="{00000000-0005-0000-0000-0000B31C0000}"/>
    <cellStyle name="20% - Accent3 5 6 2 4" xfId="29555" xr:uid="{00000000-0005-0000-0000-0000B41C0000}"/>
    <cellStyle name="20% - Accent3 5 6 3" xfId="8953" xr:uid="{00000000-0005-0000-0000-0000B51C0000}"/>
    <cellStyle name="20% - Accent3 5 6 3 2" xfId="19568" xr:uid="{00000000-0005-0000-0000-0000B61C0000}"/>
    <cellStyle name="20% - Accent3 5 6 3 2 2" xfId="42836" xr:uid="{00000000-0005-0000-0000-0000B71C0000}"/>
    <cellStyle name="20% - Accent3 5 6 3 3" xfId="32221" xr:uid="{00000000-0005-0000-0000-0000B81C0000}"/>
    <cellStyle name="20% - Accent3 5 6 4" xfId="14262" xr:uid="{00000000-0005-0000-0000-0000B91C0000}"/>
    <cellStyle name="20% - Accent3 5 6 4 2" xfId="37530" xr:uid="{00000000-0005-0000-0000-0000BA1C0000}"/>
    <cellStyle name="20% - Accent3 5 6 5" xfId="26913" xr:uid="{00000000-0005-0000-0000-0000BB1C0000}"/>
    <cellStyle name="20% - Accent3 5 7" xfId="4032" xr:uid="{00000000-0005-0000-0000-0000BC1C0000}"/>
    <cellStyle name="20% - Accent3 5 7 2" xfId="9376" xr:uid="{00000000-0005-0000-0000-0000BD1C0000}"/>
    <cellStyle name="20% - Accent3 5 7 2 2" xfId="19991" xr:uid="{00000000-0005-0000-0000-0000BE1C0000}"/>
    <cellStyle name="20% - Accent3 5 7 2 2 2" xfId="43259" xr:uid="{00000000-0005-0000-0000-0000BF1C0000}"/>
    <cellStyle name="20% - Accent3 5 7 2 3" xfId="32644" xr:uid="{00000000-0005-0000-0000-0000C01C0000}"/>
    <cellStyle name="20% - Accent3 5 7 3" xfId="14685" xr:uid="{00000000-0005-0000-0000-0000C11C0000}"/>
    <cellStyle name="20% - Accent3 5 7 3 2" xfId="37953" xr:uid="{00000000-0005-0000-0000-0000C21C0000}"/>
    <cellStyle name="20% - Accent3 5 7 4" xfId="27336" xr:uid="{00000000-0005-0000-0000-0000C31C0000}"/>
    <cellStyle name="20% - Accent3 5 8" xfId="6734" xr:uid="{00000000-0005-0000-0000-0000C41C0000}"/>
    <cellStyle name="20% - Accent3 5 8 2" xfId="17349" xr:uid="{00000000-0005-0000-0000-0000C51C0000}"/>
    <cellStyle name="20% - Accent3 5 8 2 2" xfId="40617" xr:uid="{00000000-0005-0000-0000-0000C61C0000}"/>
    <cellStyle name="20% - Accent3 5 8 3" xfId="30002" xr:uid="{00000000-0005-0000-0000-0000C71C0000}"/>
    <cellStyle name="20% - Accent3 5 9" xfId="12045" xr:uid="{00000000-0005-0000-0000-0000C81C0000}"/>
    <cellStyle name="20% - Accent3 5 9 2" xfId="35313" xr:uid="{00000000-0005-0000-0000-0000C91C0000}"/>
    <cellStyle name="20% - Accent3 6" xfId="165" xr:uid="{00000000-0005-0000-0000-0000CA1C0000}"/>
    <cellStyle name="20% - Accent3 6 10" xfId="22925" xr:uid="{00000000-0005-0000-0000-0000CB1C0000}"/>
    <cellStyle name="20% - Accent3 6 10 2" xfId="46176" xr:uid="{00000000-0005-0000-0000-0000CC1C0000}"/>
    <cellStyle name="20% - Accent3 6 11" xfId="24692" xr:uid="{00000000-0005-0000-0000-0000CD1C0000}"/>
    <cellStyle name="20% - Accent3 6 12" xfId="48105" xr:uid="{00000000-0005-0000-0000-0000CE1C0000}"/>
    <cellStyle name="20% - Accent3 6 2" xfId="166" xr:uid="{00000000-0005-0000-0000-0000CF1C0000}"/>
    <cellStyle name="20% - Accent3 6 2 10" xfId="24693" xr:uid="{00000000-0005-0000-0000-0000D01C0000}"/>
    <cellStyle name="20% - Accent3 6 2 11" xfId="48106" xr:uid="{00000000-0005-0000-0000-0000D11C0000}"/>
    <cellStyle name="20% - Accent3 6 2 2" xfId="1840" xr:uid="{00000000-0005-0000-0000-0000D21C0000}"/>
    <cellStyle name="20% - Accent3 6 2 2 2" xfId="4815" xr:uid="{00000000-0005-0000-0000-0000D31C0000}"/>
    <cellStyle name="20% - Accent3 6 2 2 2 2" xfId="10159" xr:uid="{00000000-0005-0000-0000-0000D41C0000}"/>
    <cellStyle name="20% - Accent3 6 2 2 2 2 2" xfId="20774" xr:uid="{00000000-0005-0000-0000-0000D51C0000}"/>
    <cellStyle name="20% - Accent3 6 2 2 2 2 2 2" xfId="44042" xr:uid="{00000000-0005-0000-0000-0000D61C0000}"/>
    <cellStyle name="20% - Accent3 6 2 2 2 2 3" xfId="33427" xr:uid="{00000000-0005-0000-0000-0000D71C0000}"/>
    <cellStyle name="20% - Accent3 6 2 2 2 3" xfId="15468" xr:uid="{00000000-0005-0000-0000-0000D81C0000}"/>
    <cellStyle name="20% - Accent3 6 2 2 2 3 2" xfId="38736" xr:uid="{00000000-0005-0000-0000-0000D91C0000}"/>
    <cellStyle name="20% - Accent3 6 2 2 2 4" xfId="28119" xr:uid="{00000000-0005-0000-0000-0000DA1C0000}"/>
    <cellStyle name="20% - Accent3 6 2 2 2 5" xfId="49905" xr:uid="{00000000-0005-0000-0000-0000DB1C0000}"/>
    <cellStyle name="20% - Accent3 6 2 2 3" xfId="7517" xr:uid="{00000000-0005-0000-0000-0000DC1C0000}"/>
    <cellStyle name="20% - Accent3 6 2 2 3 2" xfId="18132" xr:uid="{00000000-0005-0000-0000-0000DD1C0000}"/>
    <cellStyle name="20% - Accent3 6 2 2 3 2 2" xfId="41400" xr:uid="{00000000-0005-0000-0000-0000DE1C0000}"/>
    <cellStyle name="20% - Accent3 6 2 2 3 3" xfId="30785" xr:uid="{00000000-0005-0000-0000-0000DF1C0000}"/>
    <cellStyle name="20% - Accent3 6 2 2 4" xfId="12828" xr:uid="{00000000-0005-0000-0000-0000E01C0000}"/>
    <cellStyle name="20% - Accent3 6 2 2 4 2" xfId="36096" xr:uid="{00000000-0005-0000-0000-0000E11C0000}"/>
    <cellStyle name="20% - Accent3 6 2 2 5" xfId="25477" xr:uid="{00000000-0005-0000-0000-0000E21C0000}"/>
    <cellStyle name="20% - Accent3 6 2 2 6" xfId="49904" xr:uid="{00000000-0005-0000-0000-0000E31C0000}"/>
    <cellStyle name="20% - Accent3 6 2 3" xfId="2374" xr:uid="{00000000-0005-0000-0000-0000E41C0000}"/>
    <cellStyle name="20% - Accent3 6 2 3 2" xfId="5222" xr:uid="{00000000-0005-0000-0000-0000E51C0000}"/>
    <cellStyle name="20% - Accent3 6 2 3 2 2" xfId="10565" xr:uid="{00000000-0005-0000-0000-0000E61C0000}"/>
    <cellStyle name="20% - Accent3 6 2 3 2 2 2" xfId="21179" xr:uid="{00000000-0005-0000-0000-0000E71C0000}"/>
    <cellStyle name="20% - Accent3 6 2 3 2 2 2 2" xfId="44447" xr:uid="{00000000-0005-0000-0000-0000E81C0000}"/>
    <cellStyle name="20% - Accent3 6 2 3 2 2 3" xfId="33833" xr:uid="{00000000-0005-0000-0000-0000E91C0000}"/>
    <cellStyle name="20% - Accent3 6 2 3 2 3" xfId="15873" xr:uid="{00000000-0005-0000-0000-0000EA1C0000}"/>
    <cellStyle name="20% - Accent3 6 2 3 2 3 2" xfId="39141" xr:uid="{00000000-0005-0000-0000-0000EB1C0000}"/>
    <cellStyle name="20% - Accent3 6 2 3 2 4" xfId="28525" xr:uid="{00000000-0005-0000-0000-0000EC1C0000}"/>
    <cellStyle name="20% - Accent3 6 2 3 2 5" xfId="49907" xr:uid="{00000000-0005-0000-0000-0000ED1C0000}"/>
    <cellStyle name="20% - Accent3 6 2 3 3" xfId="7923" xr:uid="{00000000-0005-0000-0000-0000EE1C0000}"/>
    <cellStyle name="20% - Accent3 6 2 3 3 2" xfId="18538" xr:uid="{00000000-0005-0000-0000-0000EF1C0000}"/>
    <cellStyle name="20% - Accent3 6 2 3 3 2 2" xfId="41806" xr:uid="{00000000-0005-0000-0000-0000F01C0000}"/>
    <cellStyle name="20% - Accent3 6 2 3 3 3" xfId="31191" xr:uid="{00000000-0005-0000-0000-0000F11C0000}"/>
    <cellStyle name="20% - Accent3 6 2 3 4" xfId="13233" xr:uid="{00000000-0005-0000-0000-0000F21C0000}"/>
    <cellStyle name="20% - Accent3 6 2 3 4 2" xfId="36501" xr:uid="{00000000-0005-0000-0000-0000F31C0000}"/>
    <cellStyle name="20% - Accent3 6 2 3 5" xfId="25883" xr:uid="{00000000-0005-0000-0000-0000F41C0000}"/>
    <cellStyle name="20% - Accent3 6 2 3 6" xfId="49906" xr:uid="{00000000-0005-0000-0000-0000F51C0000}"/>
    <cellStyle name="20% - Accent3 6 2 4" xfId="3110" xr:uid="{00000000-0005-0000-0000-0000F61C0000}"/>
    <cellStyle name="20% - Accent3 6 2 4 2" xfId="5940" xr:uid="{00000000-0005-0000-0000-0000F71C0000}"/>
    <cellStyle name="20% - Accent3 6 2 4 2 2" xfId="11283" xr:uid="{00000000-0005-0000-0000-0000F81C0000}"/>
    <cellStyle name="20% - Accent3 6 2 4 2 2 2" xfId="21896" xr:uid="{00000000-0005-0000-0000-0000F91C0000}"/>
    <cellStyle name="20% - Accent3 6 2 4 2 2 2 2" xfId="45164" xr:uid="{00000000-0005-0000-0000-0000FA1C0000}"/>
    <cellStyle name="20% - Accent3 6 2 4 2 2 3" xfId="34551" xr:uid="{00000000-0005-0000-0000-0000FB1C0000}"/>
    <cellStyle name="20% - Accent3 6 2 4 2 3" xfId="16590" xr:uid="{00000000-0005-0000-0000-0000FC1C0000}"/>
    <cellStyle name="20% - Accent3 6 2 4 2 3 2" xfId="39858" xr:uid="{00000000-0005-0000-0000-0000FD1C0000}"/>
    <cellStyle name="20% - Accent3 6 2 4 2 4" xfId="29243" xr:uid="{00000000-0005-0000-0000-0000FE1C0000}"/>
    <cellStyle name="20% - Accent3 6 2 4 3" xfId="8641" xr:uid="{00000000-0005-0000-0000-0000FF1C0000}"/>
    <cellStyle name="20% - Accent3 6 2 4 3 2" xfId="19256" xr:uid="{00000000-0005-0000-0000-0000001D0000}"/>
    <cellStyle name="20% - Accent3 6 2 4 3 2 2" xfId="42524" xr:uid="{00000000-0005-0000-0000-0000011D0000}"/>
    <cellStyle name="20% - Accent3 6 2 4 3 3" xfId="31909" xr:uid="{00000000-0005-0000-0000-0000021D0000}"/>
    <cellStyle name="20% - Accent3 6 2 4 4" xfId="13950" xr:uid="{00000000-0005-0000-0000-0000031D0000}"/>
    <cellStyle name="20% - Accent3 6 2 4 4 2" xfId="37218" xr:uid="{00000000-0005-0000-0000-0000041D0000}"/>
    <cellStyle name="20% - Accent3 6 2 4 5" xfId="26601" xr:uid="{00000000-0005-0000-0000-0000051D0000}"/>
    <cellStyle name="20% - Accent3 6 2 4 6" xfId="49908" xr:uid="{00000000-0005-0000-0000-0000061D0000}"/>
    <cellStyle name="20% - Accent3 6 2 5" xfId="3430" xr:uid="{00000000-0005-0000-0000-0000071D0000}"/>
    <cellStyle name="20% - Accent3 6 2 5 2" xfId="6254" xr:uid="{00000000-0005-0000-0000-0000081D0000}"/>
    <cellStyle name="20% - Accent3 6 2 5 2 2" xfId="11597" xr:uid="{00000000-0005-0000-0000-0000091D0000}"/>
    <cellStyle name="20% - Accent3 6 2 5 2 2 2" xfId="22210" xr:uid="{00000000-0005-0000-0000-00000A1D0000}"/>
    <cellStyle name="20% - Accent3 6 2 5 2 2 2 2" xfId="45478" xr:uid="{00000000-0005-0000-0000-00000B1D0000}"/>
    <cellStyle name="20% - Accent3 6 2 5 2 2 3" xfId="34865" xr:uid="{00000000-0005-0000-0000-00000C1D0000}"/>
    <cellStyle name="20% - Accent3 6 2 5 2 3" xfId="16904" xr:uid="{00000000-0005-0000-0000-00000D1D0000}"/>
    <cellStyle name="20% - Accent3 6 2 5 2 3 2" xfId="40172" xr:uid="{00000000-0005-0000-0000-00000E1D0000}"/>
    <cellStyle name="20% - Accent3 6 2 5 2 4" xfId="29557" xr:uid="{00000000-0005-0000-0000-00000F1D0000}"/>
    <cellStyle name="20% - Accent3 6 2 5 3" xfId="8955" xr:uid="{00000000-0005-0000-0000-0000101D0000}"/>
    <cellStyle name="20% - Accent3 6 2 5 3 2" xfId="19570" xr:uid="{00000000-0005-0000-0000-0000111D0000}"/>
    <cellStyle name="20% - Accent3 6 2 5 3 2 2" xfId="42838" xr:uid="{00000000-0005-0000-0000-0000121D0000}"/>
    <cellStyle name="20% - Accent3 6 2 5 3 3" xfId="32223" xr:uid="{00000000-0005-0000-0000-0000131D0000}"/>
    <cellStyle name="20% - Accent3 6 2 5 4" xfId="14264" xr:uid="{00000000-0005-0000-0000-0000141D0000}"/>
    <cellStyle name="20% - Accent3 6 2 5 4 2" xfId="37532" xr:uid="{00000000-0005-0000-0000-0000151D0000}"/>
    <cellStyle name="20% - Accent3 6 2 5 5" xfId="26915" xr:uid="{00000000-0005-0000-0000-0000161D0000}"/>
    <cellStyle name="20% - Accent3 6 2 6" xfId="4035" xr:uid="{00000000-0005-0000-0000-0000171D0000}"/>
    <cellStyle name="20% - Accent3 6 2 6 2" xfId="9379" xr:uid="{00000000-0005-0000-0000-0000181D0000}"/>
    <cellStyle name="20% - Accent3 6 2 6 2 2" xfId="19994" xr:uid="{00000000-0005-0000-0000-0000191D0000}"/>
    <cellStyle name="20% - Accent3 6 2 6 2 2 2" xfId="43262" xr:uid="{00000000-0005-0000-0000-00001A1D0000}"/>
    <cellStyle name="20% - Accent3 6 2 6 2 3" xfId="32647" xr:uid="{00000000-0005-0000-0000-00001B1D0000}"/>
    <cellStyle name="20% - Accent3 6 2 6 3" xfId="14688" xr:uid="{00000000-0005-0000-0000-00001C1D0000}"/>
    <cellStyle name="20% - Accent3 6 2 6 3 2" xfId="37956" xr:uid="{00000000-0005-0000-0000-00001D1D0000}"/>
    <cellStyle name="20% - Accent3 6 2 6 4" xfId="27339" xr:uid="{00000000-0005-0000-0000-00001E1D0000}"/>
    <cellStyle name="20% - Accent3 6 2 7" xfId="6737" xr:uid="{00000000-0005-0000-0000-00001F1D0000}"/>
    <cellStyle name="20% - Accent3 6 2 7 2" xfId="17352" xr:uid="{00000000-0005-0000-0000-0000201D0000}"/>
    <cellStyle name="20% - Accent3 6 2 7 2 2" xfId="40620" xr:uid="{00000000-0005-0000-0000-0000211D0000}"/>
    <cellStyle name="20% - Accent3 6 2 7 3" xfId="30005" xr:uid="{00000000-0005-0000-0000-0000221D0000}"/>
    <cellStyle name="20% - Accent3 6 2 8" xfId="12048" xr:uid="{00000000-0005-0000-0000-0000231D0000}"/>
    <cellStyle name="20% - Accent3 6 2 8 2" xfId="35316" xr:uid="{00000000-0005-0000-0000-0000241D0000}"/>
    <cellStyle name="20% - Accent3 6 2 9" xfId="22926" xr:uid="{00000000-0005-0000-0000-0000251D0000}"/>
    <cellStyle name="20% - Accent3 6 2 9 2" xfId="46177" xr:uid="{00000000-0005-0000-0000-0000261D0000}"/>
    <cellStyle name="20% - Accent3 6 3" xfId="2011" xr:uid="{00000000-0005-0000-0000-0000271D0000}"/>
    <cellStyle name="20% - Accent3 6 3 2" xfId="4953" xr:uid="{00000000-0005-0000-0000-0000281D0000}"/>
    <cellStyle name="20% - Accent3 6 3 2 2" xfId="10296" xr:uid="{00000000-0005-0000-0000-0000291D0000}"/>
    <cellStyle name="20% - Accent3 6 3 2 2 2" xfId="20911" xr:uid="{00000000-0005-0000-0000-00002A1D0000}"/>
    <cellStyle name="20% - Accent3 6 3 2 2 2 2" xfId="44179" xr:uid="{00000000-0005-0000-0000-00002B1D0000}"/>
    <cellStyle name="20% - Accent3 6 3 2 2 3" xfId="33564" xr:uid="{00000000-0005-0000-0000-00002C1D0000}"/>
    <cellStyle name="20% - Accent3 6 3 2 3" xfId="15605" xr:uid="{00000000-0005-0000-0000-00002D1D0000}"/>
    <cellStyle name="20% - Accent3 6 3 2 3 2" xfId="38873" xr:uid="{00000000-0005-0000-0000-00002E1D0000}"/>
    <cellStyle name="20% - Accent3 6 3 2 4" xfId="28256" xr:uid="{00000000-0005-0000-0000-00002F1D0000}"/>
    <cellStyle name="20% - Accent3 6 3 2 5" xfId="49910" xr:uid="{00000000-0005-0000-0000-0000301D0000}"/>
    <cellStyle name="20% - Accent3 6 3 3" xfId="7654" xr:uid="{00000000-0005-0000-0000-0000311D0000}"/>
    <cellStyle name="20% - Accent3 6 3 3 2" xfId="18269" xr:uid="{00000000-0005-0000-0000-0000321D0000}"/>
    <cellStyle name="20% - Accent3 6 3 3 2 2" xfId="41537" xr:uid="{00000000-0005-0000-0000-0000331D0000}"/>
    <cellStyle name="20% - Accent3 6 3 3 3" xfId="30922" xr:uid="{00000000-0005-0000-0000-0000341D0000}"/>
    <cellStyle name="20% - Accent3 6 3 4" xfId="12965" xr:uid="{00000000-0005-0000-0000-0000351D0000}"/>
    <cellStyle name="20% - Accent3 6 3 4 2" xfId="36233" xr:uid="{00000000-0005-0000-0000-0000361D0000}"/>
    <cellStyle name="20% - Accent3 6 3 5" xfId="25614" xr:uid="{00000000-0005-0000-0000-0000371D0000}"/>
    <cellStyle name="20% - Accent3 6 3 6" xfId="49909" xr:uid="{00000000-0005-0000-0000-0000381D0000}"/>
    <cellStyle name="20% - Accent3 6 4" xfId="2373" xr:uid="{00000000-0005-0000-0000-0000391D0000}"/>
    <cellStyle name="20% - Accent3 6 4 2" xfId="5221" xr:uid="{00000000-0005-0000-0000-00003A1D0000}"/>
    <cellStyle name="20% - Accent3 6 4 2 2" xfId="10564" xr:uid="{00000000-0005-0000-0000-00003B1D0000}"/>
    <cellStyle name="20% - Accent3 6 4 2 2 2" xfId="21178" xr:uid="{00000000-0005-0000-0000-00003C1D0000}"/>
    <cellStyle name="20% - Accent3 6 4 2 2 2 2" xfId="44446" xr:uid="{00000000-0005-0000-0000-00003D1D0000}"/>
    <cellStyle name="20% - Accent3 6 4 2 2 3" xfId="33832" xr:uid="{00000000-0005-0000-0000-00003E1D0000}"/>
    <cellStyle name="20% - Accent3 6 4 2 3" xfId="15872" xr:uid="{00000000-0005-0000-0000-00003F1D0000}"/>
    <cellStyle name="20% - Accent3 6 4 2 3 2" xfId="39140" xr:uid="{00000000-0005-0000-0000-0000401D0000}"/>
    <cellStyle name="20% - Accent3 6 4 2 4" xfId="28524" xr:uid="{00000000-0005-0000-0000-0000411D0000}"/>
    <cellStyle name="20% - Accent3 6 4 2 5" xfId="49912" xr:uid="{00000000-0005-0000-0000-0000421D0000}"/>
    <cellStyle name="20% - Accent3 6 4 3" xfId="7922" xr:uid="{00000000-0005-0000-0000-0000431D0000}"/>
    <cellStyle name="20% - Accent3 6 4 3 2" xfId="18537" xr:uid="{00000000-0005-0000-0000-0000441D0000}"/>
    <cellStyle name="20% - Accent3 6 4 3 2 2" xfId="41805" xr:uid="{00000000-0005-0000-0000-0000451D0000}"/>
    <cellStyle name="20% - Accent3 6 4 3 3" xfId="31190" xr:uid="{00000000-0005-0000-0000-0000461D0000}"/>
    <cellStyle name="20% - Accent3 6 4 4" xfId="13232" xr:uid="{00000000-0005-0000-0000-0000471D0000}"/>
    <cellStyle name="20% - Accent3 6 4 4 2" xfId="36500" xr:uid="{00000000-0005-0000-0000-0000481D0000}"/>
    <cellStyle name="20% - Accent3 6 4 5" xfId="25882" xr:uid="{00000000-0005-0000-0000-0000491D0000}"/>
    <cellStyle name="20% - Accent3 6 4 6" xfId="49911" xr:uid="{00000000-0005-0000-0000-00004A1D0000}"/>
    <cellStyle name="20% - Accent3 6 5" xfId="3243" xr:uid="{00000000-0005-0000-0000-00004B1D0000}"/>
    <cellStyle name="20% - Accent3 6 5 2" xfId="6073" xr:uid="{00000000-0005-0000-0000-00004C1D0000}"/>
    <cellStyle name="20% - Accent3 6 5 2 2" xfId="11416" xr:uid="{00000000-0005-0000-0000-00004D1D0000}"/>
    <cellStyle name="20% - Accent3 6 5 2 2 2" xfId="22029" xr:uid="{00000000-0005-0000-0000-00004E1D0000}"/>
    <cellStyle name="20% - Accent3 6 5 2 2 2 2" xfId="45297" xr:uid="{00000000-0005-0000-0000-00004F1D0000}"/>
    <cellStyle name="20% - Accent3 6 5 2 2 3" xfId="34684" xr:uid="{00000000-0005-0000-0000-0000501D0000}"/>
    <cellStyle name="20% - Accent3 6 5 2 3" xfId="16723" xr:uid="{00000000-0005-0000-0000-0000511D0000}"/>
    <cellStyle name="20% - Accent3 6 5 2 3 2" xfId="39991" xr:uid="{00000000-0005-0000-0000-0000521D0000}"/>
    <cellStyle name="20% - Accent3 6 5 2 4" xfId="29376" xr:uid="{00000000-0005-0000-0000-0000531D0000}"/>
    <cellStyle name="20% - Accent3 6 5 3" xfId="8774" xr:uid="{00000000-0005-0000-0000-0000541D0000}"/>
    <cellStyle name="20% - Accent3 6 5 3 2" xfId="19389" xr:uid="{00000000-0005-0000-0000-0000551D0000}"/>
    <cellStyle name="20% - Accent3 6 5 3 2 2" xfId="42657" xr:uid="{00000000-0005-0000-0000-0000561D0000}"/>
    <cellStyle name="20% - Accent3 6 5 3 3" xfId="32042" xr:uid="{00000000-0005-0000-0000-0000571D0000}"/>
    <cellStyle name="20% - Accent3 6 5 4" xfId="14083" xr:uid="{00000000-0005-0000-0000-0000581D0000}"/>
    <cellStyle name="20% - Accent3 6 5 4 2" xfId="37351" xr:uid="{00000000-0005-0000-0000-0000591D0000}"/>
    <cellStyle name="20% - Accent3 6 5 5" xfId="26734" xr:uid="{00000000-0005-0000-0000-00005A1D0000}"/>
    <cellStyle name="20% - Accent3 6 5 6" xfId="49913" xr:uid="{00000000-0005-0000-0000-00005B1D0000}"/>
    <cellStyle name="20% - Accent3 6 6" xfId="3563" xr:uid="{00000000-0005-0000-0000-00005C1D0000}"/>
    <cellStyle name="20% - Accent3 6 6 2" xfId="6387" xr:uid="{00000000-0005-0000-0000-00005D1D0000}"/>
    <cellStyle name="20% - Accent3 6 6 2 2" xfId="11730" xr:uid="{00000000-0005-0000-0000-00005E1D0000}"/>
    <cellStyle name="20% - Accent3 6 6 2 2 2" xfId="22343" xr:uid="{00000000-0005-0000-0000-00005F1D0000}"/>
    <cellStyle name="20% - Accent3 6 6 2 2 2 2" xfId="45611" xr:uid="{00000000-0005-0000-0000-0000601D0000}"/>
    <cellStyle name="20% - Accent3 6 6 2 2 3" xfId="34998" xr:uid="{00000000-0005-0000-0000-0000611D0000}"/>
    <cellStyle name="20% - Accent3 6 6 2 3" xfId="17037" xr:uid="{00000000-0005-0000-0000-0000621D0000}"/>
    <cellStyle name="20% - Accent3 6 6 2 3 2" xfId="40305" xr:uid="{00000000-0005-0000-0000-0000631D0000}"/>
    <cellStyle name="20% - Accent3 6 6 2 4" xfId="29690" xr:uid="{00000000-0005-0000-0000-0000641D0000}"/>
    <cellStyle name="20% - Accent3 6 6 3" xfId="9088" xr:uid="{00000000-0005-0000-0000-0000651D0000}"/>
    <cellStyle name="20% - Accent3 6 6 3 2" xfId="19703" xr:uid="{00000000-0005-0000-0000-0000661D0000}"/>
    <cellStyle name="20% - Accent3 6 6 3 2 2" xfId="42971" xr:uid="{00000000-0005-0000-0000-0000671D0000}"/>
    <cellStyle name="20% - Accent3 6 6 3 3" xfId="32356" xr:uid="{00000000-0005-0000-0000-0000681D0000}"/>
    <cellStyle name="20% - Accent3 6 6 4" xfId="14397" xr:uid="{00000000-0005-0000-0000-0000691D0000}"/>
    <cellStyle name="20% - Accent3 6 6 4 2" xfId="37665" xr:uid="{00000000-0005-0000-0000-00006A1D0000}"/>
    <cellStyle name="20% - Accent3 6 6 5" xfId="27048" xr:uid="{00000000-0005-0000-0000-00006B1D0000}"/>
    <cellStyle name="20% - Accent3 6 7" xfId="4034" xr:uid="{00000000-0005-0000-0000-00006C1D0000}"/>
    <cellStyle name="20% - Accent3 6 7 2" xfId="9378" xr:uid="{00000000-0005-0000-0000-00006D1D0000}"/>
    <cellStyle name="20% - Accent3 6 7 2 2" xfId="19993" xr:uid="{00000000-0005-0000-0000-00006E1D0000}"/>
    <cellStyle name="20% - Accent3 6 7 2 2 2" xfId="43261" xr:uid="{00000000-0005-0000-0000-00006F1D0000}"/>
    <cellStyle name="20% - Accent3 6 7 2 3" xfId="32646" xr:uid="{00000000-0005-0000-0000-0000701D0000}"/>
    <cellStyle name="20% - Accent3 6 7 3" xfId="14687" xr:uid="{00000000-0005-0000-0000-0000711D0000}"/>
    <cellStyle name="20% - Accent3 6 7 3 2" xfId="37955" xr:uid="{00000000-0005-0000-0000-0000721D0000}"/>
    <cellStyle name="20% - Accent3 6 7 4" xfId="27338" xr:uid="{00000000-0005-0000-0000-0000731D0000}"/>
    <cellStyle name="20% - Accent3 6 8" xfId="6736" xr:uid="{00000000-0005-0000-0000-0000741D0000}"/>
    <cellStyle name="20% - Accent3 6 8 2" xfId="17351" xr:uid="{00000000-0005-0000-0000-0000751D0000}"/>
    <cellStyle name="20% - Accent3 6 8 2 2" xfId="40619" xr:uid="{00000000-0005-0000-0000-0000761D0000}"/>
    <cellStyle name="20% - Accent3 6 8 3" xfId="30004" xr:uid="{00000000-0005-0000-0000-0000771D0000}"/>
    <cellStyle name="20% - Accent3 6 9" xfId="12047" xr:uid="{00000000-0005-0000-0000-0000781D0000}"/>
    <cellStyle name="20% - Accent3 6 9 2" xfId="35315" xr:uid="{00000000-0005-0000-0000-0000791D0000}"/>
    <cellStyle name="20% - Accent3 7" xfId="167" xr:uid="{00000000-0005-0000-0000-00007A1D0000}"/>
    <cellStyle name="20% - Accent3 7 10" xfId="22927" xr:uid="{00000000-0005-0000-0000-00007B1D0000}"/>
    <cellStyle name="20% - Accent3 7 10 2" xfId="46178" xr:uid="{00000000-0005-0000-0000-00007C1D0000}"/>
    <cellStyle name="20% - Accent3 7 11" xfId="24694" xr:uid="{00000000-0005-0000-0000-00007D1D0000}"/>
    <cellStyle name="20% - Accent3 7 12" xfId="48107" xr:uid="{00000000-0005-0000-0000-00007E1D0000}"/>
    <cellStyle name="20% - Accent3 7 2" xfId="168" xr:uid="{00000000-0005-0000-0000-00007F1D0000}"/>
    <cellStyle name="20% - Accent3 7 2 10" xfId="49914" xr:uid="{00000000-0005-0000-0000-0000801D0000}"/>
    <cellStyle name="20% - Accent3 7 2 2" xfId="2012" xr:uid="{00000000-0005-0000-0000-0000811D0000}"/>
    <cellStyle name="20% - Accent3 7 2 2 2" xfId="4954" xr:uid="{00000000-0005-0000-0000-0000821D0000}"/>
    <cellStyle name="20% - Accent3 7 2 2 2 2" xfId="10297" xr:uid="{00000000-0005-0000-0000-0000831D0000}"/>
    <cellStyle name="20% - Accent3 7 2 2 2 2 2" xfId="20912" xr:uid="{00000000-0005-0000-0000-0000841D0000}"/>
    <cellStyle name="20% - Accent3 7 2 2 2 2 2 2" xfId="44180" xr:uid="{00000000-0005-0000-0000-0000851D0000}"/>
    <cellStyle name="20% - Accent3 7 2 2 2 2 3" xfId="33565" xr:uid="{00000000-0005-0000-0000-0000861D0000}"/>
    <cellStyle name="20% - Accent3 7 2 2 2 3" xfId="15606" xr:uid="{00000000-0005-0000-0000-0000871D0000}"/>
    <cellStyle name="20% - Accent3 7 2 2 2 3 2" xfId="38874" xr:uid="{00000000-0005-0000-0000-0000881D0000}"/>
    <cellStyle name="20% - Accent3 7 2 2 2 4" xfId="28257" xr:uid="{00000000-0005-0000-0000-0000891D0000}"/>
    <cellStyle name="20% - Accent3 7 2 2 2 5" xfId="49916" xr:uid="{00000000-0005-0000-0000-00008A1D0000}"/>
    <cellStyle name="20% - Accent3 7 2 2 3" xfId="7655" xr:uid="{00000000-0005-0000-0000-00008B1D0000}"/>
    <cellStyle name="20% - Accent3 7 2 2 3 2" xfId="18270" xr:uid="{00000000-0005-0000-0000-00008C1D0000}"/>
    <cellStyle name="20% - Accent3 7 2 2 3 2 2" xfId="41538" xr:uid="{00000000-0005-0000-0000-00008D1D0000}"/>
    <cellStyle name="20% - Accent3 7 2 2 3 3" xfId="30923" xr:uid="{00000000-0005-0000-0000-00008E1D0000}"/>
    <cellStyle name="20% - Accent3 7 2 2 4" xfId="12966" xr:uid="{00000000-0005-0000-0000-00008F1D0000}"/>
    <cellStyle name="20% - Accent3 7 2 2 4 2" xfId="36234" xr:uid="{00000000-0005-0000-0000-0000901D0000}"/>
    <cellStyle name="20% - Accent3 7 2 2 5" xfId="25615" xr:uid="{00000000-0005-0000-0000-0000911D0000}"/>
    <cellStyle name="20% - Accent3 7 2 2 6" xfId="49915" xr:uid="{00000000-0005-0000-0000-0000921D0000}"/>
    <cellStyle name="20% - Accent3 7 2 3" xfId="2376" xr:uid="{00000000-0005-0000-0000-0000931D0000}"/>
    <cellStyle name="20% - Accent3 7 2 3 2" xfId="5224" xr:uid="{00000000-0005-0000-0000-0000941D0000}"/>
    <cellStyle name="20% - Accent3 7 2 3 2 2" xfId="10567" xr:uid="{00000000-0005-0000-0000-0000951D0000}"/>
    <cellStyle name="20% - Accent3 7 2 3 2 2 2" xfId="21181" xr:uid="{00000000-0005-0000-0000-0000961D0000}"/>
    <cellStyle name="20% - Accent3 7 2 3 2 2 2 2" xfId="44449" xr:uid="{00000000-0005-0000-0000-0000971D0000}"/>
    <cellStyle name="20% - Accent3 7 2 3 2 2 3" xfId="33835" xr:uid="{00000000-0005-0000-0000-0000981D0000}"/>
    <cellStyle name="20% - Accent3 7 2 3 2 3" xfId="15875" xr:uid="{00000000-0005-0000-0000-0000991D0000}"/>
    <cellStyle name="20% - Accent3 7 2 3 2 3 2" xfId="39143" xr:uid="{00000000-0005-0000-0000-00009A1D0000}"/>
    <cellStyle name="20% - Accent3 7 2 3 2 4" xfId="28527" xr:uid="{00000000-0005-0000-0000-00009B1D0000}"/>
    <cellStyle name="20% - Accent3 7 2 3 2 5" xfId="49918" xr:uid="{00000000-0005-0000-0000-00009C1D0000}"/>
    <cellStyle name="20% - Accent3 7 2 3 3" xfId="7925" xr:uid="{00000000-0005-0000-0000-00009D1D0000}"/>
    <cellStyle name="20% - Accent3 7 2 3 3 2" xfId="18540" xr:uid="{00000000-0005-0000-0000-00009E1D0000}"/>
    <cellStyle name="20% - Accent3 7 2 3 3 2 2" xfId="41808" xr:uid="{00000000-0005-0000-0000-00009F1D0000}"/>
    <cellStyle name="20% - Accent3 7 2 3 3 3" xfId="31193" xr:uid="{00000000-0005-0000-0000-0000A01D0000}"/>
    <cellStyle name="20% - Accent3 7 2 3 4" xfId="13235" xr:uid="{00000000-0005-0000-0000-0000A11D0000}"/>
    <cellStyle name="20% - Accent3 7 2 3 4 2" xfId="36503" xr:uid="{00000000-0005-0000-0000-0000A21D0000}"/>
    <cellStyle name="20% - Accent3 7 2 3 5" xfId="25885" xr:uid="{00000000-0005-0000-0000-0000A31D0000}"/>
    <cellStyle name="20% - Accent3 7 2 3 6" xfId="49917" xr:uid="{00000000-0005-0000-0000-0000A41D0000}"/>
    <cellStyle name="20% - Accent3 7 2 4" xfId="3244" xr:uid="{00000000-0005-0000-0000-0000A51D0000}"/>
    <cellStyle name="20% - Accent3 7 2 4 2" xfId="6074" xr:uid="{00000000-0005-0000-0000-0000A61D0000}"/>
    <cellStyle name="20% - Accent3 7 2 4 2 2" xfId="11417" xr:uid="{00000000-0005-0000-0000-0000A71D0000}"/>
    <cellStyle name="20% - Accent3 7 2 4 2 2 2" xfId="22030" xr:uid="{00000000-0005-0000-0000-0000A81D0000}"/>
    <cellStyle name="20% - Accent3 7 2 4 2 2 2 2" xfId="45298" xr:uid="{00000000-0005-0000-0000-0000A91D0000}"/>
    <cellStyle name="20% - Accent3 7 2 4 2 2 3" xfId="34685" xr:uid="{00000000-0005-0000-0000-0000AA1D0000}"/>
    <cellStyle name="20% - Accent3 7 2 4 2 3" xfId="16724" xr:uid="{00000000-0005-0000-0000-0000AB1D0000}"/>
    <cellStyle name="20% - Accent3 7 2 4 2 3 2" xfId="39992" xr:uid="{00000000-0005-0000-0000-0000AC1D0000}"/>
    <cellStyle name="20% - Accent3 7 2 4 2 4" xfId="29377" xr:uid="{00000000-0005-0000-0000-0000AD1D0000}"/>
    <cellStyle name="20% - Accent3 7 2 4 3" xfId="8775" xr:uid="{00000000-0005-0000-0000-0000AE1D0000}"/>
    <cellStyle name="20% - Accent3 7 2 4 3 2" xfId="19390" xr:uid="{00000000-0005-0000-0000-0000AF1D0000}"/>
    <cellStyle name="20% - Accent3 7 2 4 3 2 2" xfId="42658" xr:uid="{00000000-0005-0000-0000-0000B01D0000}"/>
    <cellStyle name="20% - Accent3 7 2 4 3 3" xfId="32043" xr:uid="{00000000-0005-0000-0000-0000B11D0000}"/>
    <cellStyle name="20% - Accent3 7 2 4 4" xfId="14084" xr:uid="{00000000-0005-0000-0000-0000B21D0000}"/>
    <cellStyle name="20% - Accent3 7 2 4 4 2" xfId="37352" xr:uid="{00000000-0005-0000-0000-0000B31D0000}"/>
    <cellStyle name="20% - Accent3 7 2 4 5" xfId="26735" xr:uid="{00000000-0005-0000-0000-0000B41D0000}"/>
    <cellStyle name="20% - Accent3 7 2 4 6" xfId="49919" xr:uid="{00000000-0005-0000-0000-0000B51D0000}"/>
    <cellStyle name="20% - Accent3 7 2 5" xfId="3564" xr:uid="{00000000-0005-0000-0000-0000B61D0000}"/>
    <cellStyle name="20% - Accent3 7 2 5 2" xfId="6388" xr:uid="{00000000-0005-0000-0000-0000B71D0000}"/>
    <cellStyle name="20% - Accent3 7 2 5 2 2" xfId="11731" xr:uid="{00000000-0005-0000-0000-0000B81D0000}"/>
    <cellStyle name="20% - Accent3 7 2 5 2 2 2" xfId="22344" xr:uid="{00000000-0005-0000-0000-0000B91D0000}"/>
    <cellStyle name="20% - Accent3 7 2 5 2 2 2 2" xfId="45612" xr:uid="{00000000-0005-0000-0000-0000BA1D0000}"/>
    <cellStyle name="20% - Accent3 7 2 5 2 2 3" xfId="34999" xr:uid="{00000000-0005-0000-0000-0000BB1D0000}"/>
    <cellStyle name="20% - Accent3 7 2 5 2 3" xfId="17038" xr:uid="{00000000-0005-0000-0000-0000BC1D0000}"/>
    <cellStyle name="20% - Accent3 7 2 5 2 3 2" xfId="40306" xr:uid="{00000000-0005-0000-0000-0000BD1D0000}"/>
    <cellStyle name="20% - Accent3 7 2 5 2 4" xfId="29691" xr:uid="{00000000-0005-0000-0000-0000BE1D0000}"/>
    <cellStyle name="20% - Accent3 7 2 5 3" xfId="9089" xr:uid="{00000000-0005-0000-0000-0000BF1D0000}"/>
    <cellStyle name="20% - Accent3 7 2 5 3 2" xfId="19704" xr:uid="{00000000-0005-0000-0000-0000C01D0000}"/>
    <cellStyle name="20% - Accent3 7 2 5 3 2 2" xfId="42972" xr:uid="{00000000-0005-0000-0000-0000C11D0000}"/>
    <cellStyle name="20% - Accent3 7 2 5 3 3" xfId="32357" xr:uid="{00000000-0005-0000-0000-0000C21D0000}"/>
    <cellStyle name="20% - Accent3 7 2 5 4" xfId="14398" xr:uid="{00000000-0005-0000-0000-0000C31D0000}"/>
    <cellStyle name="20% - Accent3 7 2 5 4 2" xfId="37666" xr:uid="{00000000-0005-0000-0000-0000C41D0000}"/>
    <cellStyle name="20% - Accent3 7 2 5 5" xfId="27049" xr:uid="{00000000-0005-0000-0000-0000C51D0000}"/>
    <cellStyle name="20% - Accent3 7 2 6" xfId="4037" xr:uid="{00000000-0005-0000-0000-0000C61D0000}"/>
    <cellStyle name="20% - Accent3 7 2 6 2" xfId="9381" xr:uid="{00000000-0005-0000-0000-0000C71D0000}"/>
    <cellStyle name="20% - Accent3 7 2 6 2 2" xfId="19996" xr:uid="{00000000-0005-0000-0000-0000C81D0000}"/>
    <cellStyle name="20% - Accent3 7 2 6 2 2 2" xfId="43264" xr:uid="{00000000-0005-0000-0000-0000C91D0000}"/>
    <cellStyle name="20% - Accent3 7 2 6 2 3" xfId="32649" xr:uid="{00000000-0005-0000-0000-0000CA1D0000}"/>
    <cellStyle name="20% - Accent3 7 2 6 3" xfId="14690" xr:uid="{00000000-0005-0000-0000-0000CB1D0000}"/>
    <cellStyle name="20% - Accent3 7 2 6 3 2" xfId="37958" xr:uid="{00000000-0005-0000-0000-0000CC1D0000}"/>
    <cellStyle name="20% - Accent3 7 2 6 4" xfId="27341" xr:uid="{00000000-0005-0000-0000-0000CD1D0000}"/>
    <cellStyle name="20% - Accent3 7 2 7" xfId="6739" xr:uid="{00000000-0005-0000-0000-0000CE1D0000}"/>
    <cellStyle name="20% - Accent3 7 2 7 2" xfId="17354" xr:uid="{00000000-0005-0000-0000-0000CF1D0000}"/>
    <cellStyle name="20% - Accent3 7 2 7 2 2" xfId="40622" xr:uid="{00000000-0005-0000-0000-0000D01D0000}"/>
    <cellStyle name="20% - Accent3 7 2 7 3" xfId="30007" xr:uid="{00000000-0005-0000-0000-0000D11D0000}"/>
    <cellStyle name="20% - Accent3 7 2 8" xfId="12050" xr:uid="{00000000-0005-0000-0000-0000D21D0000}"/>
    <cellStyle name="20% - Accent3 7 2 8 2" xfId="35318" xr:uid="{00000000-0005-0000-0000-0000D31D0000}"/>
    <cellStyle name="20% - Accent3 7 2 9" xfId="24695" xr:uid="{00000000-0005-0000-0000-0000D41D0000}"/>
    <cellStyle name="20% - Accent3 7 3" xfId="1841" xr:uid="{00000000-0005-0000-0000-0000D51D0000}"/>
    <cellStyle name="20% - Accent3 7 3 2" xfId="4816" xr:uid="{00000000-0005-0000-0000-0000D61D0000}"/>
    <cellStyle name="20% - Accent3 7 3 2 2" xfId="10160" xr:uid="{00000000-0005-0000-0000-0000D71D0000}"/>
    <cellStyle name="20% - Accent3 7 3 2 2 2" xfId="20775" xr:uid="{00000000-0005-0000-0000-0000D81D0000}"/>
    <cellStyle name="20% - Accent3 7 3 2 2 2 2" xfId="44043" xr:uid="{00000000-0005-0000-0000-0000D91D0000}"/>
    <cellStyle name="20% - Accent3 7 3 2 2 3" xfId="33428" xr:uid="{00000000-0005-0000-0000-0000DA1D0000}"/>
    <cellStyle name="20% - Accent3 7 3 2 3" xfId="15469" xr:uid="{00000000-0005-0000-0000-0000DB1D0000}"/>
    <cellStyle name="20% - Accent3 7 3 2 3 2" xfId="38737" xr:uid="{00000000-0005-0000-0000-0000DC1D0000}"/>
    <cellStyle name="20% - Accent3 7 3 2 4" xfId="28120" xr:uid="{00000000-0005-0000-0000-0000DD1D0000}"/>
    <cellStyle name="20% - Accent3 7 3 2 5" xfId="49921" xr:uid="{00000000-0005-0000-0000-0000DE1D0000}"/>
    <cellStyle name="20% - Accent3 7 3 3" xfId="7518" xr:uid="{00000000-0005-0000-0000-0000DF1D0000}"/>
    <cellStyle name="20% - Accent3 7 3 3 2" xfId="18133" xr:uid="{00000000-0005-0000-0000-0000E01D0000}"/>
    <cellStyle name="20% - Accent3 7 3 3 2 2" xfId="41401" xr:uid="{00000000-0005-0000-0000-0000E11D0000}"/>
    <cellStyle name="20% - Accent3 7 3 3 3" xfId="30786" xr:uid="{00000000-0005-0000-0000-0000E21D0000}"/>
    <cellStyle name="20% - Accent3 7 3 4" xfId="12829" xr:uid="{00000000-0005-0000-0000-0000E31D0000}"/>
    <cellStyle name="20% - Accent3 7 3 4 2" xfId="36097" xr:uid="{00000000-0005-0000-0000-0000E41D0000}"/>
    <cellStyle name="20% - Accent3 7 3 5" xfId="25478" xr:uid="{00000000-0005-0000-0000-0000E51D0000}"/>
    <cellStyle name="20% - Accent3 7 3 6" xfId="49920" xr:uid="{00000000-0005-0000-0000-0000E61D0000}"/>
    <cellStyle name="20% - Accent3 7 4" xfId="2375" xr:uid="{00000000-0005-0000-0000-0000E71D0000}"/>
    <cellStyle name="20% - Accent3 7 4 2" xfId="5223" xr:uid="{00000000-0005-0000-0000-0000E81D0000}"/>
    <cellStyle name="20% - Accent3 7 4 2 2" xfId="10566" xr:uid="{00000000-0005-0000-0000-0000E91D0000}"/>
    <cellStyle name="20% - Accent3 7 4 2 2 2" xfId="21180" xr:uid="{00000000-0005-0000-0000-0000EA1D0000}"/>
    <cellStyle name="20% - Accent3 7 4 2 2 2 2" xfId="44448" xr:uid="{00000000-0005-0000-0000-0000EB1D0000}"/>
    <cellStyle name="20% - Accent3 7 4 2 2 3" xfId="33834" xr:uid="{00000000-0005-0000-0000-0000EC1D0000}"/>
    <cellStyle name="20% - Accent3 7 4 2 3" xfId="15874" xr:uid="{00000000-0005-0000-0000-0000ED1D0000}"/>
    <cellStyle name="20% - Accent3 7 4 2 3 2" xfId="39142" xr:uid="{00000000-0005-0000-0000-0000EE1D0000}"/>
    <cellStyle name="20% - Accent3 7 4 2 4" xfId="28526" xr:uid="{00000000-0005-0000-0000-0000EF1D0000}"/>
    <cellStyle name="20% - Accent3 7 4 2 5" xfId="49923" xr:uid="{00000000-0005-0000-0000-0000F01D0000}"/>
    <cellStyle name="20% - Accent3 7 4 3" xfId="7924" xr:uid="{00000000-0005-0000-0000-0000F11D0000}"/>
    <cellStyle name="20% - Accent3 7 4 3 2" xfId="18539" xr:uid="{00000000-0005-0000-0000-0000F21D0000}"/>
    <cellStyle name="20% - Accent3 7 4 3 2 2" xfId="41807" xr:uid="{00000000-0005-0000-0000-0000F31D0000}"/>
    <cellStyle name="20% - Accent3 7 4 3 3" xfId="31192" xr:uid="{00000000-0005-0000-0000-0000F41D0000}"/>
    <cellStyle name="20% - Accent3 7 4 4" xfId="13234" xr:uid="{00000000-0005-0000-0000-0000F51D0000}"/>
    <cellStyle name="20% - Accent3 7 4 4 2" xfId="36502" xr:uid="{00000000-0005-0000-0000-0000F61D0000}"/>
    <cellStyle name="20% - Accent3 7 4 5" xfId="25884" xr:uid="{00000000-0005-0000-0000-0000F71D0000}"/>
    <cellStyle name="20% - Accent3 7 4 6" xfId="49922" xr:uid="{00000000-0005-0000-0000-0000F81D0000}"/>
    <cellStyle name="20% - Accent3 7 5" xfId="3111" xr:uid="{00000000-0005-0000-0000-0000F91D0000}"/>
    <cellStyle name="20% - Accent3 7 5 2" xfId="5941" xr:uid="{00000000-0005-0000-0000-0000FA1D0000}"/>
    <cellStyle name="20% - Accent3 7 5 2 2" xfId="11284" xr:uid="{00000000-0005-0000-0000-0000FB1D0000}"/>
    <cellStyle name="20% - Accent3 7 5 2 2 2" xfId="21897" xr:uid="{00000000-0005-0000-0000-0000FC1D0000}"/>
    <cellStyle name="20% - Accent3 7 5 2 2 2 2" xfId="45165" xr:uid="{00000000-0005-0000-0000-0000FD1D0000}"/>
    <cellStyle name="20% - Accent3 7 5 2 2 3" xfId="34552" xr:uid="{00000000-0005-0000-0000-0000FE1D0000}"/>
    <cellStyle name="20% - Accent3 7 5 2 3" xfId="16591" xr:uid="{00000000-0005-0000-0000-0000FF1D0000}"/>
    <cellStyle name="20% - Accent3 7 5 2 3 2" xfId="39859" xr:uid="{00000000-0005-0000-0000-0000001E0000}"/>
    <cellStyle name="20% - Accent3 7 5 2 4" xfId="29244" xr:uid="{00000000-0005-0000-0000-0000011E0000}"/>
    <cellStyle name="20% - Accent3 7 5 3" xfId="8642" xr:uid="{00000000-0005-0000-0000-0000021E0000}"/>
    <cellStyle name="20% - Accent3 7 5 3 2" xfId="19257" xr:uid="{00000000-0005-0000-0000-0000031E0000}"/>
    <cellStyle name="20% - Accent3 7 5 3 2 2" xfId="42525" xr:uid="{00000000-0005-0000-0000-0000041E0000}"/>
    <cellStyle name="20% - Accent3 7 5 3 3" xfId="31910" xr:uid="{00000000-0005-0000-0000-0000051E0000}"/>
    <cellStyle name="20% - Accent3 7 5 4" xfId="13951" xr:uid="{00000000-0005-0000-0000-0000061E0000}"/>
    <cellStyle name="20% - Accent3 7 5 4 2" xfId="37219" xr:uid="{00000000-0005-0000-0000-0000071E0000}"/>
    <cellStyle name="20% - Accent3 7 5 5" xfId="26602" xr:uid="{00000000-0005-0000-0000-0000081E0000}"/>
    <cellStyle name="20% - Accent3 7 5 6" xfId="49924" xr:uid="{00000000-0005-0000-0000-0000091E0000}"/>
    <cellStyle name="20% - Accent3 7 6" xfId="3431" xr:uid="{00000000-0005-0000-0000-00000A1E0000}"/>
    <cellStyle name="20% - Accent3 7 6 2" xfId="6255" xr:uid="{00000000-0005-0000-0000-00000B1E0000}"/>
    <cellStyle name="20% - Accent3 7 6 2 2" xfId="11598" xr:uid="{00000000-0005-0000-0000-00000C1E0000}"/>
    <cellStyle name="20% - Accent3 7 6 2 2 2" xfId="22211" xr:uid="{00000000-0005-0000-0000-00000D1E0000}"/>
    <cellStyle name="20% - Accent3 7 6 2 2 2 2" xfId="45479" xr:uid="{00000000-0005-0000-0000-00000E1E0000}"/>
    <cellStyle name="20% - Accent3 7 6 2 2 3" xfId="34866" xr:uid="{00000000-0005-0000-0000-00000F1E0000}"/>
    <cellStyle name="20% - Accent3 7 6 2 3" xfId="16905" xr:uid="{00000000-0005-0000-0000-0000101E0000}"/>
    <cellStyle name="20% - Accent3 7 6 2 3 2" xfId="40173" xr:uid="{00000000-0005-0000-0000-0000111E0000}"/>
    <cellStyle name="20% - Accent3 7 6 2 4" xfId="29558" xr:uid="{00000000-0005-0000-0000-0000121E0000}"/>
    <cellStyle name="20% - Accent3 7 6 3" xfId="8956" xr:uid="{00000000-0005-0000-0000-0000131E0000}"/>
    <cellStyle name="20% - Accent3 7 6 3 2" xfId="19571" xr:uid="{00000000-0005-0000-0000-0000141E0000}"/>
    <cellStyle name="20% - Accent3 7 6 3 2 2" xfId="42839" xr:uid="{00000000-0005-0000-0000-0000151E0000}"/>
    <cellStyle name="20% - Accent3 7 6 3 3" xfId="32224" xr:uid="{00000000-0005-0000-0000-0000161E0000}"/>
    <cellStyle name="20% - Accent3 7 6 4" xfId="14265" xr:uid="{00000000-0005-0000-0000-0000171E0000}"/>
    <cellStyle name="20% - Accent3 7 6 4 2" xfId="37533" xr:uid="{00000000-0005-0000-0000-0000181E0000}"/>
    <cellStyle name="20% - Accent3 7 6 5" xfId="26916" xr:uid="{00000000-0005-0000-0000-0000191E0000}"/>
    <cellStyle name="20% - Accent3 7 7" xfId="4036" xr:uid="{00000000-0005-0000-0000-00001A1E0000}"/>
    <cellStyle name="20% - Accent3 7 7 2" xfId="9380" xr:uid="{00000000-0005-0000-0000-00001B1E0000}"/>
    <cellStyle name="20% - Accent3 7 7 2 2" xfId="19995" xr:uid="{00000000-0005-0000-0000-00001C1E0000}"/>
    <cellStyle name="20% - Accent3 7 7 2 2 2" xfId="43263" xr:uid="{00000000-0005-0000-0000-00001D1E0000}"/>
    <cellStyle name="20% - Accent3 7 7 2 3" xfId="32648" xr:uid="{00000000-0005-0000-0000-00001E1E0000}"/>
    <cellStyle name="20% - Accent3 7 7 3" xfId="14689" xr:uid="{00000000-0005-0000-0000-00001F1E0000}"/>
    <cellStyle name="20% - Accent3 7 7 3 2" xfId="37957" xr:uid="{00000000-0005-0000-0000-0000201E0000}"/>
    <cellStyle name="20% - Accent3 7 7 4" xfId="27340" xr:uid="{00000000-0005-0000-0000-0000211E0000}"/>
    <cellStyle name="20% - Accent3 7 8" xfId="6738" xr:uid="{00000000-0005-0000-0000-0000221E0000}"/>
    <cellStyle name="20% - Accent3 7 8 2" xfId="17353" xr:uid="{00000000-0005-0000-0000-0000231E0000}"/>
    <cellStyle name="20% - Accent3 7 8 2 2" xfId="40621" xr:uid="{00000000-0005-0000-0000-0000241E0000}"/>
    <cellStyle name="20% - Accent3 7 8 3" xfId="30006" xr:uid="{00000000-0005-0000-0000-0000251E0000}"/>
    <cellStyle name="20% - Accent3 7 9" xfId="12049" xr:uid="{00000000-0005-0000-0000-0000261E0000}"/>
    <cellStyle name="20% - Accent3 7 9 2" xfId="35317" xr:uid="{00000000-0005-0000-0000-0000271E0000}"/>
    <cellStyle name="20% - Accent3 8" xfId="169" xr:uid="{00000000-0005-0000-0000-0000281E0000}"/>
    <cellStyle name="20% - Accent3 8 10" xfId="24696" xr:uid="{00000000-0005-0000-0000-0000291E0000}"/>
    <cellStyle name="20% - Accent3 8 11" xfId="49925" xr:uid="{00000000-0005-0000-0000-00002A1E0000}"/>
    <cellStyle name="20% - Accent3 8 2" xfId="170" xr:uid="{00000000-0005-0000-0000-00002B1E0000}"/>
    <cellStyle name="20% - Accent3 8 2 10" xfId="49926" xr:uid="{00000000-0005-0000-0000-00002C1E0000}"/>
    <cellStyle name="20% - Accent3 8 2 2" xfId="1843" xr:uid="{00000000-0005-0000-0000-00002D1E0000}"/>
    <cellStyle name="20% - Accent3 8 2 2 2" xfId="4818" xr:uid="{00000000-0005-0000-0000-00002E1E0000}"/>
    <cellStyle name="20% - Accent3 8 2 2 2 2" xfId="10162" xr:uid="{00000000-0005-0000-0000-00002F1E0000}"/>
    <cellStyle name="20% - Accent3 8 2 2 2 2 2" xfId="20777" xr:uid="{00000000-0005-0000-0000-0000301E0000}"/>
    <cellStyle name="20% - Accent3 8 2 2 2 2 2 2" xfId="44045" xr:uid="{00000000-0005-0000-0000-0000311E0000}"/>
    <cellStyle name="20% - Accent3 8 2 2 2 2 3" xfId="33430" xr:uid="{00000000-0005-0000-0000-0000321E0000}"/>
    <cellStyle name="20% - Accent3 8 2 2 2 3" xfId="15471" xr:uid="{00000000-0005-0000-0000-0000331E0000}"/>
    <cellStyle name="20% - Accent3 8 2 2 2 3 2" xfId="38739" xr:uid="{00000000-0005-0000-0000-0000341E0000}"/>
    <cellStyle name="20% - Accent3 8 2 2 2 4" xfId="28122" xr:uid="{00000000-0005-0000-0000-0000351E0000}"/>
    <cellStyle name="20% - Accent3 8 2 2 2 5" xfId="49928" xr:uid="{00000000-0005-0000-0000-0000361E0000}"/>
    <cellStyle name="20% - Accent3 8 2 2 3" xfId="7520" xr:uid="{00000000-0005-0000-0000-0000371E0000}"/>
    <cellStyle name="20% - Accent3 8 2 2 3 2" xfId="18135" xr:uid="{00000000-0005-0000-0000-0000381E0000}"/>
    <cellStyle name="20% - Accent3 8 2 2 3 2 2" xfId="41403" xr:uid="{00000000-0005-0000-0000-0000391E0000}"/>
    <cellStyle name="20% - Accent3 8 2 2 3 3" xfId="30788" xr:uid="{00000000-0005-0000-0000-00003A1E0000}"/>
    <cellStyle name="20% - Accent3 8 2 2 4" xfId="12831" xr:uid="{00000000-0005-0000-0000-00003B1E0000}"/>
    <cellStyle name="20% - Accent3 8 2 2 4 2" xfId="36099" xr:uid="{00000000-0005-0000-0000-00003C1E0000}"/>
    <cellStyle name="20% - Accent3 8 2 2 5" xfId="25480" xr:uid="{00000000-0005-0000-0000-00003D1E0000}"/>
    <cellStyle name="20% - Accent3 8 2 2 6" xfId="49927" xr:uid="{00000000-0005-0000-0000-00003E1E0000}"/>
    <cellStyle name="20% - Accent3 8 2 3" xfId="2378" xr:uid="{00000000-0005-0000-0000-00003F1E0000}"/>
    <cellStyle name="20% - Accent3 8 2 3 2" xfId="5226" xr:uid="{00000000-0005-0000-0000-0000401E0000}"/>
    <cellStyle name="20% - Accent3 8 2 3 2 2" xfId="10569" xr:uid="{00000000-0005-0000-0000-0000411E0000}"/>
    <cellStyle name="20% - Accent3 8 2 3 2 2 2" xfId="21183" xr:uid="{00000000-0005-0000-0000-0000421E0000}"/>
    <cellStyle name="20% - Accent3 8 2 3 2 2 2 2" xfId="44451" xr:uid="{00000000-0005-0000-0000-0000431E0000}"/>
    <cellStyle name="20% - Accent3 8 2 3 2 2 3" xfId="33837" xr:uid="{00000000-0005-0000-0000-0000441E0000}"/>
    <cellStyle name="20% - Accent3 8 2 3 2 3" xfId="15877" xr:uid="{00000000-0005-0000-0000-0000451E0000}"/>
    <cellStyle name="20% - Accent3 8 2 3 2 3 2" xfId="39145" xr:uid="{00000000-0005-0000-0000-0000461E0000}"/>
    <cellStyle name="20% - Accent3 8 2 3 2 4" xfId="28529" xr:uid="{00000000-0005-0000-0000-0000471E0000}"/>
    <cellStyle name="20% - Accent3 8 2 3 2 5" xfId="49930" xr:uid="{00000000-0005-0000-0000-0000481E0000}"/>
    <cellStyle name="20% - Accent3 8 2 3 3" xfId="7927" xr:uid="{00000000-0005-0000-0000-0000491E0000}"/>
    <cellStyle name="20% - Accent3 8 2 3 3 2" xfId="18542" xr:uid="{00000000-0005-0000-0000-00004A1E0000}"/>
    <cellStyle name="20% - Accent3 8 2 3 3 2 2" xfId="41810" xr:uid="{00000000-0005-0000-0000-00004B1E0000}"/>
    <cellStyle name="20% - Accent3 8 2 3 3 3" xfId="31195" xr:uid="{00000000-0005-0000-0000-00004C1E0000}"/>
    <cellStyle name="20% - Accent3 8 2 3 4" xfId="13237" xr:uid="{00000000-0005-0000-0000-00004D1E0000}"/>
    <cellStyle name="20% - Accent3 8 2 3 4 2" xfId="36505" xr:uid="{00000000-0005-0000-0000-00004E1E0000}"/>
    <cellStyle name="20% - Accent3 8 2 3 5" xfId="25887" xr:uid="{00000000-0005-0000-0000-00004F1E0000}"/>
    <cellStyle name="20% - Accent3 8 2 3 6" xfId="49929" xr:uid="{00000000-0005-0000-0000-0000501E0000}"/>
    <cellStyle name="20% - Accent3 8 2 4" xfId="3113" xr:uid="{00000000-0005-0000-0000-0000511E0000}"/>
    <cellStyle name="20% - Accent3 8 2 4 2" xfId="5943" xr:uid="{00000000-0005-0000-0000-0000521E0000}"/>
    <cellStyle name="20% - Accent3 8 2 4 2 2" xfId="11286" xr:uid="{00000000-0005-0000-0000-0000531E0000}"/>
    <cellStyle name="20% - Accent3 8 2 4 2 2 2" xfId="21899" xr:uid="{00000000-0005-0000-0000-0000541E0000}"/>
    <cellStyle name="20% - Accent3 8 2 4 2 2 2 2" xfId="45167" xr:uid="{00000000-0005-0000-0000-0000551E0000}"/>
    <cellStyle name="20% - Accent3 8 2 4 2 2 3" xfId="34554" xr:uid="{00000000-0005-0000-0000-0000561E0000}"/>
    <cellStyle name="20% - Accent3 8 2 4 2 3" xfId="16593" xr:uid="{00000000-0005-0000-0000-0000571E0000}"/>
    <cellStyle name="20% - Accent3 8 2 4 2 3 2" xfId="39861" xr:uid="{00000000-0005-0000-0000-0000581E0000}"/>
    <cellStyle name="20% - Accent3 8 2 4 2 4" xfId="29246" xr:uid="{00000000-0005-0000-0000-0000591E0000}"/>
    <cellStyle name="20% - Accent3 8 2 4 3" xfId="8644" xr:uid="{00000000-0005-0000-0000-00005A1E0000}"/>
    <cellStyle name="20% - Accent3 8 2 4 3 2" xfId="19259" xr:uid="{00000000-0005-0000-0000-00005B1E0000}"/>
    <cellStyle name="20% - Accent3 8 2 4 3 2 2" xfId="42527" xr:uid="{00000000-0005-0000-0000-00005C1E0000}"/>
    <cellStyle name="20% - Accent3 8 2 4 3 3" xfId="31912" xr:uid="{00000000-0005-0000-0000-00005D1E0000}"/>
    <cellStyle name="20% - Accent3 8 2 4 4" xfId="13953" xr:uid="{00000000-0005-0000-0000-00005E1E0000}"/>
    <cellStyle name="20% - Accent3 8 2 4 4 2" xfId="37221" xr:uid="{00000000-0005-0000-0000-00005F1E0000}"/>
    <cellStyle name="20% - Accent3 8 2 4 5" xfId="26604" xr:uid="{00000000-0005-0000-0000-0000601E0000}"/>
    <cellStyle name="20% - Accent3 8 2 4 6" xfId="49931" xr:uid="{00000000-0005-0000-0000-0000611E0000}"/>
    <cellStyle name="20% - Accent3 8 2 5" xfId="3433" xr:uid="{00000000-0005-0000-0000-0000621E0000}"/>
    <cellStyle name="20% - Accent3 8 2 5 2" xfId="6257" xr:uid="{00000000-0005-0000-0000-0000631E0000}"/>
    <cellStyle name="20% - Accent3 8 2 5 2 2" xfId="11600" xr:uid="{00000000-0005-0000-0000-0000641E0000}"/>
    <cellStyle name="20% - Accent3 8 2 5 2 2 2" xfId="22213" xr:uid="{00000000-0005-0000-0000-0000651E0000}"/>
    <cellStyle name="20% - Accent3 8 2 5 2 2 2 2" xfId="45481" xr:uid="{00000000-0005-0000-0000-0000661E0000}"/>
    <cellStyle name="20% - Accent3 8 2 5 2 2 3" xfId="34868" xr:uid="{00000000-0005-0000-0000-0000671E0000}"/>
    <cellStyle name="20% - Accent3 8 2 5 2 3" xfId="16907" xr:uid="{00000000-0005-0000-0000-0000681E0000}"/>
    <cellStyle name="20% - Accent3 8 2 5 2 3 2" xfId="40175" xr:uid="{00000000-0005-0000-0000-0000691E0000}"/>
    <cellStyle name="20% - Accent3 8 2 5 2 4" xfId="29560" xr:uid="{00000000-0005-0000-0000-00006A1E0000}"/>
    <cellStyle name="20% - Accent3 8 2 5 3" xfId="8958" xr:uid="{00000000-0005-0000-0000-00006B1E0000}"/>
    <cellStyle name="20% - Accent3 8 2 5 3 2" xfId="19573" xr:uid="{00000000-0005-0000-0000-00006C1E0000}"/>
    <cellStyle name="20% - Accent3 8 2 5 3 2 2" xfId="42841" xr:uid="{00000000-0005-0000-0000-00006D1E0000}"/>
    <cellStyle name="20% - Accent3 8 2 5 3 3" xfId="32226" xr:uid="{00000000-0005-0000-0000-00006E1E0000}"/>
    <cellStyle name="20% - Accent3 8 2 5 4" xfId="14267" xr:uid="{00000000-0005-0000-0000-00006F1E0000}"/>
    <cellStyle name="20% - Accent3 8 2 5 4 2" xfId="37535" xr:uid="{00000000-0005-0000-0000-0000701E0000}"/>
    <cellStyle name="20% - Accent3 8 2 5 5" xfId="26918" xr:uid="{00000000-0005-0000-0000-0000711E0000}"/>
    <cellStyle name="20% - Accent3 8 2 6" xfId="4039" xr:uid="{00000000-0005-0000-0000-0000721E0000}"/>
    <cellStyle name="20% - Accent3 8 2 6 2" xfId="9383" xr:uid="{00000000-0005-0000-0000-0000731E0000}"/>
    <cellStyle name="20% - Accent3 8 2 6 2 2" xfId="19998" xr:uid="{00000000-0005-0000-0000-0000741E0000}"/>
    <cellStyle name="20% - Accent3 8 2 6 2 2 2" xfId="43266" xr:uid="{00000000-0005-0000-0000-0000751E0000}"/>
    <cellStyle name="20% - Accent3 8 2 6 2 3" xfId="32651" xr:uid="{00000000-0005-0000-0000-0000761E0000}"/>
    <cellStyle name="20% - Accent3 8 2 6 3" xfId="14692" xr:uid="{00000000-0005-0000-0000-0000771E0000}"/>
    <cellStyle name="20% - Accent3 8 2 6 3 2" xfId="37960" xr:uid="{00000000-0005-0000-0000-0000781E0000}"/>
    <cellStyle name="20% - Accent3 8 2 6 4" xfId="27343" xr:uid="{00000000-0005-0000-0000-0000791E0000}"/>
    <cellStyle name="20% - Accent3 8 2 7" xfId="6741" xr:uid="{00000000-0005-0000-0000-00007A1E0000}"/>
    <cellStyle name="20% - Accent3 8 2 7 2" xfId="17356" xr:uid="{00000000-0005-0000-0000-00007B1E0000}"/>
    <cellStyle name="20% - Accent3 8 2 7 2 2" xfId="40624" xr:uid="{00000000-0005-0000-0000-00007C1E0000}"/>
    <cellStyle name="20% - Accent3 8 2 7 3" xfId="30009" xr:uid="{00000000-0005-0000-0000-00007D1E0000}"/>
    <cellStyle name="20% - Accent3 8 2 8" xfId="12052" xr:uid="{00000000-0005-0000-0000-00007E1E0000}"/>
    <cellStyle name="20% - Accent3 8 2 8 2" xfId="35320" xr:uid="{00000000-0005-0000-0000-00007F1E0000}"/>
    <cellStyle name="20% - Accent3 8 2 9" xfId="24697" xr:uid="{00000000-0005-0000-0000-0000801E0000}"/>
    <cellStyle name="20% - Accent3 8 3" xfId="1842" xr:uid="{00000000-0005-0000-0000-0000811E0000}"/>
    <cellStyle name="20% - Accent3 8 3 2" xfId="4817" xr:uid="{00000000-0005-0000-0000-0000821E0000}"/>
    <cellStyle name="20% - Accent3 8 3 2 2" xfId="10161" xr:uid="{00000000-0005-0000-0000-0000831E0000}"/>
    <cellStyle name="20% - Accent3 8 3 2 2 2" xfId="20776" xr:uid="{00000000-0005-0000-0000-0000841E0000}"/>
    <cellStyle name="20% - Accent3 8 3 2 2 2 2" xfId="44044" xr:uid="{00000000-0005-0000-0000-0000851E0000}"/>
    <cellStyle name="20% - Accent3 8 3 2 2 3" xfId="33429" xr:uid="{00000000-0005-0000-0000-0000861E0000}"/>
    <cellStyle name="20% - Accent3 8 3 2 3" xfId="15470" xr:uid="{00000000-0005-0000-0000-0000871E0000}"/>
    <cellStyle name="20% - Accent3 8 3 2 3 2" xfId="38738" xr:uid="{00000000-0005-0000-0000-0000881E0000}"/>
    <cellStyle name="20% - Accent3 8 3 2 4" xfId="28121" xr:uid="{00000000-0005-0000-0000-0000891E0000}"/>
    <cellStyle name="20% - Accent3 8 3 2 5" xfId="49933" xr:uid="{00000000-0005-0000-0000-00008A1E0000}"/>
    <cellStyle name="20% - Accent3 8 3 3" xfId="7519" xr:uid="{00000000-0005-0000-0000-00008B1E0000}"/>
    <cellStyle name="20% - Accent3 8 3 3 2" xfId="18134" xr:uid="{00000000-0005-0000-0000-00008C1E0000}"/>
    <cellStyle name="20% - Accent3 8 3 3 2 2" xfId="41402" xr:uid="{00000000-0005-0000-0000-00008D1E0000}"/>
    <cellStyle name="20% - Accent3 8 3 3 3" xfId="30787" xr:uid="{00000000-0005-0000-0000-00008E1E0000}"/>
    <cellStyle name="20% - Accent3 8 3 4" xfId="12830" xr:uid="{00000000-0005-0000-0000-00008F1E0000}"/>
    <cellStyle name="20% - Accent3 8 3 4 2" xfId="36098" xr:uid="{00000000-0005-0000-0000-0000901E0000}"/>
    <cellStyle name="20% - Accent3 8 3 5" xfId="25479" xr:uid="{00000000-0005-0000-0000-0000911E0000}"/>
    <cellStyle name="20% - Accent3 8 3 6" xfId="49932" xr:uid="{00000000-0005-0000-0000-0000921E0000}"/>
    <cellStyle name="20% - Accent3 8 4" xfId="2377" xr:uid="{00000000-0005-0000-0000-0000931E0000}"/>
    <cellStyle name="20% - Accent3 8 4 2" xfId="5225" xr:uid="{00000000-0005-0000-0000-0000941E0000}"/>
    <cellStyle name="20% - Accent3 8 4 2 2" xfId="10568" xr:uid="{00000000-0005-0000-0000-0000951E0000}"/>
    <cellStyle name="20% - Accent3 8 4 2 2 2" xfId="21182" xr:uid="{00000000-0005-0000-0000-0000961E0000}"/>
    <cellStyle name="20% - Accent3 8 4 2 2 2 2" xfId="44450" xr:uid="{00000000-0005-0000-0000-0000971E0000}"/>
    <cellStyle name="20% - Accent3 8 4 2 2 3" xfId="33836" xr:uid="{00000000-0005-0000-0000-0000981E0000}"/>
    <cellStyle name="20% - Accent3 8 4 2 3" xfId="15876" xr:uid="{00000000-0005-0000-0000-0000991E0000}"/>
    <cellStyle name="20% - Accent3 8 4 2 3 2" xfId="39144" xr:uid="{00000000-0005-0000-0000-00009A1E0000}"/>
    <cellStyle name="20% - Accent3 8 4 2 4" xfId="28528" xr:uid="{00000000-0005-0000-0000-00009B1E0000}"/>
    <cellStyle name="20% - Accent3 8 4 2 5" xfId="49935" xr:uid="{00000000-0005-0000-0000-00009C1E0000}"/>
    <cellStyle name="20% - Accent3 8 4 3" xfId="7926" xr:uid="{00000000-0005-0000-0000-00009D1E0000}"/>
    <cellStyle name="20% - Accent3 8 4 3 2" xfId="18541" xr:uid="{00000000-0005-0000-0000-00009E1E0000}"/>
    <cellStyle name="20% - Accent3 8 4 3 2 2" xfId="41809" xr:uid="{00000000-0005-0000-0000-00009F1E0000}"/>
    <cellStyle name="20% - Accent3 8 4 3 3" xfId="31194" xr:uid="{00000000-0005-0000-0000-0000A01E0000}"/>
    <cellStyle name="20% - Accent3 8 4 4" xfId="13236" xr:uid="{00000000-0005-0000-0000-0000A11E0000}"/>
    <cellStyle name="20% - Accent3 8 4 4 2" xfId="36504" xr:uid="{00000000-0005-0000-0000-0000A21E0000}"/>
    <cellStyle name="20% - Accent3 8 4 5" xfId="25886" xr:uid="{00000000-0005-0000-0000-0000A31E0000}"/>
    <cellStyle name="20% - Accent3 8 4 6" xfId="49934" xr:uid="{00000000-0005-0000-0000-0000A41E0000}"/>
    <cellStyle name="20% - Accent3 8 5" xfId="3112" xr:uid="{00000000-0005-0000-0000-0000A51E0000}"/>
    <cellStyle name="20% - Accent3 8 5 2" xfId="5942" xr:uid="{00000000-0005-0000-0000-0000A61E0000}"/>
    <cellStyle name="20% - Accent3 8 5 2 2" xfId="11285" xr:uid="{00000000-0005-0000-0000-0000A71E0000}"/>
    <cellStyle name="20% - Accent3 8 5 2 2 2" xfId="21898" xr:uid="{00000000-0005-0000-0000-0000A81E0000}"/>
    <cellStyle name="20% - Accent3 8 5 2 2 2 2" xfId="45166" xr:uid="{00000000-0005-0000-0000-0000A91E0000}"/>
    <cellStyle name="20% - Accent3 8 5 2 2 3" xfId="34553" xr:uid="{00000000-0005-0000-0000-0000AA1E0000}"/>
    <cellStyle name="20% - Accent3 8 5 2 3" xfId="16592" xr:uid="{00000000-0005-0000-0000-0000AB1E0000}"/>
    <cellStyle name="20% - Accent3 8 5 2 3 2" xfId="39860" xr:uid="{00000000-0005-0000-0000-0000AC1E0000}"/>
    <cellStyle name="20% - Accent3 8 5 2 4" xfId="29245" xr:uid="{00000000-0005-0000-0000-0000AD1E0000}"/>
    <cellStyle name="20% - Accent3 8 5 3" xfId="8643" xr:uid="{00000000-0005-0000-0000-0000AE1E0000}"/>
    <cellStyle name="20% - Accent3 8 5 3 2" xfId="19258" xr:uid="{00000000-0005-0000-0000-0000AF1E0000}"/>
    <cellStyle name="20% - Accent3 8 5 3 2 2" xfId="42526" xr:uid="{00000000-0005-0000-0000-0000B01E0000}"/>
    <cellStyle name="20% - Accent3 8 5 3 3" xfId="31911" xr:uid="{00000000-0005-0000-0000-0000B11E0000}"/>
    <cellStyle name="20% - Accent3 8 5 4" xfId="13952" xr:uid="{00000000-0005-0000-0000-0000B21E0000}"/>
    <cellStyle name="20% - Accent3 8 5 4 2" xfId="37220" xr:uid="{00000000-0005-0000-0000-0000B31E0000}"/>
    <cellStyle name="20% - Accent3 8 5 5" xfId="26603" xr:uid="{00000000-0005-0000-0000-0000B41E0000}"/>
    <cellStyle name="20% - Accent3 8 5 6" xfId="49936" xr:uid="{00000000-0005-0000-0000-0000B51E0000}"/>
    <cellStyle name="20% - Accent3 8 6" xfId="3432" xr:uid="{00000000-0005-0000-0000-0000B61E0000}"/>
    <cellStyle name="20% - Accent3 8 6 2" xfId="6256" xr:uid="{00000000-0005-0000-0000-0000B71E0000}"/>
    <cellStyle name="20% - Accent3 8 6 2 2" xfId="11599" xr:uid="{00000000-0005-0000-0000-0000B81E0000}"/>
    <cellStyle name="20% - Accent3 8 6 2 2 2" xfId="22212" xr:uid="{00000000-0005-0000-0000-0000B91E0000}"/>
    <cellStyle name="20% - Accent3 8 6 2 2 2 2" xfId="45480" xr:uid="{00000000-0005-0000-0000-0000BA1E0000}"/>
    <cellStyle name="20% - Accent3 8 6 2 2 3" xfId="34867" xr:uid="{00000000-0005-0000-0000-0000BB1E0000}"/>
    <cellStyle name="20% - Accent3 8 6 2 3" xfId="16906" xr:uid="{00000000-0005-0000-0000-0000BC1E0000}"/>
    <cellStyle name="20% - Accent3 8 6 2 3 2" xfId="40174" xr:uid="{00000000-0005-0000-0000-0000BD1E0000}"/>
    <cellStyle name="20% - Accent3 8 6 2 4" xfId="29559" xr:uid="{00000000-0005-0000-0000-0000BE1E0000}"/>
    <cellStyle name="20% - Accent3 8 6 3" xfId="8957" xr:uid="{00000000-0005-0000-0000-0000BF1E0000}"/>
    <cellStyle name="20% - Accent3 8 6 3 2" xfId="19572" xr:uid="{00000000-0005-0000-0000-0000C01E0000}"/>
    <cellStyle name="20% - Accent3 8 6 3 2 2" xfId="42840" xr:uid="{00000000-0005-0000-0000-0000C11E0000}"/>
    <cellStyle name="20% - Accent3 8 6 3 3" xfId="32225" xr:uid="{00000000-0005-0000-0000-0000C21E0000}"/>
    <cellStyle name="20% - Accent3 8 6 4" xfId="14266" xr:uid="{00000000-0005-0000-0000-0000C31E0000}"/>
    <cellStyle name="20% - Accent3 8 6 4 2" xfId="37534" xr:uid="{00000000-0005-0000-0000-0000C41E0000}"/>
    <cellStyle name="20% - Accent3 8 6 5" xfId="26917" xr:uid="{00000000-0005-0000-0000-0000C51E0000}"/>
    <cellStyle name="20% - Accent3 8 7" xfId="4038" xr:uid="{00000000-0005-0000-0000-0000C61E0000}"/>
    <cellStyle name="20% - Accent3 8 7 2" xfId="9382" xr:uid="{00000000-0005-0000-0000-0000C71E0000}"/>
    <cellStyle name="20% - Accent3 8 7 2 2" xfId="19997" xr:uid="{00000000-0005-0000-0000-0000C81E0000}"/>
    <cellStyle name="20% - Accent3 8 7 2 2 2" xfId="43265" xr:uid="{00000000-0005-0000-0000-0000C91E0000}"/>
    <cellStyle name="20% - Accent3 8 7 2 3" xfId="32650" xr:uid="{00000000-0005-0000-0000-0000CA1E0000}"/>
    <cellStyle name="20% - Accent3 8 7 3" xfId="14691" xr:uid="{00000000-0005-0000-0000-0000CB1E0000}"/>
    <cellStyle name="20% - Accent3 8 7 3 2" xfId="37959" xr:uid="{00000000-0005-0000-0000-0000CC1E0000}"/>
    <cellStyle name="20% - Accent3 8 7 4" xfId="27342" xr:uid="{00000000-0005-0000-0000-0000CD1E0000}"/>
    <cellStyle name="20% - Accent3 8 8" xfId="6740" xr:uid="{00000000-0005-0000-0000-0000CE1E0000}"/>
    <cellStyle name="20% - Accent3 8 8 2" xfId="17355" xr:uid="{00000000-0005-0000-0000-0000CF1E0000}"/>
    <cellStyle name="20% - Accent3 8 8 2 2" xfId="40623" xr:uid="{00000000-0005-0000-0000-0000D01E0000}"/>
    <cellStyle name="20% - Accent3 8 8 3" xfId="30008" xr:uid="{00000000-0005-0000-0000-0000D11E0000}"/>
    <cellStyle name="20% - Accent3 8 9" xfId="12051" xr:uid="{00000000-0005-0000-0000-0000D21E0000}"/>
    <cellStyle name="20% - Accent3 8 9 2" xfId="35319" xr:uid="{00000000-0005-0000-0000-0000D31E0000}"/>
    <cellStyle name="20% - Accent3 9" xfId="171" xr:uid="{00000000-0005-0000-0000-0000D41E0000}"/>
    <cellStyle name="20% - Accent3 9 10" xfId="49937" xr:uid="{00000000-0005-0000-0000-0000D51E0000}"/>
    <cellStyle name="20% - Accent3 9 2" xfId="2013" xr:uid="{00000000-0005-0000-0000-0000D61E0000}"/>
    <cellStyle name="20% - Accent3 9 2 2" xfId="4955" xr:uid="{00000000-0005-0000-0000-0000D71E0000}"/>
    <cellStyle name="20% - Accent3 9 2 2 2" xfId="10298" xr:uid="{00000000-0005-0000-0000-0000D81E0000}"/>
    <cellStyle name="20% - Accent3 9 2 2 2 2" xfId="20913" xr:uid="{00000000-0005-0000-0000-0000D91E0000}"/>
    <cellStyle name="20% - Accent3 9 2 2 2 2 2" xfId="44181" xr:uid="{00000000-0005-0000-0000-0000DA1E0000}"/>
    <cellStyle name="20% - Accent3 9 2 2 2 3" xfId="33566" xr:uid="{00000000-0005-0000-0000-0000DB1E0000}"/>
    <cellStyle name="20% - Accent3 9 2 2 3" xfId="15607" xr:uid="{00000000-0005-0000-0000-0000DC1E0000}"/>
    <cellStyle name="20% - Accent3 9 2 2 3 2" xfId="38875" xr:uid="{00000000-0005-0000-0000-0000DD1E0000}"/>
    <cellStyle name="20% - Accent3 9 2 2 4" xfId="28258" xr:uid="{00000000-0005-0000-0000-0000DE1E0000}"/>
    <cellStyle name="20% - Accent3 9 2 2 5" xfId="49939" xr:uid="{00000000-0005-0000-0000-0000DF1E0000}"/>
    <cellStyle name="20% - Accent3 9 2 3" xfId="7656" xr:uid="{00000000-0005-0000-0000-0000E01E0000}"/>
    <cellStyle name="20% - Accent3 9 2 3 2" xfId="18271" xr:uid="{00000000-0005-0000-0000-0000E11E0000}"/>
    <cellStyle name="20% - Accent3 9 2 3 2 2" xfId="41539" xr:uid="{00000000-0005-0000-0000-0000E21E0000}"/>
    <cellStyle name="20% - Accent3 9 2 3 3" xfId="30924" xr:uid="{00000000-0005-0000-0000-0000E31E0000}"/>
    <cellStyle name="20% - Accent3 9 2 4" xfId="12967" xr:uid="{00000000-0005-0000-0000-0000E41E0000}"/>
    <cellStyle name="20% - Accent3 9 2 4 2" xfId="36235" xr:uid="{00000000-0005-0000-0000-0000E51E0000}"/>
    <cellStyle name="20% - Accent3 9 2 5" xfId="25616" xr:uid="{00000000-0005-0000-0000-0000E61E0000}"/>
    <cellStyle name="20% - Accent3 9 2 6" xfId="49938" xr:uid="{00000000-0005-0000-0000-0000E71E0000}"/>
    <cellStyle name="20% - Accent3 9 3" xfId="2379" xr:uid="{00000000-0005-0000-0000-0000E81E0000}"/>
    <cellStyle name="20% - Accent3 9 3 2" xfId="5227" xr:uid="{00000000-0005-0000-0000-0000E91E0000}"/>
    <cellStyle name="20% - Accent3 9 3 2 2" xfId="10570" xr:uid="{00000000-0005-0000-0000-0000EA1E0000}"/>
    <cellStyle name="20% - Accent3 9 3 2 2 2" xfId="21184" xr:uid="{00000000-0005-0000-0000-0000EB1E0000}"/>
    <cellStyle name="20% - Accent3 9 3 2 2 2 2" xfId="44452" xr:uid="{00000000-0005-0000-0000-0000EC1E0000}"/>
    <cellStyle name="20% - Accent3 9 3 2 2 3" xfId="33838" xr:uid="{00000000-0005-0000-0000-0000ED1E0000}"/>
    <cellStyle name="20% - Accent3 9 3 2 3" xfId="15878" xr:uid="{00000000-0005-0000-0000-0000EE1E0000}"/>
    <cellStyle name="20% - Accent3 9 3 2 3 2" xfId="39146" xr:uid="{00000000-0005-0000-0000-0000EF1E0000}"/>
    <cellStyle name="20% - Accent3 9 3 2 4" xfId="28530" xr:uid="{00000000-0005-0000-0000-0000F01E0000}"/>
    <cellStyle name="20% - Accent3 9 3 2 5" xfId="49941" xr:uid="{00000000-0005-0000-0000-0000F11E0000}"/>
    <cellStyle name="20% - Accent3 9 3 3" xfId="7928" xr:uid="{00000000-0005-0000-0000-0000F21E0000}"/>
    <cellStyle name="20% - Accent3 9 3 3 2" xfId="18543" xr:uid="{00000000-0005-0000-0000-0000F31E0000}"/>
    <cellStyle name="20% - Accent3 9 3 3 2 2" xfId="41811" xr:uid="{00000000-0005-0000-0000-0000F41E0000}"/>
    <cellStyle name="20% - Accent3 9 3 3 3" xfId="31196" xr:uid="{00000000-0005-0000-0000-0000F51E0000}"/>
    <cellStyle name="20% - Accent3 9 3 4" xfId="13238" xr:uid="{00000000-0005-0000-0000-0000F61E0000}"/>
    <cellStyle name="20% - Accent3 9 3 4 2" xfId="36506" xr:uid="{00000000-0005-0000-0000-0000F71E0000}"/>
    <cellStyle name="20% - Accent3 9 3 5" xfId="25888" xr:uid="{00000000-0005-0000-0000-0000F81E0000}"/>
    <cellStyle name="20% - Accent3 9 3 6" xfId="49940" xr:uid="{00000000-0005-0000-0000-0000F91E0000}"/>
    <cellStyle name="20% - Accent3 9 4" xfId="3245" xr:uid="{00000000-0005-0000-0000-0000FA1E0000}"/>
    <cellStyle name="20% - Accent3 9 4 2" xfId="6075" xr:uid="{00000000-0005-0000-0000-0000FB1E0000}"/>
    <cellStyle name="20% - Accent3 9 4 2 2" xfId="11418" xr:uid="{00000000-0005-0000-0000-0000FC1E0000}"/>
    <cellStyle name="20% - Accent3 9 4 2 2 2" xfId="22031" xr:uid="{00000000-0005-0000-0000-0000FD1E0000}"/>
    <cellStyle name="20% - Accent3 9 4 2 2 2 2" xfId="45299" xr:uid="{00000000-0005-0000-0000-0000FE1E0000}"/>
    <cellStyle name="20% - Accent3 9 4 2 2 3" xfId="34686" xr:uid="{00000000-0005-0000-0000-0000FF1E0000}"/>
    <cellStyle name="20% - Accent3 9 4 2 3" xfId="16725" xr:uid="{00000000-0005-0000-0000-0000001F0000}"/>
    <cellStyle name="20% - Accent3 9 4 2 3 2" xfId="39993" xr:uid="{00000000-0005-0000-0000-0000011F0000}"/>
    <cellStyle name="20% - Accent3 9 4 2 4" xfId="29378" xr:uid="{00000000-0005-0000-0000-0000021F0000}"/>
    <cellStyle name="20% - Accent3 9 4 3" xfId="8776" xr:uid="{00000000-0005-0000-0000-0000031F0000}"/>
    <cellStyle name="20% - Accent3 9 4 3 2" xfId="19391" xr:uid="{00000000-0005-0000-0000-0000041F0000}"/>
    <cellStyle name="20% - Accent3 9 4 3 2 2" xfId="42659" xr:uid="{00000000-0005-0000-0000-0000051F0000}"/>
    <cellStyle name="20% - Accent3 9 4 3 3" xfId="32044" xr:uid="{00000000-0005-0000-0000-0000061F0000}"/>
    <cellStyle name="20% - Accent3 9 4 4" xfId="14085" xr:uid="{00000000-0005-0000-0000-0000071F0000}"/>
    <cellStyle name="20% - Accent3 9 4 4 2" xfId="37353" xr:uid="{00000000-0005-0000-0000-0000081F0000}"/>
    <cellStyle name="20% - Accent3 9 4 5" xfId="26736" xr:uid="{00000000-0005-0000-0000-0000091F0000}"/>
    <cellStyle name="20% - Accent3 9 4 6" xfId="49942" xr:uid="{00000000-0005-0000-0000-00000A1F0000}"/>
    <cellStyle name="20% - Accent3 9 5" xfId="3565" xr:uid="{00000000-0005-0000-0000-00000B1F0000}"/>
    <cellStyle name="20% - Accent3 9 5 2" xfId="6389" xr:uid="{00000000-0005-0000-0000-00000C1F0000}"/>
    <cellStyle name="20% - Accent3 9 5 2 2" xfId="11732" xr:uid="{00000000-0005-0000-0000-00000D1F0000}"/>
    <cellStyle name="20% - Accent3 9 5 2 2 2" xfId="22345" xr:uid="{00000000-0005-0000-0000-00000E1F0000}"/>
    <cellStyle name="20% - Accent3 9 5 2 2 2 2" xfId="45613" xr:uid="{00000000-0005-0000-0000-00000F1F0000}"/>
    <cellStyle name="20% - Accent3 9 5 2 2 3" xfId="35000" xr:uid="{00000000-0005-0000-0000-0000101F0000}"/>
    <cellStyle name="20% - Accent3 9 5 2 3" xfId="17039" xr:uid="{00000000-0005-0000-0000-0000111F0000}"/>
    <cellStyle name="20% - Accent3 9 5 2 3 2" xfId="40307" xr:uid="{00000000-0005-0000-0000-0000121F0000}"/>
    <cellStyle name="20% - Accent3 9 5 2 4" xfId="29692" xr:uid="{00000000-0005-0000-0000-0000131F0000}"/>
    <cellStyle name="20% - Accent3 9 5 3" xfId="9090" xr:uid="{00000000-0005-0000-0000-0000141F0000}"/>
    <cellStyle name="20% - Accent3 9 5 3 2" xfId="19705" xr:uid="{00000000-0005-0000-0000-0000151F0000}"/>
    <cellStyle name="20% - Accent3 9 5 3 2 2" xfId="42973" xr:uid="{00000000-0005-0000-0000-0000161F0000}"/>
    <cellStyle name="20% - Accent3 9 5 3 3" xfId="32358" xr:uid="{00000000-0005-0000-0000-0000171F0000}"/>
    <cellStyle name="20% - Accent3 9 5 4" xfId="14399" xr:uid="{00000000-0005-0000-0000-0000181F0000}"/>
    <cellStyle name="20% - Accent3 9 5 4 2" xfId="37667" xr:uid="{00000000-0005-0000-0000-0000191F0000}"/>
    <cellStyle name="20% - Accent3 9 5 5" xfId="27050" xr:uid="{00000000-0005-0000-0000-00001A1F0000}"/>
    <cellStyle name="20% - Accent3 9 6" xfId="4040" xr:uid="{00000000-0005-0000-0000-00001B1F0000}"/>
    <cellStyle name="20% - Accent3 9 6 2" xfId="9384" xr:uid="{00000000-0005-0000-0000-00001C1F0000}"/>
    <cellStyle name="20% - Accent3 9 6 2 2" xfId="19999" xr:uid="{00000000-0005-0000-0000-00001D1F0000}"/>
    <cellStyle name="20% - Accent3 9 6 2 2 2" xfId="43267" xr:uid="{00000000-0005-0000-0000-00001E1F0000}"/>
    <cellStyle name="20% - Accent3 9 6 2 3" xfId="32652" xr:uid="{00000000-0005-0000-0000-00001F1F0000}"/>
    <cellStyle name="20% - Accent3 9 6 3" xfId="14693" xr:uid="{00000000-0005-0000-0000-0000201F0000}"/>
    <cellStyle name="20% - Accent3 9 6 3 2" xfId="37961" xr:uid="{00000000-0005-0000-0000-0000211F0000}"/>
    <cellStyle name="20% - Accent3 9 6 4" xfId="27344" xr:uid="{00000000-0005-0000-0000-0000221F0000}"/>
    <cellStyle name="20% - Accent3 9 7" xfId="6742" xr:uid="{00000000-0005-0000-0000-0000231F0000}"/>
    <cellStyle name="20% - Accent3 9 7 2" xfId="17357" xr:uid="{00000000-0005-0000-0000-0000241F0000}"/>
    <cellStyle name="20% - Accent3 9 7 2 2" xfId="40625" xr:uid="{00000000-0005-0000-0000-0000251F0000}"/>
    <cellStyle name="20% - Accent3 9 7 3" xfId="30010" xr:uid="{00000000-0005-0000-0000-0000261F0000}"/>
    <cellStyle name="20% - Accent3 9 8" xfId="12053" xr:uid="{00000000-0005-0000-0000-0000271F0000}"/>
    <cellStyle name="20% - Accent3 9 8 2" xfId="35321" xr:uid="{00000000-0005-0000-0000-0000281F0000}"/>
    <cellStyle name="20% - Accent3 9 9" xfId="24698" xr:uid="{00000000-0005-0000-0000-0000291F0000}"/>
    <cellStyle name="20% - Accent4" xfId="115" builtinId="42" hidden="1"/>
    <cellStyle name="20% - Accent4 10" xfId="49943" xr:uid="{00000000-0005-0000-0000-00002B1F0000}"/>
    <cellStyle name="20% - Accent4 10 2" xfId="49944" xr:uid="{00000000-0005-0000-0000-00002C1F0000}"/>
    <cellStyle name="20% - Accent4 11" xfId="49945" xr:uid="{00000000-0005-0000-0000-00002D1F0000}"/>
    <cellStyle name="20% - Accent4 11 2" xfId="49946" xr:uid="{00000000-0005-0000-0000-00002E1F0000}"/>
    <cellStyle name="20% - Accent4 12" xfId="49947" xr:uid="{00000000-0005-0000-0000-00002F1F0000}"/>
    <cellStyle name="20% - Accent4 12 2" xfId="49948" xr:uid="{00000000-0005-0000-0000-0000301F0000}"/>
    <cellStyle name="20% - Accent4 13" xfId="49949" xr:uid="{00000000-0005-0000-0000-0000311F0000}"/>
    <cellStyle name="20% - Accent4 2" xfId="172" xr:uid="{00000000-0005-0000-0000-0000321F0000}"/>
    <cellStyle name="20% - Accent4 2 10" xfId="2985" xr:uid="{00000000-0005-0000-0000-0000331F0000}"/>
    <cellStyle name="20% - Accent4 2 11" xfId="4041" xr:uid="{00000000-0005-0000-0000-0000341F0000}"/>
    <cellStyle name="20% - Accent4 2 11 2" xfId="9385" xr:uid="{00000000-0005-0000-0000-0000351F0000}"/>
    <cellStyle name="20% - Accent4 2 11 2 2" xfId="20000" xr:uid="{00000000-0005-0000-0000-0000361F0000}"/>
    <cellStyle name="20% - Accent4 2 11 2 2 2" xfId="43268" xr:uid="{00000000-0005-0000-0000-0000371F0000}"/>
    <cellStyle name="20% - Accent4 2 11 2 3" xfId="32653" xr:uid="{00000000-0005-0000-0000-0000381F0000}"/>
    <cellStyle name="20% - Accent4 2 11 3" xfId="14694" xr:uid="{00000000-0005-0000-0000-0000391F0000}"/>
    <cellStyle name="20% - Accent4 2 11 3 2" xfId="37962" xr:uid="{00000000-0005-0000-0000-00003A1F0000}"/>
    <cellStyle name="20% - Accent4 2 11 4" xfId="27345" xr:uid="{00000000-0005-0000-0000-00003B1F0000}"/>
    <cellStyle name="20% - Accent4 2 12" xfId="6743" xr:uid="{00000000-0005-0000-0000-00003C1F0000}"/>
    <cellStyle name="20% - Accent4 2 12 2" xfId="17358" xr:uid="{00000000-0005-0000-0000-00003D1F0000}"/>
    <cellStyle name="20% - Accent4 2 12 2 2" xfId="40626" xr:uid="{00000000-0005-0000-0000-00003E1F0000}"/>
    <cellStyle name="20% - Accent4 2 12 3" xfId="30011" xr:uid="{00000000-0005-0000-0000-00003F1F0000}"/>
    <cellStyle name="20% - Accent4 2 13" xfId="12054" xr:uid="{00000000-0005-0000-0000-0000401F0000}"/>
    <cellStyle name="20% - Accent4 2 13 2" xfId="35322" xr:uid="{00000000-0005-0000-0000-0000411F0000}"/>
    <cellStyle name="20% - Accent4 2 14" xfId="24699" xr:uid="{00000000-0005-0000-0000-0000421F0000}"/>
    <cellStyle name="20% - Accent4 2 2" xfId="173" xr:uid="{00000000-0005-0000-0000-0000431F0000}"/>
    <cellStyle name="20% - Accent4 2 2 2" xfId="1042" xr:uid="{00000000-0005-0000-0000-0000441F0000}"/>
    <cellStyle name="20% - Accent4 2 2 2 2" xfId="1845" xr:uid="{00000000-0005-0000-0000-0000451F0000}"/>
    <cellStyle name="20% - Accent4 2 2 2 2 2" xfId="3706" xr:uid="{00000000-0005-0000-0000-0000461F0000}"/>
    <cellStyle name="20% - Accent4 2 2 2 2 3" xfId="4820" xr:uid="{00000000-0005-0000-0000-0000471F0000}"/>
    <cellStyle name="20% - Accent4 2 2 2 2 3 2" xfId="10164" xr:uid="{00000000-0005-0000-0000-0000481F0000}"/>
    <cellStyle name="20% - Accent4 2 2 2 2 3 2 2" xfId="20779" xr:uid="{00000000-0005-0000-0000-0000491F0000}"/>
    <cellStyle name="20% - Accent4 2 2 2 2 3 2 2 2" xfId="44047" xr:uid="{00000000-0005-0000-0000-00004A1F0000}"/>
    <cellStyle name="20% - Accent4 2 2 2 2 3 2 3" xfId="33432" xr:uid="{00000000-0005-0000-0000-00004B1F0000}"/>
    <cellStyle name="20% - Accent4 2 2 2 2 3 3" xfId="15473" xr:uid="{00000000-0005-0000-0000-00004C1F0000}"/>
    <cellStyle name="20% - Accent4 2 2 2 2 3 3 2" xfId="38741" xr:uid="{00000000-0005-0000-0000-00004D1F0000}"/>
    <cellStyle name="20% - Accent4 2 2 2 2 3 4" xfId="28124" xr:uid="{00000000-0005-0000-0000-00004E1F0000}"/>
    <cellStyle name="20% - Accent4 2 2 2 2 4" xfId="7522" xr:uid="{00000000-0005-0000-0000-00004F1F0000}"/>
    <cellStyle name="20% - Accent4 2 2 2 2 4 2" xfId="18137" xr:uid="{00000000-0005-0000-0000-0000501F0000}"/>
    <cellStyle name="20% - Accent4 2 2 2 2 4 2 2" xfId="41405" xr:uid="{00000000-0005-0000-0000-0000511F0000}"/>
    <cellStyle name="20% - Accent4 2 2 2 2 4 3" xfId="30790" xr:uid="{00000000-0005-0000-0000-0000521F0000}"/>
    <cellStyle name="20% - Accent4 2 2 2 2 5" xfId="12833" xr:uid="{00000000-0005-0000-0000-0000531F0000}"/>
    <cellStyle name="20% - Accent4 2 2 2 2 5 2" xfId="36101" xr:uid="{00000000-0005-0000-0000-0000541F0000}"/>
    <cellStyle name="20% - Accent4 2 2 2 2 6" xfId="25482" xr:uid="{00000000-0005-0000-0000-0000551F0000}"/>
    <cellStyle name="20% - Accent4 2 2 2 3" xfId="3115" xr:uid="{00000000-0005-0000-0000-0000561F0000}"/>
    <cellStyle name="20% - Accent4 2 2 2 3 2" xfId="5945" xr:uid="{00000000-0005-0000-0000-0000571F0000}"/>
    <cellStyle name="20% - Accent4 2 2 2 3 2 2" xfId="11288" xr:uid="{00000000-0005-0000-0000-0000581F0000}"/>
    <cellStyle name="20% - Accent4 2 2 2 3 2 2 2" xfId="21901" xr:uid="{00000000-0005-0000-0000-0000591F0000}"/>
    <cellStyle name="20% - Accent4 2 2 2 3 2 2 2 2" xfId="45169" xr:uid="{00000000-0005-0000-0000-00005A1F0000}"/>
    <cellStyle name="20% - Accent4 2 2 2 3 2 2 3" xfId="34556" xr:uid="{00000000-0005-0000-0000-00005B1F0000}"/>
    <cellStyle name="20% - Accent4 2 2 2 3 2 3" xfId="16595" xr:uid="{00000000-0005-0000-0000-00005C1F0000}"/>
    <cellStyle name="20% - Accent4 2 2 2 3 2 3 2" xfId="39863" xr:uid="{00000000-0005-0000-0000-00005D1F0000}"/>
    <cellStyle name="20% - Accent4 2 2 2 3 2 4" xfId="29248" xr:uid="{00000000-0005-0000-0000-00005E1F0000}"/>
    <cellStyle name="20% - Accent4 2 2 2 3 3" xfId="8646" xr:uid="{00000000-0005-0000-0000-00005F1F0000}"/>
    <cellStyle name="20% - Accent4 2 2 2 3 3 2" xfId="19261" xr:uid="{00000000-0005-0000-0000-0000601F0000}"/>
    <cellStyle name="20% - Accent4 2 2 2 3 3 2 2" xfId="42529" xr:uid="{00000000-0005-0000-0000-0000611F0000}"/>
    <cellStyle name="20% - Accent4 2 2 2 3 3 3" xfId="31914" xr:uid="{00000000-0005-0000-0000-0000621F0000}"/>
    <cellStyle name="20% - Accent4 2 2 2 3 4" xfId="13955" xr:uid="{00000000-0005-0000-0000-0000631F0000}"/>
    <cellStyle name="20% - Accent4 2 2 2 3 4 2" xfId="37223" xr:uid="{00000000-0005-0000-0000-0000641F0000}"/>
    <cellStyle name="20% - Accent4 2 2 2 3 5" xfId="26606" xr:uid="{00000000-0005-0000-0000-0000651F0000}"/>
    <cellStyle name="20% - Accent4 2 2 2 4" xfId="3435" xr:uid="{00000000-0005-0000-0000-0000661F0000}"/>
    <cellStyle name="20% - Accent4 2 2 2 4 2" xfId="6259" xr:uid="{00000000-0005-0000-0000-0000671F0000}"/>
    <cellStyle name="20% - Accent4 2 2 2 4 2 2" xfId="11602" xr:uid="{00000000-0005-0000-0000-0000681F0000}"/>
    <cellStyle name="20% - Accent4 2 2 2 4 2 2 2" xfId="22215" xr:uid="{00000000-0005-0000-0000-0000691F0000}"/>
    <cellStyle name="20% - Accent4 2 2 2 4 2 2 2 2" xfId="45483" xr:uid="{00000000-0005-0000-0000-00006A1F0000}"/>
    <cellStyle name="20% - Accent4 2 2 2 4 2 2 3" xfId="34870" xr:uid="{00000000-0005-0000-0000-00006B1F0000}"/>
    <cellStyle name="20% - Accent4 2 2 2 4 2 3" xfId="16909" xr:uid="{00000000-0005-0000-0000-00006C1F0000}"/>
    <cellStyle name="20% - Accent4 2 2 2 4 2 3 2" xfId="40177" xr:uid="{00000000-0005-0000-0000-00006D1F0000}"/>
    <cellStyle name="20% - Accent4 2 2 2 4 2 4" xfId="29562" xr:uid="{00000000-0005-0000-0000-00006E1F0000}"/>
    <cellStyle name="20% - Accent4 2 2 2 4 3" xfId="8960" xr:uid="{00000000-0005-0000-0000-00006F1F0000}"/>
    <cellStyle name="20% - Accent4 2 2 2 4 3 2" xfId="19575" xr:uid="{00000000-0005-0000-0000-0000701F0000}"/>
    <cellStyle name="20% - Accent4 2 2 2 4 3 2 2" xfId="42843" xr:uid="{00000000-0005-0000-0000-0000711F0000}"/>
    <cellStyle name="20% - Accent4 2 2 2 4 3 3" xfId="32228" xr:uid="{00000000-0005-0000-0000-0000721F0000}"/>
    <cellStyle name="20% - Accent4 2 2 2 4 4" xfId="14269" xr:uid="{00000000-0005-0000-0000-0000731F0000}"/>
    <cellStyle name="20% - Accent4 2 2 2 4 4 2" xfId="37537" xr:uid="{00000000-0005-0000-0000-0000741F0000}"/>
    <cellStyle name="20% - Accent4 2 2 2 4 5" xfId="26920" xr:uid="{00000000-0005-0000-0000-0000751F0000}"/>
    <cellStyle name="20% - Accent4 2 2 2_Sheet1" xfId="3655" xr:uid="{00000000-0005-0000-0000-0000761F0000}"/>
    <cellStyle name="20% - Accent4 2 2 3" xfId="2381" xr:uid="{00000000-0005-0000-0000-0000771F0000}"/>
    <cellStyle name="20% - Accent4 2 2 3 2" xfId="5229" xr:uid="{00000000-0005-0000-0000-0000781F0000}"/>
    <cellStyle name="20% - Accent4 2 2 3 2 2" xfId="10572" xr:uid="{00000000-0005-0000-0000-0000791F0000}"/>
    <cellStyle name="20% - Accent4 2 2 3 2 2 2" xfId="21186" xr:uid="{00000000-0005-0000-0000-00007A1F0000}"/>
    <cellStyle name="20% - Accent4 2 2 3 2 2 2 2" xfId="44454" xr:uid="{00000000-0005-0000-0000-00007B1F0000}"/>
    <cellStyle name="20% - Accent4 2 2 3 2 2 3" xfId="33840" xr:uid="{00000000-0005-0000-0000-00007C1F0000}"/>
    <cellStyle name="20% - Accent4 2 2 3 2 3" xfId="15880" xr:uid="{00000000-0005-0000-0000-00007D1F0000}"/>
    <cellStyle name="20% - Accent4 2 2 3 2 3 2" xfId="39148" xr:uid="{00000000-0005-0000-0000-00007E1F0000}"/>
    <cellStyle name="20% - Accent4 2 2 3 2 4" xfId="28532" xr:uid="{00000000-0005-0000-0000-00007F1F0000}"/>
    <cellStyle name="20% - Accent4 2 2 3 3" xfId="7930" xr:uid="{00000000-0005-0000-0000-0000801F0000}"/>
    <cellStyle name="20% - Accent4 2 2 3 3 2" xfId="18545" xr:uid="{00000000-0005-0000-0000-0000811F0000}"/>
    <cellStyle name="20% - Accent4 2 2 3 3 2 2" xfId="41813" xr:uid="{00000000-0005-0000-0000-0000821F0000}"/>
    <cellStyle name="20% - Accent4 2 2 3 3 3" xfId="31198" xr:uid="{00000000-0005-0000-0000-0000831F0000}"/>
    <cellStyle name="20% - Accent4 2 2 3 4" xfId="13240" xr:uid="{00000000-0005-0000-0000-0000841F0000}"/>
    <cellStyle name="20% - Accent4 2 2 3 4 2" xfId="36508" xr:uid="{00000000-0005-0000-0000-0000851F0000}"/>
    <cellStyle name="20% - Accent4 2 2 3 5" xfId="25890" xr:uid="{00000000-0005-0000-0000-0000861F0000}"/>
    <cellStyle name="20% - Accent4 2 2 4" xfId="4042" xr:uid="{00000000-0005-0000-0000-0000871F0000}"/>
    <cellStyle name="20% - Accent4 2 2 4 2" xfId="9386" xr:uid="{00000000-0005-0000-0000-0000881F0000}"/>
    <cellStyle name="20% - Accent4 2 2 4 2 2" xfId="20001" xr:uid="{00000000-0005-0000-0000-0000891F0000}"/>
    <cellStyle name="20% - Accent4 2 2 4 2 2 2" xfId="43269" xr:uid="{00000000-0005-0000-0000-00008A1F0000}"/>
    <cellStyle name="20% - Accent4 2 2 4 2 3" xfId="32654" xr:uid="{00000000-0005-0000-0000-00008B1F0000}"/>
    <cellStyle name="20% - Accent4 2 2 4 3" xfId="14695" xr:uid="{00000000-0005-0000-0000-00008C1F0000}"/>
    <cellStyle name="20% - Accent4 2 2 4 3 2" xfId="37963" xr:uid="{00000000-0005-0000-0000-00008D1F0000}"/>
    <cellStyle name="20% - Accent4 2 2 4 4" xfId="27346" xr:uid="{00000000-0005-0000-0000-00008E1F0000}"/>
    <cellStyle name="20% - Accent4 2 2 5" xfId="6744" xr:uid="{00000000-0005-0000-0000-00008F1F0000}"/>
    <cellStyle name="20% - Accent4 2 2 5 2" xfId="17359" xr:uid="{00000000-0005-0000-0000-0000901F0000}"/>
    <cellStyle name="20% - Accent4 2 2 5 2 2" xfId="40627" xr:uid="{00000000-0005-0000-0000-0000911F0000}"/>
    <cellStyle name="20% - Accent4 2 2 5 3" xfId="30012" xr:uid="{00000000-0005-0000-0000-0000921F0000}"/>
    <cellStyle name="20% - Accent4 2 2 6" xfId="12055" xr:uid="{00000000-0005-0000-0000-0000931F0000}"/>
    <cellStyle name="20% - Accent4 2 2 6 2" xfId="35323" xr:uid="{00000000-0005-0000-0000-0000941F0000}"/>
    <cellStyle name="20% - Accent4 2 2 7" xfId="24700" xr:uid="{00000000-0005-0000-0000-0000951F0000}"/>
    <cellStyle name="20% - Accent4 2 2_Asset Register (new)" xfId="1480" xr:uid="{00000000-0005-0000-0000-0000961F0000}"/>
    <cellStyle name="20% - Accent4 2 3" xfId="720" xr:uid="{00000000-0005-0000-0000-0000971F0000}"/>
    <cellStyle name="20% - Accent4 2 3 2" xfId="1844" xr:uid="{00000000-0005-0000-0000-0000981F0000}"/>
    <cellStyle name="20% - Accent4 2 3 2 2" xfId="3779" xr:uid="{00000000-0005-0000-0000-0000991F0000}"/>
    <cellStyle name="20% - Accent4 2 3 2 2 2" xfId="22930" xr:uid="{00000000-0005-0000-0000-00009A1F0000}"/>
    <cellStyle name="20% - Accent4 2 3 2 2 2 2" xfId="46181" xr:uid="{00000000-0005-0000-0000-00009B1F0000}"/>
    <cellStyle name="20% - Accent4 2 3 2 2 3" xfId="48110" xr:uid="{00000000-0005-0000-0000-00009C1F0000}"/>
    <cellStyle name="20% - Accent4 2 3 2 3" xfId="4819" xr:uid="{00000000-0005-0000-0000-00009D1F0000}"/>
    <cellStyle name="20% - Accent4 2 3 2 3 2" xfId="10163" xr:uid="{00000000-0005-0000-0000-00009E1F0000}"/>
    <cellStyle name="20% - Accent4 2 3 2 3 2 2" xfId="20778" xr:uid="{00000000-0005-0000-0000-00009F1F0000}"/>
    <cellStyle name="20% - Accent4 2 3 2 3 2 2 2" xfId="44046" xr:uid="{00000000-0005-0000-0000-0000A01F0000}"/>
    <cellStyle name="20% - Accent4 2 3 2 3 2 3" xfId="33431" xr:uid="{00000000-0005-0000-0000-0000A11F0000}"/>
    <cellStyle name="20% - Accent4 2 3 2 3 3" xfId="15472" xr:uid="{00000000-0005-0000-0000-0000A21F0000}"/>
    <cellStyle name="20% - Accent4 2 3 2 3 3 2" xfId="38740" xr:uid="{00000000-0005-0000-0000-0000A31F0000}"/>
    <cellStyle name="20% - Accent4 2 3 2 3 4" xfId="28123" xr:uid="{00000000-0005-0000-0000-0000A41F0000}"/>
    <cellStyle name="20% - Accent4 2 3 2 4" xfId="7521" xr:uid="{00000000-0005-0000-0000-0000A51F0000}"/>
    <cellStyle name="20% - Accent4 2 3 2 4 2" xfId="18136" xr:uid="{00000000-0005-0000-0000-0000A61F0000}"/>
    <cellStyle name="20% - Accent4 2 3 2 4 2 2" xfId="41404" xr:uid="{00000000-0005-0000-0000-0000A71F0000}"/>
    <cellStyle name="20% - Accent4 2 3 2 4 3" xfId="30789" xr:uid="{00000000-0005-0000-0000-0000A81F0000}"/>
    <cellStyle name="20% - Accent4 2 3 2 5" xfId="12832" xr:uid="{00000000-0005-0000-0000-0000A91F0000}"/>
    <cellStyle name="20% - Accent4 2 3 2 5 2" xfId="36100" xr:uid="{00000000-0005-0000-0000-0000AA1F0000}"/>
    <cellStyle name="20% - Accent4 2 3 2 6" xfId="22929" xr:uid="{00000000-0005-0000-0000-0000AB1F0000}"/>
    <cellStyle name="20% - Accent4 2 3 2 6 2" xfId="46180" xr:uid="{00000000-0005-0000-0000-0000AC1F0000}"/>
    <cellStyle name="20% - Accent4 2 3 2 7" xfId="25481" xr:uid="{00000000-0005-0000-0000-0000AD1F0000}"/>
    <cellStyle name="20% - Accent4 2 3 2 8" xfId="48109" xr:uid="{00000000-0005-0000-0000-0000AE1F0000}"/>
    <cellStyle name="20% - Accent4 2 3 3" xfId="3114" xr:uid="{00000000-0005-0000-0000-0000AF1F0000}"/>
    <cellStyle name="20% - Accent4 2 3 3 2" xfId="5944" xr:uid="{00000000-0005-0000-0000-0000B01F0000}"/>
    <cellStyle name="20% - Accent4 2 3 3 2 2" xfId="11287" xr:uid="{00000000-0005-0000-0000-0000B11F0000}"/>
    <cellStyle name="20% - Accent4 2 3 3 2 2 2" xfId="21900" xr:uid="{00000000-0005-0000-0000-0000B21F0000}"/>
    <cellStyle name="20% - Accent4 2 3 3 2 2 2 2" xfId="45168" xr:uid="{00000000-0005-0000-0000-0000B31F0000}"/>
    <cellStyle name="20% - Accent4 2 3 3 2 2 3" xfId="34555" xr:uid="{00000000-0005-0000-0000-0000B41F0000}"/>
    <cellStyle name="20% - Accent4 2 3 3 2 3" xfId="16594" xr:uid="{00000000-0005-0000-0000-0000B51F0000}"/>
    <cellStyle name="20% - Accent4 2 3 3 2 3 2" xfId="39862" xr:uid="{00000000-0005-0000-0000-0000B61F0000}"/>
    <cellStyle name="20% - Accent4 2 3 3 2 4" xfId="29247" xr:uid="{00000000-0005-0000-0000-0000B71F0000}"/>
    <cellStyle name="20% - Accent4 2 3 3 3" xfId="8645" xr:uid="{00000000-0005-0000-0000-0000B81F0000}"/>
    <cellStyle name="20% - Accent4 2 3 3 3 2" xfId="19260" xr:uid="{00000000-0005-0000-0000-0000B91F0000}"/>
    <cellStyle name="20% - Accent4 2 3 3 3 2 2" xfId="42528" xr:uid="{00000000-0005-0000-0000-0000BA1F0000}"/>
    <cellStyle name="20% - Accent4 2 3 3 3 3" xfId="31913" xr:uid="{00000000-0005-0000-0000-0000BB1F0000}"/>
    <cellStyle name="20% - Accent4 2 3 3 4" xfId="13954" xr:uid="{00000000-0005-0000-0000-0000BC1F0000}"/>
    <cellStyle name="20% - Accent4 2 3 3 4 2" xfId="37222" xr:uid="{00000000-0005-0000-0000-0000BD1F0000}"/>
    <cellStyle name="20% - Accent4 2 3 3 5" xfId="22931" xr:uid="{00000000-0005-0000-0000-0000BE1F0000}"/>
    <cellStyle name="20% - Accent4 2 3 3 5 2" xfId="46182" xr:uid="{00000000-0005-0000-0000-0000BF1F0000}"/>
    <cellStyle name="20% - Accent4 2 3 3 6" xfId="26605" xr:uid="{00000000-0005-0000-0000-0000C01F0000}"/>
    <cellStyle name="20% - Accent4 2 3 3 7" xfId="48111" xr:uid="{00000000-0005-0000-0000-0000C11F0000}"/>
    <cellStyle name="20% - Accent4 2 3 4" xfId="3434" xr:uid="{00000000-0005-0000-0000-0000C21F0000}"/>
    <cellStyle name="20% - Accent4 2 3 4 2" xfId="6258" xr:uid="{00000000-0005-0000-0000-0000C31F0000}"/>
    <cellStyle name="20% - Accent4 2 3 4 2 2" xfId="11601" xr:uid="{00000000-0005-0000-0000-0000C41F0000}"/>
    <cellStyle name="20% - Accent4 2 3 4 2 2 2" xfId="22214" xr:uid="{00000000-0005-0000-0000-0000C51F0000}"/>
    <cellStyle name="20% - Accent4 2 3 4 2 2 2 2" xfId="45482" xr:uid="{00000000-0005-0000-0000-0000C61F0000}"/>
    <cellStyle name="20% - Accent4 2 3 4 2 2 3" xfId="34869" xr:uid="{00000000-0005-0000-0000-0000C71F0000}"/>
    <cellStyle name="20% - Accent4 2 3 4 2 3" xfId="16908" xr:uid="{00000000-0005-0000-0000-0000C81F0000}"/>
    <cellStyle name="20% - Accent4 2 3 4 2 3 2" xfId="40176" xr:uid="{00000000-0005-0000-0000-0000C91F0000}"/>
    <cellStyle name="20% - Accent4 2 3 4 2 4" xfId="29561" xr:uid="{00000000-0005-0000-0000-0000CA1F0000}"/>
    <cellStyle name="20% - Accent4 2 3 4 3" xfId="8959" xr:uid="{00000000-0005-0000-0000-0000CB1F0000}"/>
    <cellStyle name="20% - Accent4 2 3 4 3 2" xfId="19574" xr:uid="{00000000-0005-0000-0000-0000CC1F0000}"/>
    <cellStyle name="20% - Accent4 2 3 4 3 2 2" xfId="42842" xr:uid="{00000000-0005-0000-0000-0000CD1F0000}"/>
    <cellStyle name="20% - Accent4 2 3 4 3 3" xfId="32227" xr:uid="{00000000-0005-0000-0000-0000CE1F0000}"/>
    <cellStyle name="20% - Accent4 2 3 4 4" xfId="14268" xr:uid="{00000000-0005-0000-0000-0000CF1F0000}"/>
    <cellStyle name="20% - Accent4 2 3 4 4 2" xfId="37536" xr:uid="{00000000-0005-0000-0000-0000D01F0000}"/>
    <cellStyle name="20% - Accent4 2 3 4 5" xfId="26919" xr:uid="{00000000-0005-0000-0000-0000D11F0000}"/>
    <cellStyle name="20% - Accent4 2 3 5" xfId="22928" xr:uid="{00000000-0005-0000-0000-0000D21F0000}"/>
    <cellStyle name="20% - Accent4 2 3 5 2" xfId="46179" xr:uid="{00000000-0005-0000-0000-0000D31F0000}"/>
    <cellStyle name="20% - Accent4 2 3 6" xfId="48108" xr:uid="{00000000-0005-0000-0000-0000D41F0000}"/>
    <cellStyle name="20% - Accent4 2 3_Sheet1" xfId="3827" xr:uid="{00000000-0005-0000-0000-0000D51F0000}"/>
    <cellStyle name="20% - Accent4 2 4" xfId="1629" xr:uid="{00000000-0005-0000-0000-0000D61F0000}"/>
    <cellStyle name="20% - Accent4 2 4 2" xfId="22933" xr:uid="{00000000-0005-0000-0000-0000D71F0000}"/>
    <cellStyle name="20% - Accent4 2 4 2 2" xfId="22934" xr:uid="{00000000-0005-0000-0000-0000D81F0000}"/>
    <cellStyle name="20% - Accent4 2 4 2 2 2" xfId="46185" xr:uid="{00000000-0005-0000-0000-0000D91F0000}"/>
    <cellStyle name="20% - Accent4 2 4 2 2 3" xfId="48114" xr:uid="{00000000-0005-0000-0000-0000DA1F0000}"/>
    <cellStyle name="20% - Accent4 2 4 2 3" xfId="46184" xr:uid="{00000000-0005-0000-0000-0000DB1F0000}"/>
    <cellStyle name="20% - Accent4 2 4 2 4" xfId="48113" xr:uid="{00000000-0005-0000-0000-0000DC1F0000}"/>
    <cellStyle name="20% - Accent4 2 4 3" xfId="22935" xr:uid="{00000000-0005-0000-0000-0000DD1F0000}"/>
    <cellStyle name="20% - Accent4 2 4 3 2" xfId="46186" xr:uid="{00000000-0005-0000-0000-0000DE1F0000}"/>
    <cellStyle name="20% - Accent4 2 4 3 3" xfId="48115" xr:uid="{00000000-0005-0000-0000-0000DF1F0000}"/>
    <cellStyle name="20% - Accent4 2 4 4" xfId="22932" xr:uid="{00000000-0005-0000-0000-0000E01F0000}"/>
    <cellStyle name="20% - Accent4 2 4 4 2" xfId="46183" xr:uid="{00000000-0005-0000-0000-0000E11F0000}"/>
    <cellStyle name="20% - Accent4 2 4 5" xfId="48112" xr:uid="{00000000-0005-0000-0000-0000E21F0000}"/>
    <cellStyle name="20% - Accent4 2 5" xfId="2158" xr:uid="{00000000-0005-0000-0000-0000E31F0000}"/>
    <cellStyle name="20% - Accent4 2 5 2" xfId="22936" xr:uid="{00000000-0005-0000-0000-0000E41F0000}"/>
    <cellStyle name="20% - Accent4 2 6" xfId="2041" xr:uid="{00000000-0005-0000-0000-0000E51F0000}"/>
    <cellStyle name="20% - Accent4 2 7" xfId="2179" xr:uid="{00000000-0005-0000-0000-0000E61F0000}"/>
    <cellStyle name="20% - Accent4 2 8" xfId="1684" xr:uid="{00000000-0005-0000-0000-0000E71F0000}"/>
    <cellStyle name="20% - Accent4 2 9" xfId="2380" xr:uid="{00000000-0005-0000-0000-0000E81F0000}"/>
    <cellStyle name="20% - Accent4 2 9 2" xfId="5228" xr:uid="{00000000-0005-0000-0000-0000E91F0000}"/>
    <cellStyle name="20% - Accent4 2 9 2 2" xfId="10571" xr:uid="{00000000-0005-0000-0000-0000EA1F0000}"/>
    <cellStyle name="20% - Accent4 2 9 2 2 2" xfId="21185" xr:uid="{00000000-0005-0000-0000-0000EB1F0000}"/>
    <cellStyle name="20% - Accent4 2 9 2 2 2 2" xfId="44453" xr:uid="{00000000-0005-0000-0000-0000EC1F0000}"/>
    <cellStyle name="20% - Accent4 2 9 2 2 3" xfId="33839" xr:uid="{00000000-0005-0000-0000-0000ED1F0000}"/>
    <cellStyle name="20% - Accent4 2 9 2 3" xfId="15879" xr:uid="{00000000-0005-0000-0000-0000EE1F0000}"/>
    <cellStyle name="20% - Accent4 2 9 2 3 2" xfId="39147" xr:uid="{00000000-0005-0000-0000-0000EF1F0000}"/>
    <cellStyle name="20% - Accent4 2 9 2 4" xfId="28531" xr:uid="{00000000-0005-0000-0000-0000F01F0000}"/>
    <cellStyle name="20% - Accent4 2 9 3" xfId="7929" xr:uid="{00000000-0005-0000-0000-0000F11F0000}"/>
    <cellStyle name="20% - Accent4 2 9 3 2" xfId="18544" xr:uid="{00000000-0005-0000-0000-0000F21F0000}"/>
    <cellStyle name="20% - Accent4 2 9 3 2 2" xfId="41812" xr:uid="{00000000-0005-0000-0000-0000F31F0000}"/>
    <cellStyle name="20% - Accent4 2 9 3 3" xfId="31197" xr:uid="{00000000-0005-0000-0000-0000F41F0000}"/>
    <cellStyle name="20% - Accent4 2 9 4" xfId="13239" xr:uid="{00000000-0005-0000-0000-0000F51F0000}"/>
    <cellStyle name="20% - Accent4 2 9 4 2" xfId="36507" xr:uid="{00000000-0005-0000-0000-0000F61F0000}"/>
    <cellStyle name="20% - Accent4 2 9 5" xfId="25889" xr:uid="{00000000-0005-0000-0000-0000F71F0000}"/>
    <cellStyle name="20% - Accent4 2_Asset Register (new)" xfId="1481" xr:uid="{00000000-0005-0000-0000-0000F81F0000}"/>
    <cellStyle name="20% - Accent4 3" xfId="174" xr:uid="{00000000-0005-0000-0000-0000F91F0000}"/>
    <cellStyle name="20% - Accent4 3 10" xfId="2184" xr:uid="{00000000-0005-0000-0000-0000FA1F0000}"/>
    <cellStyle name="20% - Accent4 3 10 2" xfId="5061" xr:uid="{00000000-0005-0000-0000-0000FB1F0000}"/>
    <cellStyle name="20% - Accent4 3 10 2 2" xfId="10404" xr:uid="{00000000-0005-0000-0000-0000FC1F0000}"/>
    <cellStyle name="20% - Accent4 3 10 2 2 2" xfId="21019" xr:uid="{00000000-0005-0000-0000-0000FD1F0000}"/>
    <cellStyle name="20% - Accent4 3 10 2 2 2 2" xfId="44287" xr:uid="{00000000-0005-0000-0000-0000FE1F0000}"/>
    <cellStyle name="20% - Accent4 3 10 2 2 3" xfId="33672" xr:uid="{00000000-0005-0000-0000-0000FF1F0000}"/>
    <cellStyle name="20% - Accent4 3 10 2 3" xfId="15713" xr:uid="{00000000-0005-0000-0000-000000200000}"/>
    <cellStyle name="20% - Accent4 3 10 2 3 2" xfId="38981" xr:uid="{00000000-0005-0000-0000-000001200000}"/>
    <cellStyle name="20% - Accent4 3 10 2 4" xfId="28364" xr:uid="{00000000-0005-0000-0000-000002200000}"/>
    <cellStyle name="20% - Accent4 3 10 3" xfId="7762" xr:uid="{00000000-0005-0000-0000-000003200000}"/>
    <cellStyle name="20% - Accent4 3 10 3 2" xfId="18377" xr:uid="{00000000-0005-0000-0000-000004200000}"/>
    <cellStyle name="20% - Accent4 3 10 3 2 2" xfId="41645" xr:uid="{00000000-0005-0000-0000-000005200000}"/>
    <cellStyle name="20% - Accent4 3 10 3 3" xfId="31030" xr:uid="{00000000-0005-0000-0000-000006200000}"/>
    <cellStyle name="20% - Accent4 3 10 4" xfId="13073" xr:uid="{00000000-0005-0000-0000-000007200000}"/>
    <cellStyle name="20% - Accent4 3 10 4 2" xfId="36341" xr:uid="{00000000-0005-0000-0000-000008200000}"/>
    <cellStyle name="20% - Accent4 3 10 5" xfId="25722" xr:uid="{00000000-0005-0000-0000-000009200000}"/>
    <cellStyle name="20% - Accent4 3 11" xfId="2382" xr:uid="{00000000-0005-0000-0000-00000A200000}"/>
    <cellStyle name="20% - Accent4 3 11 2" xfId="5230" xr:uid="{00000000-0005-0000-0000-00000B200000}"/>
    <cellStyle name="20% - Accent4 3 11 2 2" xfId="10573" xr:uid="{00000000-0005-0000-0000-00000C200000}"/>
    <cellStyle name="20% - Accent4 3 11 2 2 2" xfId="21187" xr:uid="{00000000-0005-0000-0000-00000D200000}"/>
    <cellStyle name="20% - Accent4 3 11 2 2 2 2" xfId="44455" xr:uid="{00000000-0005-0000-0000-00000E200000}"/>
    <cellStyle name="20% - Accent4 3 11 2 2 3" xfId="33841" xr:uid="{00000000-0005-0000-0000-00000F200000}"/>
    <cellStyle name="20% - Accent4 3 11 2 3" xfId="15881" xr:uid="{00000000-0005-0000-0000-000010200000}"/>
    <cellStyle name="20% - Accent4 3 11 2 3 2" xfId="39149" xr:uid="{00000000-0005-0000-0000-000011200000}"/>
    <cellStyle name="20% - Accent4 3 11 2 4" xfId="28533" xr:uid="{00000000-0005-0000-0000-000012200000}"/>
    <cellStyle name="20% - Accent4 3 11 3" xfId="7931" xr:uid="{00000000-0005-0000-0000-000013200000}"/>
    <cellStyle name="20% - Accent4 3 11 3 2" xfId="18546" xr:uid="{00000000-0005-0000-0000-000014200000}"/>
    <cellStyle name="20% - Accent4 3 11 3 2 2" xfId="41814" xr:uid="{00000000-0005-0000-0000-000015200000}"/>
    <cellStyle name="20% - Accent4 3 11 3 3" xfId="31199" xr:uid="{00000000-0005-0000-0000-000016200000}"/>
    <cellStyle name="20% - Accent4 3 11 4" xfId="13241" xr:uid="{00000000-0005-0000-0000-000017200000}"/>
    <cellStyle name="20% - Accent4 3 11 4 2" xfId="36509" xr:uid="{00000000-0005-0000-0000-000018200000}"/>
    <cellStyle name="20% - Accent4 3 11 5" xfId="25891" xr:uid="{00000000-0005-0000-0000-000019200000}"/>
    <cellStyle name="20% - Accent4 3 12" xfId="2986" xr:uid="{00000000-0005-0000-0000-00001A200000}"/>
    <cellStyle name="20% - Accent4 3 12 2" xfId="5830" xr:uid="{00000000-0005-0000-0000-00001B200000}"/>
    <cellStyle name="20% - Accent4 3 12 2 2" xfId="11173" xr:uid="{00000000-0005-0000-0000-00001C200000}"/>
    <cellStyle name="20% - Accent4 3 12 2 2 2" xfId="21787" xr:uid="{00000000-0005-0000-0000-00001D200000}"/>
    <cellStyle name="20% - Accent4 3 12 2 2 2 2" xfId="45055" xr:uid="{00000000-0005-0000-0000-00001E200000}"/>
    <cellStyle name="20% - Accent4 3 12 2 2 3" xfId="34441" xr:uid="{00000000-0005-0000-0000-00001F200000}"/>
    <cellStyle name="20% - Accent4 3 12 2 3" xfId="16481" xr:uid="{00000000-0005-0000-0000-000020200000}"/>
    <cellStyle name="20% - Accent4 3 12 2 3 2" xfId="39749" xr:uid="{00000000-0005-0000-0000-000021200000}"/>
    <cellStyle name="20% - Accent4 3 12 2 4" xfId="29133" xr:uid="{00000000-0005-0000-0000-000022200000}"/>
    <cellStyle name="20% - Accent4 3 12 3" xfId="8531" xr:uid="{00000000-0005-0000-0000-000023200000}"/>
    <cellStyle name="20% - Accent4 3 12 3 2" xfId="19146" xr:uid="{00000000-0005-0000-0000-000024200000}"/>
    <cellStyle name="20% - Accent4 3 12 3 2 2" xfId="42414" xr:uid="{00000000-0005-0000-0000-000025200000}"/>
    <cellStyle name="20% - Accent4 3 12 3 3" xfId="31799" xr:uid="{00000000-0005-0000-0000-000026200000}"/>
    <cellStyle name="20% - Accent4 3 12 4" xfId="13841" xr:uid="{00000000-0005-0000-0000-000027200000}"/>
    <cellStyle name="20% - Accent4 3 12 4 2" xfId="37109" xr:uid="{00000000-0005-0000-0000-000028200000}"/>
    <cellStyle name="20% - Accent4 3 12 5" xfId="26491" xr:uid="{00000000-0005-0000-0000-000029200000}"/>
    <cellStyle name="20% - Accent4 3 13" xfId="3320" xr:uid="{00000000-0005-0000-0000-00002A200000}"/>
    <cellStyle name="20% - Accent4 3 13 2" xfId="6144" xr:uid="{00000000-0005-0000-0000-00002B200000}"/>
    <cellStyle name="20% - Accent4 3 13 2 2" xfId="11487" xr:uid="{00000000-0005-0000-0000-00002C200000}"/>
    <cellStyle name="20% - Accent4 3 13 2 2 2" xfId="22100" xr:uid="{00000000-0005-0000-0000-00002D200000}"/>
    <cellStyle name="20% - Accent4 3 13 2 2 2 2" xfId="45368" xr:uid="{00000000-0005-0000-0000-00002E200000}"/>
    <cellStyle name="20% - Accent4 3 13 2 2 3" xfId="34755" xr:uid="{00000000-0005-0000-0000-00002F200000}"/>
    <cellStyle name="20% - Accent4 3 13 2 3" xfId="16794" xr:uid="{00000000-0005-0000-0000-000030200000}"/>
    <cellStyle name="20% - Accent4 3 13 2 3 2" xfId="40062" xr:uid="{00000000-0005-0000-0000-000031200000}"/>
    <cellStyle name="20% - Accent4 3 13 2 4" xfId="29447" xr:uid="{00000000-0005-0000-0000-000032200000}"/>
    <cellStyle name="20% - Accent4 3 13 3" xfId="8845" xr:uid="{00000000-0005-0000-0000-000033200000}"/>
    <cellStyle name="20% - Accent4 3 13 3 2" xfId="19460" xr:uid="{00000000-0005-0000-0000-000034200000}"/>
    <cellStyle name="20% - Accent4 3 13 3 2 2" xfId="42728" xr:uid="{00000000-0005-0000-0000-000035200000}"/>
    <cellStyle name="20% - Accent4 3 13 3 3" xfId="32113" xr:uid="{00000000-0005-0000-0000-000036200000}"/>
    <cellStyle name="20% - Accent4 3 13 4" xfId="14154" xr:uid="{00000000-0005-0000-0000-000037200000}"/>
    <cellStyle name="20% - Accent4 3 13 4 2" xfId="37422" xr:uid="{00000000-0005-0000-0000-000038200000}"/>
    <cellStyle name="20% - Accent4 3 13 5" xfId="26805" xr:uid="{00000000-0005-0000-0000-000039200000}"/>
    <cellStyle name="20% - Accent4 3 14" xfId="4043" xr:uid="{00000000-0005-0000-0000-00003A200000}"/>
    <cellStyle name="20% - Accent4 3 14 2" xfId="9387" xr:uid="{00000000-0005-0000-0000-00003B200000}"/>
    <cellStyle name="20% - Accent4 3 14 2 2" xfId="20002" xr:uid="{00000000-0005-0000-0000-00003C200000}"/>
    <cellStyle name="20% - Accent4 3 14 2 2 2" xfId="43270" xr:uid="{00000000-0005-0000-0000-00003D200000}"/>
    <cellStyle name="20% - Accent4 3 14 2 3" xfId="32655" xr:uid="{00000000-0005-0000-0000-00003E200000}"/>
    <cellStyle name="20% - Accent4 3 14 3" xfId="14696" xr:uid="{00000000-0005-0000-0000-00003F200000}"/>
    <cellStyle name="20% - Accent4 3 14 3 2" xfId="37964" xr:uid="{00000000-0005-0000-0000-000040200000}"/>
    <cellStyle name="20% - Accent4 3 14 4" xfId="27347" xr:uid="{00000000-0005-0000-0000-000041200000}"/>
    <cellStyle name="20% - Accent4 3 15" xfId="6745" xr:uid="{00000000-0005-0000-0000-000042200000}"/>
    <cellStyle name="20% - Accent4 3 15 2" xfId="17360" xr:uid="{00000000-0005-0000-0000-000043200000}"/>
    <cellStyle name="20% - Accent4 3 15 2 2" xfId="40628" xr:uid="{00000000-0005-0000-0000-000044200000}"/>
    <cellStyle name="20% - Accent4 3 15 3" xfId="30013" xr:uid="{00000000-0005-0000-0000-000045200000}"/>
    <cellStyle name="20% - Accent4 3 16" xfId="12056" xr:uid="{00000000-0005-0000-0000-000046200000}"/>
    <cellStyle name="20% - Accent4 3 16 2" xfId="35324" xr:uid="{00000000-0005-0000-0000-000047200000}"/>
    <cellStyle name="20% - Accent4 3 17" xfId="22937" xr:uid="{00000000-0005-0000-0000-000048200000}"/>
    <cellStyle name="20% - Accent4 3 17 2" xfId="46187" xr:uid="{00000000-0005-0000-0000-000049200000}"/>
    <cellStyle name="20% - Accent4 3 18" xfId="24701" xr:uid="{00000000-0005-0000-0000-00004A200000}"/>
    <cellStyle name="20% - Accent4 3 19" xfId="48116" xr:uid="{00000000-0005-0000-0000-00004B200000}"/>
    <cellStyle name="20% - Accent4 3 2" xfId="722" xr:uid="{00000000-0005-0000-0000-00004C200000}"/>
    <cellStyle name="20% - Accent4 3 2 10" xfId="2987" xr:uid="{00000000-0005-0000-0000-00004D200000}"/>
    <cellStyle name="20% - Accent4 3 2 10 2" xfId="5831" xr:uid="{00000000-0005-0000-0000-00004E200000}"/>
    <cellStyle name="20% - Accent4 3 2 10 2 2" xfId="11174" xr:uid="{00000000-0005-0000-0000-00004F200000}"/>
    <cellStyle name="20% - Accent4 3 2 10 2 2 2" xfId="21788" xr:uid="{00000000-0005-0000-0000-000050200000}"/>
    <cellStyle name="20% - Accent4 3 2 10 2 2 2 2" xfId="45056" xr:uid="{00000000-0005-0000-0000-000051200000}"/>
    <cellStyle name="20% - Accent4 3 2 10 2 2 3" xfId="34442" xr:uid="{00000000-0005-0000-0000-000052200000}"/>
    <cellStyle name="20% - Accent4 3 2 10 2 3" xfId="16482" xr:uid="{00000000-0005-0000-0000-000053200000}"/>
    <cellStyle name="20% - Accent4 3 2 10 2 3 2" xfId="39750" xr:uid="{00000000-0005-0000-0000-000054200000}"/>
    <cellStyle name="20% - Accent4 3 2 10 2 4" xfId="29134" xr:uid="{00000000-0005-0000-0000-000055200000}"/>
    <cellStyle name="20% - Accent4 3 2 10 3" xfId="8532" xr:uid="{00000000-0005-0000-0000-000056200000}"/>
    <cellStyle name="20% - Accent4 3 2 10 3 2" xfId="19147" xr:uid="{00000000-0005-0000-0000-000057200000}"/>
    <cellStyle name="20% - Accent4 3 2 10 3 2 2" xfId="42415" xr:uid="{00000000-0005-0000-0000-000058200000}"/>
    <cellStyle name="20% - Accent4 3 2 10 3 3" xfId="31800" xr:uid="{00000000-0005-0000-0000-000059200000}"/>
    <cellStyle name="20% - Accent4 3 2 10 4" xfId="13842" xr:uid="{00000000-0005-0000-0000-00005A200000}"/>
    <cellStyle name="20% - Accent4 3 2 10 4 2" xfId="37110" xr:uid="{00000000-0005-0000-0000-00005B200000}"/>
    <cellStyle name="20% - Accent4 3 2 10 5" xfId="26492" xr:uid="{00000000-0005-0000-0000-00005C200000}"/>
    <cellStyle name="20% - Accent4 3 2 11" xfId="3321" xr:uid="{00000000-0005-0000-0000-00005D200000}"/>
    <cellStyle name="20% - Accent4 3 2 11 2" xfId="6145" xr:uid="{00000000-0005-0000-0000-00005E200000}"/>
    <cellStyle name="20% - Accent4 3 2 11 2 2" xfId="11488" xr:uid="{00000000-0005-0000-0000-00005F200000}"/>
    <cellStyle name="20% - Accent4 3 2 11 2 2 2" xfId="22101" xr:uid="{00000000-0005-0000-0000-000060200000}"/>
    <cellStyle name="20% - Accent4 3 2 11 2 2 2 2" xfId="45369" xr:uid="{00000000-0005-0000-0000-000061200000}"/>
    <cellStyle name="20% - Accent4 3 2 11 2 2 3" xfId="34756" xr:uid="{00000000-0005-0000-0000-000062200000}"/>
    <cellStyle name="20% - Accent4 3 2 11 2 3" xfId="16795" xr:uid="{00000000-0005-0000-0000-000063200000}"/>
    <cellStyle name="20% - Accent4 3 2 11 2 3 2" xfId="40063" xr:uid="{00000000-0005-0000-0000-000064200000}"/>
    <cellStyle name="20% - Accent4 3 2 11 2 4" xfId="29448" xr:uid="{00000000-0005-0000-0000-000065200000}"/>
    <cellStyle name="20% - Accent4 3 2 11 3" xfId="8846" xr:uid="{00000000-0005-0000-0000-000066200000}"/>
    <cellStyle name="20% - Accent4 3 2 11 3 2" xfId="19461" xr:uid="{00000000-0005-0000-0000-000067200000}"/>
    <cellStyle name="20% - Accent4 3 2 11 3 2 2" xfId="42729" xr:uid="{00000000-0005-0000-0000-000068200000}"/>
    <cellStyle name="20% - Accent4 3 2 11 3 3" xfId="32114" xr:uid="{00000000-0005-0000-0000-000069200000}"/>
    <cellStyle name="20% - Accent4 3 2 11 4" xfId="14155" xr:uid="{00000000-0005-0000-0000-00006A200000}"/>
    <cellStyle name="20% - Accent4 3 2 11 4 2" xfId="37423" xr:uid="{00000000-0005-0000-0000-00006B200000}"/>
    <cellStyle name="20% - Accent4 3 2 11 5" xfId="26806" xr:uid="{00000000-0005-0000-0000-00006C200000}"/>
    <cellStyle name="20% - Accent4 3 2 12" xfId="4252" xr:uid="{00000000-0005-0000-0000-00006D200000}"/>
    <cellStyle name="20% - Accent4 3 2 12 2" xfId="9596" xr:uid="{00000000-0005-0000-0000-00006E200000}"/>
    <cellStyle name="20% - Accent4 3 2 12 2 2" xfId="20211" xr:uid="{00000000-0005-0000-0000-00006F200000}"/>
    <cellStyle name="20% - Accent4 3 2 12 2 2 2" xfId="43479" xr:uid="{00000000-0005-0000-0000-000070200000}"/>
    <cellStyle name="20% - Accent4 3 2 12 2 3" xfId="32864" xr:uid="{00000000-0005-0000-0000-000071200000}"/>
    <cellStyle name="20% - Accent4 3 2 12 3" xfId="14905" xr:uid="{00000000-0005-0000-0000-000072200000}"/>
    <cellStyle name="20% - Accent4 3 2 12 3 2" xfId="38173" xr:uid="{00000000-0005-0000-0000-000073200000}"/>
    <cellStyle name="20% - Accent4 3 2 12 4" xfId="27556" xr:uid="{00000000-0005-0000-0000-000074200000}"/>
    <cellStyle name="20% - Accent4 3 2 13" xfId="6954" xr:uid="{00000000-0005-0000-0000-000075200000}"/>
    <cellStyle name="20% - Accent4 3 2 13 2" xfId="17569" xr:uid="{00000000-0005-0000-0000-000076200000}"/>
    <cellStyle name="20% - Accent4 3 2 13 2 2" xfId="40837" xr:uid="{00000000-0005-0000-0000-000077200000}"/>
    <cellStyle name="20% - Accent4 3 2 13 3" xfId="30222" xr:uid="{00000000-0005-0000-0000-000078200000}"/>
    <cellStyle name="20% - Accent4 3 2 14" xfId="12265" xr:uid="{00000000-0005-0000-0000-000079200000}"/>
    <cellStyle name="20% - Accent4 3 2 14 2" xfId="35533" xr:uid="{00000000-0005-0000-0000-00007A200000}"/>
    <cellStyle name="20% - Accent4 3 2 15" xfId="22938" xr:uid="{00000000-0005-0000-0000-00007B200000}"/>
    <cellStyle name="20% - Accent4 3 2 15 2" xfId="46188" xr:uid="{00000000-0005-0000-0000-00007C200000}"/>
    <cellStyle name="20% - Accent4 3 2 16" xfId="24914" xr:uid="{00000000-0005-0000-0000-00007D200000}"/>
    <cellStyle name="20% - Accent4 3 2 17" xfId="48117" xr:uid="{00000000-0005-0000-0000-00007E200000}"/>
    <cellStyle name="20% - Accent4 3 2 2" xfId="1104" xr:uid="{00000000-0005-0000-0000-00007F200000}"/>
    <cellStyle name="20% - Accent4 3 2 2 10" xfId="48118" xr:uid="{00000000-0005-0000-0000-000080200000}"/>
    <cellStyle name="20% - Accent4 3 2 2 2" xfId="1540" xr:uid="{00000000-0005-0000-0000-000081200000}"/>
    <cellStyle name="20% - Accent4 3 2 2 2 2" xfId="2897" xr:uid="{00000000-0005-0000-0000-000082200000}"/>
    <cellStyle name="20% - Accent4 3 2 2 2 2 2" xfId="5745" xr:uid="{00000000-0005-0000-0000-000083200000}"/>
    <cellStyle name="20% - Accent4 3 2 2 2 2 2 2" xfId="11088" xr:uid="{00000000-0005-0000-0000-000084200000}"/>
    <cellStyle name="20% - Accent4 3 2 2 2 2 2 2 2" xfId="21702" xr:uid="{00000000-0005-0000-0000-000085200000}"/>
    <cellStyle name="20% - Accent4 3 2 2 2 2 2 2 2 2" xfId="44970" xr:uid="{00000000-0005-0000-0000-000086200000}"/>
    <cellStyle name="20% - Accent4 3 2 2 2 2 2 2 3" xfId="34356" xr:uid="{00000000-0005-0000-0000-000087200000}"/>
    <cellStyle name="20% - Accent4 3 2 2 2 2 2 3" xfId="16396" xr:uid="{00000000-0005-0000-0000-000088200000}"/>
    <cellStyle name="20% - Accent4 3 2 2 2 2 2 3 2" xfId="39664" xr:uid="{00000000-0005-0000-0000-000089200000}"/>
    <cellStyle name="20% - Accent4 3 2 2 2 2 2 4" xfId="22942" xr:uid="{00000000-0005-0000-0000-00008A200000}"/>
    <cellStyle name="20% - Accent4 3 2 2 2 2 2 4 2" xfId="46192" xr:uid="{00000000-0005-0000-0000-00008B200000}"/>
    <cellStyle name="20% - Accent4 3 2 2 2 2 2 5" xfId="29048" xr:uid="{00000000-0005-0000-0000-00008C200000}"/>
    <cellStyle name="20% - Accent4 3 2 2 2 2 2 6" xfId="48121" xr:uid="{00000000-0005-0000-0000-00008D200000}"/>
    <cellStyle name="20% - Accent4 3 2 2 2 2 3" xfId="8446" xr:uid="{00000000-0005-0000-0000-00008E200000}"/>
    <cellStyle name="20% - Accent4 3 2 2 2 2 3 2" xfId="19061" xr:uid="{00000000-0005-0000-0000-00008F200000}"/>
    <cellStyle name="20% - Accent4 3 2 2 2 2 3 2 2" xfId="42329" xr:uid="{00000000-0005-0000-0000-000090200000}"/>
    <cellStyle name="20% - Accent4 3 2 2 2 2 3 3" xfId="31714" xr:uid="{00000000-0005-0000-0000-000091200000}"/>
    <cellStyle name="20% - Accent4 3 2 2 2 2 4" xfId="13756" xr:uid="{00000000-0005-0000-0000-000092200000}"/>
    <cellStyle name="20% - Accent4 3 2 2 2 2 4 2" xfId="37024" xr:uid="{00000000-0005-0000-0000-000093200000}"/>
    <cellStyle name="20% - Accent4 3 2 2 2 2 5" xfId="22941" xr:uid="{00000000-0005-0000-0000-000094200000}"/>
    <cellStyle name="20% - Accent4 3 2 2 2 2 5 2" xfId="46191" xr:uid="{00000000-0005-0000-0000-000095200000}"/>
    <cellStyle name="20% - Accent4 3 2 2 2 2 6" xfId="26406" xr:uid="{00000000-0005-0000-0000-000096200000}"/>
    <cellStyle name="20% - Accent4 3 2 2 2 2 7" xfId="48120" xr:uid="{00000000-0005-0000-0000-000097200000}"/>
    <cellStyle name="20% - Accent4 3 2 2 2 3" xfId="4558" xr:uid="{00000000-0005-0000-0000-000098200000}"/>
    <cellStyle name="20% - Accent4 3 2 2 2 3 2" xfId="9902" xr:uid="{00000000-0005-0000-0000-000099200000}"/>
    <cellStyle name="20% - Accent4 3 2 2 2 3 2 2" xfId="20517" xr:uid="{00000000-0005-0000-0000-00009A200000}"/>
    <cellStyle name="20% - Accent4 3 2 2 2 3 2 2 2" xfId="43785" xr:uid="{00000000-0005-0000-0000-00009B200000}"/>
    <cellStyle name="20% - Accent4 3 2 2 2 3 2 3" xfId="33170" xr:uid="{00000000-0005-0000-0000-00009C200000}"/>
    <cellStyle name="20% - Accent4 3 2 2 2 3 3" xfId="15211" xr:uid="{00000000-0005-0000-0000-00009D200000}"/>
    <cellStyle name="20% - Accent4 3 2 2 2 3 3 2" xfId="38479" xr:uid="{00000000-0005-0000-0000-00009E200000}"/>
    <cellStyle name="20% - Accent4 3 2 2 2 3 4" xfId="22943" xr:uid="{00000000-0005-0000-0000-00009F200000}"/>
    <cellStyle name="20% - Accent4 3 2 2 2 3 4 2" xfId="46193" xr:uid="{00000000-0005-0000-0000-0000A0200000}"/>
    <cellStyle name="20% - Accent4 3 2 2 2 3 5" xfId="27862" xr:uid="{00000000-0005-0000-0000-0000A1200000}"/>
    <cellStyle name="20% - Accent4 3 2 2 2 3 6" xfId="48122" xr:uid="{00000000-0005-0000-0000-0000A2200000}"/>
    <cellStyle name="20% - Accent4 3 2 2 2 4" xfId="7260" xr:uid="{00000000-0005-0000-0000-0000A3200000}"/>
    <cellStyle name="20% - Accent4 3 2 2 2 4 2" xfId="17875" xr:uid="{00000000-0005-0000-0000-0000A4200000}"/>
    <cellStyle name="20% - Accent4 3 2 2 2 4 2 2" xfId="41143" xr:uid="{00000000-0005-0000-0000-0000A5200000}"/>
    <cellStyle name="20% - Accent4 3 2 2 2 4 3" xfId="30528" xr:uid="{00000000-0005-0000-0000-0000A6200000}"/>
    <cellStyle name="20% - Accent4 3 2 2 2 5" xfId="12571" xr:uid="{00000000-0005-0000-0000-0000A7200000}"/>
    <cellStyle name="20% - Accent4 3 2 2 2 5 2" xfId="35839" xr:uid="{00000000-0005-0000-0000-0000A8200000}"/>
    <cellStyle name="20% - Accent4 3 2 2 2 6" xfId="22940" xr:uid="{00000000-0005-0000-0000-0000A9200000}"/>
    <cellStyle name="20% - Accent4 3 2 2 2 6 2" xfId="46190" xr:uid="{00000000-0005-0000-0000-0000AA200000}"/>
    <cellStyle name="20% - Accent4 3 2 2 2 7" xfId="25220" xr:uid="{00000000-0005-0000-0000-0000AB200000}"/>
    <cellStyle name="20% - Accent4 3 2 2 2 8" xfId="48119" xr:uid="{00000000-0005-0000-0000-0000AC200000}"/>
    <cellStyle name="20% - Accent4 3 2 2 3" xfId="2674" xr:uid="{00000000-0005-0000-0000-0000AD200000}"/>
    <cellStyle name="20% - Accent4 3 2 2 3 2" xfId="5522" xr:uid="{00000000-0005-0000-0000-0000AE200000}"/>
    <cellStyle name="20% - Accent4 3 2 2 3 2 2" xfId="10865" xr:uid="{00000000-0005-0000-0000-0000AF200000}"/>
    <cellStyle name="20% - Accent4 3 2 2 3 2 2 2" xfId="21479" xr:uid="{00000000-0005-0000-0000-0000B0200000}"/>
    <cellStyle name="20% - Accent4 3 2 2 3 2 2 2 2" xfId="44747" xr:uid="{00000000-0005-0000-0000-0000B1200000}"/>
    <cellStyle name="20% - Accent4 3 2 2 3 2 2 3" xfId="34133" xr:uid="{00000000-0005-0000-0000-0000B2200000}"/>
    <cellStyle name="20% - Accent4 3 2 2 3 2 3" xfId="16173" xr:uid="{00000000-0005-0000-0000-0000B3200000}"/>
    <cellStyle name="20% - Accent4 3 2 2 3 2 3 2" xfId="39441" xr:uid="{00000000-0005-0000-0000-0000B4200000}"/>
    <cellStyle name="20% - Accent4 3 2 2 3 2 4" xfId="22945" xr:uid="{00000000-0005-0000-0000-0000B5200000}"/>
    <cellStyle name="20% - Accent4 3 2 2 3 2 4 2" xfId="46195" xr:uid="{00000000-0005-0000-0000-0000B6200000}"/>
    <cellStyle name="20% - Accent4 3 2 2 3 2 5" xfId="28825" xr:uid="{00000000-0005-0000-0000-0000B7200000}"/>
    <cellStyle name="20% - Accent4 3 2 2 3 2 6" xfId="48124" xr:uid="{00000000-0005-0000-0000-0000B8200000}"/>
    <cellStyle name="20% - Accent4 3 2 2 3 3" xfId="8223" xr:uid="{00000000-0005-0000-0000-0000B9200000}"/>
    <cellStyle name="20% - Accent4 3 2 2 3 3 2" xfId="18838" xr:uid="{00000000-0005-0000-0000-0000BA200000}"/>
    <cellStyle name="20% - Accent4 3 2 2 3 3 2 2" xfId="42106" xr:uid="{00000000-0005-0000-0000-0000BB200000}"/>
    <cellStyle name="20% - Accent4 3 2 2 3 3 3" xfId="31491" xr:uid="{00000000-0005-0000-0000-0000BC200000}"/>
    <cellStyle name="20% - Accent4 3 2 2 3 4" xfId="13533" xr:uid="{00000000-0005-0000-0000-0000BD200000}"/>
    <cellStyle name="20% - Accent4 3 2 2 3 4 2" xfId="36801" xr:uid="{00000000-0005-0000-0000-0000BE200000}"/>
    <cellStyle name="20% - Accent4 3 2 2 3 5" xfId="22944" xr:uid="{00000000-0005-0000-0000-0000BF200000}"/>
    <cellStyle name="20% - Accent4 3 2 2 3 5 2" xfId="46194" xr:uid="{00000000-0005-0000-0000-0000C0200000}"/>
    <cellStyle name="20% - Accent4 3 2 2 3 6" xfId="26183" xr:uid="{00000000-0005-0000-0000-0000C1200000}"/>
    <cellStyle name="20% - Accent4 3 2 2 3 7" xfId="48123" xr:uid="{00000000-0005-0000-0000-0000C2200000}"/>
    <cellStyle name="20% - Accent4 3 2 2 4" xfId="3849" xr:uid="{00000000-0005-0000-0000-0000C3200000}"/>
    <cellStyle name="20% - Accent4 3 2 2 4 2" xfId="6513" xr:uid="{00000000-0005-0000-0000-0000C4200000}"/>
    <cellStyle name="20% - Accent4 3 2 2 4 2 2" xfId="11856" xr:uid="{00000000-0005-0000-0000-0000C5200000}"/>
    <cellStyle name="20% - Accent4 3 2 2 4 2 2 2" xfId="22469" xr:uid="{00000000-0005-0000-0000-0000C6200000}"/>
    <cellStyle name="20% - Accent4 3 2 2 4 2 2 2 2" xfId="45737" xr:uid="{00000000-0005-0000-0000-0000C7200000}"/>
    <cellStyle name="20% - Accent4 3 2 2 4 2 2 3" xfId="35124" xr:uid="{00000000-0005-0000-0000-0000C8200000}"/>
    <cellStyle name="20% - Accent4 3 2 2 4 2 3" xfId="17163" xr:uid="{00000000-0005-0000-0000-0000C9200000}"/>
    <cellStyle name="20% - Accent4 3 2 2 4 2 3 2" xfId="40431" xr:uid="{00000000-0005-0000-0000-0000CA200000}"/>
    <cellStyle name="20% - Accent4 3 2 2 4 2 4" xfId="29816" xr:uid="{00000000-0005-0000-0000-0000CB200000}"/>
    <cellStyle name="20% - Accent4 3 2 2 4 3" xfId="9214" xr:uid="{00000000-0005-0000-0000-0000CC200000}"/>
    <cellStyle name="20% - Accent4 3 2 2 4 3 2" xfId="19829" xr:uid="{00000000-0005-0000-0000-0000CD200000}"/>
    <cellStyle name="20% - Accent4 3 2 2 4 3 2 2" xfId="43097" xr:uid="{00000000-0005-0000-0000-0000CE200000}"/>
    <cellStyle name="20% - Accent4 3 2 2 4 3 3" xfId="32482" xr:uid="{00000000-0005-0000-0000-0000CF200000}"/>
    <cellStyle name="20% - Accent4 3 2 2 4 4" xfId="14523" xr:uid="{00000000-0005-0000-0000-0000D0200000}"/>
    <cellStyle name="20% - Accent4 3 2 2 4 4 2" xfId="37791" xr:uid="{00000000-0005-0000-0000-0000D1200000}"/>
    <cellStyle name="20% - Accent4 3 2 2 4 5" xfId="22946" xr:uid="{00000000-0005-0000-0000-0000D2200000}"/>
    <cellStyle name="20% - Accent4 3 2 2 4 5 2" xfId="46196" xr:uid="{00000000-0005-0000-0000-0000D3200000}"/>
    <cellStyle name="20% - Accent4 3 2 2 4 6" xfId="27174" xr:uid="{00000000-0005-0000-0000-0000D4200000}"/>
    <cellStyle name="20% - Accent4 3 2 2 4 7" xfId="48125" xr:uid="{00000000-0005-0000-0000-0000D5200000}"/>
    <cellStyle name="20% - Accent4 3 2 2 5" xfId="4335" xr:uid="{00000000-0005-0000-0000-0000D6200000}"/>
    <cellStyle name="20% - Accent4 3 2 2 5 2" xfId="9679" xr:uid="{00000000-0005-0000-0000-0000D7200000}"/>
    <cellStyle name="20% - Accent4 3 2 2 5 2 2" xfId="20294" xr:uid="{00000000-0005-0000-0000-0000D8200000}"/>
    <cellStyle name="20% - Accent4 3 2 2 5 2 2 2" xfId="43562" xr:uid="{00000000-0005-0000-0000-0000D9200000}"/>
    <cellStyle name="20% - Accent4 3 2 2 5 2 3" xfId="32947" xr:uid="{00000000-0005-0000-0000-0000DA200000}"/>
    <cellStyle name="20% - Accent4 3 2 2 5 3" xfId="14988" xr:uid="{00000000-0005-0000-0000-0000DB200000}"/>
    <cellStyle name="20% - Accent4 3 2 2 5 3 2" xfId="38256" xr:uid="{00000000-0005-0000-0000-0000DC200000}"/>
    <cellStyle name="20% - Accent4 3 2 2 5 4" xfId="27639" xr:uid="{00000000-0005-0000-0000-0000DD200000}"/>
    <cellStyle name="20% - Accent4 3 2 2 6" xfId="7037" xr:uid="{00000000-0005-0000-0000-0000DE200000}"/>
    <cellStyle name="20% - Accent4 3 2 2 6 2" xfId="17652" xr:uid="{00000000-0005-0000-0000-0000DF200000}"/>
    <cellStyle name="20% - Accent4 3 2 2 6 2 2" xfId="40920" xr:uid="{00000000-0005-0000-0000-0000E0200000}"/>
    <cellStyle name="20% - Accent4 3 2 2 6 3" xfId="30305" xr:uid="{00000000-0005-0000-0000-0000E1200000}"/>
    <cellStyle name="20% - Accent4 3 2 2 7" xfId="12348" xr:uid="{00000000-0005-0000-0000-0000E2200000}"/>
    <cellStyle name="20% - Accent4 3 2 2 7 2" xfId="35616" xr:uid="{00000000-0005-0000-0000-0000E3200000}"/>
    <cellStyle name="20% - Accent4 3 2 2 8" xfId="22939" xr:uid="{00000000-0005-0000-0000-0000E4200000}"/>
    <cellStyle name="20% - Accent4 3 2 2 8 2" xfId="46189" xr:uid="{00000000-0005-0000-0000-0000E5200000}"/>
    <cellStyle name="20% - Accent4 3 2 2 9" xfId="24997" xr:uid="{00000000-0005-0000-0000-0000E6200000}"/>
    <cellStyle name="20% - Accent4 3 2 2_Asset Register (new)" xfId="1477" xr:uid="{00000000-0005-0000-0000-0000E7200000}"/>
    <cellStyle name="20% - Accent4 3 2 3" xfId="1253" xr:uid="{00000000-0005-0000-0000-0000E8200000}"/>
    <cellStyle name="20% - Accent4 3 2 3 2" xfId="2814" xr:uid="{00000000-0005-0000-0000-0000E9200000}"/>
    <cellStyle name="20% - Accent4 3 2 3 2 2" xfId="5662" xr:uid="{00000000-0005-0000-0000-0000EA200000}"/>
    <cellStyle name="20% - Accent4 3 2 3 2 2 2" xfId="11005" xr:uid="{00000000-0005-0000-0000-0000EB200000}"/>
    <cellStyle name="20% - Accent4 3 2 3 2 2 2 2" xfId="21619" xr:uid="{00000000-0005-0000-0000-0000EC200000}"/>
    <cellStyle name="20% - Accent4 3 2 3 2 2 2 2 2" xfId="44887" xr:uid="{00000000-0005-0000-0000-0000ED200000}"/>
    <cellStyle name="20% - Accent4 3 2 3 2 2 2 3" xfId="34273" xr:uid="{00000000-0005-0000-0000-0000EE200000}"/>
    <cellStyle name="20% - Accent4 3 2 3 2 2 3" xfId="16313" xr:uid="{00000000-0005-0000-0000-0000EF200000}"/>
    <cellStyle name="20% - Accent4 3 2 3 2 2 3 2" xfId="39581" xr:uid="{00000000-0005-0000-0000-0000F0200000}"/>
    <cellStyle name="20% - Accent4 3 2 3 2 2 4" xfId="22949" xr:uid="{00000000-0005-0000-0000-0000F1200000}"/>
    <cellStyle name="20% - Accent4 3 2 3 2 2 4 2" xfId="46199" xr:uid="{00000000-0005-0000-0000-0000F2200000}"/>
    <cellStyle name="20% - Accent4 3 2 3 2 2 5" xfId="28965" xr:uid="{00000000-0005-0000-0000-0000F3200000}"/>
    <cellStyle name="20% - Accent4 3 2 3 2 2 6" xfId="48128" xr:uid="{00000000-0005-0000-0000-0000F4200000}"/>
    <cellStyle name="20% - Accent4 3 2 3 2 3" xfId="8363" xr:uid="{00000000-0005-0000-0000-0000F5200000}"/>
    <cellStyle name="20% - Accent4 3 2 3 2 3 2" xfId="18978" xr:uid="{00000000-0005-0000-0000-0000F6200000}"/>
    <cellStyle name="20% - Accent4 3 2 3 2 3 2 2" xfId="42246" xr:uid="{00000000-0005-0000-0000-0000F7200000}"/>
    <cellStyle name="20% - Accent4 3 2 3 2 3 3" xfId="31631" xr:uid="{00000000-0005-0000-0000-0000F8200000}"/>
    <cellStyle name="20% - Accent4 3 2 3 2 4" xfId="13673" xr:uid="{00000000-0005-0000-0000-0000F9200000}"/>
    <cellStyle name="20% - Accent4 3 2 3 2 4 2" xfId="36941" xr:uid="{00000000-0005-0000-0000-0000FA200000}"/>
    <cellStyle name="20% - Accent4 3 2 3 2 5" xfId="22948" xr:uid="{00000000-0005-0000-0000-0000FB200000}"/>
    <cellStyle name="20% - Accent4 3 2 3 2 5 2" xfId="46198" xr:uid="{00000000-0005-0000-0000-0000FC200000}"/>
    <cellStyle name="20% - Accent4 3 2 3 2 6" xfId="26323" xr:uid="{00000000-0005-0000-0000-0000FD200000}"/>
    <cellStyle name="20% - Accent4 3 2 3 2 7" xfId="48127" xr:uid="{00000000-0005-0000-0000-0000FE200000}"/>
    <cellStyle name="20% - Accent4 3 2 3 3" xfId="4475" xr:uid="{00000000-0005-0000-0000-0000FF200000}"/>
    <cellStyle name="20% - Accent4 3 2 3 3 2" xfId="9819" xr:uid="{00000000-0005-0000-0000-000000210000}"/>
    <cellStyle name="20% - Accent4 3 2 3 3 2 2" xfId="20434" xr:uid="{00000000-0005-0000-0000-000001210000}"/>
    <cellStyle name="20% - Accent4 3 2 3 3 2 2 2" xfId="43702" xr:uid="{00000000-0005-0000-0000-000002210000}"/>
    <cellStyle name="20% - Accent4 3 2 3 3 2 3" xfId="33087" xr:uid="{00000000-0005-0000-0000-000003210000}"/>
    <cellStyle name="20% - Accent4 3 2 3 3 3" xfId="15128" xr:uid="{00000000-0005-0000-0000-000004210000}"/>
    <cellStyle name="20% - Accent4 3 2 3 3 3 2" xfId="38396" xr:uid="{00000000-0005-0000-0000-000005210000}"/>
    <cellStyle name="20% - Accent4 3 2 3 3 4" xfId="22950" xr:uid="{00000000-0005-0000-0000-000006210000}"/>
    <cellStyle name="20% - Accent4 3 2 3 3 4 2" xfId="46200" xr:uid="{00000000-0005-0000-0000-000007210000}"/>
    <cellStyle name="20% - Accent4 3 2 3 3 5" xfId="27779" xr:uid="{00000000-0005-0000-0000-000008210000}"/>
    <cellStyle name="20% - Accent4 3 2 3 3 6" xfId="48129" xr:uid="{00000000-0005-0000-0000-000009210000}"/>
    <cellStyle name="20% - Accent4 3 2 3 4" xfId="7177" xr:uid="{00000000-0005-0000-0000-00000A210000}"/>
    <cellStyle name="20% - Accent4 3 2 3 4 2" xfId="17792" xr:uid="{00000000-0005-0000-0000-00000B210000}"/>
    <cellStyle name="20% - Accent4 3 2 3 4 2 2" xfId="41060" xr:uid="{00000000-0005-0000-0000-00000C210000}"/>
    <cellStyle name="20% - Accent4 3 2 3 4 3" xfId="30445" xr:uid="{00000000-0005-0000-0000-00000D210000}"/>
    <cellStyle name="20% - Accent4 3 2 3 5" xfId="12488" xr:uid="{00000000-0005-0000-0000-00000E210000}"/>
    <cellStyle name="20% - Accent4 3 2 3 5 2" xfId="35756" xr:uid="{00000000-0005-0000-0000-00000F210000}"/>
    <cellStyle name="20% - Accent4 3 2 3 6" xfId="22947" xr:uid="{00000000-0005-0000-0000-000010210000}"/>
    <cellStyle name="20% - Accent4 3 2 3 6 2" xfId="46197" xr:uid="{00000000-0005-0000-0000-000011210000}"/>
    <cellStyle name="20% - Accent4 3 2 3 7" xfId="25137" xr:uid="{00000000-0005-0000-0000-000012210000}"/>
    <cellStyle name="20% - Accent4 3 2 3 8" xfId="48126" xr:uid="{00000000-0005-0000-0000-000013210000}"/>
    <cellStyle name="20% - Accent4 3 2 4" xfId="1631" xr:uid="{00000000-0005-0000-0000-000014210000}"/>
    <cellStyle name="20% - Accent4 3 2 4 2" xfId="4645" xr:uid="{00000000-0005-0000-0000-000015210000}"/>
    <cellStyle name="20% - Accent4 3 2 4 2 2" xfId="9989" xr:uid="{00000000-0005-0000-0000-000016210000}"/>
    <cellStyle name="20% - Accent4 3 2 4 2 2 2" xfId="20604" xr:uid="{00000000-0005-0000-0000-000017210000}"/>
    <cellStyle name="20% - Accent4 3 2 4 2 2 2 2" xfId="43872" xr:uid="{00000000-0005-0000-0000-000018210000}"/>
    <cellStyle name="20% - Accent4 3 2 4 2 2 3" xfId="33257" xr:uid="{00000000-0005-0000-0000-000019210000}"/>
    <cellStyle name="20% - Accent4 3 2 4 2 3" xfId="15298" xr:uid="{00000000-0005-0000-0000-00001A210000}"/>
    <cellStyle name="20% - Accent4 3 2 4 2 3 2" xfId="38566" xr:uid="{00000000-0005-0000-0000-00001B210000}"/>
    <cellStyle name="20% - Accent4 3 2 4 2 4" xfId="22952" xr:uid="{00000000-0005-0000-0000-00001C210000}"/>
    <cellStyle name="20% - Accent4 3 2 4 2 4 2" xfId="46202" xr:uid="{00000000-0005-0000-0000-00001D210000}"/>
    <cellStyle name="20% - Accent4 3 2 4 2 5" xfId="27949" xr:uid="{00000000-0005-0000-0000-00001E210000}"/>
    <cellStyle name="20% - Accent4 3 2 4 2 6" xfId="48131" xr:uid="{00000000-0005-0000-0000-00001F210000}"/>
    <cellStyle name="20% - Accent4 3 2 4 3" xfId="7347" xr:uid="{00000000-0005-0000-0000-000020210000}"/>
    <cellStyle name="20% - Accent4 3 2 4 3 2" xfId="17962" xr:uid="{00000000-0005-0000-0000-000021210000}"/>
    <cellStyle name="20% - Accent4 3 2 4 3 2 2" xfId="41230" xr:uid="{00000000-0005-0000-0000-000022210000}"/>
    <cellStyle name="20% - Accent4 3 2 4 3 3" xfId="30615" xr:uid="{00000000-0005-0000-0000-000023210000}"/>
    <cellStyle name="20% - Accent4 3 2 4 4" xfId="12658" xr:uid="{00000000-0005-0000-0000-000024210000}"/>
    <cellStyle name="20% - Accent4 3 2 4 4 2" xfId="35926" xr:uid="{00000000-0005-0000-0000-000025210000}"/>
    <cellStyle name="20% - Accent4 3 2 4 5" xfId="22951" xr:uid="{00000000-0005-0000-0000-000026210000}"/>
    <cellStyle name="20% - Accent4 3 2 4 5 2" xfId="46201" xr:uid="{00000000-0005-0000-0000-000027210000}"/>
    <cellStyle name="20% - Accent4 3 2 4 6" xfId="25307" xr:uid="{00000000-0005-0000-0000-000028210000}"/>
    <cellStyle name="20% - Accent4 3 2 4 7" xfId="48130" xr:uid="{00000000-0005-0000-0000-000029210000}"/>
    <cellStyle name="20% - Accent4 3 2 5" xfId="1777" xr:uid="{00000000-0005-0000-0000-00002A210000}"/>
    <cellStyle name="20% - Accent4 3 2 5 2" xfId="4761" xr:uid="{00000000-0005-0000-0000-00002B210000}"/>
    <cellStyle name="20% - Accent4 3 2 5 2 2" xfId="10105" xr:uid="{00000000-0005-0000-0000-00002C210000}"/>
    <cellStyle name="20% - Accent4 3 2 5 2 2 2" xfId="20720" xr:uid="{00000000-0005-0000-0000-00002D210000}"/>
    <cellStyle name="20% - Accent4 3 2 5 2 2 2 2" xfId="43988" xr:uid="{00000000-0005-0000-0000-00002E210000}"/>
    <cellStyle name="20% - Accent4 3 2 5 2 2 3" xfId="33373" xr:uid="{00000000-0005-0000-0000-00002F210000}"/>
    <cellStyle name="20% - Accent4 3 2 5 2 3" xfId="15414" xr:uid="{00000000-0005-0000-0000-000030210000}"/>
    <cellStyle name="20% - Accent4 3 2 5 2 3 2" xfId="38682" xr:uid="{00000000-0005-0000-0000-000031210000}"/>
    <cellStyle name="20% - Accent4 3 2 5 2 4" xfId="28065" xr:uid="{00000000-0005-0000-0000-000032210000}"/>
    <cellStyle name="20% - Accent4 3 2 5 3" xfId="7463" xr:uid="{00000000-0005-0000-0000-000033210000}"/>
    <cellStyle name="20% - Accent4 3 2 5 3 2" xfId="18078" xr:uid="{00000000-0005-0000-0000-000034210000}"/>
    <cellStyle name="20% - Accent4 3 2 5 3 2 2" xfId="41346" xr:uid="{00000000-0005-0000-0000-000035210000}"/>
    <cellStyle name="20% - Accent4 3 2 5 3 3" xfId="30731" xr:uid="{00000000-0005-0000-0000-000036210000}"/>
    <cellStyle name="20% - Accent4 3 2 5 4" xfId="12774" xr:uid="{00000000-0005-0000-0000-000037210000}"/>
    <cellStyle name="20% - Accent4 3 2 5 4 2" xfId="36042" xr:uid="{00000000-0005-0000-0000-000038210000}"/>
    <cellStyle name="20% - Accent4 3 2 5 5" xfId="22953" xr:uid="{00000000-0005-0000-0000-000039210000}"/>
    <cellStyle name="20% - Accent4 3 2 5 5 2" xfId="46203" xr:uid="{00000000-0005-0000-0000-00003A210000}"/>
    <cellStyle name="20% - Accent4 3 2 5 6" xfId="25423" xr:uid="{00000000-0005-0000-0000-00003B210000}"/>
    <cellStyle name="20% - Accent4 3 2 5 7" xfId="48132" xr:uid="{00000000-0005-0000-0000-00003C210000}"/>
    <cellStyle name="20% - Accent4 3 2 6" xfId="2238" xr:uid="{00000000-0005-0000-0000-00003D210000}"/>
    <cellStyle name="20% - Accent4 3 2 6 2" xfId="5107" xr:uid="{00000000-0005-0000-0000-00003E210000}"/>
    <cellStyle name="20% - Accent4 3 2 6 2 2" xfId="10450" xr:uid="{00000000-0005-0000-0000-00003F210000}"/>
    <cellStyle name="20% - Accent4 3 2 6 2 2 2" xfId="21065" xr:uid="{00000000-0005-0000-0000-000040210000}"/>
    <cellStyle name="20% - Accent4 3 2 6 2 2 2 2" xfId="44333" xr:uid="{00000000-0005-0000-0000-000041210000}"/>
    <cellStyle name="20% - Accent4 3 2 6 2 2 3" xfId="33718" xr:uid="{00000000-0005-0000-0000-000042210000}"/>
    <cellStyle name="20% - Accent4 3 2 6 2 3" xfId="15759" xr:uid="{00000000-0005-0000-0000-000043210000}"/>
    <cellStyle name="20% - Accent4 3 2 6 2 3 2" xfId="39027" xr:uid="{00000000-0005-0000-0000-000044210000}"/>
    <cellStyle name="20% - Accent4 3 2 6 2 4" xfId="28410" xr:uid="{00000000-0005-0000-0000-000045210000}"/>
    <cellStyle name="20% - Accent4 3 2 6 3" xfId="7808" xr:uid="{00000000-0005-0000-0000-000046210000}"/>
    <cellStyle name="20% - Accent4 3 2 6 3 2" xfId="18423" xr:uid="{00000000-0005-0000-0000-000047210000}"/>
    <cellStyle name="20% - Accent4 3 2 6 3 2 2" xfId="41691" xr:uid="{00000000-0005-0000-0000-000048210000}"/>
    <cellStyle name="20% - Accent4 3 2 6 3 3" xfId="31076" xr:uid="{00000000-0005-0000-0000-000049210000}"/>
    <cellStyle name="20% - Accent4 3 2 6 4" xfId="13119" xr:uid="{00000000-0005-0000-0000-00004A210000}"/>
    <cellStyle name="20% - Accent4 3 2 6 4 2" xfId="36387" xr:uid="{00000000-0005-0000-0000-00004B210000}"/>
    <cellStyle name="20% - Accent4 3 2 6 5" xfId="25768" xr:uid="{00000000-0005-0000-0000-00004C210000}"/>
    <cellStyle name="20% - Accent4 3 2 7" xfId="2294" xr:uid="{00000000-0005-0000-0000-00004D210000}"/>
    <cellStyle name="20% - Accent4 3 2 7 2" xfId="5153" xr:uid="{00000000-0005-0000-0000-00004E210000}"/>
    <cellStyle name="20% - Accent4 3 2 7 2 2" xfId="10496" xr:uid="{00000000-0005-0000-0000-00004F210000}"/>
    <cellStyle name="20% - Accent4 3 2 7 2 2 2" xfId="21110" xr:uid="{00000000-0005-0000-0000-000050210000}"/>
    <cellStyle name="20% - Accent4 3 2 7 2 2 2 2" xfId="44378" xr:uid="{00000000-0005-0000-0000-000051210000}"/>
    <cellStyle name="20% - Accent4 3 2 7 2 2 3" xfId="33764" xr:uid="{00000000-0005-0000-0000-000052210000}"/>
    <cellStyle name="20% - Accent4 3 2 7 2 3" xfId="15804" xr:uid="{00000000-0005-0000-0000-000053210000}"/>
    <cellStyle name="20% - Accent4 3 2 7 2 3 2" xfId="39072" xr:uid="{00000000-0005-0000-0000-000054210000}"/>
    <cellStyle name="20% - Accent4 3 2 7 2 4" xfId="28456" xr:uid="{00000000-0005-0000-0000-000055210000}"/>
    <cellStyle name="20% - Accent4 3 2 7 3" xfId="7854" xr:uid="{00000000-0005-0000-0000-000056210000}"/>
    <cellStyle name="20% - Accent4 3 2 7 3 2" xfId="18469" xr:uid="{00000000-0005-0000-0000-000057210000}"/>
    <cellStyle name="20% - Accent4 3 2 7 3 2 2" xfId="41737" xr:uid="{00000000-0005-0000-0000-000058210000}"/>
    <cellStyle name="20% - Accent4 3 2 7 3 3" xfId="31122" xr:uid="{00000000-0005-0000-0000-000059210000}"/>
    <cellStyle name="20% - Accent4 3 2 7 4" xfId="13164" xr:uid="{00000000-0005-0000-0000-00005A210000}"/>
    <cellStyle name="20% - Accent4 3 2 7 4 2" xfId="36432" xr:uid="{00000000-0005-0000-0000-00005B210000}"/>
    <cellStyle name="20% - Accent4 3 2 7 5" xfId="25814" xr:uid="{00000000-0005-0000-0000-00005C210000}"/>
    <cellStyle name="20% - Accent4 3 2 8" xfId="2325" xr:uid="{00000000-0005-0000-0000-00005D210000}"/>
    <cellStyle name="20% - Accent4 3 2 8 2" xfId="5175" xr:uid="{00000000-0005-0000-0000-00005E210000}"/>
    <cellStyle name="20% - Accent4 3 2 8 2 2" xfId="10518" xr:uid="{00000000-0005-0000-0000-00005F210000}"/>
    <cellStyle name="20% - Accent4 3 2 8 2 2 2" xfId="21132" xr:uid="{00000000-0005-0000-0000-000060210000}"/>
    <cellStyle name="20% - Accent4 3 2 8 2 2 2 2" xfId="44400" xr:uid="{00000000-0005-0000-0000-000061210000}"/>
    <cellStyle name="20% - Accent4 3 2 8 2 2 3" xfId="33786" xr:uid="{00000000-0005-0000-0000-000062210000}"/>
    <cellStyle name="20% - Accent4 3 2 8 2 3" xfId="15826" xr:uid="{00000000-0005-0000-0000-000063210000}"/>
    <cellStyle name="20% - Accent4 3 2 8 2 3 2" xfId="39094" xr:uid="{00000000-0005-0000-0000-000064210000}"/>
    <cellStyle name="20% - Accent4 3 2 8 2 4" xfId="28478" xr:uid="{00000000-0005-0000-0000-000065210000}"/>
    <cellStyle name="20% - Accent4 3 2 8 3" xfId="7876" xr:uid="{00000000-0005-0000-0000-000066210000}"/>
    <cellStyle name="20% - Accent4 3 2 8 3 2" xfId="18491" xr:uid="{00000000-0005-0000-0000-000067210000}"/>
    <cellStyle name="20% - Accent4 3 2 8 3 2 2" xfId="41759" xr:uid="{00000000-0005-0000-0000-000068210000}"/>
    <cellStyle name="20% - Accent4 3 2 8 3 3" xfId="31144" xr:uid="{00000000-0005-0000-0000-000069210000}"/>
    <cellStyle name="20% - Accent4 3 2 8 4" xfId="13186" xr:uid="{00000000-0005-0000-0000-00006A210000}"/>
    <cellStyle name="20% - Accent4 3 2 8 4 2" xfId="36454" xr:uid="{00000000-0005-0000-0000-00006B210000}"/>
    <cellStyle name="20% - Accent4 3 2 8 5" xfId="25836" xr:uid="{00000000-0005-0000-0000-00006C210000}"/>
    <cellStyle name="20% - Accent4 3 2 9" xfId="2591" xr:uid="{00000000-0005-0000-0000-00006D210000}"/>
    <cellStyle name="20% - Accent4 3 2 9 2" xfId="5439" xr:uid="{00000000-0005-0000-0000-00006E210000}"/>
    <cellStyle name="20% - Accent4 3 2 9 2 2" xfId="10782" xr:uid="{00000000-0005-0000-0000-00006F210000}"/>
    <cellStyle name="20% - Accent4 3 2 9 2 2 2" xfId="21396" xr:uid="{00000000-0005-0000-0000-000070210000}"/>
    <cellStyle name="20% - Accent4 3 2 9 2 2 2 2" xfId="44664" xr:uid="{00000000-0005-0000-0000-000071210000}"/>
    <cellStyle name="20% - Accent4 3 2 9 2 2 3" xfId="34050" xr:uid="{00000000-0005-0000-0000-000072210000}"/>
    <cellStyle name="20% - Accent4 3 2 9 2 3" xfId="16090" xr:uid="{00000000-0005-0000-0000-000073210000}"/>
    <cellStyle name="20% - Accent4 3 2 9 2 3 2" xfId="39358" xr:uid="{00000000-0005-0000-0000-000074210000}"/>
    <cellStyle name="20% - Accent4 3 2 9 2 4" xfId="28742" xr:uid="{00000000-0005-0000-0000-000075210000}"/>
    <cellStyle name="20% - Accent4 3 2 9 3" xfId="8140" xr:uid="{00000000-0005-0000-0000-000076210000}"/>
    <cellStyle name="20% - Accent4 3 2 9 3 2" xfId="18755" xr:uid="{00000000-0005-0000-0000-000077210000}"/>
    <cellStyle name="20% - Accent4 3 2 9 3 2 2" xfId="42023" xr:uid="{00000000-0005-0000-0000-000078210000}"/>
    <cellStyle name="20% - Accent4 3 2 9 3 3" xfId="31408" xr:uid="{00000000-0005-0000-0000-000079210000}"/>
    <cellStyle name="20% - Accent4 3 2 9 4" xfId="13450" xr:uid="{00000000-0005-0000-0000-00007A210000}"/>
    <cellStyle name="20% - Accent4 3 2 9 4 2" xfId="36718" xr:uid="{00000000-0005-0000-0000-00007B210000}"/>
    <cellStyle name="20% - Accent4 3 2 9 5" xfId="26100" xr:uid="{00000000-0005-0000-0000-00007C210000}"/>
    <cellStyle name="20% - Accent4 3 2_Asset Register (new)" xfId="1478" xr:uid="{00000000-0005-0000-0000-00007D210000}"/>
    <cellStyle name="20% - Accent4 3 3" xfId="721" xr:uid="{00000000-0005-0000-0000-00007E210000}"/>
    <cellStyle name="20% - Accent4 3 3 10" xfId="12264" xr:uid="{00000000-0005-0000-0000-00007F210000}"/>
    <cellStyle name="20% - Accent4 3 3 10 2" xfId="35532" xr:uid="{00000000-0005-0000-0000-000080210000}"/>
    <cellStyle name="20% - Accent4 3 3 11" xfId="22954" xr:uid="{00000000-0005-0000-0000-000081210000}"/>
    <cellStyle name="20% - Accent4 3 3 11 2" xfId="46204" xr:uid="{00000000-0005-0000-0000-000082210000}"/>
    <cellStyle name="20% - Accent4 3 3 12" xfId="24913" xr:uid="{00000000-0005-0000-0000-000083210000}"/>
    <cellStyle name="20% - Accent4 3 3 13" xfId="48133" xr:uid="{00000000-0005-0000-0000-000084210000}"/>
    <cellStyle name="20% - Accent4 3 3 2" xfId="1188" xr:uid="{00000000-0005-0000-0000-000085210000}"/>
    <cellStyle name="20% - Accent4 3 3 2 2" xfId="2750" xr:uid="{00000000-0005-0000-0000-000086210000}"/>
    <cellStyle name="20% - Accent4 3 3 2 2 2" xfId="5598" xr:uid="{00000000-0005-0000-0000-000087210000}"/>
    <cellStyle name="20% - Accent4 3 3 2 2 2 2" xfId="10941" xr:uid="{00000000-0005-0000-0000-000088210000}"/>
    <cellStyle name="20% - Accent4 3 3 2 2 2 2 2" xfId="21555" xr:uid="{00000000-0005-0000-0000-000089210000}"/>
    <cellStyle name="20% - Accent4 3 3 2 2 2 2 2 2" xfId="44823" xr:uid="{00000000-0005-0000-0000-00008A210000}"/>
    <cellStyle name="20% - Accent4 3 3 2 2 2 2 3" xfId="34209" xr:uid="{00000000-0005-0000-0000-00008B210000}"/>
    <cellStyle name="20% - Accent4 3 3 2 2 2 3" xfId="16249" xr:uid="{00000000-0005-0000-0000-00008C210000}"/>
    <cellStyle name="20% - Accent4 3 3 2 2 2 3 2" xfId="39517" xr:uid="{00000000-0005-0000-0000-00008D210000}"/>
    <cellStyle name="20% - Accent4 3 3 2 2 2 4" xfId="22957" xr:uid="{00000000-0005-0000-0000-00008E210000}"/>
    <cellStyle name="20% - Accent4 3 3 2 2 2 4 2" xfId="46207" xr:uid="{00000000-0005-0000-0000-00008F210000}"/>
    <cellStyle name="20% - Accent4 3 3 2 2 2 5" xfId="28901" xr:uid="{00000000-0005-0000-0000-000090210000}"/>
    <cellStyle name="20% - Accent4 3 3 2 2 2 6" xfId="48136" xr:uid="{00000000-0005-0000-0000-000091210000}"/>
    <cellStyle name="20% - Accent4 3 3 2 2 3" xfId="8299" xr:uid="{00000000-0005-0000-0000-000092210000}"/>
    <cellStyle name="20% - Accent4 3 3 2 2 3 2" xfId="18914" xr:uid="{00000000-0005-0000-0000-000093210000}"/>
    <cellStyle name="20% - Accent4 3 3 2 2 3 2 2" xfId="42182" xr:uid="{00000000-0005-0000-0000-000094210000}"/>
    <cellStyle name="20% - Accent4 3 3 2 2 3 3" xfId="31567" xr:uid="{00000000-0005-0000-0000-000095210000}"/>
    <cellStyle name="20% - Accent4 3 3 2 2 4" xfId="13609" xr:uid="{00000000-0005-0000-0000-000096210000}"/>
    <cellStyle name="20% - Accent4 3 3 2 2 4 2" xfId="36877" xr:uid="{00000000-0005-0000-0000-000097210000}"/>
    <cellStyle name="20% - Accent4 3 3 2 2 5" xfId="22956" xr:uid="{00000000-0005-0000-0000-000098210000}"/>
    <cellStyle name="20% - Accent4 3 3 2 2 5 2" xfId="46206" xr:uid="{00000000-0005-0000-0000-000099210000}"/>
    <cellStyle name="20% - Accent4 3 3 2 2 6" xfId="26259" xr:uid="{00000000-0005-0000-0000-00009A210000}"/>
    <cellStyle name="20% - Accent4 3 3 2 2 7" xfId="48135" xr:uid="{00000000-0005-0000-0000-00009B210000}"/>
    <cellStyle name="20% - Accent4 3 3 2 3" xfId="3925" xr:uid="{00000000-0005-0000-0000-00009C210000}"/>
    <cellStyle name="20% - Accent4 3 3 2 3 2" xfId="6589" xr:uid="{00000000-0005-0000-0000-00009D210000}"/>
    <cellStyle name="20% - Accent4 3 3 2 3 2 2" xfId="11932" xr:uid="{00000000-0005-0000-0000-00009E210000}"/>
    <cellStyle name="20% - Accent4 3 3 2 3 2 2 2" xfId="22545" xr:uid="{00000000-0005-0000-0000-00009F210000}"/>
    <cellStyle name="20% - Accent4 3 3 2 3 2 2 2 2" xfId="45813" xr:uid="{00000000-0005-0000-0000-0000A0210000}"/>
    <cellStyle name="20% - Accent4 3 3 2 3 2 2 3" xfId="35200" xr:uid="{00000000-0005-0000-0000-0000A1210000}"/>
    <cellStyle name="20% - Accent4 3 3 2 3 2 3" xfId="17239" xr:uid="{00000000-0005-0000-0000-0000A2210000}"/>
    <cellStyle name="20% - Accent4 3 3 2 3 2 3 2" xfId="40507" xr:uid="{00000000-0005-0000-0000-0000A3210000}"/>
    <cellStyle name="20% - Accent4 3 3 2 3 2 4" xfId="29892" xr:uid="{00000000-0005-0000-0000-0000A4210000}"/>
    <cellStyle name="20% - Accent4 3 3 2 3 3" xfId="9290" xr:uid="{00000000-0005-0000-0000-0000A5210000}"/>
    <cellStyle name="20% - Accent4 3 3 2 3 3 2" xfId="19905" xr:uid="{00000000-0005-0000-0000-0000A6210000}"/>
    <cellStyle name="20% - Accent4 3 3 2 3 3 2 2" xfId="43173" xr:uid="{00000000-0005-0000-0000-0000A7210000}"/>
    <cellStyle name="20% - Accent4 3 3 2 3 3 3" xfId="32558" xr:uid="{00000000-0005-0000-0000-0000A8210000}"/>
    <cellStyle name="20% - Accent4 3 3 2 3 4" xfId="14599" xr:uid="{00000000-0005-0000-0000-0000A9210000}"/>
    <cellStyle name="20% - Accent4 3 3 2 3 4 2" xfId="37867" xr:uid="{00000000-0005-0000-0000-0000AA210000}"/>
    <cellStyle name="20% - Accent4 3 3 2 3 5" xfId="22958" xr:uid="{00000000-0005-0000-0000-0000AB210000}"/>
    <cellStyle name="20% - Accent4 3 3 2 3 5 2" xfId="46208" xr:uid="{00000000-0005-0000-0000-0000AC210000}"/>
    <cellStyle name="20% - Accent4 3 3 2 3 6" xfId="27250" xr:uid="{00000000-0005-0000-0000-0000AD210000}"/>
    <cellStyle name="20% - Accent4 3 3 2 3 7" xfId="48137" xr:uid="{00000000-0005-0000-0000-0000AE210000}"/>
    <cellStyle name="20% - Accent4 3 3 2 4" xfId="4411" xr:uid="{00000000-0005-0000-0000-0000AF210000}"/>
    <cellStyle name="20% - Accent4 3 3 2 4 2" xfId="9755" xr:uid="{00000000-0005-0000-0000-0000B0210000}"/>
    <cellStyle name="20% - Accent4 3 3 2 4 2 2" xfId="20370" xr:uid="{00000000-0005-0000-0000-0000B1210000}"/>
    <cellStyle name="20% - Accent4 3 3 2 4 2 2 2" xfId="43638" xr:uid="{00000000-0005-0000-0000-0000B2210000}"/>
    <cellStyle name="20% - Accent4 3 3 2 4 2 3" xfId="33023" xr:uid="{00000000-0005-0000-0000-0000B3210000}"/>
    <cellStyle name="20% - Accent4 3 3 2 4 3" xfId="15064" xr:uid="{00000000-0005-0000-0000-0000B4210000}"/>
    <cellStyle name="20% - Accent4 3 3 2 4 3 2" xfId="38332" xr:uid="{00000000-0005-0000-0000-0000B5210000}"/>
    <cellStyle name="20% - Accent4 3 3 2 4 4" xfId="27715" xr:uid="{00000000-0005-0000-0000-0000B6210000}"/>
    <cellStyle name="20% - Accent4 3 3 2 5" xfId="7113" xr:uid="{00000000-0005-0000-0000-0000B7210000}"/>
    <cellStyle name="20% - Accent4 3 3 2 5 2" xfId="17728" xr:uid="{00000000-0005-0000-0000-0000B8210000}"/>
    <cellStyle name="20% - Accent4 3 3 2 5 2 2" xfId="40996" xr:uid="{00000000-0005-0000-0000-0000B9210000}"/>
    <cellStyle name="20% - Accent4 3 3 2 5 3" xfId="30381" xr:uid="{00000000-0005-0000-0000-0000BA210000}"/>
    <cellStyle name="20% - Accent4 3 3 2 6" xfId="12424" xr:uid="{00000000-0005-0000-0000-0000BB210000}"/>
    <cellStyle name="20% - Accent4 3 3 2 6 2" xfId="35692" xr:uid="{00000000-0005-0000-0000-0000BC210000}"/>
    <cellStyle name="20% - Accent4 3 3 2 7" xfId="22955" xr:uid="{00000000-0005-0000-0000-0000BD210000}"/>
    <cellStyle name="20% - Accent4 3 3 2 7 2" xfId="46205" xr:uid="{00000000-0005-0000-0000-0000BE210000}"/>
    <cellStyle name="20% - Accent4 3 3 2 8" xfId="25073" xr:uid="{00000000-0005-0000-0000-0000BF210000}"/>
    <cellStyle name="20% - Accent4 3 3 2 9" xfId="48134" xr:uid="{00000000-0005-0000-0000-0000C0210000}"/>
    <cellStyle name="20% - Accent4 3 3 3" xfId="1539" xr:uid="{00000000-0005-0000-0000-0000C1210000}"/>
    <cellStyle name="20% - Accent4 3 3 3 2" xfId="2896" xr:uid="{00000000-0005-0000-0000-0000C2210000}"/>
    <cellStyle name="20% - Accent4 3 3 3 2 2" xfId="5744" xr:uid="{00000000-0005-0000-0000-0000C3210000}"/>
    <cellStyle name="20% - Accent4 3 3 3 2 2 2" xfId="11087" xr:uid="{00000000-0005-0000-0000-0000C4210000}"/>
    <cellStyle name="20% - Accent4 3 3 3 2 2 2 2" xfId="21701" xr:uid="{00000000-0005-0000-0000-0000C5210000}"/>
    <cellStyle name="20% - Accent4 3 3 3 2 2 2 2 2" xfId="44969" xr:uid="{00000000-0005-0000-0000-0000C6210000}"/>
    <cellStyle name="20% - Accent4 3 3 3 2 2 2 3" xfId="34355" xr:uid="{00000000-0005-0000-0000-0000C7210000}"/>
    <cellStyle name="20% - Accent4 3 3 3 2 2 3" xfId="16395" xr:uid="{00000000-0005-0000-0000-0000C8210000}"/>
    <cellStyle name="20% - Accent4 3 3 3 2 2 3 2" xfId="39663" xr:uid="{00000000-0005-0000-0000-0000C9210000}"/>
    <cellStyle name="20% - Accent4 3 3 3 2 2 4" xfId="29047" xr:uid="{00000000-0005-0000-0000-0000CA210000}"/>
    <cellStyle name="20% - Accent4 3 3 3 2 3" xfId="8445" xr:uid="{00000000-0005-0000-0000-0000CB210000}"/>
    <cellStyle name="20% - Accent4 3 3 3 2 3 2" xfId="19060" xr:uid="{00000000-0005-0000-0000-0000CC210000}"/>
    <cellStyle name="20% - Accent4 3 3 3 2 3 2 2" xfId="42328" xr:uid="{00000000-0005-0000-0000-0000CD210000}"/>
    <cellStyle name="20% - Accent4 3 3 3 2 3 3" xfId="31713" xr:uid="{00000000-0005-0000-0000-0000CE210000}"/>
    <cellStyle name="20% - Accent4 3 3 3 2 4" xfId="13755" xr:uid="{00000000-0005-0000-0000-0000CF210000}"/>
    <cellStyle name="20% - Accent4 3 3 3 2 4 2" xfId="37023" xr:uid="{00000000-0005-0000-0000-0000D0210000}"/>
    <cellStyle name="20% - Accent4 3 3 3 2 5" xfId="22960" xr:uid="{00000000-0005-0000-0000-0000D1210000}"/>
    <cellStyle name="20% - Accent4 3 3 3 2 5 2" xfId="46210" xr:uid="{00000000-0005-0000-0000-0000D2210000}"/>
    <cellStyle name="20% - Accent4 3 3 3 2 6" xfId="26405" xr:uid="{00000000-0005-0000-0000-0000D3210000}"/>
    <cellStyle name="20% - Accent4 3 3 3 2 7" xfId="48139" xr:uid="{00000000-0005-0000-0000-0000D4210000}"/>
    <cellStyle name="20% - Accent4 3 3 3 3" xfId="3646" xr:uid="{00000000-0005-0000-0000-0000D5210000}"/>
    <cellStyle name="20% - Accent4 3 3 3 3 2" xfId="6453" xr:uid="{00000000-0005-0000-0000-0000D6210000}"/>
    <cellStyle name="20% - Accent4 3 3 3 3 2 2" xfId="11796" xr:uid="{00000000-0005-0000-0000-0000D7210000}"/>
    <cellStyle name="20% - Accent4 3 3 3 3 2 2 2" xfId="22409" xr:uid="{00000000-0005-0000-0000-0000D8210000}"/>
    <cellStyle name="20% - Accent4 3 3 3 3 2 2 2 2" xfId="45677" xr:uid="{00000000-0005-0000-0000-0000D9210000}"/>
    <cellStyle name="20% - Accent4 3 3 3 3 2 2 3" xfId="35064" xr:uid="{00000000-0005-0000-0000-0000DA210000}"/>
    <cellStyle name="20% - Accent4 3 3 3 3 2 3" xfId="17103" xr:uid="{00000000-0005-0000-0000-0000DB210000}"/>
    <cellStyle name="20% - Accent4 3 3 3 3 2 3 2" xfId="40371" xr:uid="{00000000-0005-0000-0000-0000DC210000}"/>
    <cellStyle name="20% - Accent4 3 3 3 3 2 4" xfId="29756" xr:uid="{00000000-0005-0000-0000-0000DD210000}"/>
    <cellStyle name="20% - Accent4 3 3 3 3 3" xfId="9154" xr:uid="{00000000-0005-0000-0000-0000DE210000}"/>
    <cellStyle name="20% - Accent4 3 3 3 3 3 2" xfId="19769" xr:uid="{00000000-0005-0000-0000-0000DF210000}"/>
    <cellStyle name="20% - Accent4 3 3 3 3 3 2 2" xfId="43037" xr:uid="{00000000-0005-0000-0000-0000E0210000}"/>
    <cellStyle name="20% - Accent4 3 3 3 3 3 3" xfId="32422" xr:uid="{00000000-0005-0000-0000-0000E1210000}"/>
    <cellStyle name="20% - Accent4 3 3 3 3 4" xfId="14463" xr:uid="{00000000-0005-0000-0000-0000E2210000}"/>
    <cellStyle name="20% - Accent4 3 3 3 3 4 2" xfId="37731" xr:uid="{00000000-0005-0000-0000-0000E3210000}"/>
    <cellStyle name="20% - Accent4 3 3 3 3 5" xfId="27114" xr:uid="{00000000-0005-0000-0000-0000E4210000}"/>
    <cellStyle name="20% - Accent4 3 3 3 4" xfId="4557" xr:uid="{00000000-0005-0000-0000-0000E5210000}"/>
    <cellStyle name="20% - Accent4 3 3 3 4 2" xfId="9901" xr:uid="{00000000-0005-0000-0000-0000E6210000}"/>
    <cellStyle name="20% - Accent4 3 3 3 4 2 2" xfId="20516" xr:uid="{00000000-0005-0000-0000-0000E7210000}"/>
    <cellStyle name="20% - Accent4 3 3 3 4 2 2 2" xfId="43784" xr:uid="{00000000-0005-0000-0000-0000E8210000}"/>
    <cellStyle name="20% - Accent4 3 3 3 4 2 3" xfId="33169" xr:uid="{00000000-0005-0000-0000-0000E9210000}"/>
    <cellStyle name="20% - Accent4 3 3 3 4 3" xfId="15210" xr:uid="{00000000-0005-0000-0000-0000EA210000}"/>
    <cellStyle name="20% - Accent4 3 3 3 4 3 2" xfId="38478" xr:uid="{00000000-0005-0000-0000-0000EB210000}"/>
    <cellStyle name="20% - Accent4 3 3 3 4 4" xfId="27861" xr:uid="{00000000-0005-0000-0000-0000EC210000}"/>
    <cellStyle name="20% - Accent4 3 3 3 5" xfId="7259" xr:uid="{00000000-0005-0000-0000-0000ED210000}"/>
    <cellStyle name="20% - Accent4 3 3 3 5 2" xfId="17874" xr:uid="{00000000-0005-0000-0000-0000EE210000}"/>
    <cellStyle name="20% - Accent4 3 3 3 5 2 2" xfId="41142" xr:uid="{00000000-0005-0000-0000-0000EF210000}"/>
    <cellStyle name="20% - Accent4 3 3 3 5 3" xfId="30527" xr:uid="{00000000-0005-0000-0000-0000F0210000}"/>
    <cellStyle name="20% - Accent4 3 3 3 6" xfId="12570" xr:uid="{00000000-0005-0000-0000-0000F1210000}"/>
    <cellStyle name="20% - Accent4 3 3 3 6 2" xfId="35838" xr:uid="{00000000-0005-0000-0000-0000F2210000}"/>
    <cellStyle name="20% - Accent4 3 3 3 7" xfId="22959" xr:uid="{00000000-0005-0000-0000-0000F3210000}"/>
    <cellStyle name="20% - Accent4 3 3 3 7 2" xfId="46209" xr:uid="{00000000-0005-0000-0000-0000F4210000}"/>
    <cellStyle name="20% - Accent4 3 3 3 8" xfId="25219" xr:uid="{00000000-0005-0000-0000-0000F5210000}"/>
    <cellStyle name="20% - Accent4 3 3 3 9" xfId="48138" xr:uid="{00000000-0005-0000-0000-0000F6210000}"/>
    <cellStyle name="20% - Accent4 3 3 4" xfId="2014" xr:uid="{00000000-0005-0000-0000-0000F7210000}"/>
    <cellStyle name="20% - Accent4 3 3 4 2" xfId="4956" xr:uid="{00000000-0005-0000-0000-0000F8210000}"/>
    <cellStyle name="20% - Accent4 3 3 4 2 2" xfId="10299" xr:uid="{00000000-0005-0000-0000-0000F9210000}"/>
    <cellStyle name="20% - Accent4 3 3 4 2 2 2" xfId="20914" xr:uid="{00000000-0005-0000-0000-0000FA210000}"/>
    <cellStyle name="20% - Accent4 3 3 4 2 2 2 2" xfId="44182" xr:uid="{00000000-0005-0000-0000-0000FB210000}"/>
    <cellStyle name="20% - Accent4 3 3 4 2 2 3" xfId="33567" xr:uid="{00000000-0005-0000-0000-0000FC210000}"/>
    <cellStyle name="20% - Accent4 3 3 4 2 3" xfId="15608" xr:uid="{00000000-0005-0000-0000-0000FD210000}"/>
    <cellStyle name="20% - Accent4 3 3 4 2 3 2" xfId="38876" xr:uid="{00000000-0005-0000-0000-0000FE210000}"/>
    <cellStyle name="20% - Accent4 3 3 4 2 4" xfId="28259" xr:uid="{00000000-0005-0000-0000-0000FF210000}"/>
    <cellStyle name="20% - Accent4 3 3 4 3" xfId="7657" xr:uid="{00000000-0005-0000-0000-000000220000}"/>
    <cellStyle name="20% - Accent4 3 3 4 3 2" xfId="18272" xr:uid="{00000000-0005-0000-0000-000001220000}"/>
    <cellStyle name="20% - Accent4 3 3 4 3 2 2" xfId="41540" xr:uid="{00000000-0005-0000-0000-000002220000}"/>
    <cellStyle name="20% - Accent4 3 3 4 3 3" xfId="30925" xr:uid="{00000000-0005-0000-0000-000003220000}"/>
    <cellStyle name="20% - Accent4 3 3 4 4" xfId="12968" xr:uid="{00000000-0005-0000-0000-000004220000}"/>
    <cellStyle name="20% - Accent4 3 3 4 4 2" xfId="36236" xr:uid="{00000000-0005-0000-0000-000005220000}"/>
    <cellStyle name="20% - Accent4 3 3 4 5" xfId="22961" xr:uid="{00000000-0005-0000-0000-000006220000}"/>
    <cellStyle name="20% - Accent4 3 3 4 5 2" xfId="46211" xr:uid="{00000000-0005-0000-0000-000007220000}"/>
    <cellStyle name="20% - Accent4 3 3 4 6" xfId="25617" xr:uid="{00000000-0005-0000-0000-000008220000}"/>
    <cellStyle name="20% - Accent4 3 3 4 7" xfId="48140" xr:uid="{00000000-0005-0000-0000-000009220000}"/>
    <cellStyle name="20% - Accent4 3 3 5" xfId="2590" xr:uid="{00000000-0005-0000-0000-00000A220000}"/>
    <cellStyle name="20% - Accent4 3 3 5 2" xfId="5438" xr:uid="{00000000-0005-0000-0000-00000B220000}"/>
    <cellStyle name="20% - Accent4 3 3 5 2 2" xfId="10781" xr:uid="{00000000-0005-0000-0000-00000C220000}"/>
    <cellStyle name="20% - Accent4 3 3 5 2 2 2" xfId="21395" xr:uid="{00000000-0005-0000-0000-00000D220000}"/>
    <cellStyle name="20% - Accent4 3 3 5 2 2 2 2" xfId="44663" xr:uid="{00000000-0005-0000-0000-00000E220000}"/>
    <cellStyle name="20% - Accent4 3 3 5 2 2 3" xfId="34049" xr:uid="{00000000-0005-0000-0000-00000F220000}"/>
    <cellStyle name="20% - Accent4 3 3 5 2 3" xfId="16089" xr:uid="{00000000-0005-0000-0000-000010220000}"/>
    <cellStyle name="20% - Accent4 3 3 5 2 3 2" xfId="39357" xr:uid="{00000000-0005-0000-0000-000011220000}"/>
    <cellStyle name="20% - Accent4 3 3 5 2 4" xfId="28741" xr:uid="{00000000-0005-0000-0000-000012220000}"/>
    <cellStyle name="20% - Accent4 3 3 5 3" xfId="8139" xr:uid="{00000000-0005-0000-0000-000013220000}"/>
    <cellStyle name="20% - Accent4 3 3 5 3 2" xfId="18754" xr:uid="{00000000-0005-0000-0000-000014220000}"/>
    <cellStyle name="20% - Accent4 3 3 5 3 2 2" xfId="42022" xr:uid="{00000000-0005-0000-0000-000015220000}"/>
    <cellStyle name="20% - Accent4 3 3 5 3 3" xfId="31407" xr:uid="{00000000-0005-0000-0000-000016220000}"/>
    <cellStyle name="20% - Accent4 3 3 5 4" xfId="13449" xr:uid="{00000000-0005-0000-0000-000017220000}"/>
    <cellStyle name="20% - Accent4 3 3 5 4 2" xfId="36717" xr:uid="{00000000-0005-0000-0000-000018220000}"/>
    <cellStyle name="20% - Accent4 3 3 5 5" xfId="26099" xr:uid="{00000000-0005-0000-0000-000019220000}"/>
    <cellStyle name="20% - Accent4 3 3 6" xfId="3246" xr:uid="{00000000-0005-0000-0000-00001A220000}"/>
    <cellStyle name="20% - Accent4 3 3 6 2" xfId="6076" xr:uid="{00000000-0005-0000-0000-00001B220000}"/>
    <cellStyle name="20% - Accent4 3 3 6 2 2" xfId="11419" xr:uid="{00000000-0005-0000-0000-00001C220000}"/>
    <cellStyle name="20% - Accent4 3 3 6 2 2 2" xfId="22032" xr:uid="{00000000-0005-0000-0000-00001D220000}"/>
    <cellStyle name="20% - Accent4 3 3 6 2 2 2 2" xfId="45300" xr:uid="{00000000-0005-0000-0000-00001E220000}"/>
    <cellStyle name="20% - Accent4 3 3 6 2 2 3" xfId="34687" xr:uid="{00000000-0005-0000-0000-00001F220000}"/>
    <cellStyle name="20% - Accent4 3 3 6 2 3" xfId="16726" xr:uid="{00000000-0005-0000-0000-000020220000}"/>
    <cellStyle name="20% - Accent4 3 3 6 2 3 2" xfId="39994" xr:uid="{00000000-0005-0000-0000-000021220000}"/>
    <cellStyle name="20% - Accent4 3 3 6 2 4" xfId="29379" xr:uid="{00000000-0005-0000-0000-000022220000}"/>
    <cellStyle name="20% - Accent4 3 3 6 3" xfId="8777" xr:uid="{00000000-0005-0000-0000-000023220000}"/>
    <cellStyle name="20% - Accent4 3 3 6 3 2" xfId="19392" xr:uid="{00000000-0005-0000-0000-000024220000}"/>
    <cellStyle name="20% - Accent4 3 3 6 3 2 2" xfId="42660" xr:uid="{00000000-0005-0000-0000-000025220000}"/>
    <cellStyle name="20% - Accent4 3 3 6 3 3" xfId="32045" xr:uid="{00000000-0005-0000-0000-000026220000}"/>
    <cellStyle name="20% - Accent4 3 3 6 4" xfId="14086" xr:uid="{00000000-0005-0000-0000-000027220000}"/>
    <cellStyle name="20% - Accent4 3 3 6 4 2" xfId="37354" xr:uid="{00000000-0005-0000-0000-000028220000}"/>
    <cellStyle name="20% - Accent4 3 3 6 5" xfId="26737" xr:uid="{00000000-0005-0000-0000-000029220000}"/>
    <cellStyle name="20% - Accent4 3 3 7" xfId="3566" xr:uid="{00000000-0005-0000-0000-00002A220000}"/>
    <cellStyle name="20% - Accent4 3 3 7 2" xfId="6390" xr:uid="{00000000-0005-0000-0000-00002B220000}"/>
    <cellStyle name="20% - Accent4 3 3 7 2 2" xfId="11733" xr:uid="{00000000-0005-0000-0000-00002C220000}"/>
    <cellStyle name="20% - Accent4 3 3 7 2 2 2" xfId="22346" xr:uid="{00000000-0005-0000-0000-00002D220000}"/>
    <cellStyle name="20% - Accent4 3 3 7 2 2 2 2" xfId="45614" xr:uid="{00000000-0005-0000-0000-00002E220000}"/>
    <cellStyle name="20% - Accent4 3 3 7 2 2 3" xfId="35001" xr:uid="{00000000-0005-0000-0000-00002F220000}"/>
    <cellStyle name="20% - Accent4 3 3 7 2 3" xfId="17040" xr:uid="{00000000-0005-0000-0000-000030220000}"/>
    <cellStyle name="20% - Accent4 3 3 7 2 3 2" xfId="40308" xr:uid="{00000000-0005-0000-0000-000031220000}"/>
    <cellStyle name="20% - Accent4 3 3 7 2 4" xfId="29693" xr:uid="{00000000-0005-0000-0000-000032220000}"/>
    <cellStyle name="20% - Accent4 3 3 7 3" xfId="9091" xr:uid="{00000000-0005-0000-0000-000033220000}"/>
    <cellStyle name="20% - Accent4 3 3 7 3 2" xfId="19706" xr:uid="{00000000-0005-0000-0000-000034220000}"/>
    <cellStyle name="20% - Accent4 3 3 7 3 2 2" xfId="42974" xr:uid="{00000000-0005-0000-0000-000035220000}"/>
    <cellStyle name="20% - Accent4 3 3 7 3 3" xfId="32359" xr:uid="{00000000-0005-0000-0000-000036220000}"/>
    <cellStyle name="20% - Accent4 3 3 7 4" xfId="14400" xr:uid="{00000000-0005-0000-0000-000037220000}"/>
    <cellStyle name="20% - Accent4 3 3 7 4 2" xfId="37668" xr:uid="{00000000-0005-0000-0000-000038220000}"/>
    <cellStyle name="20% - Accent4 3 3 7 5" xfId="27051" xr:uid="{00000000-0005-0000-0000-000039220000}"/>
    <cellStyle name="20% - Accent4 3 3 8" xfId="4251" xr:uid="{00000000-0005-0000-0000-00003A220000}"/>
    <cellStyle name="20% - Accent4 3 3 8 2" xfId="9595" xr:uid="{00000000-0005-0000-0000-00003B220000}"/>
    <cellStyle name="20% - Accent4 3 3 8 2 2" xfId="20210" xr:uid="{00000000-0005-0000-0000-00003C220000}"/>
    <cellStyle name="20% - Accent4 3 3 8 2 2 2" xfId="43478" xr:uid="{00000000-0005-0000-0000-00003D220000}"/>
    <cellStyle name="20% - Accent4 3 3 8 2 3" xfId="32863" xr:uid="{00000000-0005-0000-0000-00003E220000}"/>
    <cellStyle name="20% - Accent4 3 3 8 3" xfId="14904" xr:uid="{00000000-0005-0000-0000-00003F220000}"/>
    <cellStyle name="20% - Accent4 3 3 8 3 2" xfId="38172" xr:uid="{00000000-0005-0000-0000-000040220000}"/>
    <cellStyle name="20% - Accent4 3 3 8 4" xfId="27555" xr:uid="{00000000-0005-0000-0000-000041220000}"/>
    <cellStyle name="20% - Accent4 3 3 9" xfId="6953" xr:uid="{00000000-0005-0000-0000-000042220000}"/>
    <cellStyle name="20% - Accent4 3 3 9 2" xfId="17568" xr:uid="{00000000-0005-0000-0000-000043220000}"/>
    <cellStyle name="20% - Accent4 3 3 9 2 2" xfId="40836" xr:uid="{00000000-0005-0000-0000-000044220000}"/>
    <cellStyle name="20% - Accent4 3 3 9 3" xfId="30221" xr:uid="{00000000-0005-0000-0000-000045220000}"/>
    <cellStyle name="20% - Accent4 3 3_Asset Register (new)" xfId="1476" xr:uid="{00000000-0005-0000-0000-000046220000}"/>
    <cellStyle name="20% - Accent4 3 4" xfId="175" xr:uid="{00000000-0005-0000-0000-000047220000}"/>
    <cellStyle name="20% - Accent4 3 4 10" xfId="24702" xr:uid="{00000000-0005-0000-0000-000048220000}"/>
    <cellStyle name="20% - Accent4 3 4 11" xfId="48141" xr:uid="{00000000-0005-0000-0000-000049220000}"/>
    <cellStyle name="20% - Accent4 3 4 2" xfId="1846" xr:uid="{00000000-0005-0000-0000-00004A220000}"/>
    <cellStyle name="20% - Accent4 3 4 2 2" xfId="4821" xr:uid="{00000000-0005-0000-0000-00004B220000}"/>
    <cellStyle name="20% - Accent4 3 4 2 2 2" xfId="10165" xr:uid="{00000000-0005-0000-0000-00004C220000}"/>
    <cellStyle name="20% - Accent4 3 4 2 2 2 2" xfId="20780" xr:uid="{00000000-0005-0000-0000-00004D220000}"/>
    <cellStyle name="20% - Accent4 3 4 2 2 2 2 2" xfId="44048" xr:uid="{00000000-0005-0000-0000-00004E220000}"/>
    <cellStyle name="20% - Accent4 3 4 2 2 2 3" xfId="33433" xr:uid="{00000000-0005-0000-0000-00004F220000}"/>
    <cellStyle name="20% - Accent4 3 4 2 2 3" xfId="15474" xr:uid="{00000000-0005-0000-0000-000050220000}"/>
    <cellStyle name="20% - Accent4 3 4 2 2 3 2" xfId="38742" xr:uid="{00000000-0005-0000-0000-000051220000}"/>
    <cellStyle name="20% - Accent4 3 4 2 2 4" xfId="22964" xr:uid="{00000000-0005-0000-0000-000052220000}"/>
    <cellStyle name="20% - Accent4 3 4 2 2 4 2" xfId="46214" xr:uid="{00000000-0005-0000-0000-000053220000}"/>
    <cellStyle name="20% - Accent4 3 4 2 2 5" xfId="28125" xr:uid="{00000000-0005-0000-0000-000054220000}"/>
    <cellStyle name="20% - Accent4 3 4 2 2 6" xfId="48143" xr:uid="{00000000-0005-0000-0000-000055220000}"/>
    <cellStyle name="20% - Accent4 3 4 2 3" xfId="7523" xr:uid="{00000000-0005-0000-0000-000056220000}"/>
    <cellStyle name="20% - Accent4 3 4 2 3 2" xfId="18138" xr:uid="{00000000-0005-0000-0000-000057220000}"/>
    <cellStyle name="20% - Accent4 3 4 2 3 2 2" xfId="41406" xr:uid="{00000000-0005-0000-0000-000058220000}"/>
    <cellStyle name="20% - Accent4 3 4 2 3 3" xfId="30791" xr:uid="{00000000-0005-0000-0000-000059220000}"/>
    <cellStyle name="20% - Accent4 3 4 2 4" xfId="12834" xr:uid="{00000000-0005-0000-0000-00005A220000}"/>
    <cellStyle name="20% - Accent4 3 4 2 4 2" xfId="36102" xr:uid="{00000000-0005-0000-0000-00005B220000}"/>
    <cellStyle name="20% - Accent4 3 4 2 5" xfId="22963" xr:uid="{00000000-0005-0000-0000-00005C220000}"/>
    <cellStyle name="20% - Accent4 3 4 2 5 2" xfId="46213" xr:uid="{00000000-0005-0000-0000-00005D220000}"/>
    <cellStyle name="20% - Accent4 3 4 2 6" xfId="25483" xr:uid="{00000000-0005-0000-0000-00005E220000}"/>
    <cellStyle name="20% - Accent4 3 4 2 7" xfId="48142" xr:uid="{00000000-0005-0000-0000-00005F220000}"/>
    <cellStyle name="20% - Accent4 3 4 3" xfId="2383" xr:uid="{00000000-0005-0000-0000-000060220000}"/>
    <cellStyle name="20% - Accent4 3 4 3 2" xfId="5231" xr:uid="{00000000-0005-0000-0000-000061220000}"/>
    <cellStyle name="20% - Accent4 3 4 3 2 2" xfId="10574" xr:uid="{00000000-0005-0000-0000-000062220000}"/>
    <cellStyle name="20% - Accent4 3 4 3 2 2 2" xfId="21188" xr:uid="{00000000-0005-0000-0000-000063220000}"/>
    <cellStyle name="20% - Accent4 3 4 3 2 2 2 2" xfId="44456" xr:uid="{00000000-0005-0000-0000-000064220000}"/>
    <cellStyle name="20% - Accent4 3 4 3 2 2 3" xfId="33842" xr:uid="{00000000-0005-0000-0000-000065220000}"/>
    <cellStyle name="20% - Accent4 3 4 3 2 3" xfId="15882" xr:uid="{00000000-0005-0000-0000-000066220000}"/>
    <cellStyle name="20% - Accent4 3 4 3 2 3 2" xfId="39150" xr:uid="{00000000-0005-0000-0000-000067220000}"/>
    <cellStyle name="20% - Accent4 3 4 3 2 4" xfId="28534" xr:uid="{00000000-0005-0000-0000-000068220000}"/>
    <cellStyle name="20% - Accent4 3 4 3 3" xfId="7932" xr:uid="{00000000-0005-0000-0000-000069220000}"/>
    <cellStyle name="20% - Accent4 3 4 3 3 2" xfId="18547" xr:uid="{00000000-0005-0000-0000-00006A220000}"/>
    <cellStyle name="20% - Accent4 3 4 3 3 2 2" xfId="41815" xr:uid="{00000000-0005-0000-0000-00006B220000}"/>
    <cellStyle name="20% - Accent4 3 4 3 3 3" xfId="31200" xr:uid="{00000000-0005-0000-0000-00006C220000}"/>
    <cellStyle name="20% - Accent4 3 4 3 4" xfId="13242" xr:uid="{00000000-0005-0000-0000-00006D220000}"/>
    <cellStyle name="20% - Accent4 3 4 3 4 2" xfId="36510" xr:uid="{00000000-0005-0000-0000-00006E220000}"/>
    <cellStyle name="20% - Accent4 3 4 3 5" xfId="22965" xr:uid="{00000000-0005-0000-0000-00006F220000}"/>
    <cellStyle name="20% - Accent4 3 4 3 5 2" xfId="46215" xr:uid="{00000000-0005-0000-0000-000070220000}"/>
    <cellStyle name="20% - Accent4 3 4 3 6" xfId="25892" xr:uid="{00000000-0005-0000-0000-000071220000}"/>
    <cellStyle name="20% - Accent4 3 4 3 7" xfId="48144" xr:uid="{00000000-0005-0000-0000-000072220000}"/>
    <cellStyle name="20% - Accent4 3 4 4" xfId="3116" xr:uid="{00000000-0005-0000-0000-000073220000}"/>
    <cellStyle name="20% - Accent4 3 4 4 2" xfId="5946" xr:uid="{00000000-0005-0000-0000-000074220000}"/>
    <cellStyle name="20% - Accent4 3 4 4 2 2" xfId="11289" xr:uid="{00000000-0005-0000-0000-000075220000}"/>
    <cellStyle name="20% - Accent4 3 4 4 2 2 2" xfId="21902" xr:uid="{00000000-0005-0000-0000-000076220000}"/>
    <cellStyle name="20% - Accent4 3 4 4 2 2 2 2" xfId="45170" xr:uid="{00000000-0005-0000-0000-000077220000}"/>
    <cellStyle name="20% - Accent4 3 4 4 2 2 3" xfId="34557" xr:uid="{00000000-0005-0000-0000-000078220000}"/>
    <cellStyle name="20% - Accent4 3 4 4 2 3" xfId="16596" xr:uid="{00000000-0005-0000-0000-000079220000}"/>
    <cellStyle name="20% - Accent4 3 4 4 2 3 2" xfId="39864" xr:uid="{00000000-0005-0000-0000-00007A220000}"/>
    <cellStyle name="20% - Accent4 3 4 4 2 4" xfId="29249" xr:uid="{00000000-0005-0000-0000-00007B220000}"/>
    <cellStyle name="20% - Accent4 3 4 4 3" xfId="8647" xr:uid="{00000000-0005-0000-0000-00007C220000}"/>
    <cellStyle name="20% - Accent4 3 4 4 3 2" xfId="19262" xr:uid="{00000000-0005-0000-0000-00007D220000}"/>
    <cellStyle name="20% - Accent4 3 4 4 3 2 2" xfId="42530" xr:uid="{00000000-0005-0000-0000-00007E220000}"/>
    <cellStyle name="20% - Accent4 3 4 4 3 3" xfId="31915" xr:uid="{00000000-0005-0000-0000-00007F220000}"/>
    <cellStyle name="20% - Accent4 3 4 4 4" xfId="13956" xr:uid="{00000000-0005-0000-0000-000080220000}"/>
    <cellStyle name="20% - Accent4 3 4 4 4 2" xfId="37224" xr:uid="{00000000-0005-0000-0000-000081220000}"/>
    <cellStyle name="20% - Accent4 3 4 4 5" xfId="26607" xr:uid="{00000000-0005-0000-0000-000082220000}"/>
    <cellStyle name="20% - Accent4 3 4 5" xfId="3436" xr:uid="{00000000-0005-0000-0000-000083220000}"/>
    <cellStyle name="20% - Accent4 3 4 5 2" xfId="6260" xr:uid="{00000000-0005-0000-0000-000084220000}"/>
    <cellStyle name="20% - Accent4 3 4 5 2 2" xfId="11603" xr:uid="{00000000-0005-0000-0000-000085220000}"/>
    <cellStyle name="20% - Accent4 3 4 5 2 2 2" xfId="22216" xr:uid="{00000000-0005-0000-0000-000086220000}"/>
    <cellStyle name="20% - Accent4 3 4 5 2 2 2 2" xfId="45484" xr:uid="{00000000-0005-0000-0000-000087220000}"/>
    <cellStyle name="20% - Accent4 3 4 5 2 2 3" xfId="34871" xr:uid="{00000000-0005-0000-0000-000088220000}"/>
    <cellStyle name="20% - Accent4 3 4 5 2 3" xfId="16910" xr:uid="{00000000-0005-0000-0000-000089220000}"/>
    <cellStyle name="20% - Accent4 3 4 5 2 3 2" xfId="40178" xr:uid="{00000000-0005-0000-0000-00008A220000}"/>
    <cellStyle name="20% - Accent4 3 4 5 2 4" xfId="29563" xr:uid="{00000000-0005-0000-0000-00008B220000}"/>
    <cellStyle name="20% - Accent4 3 4 5 3" xfId="8961" xr:uid="{00000000-0005-0000-0000-00008C220000}"/>
    <cellStyle name="20% - Accent4 3 4 5 3 2" xfId="19576" xr:uid="{00000000-0005-0000-0000-00008D220000}"/>
    <cellStyle name="20% - Accent4 3 4 5 3 2 2" xfId="42844" xr:uid="{00000000-0005-0000-0000-00008E220000}"/>
    <cellStyle name="20% - Accent4 3 4 5 3 3" xfId="32229" xr:uid="{00000000-0005-0000-0000-00008F220000}"/>
    <cellStyle name="20% - Accent4 3 4 5 4" xfId="14270" xr:uid="{00000000-0005-0000-0000-000090220000}"/>
    <cellStyle name="20% - Accent4 3 4 5 4 2" xfId="37538" xr:uid="{00000000-0005-0000-0000-000091220000}"/>
    <cellStyle name="20% - Accent4 3 4 5 5" xfId="26921" xr:uid="{00000000-0005-0000-0000-000092220000}"/>
    <cellStyle name="20% - Accent4 3 4 6" xfId="4044" xr:uid="{00000000-0005-0000-0000-000093220000}"/>
    <cellStyle name="20% - Accent4 3 4 6 2" xfId="9388" xr:uid="{00000000-0005-0000-0000-000094220000}"/>
    <cellStyle name="20% - Accent4 3 4 6 2 2" xfId="20003" xr:uid="{00000000-0005-0000-0000-000095220000}"/>
    <cellStyle name="20% - Accent4 3 4 6 2 2 2" xfId="43271" xr:uid="{00000000-0005-0000-0000-000096220000}"/>
    <cellStyle name="20% - Accent4 3 4 6 2 3" xfId="32656" xr:uid="{00000000-0005-0000-0000-000097220000}"/>
    <cellStyle name="20% - Accent4 3 4 6 3" xfId="14697" xr:uid="{00000000-0005-0000-0000-000098220000}"/>
    <cellStyle name="20% - Accent4 3 4 6 3 2" xfId="37965" xr:uid="{00000000-0005-0000-0000-000099220000}"/>
    <cellStyle name="20% - Accent4 3 4 6 4" xfId="27348" xr:uid="{00000000-0005-0000-0000-00009A220000}"/>
    <cellStyle name="20% - Accent4 3 4 7" xfId="6746" xr:uid="{00000000-0005-0000-0000-00009B220000}"/>
    <cellStyle name="20% - Accent4 3 4 7 2" xfId="17361" xr:uid="{00000000-0005-0000-0000-00009C220000}"/>
    <cellStyle name="20% - Accent4 3 4 7 2 2" xfId="40629" xr:uid="{00000000-0005-0000-0000-00009D220000}"/>
    <cellStyle name="20% - Accent4 3 4 7 3" xfId="30014" xr:uid="{00000000-0005-0000-0000-00009E220000}"/>
    <cellStyle name="20% - Accent4 3 4 8" xfId="12057" xr:uid="{00000000-0005-0000-0000-00009F220000}"/>
    <cellStyle name="20% - Accent4 3 4 8 2" xfId="35325" xr:uid="{00000000-0005-0000-0000-0000A0220000}"/>
    <cellStyle name="20% - Accent4 3 4 9" xfId="22962" xr:uid="{00000000-0005-0000-0000-0000A1220000}"/>
    <cellStyle name="20% - Accent4 3 4 9 2" xfId="46212" xr:uid="{00000000-0005-0000-0000-0000A2220000}"/>
    <cellStyle name="20% - Accent4 3 5" xfId="1103" xr:uid="{00000000-0005-0000-0000-0000A3220000}"/>
    <cellStyle name="20% - Accent4 3 5 2" xfId="2673" xr:uid="{00000000-0005-0000-0000-0000A4220000}"/>
    <cellStyle name="20% - Accent4 3 5 2 2" xfId="5521" xr:uid="{00000000-0005-0000-0000-0000A5220000}"/>
    <cellStyle name="20% - Accent4 3 5 2 2 2" xfId="10864" xr:uid="{00000000-0005-0000-0000-0000A6220000}"/>
    <cellStyle name="20% - Accent4 3 5 2 2 2 2" xfId="21478" xr:uid="{00000000-0005-0000-0000-0000A7220000}"/>
    <cellStyle name="20% - Accent4 3 5 2 2 2 2 2" xfId="44746" xr:uid="{00000000-0005-0000-0000-0000A8220000}"/>
    <cellStyle name="20% - Accent4 3 5 2 2 2 3" xfId="34132" xr:uid="{00000000-0005-0000-0000-0000A9220000}"/>
    <cellStyle name="20% - Accent4 3 5 2 2 3" xfId="16172" xr:uid="{00000000-0005-0000-0000-0000AA220000}"/>
    <cellStyle name="20% - Accent4 3 5 2 2 3 2" xfId="39440" xr:uid="{00000000-0005-0000-0000-0000AB220000}"/>
    <cellStyle name="20% - Accent4 3 5 2 2 4" xfId="22968" xr:uid="{00000000-0005-0000-0000-0000AC220000}"/>
    <cellStyle name="20% - Accent4 3 5 2 2 4 2" xfId="46218" xr:uid="{00000000-0005-0000-0000-0000AD220000}"/>
    <cellStyle name="20% - Accent4 3 5 2 2 5" xfId="28824" xr:uid="{00000000-0005-0000-0000-0000AE220000}"/>
    <cellStyle name="20% - Accent4 3 5 2 2 6" xfId="48147" xr:uid="{00000000-0005-0000-0000-0000AF220000}"/>
    <cellStyle name="20% - Accent4 3 5 2 3" xfId="8222" xr:uid="{00000000-0005-0000-0000-0000B0220000}"/>
    <cellStyle name="20% - Accent4 3 5 2 3 2" xfId="18837" xr:uid="{00000000-0005-0000-0000-0000B1220000}"/>
    <cellStyle name="20% - Accent4 3 5 2 3 2 2" xfId="42105" xr:uid="{00000000-0005-0000-0000-0000B2220000}"/>
    <cellStyle name="20% - Accent4 3 5 2 3 3" xfId="31490" xr:uid="{00000000-0005-0000-0000-0000B3220000}"/>
    <cellStyle name="20% - Accent4 3 5 2 4" xfId="13532" xr:uid="{00000000-0005-0000-0000-0000B4220000}"/>
    <cellStyle name="20% - Accent4 3 5 2 4 2" xfId="36800" xr:uid="{00000000-0005-0000-0000-0000B5220000}"/>
    <cellStyle name="20% - Accent4 3 5 2 5" xfId="22967" xr:uid="{00000000-0005-0000-0000-0000B6220000}"/>
    <cellStyle name="20% - Accent4 3 5 2 5 2" xfId="46217" xr:uid="{00000000-0005-0000-0000-0000B7220000}"/>
    <cellStyle name="20% - Accent4 3 5 2 6" xfId="26182" xr:uid="{00000000-0005-0000-0000-0000B8220000}"/>
    <cellStyle name="20% - Accent4 3 5 2 7" xfId="48146" xr:uid="{00000000-0005-0000-0000-0000B9220000}"/>
    <cellStyle name="20% - Accent4 3 5 3" xfId="3848" xr:uid="{00000000-0005-0000-0000-0000BA220000}"/>
    <cellStyle name="20% - Accent4 3 5 3 2" xfId="6512" xr:uid="{00000000-0005-0000-0000-0000BB220000}"/>
    <cellStyle name="20% - Accent4 3 5 3 2 2" xfId="11855" xr:uid="{00000000-0005-0000-0000-0000BC220000}"/>
    <cellStyle name="20% - Accent4 3 5 3 2 2 2" xfId="22468" xr:uid="{00000000-0005-0000-0000-0000BD220000}"/>
    <cellStyle name="20% - Accent4 3 5 3 2 2 2 2" xfId="45736" xr:uid="{00000000-0005-0000-0000-0000BE220000}"/>
    <cellStyle name="20% - Accent4 3 5 3 2 2 3" xfId="35123" xr:uid="{00000000-0005-0000-0000-0000BF220000}"/>
    <cellStyle name="20% - Accent4 3 5 3 2 3" xfId="17162" xr:uid="{00000000-0005-0000-0000-0000C0220000}"/>
    <cellStyle name="20% - Accent4 3 5 3 2 3 2" xfId="40430" xr:uid="{00000000-0005-0000-0000-0000C1220000}"/>
    <cellStyle name="20% - Accent4 3 5 3 2 4" xfId="29815" xr:uid="{00000000-0005-0000-0000-0000C2220000}"/>
    <cellStyle name="20% - Accent4 3 5 3 3" xfId="9213" xr:uid="{00000000-0005-0000-0000-0000C3220000}"/>
    <cellStyle name="20% - Accent4 3 5 3 3 2" xfId="19828" xr:uid="{00000000-0005-0000-0000-0000C4220000}"/>
    <cellStyle name="20% - Accent4 3 5 3 3 2 2" xfId="43096" xr:uid="{00000000-0005-0000-0000-0000C5220000}"/>
    <cellStyle name="20% - Accent4 3 5 3 3 3" xfId="32481" xr:uid="{00000000-0005-0000-0000-0000C6220000}"/>
    <cellStyle name="20% - Accent4 3 5 3 4" xfId="14522" xr:uid="{00000000-0005-0000-0000-0000C7220000}"/>
    <cellStyle name="20% - Accent4 3 5 3 4 2" xfId="37790" xr:uid="{00000000-0005-0000-0000-0000C8220000}"/>
    <cellStyle name="20% - Accent4 3 5 3 5" xfId="22969" xr:uid="{00000000-0005-0000-0000-0000C9220000}"/>
    <cellStyle name="20% - Accent4 3 5 3 5 2" xfId="46219" xr:uid="{00000000-0005-0000-0000-0000CA220000}"/>
    <cellStyle name="20% - Accent4 3 5 3 6" xfId="27173" xr:uid="{00000000-0005-0000-0000-0000CB220000}"/>
    <cellStyle name="20% - Accent4 3 5 3 7" xfId="48148" xr:uid="{00000000-0005-0000-0000-0000CC220000}"/>
    <cellStyle name="20% - Accent4 3 5 4" xfId="4334" xr:uid="{00000000-0005-0000-0000-0000CD220000}"/>
    <cellStyle name="20% - Accent4 3 5 4 2" xfId="9678" xr:uid="{00000000-0005-0000-0000-0000CE220000}"/>
    <cellStyle name="20% - Accent4 3 5 4 2 2" xfId="20293" xr:uid="{00000000-0005-0000-0000-0000CF220000}"/>
    <cellStyle name="20% - Accent4 3 5 4 2 2 2" xfId="43561" xr:uid="{00000000-0005-0000-0000-0000D0220000}"/>
    <cellStyle name="20% - Accent4 3 5 4 2 3" xfId="32946" xr:uid="{00000000-0005-0000-0000-0000D1220000}"/>
    <cellStyle name="20% - Accent4 3 5 4 3" xfId="14987" xr:uid="{00000000-0005-0000-0000-0000D2220000}"/>
    <cellStyle name="20% - Accent4 3 5 4 3 2" xfId="38255" xr:uid="{00000000-0005-0000-0000-0000D3220000}"/>
    <cellStyle name="20% - Accent4 3 5 4 4" xfId="27638" xr:uid="{00000000-0005-0000-0000-0000D4220000}"/>
    <cellStyle name="20% - Accent4 3 5 5" xfId="7036" xr:uid="{00000000-0005-0000-0000-0000D5220000}"/>
    <cellStyle name="20% - Accent4 3 5 5 2" xfId="17651" xr:uid="{00000000-0005-0000-0000-0000D6220000}"/>
    <cellStyle name="20% - Accent4 3 5 5 2 2" xfId="40919" xr:uid="{00000000-0005-0000-0000-0000D7220000}"/>
    <cellStyle name="20% - Accent4 3 5 5 3" xfId="30304" xr:uid="{00000000-0005-0000-0000-0000D8220000}"/>
    <cellStyle name="20% - Accent4 3 5 6" xfId="12347" xr:uid="{00000000-0005-0000-0000-0000D9220000}"/>
    <cellStyle name="20% - Accent4 3 5 6 2" xfId="35615" xr:uid="{00000000-0005-0000-0000-0000DA220000}"/>
    <cellStyle name="20% - Accent4 3 5 7" xfId="22966" xr:uid="{00000000-0005-0000-0000-0000DB220000}"/>
    <cellStyle name="20% - Accent4 3 5 7 2" xfId="46216" xr:uid="{00000000-0005-0000-0000-0000DC220000}"/>
    <cellStyle name="20% - Accent4 3 5 8" xfId="24996" xr:uid="{00000000-0005-0000-0000-0000DD220000}"/>
    <cellStyle name="20% - Accent4 3 5 9" xfId="48145" xr:uid="{00000000-0005-0000-0000-0000DE220000}"/>
    <cellStyle name="20% - Accent4 3 6" xfId="1252" xr:uid="{00000000-0005-0000-0000-0000DF220000}"/>
    <cellStyle name="20% - Accent4 3 6 2" xfId="2813" xr:uid="{00000000-0005-0000-0000-0000E0220000}"/>
    <cellStyle name="20% - Accent4 3 6 2 2" xfId="5661" xr:uid="{00000000-0005-0000-0000-0000E1220000}"/>
    <cellStyle name="20% - Accent4 3 6 2 2 2" xfId="11004" xr:uid="{00000000-0005-0000-0000-0000E2220000}"/>
    <cellStyle name="20% - Accent4 3 6 2 2 2 2" xfId="21618" xr:uid="{00000000-0005-0000-0000-0000E3220000}"/>
    <cellStyle name="20% - Accent4 3 6 2 2 2 2 2" xfId="44886" xr:uid="{00000000-0005-0000-0000-0000E4220000}"/>
    <cellStyle name="20% - Accent4 3 6 2 2 2 3" xfId="34272" xr:uid="{00000000-0005-0000-0000-0000E5220000}"/>
    <cellStyle name="20% - Accent4 3 6 2 2 3" xfId="16312" xr:uid="{00000000-0005-0000-0000-0000E6220000}"/>
    <cellStyle name="20% - Accent4 3 6 2 2 3 2" xfId="39580" xr:uid="{00000000-0005-0000-0000-0000E7220000}"/>
    <cellStyle name="20% - Accent4 3 6 2 2 4" xfId="22972" xr:uid="{00000000-0005-0000-0000-0000E8220000}"/>
    <cellStyle name="20% - Accent4 3 6 2 2 4 2" xfId="46222" xr:uid="{00000000-0005-0000-0000-0000E9220000}"/>
    <cellStyle name="20% - Accent4 3 6 2 2 5" xfId="28964" xr:uid="{00000000-0005-0000-0000-0000EA220000}"/>
    <cellStyle name="20% - Accent4 3 6 2 2 6" xfId="48151" xr:uid="{00000000-0005-0000-0000-0000EB220000}"/>
    <cellStyle name="20% - Accent4 3 6 2 3" xfId="8362" xr:uid="{00000000-0005-0000-0000-0000EC220000}"/>
    <cellStyle name="20% - Accent4 3 6 2 3 2" xfId="18977" xr:uid="{00000000-0005-0000-0000-0000ED220000}"/>
    <cellStyle name="20% - Accent4 3 6 2 3 2 2" xfId="42245" xr:uid="{00000000-0005-0000-0000-0000EE220000}"/>
    <cellStyle name="20% - Accent4 3 6 2 3 3" xfId="31630" xr:uid="{00000000-0005-0000-0000-0000EF220000}"/>
    <cellStyle name="20% - Accent4 3 6 2 4" xfId="13672" xr:uid="{00000000-0005-0000-0000-0000F0220000}"/>
    <cellStyle name="20% - Accent4 3 6 2 4 2" xfId="36940" xr:uid="{00000000-0005-0000-0000-0000F1220000}"/>
    <cellStyle name="20% - Accent4 3 6 2 5" xfId="22971" xr:uid="{00000000-0005-0000-0000-0000F2220000}"/>
    <cellStyle name="20% - Accent4 3 6 2 5 2" xfId="46221" xr:uid="{00000000-0005-0000-0000-0000F3220000}"/>
    <cellStyle name="20% - Accent4 3 6 2 6" xfId="26322" xr:uid="{00000000-0005-0000-0000-0000F4220000}"/>
    <cellStyle name="20% - Accent4 3 6 2 7" xfId="48150" xr:uid="{00000000-0005-0000-0000-0000F5220000}"/>
    <cellStyle name="20% - Accent4 3 6 3" xfId="4474" xr:uid="{00000000-0005-0000-0000-0000F6220000}"/>
    <cellStyle name="20% - Accent4 3 6 3 2" xfId="9818" xr:uid="{00000000-0005-0000-0000-0000F7220000}"/>
    <cellStyle name="20% - Accent4 3 6 3 2 2" xfId="20433" xr:uid="{00000000-0005-0000-0000-0000F8220000}"/>
    <cellStyle name="20% - Accent4 3 6 3 2 2 2" xfId="43701" xr:uid="{00000000-0005-0000-0000-0000F9220000}"/>
    <cellStyle name="20% - Accent4 3 6 3 2 3" xfId="33086" xr:uid="{00000000-0005-0000-0000-0000FA220000}"/>
    <cellStyle name="20% - Accent4 3 6 3 3" xfId="15127" xr:uid="{00000000-0005-0000-0000-0000FB220000}"/>
    <cellStyle name="20% - Accent4 3 6 3 3 2" xfId="38395" xr:uid="{00000000-0005-0000-0000-0000FC220000}"/>
    <cellStyle name="20% - Accent4 3 6 3 4" xfId="22973" xr:uid="{00000000-0005-0000-0000-0000FD220000}"/>
    <cellStyle name="20% - Accent4 3 6 3 4 2" xfId="46223" xr:uid="{00000000-0005-0000-0000-0000FE220000}"/>
    <cellStyle name="20% - Accent4 3 6 3 5" xfId="27778" xr:uid="{00000000-0005-0000-0000-0000FF220000}"/>
    <cellStyle name="20% - Accent4 3 6 3 6" xfId="48152" xr:uid="{00000000-0005-0000-0000-000000230000}"/>
    <cellStyle name="20% - Accent4 3 6 4" xfId="7176" xr:uid="{00000000-0005-0000-0000-000001230000}"/>
    <cellStyle name="20% - Accent4 3 6 4 2" xfId="17791" xr:uid="{00000000-0005-0000-0000-000002230000}"/>
    <cellStyle name="20% - Accent4 3 6 4 2 2" xfId="41059" xr:uid="{00000000-0005-0000-0000-000003230000}"/>
    <cellStyle name="20% - Accent4 3 6 4 3" xfId="30444" xr:uid="{00000000-0005-0000-0000-000004230000}"/>
    <cellStyle name="20% - Accent4 3 6 5" xfId="12487" xr:uid="{00000000-0005-0000-0000-000005230000}"/>
    <cellStyle name="20% - Accent4 3 6 5 2" xfId="35755" xr:uid="{00000000-0005-0000-0000-000006230000}"/>
    <cellStyle name="20% - Accent4 3 6 6" xfId="22970" xr:uid="{00000000-0005-0000-0000-000007230000}"/>
    <cellStyle name="20% - Accent4 3 6 6 2" xfId="46220" xr:uid="{00000000-0005-0000-0000-000008230000}"/>
    <cellStyle name="20% - Accent4 3 6 7" xfId="25136" xr:uid="{00000000-0005-0000-0000-000009230000}"/>
    <cellStyle name="20% - Accent4 3 6 8" xfId="48149" xr:uid="{00000000-0005-0000-0000-00000A230000}"/>
    <cellStyle name="20% - Accent4 3 7" xfId="1630" xr:uid="{00000000-0005-0000-0000-00000B230000}"/>
    <cellStyle name="20% - Accent4 3 7 2" xfId="4644" xr:uid="{00000000-0005-0000-0000-00000C230000}"/>
    <cellStyle name="20% - Accent4 3 7 2 2" xfId="9988" xr:uid="{00000000-0005-0000-0000-00000D230000}"/>
    <cellStyle name="20% - Accent4 3 7 2 2 2" xfId="20603" xr:uid="{00000000-0005-0000-0000-00000E230000}"/>
    <cellStyle name="20% - Accent4 3 7 2 2 2 2" xfId="43871" xr:uid="{00000000-0005-0000-0000-00000F230000}"/>
    <cellStyle name="20% - Accent4 3 7 2 2 3" xfId="33256" xr:uid="{00000000-0005-0000-0000-000010230000}"/>
    <cellStyle name="20% - Accent4 3 7 2 3" xfId="15297" xr:uid="{00000000-0005-0000-0000-000011230000}"/>
    <cellStyle name="20% - Accent4 3 7 2 3 2" xfId="38565" xr:uid="{00000000-0005-0000-0000-000012230000}"/>
    <cellStyle name="20% - Accent4 3 7 2 4" xfId="22975" xr:uid="{00000000-0005-0000-0000-000013230000}"/>
    <cellStyle name="20% - Accent4 3 7 2 4 2" xfId="46225" xr:uid="{00000000-0005-0000-0000-000014230000}"/>
    <cellStyle name="20% - Accent4 3 7 2 5" xfId="27948" xr:uid="{00000000-0005-0000-0000-000015230000}"/>
    <cellStyle name="20% - Accent4 3 7 2 6" xfId="48154" xr:uid="{00000000-0005-0000-0000-000016230000}"/>
    <cellStyle name="20% - Accent4 3 7 3" xfId="7346" xr:uid="{00000000-0005-0000-0000-000017230000}"/>
    <cellStyle name="20% - Accent4 3 7 3 2" xfId="17961" xr:uid="{00000000-0005-0000-0000-000018230000}"/>
    <cellStyle name="20% - Accent4 3 7 3 2 2" xfId="41229" xr:uid="{00000000-0005-0000-0000-000019230000}"/>
    <cellStyle name="20% - Accent4 3 7 3 3" xfId="30614" xr:uid="{00000000-0005-0000-0000-00001A230000}"/>
    <cellStyle name="20% - Accent4 3 7 4" xfId="12657" xr:uid="{00000000-0005-0000-0000-00001B230000}"/>
    <cellStyle name="20% - Accent4 3 7 4 2" xfId="35925" xr:uid="{00000000-0005-0000-0000-00001C230000}"/>
    <cellStyle name="20% - Accent4 3 7 5" xfId="22974" xr:uid="{00000000-0005-0000-0000-00001D230000}"/>
    <cellStyle name="20% - Accent4 3 7 5 2" xfId="46224" xr:uid="{00000000-0005-0000-0000-00001E230000}"/>
    <cellStyle name="20% - Accent4 3 7 6" xfId="25306" xr:uid="{00000000-0005-0000-0000-00001F230000}"/>
    <cellStyle name="20% - Accent4 3 7 7" xfId="48153" xr:uid="{00000000-0005-0000-0000-000020230000}"/>
    <cellStyle name="20% - Accent4 3 8" xfId="1778" xr:uid="{00000000-0005-0000-0000-000021230000}"/>
    <cellStyle name="20% - Accent4 3 8 2" xfId="4762" xr:uid="{00000000-0005-0000-0000-000022230000}"/>
    <cellStyle name="20% - Accent4 3 8 2 2" xfId="10106" xr:uid="{00000000-0005-0000-0000-000023230000}"/>
    <cellStyle name="20% - Accent4 3 8 2 2 2" xfId="20721" xr:uid="{00000000-0005-0000-0000-000024230000}"/>
    <cellStyle name="20% - Accent4 3 8 2 2 2 2" xfId="43989" xr:uid="{00000000-0005-0000-0000-000025230000}"/>
    <cellStyle name="20% - Accent4 3 8 2 2 3" xfId="33374" xr:uid="{00000000-0005-0000-0000-000026230000}"/>
    <cellStyle name="20% - Accent4 3 8 2 3" xfId="15415" xr:uid="{00000000-0005-0000-0000-000027230000}"/>
    <cellStyle name="20% - Accent4 3 8 2 3 2" xfId="38683" xr:uid="{00000000-0005-0000-0000-000028230000}"/>
    <cellStyle name="20% - Accent4 3 8 2 4" xfId="28066" xr:uid="{00000000-0005-0000-0000-000029230000}"/>
    <cellStyle name="20% - Accent4 3 8 3" xfId="7464" xr:uid="{00000000-0005-0000-0000-00002A230000}"/>
    <cellStyle name="20% - Accent4 3 8 3 2" xfId="18079" xr:uid="{00000000-0005-0000-0000-00002B230000}"/>
    <cellStyle name="20% - Accent4 3 8 3 2 2" xfId="41347" xr:uid="{00000000-0005-0000-0000-00002C230000}"/>
    <cellStyle name="20% - Accent4 3 8 3 3" xfId="30732" xr:uid="{00000000-0005-0000-0000-00002D230000}"/>
    <cellStyle name="20% - Accent4 3 8 4" xfId="12775" xr:uid="{00000000-0005-0000-0000-00002E230000}"/>
    <cellStyle name="20% - Accent4 3 8 4 2" xfId="36043" xr:uid="{00000000-0005-0000-0000-00002F230000}"/>
    <cellStyle name="20% - Accent4 3 8 5" xfId="22976" xr:uid="{00000000-0005-0000-0000-000030230000}"/>
    <cellStyle name="20% - Accent4 3 8 5 2" xfId="46226" xr:uid="{00000000-0005-0000-0000-000031230000}"/>
    <cellStyle name="20% - Accent4 3 8 6" xfId="25424" xr:uid="{00000000-0005-0000-0000-000032230000}"/>
    <cellStyle name="20% - Accent4 3 8 7" xfId="48155" xr:uid="{00000000-0005-0000-0000-000033230000}"/>
    <cellStyle name="20% - Accent4 3 9" xfId="2239" xr:uid="{00000000-0005-0000-0000-000034230000}"/>
    <cellStyle name="20% - Accent4 3 9 2" xfId="5108" xr:uid="{00000000-0005-0000-0000-000035230000}"/>
    <cellStyle name="20% - Accent4 3 9 2 2" xfId="10451" xr:uid="{00000000-0005-0000-0000-000036230000}"/>
    <cellStyle name="20% - Accent4 3 9 2 2 2" xfId="21066" xr:uid="{00000000-0005-0000-0000-000037230000}"/>
    <cellStyle name="20% - Accent4 3 9 2 2 2 2" xfId="44334" xr:uid="{00000000-0005-0000-0000-000038230000}"/>
    <cellStyle name="20% - Accent4 3 9 2 2 3" xfId="33719" xr:uid="{00000000-0005-0000-0000-000039230000}"/>
    <cellStyle name="20% - Accent4 3 9 2 3" xfId="15760" xr:uid="{00000000-0005-0000-0000-00003A230000}"/>
    <cellStyle name="20% - Accent4 3 9 2 3 2" xfId="39028" xr:uid="{00000000-0005-0000-0000-00003B230000}"/>
    <cellStyle name="20% - Accent4 3 9 2 4" xfId="28411" xr:uid="{00000000-0005-0000-0000-00003C230000}"/>
    <cellStyle name="20% - Accent4 3 9 3" xfId="7809" xr:uid="{00000000-0005-0000-0000-00003D230000}"/>
    <cellStyle name="20% - Accent4 3 9 3 2" xfId="18424" xr:uid="{00000000-0005-0000-0000-00003E230000}"/>
    <cellStyle name="20% - Accent4 3 9 3 2 2" xfId="41692" xr:uid="{00000000-0005-0000-0000-00003F230000}"/>
    <cellStyle name="20% - Accent4 3 9 3 3" xfId="31077" xr:uid="{00000000-0005-0000-0000-000040230000}"/>
    <cellStyle name="20% - Accent4 3 9 4" xfId="13120" xr:uid="{00000000-0005-0000-0000-000041230000}"/>
    <cellStyle name="20% - Accent4 3 9 4 2" xfId="36388" xr:uid="{00000000-0005-0000-0000-000042230000}"/>
    <cellStyle name="20% - Accent4 3 9 5" xfId="25769" xr:uid="{00000000-0005-0000-0000-000043230000}"/>
    <cellStyle name="20% - Accent4 3_Asset Register (new)" xfId="1479" xr:uid="{00000000-0005-0000-0000-000044230000}"/>
    <cellStyle name="20% - Accent4 4" xfId="176" xr:uid="{00000000-0005-0000-0000-000045230000}"/>
    <cellStyle name="20% - Accent4 4 10" xfId="2293" xr:uid="{00000000-0005-0000-0000-000046230000}"/>
    <cellStyle name="20% - Accent4 4 10 2" xfId="5152" xr:uid="{00000000-0005-0000-0000-000047230000}"/>
    <cellStyle name="20% - Accent4 4 10 2 2" xfId="10495" xr:uid="{00000000-0005-0000-0000-000048230000}"/>
    <cellStyle name="20% - Accent4 4 10 2 2 2" xfId="21109" xr:uid="{00000000-0005-0000-0000-000049230000}"/>
    <cellStyle name="20% - Accent4 4 10 2 2 2 2" xfId="44377" xr:uid="{00000000-0005-0000-0000-00004A230000}"/>
    <cellStyle name="20% - Accent4 4 10 2 2 3" xfId="33763" xr:uid="{00000000-0005-0000-0000-00004B230000}"/>
    <cellStyle name="20% - Accent4 4 10 2 3" xfId="15803" xr:uid="{00000000-0005-0000-0000-00004C230000}"/>
    <cellStyle name="20% - Accent4 4 10 2 3 2" xfId="39071" xr:uid="{00000000-0005-0000-0000-00004D230000}"/>
    <cellStyle name="20% - Accent4 4 10 2 4" xfId="28455" xr:uid="{00000000-0005-0000-0000-00004E230000}"/>
    <cellStyle name="20% - Accent4 4 10 3" xfId="7853" xr:uid="{00000000-0005-0000-0000-00004F230000}"/>
    <cellStyle name="20% - Accent4 4 10 3 2" xfId="18468" xr:uid="{00000000-0005-0000-0000-000050230000}"/>
    <cellStyle name="20% - Accent4 4 10 3 2 2" xfId="41736" xr:uid="{00000000-0005-0000-0000-000051230000}"/>
    <cellStyle name="20% - Accent4 4 10 3 3" xfId="31121" xr:uid="{00000000-0005-0000-0000-000052230000}"/>
    <cellStyle name="20% - Accent4 4 10 4" xfId="13163" xr:uid="{00000000-0005-0000-0000-000053230000}"/>
    <cellStyle name="20% - Accent4 4 10 4 2" xfId="36431" xr:uid="{00000000-0005-0000-0000-000054230000}"/>
    <cellStyle name="20% - Accent4 4 10 5" xfId="25813" xr:uid="{00000000-0005-0000-0000-000055230000}"/>
    <cellStyle name="20% - Accent4 4 11" xfId="2384" xr:uid="{00000000-0005-0000-0000-000056230000}"/>
    <cellStyle name="20% - Accent4 4 11 2" xfId="5232" xr:uid="{00000000-0005-0000-0000-000057230000}"/>
    <cellStyle name="20% - Accent4 4 11 2 2" xfId="10575" xr:uid="{00000000-0005-0000-0000-000058230000}"/>
    <cellStyle name="20% - Accent4 4 11 2 2 2" xfId="21189" xr:uid="{00000000-0005-0000-0000-000059230000}"/>
    <cellStyle name="20% - Accent4 4 11 2 2 2 2" xfId="44457" xr:uid="{00000000-0005-0000-0000-00005A230000}"/>
    <cellStyle name="20% - Accent4 4 11 2 2 3" xfId="33843" xr:uid="{00000000-0005-0000-0000-00005B230000}"/>
    <cellStyle name="20% - Accent4 4 11 2 3" xfId="15883" xr:uid="{00000000-0005-0000-0000-00005C230000}"/>
    <cellStyle name="20% - Accent4 4 11 2 3 2" xfId="39151" xr:uid="{00000000-0005-0000-0000-00005D230000}"/>
    <cellStyle name="20% - Accent4 4 11 2 4" xfId="28535" xr:uid="{00000000-0005-0000-0000-00005E230000}"/>
    <cellStyle name="20% - Accent4 4 11 3" xfId="7933" xr:uid="{00000000-0005-0000-0000-00005F230000}"/>
    <cellStyle name="20% - Accent4 4 11 3 2" xfId="18548" xr:uid="{00000000-0005-0000-0000-000060230000}"/>
    <cellStyle name="20% - Accent4 4 11 3 2 2" xfId="41816" xr:uid="{00000000-0005-0000-0000-000061230000}"/>
    <cellStyle name="20% - Accent4 4 11 3 3" xfId="31201" xr:uid="{00000000-0005-0000-0000-000062230000}"/>
    <cellStyle name="20% - Accent4 4 11 4" xfId="13243" xr:uid="{00000000-0005-0000-0000-000063230000}"/>
    <cellStyle name="20% - Accent4 4 11 4 2" xfId="36511" xr:uid="{00000000-0005-0000-0000-000064230000}"/>
    <cellStyle name="20% - Accent4 4 11 5" xfId="25893" xr:uid="{00000000-0005-0000-0000-000065230000}"/>
    <cellStyle name="20% - Accent4 4 12" xfId="2988" xr:uid="{00000000-0005-0000-0000-000066230000}"/>
    <cellStyle name="20% - Accent4 4 12 2" xfId="5832" xr:uid="{00000000-0005-0000-0000-000067230000}"/>
    <cellStyle name="20% - Accent4 4 12 2 2" xfId="11175" xr:uid="{00000000-0005-0000-0000-000068230000}"/>
    <cellStyle name="20% - Accent4 4 12 2 2 2" xfId="21789" xr:uid="{00000000-0005-0000-0000-000069230000}"/>
    <cellStyle name="20% - Accent4 4 12 2 2 2 2" xfId="45057" xr:uid="{00000000-0005-0000-0000-00006A230000}"/>
    <cellStyle name="20% - Accent4 4 12 2 2 3" xfId="34443" xr:uid="{00000000-0005-0000-0000-00006B230000}"/>
    <cellStyle name="20% - Accent4 4 12 2 3" xfId="16483" xr:uid="{00000000-0005-0000-0000-00006C230000}"/>
    <cellStyle name="20% - Accent4 4 12 2 3 2" xfId="39751" xr:uid="{00000000-0005-0000-0000-00006D230000}"/>
    <cellStyle name="20% - Accent4 4 12 2 4" xfId="29135" xr:uid="{00000000-0005-0000-0000-00006E230000}"/>
    <cellStyle name="20% - Accent4 4 12 3" xfId="8533" xr:uid="{00000000-0005-0000-0000-00006F230000}"/>
    <cellStyle name="20% - Accent4 4 12 3 2" xfId="19148" xr:uid="{00000000-0005-0000-0000-000070230000}"/>
    <cellStyle name="20% - Accent4 4 12 3 2 2" xfId="42416" xr:uid="{00000000-0005-0000-0000-000071230000}"/>
    <cellStyle name="20% - Accent4 4 12 3 3" xfId="31801" xr:uid="{00000000-0005-0000-0000-000072230000}"/>
    <cellStyle name="20% - Accent4 4 12 4" xfId="13843" xr:uid="{00000000-0005-0000-0000-000073230000}"/>
    <cellStyle name="20% - Accent4 4 12 4 2" xfId="37111" xr:uid="{00000000-0005-0000-0000-000074230000}"/>
    <cellStyle name="20% - Accent4 4 12 5" xfId="26493" xr:uid="{00000000-0005-0000-0000-000075230000}"/>
    <cellStyle name="20% - Accent4 4 13" xfId="3322" xr:uid="{00000000-0005-0000-0000-000076230000}"/>
    <cellStyle name="20% - Accent4 4 13 2" xfId="6146" xr:uid="{00000000-0005-0000-0000-000077230000}"/>
    <cellStyle name="20% - Accent4 4 13 2 2" xfId="11489" xr:uid="{00000000-0005-0000-0000-000078230000}"/>
    <cellStyle name="20% - Accent4 4 13 2 2 2" xfId="22102" xr:uid="{00000000-0005-0000-0000-000079230000}"/>
    <cellStyle name="20% - Accent4 4 13 2 2 2 2" xfId="45370" xr:uid="{00000000-0005-0000-0000-00007A230000}"/>
    <cellStyle name="20% - Accent4 4 13 2 2 3" xfId="34757" xr:uid="{00000000-0005-0000-0000-00007B230000}"/>
    <cellStyle name="20% - Accent4 4 13 2 3" xfId="16796" xr:uid="{00000000-0005-0000-0000-00007C230000}"/>
    <cellStyle name="20% - Accent4 4 13 2 3 2" xfId="40064" xr:uid="{00000000-0005-0000-0000-00007D230000}"/>
    <cellStyle name="20% - Accent4 4 13 2 4" xfId="29449" xr:uid="{00000000-0005-0000-0000-00007E230000}"/>
    <cellStyle name="20% - Accent4 4 13 3" xfId="8847" xr:uid="{00000000-0005-0000-0000-00007F230000}"/>
    <cellStyle name="20% - Accent4 4 13 3 2" xfId="19462" xr:uid="{00000000-0005-0000-0000-000080230000}"/>
    <cellStyle name="20% - Accent4 4 13 3 2 2" xfId="42730" xr:uid="{00000000-0005-0000-0000-000081230000}"/>
    <cellStyle name="20% - Accent4 4 13 3 3" xfId="32115" xr:uid="{00000000-0005-0000-0000-000082230000}"/>
    <cellStyle name="20% - Accent4 4 13 4" xfId="14156" xr:uid="{00000000-0005-0000-0000-000083230000}"/>
    <cellStyle name="20% - Accent4 4 13 4 2" xfId="37424" xr:uid="{00000000-0005-0000-0000-000084230000}"/>
    <cellStyle name="20% - Accent4 4 13 5" xfId="26807" xr:uid="{00000000-0005-0000-0000-000085230000}"/>
    <cellStyle name="20% - Accent4 4 14" xfId="4045" xr:uid="{00000000-0005-0000-0000-000086230000}"/>
    <cellStyle name="20% - Accent4 4 14 2" xfId="9389" xr:uid="{00000000-0005-0000-0000-000087230000}"/>
    <cellStyle name="20% - Accent4 4 14 2 2" xfId="20004" xr:uid="{00000000-0005-0000-0000-000088230000}"/>
    <cellStyle name="20% - Accent4 4 14 2 2 2" xfId="43272" xr:uid="{00000000-0005-0000-0000-000089230000}"/>
    <cellStyle name="20% - Accent4 4 14 2 3" xfId="32657" xr:uid="{00000000-0005-0000-0000-00008A230000}"/>
    <cellStyle name="20% - Accent4 4 14 3" xfId="14698" xr:uid="{00000000-0005-0000-0000-00008B230000}"/>
    <cellStyle name="20% - Accent4 4 14 3 2" xfId="37966" xr:uid="{00000000-0005-0000-0000-00008C230000}"/>
    <cellStyle name="20% - Accent4 4 14 4" xfId="27349" xr:uid="{00000000-0005-0000-0000-00008D230000}"/>
    <cellStyle name="20% - Accent4 4 15" xfId="6747" xr:uid="{00000000-0005-0000-0000-00008E230000}"/>
    <cellStyle name="20% - Accent4 4 15 2" xfId="17362" xr:uid="{00000000-0005-0000-0000-00008F230000}"/>
    <cellStyle name="20% - Accent4 4 15 2 2" xfId="40630" xr:uid="{00000000-0005-0000-0000-000090230000}"/>
    <cellStyle name="20% - Accent4 4 15 3" xfId="30015" xr:uid="{00000000-0005-0000-0000-000091230000}"/>
    <cellStyle name="20% - Accent4 4 16" xfId="12058" xr:uid="{00000000-0005-0000-0000-000092230000}"/>
    <cellStyle name="20% - Accent4 4 16 2" xfId="35326" xr:uid="{00000000-0005-0000-0000-000093230000}"/>
    <cellStyle name="20% - Accent4 4 17" xfId="22977" xr:uid="{00000000-0005-0000-0000-000094230000}"/>
    <cellStyle name="20% - Accent4 4 17 2" xfId="46227" xr:uid="{00000000-0005-0000-0000-000095230000}"/>
    <cellStyle name="20% - Accent4 4 18" xfId="24703" xr:uid="{00000000-0005-0000-0000-000096230000}"/>
    <cellStyle name="20% - Accent4 4 19" xfId="48156" xr:uid="{00000000-0005-0000-0000-000097230000}"/>
    <cellStyle name="20% - Accent4 4 2" xfId="724" xr:uid="{00000000-0005-0000-0000-000098230000}"/>
    <cellStyle name="20% - Accent4 4 2 10" xfId="2989" xr:uid="{00000000-0005-0000-0000-000099230000}"/>
    <cellStyle name="20% - Accent4 4 2 10 2" xfId="5833" xr:uid="{00000000-0005-0000-0000-00009A230000}"/>
    <cellStyle name="20% - Accent4 4 2 10 2 2" xfId="11176" xr:uid="{00000000-0005-0000-0000-00009B230000}"/>
    <cellStyle name="20% - Accent4 4 2 10 2 2 2" xfId="21790" xr:uid="{00000000-0005-0000-0000-00009C230000}"/>
    <cellStyle name="20% - Accent4 4 2 10 2 2 2 2" xfId="45058" xr:uid="{00000000-0005-0000-0000-00009D230000}"/>
    <cellStyle name="20% - Accent4 4 2 10 2 2 3" xfId="34444" xr:uid="{00000000-0005-0000-0000-00009E230000}"/>
    <cellStyle name="20% - Accent4 4 2 10 2 3" xfId="16484" xr:uid="{00000000-0005-0000-0000-00009F230000}"/>
    <cellStyle name="20% - Accent4 4 2 10 2 3 2" xfId="39752" xr:uid="{00000000-0005-0000-0000-0000A0230000}"/>
    <cellStyle name="20% - Accent4 4 2 10 2 4" xfId="29136" xr:uid="{00000000-0005-0000-0000-0000A1230000}"/>
    <cellStyle name="20% - Accent4 4 2 10 3" xfId="8534" xr:uid="{00000000-0005-0000-0000-0000A2230000}"/>
    <cellStyle name="20% - Accent4 4 2 10 3 2" xfId="19149" xr:uid="{00000000-0005-0000-0000-0000A3230000}"/>
    <cellStyle name="20% - Accent4 4 2 10 3 2 2" xfId="42417" xr:uid="{00000000-0005-0000-0000-0000A4230000}"/>
    <cellStyle name="20% - Accent4 4 2 10 3 3" xfId="31802" xr:uid="{00000000-0005-0000-0000-0000A5230000}"/>
    <cellStyle name="20% - Accent4 4 2 10 4" xfId="13844" xr:uid="{00000000-0005-0000-0000-0000A6230000}"/>
    <cellStyle name="20% - Accent4 4 2 10 4 2" xfId="37112" xr:uid="{00000000-0005-0000-0000-0000A7230000}"/>
    <cellStyle name="20% - Accent4 4 2 10 5" xfId="26494" xr:uid="{00000000-0005-0000-0000-0000A8230000}"/>
    <cellStyle name="20% - Accent4 4 2 11" xfId="3323" xr:uid="{00000000-0005-0000-0000-0000A9230000}"/>
    <cellStyle name="20% - Accent4 4 2 11 2" xfId="6147" xr:uid="{00000000-0005-0000-0000-0000AA230000}"/>
    <cellStyle name="20% - Accent4 4 2 11 2 2" xfId="11490" xr:uid="{00000000-0005-0000-0000-0000AB230000}"/>
    <cellStyle name="20% - Accent4 4 2 11 2 2 2" xfId="22103" xr:uid="{00000000-0005-0000-0000-0000AC230000}"/>
    <cellStyle name="20% - Accent4 4 2 11 2 2 2 2" xfId="45371" xr:uid="{00000000-0005-0000-0000-0000AD230000}"/>
    <cellStyle name="20% - Accent4 4 2 11 2 2 3" xfId="34758" xr:uid="{00000000-0005-0000-0000-0000AE230000}"/>
    <cellStyle name="20% - Accent4 4 2 11 2 3" xfId="16797" xr:uid="{00000000-0005-0000-0000-0000AF230000}"/>
    <cellStyle name="20% - Accent4 4 2 11 2 3 2" xfId="40065" xr:uid="{00000000-0005-0000-0000-0000B0230000}"/>
    <cellStyle name="20% - Accent4 4 2 11 2 4" xfId="29450" xr:uid="{00000000-0005-0000-0000-0000B1230000}"/>
    <cellStyle name="20% - Accent4 4 2 11 3" xfId="8848" xr:uid="{00000000-0005-0000-0000-0000B2230000}"/>
    <cellStyle name="20% - Accent4 4 2 11 3 2" xfId="19463" xr:uid="{00000000-0005-0000-0000-0000B3230000}"/>
    <cellStyle name="20% - Accent4 4 2 11 3 2 2" xfId="42731" xr:uid="{00000000-0005-0000-0000-0000B4230000}"/>
    <cellStyle name="20% - Accent4 4 2 11 3 3" xfId="32116" xr:uid="{00000000-0005-0000-0000-0000B5230000}"/>
    <cellStyle name="20% - Accent4 4 2 11 4" xfId="14157" xr:uid="{00000000-0005-0000-0000-0000B6230000}"/>
    <cellStyle name="20% - Accent4 4 2 11 4 2" xfId="37425" xr:uid="{00000000-0005-0000-0000-0000B7230000}"/>
    <cellStyle name="20% - Accent4 4 2 11 5" xfId="26808" xr:uid="{00000000-0005-0000-0000-0000B8230000}"/>
    <cellStyle name="20% - Accent4 4 2 12" xfId="4254" xr:uid="{00000000-0005-0000-0000-0000B9230000}"/>
    <cellStyle name="20% - Accent4 4 2 12 2" xfId="9598" xr:uid="{00000000-0005-0000-0000-0000BA230000}"/>
    <cellStyle name="20% - Accent4 4 2 12 2 2" xfId="20213" xr:uid="{00000000-0005-0000-0000-0000BB230000}"/>
    <cellStyle name="20% - Accent4 4 2 12 2 2 2" xfId="43481" xr:uid="{00000000-0005-0000-0000-0000BC230000}"/>
    <cellStyle name="20% - Accent4 4 2 12 2 3" xfId="32866" xr:uid="{00000000-0005-0000-0000-0000BD230000}"/>
    <cellStyle name="20% - Accent4 4 2 12 3" xfId="14907" xr:uid="{00000000-0005-0000-0000-0000BE230000}"/>
    <cellStyle name="20% - Accent4 4 2 12 3 2" xfId="38175" xr:uid="{00000000-0005-0000-0000-0000BF230000}"/>
    <cellStyle name="20% - Accent4 4 2 12 4" xfId="27558" xr:uid="{00000000-0005-0000-0000-0000C0230000}"/>
    <cellStyle name="20% - Accent4 4 2 13" xfId="6956" xr:uid="{00000000-0005-0000-0000-0000C1230000}"/>
    <cellStyle name="20% - Accent4 4 2 13 2" xfId="17571" xr:uid="{00000000-0005-0000-0000-0000C2230000}"/>
    <cellStyle name="20% - Accent4 4 2 13 2 2" xfId="40839" xr:uid="{00000000-0005-0000-0000-0000C3230000}"/>
    <cellStyle name="20% - Accent4 4 2 13 3" xfId="30224" xr:uid="{00000000-0005-0000-0000-0000C4230000}"/>
    <cellStyle name="20% - Accent4 4 2 14" xfId="12267" xr:uid="{00000000-0005-0000-0000-0000C5230000}"/>
    <cellStyle name="20% - Accent4 4 2 14 2" xfId="35535" xr:uid="{00000000-0005-0000-0000-0000C6230000}"/>
    <cellStyle name="20% - Accent4 4 2 15" xfId="22978" xr:uid="{00000000-0005-0000-0000-0000C7230000}"/>
    <cellStyle name="20% - Accent4 4 2 15 2" xfId="46228" xr:uid="{00000000-0005-0000-0000-0000C8230000}"/>
    <cellStyle name="20% - Accent4 4 2 16" xfId="24916" xr:uid="{00000000-0005-0000-0000-0000C9230000}"/>
    <cellStyle name="20% - Accent4 4 2 17" xfId="48157" xr:uid="{00000000-0005-0000-0000-0000CA230000}"/>
    <cellStyle name="20% - Accent4 4 2 2" xfId="1106" xr:uid="{00000000-0005-0000-0000-0000CB230000}"/>
    <cellStyle name="20% - Accent4 4 2 2 10" xfId="48158" xr:uid="{00000000-0005-0000-0000-0000CC230000}"/>
    <cellStyle name="20% - Accent4 4 2 2 2" xfId="1542" xr:uid="{00000000-0005-0000-0000-0000CD230000}"/>
    <cellStyle name="20% - Accent4 4 2 2 2 2" xfId="2899" xr:uid="{00000000-0005-0000-0000-0000CE230000}"/>
    <cellStyle name="20% - Accent4 4 2 2 2 2 2" xfId="5747" xr:uid="{00000000-0005-0000-0000-0000CF230000}"/>
    <cellStyle name="20% - Accent4 4 2 2 2 2 2 2" xfId="11090" xr:uid="{00000000-0005-0000-0000-0000D0230000}"/>
    <cellStyle name="20% - Accent4 4 2 2 2 2 2 2 2" xfId="21704" xr:uid="{00000000-0005-0000-0000-0000D1230000}"/>
    <cellStyle name="20% - Accent4 4 2 2 2 2 2 2 2 2" xfId="44972" xr:uid="{00000000-0005-0000-0000-0000D2230000}"/>
    <cellStyle name="20% - Accent4 4 2 2 2 2 2 2 3" xfId="34358" xr:uid="{00000000-0005-0000-0000-0000D3230000}"/>
    <cellStyle name="20% - Accent4 4 2 2 2 2 2 3" xfId="16398" xr:uid="{00000000-0005-0000-0000-0000D4230000}"/>
    <cellStyle name="20% - Accent4 4 2 2 2 2 2 3 2" xfId="39666" xr:uid="{00000000-0005-0000-0000-0000D5230000}"/>
    <cellStyle name="20% - Accent4 4 2 2 2 2 2 4" xfId="22982" xr:uid="{00000000-0005-0000-0000-0000D6230000}"/>
    <cellStyle name="20% - Accent4 4 2 2 2 2 2 4 2" xfId="46232" xr:uid="{00000000-0005-0000-0000-0000D7230000}"/>
    <cellStyle name="20% - Accent4 4 2 2 2 2 2 5" xfId="29050" xr:uid="{00000000-0005-0000-0000-0000D8230000}"/>
    <cellStyle name="20% - Accent4 4 2 2 2 2 2 6" xfId="48161" xr:uid="{00000000-0005-0000-0000-0000D9230000}"/>
    <cellStyle name="20% - Accent4 4 2 2 2 2 3" xfId="8448" xr:uid="{00000000-0005-0000-0000-0000DA230000}"/>
    <cellStyle name="20% - Accent4 4 2 2 2 2 3 2" xfId="19063" xr:uid="{00000000-0005-0000-0000-0000DB230000}"/>
    <cellStyle name="20% - Accent4 4 2 2 2 2 3 2 2" xfId="42331" xr:uid="{00000000-0005-0000-0000-0000DC230000}"/>
    <cellStyle name="20% - Accent4 4 2 2 2 2 3 3" xfId="31716" xr:uid="{00000000-0005-0000-0000-0000DD230000}"/>
    <cellStyle name="20% - Accent4 4 2 2 2 2 4" xfId="13758" xr:uid="{00000000-0005-0000-0000-0000DE230000}"/>
    <cellStyle name="20% - Accent4 4 2 2 2 2 4 2" xfId="37026" xr:uid="{00000000-0005-0000-0000-0000DF230000}"/>
    <cellStyle name="20% - Accent4 4 2 2 2 2 5" xfId="22981" xr:uid="{00000000-0005-0000-0000-0000E0230000}"/>
    <cellStyle name="20% - Accent4 4 2 2 2 2 5 2" xfId="46231" xr:uid="{00000000-0005-0000-0000-0000E1230000}"/>
    <cellStyle name="20% - Accent4 4 2 2 2 2 6" xfId="26408" xr:uid="{00000000-0005-0000-0000-0000E2230000}"/>
    <cellStyle name="20% - Accent4 4 2 2 2 2 7" xfId="48160" xr:uid="{00000000-0005-0000-0000-0000E3230000}"/>
    <cellStyle name="20% - Accent4 4 2 2 2 3" xfId="4560" xr:uid="{00000000-0005-0000-0000-0000E4230000}"/>
    <cellStyle name="20% - Accent4 4 2 2 2 3 2" xfId="9904" xr:uid="{00000000-0005-0000-0000-0000E5230000}"/>
    <cellStyle name="20% - Accent4 4 2 2 2 3 2 2" xfId="20519" xr:uid="{00000000-0005-0000-0000-0000E6230000}"/>
    <cellStyle name="20% - Accent4 4 2 2 2 3 2 2 2" xfId="43787" xr:uid="{00000000-0005-0000-0000-0000E7230000}"/>
    <cellStyle name="20% - Accent4 4 2 2 2 3 2 3" xfId="33172" xr:uid="{00000000-0005-0000-0000-0000E8230000}"/>
    <cellStyle name="20% - Accent4 4 2 2 2 3 3" xfId="15213" xr:uid="{00000000-0005-0000-0000-0000E9230000}"/>
    <cellStyle name="20% - Accent4 4 2 2 2 3 3 2" xfId="38481" xr:uid="{00000000-0005-0000-0000-0000EA230000}"/>
    <cellStyle name="20% - Accent4 4 2 2 2 3 4" xfId="22983" xr:uid="{00000000-0005-0000-0000-0000EB230000}"/>
    <cellStyle name="20% - Accent4 4 2 2 2 3 4 2" xfId="46233" xr:uid="{00000000-0005-0000-0000-0000EC230000}"/>
    <cellStyle name="20% - Accent4 4 2 2 2 3 5" xfId="27864" xr:uid="{00000000-0005-0000-0000-0000ED230000}"/>
    <cellStyle name="20% - Accent4 4 2 2 2 3 6" xfId="48162" xr:uid="{00000000-0005-0000-0000-0000EE230000}"/>
    <cellStyle name="20% - Accent4 4 2 2 2 4" xfId="7262" xr:uid="{00000000-0005-0000-0000-0000EF230000}"/>
    <cellStyle name="20% - Accent4 4 2 2 2 4 2" xfId="17877" xr:uid="{00000000-0005-0000-0000-0000F0230000}"/>
    <cellStyle name="20% - Accent4 4 2 2 2 4 2 2" xfId="41145" xr:uid="{00000000-0005-0000-0000-0000F1230000}"/>
    <cellStyle name="20% - Accent4 4 2 2 2 4 3" xfId="30530" xr:uid="{00000000-0005-0000-0000-0000F2230000}"/>
    <cellStyle name="20% - Accent4 4 2 2 2 5" xfId="12573" xr:uid="{00000000-0005-0000-0000-0000F3230000}"/>
    <cellStyle name="20% - Accent4 4 2 2 2 5 2" xfId="35841" xr:uid="{00000000-0005-0000-0000-0000F4230000}"/>
    <cellStyle name="20% - Accent4 4 2 2 2 6" xfId="22980" xr:uid="{00000000-0005-0000-0000-0000F5230000}"/>
    <cellStyle name="20% - Accent4 4 2 2 2 6 2" xfId="46230" xr:uid="{00000000-0005-0000-0000-0000F6230000}"/>
    <cellStyle name="20% - Accent4 4 2 2 2 7" xfId="25222" xr:uid="{00000000-0005-0000-0000-0000F7230000}"/>
    <cellStyle name="20% - Accent4 4 2 2 2 8" xfId="48159" xr:uid="{00000000-0005-0000-0000-0000F8230000}"/>
    <cellStyle name="20% - Accent4 4 2 2 3" xfId="2676" xr:uid="{00000000-0005-0000-0000-0000F9230000}"/>
    <cellStyle name="20% - Accent4 4 2 2 3 2" xfId="5524" xr:uid="{00000000-0005-0000-0000-0000FA230000}"/>
    <cellStyle name="20% - Accent4 4 2 2 3 2 2" xfId="10867" xr:uid="{00000000-0005-0000-0000-0000FB230000}"/>
    <cellStyle name="20% - Accent4 4 2 2 3 2 2 2" xfId="21481" xr:uid="{00000000-0005-0000-0000-0000FC230000}"/>
    <cellStyle name="20% - Accent4 4 2 2 3 2 2 2 2" xfId="44749" xr:uid="{00000000-0005-0000-0000-0000FD230000}"/>
    <cellStyle name="20% - Accent4 4 2 2 3 2 2 3" xfId="34135" xr:uid="{00000000-0005-0000-0000-0000FE230000}"/>
    <cellStyle name="20% - Accent4 4 2 2 3 2 3" xfId="16175" xr:uid="{00000000-0005-0000-0000-0000FF230000}"/>
    <cellStyle name="20% - Accent4 4 2 2 3 2 3 2" xfId="39443" xr:uid="{00000000-0005-0000-0000-000000240000}"/>
    <cellStyle name="20% - Accent4 4 2 2 3 2 4" xfId="22985" xr:uid="{00000000-0005-0000-0000-000001240000}"/>
    <cellStyle name="20% - Accent4 4 2 2 3 2 4 2" xfId="46235" xr:uid="{00000000-0005-0000-0000-000002240000}"/>
    <cellStyle name="20% - Accent4 4 2 2 3 2 5" xfId="28827" xr:uid="{00000000-0005-0000-0000-000003240000}"/>
    <cellStyle name="20% - Accent4 4 2 2 3 2 6" xfId="48164" xr:uid="{00000000-0005-0000-0000-000004240000}"/>
    <cellStyle name="20% - Accent4 4 2 2 3 3" xfId="8225" xr:uid="{00000000-0005-0000-0000-000005240000}"/>
    <cellStyle name="20% - Accent4 4 2 2 3 3 2" xfId="18840" xr:uid="{00000000-0005-0000-0000-000006240000}"/>
    <cellStyle name="20% - Accent4 4 2 2 3 3 2 2" xfId="42108" xr:uid="{00000000-0005-0000-0000-000007240000}"/>
    <cellStyle name="20% - Accent4 4 2 2 3 3 3" xfId="31493" xr:uid="{00000000-0005-0000-0000-000008240000}"/>
    <cellStyle name="20% - Accent4 4 2 2 3 4" xfId="13535" xr:uid="{00000000-0005-0000-0000-000009240000}"/>
    <cellStyle name="20% - Accent4 4 2 2 3 4 2" xfId="36803" xr:uid="{00000000-0005-0000-0000-00000A240000}"/>
    <cellStyle name="20% - Accent4 4 2 2 3 5" xfId="22984" xr:uid="{00000000-0005-0000-0000-00000B240000}"/>
    <cellStyle name="20% - Accent4 4 2 2 3 5 2" xfId="46234" xr:uid="{00000000-0005-0000-0000-00000C240000}"/>
    <cellStyle name="20% - Accent4 4 2 2 3 6" xfId="26185" xr:uid="{00000000-0005-0000-0000-00000D240000}"/>
    <cellStyle name="20% - Accent4 4 2 2 3 7" xfId="48163" xr:uid="{00000000-0005-0000-0000-00000E240000}"/>
    <cellStyle name="20% - Accent4 4 2 2 4" xfId="3851" xr:uid="{00000000-0005-0000-0000-00000F240000}"/>
    <cellStyle name="20% - Accent4 4 2 2 4 2" xfId="6515" xr:uid="{00000000-0005-0000-0000-000010240000}"/>
    <cellStyle name="20% - Accent4 4 2 2 4 2 2" xfId="11858" xr:uid="{00000000-0005-0000-0000-000011240000}"/>
    <cellStyle name="20% - Accent4 4 2 2 4 2 2 2" xfId="22471" xr:uid="{00000000-0005-0000-0000-000012240000}"/>
    <cellStyle name="20% - Accent4 4 2 2 4 2 2 2 2" xfId="45739" xr:uid="{00000000-0005-0000-0000-000013240000}"/>
    <cellStyle name="20% - Accent4 4 2 2 4 2 2 3" xfId="35126" xr:uid="{00000000-0005-0000-0000-000014240000}"/>
    <cellStyle name="20% - Accent4 4 2 2 4 2 3" xfId="17165" xr:uid="{00000000-0005-0000-0000-000015240000}"/>
    <cellStyle name="20% - Accent4 4 2 2 4 2 3 2" xfId="40433" xr:uid="{00000000-0005-0000-0000-000016240000}"/>
    <cellStyle name="20% - Accent4 4 2 2 4 2 4" xfId="29818" xr:uid="{00000000-0005-0000-0000-000017240000}"/>
    <cellStyle name="20% - Accent4 4 2 2 4 3" xfId="9216" xr:uid="{00000000-0005-0000-0000-000018240000}"/>
    <cellStyle name="20% - Accent4 4 2 2 4 3 2" xfId="19831" xr:uid="{00000000-0005-0000-0000-000019240000}"/>
    <cellStyle name="20% - Accent4 4 2 2 4 3 2 2" xfId="43099" xr:uid="{00000000-0005-0000-0000-00001A240000}"/>
    <cellStyle name="20% - Accent4 4 2 2 4 3 3" xfId="32484" xr:uid="{00000000-0005-0000-0000-00001B240000}"/>
    <cellStyle name="20% - Accent4 4 2 2 4 4" xfId="14525" xr:uid="{00000000-0005-0000-0000-00001C240000}"/>
    <cellStyle name="20% - Accent4 4 2 2 4 4 2" xfId="37793" xr:uid="{00000000-0005-0000-0000-00001D240000}"/>
    <cellStyle name="20% - Accent4 4 2 2 4 5" xfId="22986" xr:uid="{00000000-0005-0000-0000-00001E240000}"/>
    <cellStyle name="20% - Accent4 4 2 2 4 5 2" xfId="46236" xr:uid="{00000000-0005-0000-0000-00001F240000}"/>
    <cellStyle name="20% - Accent4 4 2 2 4 6" xfId="27176" xr:uid="{00000000-0005-0000-0000-000020240000}"/>
    <cellStyle name="20% - Accent4 4 2 2 4 7" xfId="48165" xr:uid="{00000000-0005-0000-0000-000021240000}"/>
    <cellStyle name="20% - Accent4 4 2 2 5" xfId="4337" xr:uid="{00000000-0005-0000-0000-000022240000}"/>
    <cellStyle name="20% - Accent4 4 2 2 5 2" xfId="9681" xr:uid="{00000000-0005-0000-0000-000023240000}"/>
    <cellStyle name="20% - Accent4 4 2 2 5 2 2" xfId="20296" xr:uid="{00000000-0005-0000-0000-000024240000}"/>
    <cellStyle name="20% - Accent4 4 2 2 5 2 2 2" xfId="43564" xr:uid="{00000000-0005-0000-0000-000025240000}"/>
    <cellStyle name="20% - Accent4 4 2 2 5 2 3" xfId="32949" xr:uid="{00000000-0005-0000-0000-000026240000}"/>
    <cellStyle name="20% - Accent4 4 2 2 5 3" xfId="14990" xr:uid="{00000000-0005-0000-0000-000027240000}"/>
    <cellStyle name="20% - Accent4 4 2 2 5 3 2" xfId="38258" xr:uid="{00000000-0005-0000-0000-000028240000}"/>
    <cellStyle name="20% - Accent4 4 2 2 5 4" xfId="27641" xr:uid="{00000000-0005-0000-0000-000029240000}"/>
    <cellStyle name="20% - Accent4 4 2 2 6" xfId="7039" xr:uid="{00000000-0005-0000-0000-00002A240000}"/>
    <cellStyle name="20% - Accent4 4 2 2 6 2" xfId="17654" xr:uid="{00000000-0005-0000-0000-00002B240000}"/>
    <cellStyle name="20% - Accent4 4 2 2 6 2 2" xfId="40922" xr:uid="{00000000-0005-0000-0000-00002C240000}"/>
    <cellStyle name="20% - Accent4 4 2 2 6 3" xfId="30307" xr:uid="{00000000-0005-0000-0000-00002D240000}"/>
    <cellStyle name="20% - Accent4 4 2 2 7" xfId="12350" xr:uid="{00000000-0005-0000-0000-00002E240000}"/>
    <cellStyle name="20% - Accent4 4 2 2 7 2" xfId="35618" xr:uid="{00000000-0005-0000-0000-00002F240000}"/>
    <cellStyle name="20% - Accent4 4 2 2 8" xfId="22979" xr:uid="{00000000-0005-0000-0000-000030240000}"/>
    <cellStyle name="20% - Accent4 4 2 2 8 2" xfId="46229" xr:uid="{00000000-0005-0000-0000-000031240000}"/>
    <cellStyle name="20% - Accent4 4 2 2 9" xfId="24999" xr:uid="{00000000-0005-0000-0000-000032240000}"/>
    <cellStyle name="20% - Accent4 4 2 2_Asset Register (new)" xfId="1473" xr:uid="{00000000-0005-0000-0000-000033240000}"/>
    <cellStyle name="20% - Accent4 4 2 3" xfId="1255" xr:uid="{00000000-0005-0000-0000-000034240000}"/>
    <cellStyle name="20% - Accent4 4 2 3 2" xfId="2816" xr:uid="{00000000-0005-0000-0000-000035240000}"/>
    <cellStyle name="20% - Accent4 4 2 3 2 2" xfId="5664" xr:uid="{00000000-0005-0000-0000-000036240000}"/>
    <cellStyle name="20% - Accent4 4 2 3 2 2 2" xfId="11007" xr:uid="{00000000-0005-0000-0000-000037240000}"/>
    <cellStyle name="20% - Accent4 4 2 3 2 2 2 2" xfId="21621" xr:uid="{00000000-0005-0000-0000-000038240000}"/>
    <cellStyle name="20% - Accent4 4 2 3 2 2 2 2 2" xfId="44889" xr:uid="{00000000-0005-0000-0000-000039240000}"/>
    <cellStyle name="20% - Accent4 4 2 3 2 2 2 3" xfId="34275" xr:uid="{00000000-0005-0000-0000-00003A240000}"/>
    <cellStyle name="20% - Accent4 4 2 3 2 2 3" xfId="16315" xr:uid="{00000000-0005-0000-0000-00003B240000}"/>
    <cellStyle name="20% - Accent4 4 2 3 2 2 3 2" xfId="39583" xr:uid="{00000000-0005-0000-0000-00003C240000}"/>
    <cellStyle name="20% - Accent4 4 2 3 2 2 4" xfId="22989" xr:uid="{00000000-0005-0000-0000-00003D240000}"/>
    <cellStyle name="20% - Accent4 4 2 3 2 2 4 2" xfId="46239" xr:uid="{00000000-0005-0000-0000-00003E240000}"/>
    <cellStyle name="20% - Accent4 4 2 3 2 2 5" xfId="28967" xr:uid="{00000000-0005-0000-0000-00003F240000}"/>
    <cellStyle name="20% - Accent4 4 2 3 2 2 6" xfId="48168" xr:uid="{00000000-0005-0000-0000-000040240000}"/>
    <cellStyle name="20% - Accent4 4 2 3 2 3" xfId="8365" xr:uid="{00000000-0005-0000-0000-000041240000}"/>
    <cellStyle name="20% - Accent4 4 2 3 2 3 2" xfId="18980" xr:uid="{00000000-0005-0000-0000-000042240000}"/>
    <cellStyle name="20% - Accent4 4 2 3 2 3 2 2" xfId="42248" xr:uid="{00000000-0005-0000-0000-000043240000}"/>
    <cellStyle name="20% - Accent4 4 2 3 2 3 3" xfId="31633" xr:uid="{00000000-0005-0000-0000-000044240000}"/>
    <cellStyle name="20% - Accent4 4 2 3 2 4" xfId="13675" xr:uid="{00000000-0005-0000-0000-000045240000}"/>
    <cellStyle name="20% - Accent4 4 2 3 2 4 2" xfId="36943" xr:uid="{00000000-0005-0000-0000-000046240000}"/>
    <cellStyle name="20% - Accent4 4 2 3 2 5" xfId="22988" xr:uid="{00000000-0005-0000-0000-000047240000}"/>
    <cellStyle name="20% - Accent4 4 2 3 2 5 2" xfId="46238" xr:uid="{00000000-0005-0000-0000-000048240000}"/>
    <cellStyle name="20% - Accent4 4 2 3 2 6" xfId="26325" xr:uid="{00000000-0005-0000-0000-000049240000}"/>
    <cellStyle name="20% - Accent4 4 2 3 2 7" xfId="48167" xr:uid="{00000000-0005-0000-0000-00004A240000}"/>
    <cellStyle name="20% - Accent4 4 2 3 3" xfId="4477" xr:uid="{00000000-0005-0000-0000-00004B240000}"/>
    <cellStyle name="20% - Accent4 4 2 3 3 2" xfId="9821" xr:uid="{00000000-0005-0000-0000-00004C240000}"/>
    <cellStyle name="20% - Accent4 4 2 3 3 2 2" xfId="20436" xr:uid="{00000000-0005-0000-0000-00004D240000}"/>
    <cellStyle name="20% - Accent4 4 2 3 3 2 2 2" xfId="43704" xr:uid="{00000000-0005-0000-0000-00004E240000}"/>
    <cellStyle name="20% - Accent4 4 2 3 3 2 3" xfId="33089" xr:uid="{00000000-0005-0000-0000-00004F240000}"/>
    <cellStyle name="20% - Accent4 4 2 3 3 3" xfId="15130" xr:uid="{00000000-0005-0000-0000-000050240000}"/>
    <cellStyle name="20% - Accent4 4 2 3 3 3 2" xfId="38398" xr:uid="{00000000-0005-0000-0000-000051240000}"/>
    <cellStyle name="20% - Accent4 4 2 3 3 4" xfId="22990" xr:uid="{00000000-0005-0000-0000-000052240000}"/>
    <cellStyle name="20% - Accent4 4 2 3 3 4 2" xfId="46240" xr:uid="{00000000-0005-0000-0000-000053240000}"/>
    <cellStyle name="20% - Accent4 4 2 3 3 5" xfId="27781" xr:uid="{00000000-0005-0000-0000-000054240000}"/>
    <cellStyle name="20% - Accent4 4 2 3 3 6" xfId="48169" xr:uid="{00000000-0005-0000-0000-000055240000}"/>
    <cellStyle name="20% - Accent4 4 2 3 4" xfId="7179" xr:uid="{00000000-0005-0000-0000-000056240000}"/>
    <cellStyle name="20% - Accent4 4 2 3 4 2" xfId="17794" xr:uid="{00000000-0005-0000-0000-000057240000}"/>
    <cellStyle name="20% - Accent4 4 2 3 4 2 2" xfId="41062" xr:uid="{00000000-0005-0000-0000-000058240000}"/>
    <cellStyle name="20% - Accent4 4 2 3 4 3" xfId="30447" xr:uid="{00000000-0005-0000-0000-000059240000}"/>
    <cellStyle name="20% - Accent4 4 2 3 5" xfId="12490" xr:uid="{00000000-0005-0000-0000-00005A240000}"/>
    <cellStyle name="20% - Accent4 4 2 3 5 2" xfId="35758" xr:uid="{00000000-0005-0000-0000-00005B240000}"/>
    <cellStyle name="20% - Accent4 4 2 3 6" xfId="22987" xr:uid="{00000000-0005-0000-0000-00005C240000}"/>
    <cellStyle name="20% - Accent4 4 2 3 6 2" xfId="46237" xr:uid="{00000000-0005-0000-0000-00005D240000}"/>
    <cellStyle name="20% - Accent4 4 2 3 7" xfId="25139" xr:uid="{00000000-0005-0000-0000-00005E240000}"/>
    <cellStyle name="20% - Accent4 4 2 3 8" xfId="48166" xr:uid="{00000000-0005-0000-0000-00005F240000}"/>
    <cellStyle name="20% - Accent4 4 2 4" xfId="1633" xr:uid="{00000000-0005-0000-0000-000060240000}"/>
    <cellStyle name="20% - Accent4 4 2 4 2" xfId="4647" xr:uid="{00000000-0005-0000-0000-000061240000}"/>
    <cellStyle name="20% - Accent4 4 2 4 2 2" xfId="9991" xr:uid="{00000000-0005-0000-0000-000062240000}"/>
    <cellStyle name="20% - Accent4 4 2 4 2 2 2" xfId="20606" xr:uid="{00000000-0005-0000-0000-000063240000}"/>
    <cellStyle name="20% - Accent4 4 2 4 2 2 2 2" xfId="43874" xr:uid="{00000000-0005-0000-0000-000064240000}"/>
    <cellStyle name="20% - Accent4 4 2 4 2 2 3" xfId="33259" xr:uid="{00000000-0005-0000-0000-000065240000}"/>
    <cellStyle name="20% - Accent4 4 2 4 2 3" xfId="15300" xr:uid="{00000000-0005-0000-0000-000066240000}"/>
    <cellStyle name="20% - Accent4 4 2 4 2 3 2" xfId="38568" xr:uid="{00000000-0005-0000-0000-000067240000}"/>
    <cellStyle name="20% - Accent4 4 2 4 2 4" xfId="22992" xr:uid="{00000000-0005-0000-0000-000068240000}"/>
    <cellStyle name="20% - Accent4 4 2 4 2 4 2" xfId="46242" xr:uid="{00000000-0005-0000-0000-000069240000}"/>
    <cellStyle name="20% - Accent4 4 2 4 2 5" xfId="27951" xr:uid="{00000000-0005-0000-0000-00006A240000}"/>
    <cellStyle name="20% - Accent4 4 2 4 2 6" xfId="48171" xr:uid="{00000000-0005-0000-0000-00006B240000}"/>
    <cellStyle name="20% - Accent4 4 2 4 3" xfId="7349" xr:uid="{00000000-0005-0000-0000-00006C240000}"/>
    <cellStyle name="20% - Accent4 4 2 4 3 2" xfId="17964" xr:uid="{00000000-0005-0000-0000-00006D240000}"/>
    <cellStyle name="20% - Accent4 4 2 4 3 2 2" xfId="41232" xr:uid="{00000000-0005-0000-0000-00006E240000}"/>
    <cellStyle name="20% - Accent4 4 2 4 3 3" xfId="30617" xr:uid="{00000000-0005-0000-0000-00006F240000}"/>
    <cellStyle name="20% - Accent4 4 2 4 4" xfId="12660" xr:uid="{00000000-0005-0000-0000-000070240000}"/>
    <cellStyle name="20% - Accent4 4 2 4 4 2" xfId="35928" xr:uid="{00000000-0005-0000-0000-000071240000}"/>
    <cellStyle name="20% - Accent4 4 2 4 5" xfId="22991" xr:uid="{00000000-0005-0000-0000-000072240000}"/>
    <cellStyle name="20% - Accent4 4 2 4 5 2" xfId="46241" xr:uid="{00000000-0005-0000-0000-000073240000}"/>
    <cellStyle name="20% - Accent4 4 2 4 6" xfId="25309" xr:uid="{00000000-0005-0000-0000-000074240000}"/>
    <cellStyle name="20% - Accent4 4 2 4 7" xfId="48170" xr:uid="{00000000-0005-0000-0000-000075240000}"/>
    <cellStyle name="20% - Accent4 4 2 5" xfId="2154" xr:uid="{00000000-0005-0000-0000-000076240000}"/>
    <cellStyle name="20% - Accent4 4 2 5 2" xfId="5042" xr:uid="{00000000-0005-0000-0000-000077240000}"/>
    <cellStyle name="20% - Accent4 4 2 5 2 2" xfId="10385" xr:uid="{00000000-0005-0000-0000-000078240000}"/>
    <cellStyle name="20% - Accent4 4 2 5 2 2 2" xfId="21000" xr:uid="{00000000-0005-0000-0000-000079240000}"/>
    <cellStyle name="20% - Accent4 4 2 5 2 2 2 2" xfId="44268" xr:uid="{00000000-0005-0000-0000-00007A240000}"/>
    <cellStyle name="20% - Accent4 4 2 5 2 2 3" xfId="33653" xr:uid="{00000000-0005-0000-0000-00007B240000}"/>
    <cellStyle name="20% - Accent4 4 2 5 2 3" xfId="15694" xr:uid="{00000000-0005-0000-0000-00007C240000}"/>
    <cellStyle name="20% - Accent4 4 2 5 2 3 2" xfId="38962" xr:uid="{00000000-0005-0000-0000-00007D240000}"/>
    <cellStyle name="20% - Accent4 4 2 5 2 4" xfId="28345" xr:uid="{00000000-0005-0000-0000-00007E240000}"/>
    <cellStyle name="20% - Accent4 4 2 5 3" xfId="7743" xr:uid="{00000000-0005-0000-0000-00007F240000}"/>
    <cellStyle name="20% - Accent4 4 2 5 3 2" xfId="18358" xr:uid="{00000000-0005-0000-0000-000080240000}"/>
    <cellStyle name="20% - Accent4 4 2 5 3 2 2" xfId="41626" xr:uid="{00000000-0005-0000-0000-000081240000}"/>
    <cellStyle name="20% - Accent4 4 2 5 3 3" xfId="31011" xr:uid="{00000000-0005-0000-0000-000082240000}"/>
    <cellStyle name="20% - Accent4 4 2 5 4" xfId="13054" xr:uid="{00000000-0005-0000-0000-000083240000}"/>
    <cellStyle name="20% - Accent4 4 2 5 4 2" xfId="36322" xr:uid="{00000000-0005-0000-0000-000084240000}"/>
    <cellStyle name="20% - Accent4 4 2 5 5" xfId="22993" xr:uid="{00000000-0005-0000-0000-000085240000}"/>
    <cellStyle name="20% - Accent4 4 2 5 5 2" xfId="46243" xr:uid="{00000000-0005-0000-0000-000086240000}"/>
    <cellStyle name="20% - Accent4 4 2 5 6" xfId="25703" xr:uid="{00000000-0005-0000-0000-000087240000}"/>
    <cellStyle name="20% - Accent4 4 2 5 7" xfId="48172" xr:uid="{00000000-0005-0000-0000-000088240000}"/>
    <cellStyle name="20% - Accent4 4 2 6" xfId="2236" xr:uid="{00000000-0005-0000-0000-000089240000}"/>
    <cellStyle name="20% - Accent4 4 2 6 2" xfId="5105" xr:uid="{00000000-0005-0000-0000-00008A240000}"/>
    <cellStyle name="20% - Accent4 4 2 6 2 2" xfId="10448" xr:uid="{00000000-0005-0000-0000-00008B240000}"/>
    <cellStyle name="20% - Accent4 4 2 6 2 2 2" xfId="21063" xr:uid="{00000000-0005-0000-0000-00008C240000}"/>
    <cellStyle name="20% - Accent4 4 2 6 2 2 2 2" xfId="44331" xr:uid="{00000000-0005-0000-0000-00008D240000}"/>
    <cellStyle name="20% - Accent4 4 2 6 2 2 3" xfId="33716" xr:uid="{00000000-0005-0000-0000-00008E240000}"/>
    <cellStyle name="20% - Accent4 4 2 6 2 3" xfId="15757" xr:uid="{00000000-0005-0000-0000-00008F240000}"/>
    <cellStyle name="20% - Accent4 4 2 6 2 3 2" xfId="39025" xr:uid="{00000000-0005-0000-0000-000090240000}"/>
    <cellStyle name="20% - Accent4 4 2 6 2 4" xfId="28408" xr:uid="{00000000-0005-0000-0000-000091240000}"/>
    <cellStyle name="20% - Accent4 4 2 6 3" xfId="7806" xr:uid="{00000000-0005-0000-0000-000092240000}"/>
    <cellStyle name="20% - Accent4 4 2 6 3 2" xfId="18421" xr:uid="{00000000-0005-0000-0000-000093240000}"/>
    <cellStyle name="20% - Accent4 4 2 6 3 2 2" xfId="41689" xr:uid="{00000000-0005-0000-0000-000094240000}"/>
    <cellStyle name="20% - Accent4 4 2 6 3 3" xfId="31074" xr:uid="{00000000-0005-0000-0000-000095240000}"/>
    <cellStyle name="20% - Accent4 4 2 6 4" xfId="13117" xr:uid="{00000000-0005-0000-0000-000096240000}"/>
    <cellStyle name="20% - Accent4 4 2 6 4 2" xfId="36385" xr:uid="{00000000-0005-0000-0000-000097240000}"/>
    <cellStyle name="20% - Accent4 4 2 6 5" xfId="25766" xr:uid="{00000000-0005-0000-0000-000098240000}"/>
    <cellStyle name="20% - Accent4 4 2 7" xfId="2292" xr:uid="{00000000-0005-0000-0000-000099240000}"/>
    <cellStyle name="20% - Accent4 4 2 7 2" xfId="5151" xr:uid="{00000000-0005-0000-0000-00009A240000}"/>
    <cellStyle name="20% - Accent4 4 2 7 2 2" xfId="10494" xr:uid="{00000000-0005-0000-0000-00009B240000}"/>
    <cellStyle name="20% - Accent4 4 2 7 2 2 2" xfId="21108" xr:uid="{00000000-0005-0000-0000-00009C240000}"/>
    <cellStyle name="20% - Accent4 4 2 7 2 2 2 2" xfId="44376" xr:uid="{00000000-0005-0000-0000-00009D240000}"/>
    <cellStyle name="20% - Accent4 4 2 7 2 2 3" xfId="33762" xr:uid="{00000000-0005-0000-0000-00009E240000}"/>
    <cellStyle name="20% - Accent4 4 2 7 2 3" xfId="15802" xr:uid="{00000000-0005-0000-0000-00009F240000}"/>
    <cellStyle name="20% - Accent4 4 2 7 2 3 2" xfId="39070" xr:uid="{00000000-0005-0000-0000-0000A0240000}"/>
    <cellStyle name="20% - Accent4 4 2 7 2 4" xfId="28454" xr:uid="{00000000-0005-0000-0000-0000A1240000}"/>
    <cellStyle name="20% - Accent4 4 2 7 3" xfId="7852" xr:uid="{00000000-0005-0000-0000-0000A2240000}"/>
    <cellStyle name="20% - Accent4 4 2 7 3 2" xfId="18467" xr:uid="{00000000-0005-0000-0000-0000A3240000}"/>
    <cellStyle name="20% - Accent4 4 2 7 3 2 2" xfId="41735" xr:uid="{00000000-0005-0000-0000-0000A4240000}"/>
    <cellStyle name="20% - Accent4 4 2 7 3 3" xfId="31120" xr:uid="{00000000-0005-0000-0000-0000A5240000}"/>
    <cellStyle name="20% - Accent4 4 2 7 4" xfId="13162" xr:uid="{00000000-0005-0000-0000-0000A6240000}"/>
    <cellStyle name="20% - Accent4 4 2 7 4 2" xfId="36430" xr:uid="{00000000-0005-0000-0000-0000A7240000}"/>
    <cellStyle name="20% - Accent4 4 2 7 5" xfId="25812" xr:uid="{00000000-0005-0000-0000-0000A8240000}"/>
    <cellStyle name="20% - Accent4 4 2 8" xfId="2324" xr:uid="{00000000-0005-0000-0000-0000A9240000}"/>
    <cellStyle name="20% - Accent4 4 2 8 2" xfId="5174" xr:uid="{00000000-0005-0000-0000-0000AA240000}"/>
    <cellStyle name="20% - Accent4 4 2 8 2 2" xfId="10517" xr:uid="{00000000-0005-0000-0000-0000AB240000}"/>
    <cellStyle name="20% - Accent4 4 2 8 2 2 2" xfId="21131" xr:uid="{00000000-0005-0000-0000-0000AC240000}"/>
    <cellStyle name="20% - Accent4 4 2 8 2 2 2 2" xfId="44399" xr:uid="{00000000-0005-0000-0000-0000AD240000}"/>
    <cellStyle name="20% - Accent4 4 2 8 2 2 3" xfId="33785" xr:uid="{00000000-0005-0000-0000-0000AE240000}"/>
    <cellStyle name="20% - Accent4 4 2 8 2 3" xfId="15825" xr:uid="{00000000-0005-0000-0000-0000AF240000}"/>
    <cellStyle name="20% - Accent4 4 2 8 2 3 2" xfId="39093" xr:uid="{00000000-0005-0000-0000-0000B0240000}"/>
    <cellStyle name="20% - Accent4 4 2 8 2 4" xfId="28477" xr:uid="{00000000-0005-0000-0000-0000B1240000}"/>
    <cellStyle name="20% - Accent4 4 2 8 3" xfId="7875" xr:uid="{00000000-0005-0000-0000-0000B2240000}"/>
    <cellStyle name="20% - Accent4 4 2 8 3 2" xfId="18490" xr:uid="{00000000-0005-0000-0000-0000B3240000}"/>
    <cellStyle name="20% - Accent4 4 2 8 3 2 2" xfId="41758" xr:uid="{00000000-0005-0000-0000-0000B4240000}"/>
    <cellStyle name="20% - Accent4 4 2 8 3 3" xfId="31143" xr:uid="{00000000-0005-0000-0000-0000B5240000}"/>
    <cellStyle name="20% - Accent4 4 2 8 4" xfId="13185" xr:uid="{00000000-0005-0000-0000-0000B6240000}"/>
    <cellStyle name="20% - Accent4 4 2 8 4 2" xfId="36453" xr:uid="{00000000-0005-0000-0000-0000B7240000}"/>
    <cellStyle name="20% - Accent4 4 2 8 5" xfId="25835" xr:uid="{00000000-0005-0000-0000-0000B8240000}"/>
    <cellStyle name="20% - Accent4 4 2 9" xfId="2593" xr:uid="{00000000-0005-0000-0000-0000B9240000}"/>
    <cellStyle name="20% - Accent4 4 2 9 2" xfId="5441" xr:uid="{00000000-0005-0000-0000-0000BA240000}"/>
    <cellStyle name="20% - Accent4 4 2 9 2 2" xfId="10784" xr:uid="{00000000-0005-0000-0000-0000BB240000}"/>
    <cellStyle name="20% - Accent4 4 2 9 2 2 2" xfId="21398" xr:uid="{00000000-0005-0000-0000-0000BC240000}"/>
    <cellStyle name="20% - Accent4 4 2 9 2 2 2 2" xfId="44666" xr:uid="{00000000-0005-0000-0000-0000BD240000}"/>
    <cellStyle name="20% - Accent4 4 2 9 2 2 3" xfId="34052" xr:uid="{00000000-0005-0000-0000-0000BE240000}"/>
    <cellStyle name="20% - Accent4 4 2 9 2 3" xfId="16092" xr:uid="{00000000-0005-0000-0000-0000BF240000}"/>
    <cellStyle name="20% - Accent4 4 2 9 2 3 2" xfId="39360" xr:uid="{00000000-0005-0000-0000-0000C0240000}"/>
    <cellStyle name="20% - Accent4 4 2 9 2 4" xfId="28744" xr:uid="{00000000-0005-0000-0000-0000C1240000}"/>
    <cellStyle name="20% - Accent4 4 2 9 3" xfId="8142" xr:uid="{00000000-0005-0000-0000-0000C2240000}"/>
    <cellStyle name="20% - Accent4 4 2 9 3 2" xfId="18757" xr:uid="{00000000-0005-0000-0000-0000C3240000}"/>
    <cellStyle name="20% - Accent4 4 2 9 3 2 2" xfId="42025" xr:uid="{00000000-0005-0000-0000-0000C4240000}"/>
    <cellStyle name="20% - Accent4 4 2 9 3 3" xfId="31410" xr:uid="{00000000-0005-0000-0000-0000C5240000}"/>
    <cellStyle name="20% - Accent4 4 2 9 4" xfId="13452" xr:uid="{00000000-0005-0000-0000-0000C6240000}"/>
    <cellStyle name="20% - Accent4 4 2 9 4 2" xfId="36720" xr:uid="{00000000-0005-0000-0000-0000C7240000}"/>
    <cellStyle name="20% - Accent4 4 2 9 5" xfId="26102" xr:uid="{00000000-0005-0000-0000-0000C8240000}"/>
    <cellStyle name="20% - Accent4 4 2_Asset Register (new)" xfId="1474" xr:uid="{00000000-0005-0000-0000-0000C9240000}"/>
    <cellStyle name="20% - Accent4 4 3" xfId="723" xr:uid="{00000000-0005-0000-0000-0000CA240000}"/>
    <cellStyle name="20% - Accent4 4 3 10" xfId="12266" xr:uid="{00000000-0005-0000-0000-0000CB240000}"/>
    <cellStyle name="20% - Accent4 4 3 10 2" xfId="35534" xr:uid="{00000000-0005-0000-0000-0000CC240000}"/>
    <cellStyle name="20% - Accent4 4 3 11" xfId="22994" xr:uid="{00000000-0005-0000-0000-0000CD240000}"/>
    <cellStyle name="20% - Accent4 4 3 11 2" xfId="46244" xr:uid="{00000000-0005-0000-0000-0000CE240000}"/>
    <cellStyle name="20% - Accent4 4 3 12" xfId="24915" xr:uid="{00000000-0005-0000-0000-0000CF240000}"/>
    <cellStyle name="20% - Accent4 4 3 13" xfId="48173" xr:uid="{00000000-0005-0000-0000-0000D0240000}"/>
    <cellStyle name="20% - Accent4 4 3 2" xfId="1189" xr:uid="{00000000-0005-0000-0000-0000D1240000}"/>
    <cellStyle name="20% - Accent4 4 3 2 2" xfId="2751" xr:uid="{00000000-0005-0000-0000-0000D2240000}"/>
    <cellStyle name="20% - Accent4 4 3 2 2 2" xfId="5599" xr:uid="{00000000-0005-0000-0000-0000D3240000}"/>
    <cellStyle name="20% - Accent4 4 3 2 2 2 2" xfId="10942" xr:uid="{00000000-0005-0000-0000-0000D4240000}"/>
    <cellStyle name="20% - Accent4 4 3 2 2 2 2 2" xfId="21556" xr:uid="{00000000-0005-0000-0000-0000D5240000}"/>
    <cellStyle name="20% - Accent4 4 3 2 2 2 2 2 2" xfId="44824" xr:uid="{00000000-0005-0000-0000-0000D6240000}"/>
    <cellStyle name="20% - Accent4 4 3 2 2 2 2 3" xfId="34210" xr:uid="{00000000-0005-0000-0000-0000D7240000}"/>
    <cellStyle name="20% - Accent4 4 3 2 2 2 3" xfId="16250" xr:uid="{00000000-0005-0000-0000-0000D8240000}"/>
    <cellStyle name="20% - Accent4 4 3 2 2 2 3 2" xfId="39518" xr:uid="{00000000-0005-0000-0000-0000D9240000}"/>
    <cellStyle name="20% - Accent4 4 3 2 2 2 4" xfId="22997" xr:uid="{00000000-0005-0000-0000-0000DA240000}"/>
    <cellStyle name="20% - Accent4 4 3 2 2 2 4 2" xfId="46247" xr:uid="{00000000-0005-0000-0000-0000DB240000}"/>
    <cellStyle name="20% - Accent4 4 3 2 2 2 5" xfId="28902" xr:uid="{00000000-0005-0000-0000-0000DC240000}"/>
    <cellStyle name="20% - Accent4 4 3 2 2 2 6" xfId="48176" xr:uid="{00000000-0005-0000-0000-0000DD240000}"/>
    <cellStyle name="20% - Accent4 4 3 2 2 3" xfId="8300" xr:uid="{00000000-0005-0000-0000-0000DE240000}"/>
    <cellStyle name="20% - Accent4 4 3 2 2 3 2" xfId="18915" xr:uid="{00000000-0005-0000-0000-0000DF240000}"/>
    <cellStyle name="20% - Accent4 4 3 2 2 3 2 2" xfId="42183" xr:uid="{00000000-0005-0000-0000-0000E0240000}"/>
    <cellStyle name="20% - Accent4 4 3 2 2 3 3" xfId="31568" xr:uid="{00000000-0005-0000-0000-0000E1240000}"/>
    <cellStyle name="20% - Accent4 4 3 2 2 4" xfId="13610" xr:uid="{00000000-0005-0000-0000-0000E2240000}"/>
    <cellStyle name="20% - Accent4 4 3 2 2 4 2" xfId="36878" xr:uid="{00000000-0005-0000-0000-0000E3240000}"/>
    <cellStyle name="20% - Accent4 4 3 2 2 5" xfId="22996" xr:uid="{00000000-0005-0000-0000-0000E4240000}"/>
    <cellStyle name="20% - Accent4 4 3 2 2 5 2" xfId="46246" xr:uid="{00000000-0005-0000-0000-0000E5240000}"/>
    <cellStyle name="20% - Accent4 4 3 2 2 6" xfId="26260" xr:uid="{00000000-0005-0000-0000-0000E6240000}"/>
    <cellStyle name="20% - Accent4 4 3 2 2 7" xfId="48175" xr:uid="{00000000-0005-0000-0000-0000E7240000}"/>
    <cellStyle name="20% - Accent4 4 3 2 3" xfId="3926" xr:uid="{00000000-0005-0000-0000-0000E8240000}"/>
    <cellStyle name="20% - Accent4 4 3 2 3 2" xfId="6590" xr:uid="{00000000-0005-0000-0000-0000E9240000}"/>
    <cellStyle name="20% - Accent4 4 3 2 3 2 2" xfId="11933" xr:uid="{00000000-0005-0000-0000-0000EA240000}"/>
    <cellStyle name="20% - Accent4 4 3 2 3 2 2 2" xfId="22546" xr:uid="{00000000-0005-0000-0000-0000EB240000}"/>
    <cellStyle name="20% - Accent4 4 3 2 3 2 2 2 2" xfId="45814" xr:uid="{00000000-0005-0000-0000-0000EC240000}"/>
    <cellStyle name="20% - Accent4 4 3 2 3 2 2 3" xfId="35201" xr:uid="{00000000-0005-0000-0000-0000ED240000}"/>
    <cellStyle name="20% - Accent4 4 3 2 3 2 3" xfId="17240" xr:uid="{00000000-0005-0000-0000-0000EE240000}"/>
    <cellStyle name="20% - Accent4 4 3 2 3 2 3 2" xfId="40508" xr:uid="{00000000-0005-0000-0000-0000EF240000}"/>
    <cellStyle name="20% - Accent4 4 3 2 3 2 4" xfId="29893" xr:uid="{00000000-0005-0000-0000-0000F0240000}"/>
    <cellStyle name="20% - Accent4 4 3 2 3 3" xfId="9291" xr:uid="{00000000-0005-0000-0000-0000F1240000}"/>
    <cellStyle name="20% - Accent4 4 3 2 3 3 2" xfId="19906" xr:uid="{00000000-0005-0000-0000-0000F2240000}"/>
    <cellStyle name="20% - Accent4 4 3 2 3 3 2 2" xfId="43174" xr:uid="{00000000-0005-0000-0000-0000F3240000}"/>
    <cellStyle name="20% - Accent4 4 3 2 3 3 3" xfId="32559" xr:uid="{00000000-0005-0000-0000-0000F4240000}"/>
    <cellStyle name="20% - Accent4 4 3 2 3 4" xfId="14600" xr:uid="{00000000-0005-0000-0000-0000F5240000}"/>
    <cellStyle name="20% - Accent4 4 3 2 3 4 2" xfId="37868" xr:uid="{00000000-0005-0000-0000-0000F6240000}"/>
    <cellStyle name="20% - Accent4 4 3 2 3 5" xfId="22998" xr:uid="{00000000-0005-0000-0000-0000F7240000}"/>
    <cellStyle name="20% - Accent4 4 3 2 3 5 2" xfId="46248" xr:uid="{00000000-0005-0000-0000-0000F8240000}"/>
    <cellStyle name="20% - Accent4 4 3 2 3 6" xfId="27251" xr:uid="{00000000-0005-0000-0000-0000F9240000}"/>
    <cellStyle name="20% - Accent4 4 3 2 3 7" xfId="48177" xr:uid="{00000000-0005-0000-0000-0000FA240000}"/>
    <cellStyle name="20% - Accent4 4 3 2 4" xfId="4412" xr:uid="{00000000-0005-0000-0000-0000FB240000}"/>
    <cellStyle name="20% - Accent4 4 3 2 4 2" xfId="9756" xr:uid="{00000000-0005-0000-0000-0000FC240000}"/>
    <cellStyle name="20% - Accent4 4 3 2 4 2 2" xfId="20371" xr:uid="{00000000-0005-0000-0000-0000FD240000}"/>
    <cellStyle name="20% - Accent4 4 3 2 4 2 2 2" xfId="43639" xr:uid="{00000000-0005-0000-0000-0000FE240000}"/>
    <cellStyle name="20% - Accent4 4 3 2 4 2 3" xfId="33024" xr:uid="{00000000-0005-0000-0000-0000FF240000}"/>
    <cellStyle name="20% - Accent4 4 3 2 4 3" xfId="15065" xr:uid="{00000000-0005-0000-0000-000000250000}"/>
    <cellStyle name="20% - Accent4 4 3 2 4 3 2" xfId="38333" xr:uid="{00000000-0005-0000-0000-000001250000}"/>
    <cellStyle name="20% - Accent4 4 3 2 4 4" xfId="27716" xr:uid="{00000000-0005-0000-0000-000002250000}"/>
    <cellStyle name="20% - Accent4 4 3 2 5" xfId="7114" xr:uid="{00000000-0005-0000-0000-000003250000}"/>
    <cellStyle name="20% - Accent4 4 3 2 5 2" xfId="17729" xr:uid="{00000000-0005-0000-0000-000004250000}"/>
    <cellStyle name="20% - Accent4 4 3 2 5 2 2" xfId="40997" xr:uid="{00000000-0005-0000-0000-000005250000}"/>
    <cellStyle name="20% - Accent4 4 3 2 5 3" xfId="30382" xr:uid="{00000000-0005-0000-0000-000006250000}"/>
    <cellStyle name="20% - Accent4 4 3 2 6" xfId="12425" xr:uid="{00000000-0005-0000-0000-000007250000}"/>
    <cellStyle name="20% - Accent4 4 3 2 6 2" xfId="35693" xr:uid="{00000000-0005-0000-0000-000008250000}"/>
    <cellStyle name="20% - Accent4 4 3 2 7" xfId="22995" xr:uid="{00000000-0005-0000-0000-000009250000}"/>
    <cellStyle name="20% - Accent4 4 3 2 7 2" xfId="46245" xr:uid="{00000000-0005-0000-0000-00000A250000}"/>
    <cellStyle name="20% - Accent4 4 3 2 8" xfId="25074" xr:uid="{00000000-0005-0000-0000-00000B250000}"/>
    <cellStyle name="20% - Accent4 4 3 2 9" xfId="48174" xr:uid="{00000000-0005-0000-0000-00000C250000}"/>
    <cellStyle name="20% - Accent4 4 3 3" xfId="1541" xr:uid="{00000000-0005-0000-0000-00000D250000}"/>
    <cellStyle name="20% - Accent4 4 3 3 2" xfId="2898" xr:uid="{00000000-0005-0000-0000-00000E250000}"/>
    <cellStyle name="20% - Accent4 4 3 3 2 2" xfId="5746" xr:uid="{00000000-0005-0000-0000-00000F250000}"/>
    <cellStyle name="20% - Accent4 4 3 3 2 2 2" xfId="11089" xr:uid="{00000000-0005-0000-0000-000010250000}"/>
    <cellStyle name="20% - Accent4 4 3 3 2 2 2 2" xfId="21703" xr:uid="{00000000-0005-0000-0000-000011250000}"/>
    <cellStyle name="20% - Accent4 4 3 3 2 2 2 2 2" xfId="44971" xr:uid="{00000000-0005-0000-0000-000012250000}"/>
    <cellStyle name="20% - Accent4 4 3 3 2 2 2 3" xfId="34357" xr:uid="{00000000-0005-0000-0000-000013250000}"/>
    <cellStyle name="20% - Accent4 4 3 3 2 2 3" xfId="16397" xr:uid="{00000000-0005-0000-0000-000014250000}"/>
    <cellStyle name="20% - Accent4 4 3 3 2 2 3 2" xfId="39665" xr:uid="{00000000-0005-0000-0000-000015250000}"/>
    <cellStyle name="20% - Accent4 4 3 3 2 2 4" xfId="29049" xr:uid="{00000000-0005-0000-0000-000016250000}"/>
    <cellStyle name="20% - Accent4 4 3 3 2 3" xfId="8447" xr:uid="{00000000-0005-0000-0000-000017250000}"/>
    <cellStyle name="20% - Accent4 4 3 3 2 3 2" xfId="19062" xr:uid="{00000000-0005-0000-0000-000018250000}"/>
    <cellStyle name="20% - Accent4 4 3 3 2 3 2 2" xfId="42330" xr:uid="{00000000-0005-0000-0000-000019250000}"/>
    <cellStyle name="20% - Accent4 4 3 3 2 3 3" xfId="31715" xr:uid="{00000000-0005-0000-0000-00001A250000}"/>
    <cellStyle name="20% - Accent4 4 3 3 2 4" xfId="13757" xr:uid="{00000000-0005-0000-0000-00001B250000}"/>
    <cellStyle name="20% - Accent4 4 3 3 2 4 2" xfId="37025" xr:uid="{00000000-0005-0000-0000-00001C250000}"/>
    <cellStyle name="20% - Accent4 4 3 3 2 5" xfId="23000" xr:uid="{00000000-0005-0000-0000-00001D250000}"/>
    <cellStyle name="20% - Accent4 4 3 3 2 5 2" xfId="46250" xr:uid="{00000000-0005-0000-0000-00001E250000}"/>
    <cellStyle name="20% - Accent4 4 3 3 2 6" xfId="26407" xr:uid="{00000000-0005-0000-0000-00001F250000}"/>
    <cellStyle name="20% - Accent4 4 3 3 2 7" xfId="48179" xr:uid="{00000000-0005-0000-0000-000020250000}"/>
    <cellStyle name="20% - Accent4 4 3 3 3" xfId="3682" xr:uid="{00000000-0005-0000-0000-000021250000}"/>
    <cellStyle name="20% - Accent4 4 3 3 3 2" xfId="6460" xr:uid="{00000000-0005-0000-0000-000022250000}"/>
    <cellStyle name="20% - Accent4 4 3 3 3 2 2" xfId="11803" xr:uid="{00000000-0005-0000-0000-000023250000}"/>
    <cellStyle name="20% - Accent4 4 3 3 3 2 2 2" xfId="22416" xr:uid="{00000000-0005-0000-0000-000024250000}"/>
    <cellStyle name="20% - Accent4 4 3 3 3 2 2 2 2" xfId="45684" xr:uid="{00000000-0005-0000-0000-000025250000}"/>
    <cellStyle name="20% - Accent4 4 3 3 3 2 2 3" xfId="35071" xr:uid="{00000000-0005-0000-0000-000026250000}"/>
    <cellStyle name="20% - Accent4 4 3 3 3 2 3" xfId="17110" xr:uid="{00000000-0005-0000-0000-000027250000}"/>
    <cellStyle name="20% - Accent4 4 3 3 3 2 3 2" xfId="40378" xr:uid="{00000000-0005-0000-0000-000028250000}"/>
    <cellStyle name="20% - Accent4 4 3 3 3 2 4" xfId="29763" xr:uid="{00000000-0005-0000-0000-000029250000}"/>
    <cellStyle name="20% - Accent4 4 3 3 3 3" xfId="9161" xr:uid="{00000000-0005-0000-0000-00002A250000}"/>
    <cellStyle name="20% - Accent4 4 3 3 3 3 2" xfId="19776" xr:uid="{00000000-0005-0000-0000-00002B250000}"/>
    <cellStyle name="20% - Accent4 4 3 3 3 3 2 2" xfId="43044" xr:uid="{00000000-0005-0000-0000-00002C250000}"/>
    <cellStyle name="20% - Accent4 4 3 3 3 3 3" xfId="32429" xr:uid="{00000000-0005-0000-0000-00002D250000}"/>
    <cellStyle name="20% - Accent4 4 3 3 3 4" xfId="14470" xr:uid="{00000000-0005-0000-0000-00002E250000}"/>
    <cellStyle name="20% - Accent4 4 3 3 3 4 2" xfId="37738" xr:uid="{00000000-0005-0000-0000-00002F250000}"/>
    <cellStyle name="20% - Accent4 4 3 3 3 5" xfId="27121" xr:uid="{00000000-0005-0000-0000-000030250000}"/>
    <cellStyle name="20% - Accent4 4 3 3 4" xfId="4559" xr:uid="{00000000-0005-0000-0000-000031250000}"/>
    <cellStyle name="20% - Accent4 4 3 3 4 2" xfId="9903" xr:uid="{00000000-0005-0000-0000-000032250000}"/>
    <cellStyle name="20% - Accent4 4 3 3 4 2 2" xfId="20518" xr:uid="{00000000-0005-0000-0000-000033250000}"/>
    <cellStyle name="20% - Accent4 4 3 3 4 2 2 2" xfId="43786" xr:uid="{00000000-0005-0000-0000-000034250000}"/>
    <cellStyle name="20% - Accent4 4 3 3 4 2 3" xfId="33171" xr:uid="{00000000-0005-0000-0000-000035250000}"/>
    <cellStyle name="20% - Accent4 4 3 3 4 3" xfId="15212" xr:uid="{00000000-0005-0000-0000-000036250000}"/>
    <cellStyle name="20% - Accent4 4 3 3 4 3 2" xfId="38480" xr:uid="{00000000-0005-0000-0000-000037250000}"/>
    <cellStyle name="20% - Accent4 4 3 3 4 4" xfId="27863" xr:uid="{00000000-0005-0000-0000-000038250000}"/>
    <cellStyle name="20% - Accent4 4 3 3 5" xfId="7261" xr:uid="{00000000-0005-0000-0000-000039250000}"/>
    <cellStyle name="20% - Accent4 4 3 3 5 2" xfId="17876" xr:uid="{00000000-0005-0000-0000-00003A250000}"/>
    <cellStyle name="20% - Accent4 4 3 3 5 2 2" xfId="41144" xr:uid="{00000000-0005-0000-0000-00003B250000}"/>
    <cellStyle name="20% - Accent4 4 3 3 5 3" xfId="30529" xr:uid="{00000000-0005-0000-0000-00003C250000}"/>
    <cellStyle name="20% - Accent4 4 3 3 6" xfId="12572" xr:uid="{00000000-0005-0000-0000-00003D250000}"/>
    <cellStyle name="20% - Accent4 4 3 3 6 2" xfId="35840" xr:uid="{00000000-0005-0000-0000-00003E250000}"/>
    <cellStyle name="20% - Accent4 4 3 3 7" xfId="22999" xr:uid="{00000000-0005-0000-0000-00003F250000}"/>
    <cellStyle name="20% - Accent4 4 3 3 7 2" xfId="46249" xr:uid="{00000000-0005-0000-0000-000040250000}"/>
    <cellStyle name="20% - Accent4 4 3 3 8" xfId="25221" xr:uid="{00000000-0005-0000-0000-000041250000}"/>
    <cellStyle name="20% - Accent4 4 3 3 9" xfId="48178" xr:uid="{00000000-0005-0000-0000-000042250000}"/>
    <cellStyle name="20% - Accent4 4 3 4" xfId="1847" xr:uid="{00000000-0005-0000-0000-000043250000}"/>
    <cellStyle name="20% - Accent4 4 3 4 2" xfId="4822" xr:uid="{00000000-0005-0000-0000-000044250000}"/>
    <cellStyle name="20% - Accent4 4 3 4 2 2" xfId="10166" xr:uid="{00000000-0005-0000-0000-000045250000}"/>
    <cellStyle name="20% - Accent4 4 3 4 2 2 2" xfId="20781" xr:uid="{00000000-0005-0000-0000-000046250000}"/>
    <cellStyle name="20% - Accent4 4 3 4 2 2 2 2" xfId="44049" xr:uid="{00000000-0005-0000-0000-000047250000}"/>
    <cellStyle name="20% - Accent4 4 3 4 2 2 3" xfId="33434" xr:uid="{00000000-0005-0000-0000-000048250000}"/>
    <cellStyle name="20% - Accent4 4 3 4 2 3" xfId="15475" xr:uid="{00000000-0005-0000-0000-000049250000}"/>
    <cellStyle name="20% - Accent4 4 3 4 2 3 2" xfId="38743" xr:uid="{00000000-0005-0000-0000-00004A250000}"/>
    <cellStyle name="20% - Accent4 4 3 4 2 4" xfId="28126" xr:uid="{00000000-0005-0000-0000-00004B250000}"/>
    <cellStyle name="20% - Accent4 4 3 4 3" xfId="7524" xr:uid="{00000000-0005-0000-0000-00004C250000}"/>
    <cellStyle name="20% - Accent4 4 3 4 3 2" xfId="18139" xr:uid="{00000000-0005-0000-0000-00004D250000}"/>
    <cellStyle name="20% - Accent4 4 3 4 3 2 2" xfId="41407" xr:uid="{00000000-0005-0000-0000-00004E250000}"/>
    <cellStyle name="20% - Accent4 4 3 4 3 3" xfId="30792" xr:uid="{00000000-0005-0000-0000-00004F250000}"/>
    <cellStyle name="20% - Accent4 4 3 4 4" xfId="12835" xr:uid="{00000000-0005-0000-0000-000050250000}"/>
    <cellStyle name="20% - Accent4 4 3 4 4 2" xfId="36103" xr:uid="{00000000-0005-0000-0000-000051250000}"/>
    <cellStyle name="20% - Accent4 4 3 4 5" xfId="23001" xr:uid="{00000000-0005-0000-0000-000052250000}"/>
    <cellStyle name="20% - Accent4 4 3 4 5 2" xfId="46251" xr:uid="{00000000-0005-0000-0000-000053250000}"/>
    <cellStyle name="20% - Accent4 4 3 4 6" xfId="25484" xr:uid="{00000000-0005-0000-0000-000054250000}"/>
    <cellStyle name="20% - Accent4 4 3 4 7" xfId="48180" xr:uid="{00000000-0005-0000-0000-000055250000}"/>
    <cellStyle name="20% - Accent4 4 3 5" xfId="2592" xr:uid="{00000000-0005-0000-0000-000056250000}"/>
    <cellStyle name="20% - Accent4 4 3 5 2" xfId="5440" xr:uid="{00000000-0005-0000-0000-000057250000}"/>
    <cellStyle name="20% - Accent4 4 3 5 2 2" xfId="10783" xr:uid="{00000000-0005-0000-0000-000058250000}"/>
    <cellStyle name="20% - Accent4 4 3 5 2 2 2" xfId="21397" xr:uid="{00000000-0005-0000-0000-000059250000}"/>
    <cellStyle name="20% - Accent4 4 3 5 2 2 2 2" xfId="44665" xr:uid="{00000000-0005-0000-0000-00005A250000}"/>
    <cellStyle name="20% - Accent4 4 3 5 2 2 3" xfId="34051" xr:uid="{00000000-0005-0000-0000-00005B250000}"/>
    <cellStyle name="20% - Accent4 4 3 5 2 3" xfId="16091" xr:uid="{00000000-0005-0000-0000-00005C250000}"/>
    <cellStyle name="20% - Accent4 4 3 5 2 3 2" xfId="39359" xr:uid="{00000000-0005-0000-0000-00005D250000}"/>
    <cellStyle name="20% - Accent4 4 3 5 2 4" xfId="28743" xr:uid="{00000000-0005-0000-0000-00005E250000}"/>
    <cellStyle name="20% - Accent4 4 3 5 3" xfId="8141" xr:uid="{00000000-0005-0000-0000-00005F250000}"/>
    <cellStyle name="20% - Accent4 4 3 5 3 2" xfId="18756" xr:uid="{00000000-0005-0000-0000-000060250000}"/>
    <cellStyle name="20% - Accent4 4 3 5 3 2 2" xfId="42024" xr:uid="{00000000-0005-0000-0000-000061250000}"/>
    <cellStyle name="20% - Accent4 4 3 5 3 3" xfId="31409" xr:uid="{00000000-0005-0000-0000-000062250000}"/>
    <cellStyle name="20% - Accent4 4 3 5 4" xfId="13451" xr:uid="{00000000-0005-0000-0000-000063250000}"/>
    <cellStyle name="20% - Accent4 4 3 5 4 2" xfId="36719" xr:uid="{00000000-0005-0000-0000-000064250000}"/>
    <cellStyle name="20% - Accent4 4 3 5 5" xfId="26101" xr:uid="{00000000-0005-0000-0000-000065250000}"/>
    <cellStyle name="20% - Accent4 4 3 6" xfId="3117" xr:uid="{00000000-0005-0000-0000-000066250000}"/>
    <cellStyle name="20% - Accent4 4 3 6 2" xfId="5947" xr:uid="{00000000-0005-0000-0000-000067250000}"/>
    <cellStyle name="20% - Accent4 4 3 6 2 2" xfId="11290" xr:uid="{00000000-0005-0000-0000-000068250000}"/>
    <cellStyle name="20% - Accent4 4 3 6 2 2 2" xfId="21903" xr:uid="{00000000-0005-0000-0000-000069250000}"/>
    <cellStyle name="20% - Accent4 4 3 6 2 2 2 2" xfId="45171" xr:uid="{00000000-0005-0000-0000-00006A250000}"/>
    <cellStyle name="20% - Accent4 4 3 6 2 2 3" xfId="34558" xr:uid="{00000000-0005-0000-0000-00006B250000}"/>
    <cellStyle name="20% - Accent4 4 3 6 2 3" xfId="16597" xr:uid="{00000000-0005-0000-0000-00006C250000}"/>
    <cellStyle name="20% - Accent4 4 3 6 2 3 2" xfId="39865" xr:uid="{00000000-0005-0000-0000-00006D250000}"/>
    <cellStyle name="20% - Accent4 4 3 6 2 4" xfId="29250" xr:uid="{00000000-0005-0000-0000-00006E250000}"/>
    <cellStyle name="20% - Accent4 4 3 6 3" xfId="8648" xr:uid="{00000000-0005-0000-0000-00006F250000}"/>
    <cellStyle name="20% - Accent4 4 3 6 3 2" xfId="19263" xr:uid="{00000000-0005-0000-0000-000070250000}"/>
    <cellStyle name="20% - Accent4 4 3 6 3 2 2" xfId="42531" xr:uid="{00000000-0005-0000-0000-000071250000}"/>
    <cellStyle name="20% - Accent4 4 3 6 3 3" xfId="31916" xr:uid="{00000000-0005-0000-0000-000072250000}"/>
    <cellStyle name="20% - Accent4 4 3 6 4" xfId="13957" xr:uid="{00000000-0005-0000-0000-000073250000}"/>
    <cellStyle name="20% - Accent4 4 3 6 4 2" xfId="37225" xr:uid="{00000000-0005-0000-0000-000074250000}"/>
    <cellStyle name="20% - Accent4 4 3 6 5" xfId="26608" xr:uid="{00000000-0005-0000-0000-000075250000}"/>
    <cellStyle name="20% - Accent4 4 3 7" xfId="3437" xr:uid="{00000000-0005-0000-0000-000076250000}"/>
    <cellStyle name="20% - Accent4 4 3 7 2" xfId="6261" xr:uid="{00000000-0005-0000-0000-000077250000}"/>
    <cellStyle name="20% - Accent4 4 3 7 2 2" xfId="11604" xr:uid="{00000000-0005-0000-0000-000078250000}"/>
    <cellStyle name="20% - Accent4 4 3 7 2 2 2" xfId="22217" xr:uid="{00000000-0005-0000-0000-000079250000}"/>
    <cellStyle name="20% - Accent4 4 3 7 2 2 2 2" xfId="45485" xr:uid="{00000000-0005-0000-0000-00007A250000}"/>
    <cellStyle name="20% - Accent4 4 3 7 2 2 3" xfId="34872" xr:uid="{00000000-0005-0000-0000-00007B250000}"/>
    <cellStyle name="20% - Accent4 4 3 7 2 3" xfId="16911" xr:uid="{00000000-0005-0000-0000-00007C250000}"/>
    <cellStyle name="20% - Accent4 4 3 7 2 3 2" xfId="40179" xr:uid="{00000000-0005-0000-0000-00007D250000}"/>
    <cellStyle name="20% - Accent4 4 3 7 2 4" xfId="29564" xr:uid="{00000000-0005-0000-0000-00007E250000}"/>
    <cellStyle name="20% - Accent4 4 3 7 3" xfId="8962" xr:uid="{00000000-0005-0000-0000-00007F250000}"/>
    <cellStyle name="20% - Accent4 4 3 7 3 2" xfId="19577" xr:uid="{00000000-0005-0000-0000-000080250000}"/>
    <cellStyle name="20% - Accent4 4 3 7 3 2 2" xfId="42845" xr:uid="{00000000-0005-0000-0000-000081250000}"/>
    <cellStyle name="20% - Accent4 4 3 7 3 3" xfId="32230" xr:uid="{00000000-0005-0000-0000-000082250000}"/>
    <cellStyle name="20% - Accent4 4 3 7 4" xfId="14271" xr:uid="{00000000-0005-0000-0000-000083250000}"/>
    <cellStyle name="20% - Accent4 4 3 7 4 2" xfId="37539" xr:uid="{00000000-0005-0000-0000-000084250000}"/>
    <cellStyle name="20% - Accent4 4 3 7 5" xfId="26922" xr:uid="{00000000-0005-0000-0000-000085250000}"/>
    <cellStyle name="20% - Accent4 4 3 8" xfId="4253" xr:uid="{00000000-0005-0000-0000-000086250000}"/>
    <cellStyle name="20% - Accent4 4 3 8 2" xfId="9597" xr:uid="{00000000-0005-0000-0000-000087250000}"/>
    <cellStyle name="20% - Accent4 4 3 8 2 2" xfId="20212" xr:uid="{00000000-0005-0000-0000-000088250000}"/>
    <cellStyle name="20% - Accent4 4 3 8 2 2 2" xfId="43480" xr:uid="{00000000-0005-0000-0000-000089250000}"/>
    <cellStyle name="20% - Accent4 4 3 8 2 3" xfId="32865" xr:uid="{00000000-0005-0000-0000-00008A250000}"/>
    <cellStyle name="20% - Accent4 4 3 8 3" xfId="14906" xr:uid="{00000000-0005-0000-0000-00008B250000}"/>
    <cellStyle name="20% - Accent4 4 3 8 3 2" xfId="38174" xr:uid="{00000000-0005-0000-0000-00008C250000}"/>
    <cellStyle name="20% - Accent4 4 3 8 4" xfId="27557" xr:uid="{00000000-0005-0000-0000-00008D250000}"/>
    <cellStyle name="20% - Accent4 4 3 9" xfId="6955" xr:uid="{00000000-0005-0000-0000-00008E250000}"/>
    <cellStyle name="20% - Accent4 4 3 9 2" xfId="17570" xr:uid="{00000000-0005-0000-0000-00008F250000}"/>
    <cellStyle name="20% - Accent4 4 3 9 2 2" xfId="40838" xr:uid="{00000000-0005-0000-0000-000090250000}"/>
    <cellStyle name="20% - Accent4 4 3 9 3" xfId="30223" xr:uid="{00000000-0005-0000-0000-000091250000}"/>
    <cellStyle name="20% - Accent4 4 3_Asset Register (new)" xfId="1472" xr:uid="{00000000-0005-0000-0000-000092250000}"/>
    <cellStyle name="20% - Accent4 4 4" xfId="177" xr:uid="{00000000-0005-0000-0000-000093250000}"/>
    <cellStyle name="20% - Accent4 4 4 10" xfId="24704" xr:uid="{00000000-0005-0000-0000-000094250000}"/>
    <cellStyle name="20% - Accent4 4 4 11" xfId="48181" xr:uid="{00000000-0005-0000-0000-000095250000}"/>
    <cellStyle name="20% - Accent4 4 4 2" xfId="2015" xr:uid="{00000000-0005-0000-0000-000096250000}"/>
    <cellStyle name="20% - Accent4 4 4 2 2" xfId="4957" xr:uid="{00000000-0005-0000-0000-000097250000}"/>
    <cellStyle name="20% - Accent4 4 4 2 2 2" xfId="10300" xr:uid="{00000000-0005-0000-0000-000098250000}"/>
    <cellStyle name="20% - Accent4 4 4 2 2 2 2" xfId="20915" xr:uid="{00000000-0005-0000-0000-000099250000}"/>
    <cellStyle name="20% - Accent4 4 4 2 2 2 2 2" xfId="44183" xr:uid="{00000000-0005-0000-0000-00009A250000}"/>
    <cellStyle name="20% - Accent4 4 4 2 2 2 3" xfId="33568" xr:uid="{00000000-0005-0000-0000-00009B250000}"/>
    <cellStyle name="20% - Accent4 4 4 2 2 3" xfId="15609" xr:uid="{00000000-0005-0000-0000-00009C250000}"/>
    <cellStyle name="20% - Accent4 4 4 2 2 3 2" xfId="38877" xr:uid="{00000000-0005-0000-0000-00009D250000}"/>
    <cellStyle name="20% - Accent4 4 4 2 2 4" xfId="23004" xr:uid="{00000000-0005-0000-0000-00009E250000}"/>
    <cellStyle name="20% - Accent4 4 4 2 2 4 2" xfId="46254" xr:uid="{00000000-0005-0000-0000-00009F250000}"/>
    <cellStyle name="20% - Accent4 4 4 2 2 5" xfId="28260" xr:uid="{00000000-0005-0000-0000-0000A0250000}"/>
    <cellStyle name="20% - Accent4 4 4 2 2 6" xfId="48183" xr:uid="{00000000-0005-0000-0000-0000A1250000}"/>
    <cellStyle name="20% - Accent4 4 4 2 3" xfId="7658" xr:uid="{00000000-0005-0000-0000-0000A2250000}"/>
    <cellStyle name="20% - Accent4 4 4 2 3 2" xfId="18273" xr:uid="{00000000-0005-0000-0000-0000A3250000}"/>
    <cellStyle name="20% - Accent4 4 4 2 3 2 2" xfId="41541" xr:uid="{00000000-0005-0000-0000-0000A4250000}"/>
    <cellStyle name="20% - Accent4 4 4 2 3 3" xfId="30926" xr:uid="{00000000-0005-0000-0000-0000A5250000}"/>
    <cellStyle name="20% - Accent4 4 4 2 4" xfId="12969" xr:uid="{00000000-0005-0000-0000-0000A6250000}"/>
    <cellStyle name="20% - Accent4 4 4 2 4 2" xfId="36237" xr:uid="{00000000-0005-0000-0000-0000A7250000}"/>
    <cellStyle name="20% - Accent4 4 4 2 5" xfId="23003" xr:uid="{00000000-0005-0000-0000-0000A8250000}"/>
    <cellStyle name="20% - Accent4 4 4 2 5 2" xfId="46253" xr:uid="{00000000-0005-0000-0000-0000A9250000}"/>
    <cellStyle name="20% - Accent4 4 4 2 6" xfId="25618" xr:uid="{00000000-0005-0000-0000-0000AA250000}"/>
    <cellStyle name="20% - Accent4 4 4 2 7" xfId="48182" xr:uid="{00000000-0005-0000-0000-0000AB250000}"/>
    <cellStyle name="20% - Accent4 4 4 3" xfId="2385" xr:uid="{00000000-0005-0000-0000-0000AC250000}"/>
    <cellStyle name="20% - Accent4 4 4 3 2" xfId="5233" xr:uid="{00000000-0005-0000-0000-0000AD250000}"/>
    <cellStyle name="20% - Accent4 4 4 3 2 2" xfId="10576" xr:uid="{00000000-0005-0000-0000-0000AE250000}"/>
    <cellStyle name="20% - Accent4 4 4 3 2 2 2" xfId="21190" xr:uid="{00000000-0005-0000-0000-0000AF250000}"/>
    <cellStyle name="20% - Accent4 4 4 3 2 2 2 2" xfId="44458" xr:uid="{00000000-0005-0000-0000-0000B0250000}"/>
    <cellStyle name="20% - Accent4 4 4 3 2 2 3" xfId="33844" xr:uid="{00000000-0005-0000-0000-0000B1250000}"/>
    <cellStyle name="20% - Accent4 4 4 3 2 3" xfId="15884" xr:uid="{00000000-0005-0000-0000-0000B2250000}"/>
    <cellStyle name="20% - Accent4 4 4 3 2 3 2" xfId="39152" xr:uid="{00000000-0005-0000-0000-0000B3250000}"/>
    <cellStyle name="20% - Accent4 4 4 3 2 4" xfId="28536" xr:uid="{00000000-0005-0000-0000-0000B4250000}"/>
    <cellStyle name="20% - Accent4 4 4 3 3" xfId="7934" xr:uid="{00000000-0005-0000-0000-0000B5250000}"/>
    <cellStyle name="20% - Accent4 4 4 3 3 2" xfId="18549" xr:uid="{00000000-0005-0000-0000-0000B6250000}"/>
    <cellStyle name="20% - Accent4 4 4 3 3 2 2" xfId="41817" xr:uid="{00000000-0005-0000-0000-0000B7250000}"/>
    <cellStyle name="20% - Accent4 4 4 3 3 3" xfId="31202" xr:uid="{00000000-0005-0000-0000-0000B8250000}"/>
    <cellStyle name="20% - Accent4 4 4 3 4" xfId="13244" xr:uid="{00000000-0005-0000-0000-0000B9250000}"/>
    <cellStyle name="20% - Accent4 4 4 3 4 2" xfId="36512" xr:uid="{00000000-0005-0000-0000-0000BA250000}"/>
    <cellStyle name="20% - Accent4 4 4 3 5" xfId="23005" xr:uid="{00000000-0005-0000-0000-0000BB250000}"/>
    <cellStyle name="20% - Accent4 4 4 3 5 2" xfId="46255" xr:uid="{00000000-0005-0000-0000-0000BC250000}"/>
    <cellStyle name="20% - Accent4 4 4 3 6" xfId="25894" xr:uid="{00000000-0005-0000-0000-0000BD250000}"/>
    <cellStyle name="20% - Accent4 4 4 3 7" xfId="48184" xr:uid="{00000000-0005-0000-0000-0000BE250000}"/>
    <cellStyle name="20% - Accent4 4 4 4" xfId="3247" xr:uid="{00000000-0005-0000-0000-0000BF250000}"/>
    <cellStyle name="20% - Accent4 4 4 4 2" xfId="6077" xr:uid="{00000000-0005-0000-0000-0000C0250000}"/>
    <cellStyle name="20% - Accent4 4 4 4 2 2" xfId="11420" xr:uid="{00000000-0005-0000-0000-0000C1250000}"/>
    <cellStyle name="20% - Accent4 4 4 4 2 2 2" xfId="22033" xr:uid="{00000000-0005-0000-0000-0000C2250000}"/>
    <cellStyle name="20% - Accent4 4 4 4 2 2 2 2" xfId="45301" xr:uid="{00000000-0005-0000-0000-0000C3250000}"/>
    <cellStyle name="20% - Accent4 4 4 4 2 2 3" xfId="34688" xr:uid="{00000000-0005-0000-0000-0000C4250000}"/>
    <cellStyle name="20% - Accent4 4 4 4 2 3" xfId="16727" xr:uid="{00000000-0005-0000-0000-0000C5250000}"/>
    <cellStyle name="20% - Accent4 4 4 4 2 3 2" xfId="39995" xr:uid="{00000000-0005-0000-0000-0000C6250000}"/>
    <cellStyle name="20% - Accent4 4 4 4 2 4" xfId="29380" xr:uid="{00000000-0005-0000-0000-0000C7250000}"/>
    <cellStyle name="20% - Accent4 4 4 4 3" xfId="8778" xr:uid="{00000000-0005-0000-0000-0000C8250000}"/>
    <cellStyle name="20% - Accent4 4 4 4 3 2" xfId="19393" xr:uid="{00000000-0005-0000-0000-0000C9250000}"/>
    <cellStyle name="20% - Accent4 4 4 4 3 2 2" xfId="42661" xr:uid="{00000000-0005-0000-0000-0000CA250000}"/>
    <cellStyle name="20% - Accent4 4 4 4 3 3" xfId="32046" xr:uid="{00000000-0005-0000-0000-0000CB250000}"/>
    <cellStyle name="20% - Accent4 4 4 4 4" xfId="14087" xr:uid="{00000000-0005-0000-0000-0000CC250000}"/>
    <cellStyle name="20% - Accent4 4 4 4 4 2" xfId="37355" xr:uid="{00000000-0005-0000-0000-0000CD250000}"/>
    <cellStyle name="20% - Accent4 4 4 4 5" xfId="26738" xr:uid="{00000000-0005-0000-0000-0000CE250000}"/>
    <cellStyle name="20% - Accent4 4 4 5" xfId="3567" xr:uid="{00000000-0005-0000-0000-0000CF250000}"/>
    <cellStyle name="20% - Accent4 4 4 5 2" xfId="6391" xr:uid="{00000000-0005-0000-0000-0000D0250000}"/>
    <cellStyle name="20% - Accent4 4 4 5 2 2" xfId="11734" xr:uid="{00000000-0005-0000-0000-0000D1250000}"/>
    <cellStyle name="20% - Accent4 4 4 5 2 2 2" xfId="22347" xr:uid="{00000000-0005-0000-0000-0000D2250000}"/>
    <cellStyle name="20% - Accent4 4 4 5 2 2 2 2" xfId="45615" xr:uid="{00000000-0005-0000-0000-0000D3250000}"/>
    <cellStyle name="20% - Accent4 4 4 5 2 2 3" xfId="35002" xr:uid="{00000000-0005-0000-0000-0000D4250000}"/>
    <cellStyle name="20% - Accent4 4 4 5 2 3" xfId="17041" xr:uid="{00000000-0005-0000-0000-0000D5250000}"/>
    <cellStyle name="20% - Accent4 4 4 5 2 3 2" xfId="40309" xr:uid="{00000000-0005-0000-0000-0000D6250000}"/>
    <cellStyle name="20% - Accent4 4 4 5 2 4" xfId="29694" xr:uid="{00000000-0005-0000-0000-0000D7250000}"/>
    <cellStyle name="20% - Accent4 4 4 5 3" xfId="9092" xr:uid="{00000000-0005-0000-0000-0000D8250000}"/>
    <cellStyle name="20% - Accent4 4 4 5 3 2" xfId="19707" xr:uid="{00000000-0005-0000-0000-0000D9250000}"/>
    <cellStyle name="20% - Accent4 4 4 5 3 2 2" xfId="42975" xr:uid="{00000000-0005-0000-0000-0000DA250000}"/>
    <cellStyle name="20% - Accent4 4 4 5 3 3" xfId="32360" xr:uid="{00000000-0005-0000-0000-0000DB250000}"/>
    <cellStyle name="20% - Accent4 4 4 5 4" xfId="14401" xr:uid="{00000000-0005-0000-0000-0000DC250000}"/>
    <cellStyle name="20% - Accent4 4 4 5 4 2" xfId="37669" xr:uid="{00000000-0005-0000-0000-0000DD250000}"/>
    <cellStyle name="20% - Accent4 4 4 5 5" xfId="27052" xr:uid="{00000000-0005-0000-0000-0000DE250000}"/>
    <cellStyle name="20% - Accent4 4 4 6" xfId="4046" xr:uid="{00000000-0005-0000-0000-0000DF250000}"/>
    <cellStyle name="20% - Accent4 4 4 6 2" xfId="9390" xr:uid="{00000000-0005-0000-0000-0000E0250000}"/>
    <cellStyle name="20% - Accent4 4 4 6 2 2" xfId="20005" xr:uid="{00000000-0005-0000-0000-0000E1250000}"/>
    <cellStyle name="20% - Accent4 4 4 6 2 2 2" xfId="43273" xr:uid="{00000000-0005-0000-0000-0000E2250000}"/>
    <cellStyle name="20% - Accent4 4 4 6 2 3" xfId="32658" xr:uid="{00000000-0005-0000-0000-0000E3250000}"/>
    <cellStyle name="20% - Accent4 4 4 6 3" xfId="14699" xr:uid="{00000000-0005-0000-0000-0000E4250000}"/>
    <cellStyle name="20% - Accent4 4 4 6 3 2" xfId="37967" xr:uid="{00000000-0005-0000-0000-0000E5250000}"/>
    <cellStyle name="20% - Accent4 4 4 6 4" xfId="27350" xr:uid="{00000000-0005-0000-0000-0000E6250000}"/>
    <cellStyle name="20% - Accent4 4 4 7" xfId="6748" xr:uid="{00000000-0005-0000-0000-0000E7250000}"/>
    <cellStyle name="20% - Accent4 4 4 7 2" xfId="17363" xr:uid="{00000000-0005-0000-0000-0000E8250000}"/>
    <cellStyle name="20% - Accent4 4 4 7 2 2" xfId="40631" xr:uid="{00000000-0005-0000-0000-0000E9250000}"/>
    <cellStyle name="20% - Accent4 4 4 7 3" xfId="30016" xr:uid="{00000000-0005-0000-0000-0000EA250000}"/>
    <cellStyle name="20% - Accent4 4 4 8" xfId="12059" xr:uid="{00000000-0005-0000-0000-0000EB250000}"/>
    <cellStyle name="20% - Accent4 4 4 8 2" xfId="35327" xr:uid="{00000000-0005-0000-0000-0000EC250000}"/>
    <cellStyle name="20% - Accent4 4 4 9" xfId="23002" xr:uid="{00000000-0005-0000-0000-0000ED250000}"/>
    <cellStyle name="20% - Accent4 4 4 9 2" xfId="46252" xr:uid="{00000000-0005-0000-0000-0000EE250000}"/>
    <cellStyle name="20% - Accent4 4 5" xfId="1105" xr:uid="{00000000-0005-0000-0000-0000EF250000}"/>
    <cellStyle name="20% - Accent4 4 5 2" xfId="2675" xr:uid="{00000000-0005-0000-0000-0000F0250000}"/>
    <cellStyle name="20% - Accent4 4 5 2 2" xfId="5523" xr:uid="{00000000-0005-0000-0000-0000F1250000}"/>
    <cellStyle name="20% - Accent4 4 5 2 2 2" xfId="10866" xr:uid="{00000000-0005-0000-0000-0000F2250000}"/>
    <cellStyle name="20% - Accent4 4 5 2 2 2 2" xfId="21480" xr:uid="{00000000-0005-0000-0000-0000F3250000}"/>
    <cellStyle name="20% - Accent4 4 5 2 2 2 2 2" xfId="44748" xr:uid="{00000000-0005-0000-0000-0000F4250000}"/>
    <cellStyle name="20% - Accent4 4 5 2 2 2 3" xfId="34134" xr:uid="{00000000-0005-0000-0000-0000F5250000}"/>
    <cellStyle name="20% - Accent4 4 5 2 2 3" xfId="16174" xr:uid="{00000000-0005-0000-0000-0000F6250000}"/>
    <cellStyle name="20% - Accent4 4 5 2 2 3 2" xfId="39442" xr:uid="{00000000-0005-0000-0000-0000F7250000}"/>
    <cellStyle name="20% - Accent4 4 5 2 2 4" xfId="28826" xr:uid="{00000000-0005-0000-0000-0000F8250000}"/>
    <cellStyle name="20% - Accent4 4 5 2 3" xfId="8224" xr:uid="{00000000-0005-0000-0000-0000F9250000}"/>
    <cellStyle name="20% - Accent4 4 5 2 3 2" xfId="18839" xr:uid="{00000000-0005-0000-0000-0000FA250000}"/>
    <cellStyle name="20% - Accent4 4 5 2 3 2 2" xfId="42107" xr:uid="{00000000-0005-0000-0000-0000FB250000}"/>
    <cellStyle name="20% - Accent4 4 5 2 3 3" xfId="31492" xr:uid="{00000000-0005-0000-0000-0000FC250000}"/>
    <cellStyle name="20% - Accent4 4 5 2 4" xfId="13534" xr:uid="{00000000-0005-0000-0000-0000FD250000}"/>
    <cellStyle name="20% - Accent4 4 5 2 4 2" xfId="36802" xr:uid="{00000000-0005-0000-0000-0000FE250000}"/>
    <cellStyle name="20% - Accent4 4 5 2 5" xfId="23007" xr:uid="{00000000-0005-0000-0000-0000FF250000}"/>
    <cellStyle name="20% - Accent4 4 5 2 5 2" xfId="46257" xr:uid="{00000000-0005-0000-0000-000000260000}"/>
    <cellStyle name="20% - Accent4 4 5 2 6" xfId="26184" xr:uid="{00000000-0005-0000-0000-000001260000}"/>
    <cellStyle name="20% - Accent4 4 5 2 7" xfId="48186" xr:uid="{00000000-0005-0000-0000-000002260000}"/>
    <cellStyle name="20% - Accent4 4 5 3" xfId="3850" xr:uid="{00000000-0005-0000-0000-000003260000}"/>
    <cellStyle name="20% - Accent4 4 5 3 2" xfId="6514" xr:uid="{00000000-0005-0000-0000-000004260000}"/>
    <cellStyle name="20% - Accent4 4 5 3 2 2" xfId="11857" xr:uid="{00000000-0005-0000-0000-000005260000}"/>
    <cellStyle name="20% - Accent4 4 5 3 2 2 2" xfId="22470" xr:uid="{00000000-0005-0000-0000-000006260000}"/>
    <cellStyle name="20% - Accent4 4 5 3 2 2 2 2" xfId="45738" xr:uid="{00000000-0005-0000-0000-000007260000}"/>
    <cellStyle name="20% - Accent4 4 5 3 2 2 3" xfId="35125" xr:uid="{00000000-0005-0000-0000-000008260000}"/>
    <cellStyle name="20% - Accent4 4 5 3 2 3" xfId="17164" xr:uid="{00000000-0005-0000-0000-000009260000}"/>
    <cellStyle name="20% - Accent4 4 5 3 2 3 2" xfId="40432" xr:uid="{00000000-0005-0000-0000-00000A260000}"/>
    <cellStyle name="20% - Accent4 4 5 3 2 4" xfId="29817" xr:uid="{00000000-0005-0000-0000-00000B260000}"/>
    <cellStyle name="20% - Accent4 4 5 3 3" xfId="9215" xr:uid="{00000000-0005-0000-0000-00000C260000}"/>
    <cellStyle name="20% - Accent4 4 5 3 3 2" xfId="19830" xr:uid="{00000000-0005-0000-0000-00000D260000}"/>
    <cellStyle name="20% - Accent4 4 5 3 3 2 2" xfId="43098" xr:uid="{00000000-0005-0000-0000-00000E260000}"/>
    <cellStyle name="20% - Accent4 4 5 3 3 3" xfId="32483" xr:uid="{00000000-0005-0000-0000-00000F260000}"/>
    <cellStyle name="20% - Accent4 4 5 3 4" xfId="14524" xr:uid="{00000000-0005-0000-0000-000010260000}"/>
    <cellStyle name="20% - Accent4 4 5 3 4 2" xfId="37792" xr:uid="{00000000-0005-0000-0000-000011260000}"/>
    <cellStyle name="20% - Accent4 4 5 3 5" xfId="27175" xr:uid="{00000000-0005-0000-0000-000012260000}"/>
    <cellStyle name="20% - Accent4 4 5 4" xfId="4336" xr:uid="{00000000-0005-0000-0000-000013260000}"/>
    <cellStyle name="20% - Accent4 4 5 4 2" xfId="9680" xr:uid="{00000000-0005-0000-0000-000014260000}"/>
    <cellStyle name="20% - Accent4 4 5 4 2 2" xfId="20295" xr:uid="{00000000-0005-0000-0000-000015260000}"/>
    <cellStyle name="20% - Accent4 4 5 4 2 2 2" xfId="43563" xr:uid="{00000000-0005-0000-0000-000016260000}"/>
    <cellStyle name="20% - Accent4 4 5 4 2 3" xfId="32948" xr:uid="{00000000-0005-0000-0000-000017260000}"/>
    <cellStyle name="20% - Accent4 4 5 4 3" xfId="14989" xr:uid="{00000000-0005-0000-0000-000018260000}"/>
    <cellStyle name="20% - Accent4 4 5 4 3 2" xfId="38257" xr:uid="{00000000-0005-0000-0000-000019260000}"/>
    <cellStyle name="20% - Accent4 4 5 4 4" xfId="27640" xr:uid="{00000000-0005-0000-0000-00001A260000}"/>
    <cellStyle name="20% - Accent4 4 5 5" xfId="7038" xr:uid="{00000000-0005-0000-0000-00001B260000}"/>
    <cellStyle name="20% - Accent4 4 5 5 2" xfId="17653" xr:uid="{00000000-0005-0000-0000-00001C260000}"/>
    <cellStyle name="20% - Accent4 4 5 5 2 2" xfId="40921" xr:uid="{00000000-0005-0000-0000-00001D260000}"/>
    <cellStyle name="20% - Accent4 4 5 5 3" xfId="30306" xr:uid="{00000000-0005-0000-0000-00001E260000}"/>
    <cellStyle name="20% - Accent4 4 5 6" xfId="12349" xr:uid="{00000000-0005-0000-0000-00001F260000}"/>
    <cellStyle name="20% - Accent4 4 5 6 2" xfId="35617" xr:uid="{00000000-0005-0000-0000-000020260000}"/>
    <cellStyle name="20% - Accent4 4 5 7" xfId="23006" xr:uid="{00000000-0005-0000-0000-000021260000}"/>
    <cellStyle name="20% - Accent4 4 5 7 2" xfId="46256" xr:uid="{00000000-0005-0000-0000-000022260000}"/>
    <cellStyle name="20% - Accent4 4 5 8" xfId="24998" xr:uid="{00000000-0005-0000-0000-000023260000}"/>
    <cellStyle name="20% - Accent4 4 5 9" xfId="48185" xr:uid="{00000000-0005-0000-0000-000024260000}"/>
    <cellStyle name="20% - Accent4 4 6" xfId="1254" xr:uid="{00000000-0005-0000-0000-000025260000}"/>
    <cellStyle name="20% - Accent4 4 6 2" xfId="2815" xr:uid="{00000000-0005-0000-0000-000026260000}"/>
    <cellStyle name="20% - Accent4 4 6 2 2" xfId="5663" xr:uid="{00000000-0005-0000-0000-000027260000}"/>
    <cellStyle name="20% - Accent4 4 6 2 2 2" xfId="11006" xr:uid="{00000000-0005-0000-0000-000028260000}"/>
    <cellStyle name="20% - Accent4 4 6 2 2 2 2" xfId="21620" xr:uid="{00000000-0005-0000-0000-000029260000}"/>
    <cellStyle name="20% - Accent4 4 6 2 2 2 2 2" xfId="44888" xr:uid="{00000000-0005-0000-0000-00002A260000}"/>
    <cellStyle name="20% - Accent4 4 6 2 2 2 3" xfId="34274" xr:uid="{00000000-0005-0000-0000-00002B260000}"/>
    <cellStyle name="20% - Accent4 4 6 2 2 3" xfId="16314" xr:uid="{00000000-0005-0000-0000-00002C260000}"/>
    <cellStyle name="20% - Accent4 4 6 2 2 3 2" xfId="39582" xr:uid="{00000000-0005-0000-0000-00002D260000}"/>
    <cellStyle name="20% - Accent4 4 6 2 2 4" xfId="28966" xr:uid="{00000000-0005-0000-0000-00002E260000}"/>
    <cellStyle name="20% - Accent4 4 6 2 3" xfId="8364" xr:uid="{00000000-0005-0000-0000-00002F260000}"/>
    <cellStyle name="20% - Accent4 4 6 2 3 2" xfId="18979" xr:uid="{00000000-0005-0000-0000-000030260000}"/>
    <cellStyle name="20% - Accent4 4 6 2 3 2 2" xfId="42247" xr:uid="{00000000-0005-0000-0000-000031260000}"/>
    <cellStyle name="20% - Accent4 4 6 2 3 3" xfId="31632" xr:uid="{00000000-0005-0000-0000-000032260000}"/>
    <cellStyle name="20% - Accent4 4 6 2 4" xfId="13674" xr:uid="{00000000-0005-0000-0000-000033260000}"/>
    <cellStyle name="20% - Accent4 4 6 2 4 2" xfId="36942" xr:uid="{00000000-0005-0000-0000-000034260000}"/>
    <cellStyle name="20% - Accent4 4 6 2 5" xfId="26324" xr:uid="{00000000-0005-0000-0000-000035260000}"/>
    <cellStyle name="20% - Accent4 4 6 3" xfId="4476" xr:uid="{00000000-0005-0000-0000-000036260000}"/>
    <cellStyle name="20% - Accent4 4 6 3 2" xfId="9820" xr:uid="{00000000-0005-0000-0000-000037260000}"/>
    <cellStyle name="20% - Accent4 4 6 3 2 2" xfId="20435" xr:uid="{00000000-0005-0000-0000-000038260000}"/>
    <cellStyle name="20% - Accent4 4 6 3 2 2 2" xfId="43703" xr:uid="{00000000-0005-0000-0000-000039260000}"/>
    <cellStyle name="20% - Accent4 4 6 3 2 3" xfId="33088" xr:uid="{00000000-0005-0000-0000-00003A260000}"/>
    <cellStyle name="20% - Accent4 4 6 3 3" xfId="15129" xr:uid="{00000000-0005-0000-0000-00003B260000}"/>
    <cellStyle name="20% - Accent4 4 6 3 3 2" xfId="38397" xr:uid="{00000000-0005-0000-0000-00003C260000}"/>
    <cellStyle name="20% - Accent4 4 6 3 4" xfId="27780" xr:uid="{00000000-0005-0000-0000-00003D260000}"/>
    <cellStyle name="20% - Accent4 4 6 4" xfId="7178" xr:uid="{00000000-0005-0000-0000-00003E260000}"/>
    <cellStyle name="20% - Accent4 4 6 4 2" xfId="17793" xr:uid="{00000000-0005-0000-0000-00003F260000}"/>
    <cellStyle name="20% - Accent4 4 6 4 2 2" xfId="41061" xr:uid="{00000000-0005-0000-0000-000040260000}"/>
    <cellStyle name="20% - Accent4 4 6 4 3" xfId="30446" xr:uid="{00000000-0005-0000-0000-000041260000}"/>
    <cellStyle name="20% - Accent4 4 6 5" xfId="12489" xr:uid="{00000000-0005-0000-0000-000042260000}"/>
    <cellStyle name="20% - Accent4 4 6 5 2" xfId="35757" xr:uid="{00000000-0005-0000-0000-000043260000}"/>
    <cellStyle name="20% - Accent4 4 6 6" xfId="23008" xr:uid="{00000000-0005-0000-0000-000044260000}"/>
    <cellStyle name="20% - Accent4 4 6 6 2" xfId="46258" xr:uid="{00000000-0005-0000-0000-000045260000}"/>
    <cellStyle name="20% - Accent4 4 6 7" xfId="25138" xr:uid="{00000000-0005-0000-0000-000046260000}"/>
    <cellStyle name="20% - Accent4 4 6 8" xfId="48187" xr:uid="{00000000-0005-0000-0000-000047260000}"/>
    <cellStyle name="20% - Accent4 4 7" xfId="1632" xr:uid="{00000000-0005-0000-0000-000048260000}"/>
    <cellStyle name="20% - Accent4 4 7 2" xfId="4646" xr:uid="{00000000-0005-0000-0000-000049260000}"/>
    <cellStyle name="20% - Accent4 4 7 2 2" xfId="9990" xr:uid="{00000000-0005-0000-0000-00004A260000}"/>
    <cellStyle name="20% - Accent4 4 7 2 2 2" xfId="20605" xr:uid="{00000000-0005-0000-0000-00004B260000}"/>
    <cellStyle name="20% - Accent4 4 7 2 2 2 2" xfId="43873" xr:uid="{00000000-0005-0000-0000-00004C260000}"/>
    <cellStyle name="20% - Accent4 4 7 2 2 3" xfId="33258" xr:uid="{00000000-0005-0000-0000-00004D260000}"/>
    <cellStyle name="20% - Accent4 4 7 2 3" xfId="15299" xr:uid="{00000000-0005-0000-0000-00004E260000}"/>
    <cellStyle name="20% - Accent4 4 7 2 3 2" xfId="38567" xr:uid="{00000000-0005-0000-0000-00004F260000}"/>
    <cellStyle name="20% - Accent4 4 7 2 4" xfId="27950" xr:uid="{00000000-0005-0000-0000-000050260000}"/>
    <cellStyle name="20% - Accent4 4 7 3" xfId="7348" xr:uid="{00000000-0005-0000-0000-000051260000}"/>
    <cellStyle name="20% - Accent4 4 7 3 2" xfId="17963" xr:uid="{00000000-0005-0000-0000-000052260000}"/>
    <cellStyle name="20% - Accent4 4 7 3 2 2" xfId="41231" xr:uid="{00000000-0005-0000-0000-000053260000}"/>
    <cellStyle name="20% - Accent4 4 7 3 3" xfId="30616" xr:uid="{00000000-0005-0000-0000-000054260000}"/>
    <cellStyle name="20% - Accent4 4 7 4" xfId="12659" xr:uid="{00000000-0005-0000-0000-000055260000}"/>
    <cellStyle name="20% - Accent4 4 7 4 2" xfId="35927" xr:uid="{00000000-0005-0000-0000-000056260000}"/>
    <cellStyle name="20% - Accent4 4 7 5" xfId="25308" xr:uid="{00000000-0005-0000-0000-000057260000}"/>
    <cellStyle name="20% - Accent4 4 8" xfId="2155" xr:uid="{00000000-0005-0000-0000-000058260000}"/>
    <cellStyle name="20% - Accent4 4 8 2" xfId="5043" xr:uid="{00000000-0005-0000-0000-000059260000}"/>
    <cellStyle name="20% - Accent4 4 8 2 2" xfId="10386" xr:uid="{00000000-0005-0000-0000-00005A260000}"/>
    <cellStyle name="20% - Accent4 4 8 2 2 2" xfId="21001" xr:uid="{00000000-0005-0000-0000-00005B260000}"/>
    <cellStyle name="20% - Accent4 4 8 2 2 2 2" xfId="44269" xr:uid="{00000000-0005-0000-0000-00005C260000}"/>
    <cellStyle name="20% - Accent4 4 8 2 2 3" xfId="33654" xr:uid="{00000000-0005-0000-0000-00005D260000}"/>
    <cellStyle name="20% - Accent4 4 8 2 3" xfId="15695" xr:uid="{00000000-0005-0000-0000-00005E260000}"/>
    <cellStyle name="20% - Accent4 4 8 2 3 2" xfId="38963" xr:uid="{00000000-0005-0000-0000-00005F260000}"/>
    <cellStyle name="20% - Accent4 4 8 2 4" xfId="28346" xr:uid="{00000000-0005-0000-0000-000060260000}"/>
    <cellStyle name="20% - Accent4 4 8 3" xfId="7744" xr:uid="{00000000-0005-0000-0000-000061260000}"/>
    <cellStyle name="20% - Accent4 4 8 3 2" xfId="18359" xr:uid="{00000000-0005-0000-0000-000062260000}"/>
    <cellStyle name="20% - Accent4 4 8 3 2 2" xfId="41627" xr:uid="{00000000-0005-0000-0000-000063260000}"/>
    <cellStyle name="20% - Accent4 4 8 3 3" xfId="31012" xr:uid="{00000000-0005-0000-0000-000064260000}"/>
    <cellStyle name="20% - Accent4 4 8 4" xfId="13055" xr:uid="{00000000-0005-0000-0000-000065260000}"/>
    <cellStyle name="20% - Accent4 4 8 4 2" xfId="36323" xr:uid="{00000000-0005-0000-0000-000066260000}"/>
    <cellStyle name="20% - Accent4 4 8 5" xfId="25704" xr:uid="{00000000-0005-0000-0000-000067260000}"/>
    <cellStyle name="20% - Accent4 4 9" xfId="2237" xr:uid="{00000000-0005-0000-0000-000068260000}"/>
    <cellStyle name="20% - Accent4 4 9 2" xfId="5106" xr:uid="{00000000-0005-0000-0000-000069260000}"/>
    <cellStyle name="20% - Accent4 4 9 2 2" xfId="10449" xr:uid="{00000000-0005-0000-0000-00006A260000}"/>
    <cellStyle name="20% - Accent4 4 9 2 2 2" xfId="21064" xr:uid="{00000000-0005-0000-0000-00006B260000}"/>
    <cellStyle name="20% - Accent4 4 9 2 2 2 2" xfId="44332" xr:uid="{00000000-0005-0000-0000-00006C260000}"/>
    <cellStyle name="20% - Accent4 4 9 2 2 3" xfId="33717" xr:uid="{00000000-0005-0000-0000-00006D260000}"/>
    <cellStyle name="20% - Accent4 4 9 2 3" xfId="15758" xr:uid="{00000000-0005-0000-0000-00006E260000}"/>
    <cellStyle name="20% - Accent4 4 9 2 3 2" xfId="39026" xr:uid="{00000000-0005-0000-0000-00006F260000}"/>
    <cellStyle name="20% - Accent4 4 9 2 4" xfId="28409" xr:uid="{00000000-0005-0000-0000-000070260000}"/>
    <cellStyle name="20% - Accent4 4 9 3" xfId="7807" xr:uid="{00000000-0005-0000-0000-000071260000}"/>
    <cellStyle name="20% - Accent4 4 9 3 2" xfId="18422" xr:uid="{00000000-0005-0000-0000-000072260000}"/>
    <cellStyle name="20% - Accent4 4 9 3 2 2" xfId="41690" xr:uid="{00000000-0005-0000-0000-000073260000}"/>
    <cellStyle name="20% - Accent4 4 9 3 3" xfId="31075" xr:uid="{00000000-0005-0000-0000-000074260000}"/>
    <cellStyle name="20% - Accent4 4 9 4" xfId="13118" xr:uid="{00000000-0005-0000-0000-000075260000}"/>
    <cellStyle name="20% - Accent4 4 9 4 2" xfId="36386" xr:uid="{00000000-0005-0000-0000-000076260000}"/>
    <cellStyle name="20% - Accent4 4 9 5" xfId="25767" xr:uid="{00000000-0005-0000-0000-000077260000}"/>
    <cellStyle name="20% - Accent4 4_Asset Register (new)" xfId="1475" xr:uid="{00000000-0005-0000-0000-000078260000}"/>
    <cellStyle name="20% - Accent4 5" xfId="178" xr:uid="{00000000-0005-0000-0000-000079260000}"/>
    <cellStyle name="20% - Accent4 5 10" xfId="23009" xr:uid="{00000000-0005-0000-0000-00007A260000}"/>
    <cellStyle name="20% - Accent4 5 10 2" xfId="46259" xr:uid="{00000000-0005-0000-0000-00007B260000}"/>
    <cellStyle name="20% - Accent4 5 11" xfId="24705" xr:uid="{00000000-0005-0000-0000-00007C260000}"/>
    <cellStyle name="20% - Accent4 5 12" xfId="48188" xr:uid="{00000000-0005-0000-0000-00007D260000}"/>
    <cellStyle name="20% - Accent4 5 2" xfId="179" xr:uid="{00000000-0005-0000-0000-00007E260000}"/>
    <cellStyle name="20% - Accent4 5 2 10" xfId="24706" xr:uid="{00000000-0005-0000-0000-00007F260000}"/>
    <cellStyle name="20% - Accent4 5 2 11" xfId="48189" xr:uid="{00000000-0005-0000-0000-000080260000}"/>
    <cellStyle name="20% - Accent4 5 2 2" xfId="1849" xr:uid="{00000000-0005-0000-0000-000081260000}"/>
    <cellStyle name="20% - Accent4 5 2 2 2" xfId="4824" xr:uid="{00000000-0005-0000-0000-000082260000}"/>
    <cellStyle name="20% - Accent4 5 2 2 2 2" xfId="10168" xr:uid="{00000000-0005-0000-0000-000083260000}"/>
    <cellStyle name="20% - Accent4 5 2 2 2 2 2" xfId="20783" xr:uid="{00000000-0005-0000-0000-000084260000}"/>
    <cellStyle name="20% - Accent4 5 2 2 2 2 2 2" xfId="44051" xr:uid="{00000000-0005-0000-0000-000085260000}"/>
    <cellStyle name="20% - Accent4 5 2 2 2 2 3" xfId="33436" xr:uid="{00000000-0005-0000-0000-000086260000}"/>
    <cellStyle name="20% - Accent4 5 2 2 2 3" xfId="15477" xr:uid="{00000000-0005-0000-0000-000087260000}"/>
    <cellStyle name="20% - Accent4 5 2 2 2 3 2" xfId="38745" xr:uid="{00000000-0005-0000-0000-000088260000}"/>
    <cellStyle name="20% - Accent4 5 2 2 2 4" xfId="28128" xr:uid="{00000000-0005-0000-0000-000089260000}"/>
    <cellStyle name="20% - Accent4 5 2 2 2 5" xfId="49950" xr:uid="{00000000-0005-0000-0000-00008A260000}"/>
    <cellStyle name="20% - Accent4 5 2 2 3" xfId="7526" xr:uid="{00000000-0005-0000-0000-00008B260000}"/>
    <cellStyle name="20% - Accent4 5 2 2 3 2" xfId="18141" xr:uid="{00000000-0005-0000-0000-00008C260000}"/>
    <cellStyle name="20% - Accent4 5 2 2 3 2 2" xfId="41409" xr:uid="{00000000-0005-0000-0000-00008D260000}"/>
    <cellStyle name="20% - Accent4 5 2 2 3 3" xfId="30794" xr:uid="{00000000-0005-0000-0000-00008E260000}"/>
    <cellStyle name="20% - Accent4 5 2 2 4" xfId="12837" xr:uid="{00000000-0005-0000-0000-00008F260000}"/>
    <cellStyle name="20% - Accent4 5 2 2 4 2" xfId="36105" xr:uid="{00000000-0005-0000-0000-000090260000}"/>
    <cellStyle name="20% - Accent4 5 2 2 5" xfId="23011" xr:uid="{00000000-0005-0000-0000-000091260000}"/>
    <cellStyle name="20% - Accent4 5 2 2 5 2" xfId="46261" xr:uid="{00000000-0005-0000-0000-000092260000}"/>
    <cellStyle name="20% - Accent4 5 2 2 6" xfId="25486" xr:uid="{00000000-0005-0000-0000-000093260000}"/>
    <cellStyle name="20% - Accent4 5 2 2 7" xfId="48190" xr:uid="{00000000-0005-0000-0000-000094260000}"/>
    <cellStyle name="20% - Accent4 5 2 3" xfId="2387" xr:uid="{00000000-0005-0000-0000-000095260000}"/>
    <cellStyle name="20% - Accent4 5 2 3 2" xfId="5235" xr:uid="{00000000-0005-0000-0000-000096260000}"/>
    <cellStyle name="20% - Accent4 5 2 3 2 2" xfId="10578" xr:uid="{00000000-0005-0000-0000-000097260000}"/>
    <cellStyle name="20% - Accent4 5 2 3 2 2 2" xfId="21192" xr:uid="{00000000-0005-0000-0000-000098260000}"/>
    <cellStyle name="20% - Accent4 5 2 3 2 2 2 2" xfId="44460" xr:uid="{00000000-0005-0000-0000-000099260000}"/>
    <cellStyle name="20% - Accent4 5 2 3 2 2 3" xfId="33846" xr:uid="{00000000-0005-0000-0000-00009A260000}"/>
    <cellStyle name="20% - Accent4 5 2 3 2 3" xfId="15886" xr:uid="{00000000-0005-0000-0000-00009B260000}"/>
    <cellStyle name="20% - Accent4 5 2 3 2 3 2" xfId="39154" xr:uid="{00000000-0005-0000-0000-00009C260000}"/>
    <cellStyle name="20% - Accent4 5 2 3 2 4" xfId="28538" xr:uid="{00000000-0005-0000-0000-00009D260000}"/>
    <cellStyle name="20% - Accent4 5 2 3 2 5" xfId="49952" xr:uid="{00000000-0005-0000-0000-00009E260000}"/>
    <cellStyle name="20% - Accent4 5 2 3 3" xfId="7936" xr:uid="{00000000-0005-0000-0000-00009F260000}"/>
    <cellStyle name="20% - Accent4 5 2 3 3 2" xfId="18551" xr:uid="{00000000-0005-0000-0000-0000A0260000}"/>
    <cellStyle name="20% - Accent4 5 2 3 3 2 2" xfId="41819" xr:uid="{00000000-0005-0000-0000-0000A1260000}"/>
    <cellStyle name="20% - Accent4 5 2 3 3 3" xfId="31204" xr:uid="{00000000-0005-0000-0000-0000A2260000}"/>
    <cellStyle name="20% - Accent4 5 2 3 4" xfId="13246" xr:uid="{00000000-0005-0000-0000-0000A3260000}"/>
    <cellStyle name="20% - Accent4 5 2 3 4 2" xfId="36514" xr:uid="{00000000-0005-0000-0000-0000A4260000}"/>
    <cellStyle name="20% - Accent4 5 2 3 5" xfId="25896" xr:uid="{00000000-0005-0000-0000-0000A5260000}"/>
    <cellStyle name="20% - Accent4 5 2 3 6" xfId="49951" xr:uid="{00000000-0005-0000-0000-0000A6260000}"/>
    <cellStyle name="20% - Accent4 5 2 4" xfId="3119" xr:uid="{00000000-0005-0000-0000-0000A7260000}"/>
    <cellStyle name="20% - Accent4 5 2 4 2" xfId="5949" xr:uid="{00000000-0005-0000-0000-0000A8260000}"/>
    <cellStyle name="20% - Accent4 5 2 4 2 2" xfId="11292" xr:uid="{00000000-0005-0000-0000-0000A9260000}"/>
    <cellStyle name="20% - Accent4 5 2 4 2 2 2" xfId="21905" xr:uid="{00000000-0005-0000-0000-0000AA260000}"/>
    <cellStyle name="20% - Accent4 5 2 4 2 2 2 2" xfId="45173" xr:uid="{00000000-0005-0000-0000-0000AB260000}"/>
    <cellStyle name="20% - Accent4 5 2 4 2 2 3" xfId="34560" xr:uid="{00000000-0005-0000-0000-0000AC260000}"/>
    <cellStyle name="20% - Accent4 5 2 4 2 3" xfId="16599" xr:uid="{00000000-0005-0000-0000-0000AD260000}"/>
    <cellStyle name="20% - Accent4 5 2 4 2 3 2" xfId="39867" xr:uid="{00000000-0005-0000-0000-0000AE260000}"/>
    <cellStyle name="20% - Accent4 5 2 4 2 4" xfId="29252" xr:uid="{00000000-0005-0000-0000-0000AF260000}"/>
    <cellStyle name="20% - Accent4 5 2 4 3" xfId="8650" xr:uid="{00000000-0005-0000-0000-0000B0260000}"/>
    <cellStyle name="20% - Accent4 5 2 4 3 2" xfId="19265" xr:uid="{00000000-0005-0000-0000-0000B1260000}"/>
    <cellStyle name="20% - Accent4 5 2 4 3 2 2" xfId="42533" xr:uid="{00000000-0005-0000-0000-0000B2260000}"/>
    <cellStyle name="20% - Accent4 5 2 4 3 3" xfId="31918" xr:uid="{00000000-0005-0000-0000-0000B3260000}"/>
    <cellStyle name="20% - Accent4 5 2 4 4" xfId="13959" xr:uid="{00000000-0005-0000-0000-0000B4260000}"/>
    <cellStyle name="20% - Accent4 5 2 4 4 2" xfId="37227" xr:uid="{00000000-0005-0000-0000-0000B5260000}"/>
    <cellStyle name="20% - Accent4 5 2 4 5" xfId="26610" xr:uid="{00000000-0005-0000-0000-0000B6260000}"/>
    <cellStyle name="20% - Accent4 5 2 4 6" xfId="49953" xr:uid="{00000000-0005-0000-0000-0000B7260000}"/>
    <cellStyle name="20% - Accent4 5 2 5" xfId="3439" xr:uid="{00000000-0005-0000-0000-0000B8260000}"/>
    <cellStyle name="20% - Accent4 5 2 5 2" xfId="6263" xr:uid="{00000000-0005-0000-0000-0000B9260000}"/>
    <cellStyle name="20% - Accent4 5 2 5 2 2" xfId="11606" xr:uid="{00000000-0005-0000-0000-0000BA260000}"/>
    <cellStyle name="20% - Accent4 5 2 5 2 2 2" xfId="22219" xr:uid="{00000000-0005-0000-0000-0000BB260000}"/>
    <cellStyle name="20% - Accent4 5 2 5 2 2 2 2" xfId="45487" xr:uid="{00000000-0005-0000-0000-0000BC260000}"/>
    <cellStyle name="20% - Accent4 5 2 5 2 2 3" xfId="34874" xr:uid="{00000000-0005-0000-0000-0000BD260000}"/>
    <cellStyle name="20% - Accent4 5 2 5 2 3" xfId="16913" xr:uid="{00000000-0005-0000-0000-0000BE260000}"/>
    <cellStyle name="20% - Accent4 5 2 5 2 3 2" xfId="40181" xr:uid="{00000000-0005-0000-0000-0000BF260000}"/>
    <cellStyle name="20% - Accent4 5 2 5 2 4" xfId="29566" xr:uid="{00000000-0005-0000-0000-0000C0260000}"/>
    <cellStyle name="20% - Accent4 5 2 5 3" xfId="8964" xr:uid="{00000000-0005-0000-0000-0000C1260000}"/>
    <cellStyle name="20% - Accent4 5 2 5 3 2" xfId="19579" xr:uid="{00000000-0005-0000-0000-0000C2260000}"/>
    <cellStyle name="20% - Accent4 5 2 5 3 2 2" xfId="42847" xr:uid="{00000000-0005-0000-0000-0000C3260000}"/>
    <cellStyle name="20% - Accent4 5 2 5 3 3" xfId="32232" xr:uid="{00000000-0005-0000-0000-0000C4260000}"/>
    <cellStyle name="20% - Accent4 5 2 5 4" xfId="14273" xr:uid="{00000000-0005-0000-0000-0000C5260000}"/>
    <cellStyle name="20% - Accent4 5 2 5 4 2" xfId="37541" xr:uid="{00000000-0005-0000-0000-0000C6260000}"/>
    <cellStyle name="20% - Accent4 5 2 5 5" xfId="26924" xr:uid="{00000000-0005-0000-0000-0000C7260000}"/>
    <cellStyle name="20% - Accent4 5 2 6" xfId="4048" xr:uid="{00000000-0005-0000-0000-0000C8260000}"/>
    <cellStyle name="20% - Accent4 5 2 6 2" xfId="9392" xr:uid="{00000000-0005-0000-0000-0000C9260000}"/>
    <cellStyle name="20% - Accent4 5 2 6 2 2" xfId="20007" xr:uid="{00000000-0005-0000-0000-0000CA260000}"/>
    <cellStyle name="20% - Accent4 5 2 6 2 2 2" xfId="43275" xr:uid="{00000000-0005-0000-0000-0000CB260000}"/>
    <cellStyle name="20% - Accent4 5 2 6 2 3" xfId="32660" xr:uid="{00000000-0005-0000-0000-0000CC260000}"/>
    <cellStyle name="20% - Accent4 5 2 6 3" xfId="14701" xr:uid="{00000000-0005-0000-0000-0000CD260000}"/>
    <cellStyle name="20% - Accent4 5 2 6 3 2" xfId="37969" xr:uid="{00000000-0005-0000-0000-0000CE260000}"/>
    <cellStyle name="20% - Accent4 5 2 6 4" xfId="27352" xr:uid="{00000000-0005-0000-0000-0000CF260000}"/>
    <cellStyle name="20% - Accent4 5 2 7" xfId="6750" xr:uid="{00000000-0005-0000-0000-0000D0260000}"/>
    <cellStyle name="20% - Accent4 5 2 7 2" xfId="17365" xr:uid="{00000000-0005-0000-0000-0000D1260000}"/>
    <cellStyle name="20% - Accent4 5 2 7 2 2" xfId="40633" xr:uid="{00000000-0005-0000-0000-0000D2260000}"/>
    <cellStyle name="20% - Accent4 5 2 7 3" xfId="30018" xr:uid="{00000000-0005-0000-0000-0000D3260000}"/>
    <cellStyle name="20% - Accent4 5 2 8" xfId="12061" xr:uid="{00000000-0005-0000-0000-0000D4260000}"/>
    <cellStyle name="20% - Accent4 5 2 8 2" xfId="35329" xr:uid="{00000000-0005-0000-0000-0000D5260000}"/>
    <cellStyle name="20% - Accent4 5 2 9" xfId="23010" xr:uid="{00000000-0005-0000-0000-0000D6260000}"/>
    <cellStyle name="20% - Accent4 5 2 9 2" xfId="46260" xr:uid="{00000000-0005-0000-0000-0000D7260000}"/>
    <cellStyle name="20% - Accent4 5 3" xfId="1848" xr:uid="{00000000-0005-0000-0000-0000D8260000}"/>
    <cellStyle name="20% - Accent4 5 3 2" xfId="4823" xr:uid="{00000000-0005-0000-0000-0000D9260000}"/>
    <cellStyle name="20% - Accent4 5 3 2 2" xfId="10167" xr:uid="{00000000-0005-0000-0000-0000DA260000}"/>
    <cellStyle name="20% - Accent4 5 3 2 2 2" xfId="20782" xr:uid="{00000000-0005-0000-0000-0000DB260000}"/>
    <cellStyle name="20% - Accent4 5 3 2 2 2 2" xfId="44050" xr:uid="{00000000-0005-0000-0000-0000DC260000}"/>
    <cellStyle name="20% - Accent4 5 3 2 2 3" xfId="33435" xr:uid="{00000000-0005-0000-0000-0000DD260000}"/>
    <cellStyle name="20% - Accent4 5 3 2 3" xfId="15476" xr:uid="{00000000-0005-0000-0000-0000DE260000}"/>
    <cellStyle name="20% - Accent4 5 3 2 3 2" xfId="38744" xr:uid="{00000000-0005-0000-0000-0000DF260000}"/>
    <cellStyle name="20% - Accent4 5 3 2 4" xfId="28127" xr:uid="{00000000-0005-0000-0000-0000E0260000}"/>
    <cellStyle name="20% - Accent4 5 3 2 5" xfId="49954" xr:uid="{00000000-0005-0000-0000-0000E1260000}"/>
    <cellStyle name="20% - Accent4 5 3 3" xfId="7525" xr:uid="{00000000-0005-0000-0000-0000E2260000}"/>
    <cellStyle name="20% - Accent4 5 3 3 2" xfId="18140" xr:uid="{00000000-0005-0000-0000-0000E3260000}"/>
    <cellStyle name="20% - Accent4 5 3 3 2 2" xfId="41408" xr:uid="{00000000-0005-0000-0000-0000E4260000}"/>
    <cellStyle name="20% - Accent4 5 3 3 3" xfId="30793" xr:uid="{00000000-0005-0000-0000-0000E5260000}"/>
    <cellStyle name="20% - Accent4 5 3 4" xfId="12836" xr:uid="{00000000-0005-0000-0000-0000E6260000}"/>
    <cellStyle name="20% - Accent4 5 3 4 2" xfId="36104" xr:uid="{00000000-0005-0000-0000-0000E7260000}"/>
    <cellStyle name="20% - Accent4 5 3 5" xfId="23012" xr:uid="{00000000-0005-0000-0000-0000E8260000}"/>
    <cellStyle name="20% - Accent4 5 3 5 2" xfId="46262" xr:uid="{00000000-0005-0000-0000-0000E9260000}"/>
    <cellStyle name="20% - Accent4 5 3 6" xfId="25485" xr:uid="{00000000-0005-0000-0000-0000EA260000}"/>
    <cellStyle name="20% - Accent4 5 3 7" xfId="48191" xr:uid="{00000000-0005-0000-0000-0000EB260000}"/>
    <cellStyle name="20% - Accent4 5 4" xfId="2386" xr:uid="{00000000-0005-0000-0000-0000EC260000}"/>
    <cellStyle name="20% - Accent4 5 4 2" xfId="5234" xr:uid="{00000000-0005-0000-0000-0000ED260000}"/>
    <cellStyle name="20% - Accent4 5 4 2 2" xfId="10577" xr:uid="{00000000-0005-0000-0000-0000EE260000}"/>
    <cellStyle name="20% - Accent4 5 4 2 2 2" xfId="21191" xr:uid="{00000000-0005-0000-0000-0000EF260000}"/>
    <cellStyle name="20% - Accent4 5 4 2 2 2 2" xfId="44459" xr:uid="{00000000-0005-0000-0000-0000F0260000}"/>
    <cellStyle name="20% - Accent4 5 4 2 2 3" xfId="33845" xr:uid="{00000000-0005-0000-0000-0000F1260000}"/>
    <cellStyle name="20% - Accent4 5 4 2 3" xfId="15885" xr:uid="{00000000-0005-0000-0000-0000F2260000}"/>
    <cellStyle name="20% - Accent4 5 4 2 3 2" xfId="39153" xr:uid="{00000000-0005-0000-0000-0000F3260000}"/>
    <cellStyle name="20% - Accent4 5 4 2 4" xfId="28537" xr:uid="{00000000-0005-0000-0000-0000F4260000}"/>
    <cellStyle name="20% - Accent4 5 4 2 5" xfId="49956" xr:uid="{00000000-0005-0000-0000-0000F5260000}"/>
    <cellStyle name="20% - Accent4 5 4 3" xfId="7935" xr:uid="{00000000-0005-0000-0000-0000F6260000}"/>
    <cellStyle name="20% - Accent4 5 4 3 2" xfId="18550" xr:uid="{00000000-0005-0000-0000-0000F7260000}"/>
    <cellStyle name="20% - Accent4 5 4 3 2 2" xfId="41818" xr:uid="{00000000-0005-0000-0000-0000F8260000}"/>
    <cellStyle name="20% - Accent4 5 4 3 3" xfId="31203" xr:uid="{00000000-0005-0000-0000-0000F9260000}"/>
    <cellStyle name="20% - Accent4 5 4 4" xfId="13245" xr:uid="{00000000-0005-0000-0000-0000FA260000}"/>
    <cellStyle name="20% - Accent4 5 4 4 2" xfId="36513" xr:uid="{00000000-0005-0000-0000-0000FB260000}"/>
    <cellStyle name="20% - Accent4 5 4 5" xfId="25895" xr:uid="{00000000-0005-0000-0000-0000FC260000}"/>
    <cellStyle name="20% - Accent4 5 4 6" xfId="49955" xr:uid="{00000000-0005-0000-0000-0000FD260000}"/>
    <cellStyle name="20% - Accent4 5 5" xfId="3118" xr:uid="{00000000-0005-0000-0000-0000FE260000}"/>
    <cellStyle name="20% - Accent4 5 5 2" xfId="5948" xr:uid="{00000000-0005-0000-0000-0000FF260000}"/>
    <cellStyle name="20% - Accent4 5 5 2 2" xfId="11291" xr:uid="{00000000-0005-0000-0000-000000270000}"/>
    <cellStyle name="20% - Accent4 5 5 2 2 2" xfId="21904" xr:uid="{00000000-0005-0000-0000-000001270000}"/>
    <cellStyle name="20% - Accent4 5 5 2 2 2 2" xfId="45172" xr:uid="{00000000-0005-0000-0000-000002270000}"/>
    <cellStyle name="20% - Accent4 5 5 2 2 3" xfId="34559" xr:uid="{00000000-0005-0000-0000-000003270000}"/>
    <cellStyle name="20% - Accent4 5 5 2 3" xfId="16598" xr:uid="{00000000-0005-0000-0000-000004270000}"/>
    <cellStyle name="20% - Accent4 5 5 2 3 2" xfId="39866" xr:uid="{00000000-0005-0000-0000-000005270000}"/>
    <cellStyle name="20% - Accent4 5 5 2 4" xfId="29251" xr:uid="{00000000-0005-0000-0000-000006270000}"/>
    <cellStyle name="20% - Accent4 5 5 3" xfId="8649" xr:uid="{00000000-0005-0000-0000-000007270000}"/>
    <cellStyle name="20% - Accent4 5 5 3 2" xfId="19264" xr:uid="{00000000-0005-0000-0000-000008270000}"/>
    <cellStyle name="20% - Accent4 5 5 3 2 2" xfId="42532" xr:uid="{00000000-0005-0000-0000-000009270000}"/>
    <cellStyle name="20% - Accent4 5 5 3 3" xfId="31917" xr:uid="{00000000-0005-0000-0000-00000A270000}"/>
    <cellStyle name="20% - Accent4 5 5 4" xfId="13958" xr:uid="{00000000-0005-0000-0000-00000B270000}"/>
    <cellStyle name="20% - Accent4 5 5 4 2" xfId="37226" xr:uid="{00000000-0005-0000-0000-00000C270000}"/>
    <cellStyle name="20% - Accent4 5 5 5" xfId="26609" xr:uid="{00000000-0005-0000-0000-00000D270000}"/>
    <cellStyle name="20% - Accent4 5 5 6" xfId="49957" xr:uid="{00000000-0005-0000-0000-00000E270000}"/>
    <cellStyle name="20% - Accent4 5 6" xfId="3438" xr:uid="{00000000-0005-0000-0000-00000F270000}"/>
    <cellStyle name="20% - Accent4 5 6 2" xfId="6262" xr:uid="{00000000-0005-0000-0000-000010270000}"/>
    <cellStyle name="20% - Accent4 5 6 2 2" xfId="11605" xr:uid="{00000000-0005-0000-0000-000011270000}"/>
    <cellStyle name="20% - Accent4 5 6 2 2 2" xfId="22218" xr:uid="{00000000-0005-0000-0000-000012270000}"/>
    <cellStyle name="20% - Accent4 5 6 2 2 2 2" xfId="45486" xr:uid="{00000000-0005-0000-0000-000013270000}"/>
    <cellStyle name="20% - Accent4 5 6 2 2 3" xfId="34873" xr:uid="{00000000-0005-0000-0000-000014270000}"/>
    <cellStyle name="20% - Accent4 5 6 2 3" xfId="16912" xr:uid="{00000000-0005-0000-0000-000015270000}"/>
    <cellStyle name="20% - Accent4 5 6 2 3 2" xfId="40180" xr:uid="{00000000-0005-0000-0000-000016270000}"/>
    <cellStyle name="20% - Accent4 5 6 2 4" xfId="29565" xr:uid="{00000000-0005-0000-0000-000017270000}"/>
    <cellStyle name="20% - Accent4 5 6 3" xfId="8963" xr:uid="{00000000-0005-0000-0000-000018270000}"/>
    <cellStyle name="20% - Accent4 5 6 3 2" xfId="19578" xr:uid="{00000000-0005-0000-0000-000019270000}"/>
    <cellStyle name="20% - Accent4 5 6 3 2 2" xfId="42846" xr:uid="{00000000-0005-0000-0000-00001A270000}"/>
    <cellStyle name="20% - Accent4 5 6 3 3" xfId="32231" xr:uid="{00000000-0005-0000-0000-00001B270000}"/>
    <cellStyle name="20% - Accent4 5 6 4" xfId="14272" xr:uid="{00000000-0005-0000-0000-00001C270000}"/>
    <cellStyle name="20% - Accent4 5 6 4 2" xfId="37540" xr:uid="{00000000-0005-0000-0000-00001D270000}"/>
    <cellStyle name="20% - Accent4 5 6 5" xfId="26923" xr:uid="{00000000-0005-0000-0000-00001E270000}"/>
    <cellStyle name="20% - Accent4 5 7" xfId="4047" xr:uid="{00000000-0005-0000-0000-00001F270000}"/>
    <cellStyle name="20% - Accent4 5 7 2" xfId="9391" xr:uid="{00000000-0005-0000-0000-000020270000}"/>
    <cellStyle name="20% - Accent4 5 7 2 2" xfId="20006" xr:uid="{00000000-0005-0000-0000-000021270000}"/>
    <cellStyle name="20% - Accent4 5 7 2 2 2" xfId="43274" xr:uid="{00000000-0005-0000-0000-000022270000}"/>
    <cellStyle name="20% - Accent4 5 7 2 3" xfId="32659" xr:uid="{00000000-0005-0000-0000-000023270000}"/>
    <cellStyle name="20% - Accent4 5 7 3" xfId="14700" xr:uid="{00000000-0005-0000-0000-000024270000}"/>
    <cellStyle name="20% - Accent4 5 7 3 2" xfId="37968" xr:uid="{00000000-0005-0000-0000-000025270000}"/>
    <cellStyle name="20% - Accent4 5 7 4" xfId="27351" xr:uid="{00000000-0005-0000-0000-000026270000}"/>
    <cellStyle name="20% - Accent4 5 8" xfId="6749" xr:uid="{00000000-0005-0000-0000-000027270000}"/>
    <cellStyle name="20% - Accent4 5 8 2" xfId="17364" xr:uid="{00000000-0005-0000-0000-000028270000}"/>
    <cellStyle name="20% - Accent4 5 8 2 2" xfId="40632" xr:uid="{00000000-0005-0000-0000-000029270000}"/>
    <cellStyle name="20% - Accent4 5 8 3" xfId="30017" xr:uid="{00000000-0005-0000-0000-00002A270000}"/>
    <cellStyle name="20% - Accent4 5 9" xfId="12060" xr:uid="{00000000-0005-0000-0000-00002B270000}"/>
    <cellStyle name="20% - Accent4 5 9 2" xfId="35328" xr:uid="{00000000-0005-0000-0000-00002C270000}"/>
    <cellStyle name="20% - Accent4 6" xfId="180" xr:uid="{00000000-0005-0000-0000-00002D270000}"/>
    <cellStyle name="20% - Accent4 6 10" xfId="23013" xr:uid="{00000000-0005-0000-0000-00002E270000}"/>
    <cellStyle name="20% - Accent4 6 10 2" xfId="46263" xr:uid="{00000000-0005-0000-0000-00002F270000}"/>
    <cellStyle name="20% - Accent4 6 11" xfId="24707" xr:uid="{00000000-0005-0000-0000-000030270000}"/>
    <cellStyle name="20% - Accent4 6 12" xfId="48192" xr:uid="{00000000-0005-0000-0000-000031270000}"/>
    <cellStyle name="20% - Accent4 6 2" xfId="181" xr:uid="{00000000-0005-0000-0000-000032270000}"/>
    <cellStyle name="20% - Accent4 6 2 10" xfId="24708" xr:uid="{00000000-0005-0000-0000-000033270000}"/>
    <cellStyle name="20% - Accent4 6 2 11" xfId="48193" xr:uid="{00000000-0005-0000-0000-000034270000}"/>
    <cellStyle name="20% - Accent4 6 2 2" xfId="1850" xr:uid="{00000000-0005-0000-0000-000035270000}"/>
    <cellStyle name="20% - Accent4 6 2 2 2" xfId="4825" xr:uid="{00000000-0005-0000-0000-000036270000}"/>
    <cellStyle name="20% - Accent4 6 2 2 2 2" xfId="10169" xr:uid="{00000000-0005-0000-0000-000037270000}"/>
    <cellStyle name="20% - Accent4 6 2 2 2 2 2" xfId="20784" xr:uid="{00000000-0005-0000-0000-000038270000}"/>
    <cellStyle name="20% - Accent4 6 2 2 2 2 2 2" xfId="44052" xr:uid="{00000000-0005-0000-0000-000039270000}"/>
    <cellStyle name="20% - Accent4 6 2 2 2 2 3" xfId="33437" xr:uid="{00000000-0005-0000-0000-00003A270000}"/>
    <cellStyle name="20% - Accent4 6 2 2 2 3" xfId="15478" xr:uid="{00000000-0005-0000-0000-00003B270000}"/>
    <cellStyle name="20% - Accent4 6 2 2 2 3 2" xfId="38746" xr:uid="{00000000-0005-0000-0000-00003C270000}"/>
    <cellStyle name="20% - Accent4 6 2 2 2 4" xfId="28129" xr:uid="{00000000-0005-0000-0000-00003D270000}"/>
    <cellStyle name="20% - Accent4 6 2 2 2 5" xfId="49959" xr:uid="{00000000-0005-0000-0000-00003E270000}"/>
    <cellStyle name="20% - Accent4 6 2 2 3" xfId="7527" xr:uid="{00000000-0005-0000-0000-00003F270000}"/>
    <cellStyle name="20% - Accent4 6 2 2 3 2" xfId="18142" xr:uid="{00000000-0005-0000-0000-000040270000}"/>
    <cellStyle name="20% - Accent4 6 2 2 3 2 2" xfId="41410" xr:uid="{00000000-0005-0000-0000-000041270000}"/>
    <cellStyle name="20% - Accent4 6 2 2 3 3" xfId="30795" xr:uid="{00000000-0005-0000-0000-000042270000}"/>
    <cellStyle name="20% - Accent4 6 2 2 4" xfId="12838" xr:uid="{00000000-0005-0000-0000-000043270000}"/>
    <cellStyle name="20% - Accent4 6 2 2 4 2" xfId="36106" xr:uid="{00000000-0005-0000-0000-000044270000}"/>
    <cellStyle name="20% - Accent4 6 2 2 5" xfId="25487" xr:uid="{00000000-0005-0000-0000-000045270000}"/>
    <cellStyle name="20% - Accent4 6 2 2 6" xfId="49958" xr:uid="{00000000-0005-0000-0000-000046270000}"/>
    <cellStyle name="20% - Accent4 6 2 3" xfId="2389" xr:uid="{00000000-0005-0000-0000-000047270000}"/>
    <cellStyle name="20% - Accent4 6 2 3 2" xfId="5237" xr:uid="{00000000-0005-0000-0000-000048270000}"/>
    <cellStyle name="20% - Accent4 6 2 3 2 2" xfId="10580" xr:uid="{00000000-0005-0000-0000-000049270000}"/>
    <cellStyle name="20% - Accent4 6 2 3 2 2 2" xfId="21194" xr:uid="{00000000-0005-0000-0000-00004A270000}"/>
    <cellStyle name="20% - Accent4 6 2 3 2 2 2 2" xfId="44462" xr:uid="{00000000-0005-0000-0000-00004B270000}"/>
    <cellStyle name="20% - Accent4 6 2 3 2 2 3" xfId="33848" xr:uid="{00000000-0005-0000-0000-00004C270000}"/>
    <cellStyle name="20% - Accent4 6 2 3 2 3" xfId="15888" xr:uid="{00000000-0005-0000-0000-00004D270000}"/>
    <cellStyle name="20% - Accent4 6 2 3 2 3 2" xfId="39156" xr:uid="{00000000-0005-0000-0000-00004E270000}"/>
    <cellStyle name="20% - Accent4 6 2 3 2 4" xfId="28540" xr:uid="{00000000-0005-0000-0000-00004F270000}"/>
    <cellStyle name="20% - Accent4 6 2 3 2 5" xfId="49961" xr:uid="{00000000-0005-0000-0000-000050270000}"/>
    <cellStyle name="20% - Accent4 6 2 3 3" xfId="7938" xr:uid="{00000000-0005-0000-0000-000051270000}"/>
    <cellStyle name="20% - Accent4 6 2 3 3 2" xfId="18553" xr:uid="{00000000-0005-0000-0000-000052270000}"/>
    <cellStyle name="20% - Accent4 6 2 3 3 2 2" xfId="41821" xr:uid="{00000000-0005-0000-0000-000053270000}"/>
    <cellStyle name="20% - Accent4 6 2 3 3 3" xfId="31206" xr:uid="{00000000-0005-0000-0000-000054270000}"/>
    <cellStyle name="20% - Accent4 6 2 3 4" xfId="13248" xr:uid="{00000000-0005-0000-0000-000055270000}"/>
    <cellStyle name="20% - Accent4 6 2 3 4 2" xfId="36516" xr:uid="{00000000-0005-0000-0000-000056270000}"/>
    <cellStyle name="20% - Accent4 6 2 3 5" xfId="25898" xr:uid="{00000000-0005-0000-0000-000057270000}"/>
    <cellStyle name="20% - Accent4 6 2 3 6" xfId="49960" xr:uid="{00000000-0005-0000-0000-000058270000}"/>
    <cellStyle name="20% - Accent4 6 2 4" xfId="3120" xr:uid="{00000000-0005-0000-0000-000059270000}"/>
    <cellStyle name="20% - Accent4 6 2 4 2" xfId="5950" xr:uid="{00000000-0005-0000-0000-00005A270000}"/>
    <cellStyle name="20% - Accent4 6 2 4 2 2" xfId="11293" xr:uid="{00000000-0005-0000-0000-00005B270000}"/>
    <cellStyle name="20% - Accent4 6 2 4 2 2 2" xfId="21906" xr:uid="{00000000-0005-0000-0000-00005C270000}"/>
    <cellStyle name="20% - Accent4 6 2 4 2 2 2 2" xfId="45174" xr:uid="{00000000-0005-0000-0000-00005D270000}"/>
    <cellStyle name="20% - Accent4 6 2 4 2 2 3" xfId="34561" xr:uid="{00000000-0005-0000-0000-00005E270000}"/>
    <cellStyle name="20% - Accent4 6 2 4 2 3" xfId="16600" xr:uid="{00000000-0005-0000-0000-00005F270000}"/>
    <cellStyle name="20% - Accent4 6 2 4 2 3 2" xfId="39868" xr:uid="{00000000-0005-0000-0000-000060270000}"/>
    <cellStyle name="20% - Accent4 6 2 4 2 4" xfId="29253" xr:uid="{00000000-0005-0000-0000-000061270000}"/>
    <cellStyle name="20% - Accent4 6 2 4 3" xfId="8651" xr:uid="{00000000-0005-0000-0000-000062270000}"/>
    <cellStyle name="20% - Accent4 6 2 4 3 2" xfId="19266" xr:uid="{00000000-0005-0000-0000-000063270000}"/>
    <cellStyle name="20% - Accent4 6 2 4 3 2 2" xfId="42534" xr:uid="{00000000-0005-0000-0000-000064270000}"/>
    <cellStyle name="20% - Accent4 6 2 4 3 3" xfId="31919" xr:uid="{00000000-0005-0000-0000-000065270000}"/>
    <cellStyle name="20% - Accent4 6 2 4 4" xfId="13960" xr:uid="{00000000-0005-0000-0000-000066270000}"/>
    <cellStyle name="20% - Accent4 6 2 4 4 2" xfId="37228" xr:uid="{00000000-0005-0000-0000-000067270000}"/>
    <cellStyle name="20% - Accent4 6 2 4 5" xfId="26611" xr:uid="{00000000-0005-0000-0000-000068270000}"/>
    <cellStyle name="20% - Accent4 6 2 4 6" xfId="49962" xr:uid="{00000000-0005-0000-0000-000069270000}"/>
    <cellStyle name="20% - Accent4 6 2 5" xfId="3440" xr:uid="{00000000-0005-0000-0000-00006A270000}"/>
    <cellStyle name="20% - Accent4 6 2 5 2" xfId="6264" xr:uid="{00000000-0005-0000-0000-00006B270000}"/>
    <cellStyle name="20% - Accent4 6 2 5 2 2" xfId="11607" xr:uid="{00000000-0005-0000-0000-00006C270000}"/>
    <cellStyle name="20% - Accent4 6 2 5 2 2 2" xfId="22220" xr:uid="{00000000-0005-0000-0000-00006D270000}"/>
    <cellStyle name="20% - Accent4 6 2 5 2 2 2 2" xfId="45488" xr:uid="{00000000-0005-0000-0000-00006E270000}"/>
    <cellStyle name="20% - Accent4 6 2 5 2 2 3" xfId="34875" xr:uid="{00000000-0005-0000-0000-00006F270000}"/>
    <cellStyle name="20% - Accent4 6 2 5 2 3" xfId="16914" xr:uid="{00000000-0005-0000-0000-000070270000}"/>
    <cellStyle name="20% - Accent4 6 2 5 2 3 2" xfId="40182" xr:uid="{00000000-0005-0000-0000-000071270000}"/>
    <cellStyle name="20% - Accent4 6 2 5 2 4" xfId="29567" xr:uid="{00000000-0005-0000-0000-000072270000}"/>
    <cellStyle name="20% - Accent4 6 2 5 3" xfId="8965" xr:uid="{00000000-0005-0000-0000-000073270000}"/>
    <cellStyle name="20% - Accent4 6 2 5 3 2" xfId="19580" xr:uid="{00000000-0005-0000-0000-000074270000}"/>
    <cellStyle name="20% - Accent4 6 2 5 3 2 2" xfId="42848" xr:uid="{00000000-0005-0000-0000-000075270000}"/>
    <cellStyle name="20% - Accent4 6 2 5 3 3" xfId="32233" xr:uid="{00000000-0005-0000-0000-000076270000}"/>
    <cellStyle name="20% - Accent4 6 2 5 4" xfId="14274" xr:uid="{00000000-0005-0000-0000-000077270000}"/>
    <cellStyle name="20% - Accent4 6 2 5 4 2" xfId="37542" xr:uid="{00000000-0005-0000-0000-000078270000}"/>
    <cellStyle name="20% - Accent4 6 2 5 5" xfId="26925" xr:uid="{00000000-0005-0000-0000-000079270000}"/>
    <cellStyle name="20% - Accent4 6 2 6" xfId="4050" xr:uid="{00000000-0005-0000-0000-00007A270000}"/>
    <cellStyle name="20% - Accent4 6 2 6 2" xfId="9394" xr:uid="{00000000-0005-0000-0000-00007B270000}"/>
    <cellStyle name="20% - Accent4 6 2 6 2 2" xfId="20009" xr:uid="{00000000-0005-0000-0000-00007C270000}"/>
    <cellStyle name="20% - Accent4 6 2 6 2 2 2" xfId="43277" xr:uid="{00000000-0005-0000-0000-00007D270000}"/>
    <cellStyle name="20% - Accent4 6 2 6 2 3" xfId="32662" xr:uid="{00000000-0005-0000-0000-00007E270000}"/>
    <cellStyle name="20% - Accent4 6 2 6 3" xfId="14703" xr:uid="{00000000-0005-0000-0000-00007F270000}"/>
    <cellStyle name="20% - Accent4 6 2 6 3 2" xfId="37971" xr:uid="{00000000-0005-0000-0000-000080270000}"/>
    <cellStyle name="20% - Accent4 6 2 6 4" xfId="27354" xr:uid="{00000000-0005-0000-0000-000081270000}"/>
    <cellStyle name="20% - Accent4 6 2 7" xfId="6752" xr:uid="{00000000-0005-0000-0000-000082270000}"/>
    <cellStyle name="20% - Accent4 6 2 7 2" xfId="17367" xr:uid="{00000000-0005-0000-0000-000083270000}"/>
    <cellStyle name="20% - Accent4 6 2 7 2 2" xfId="40635" xr:uid="{00000000-0005-0000-0000-000084270000}"/>
    <cellStyle name="20% - Accent4 6 2 7 3" xfId="30020" xr:uid="{00000000-0005-0000-0000-000085270000}"/>
    <cellStyle name="20% - Accent4 6 2 8" xfId="12063" xr:uid="{00000000-0005-0000-0000-000086270000}"/>
    <cellStyle name="20% - Accent4 6 2 8 2" xfId="35331" xr:uid="{00000000-0005-0000-0000-000087270000}"/>
    <cellStyle name="20% - Accent4 6 2 9" xfId="23014" xr:uid="{00000000-0005-0000-0000-000088270000}"/>
    <cellStyle name="20% - Accent4 6 2 9 2" xfId="46264" xr:uid="{00000000-0005-0000-0000-000089270000}"/>
    <cellStyle name="20% - Accent4 6 3" xfId="2016" xr:uid="{00000000-0005-0000-0000-00008A270000}"/>
    <cellStyle name="20% - Accent4 6 3 2" xfId="4958" xr:uid="{00000000-0005-0000-0000-00008B270000}"/>
    <cellStyle name="20% - Accent4 6 3 2 2" xfId="10301" xr:uid="{00000000-0005-0000-0000-00008C270000}"/>
    <cellStyle name="20% - Accent4 6 3 2 2 2" xfId="20916" xr:uid="{00000000-0005-0000-0000-00008D270000}"/>
    <cellStyle name="20% - Accent4 6 3 2 2 2 2" xfId="44184" xr:uid="{00000000-0005-0000-0000-00008E270000}"/>
    <cellStyle name="20% - Accent4 6 3 2 2 3" xfId="33569" xr:uid="{00000000-0005-0000-0000-00008F270000}"/>
    <cellStyle name="20% - Accent4 6 3 2 3" xfId="15610" xr:uid="{00000000-0005-0000-0000-000090270000}"/>
    <cellStyle name="20% - Accent4 6 3 2 3 2" xfId="38878" xr:uid="{00000000-0005-0000-0000-000091270000}"/>
    <cellStyle name="20% - Accent4 6 3 2 4" xfId="28261" xr:uid="{00000000-0005-0000-0000-000092270000}"/>
    <cellStyle name="20% - Accent4 6 3 2 5" xfId="49964" xr:uid="{00000000-0005-0000-0000-000093270000}"/>
    <cellStyle name="20% - Accent4 6 3 3" xfId="7659" xr:uid="{00000000-0005-0000-0000-000094270000}"/>
    <cellStyle name="20% - Accent4 6 3 3 2" xfId="18274" xr:uid="{00000000-0005-0000-0000-000095270000}"/>
    <cellStyle name="20% - Accent4 6 3 3 2 2" xfId="41542" xr:uid="{00000000-0005-0000-0000-000096270000}"/>
    <cellStyle name="20% - Accent4 6 3 3 3" xfId="30927" xr:uid="{00000000-0005-0000-0000-000097270000}"/>
    <cellStyle name="20% - Accent4 6 3 4" xfId="12970" xr:uid="{00000000-0005-0000-0000-000098270000}"/>
    <cellStyle name="20% - Accent4 6 3 4 2" xfId="36238" xr:uid="{00000000-0005-0000-0000-000099270000}"/>
    <cellStyle name="20% - Accent4 6 3 5" xfId="25619" xr:uid="{00000000-0005-0000-0000-00009A270000}"/>
    <cellStyle name="20% - Accent4 6 3 6" xfId="49963" xr:uid="{00000000-0005-0000-0000-00009B270000}"/>
    <cellStyle name="20% - Accent4 6 4" xfId="2388" xr:uid="{00000000-0005-0000-0000-00009C270000}"/>
    <cellStyle name="20% - Accent4 6 4 2" xfId="5236" xr:uid="{00000000-0005-0000-0000-00009D270000}"/>
    <cellStyle name="20% - Accent4 6 4 2 2" xfId="10579" xr:uid="{00000000-0005-0000-0000-00009E270000}"/>
    <cellStyle name="20% - Accent4 6 4 2 2 2" xfId="21193" xr:uid="{00000000-0005-0000-0000-00009F270000}"/>
    <cellStyle name="20% - Accent4 6 4 2 2 2 2" xfId="44461" xr:uid="{00000000-0005-0000-0000-0000A0270000}"/>
    <cellStyle name="20% - Accent4 6 4 2 2 3" xfId="33847" xr:uid="{00000000-0005-0000-0000-0000A1270000}"/>
    <cellStyle name="20% - Accent4 6 4 2 3" xfId="15887" xr:uid="{00000000-0005-0000-0000-0000A2270000}"/>
    <cellStyle name="20% - Accent4 6 4 2 3 2" xfId="39155" xr:uid="{00000000-0005-0000-0000-0000A3270000}"/>
    <cellStyle name="20% - Accent4 6 4 2 4" xfId="28539" xr:uid="{00000000-0005-0000-0000-0000A4270000}"/>
    <cellStyle name="20% - Accent4 6 4 2 5" xfId="49966" xr:uid="{00000000-0005-0000-0000-0000A5270000}"/>
    <cellStyle name="20% - Accent4 6 4 3" xfId="7937" xr:uid="{00000000-0005-0000-0000-0000A6270000}"/>
    <cellStyle name="20% - Accent4 6 4 3 2" xfId="18552" xr:uid="{00000000-0005-0000-0000-0000A7270000}"/>
    <cellStyle name="20% - Accent4 6 4 3 2 2" xfId="41820" xr:uid="{00000000-0005-0000-0000-0000A8270000}"/>
    <cellStyle name="20% - Accent4 6 4 3 3" xfId="31205" xr:uid="{00000000-0005-0000-0000-0000A9270000}"/>
    <cellStyle name="20% - Accent4 6 4 4" xfId="13247" xr:uid="{00000000-0005-0000-0000-0000AA270000}"/>
    <cellStyle name="20% - Accent4 6 4 4 2" xfId="36515" xr:uid="{00000000-0005-0000-0000-0000AB270000}"/>
    <cellStyle name="20% - Accent4 6 4 5" xfId="25897" xr:uid="{00000000-0005-0000-0000-0000AC270000}"/>
    <cellStyle name="20% - Accent4 6 4 6" xfId="49965" xr:uid="{00000000-0005-0000-0000-0000AD270000}"/>
    <cellStyle name="20% - Accent4 6 5" xfId="3248" xr:uid="{00000000-0005-0000-0000-0000AE270000}"/>
    <cellStyle name="20% - Accent4 6 5 2" xfId="6078" xr:uid="{00000000-0005-0000-0000-0000AF270000}"/>
    <cellStyle name="20% - Accent4 6 5 2 2" xfId="11421" xr:uid="{00000000-0005-0000-0000-0000B0270000}"/>
    <cellStyle name="20% - Accent4 6 5 2 2 2" xfId="22034" xr:uid="{00000000-0005-0000-0000-0000B1270000}"/>
    <cellStyle name="20% - Accent4 6 5 2 2 2 2" xfId="45302" xr:uid="{00000000-0005-0000-0000-0000B2270000}"/>
    <cellStyle name="20% - Accent4 6 5 2 2 3" xfId="34689" xr:uid="{00000000-0005-0000-0000-0000B3270000}"/>
    <cellStyle name="20% - Accent4 6 5 2 3" xfId="16728" xr:uid="{00000000-0005-0000-0000-0000B4270000}"/>
    <cellStyle name="20% - Accent4 6 5 2 3 2" xfId="39996" xr:uid="{00000000-0005-0000-0000-0000B5270000}"/>
    <cellStyle name="20% - Accent4 6 5 2 4" xfId="29381" xr:uid="{00000000-0005-0000-0000-0000B6270000}"/>
    <cellStyle name="20% - Accent4 6 5 3" xfId="8779" xr:uid="{00000000-0005-0000-0000-0000B7270000}"/>
    <cellStyle name="20% - Accent4 6 5 3 2" xfId="19394" xr:uid="{00000000-0005-0000-0000-0000B8270000}"/>
    <cellStyle name="20% - Accent4 6 5 3 2 2" xfId="42662" xr:uid="{00000000-0005-0000-0000-0000B9270000}"/>
    <cellStyle name="20% - Accent4 6 5 3 3" xfId="32047" xr:uid="{00000000-0005-0000-0000-0000BA270000}"/>
    <cellStyle name="20% - Accent4 6 5 4" xfId="14088" xr:uid="{00000000-0005-0000-0000-0000BB270000}"/>
    <cellStyle name="20% - Accent4 6 5 4 2" xfId="37356" xr:uid="{00000000-0005-0000-0000-0000BC270000}"/>
    <cellStyle name="20% - Accent4 6 5 5" xfId="26739" xr:uid="{00000000-0005-0000-0000-0000BD270000}"/>
    <cellStyle name="20% - Accent4 6 5 6" xfId="49967" xr:uid="{00000000-0005-0000-0000-0000BE270000}"/>
    <cellStyle name="20% - Accent4 6 6" xfId="3568" xr:uid="{00000000-0005-0000-0000-0000BF270000}"/>
    <cellStyle name="20% - Accent4 6 6 2" xfId="6392" xr:uid="{00000000-0005-0000-0000-0000C0270000}"/>
    <cellStyle name="20% - Accent4 6 6 2 2" xfId="11735" xr:uid="{00000000-0005-0000-0000-0000C1270000}"/>
    <cellStyle name="20% - Accent4 6 6 2 2 2" xfId="22348" xr:uid="{00000000-0005-0000-0000-0000C2270000}"/>
    <cellStyle name="20% - Accent4 6 6 2 2 2 2" xfId="45616" xr:uid="{00000000-0005-0000-0000-0000C3270000}"/>
    <cellStyle name="20% - Accent4 6 6 2 2 3" xfId="35003" xr:uid="{00000000-0005-0000-0000-0000C4270000}"/>
    <cellStyle name="20% - Accent4 6 6 2 3" xfId="17042" xr:uid="{00000000-0005-0000-0000-0000C5270000}"/>
    <cellStyle name="20% - Accent4 6 6 2 3 2" xfId="40310" xr:uid="{00000000-0005-0000-0000-0000C6270000}"/>
    <cellStyle name="20% - Accent4 6 6 2 4" xfId="29695" xr:uid="{00000000-0005-0000-0000-0000C7270000}"/>
    <cellStyle name="20% - Accent4 6 6 3" xfId="9093" xr:uid="{00000000-0005-0000-0000-0000C8270000}"/>
    <cellStyle name="20% - Accent4 6 6 3 2" xfId="19708" xr:uid="{00000000-0005-0000-0000-0000C9270000}"/>
    <cellStyle name="20% - Accent4 6 6 3 2 2" xfId="42976" xr:uid="{00000000-0005-0000-0000-0000CA270000}"/>
    <cellStyle name="20% - Accent4 6 6 3 3" xfId="32361" xr:uid="{00000000-0005-0000-0000-0000CB270000}"/>
    <cellStyle name="20% - Accent4 6 6 4" xfId="14402" xr:uid="{00000000-0005-0000-0000-0000CC270000}"/>
    <cellStyle name="20% - Accent4 6 6 4 2" xfId="37670" xr:uid="{00000000-0005-0000-0000-0000CD270000}"/>
    <cellStyle name="20% - Accent4 6 6 5" xfId="27053" xr:uid="{00000000-0005-0000-0000-0000CE270000}"/>
    <cellStyle name="20% - Accent4 6 7" xfId="4049" xr:uid="{00000000-0005-0000-0000-0000CF270000}"/>
    <cellStyle name="20% - Accent4 6 7 2" xfId="9393" xr:uid="{00000000-0005-0000-0000-0000D0270000}"/>
    <cellStyle name="20% - Accent4 6 7 2 2" xfId="20008" xr:uid="{00000000-0005-0000-0000-0000D1270000}"/>
    <cellStyle name="20% - Accent4 6 7 2 2 2" xfId="43276" xr:uid="{00000000-0005-0000-0000-0000D2270000}"/>
    <cellStyle name="20% - Accent4 6 7 2 3" xfId="32661" xr:uid="{00000000-0005-0000-0000-0000D3270000}"/>
    <cellStyle name="20% - Accent4 6 7 3" xfId="14702" xr:uid="{00000000-0005-0000-0000-0000D4270000}"/>
    <cellStyle name="20% - Accent4 6 7 3 2" xfId="37970" xr:uid="{00000000-0005-0000-0000-0000D5270000}"/>
    <cellStyle name="20% - Accent4 6 7 4" xfId="27353" xr:uid="{00000000-0005-0000-0000-0000D6270000}"/>
    <cellStyle name="20% - Accent4 6 8" xfId="6751" xr:uid="{00000000-0005-0000-0000-0000D7270000}"/>
    <cellStyle name="20% - Accent4 6 8 2" xfId="17366" xr:uid="{00000000-0005-0000-0000-0000D8270000}"/>
    <cellStyle name="20% - Accent4 6 8 2 2" xfId="40634" xr:uid="{00000000-0005-0000-0000-0000D9270000}"/>
    <cellStyle name="20% - Accent4 6 8 3" xfId="30019" xr:uid="{00000000-0005-0000-0000-0000DA270000}"/>
    <cellStyle name="20% - Accent4 6 9" xfId="12062" xr:uid="{00000000-0005-0000-0000-0000DB270000}"/>
    <cellStyle name="20% - Accent4 6 9 2" xfId="35330" xr:uid="{00000000-0005-0000-0000-0000DC270000}"/>
    <cellStyle name="20% - Accent4 7" xfId="182" xr:uid="{00000000-0005-0000-0000-0000DD270000}"/>
    <cellStyle name="20% - Accent4 7 10" xfId="23015" xr:uid="{00000000-0005-0000-0000-0000DE270000}"/>
    <cellStyle name="20% - Accent4 7 10 2" xfId="46265" xr:uid="{00000000-0005-0000-0000-0000DF270000}"/>
    <cellStyle name="20% - Accent4 7 11" xfId="24709" xr:uid="{00000000-0005-0000-0000-0000E0270000}"/>
    <cellStyle name="20% - Accent4 7 12" xfId="48194" xr:uid="{00000000-0005-0000-0000-0000E1270000}"/>
    <cellStyle name="20% - Accent4 7 2" xfId="183" xr:uid="{00000000-0005-0000-0000-0000E2270000}"/>
    <cellStyle name="20% - Accent4 7 2 10" xfId="49968" xr:uid="{00000000-0005-0000-0000-0000E3270000}"/>
    <cellStyle name="20% - Accent4 7 2 2" xfId="2017" xr:uid="{00000000-0005-0000-0000-0000E4270000}"/>
    <cellStyle name="20% - Accent4 7 2 2 2" xfId="4959" xr:uid="{00000000-0005-0000-0000-0000E5270000}"/>
    <cellStyle name="20% - Accent4 7 2 2 2 2" xfId="10302" xr:uid="{00000000-0005-0000-0000-0000E6270000}"/>
    <cellStyle name="20% - Accent4 7 2 2 2 2 2" xfId="20917" xr:uid="{00000000-0005-0000-0000-0000E7270000}"/>
    <cellStyle name="20% - Accent4 7 2 2 2 2 2 2" xfId="44185" xr:uid="{00000000-0005-0000-0000-0000E8270000}"/>
    <cellStyle name="20% - Accent4 7 2 2 2 2 3" xfId="33570" xr:uid="{00000000-0005-0000-0000-0000E9270000}"/>
    <cellStyle name="20% - Accent4 7 2 2 2 3" xfId="15611" xr:uid="{00000000-0005-0000-0000-0000EA270000}"/>
    <cellStyle name="20% - Accent4 7 2 2 2 3 2" xfId="38879" xr:uid="{00000000-0005-0000-0000-0000EB270000}"/>
    <cellStyle name="20% - Accent4 7 2 2 2 4" xfId="28262" xr:uid="{00000000-0005-0000-0000-0000EC270000}"/>
    <cellStyle name="20% - Accent4 7 2 2 2 5" xfId="49970" xr:uid="{00000000-0005-0000-0000-0000ED270000}"/>
    <cellStyle name="20% - Accent4 7 2 2 3" xfId="7660" xr:uid="{00000000-0005-0000-0000-0000EE270000}"/>
    <cellStyle name="20% - Accent4 7 2 2 3 2" xfId="18275" xr:uid="{00000000-0005-0000-0000-0000EF270000}"/>
    <cellStyle name="20% - Accent4 7 2 2 3 2 2" xfId="41543" xr:uid="{00000000-0005-0000-0000-0000F0270000}"/>
    <cellStyle name="20% - Accent4 7 2 2 3 3" xfId="30928" xr:uid="{00000000-0005-0000-0000-0000F1270000}"/>
    <cellStyle name="20% - Accent4 7 2 2 4" xfId="12971" xr:uid="{00000000-0005-0000-0000-0000F2270000}"/>
    <cellStyle name="20% - Accent4 7 2 2 4 2" xfId="36239" xr:uid="{00000000-0005-0000-0000-0000F3270000}"/>
    <cellStyle name="20% - Accent4 7 2 2 5" xfId="25620" xr:uid="{00000000-0005-0000-0000-0000F4270000}"/>
    <cellStyle name="20% - Accent4 7 2 2 6" xfId="49969" xr:uid="{00000000-0005-0000-0000-0000F5270000}"/>
    <cellStyle name="20% - Accent4 7 2 3" xfId="2391" xr:uid="{00000000-0005-0000-0000-0000F6270000}"/>
    <cellStyle name="20% - Accent4 7 2 3 2" xfId="5239" xr:uid="{00000000-0005-0000-0000-0000F7270000}"/>
    <cellStyle name="20% - Accent4 7 2 3 2 2" xfId="10582" xr:uid="{00000000-0005-0000-0000-0000F8270000}"/>
    <cellStyle name="20% - Accent4 7 2 3 2 2 2" xfId="21196" xr:uid="{00000000-0005-0000-0000-0000F9270000}"/>
    <cellStyle name="20% - Accent4 7 2 3 2 2 2 2" xfId="44464" xr:uid="{00000000-0005-0000-0000-0000FA270000}"/>
    <cellStyle name="20% - Accent4 7 2 3 2 2 3" xfId="33850" xr:uid="{00000000-0005-0000-0000-0000FB270000}"/>
    <cellStyle name="20% - Accent4 7 2 3 2 3" xfId="15890" xr:uid="{00000000-0005-0000-0000-0000FC270000}"/>
    <cellStyle name="20% - Accent4 7 2 3 2 3 2" xfId="39158" xr:uid="{00000000-0005-0000-0000-0000FD270000}"/>
    <cellStyle name="20% - Accent4 7 2 3 2 4" xfId="28542" xr:uid="{00000000-0005-0000-0000-0000FE270000}"/>
    <cellStyle name="20% - Accent4 7 2 3 2 5" xfId="49972" xr:uid="{00000000-0005-0000-0000-0000FF270000}"/>
    <cellStyle name="20% - Accent4 7 2 3 3" xfId="7940" xr:uid="{00000000-0005-0000-0000-000000280000}"/>
    <cellStyle name="20% - Accent4 7 2 3 3 2" xfId="18555" xr:uid="{00000000-0005-0000-0000-000001280000}"/>
    <cellStyle name="20% - Accent4 7 2 3 3 2 2" xfId="41823" xr:uid="{00000000-0005-0000-0000-000002280000}"/>
    <cellStyle name="20% - Accent4 7 2 3 3 3" xfId="31208" xr:uid="{00000000-0005-0000-0000-000003280000}"/>
    <cellStyle name="20% - Accent4 7 2 3 4" xfId="13250" xr:uid="{00000000-0005-0000-0000-000004280000}"/>
    <cellStyle name="20% - Accent4 7 2 3 4 2" xfId="36518" xr:uid="{00000000-0005-0000-0000-000005280000}"/>
    <cellStyle name="20% - Accent4 7 2 3 5" xfId="25900" xr:uid="{00000000-0005-0000-0000-000006280000}"/>
    <cellStyle name="20% - Accent4 7 2 3 6" xfId="49971" xr:uid="{00000000-0005-0000-0000-000007280000}"/>
    <cellStyle name="20% - Accent4 7 2 4" xfId="3249" xr:uid="{00000000-0005-0000-0000-000008280000}"/>
    <cellStyle name="20% - Accent4 7 2 4 2" xfId="6079" xr:uid="{00000000-0005-0000-0000-000009280000}"/>
    <cellStyle name="20% - Accent4 7 2 4 2 2" xfId="11422" xr:uid="{00000000-0005-0000-0000-00000A280000}"/>
    <cellStyle name="20% - Accent4 7 2 4 2 2 2" xfId="22035" xr:uid="{00000000-0005-0000-0000-00000B280000}"/>
    <cellStyle name="20% - Accent4 7 2 4 2 2 2 2" xfId="45303" xr:uid="{00000000-0005-0000-0000-00000C280000}"/>
    <cellStyle name="20% - Accent4 7 2 4 2 2 3" xfId="34690" xr:uid="{00000000-0005-0000-0000-00000D280000}"/>
    <cellStyle name="20% - Accent4 7 2 4 2 3" xfId="16729" xr:uid="{00000000-0005-0000-0000-00000E280000}"/>
    <cellStyle name="20% - Accent4 7 2 4 2 3 2" xfId="39997" xr:uid="{00000000-0005-0000-0000-00000F280000}"/>
    <cellStyle name="20% - Accent4 7 2 4 2 4" xfId="29382" xr:uid="{00000000-0005-0000-0000-000010280000}"/>
    <cellStyle name="20% - Accent4 7 2 4 3" xfId="8780" xr:uid="{00000000-0005-0000-0000-000011280000}"/>
    <cellStyle name="20% - Accent4 7 2 4 3 2" xfId="19395" xr:uid="{00000000-0005-0000-0000-000012280000}"/>
    <cellStyle name="20% - Accent4 7 2 4 3 2 2" xfId="42663" xr:uid="{00000000-0005-0000-0000-000013280000}"/>
    <cellStyle name="20% - Accent4 7 2 4 3 3" xfId="32048" xr:uid="{00000000-0005-0000-0000-000014280000}"/>
    <cellStyle name="20% - Accent4 7 2 4 4" xfId="14089" xr:uid="{00000000-0005-0000-0000-000015280000}"/>
    <cellStyle name="20% - Accent4 7 2 4 4 2" xfId="37357" xr:uid="{00000000-0005-0000-0000-000016280000}"/>
    <cellStyle name="20% - Accent4 7 2 4 5" xfId="26740" xr:uid="{00000000-0005-0000-0000-000017280000}"/>
    <cellStyle name="20% - Accent4 7 2 4 6" xfId="49973" xr:uid="{00000000-0005-0000-0000-000018280000}"/>
    <cellStyle name="20% - Accent4 7 2 5" xfId="3569" xr:uid="{00000000-0005-0000-0000-000019280000}"/>
    <cellStyle name="20% - Accent4 7 2 5 2" xfId="6393" xr:uid="{00000000-0005-0000-0000-00001A280000}"/>
    <cellStyle name="20% - Accent4 7 2 5 2 2" xfId="11736" xr:uid="{00000000-0005-0000-0000-00001B280000}"/>
    <cellStyle name="20% - Accent4 7 2 5 2 2 2" xfId="22349" xr:uid="{00000000-0005-0000-0000-00001C280000}"/>
    <cellStyle name="20% - Accent4 7 2 5 2 2 2 2" xfId="45617" xr:uid="{00000000-0005-0000-0000-00001D280000}"/>
    <cellStyle name="20% - Accent4 7 2 5 2 2 3" xfId="35004" xr:uid="{00000000-0005-0000-0000-00001E280000}"/>
    <cellStyle name="20% - Accent4 7 2 5 2 3" xfId="17043" xr:uid="{00000000-0005-0000-0000-00001F280000}"/>
    <cellStyle name="20% - Accent4 7 2 5 2 3 2" xfId="40311" xr:uid="{00000000-0005-0000-0000-000020280000}"/>
    <cellStyle name="20% - Accent4 7 2 5 2 4" xfId="29696" xr:uid="{00000000-0005-0000-0000-000021280000}"/>
    <cellStyle name="20% - Accent4 7 2 5 3" xfId="9094" xr:uid="{00000000-0005-0000-0000-000022280000}"/>
    <cellStyle name="20% - Accent4 7 2 5 3 2" xfId="19709" xr:uid="{00000000-0005-0000-0000-000023280000}"/>
    <cellStyle name="20% - Accent4 7 2 5 3 2 2" xfId="42977" xr:uid="{00000000-0005-0000-0000-000024280000}"/>
    <cellStyle name="20% - Accent4 7 2 5 3 3" xfId="32362" xr:uid="{00000000-0005-0000-0000-000025280000}"/>
    <cellStyle name="20% - Accent4 7 2 5 4" xfId="14403" xr:uid="{00000000-0005-0000-0000-000026280000}"/>
    <cellStyle name="20% - Accent4 7 2 5 4 2" xfId="37671" xr:uid="{00000000-0005-0000-0000-000027280000}"/>
    <cellStyle name="20% - Accent4 7 2 5 5" xfId="27054" xr:uid="{00000000-0005-0000-0000-000028280000}"/>
    <cellStyle name="20% - Accent4 7 2 6" xfId="4052" xr:uid="{00000000-0005-0000-0000-000029280000}"/>
    <cellStyle name="20% - Accent4 7 2 6 2" xfId="9396" xr:uid="{00000000-0005-0000-0000-00002A280000}"/>
    <cellStyle name="20% - Accent4 7 2 6 2 2" xfId="20011" xr:uid="{00000000-0005-0000-0000-00002B280000}"/>
    <cellStyle name="20% - Accent4 7 2 6 2 2 2" xfId="43279" xr:uid="{00000000-0005-0000-0000-00002C280000}"/>
    <cellStyle name="20% - Accent4 7 2 6 2 3" xfId="32664" xr:uid="{00000000-0005-0000-0000-00002D280000}"/>
    <cellStyle name="20% - Accent4 7 2 6 3" xfId="14705" xr:uid="{00000000-0005-0000-0000-00002E280000}"/>
    <cellStyle name="20% - Accent4 7 2 6 3 2" xfId="37973" xr:uid="{00000000-0005-0000-0000-00002F280000}"/>
    <cellStyle name="20% - Accent4 7 2 6 4" xfId="27356" xr:uid="{00000000-0005-0000-0000-000030280000}"/>
    <cellStyle name="20% - Accent4 7 2 7" xfId="6754" xr:uid="{00000000-0005-0000-0000-000031280000}"/>
    <cellStyle name="20% - Accent4 7 2 7 2" xfId="17369" xr:uid="{00000000-0005-0000-0000-000032280000}"/>
    <cellStyle name="20% - Accent4 7 2 7 2 2" xfId="40637" xr:uid="{00000000-0005-0000-0000-000033280000}"/>
    <cellStyle name="20% - Accent4 7 2 7 3" xfId="30022" xr:uid="{00000000-0005-0000-0000-000034280000}"/>
    <cellStyle name="20% - Accent4 7 2 8" xfId="12065" xr:uid="{00000000-0005-0000-0000-000035280000}"/>
    <cellStyle name="20% - Accent4 7 2 8 2" xfId="35333" xr:uid="{00000000-0005-0000-0000-000036280000}"/>
    <cellStyle name="20% - Accent4 7 2 9" xfId="24710" xr:uid="{00000000-0005-0000-0000-000037280000}"/>
    <cellStyle name="20% - Accent4 7 3" xfId="1851" xr:uid="{00000000-0005-0000-0000-000038280000}"/>
    <cellStyle name="20% - Accent4 7 3 2" xfId="4826" xr:uid="{00000000-0005-0000-0000-000039280000}"/>
    <cellStyle name="20% - Accent4 7 3 2 2" xfId="10170" xr:uid="{00000000-0005-0000-0000-00003A280000}"/>
    <cellStyle name="20% - Accent4 7 3 2 2 2" xfId="20785" xr:uid="{00000000-0005-0000-0000-00003B280000}"/>
    <cellStyle name="20% - Accent4 7 3 2 2 2 2" xfId="44053" xr:uid="{00000000-0005-0000-0000-00003C280000}"/>
    <cellStyle name="20% - Accent4 7 3 2 2 3" xfId="33438" xr:uid="{00000000-0005-0000-0000-00003D280000}"/>
    <cellStyle name="20% - Accent4 7 3 2 3" xfId="15479" xr:uid="{00000000-0005-0000-0000-00003E280000}"/>
    <cellStyle name="20% - Accent4 7 3 2 3 2" xfId="38747" xr:uid="{00000000-0005-0000-0000-00003F280000}"/>
    <cellStyle name="20% - Accent4 7 3 2 4" xfId="28130" xr:uid="{00000000-0005-0000-0000-000040280000}"/>
    <cellStyle name="20% - Accent4 7 3 2 5" xfId="49975" xr:uid="{00000000-0005-0000-0000-000041280000}"/>
    <cellStyle name="20% - Accent4 7 3 3" xfId="7528" xr:uid="{00000000-0005-0000-0000-000042280000}"/>
    <cellStyle name="20% - Accent4 7 3 3 2" xfId="18143" xr:uid="{00000000-0005-0000-0000-000043280000}"/>
    <cellStyle name="20% - Accent4 7 3 3 2 2" xfId="41411" xr:uid="{00000000-0005-0000-0000-000044280000}"/>
    <cellStyle name="20% - Accent4 7 3 3 3" xfId="30796" xr:uid="{00000000-0005-0000-0000-000045280000}"/>
    <cellStyle name="20% - Accent4 7 3 4" xfId="12839" xr:uid="{00000000-0005-0000-0000-000046280000}"/>
    <cellStyle name="20% - Accent4 7 3 4 2" xfId="36107" xr:uid="{00000000-0005-0000-0000-000047280000}"/>
    <cellStyle name="20% - Accent4 7 3 5" xfId="25488" xr:uid="{00000000-0005-0000-0000-000048280000}"/>
    <cellStyle name="20% - Accent4 7 3 6" xfId="49974" xr:uid="{00000000-0005-0000-0000-000049280000}"/>
    <cellStyle name="20% - Accent4 7 4" xfId="2390" xr:uid="{00000000-0005-0000-0000-00004A280000}"/>
    <cellStyle name="20% - Accent4 7 4 2" xfId="5238" xr:uid="{00000000-0005-0000-0000-00004B280000}"/>
    <cellStyle name="20% - Accent4 7 4 2 2" xfId="10581" xr:uid="{00000000-0005-0000-0000-00004C280000}"/>
    <cellStyle name="20% - Accent4 7 4 2 2 2" xfId="21195" xr:uid="{00000000-0005-0000-0000-00004D280000}"/>
    <cellStyle name="20% - Accent4 7 4 2 2 2 2" xfId="44463" xr:uid="{00000000-0005-0000-0000-00004E280000}"/>
    <cellStyle name="20% - Accent4 7 4 2 2 3" xfId="33849" xr:uid="{00000000-0005-0000-0000-00004F280000}"/>
    <cellStyle name="20% - Accent4 7 4 2 3" xfId="15889" xr:uid="{00000000-0005-0000-0000-000050280000}"/>
    <cellStyle name="20% - Accent4 7 4 2 3 2" xfId="39157" xr:uid="{00000000-0005-0000-0000-000051280000}"/>
    <cellStyle name="20% - Accent4 7 4 2 4" xfId="28541" xr:uid="{00000000-0005-0000-0000-000052280000}"/>
    <cellStyle name="20% - Accent4 7 4 2 5" xfId="49977" xr:uid="{00000000-0005-0000-0000-000053280000}"/>
    <cellStyle name="20% - Accent4 7 4 3" xfId="7939" xr:uid="{00000000-0005-0000-0000-000054280000}"/>
    <cellStyle name="20% - Accent4 7 4 3 2" xfId="18554" xr:uid="{00000000-0005-0000-0000-000055280000}"/>
    <cellStyle name="20% - Accent4 7 4 3 2 2" xfId="41822" xr:uid="{00000000-0005-0000-0000-000056280000}"/>
    <cellStyle name="20% - Accent4 7 4 3 3" xfId="31207" xr:uid="{00000000-0005-0000-0000-000057280000}"/>
    <cellStyle name="20% - Accent4 7 4 4" xfId="13249" xr:uid="{00000000-0005-0000-0000-000058280000}"/>
    <cellStyle name="20% - Accent4 7 4 4 2" xfId="36517" xr:uid="{00000000-0005-0000-0000-000059280000}"/>
    <cellStyle name="20% - Accent4 7 4 5" xfId="25899" xr:uid="{00000000-0005-0000-0000-00005A280000}"/>
    <cellStyle name="20% - Accent4 7 4 6" xfId="49976" xr:uid="{00000000-0005-0000-0000-00005B280000}"/>
    <cellStyle name="20% - Accent4 7 5" xfId="3121" xr:uid="{00000000-0005-0000-0000-00005C280000}"/>
    <cellStyle name="20% - Accent4 7 5 2" xfId="5951" xr:uid="{00000000-0005-0000-0000-00005D280000}"/>
    <cellStyle name="20% - Accent4 7 5 2 2" xfId="11294" xr:uid="{00000000-0005-0000-0000-00005E280000}"/>
    <cellStyle name="20% - Accent4 7 5 2 2 2" xfId="21907" xr:uid="{00000000-0005-0000-0000-00005F280000}"/>
    <cellStyle name="20% - Accent4 7 5 2 2 2 2" xfId="45175" xr:uid="{00000000-0005-0000-0000-000060280000}"/>
    <cellStyle name="20% - Accent4 7 5 2 2 3" xfId="34562" xr:uid="{00000000-0005-0000-0000-000061280000}"/>
    <cellStyle name="20% - Accent4 7 5 2 3" xfId="16601" xr:uid="{00000000-0005-0000-0000-000062280000}"/>
    <cellStyle name="20% - Accent4 7 5 2 3 2" xfId="39869" xr:uid="{00000000-0005-0000-0000-000063280000}"/>
    <cellStyle name="20% - Accent4 7 5 2 4" xfId="29254" xr:uid="{00000000-0005-0000-0000-000064280000}"/>
    <cellStyle name="20% - Accent4 7 5 3" xfId="8652" xr:uid="{00000000-0005-0000-0000-000065280000}"/>
    <cellStyle name="20% - Accent4 7 5 3 2" xfId="19267" xr:uid="{00000000-0005-0000-0000-000066280000}"/>
    <cellStyle name="20% - Accent4 7 5 3 2 2" xfId="42535" xr:uid="{00000000-0005-0000-0000-000067280000}"/>
    <cellStyle name="20% - Accent4 7 5 3 3" xfId="31920" xr:uid="{00000000-0005-0000-0000-000068280000}"/>
    <cellStyle name="20% - Accent4 7 5 4" xfId="13961" xr:uid="{00000000-0005-0000-0000-000069280000}"/>
    <cellStyle name="20% - Accent4 7 5 4 2" xfId="37229" xr:uid="{00000000-0005-0000-0000-00006A280000}"/>
    <cellStyle name="20% - Accent4 7 5 5" xfId="26612" xr:uid="{00000000-0005-0000-0000-00006B280000}"/>
    <cellStyle name="20% - Accent4 7 5 6" xfId="49978" xr:uid="{00000000-0005-0000-0000-00006C280000}"/>
    <cellStyle name="20% - Accent4 7 6" xfId="3441" xr:uid="{00000000-0005-0000-0000-00006D280000}"/>
    <cellStyle name="20% - Accent4 7 6 2" xfId="6265" xr:uid="{00000000-0005-0000-0000-00006E280000}"/>
    <cellStyle name="20% - Accent4 7 6 2 2" xfId="11608" xr:uid="{00000000-0005-0000-0000-00006F280000}"/>
    <cellStyle name="20% - Accent4 7 6 2 2 2" xfId="22221" xr:uid="{00000000-0005-0000-0000-000070280000}"/>
    <cellStyle name="20% - Accent4 7 6 2 2 2 2" xfId="45489" xr:uid="{00000000-0005-0000-0000-000071280000}"/>
    <cellStyle name="20% - Accent4 7 6 2 2 3" xfId="34876" xr:uid="{00000000-0005-0000-0000-000072280000}"/>
    <cellStyle name="20% - Accent4 7 6 2 3" xfId="16915" xr:uid="{00000000-0005-0000-0000-000073280000}"/>
    <cellStyle name="20% - Accent4 7 6 2 3 2" xfId="40183" xr:uid="{00000000-0005-0000-0000-000074280000}"/>
    <cellStyle name="20% - Accent4 7 6 2 4" xfId="29568" xr:uid="{00000000-0005-0000-0000-000075280000}"/>
    <cellStyle name="20% - Accent4 7 6 3" xfId="8966" xr:uid="{00000000-0005-0000-0000-000076280000}"/>
    <cellStyle name="20% - Accent4 7 6 3 2" xfId="19581" xr:uid="{00000000-0005-0000-0000-000077280000}"/>
    <cellStyle name="20% - Accent4 7 6 3 2 2" xfId="42849" xr:uid="{00000000-0005-0000-0000-000078280000}"/>
    <cellStyle name="20% - Accent4 7 6 3 3" xfId="32234" xr:uid="{00000000-0005-0000-0000-000079280000}"/>
    <cellStyle name="20% - Accent4 7 6 4" xfId="14275" xr:uid="{00000000-0005-0000-0000-00007A280000}"/>
    <cellStyle name="20% - Accent4 7 6 4 2" xfId="37543" xr:uid="{00000000-0005-0000-0000-00007B280000}"/>
    <cellStyle name="20% - Accent4 7 6 5" xfId="26926" xr:uid="{00000000-0005-0000-0000-00007C280000}"/>
    <cellStyle name="20% - Accent4 7 7" xfId="4051" xr:uid="{00000000-0005-0000-0000-00007D280000}"/>
    <cellStyle name="20% - Accent4 7 7 2" xfId="9395" xr:uid="{00000000-0005-0000-0000-00007E280000}"/>
    <cellStyle name="20% - Accent4 7 7 2 2" xfId="20010" xr:uid="{00000000-0005-0000-0000-00007F280000}"/>
    <cellStyle name="20% - Accent4 7 7 2 2 2" xfId="43278" xr:uid="{00000000-0005-0000-0000-000080280000}"/>
    <cellStyle name="20% - Accent4 7 7 2 3" xfId="32663" xr:uid="{00000000-0005-0000-0000-000081280000}"/>
    <cellStyle name="20% - Accent4 7 7 3" xfId="14704" xr:uid="{00000000-0005-0000-0000-000082280000}"/>
    <cellStyle name="20% - Accent4 7 7 3 2" xfId="37972" xr:uid="{00000000-0005-0000-0000-000083280000}"/>
    <cellStyle name="20% - Accent4 7 7 4" xfId="27355" xr:uid="{00000000-0005-0000-0000-000084280000}"/>
    <cellStyle name="20% - Accent4 7 8" xfId="6753" xr:uid="{00000000-0005-0000-0000-000085280000}"/>
    <cellStyle name="20% - Accent4 7 8 2" xfId="17368" xr:uid="{00000000-0005-0000-0000-000086280000}"/>
    <cellStyle name="20% - Accent4 7 8 2 2" xfId="40636" xr:uid="{00000000-0005-0000-0000-000087280000}"/>
    <cellStyle name="20% - Accent4 7 8 3" xfId="30021" xr:uid="{00000000-0005-0000-0000-000088280000}"/>
    <cellStyle name="20% - Accent4 7 9" xfId="12064" xr:uid="{00000000-0005-0000-0000-000089280000}"/>
    <cellStyle name="20% - Accent4 7 9 2" xfId="35332" xr:uid="{00000000-0005-0000-0000-00008A280000}"/>
    <cellStyle name="20% - Accent4 8" xfId="184" xr:uid="{00000000-0005-0000-0000-00008B280000}"/>
    <cellStyle name="20% - Accent4 8 10" xfId="24711" xr:uid="{00000000-0005-0000-0000-00008C280000}"/>
    <cellStyle name="20% - Accent4 8 11" xfId="49979" xr:uid="{00000000-0005-0000-0000-00008D280000}"/>
    <cellStyle name="20% - Accent4 8 2" xfId="185" xr:uid="{00000000-0005-0000-0000-00008E280000}"/>
    <cellStyle name="20% - Accent4 8 2 10" xfId="49980" xr:uid="{00000000-0005-0000-0000-00008F280000}"/>
    <cellStyle name="20% - Accent4 8 2 2" xfId="1853" xr:uid="{00000000-0005-0000-0000-000090280000}"/>
    <cellStyle name="20% - Accent4 8 2 2 2" xfId="4828" xr:uid="{00000000-0005-0000-0000-000091280000}"/>
    <cellStyle name="20% - Accent4 8 2 2 2 2" xfId="10172" xr:uid="{00000000-0005-0000-0000-000092280000}"/>
    <cellStyle name="20% - Accent4 8 2 2 2 2 2" xfId="20787" xr:uid="{00000000-0005-0000-0000-000093280000}"/>
    <cellStyle name="20% - Accent4 8 2 2 2 2 2 2" xfId="44055" xr:uid="{00000000-0005-0000-0000-000094280000}"/>
    <cellStyle name="20% - Accent4 8 2 2 2 2 3" xfId="33440" xr:uid="{00000000-0005-0000-0000-000095280000}"/>
    <cellStyle name="20% - Accent4 8 2 2 2 3" xfId="15481" xr:uid="{00000000-0005-0000-0000-000096280000}"/>
    <cellStyle name="20% - Accent4 8 2 2 2 3 2" xfId="38749" xr:uid="{00000000-0005-0000-0000-000097280000}"/>
    <cellStyle name="20% - Accent4 8 2 2 2 4" xfId="28132" xr:uid="{00000000-0005-0000-0000-000098280000}"/>
    <cellStyle name="20% - Accent4 8 2 2 2 5" xfId="49982" xr:uid="{00000000-0005-0000-0000-000099280000}"/>
    <cellStyle name="20% - Accent4 8 2 2 3" xfId="7530" xr:uid="{00000000-0005-0000-0000-00009A280000}"/>
    <cellStyle name="20% - Accent4 8 2 2 3 2" xfId="18145" xr:uid="{00000000-0005-0000-0000-00009B280000}"/>
    <cellStyle name="20% - Accent4 8 2 2 3 2 2" xfId="41413" xr:uid="{00000000-0005-0000-0000-00009C280000}"/>
    <cellStyle name="20% - Accent4 8 2 2 3 3" xfId="30798" xr:uid="{00000000-0005-0000-0000-00009D280000}"/>
    <cellStyle name="20% - Accent4 8 2 2 4" xfId="12841" xr:uid="{00000000-0005-0000-0000-00009E280000}"/>
    <cellStyle name="20% - Accent4 8 2 2 4 2" xfId="36109" xr:uid="{00000000-0005-0000-0000-00009F280000}"/>
    <cellStyle name="20% - Accent4 8 2 2 5" xfId="25490" xr:uid="{00000000-0005-0000-0000-0000A0280000}"/>
    <cellStyle name="20% - Accent4 8 2 2 6" xfId="49981" xr:uid="{00000000-0005-0000-0000-0000A1280000}"/>
    <cellStyle name="20% - Accent4 8 2 3" xfId="2393" xr:uid="{00000000-0005-0000-0000-0000A2280000}"/>
    <cellStyle name="20% - Accent4 8 2 3 2" xfId="5241" xr:uid="{00000000-0005-0000-0000-0000A3280000}"/>
    <cellStyle name="20% - Accent4 8 2 3 2 2" xfId="10584" xr:uid="{00000000-0005-0000-0000-0000A4280000}"/>
    <cellStyle name="20% - Accent4 8 2 3 2 2 2" xfId="21198" xr:uid="{00000000-0005-0000-0000-0000A5280000}"/>
    <cellStyle name="20% - Accent4 8 2 3 2 2 2 2" xfId="44466" xr:uid="{00000000-0005-0000-0000-0000A6280000}"/>
    <cellStyle name="20% - Accent4 8 2 3 2 2 3" xfId="33852" xr:uid="{00000000-0005-0000-0000-0000A7280000}"/>
    <cellStyle name="20% - Accent4 8 2 3 2 3" xfId="15892" xr:uid="{00000000-0005-0000-0000-0000A8280000}"/>
    <cellStyle name="20% - Accent4 8 2 3 2 3 2" xfId="39160" xr:uid="{00000000-0005-0000-0000-0000A9280000}"/>
    <cellStyle name="20% - Accent4 8 2 3 2 4" xfId="28544" xr:uid="{00000000-0005-0000-0000-0000AA280000}"/>
    <cellStyle name="20% - Accent4 8 2 3 2 5" xfId="49984" xr:uid="{00000000-0005-0000-0000-0000AB280000}"/>
    <cellStyle name="20% - Accent4 8 2 3 3" xfId="7942" xr:uid="{00000000-0005-0000-0000-0000AC280000}"/>
    <cellStyle name="20% - Accent4 8 2 3 3 2" xfId="18557" xr:uid="{00000000-0005-0000-0000-0000AD280000}"/>
    <cellStyle name="20% - Accent4 8 2 3 3 2 2" xfId="41825" xr:uid="{00000000-0005-0000-0000-0000AE280000}"/>
    <cellStyle name="20% - Accent4 8 2 3 3 3" xfId="31210" xr:uid="{00000000-0005-0000-0000-0000AF280000}"/>
    <cellStyle name="20% - Accent4 8 2 3 4" xfId="13252" xr:uid="{00000000-0005-0000-0000-0000B0280000}"/>
    <cellStyle name="20% - Accent4 8 2 3 4 2" xfId="36520" xr:uid="{00000000-0005-0000-0000-0000B1280000}"/>
    <cellStyle name="20% - Accent4 8 2 3 5" xfId="25902" xr:uid="{00000000-0005-0000-0000-0000B2280000}"/>
    <cellStyle name="20% - Accent4 8 2 3 6" xfId="49983" xr:uid="{00000000-0005-0000-0000-0000B3280000}"/>
    <cellStyle name="20% - Accent4 8 2 4" xfId="3123" xr:uid="{00000000-0005-0000-0000-0000B4280000}"/>
    <cellStyle name="20% - Accent4 8 2 4 2" xfId="5953" xr:uid="{00000000-0005-0000-0000-0000B5280000}"/>
    <cellStyle name="20% - Accent4 8 2 4 2 2" xfId="11296" xr:uid="{00000000-0005-0000-0000-0000B6280000}"/>
    <cellStyle name="20% - Accent4 8 2 4 2 2 2" xfId="21909" xr:uid="{00000000-0005-0000-0000-0000B7280000}"/>
    <cellStyle name="20% - Accent4 8 2 4 2 2 2 2" xfId="45177" xr:uid="{00000000-0005-0000-0000-0000B8280000}"/>
    <cellStyle name="20% - Accent4 8 2 4 2 2 3" xfId="34564" xr:uid="{00000000-0005-0000-0000-0000B9280000}"/>
    <cellStyle name="20% - Accent4 8 2 4 2 3" xfId="16603" xr:uid="{00000000-0005-0000-0000-0000BA280000}"/>
    <cellStyle name="20% - Accent4 8 2 4 2 3 2" xfId="39871" xr:uid="{00000000-0005-0000-0000-0000BB280000}"/>
    <cellStyle name="20% - Accent4 8 2 4 2 4" xfId="29256" xr:uid="{00000000-0005-0000-0000-0000BC280000}"/>
    <cellStyle name="20% - Accent4 8 2 4 3" xfId="8654" xr:uid="{00000000-0005-0000-0000-0000BD280000}"/>
    <cellStyle name="20% - Accent4 8 2 4 3 2" xfId="19269" xr:uid="{00000000-0005-0000-0000-0000BE280000}"/>
    <cellStyle name="20% - Accent4 8 2 4 3 2 2" xfId="42537" xr:uid="{00000000-0005-0000-0000-0000BF280000}"/>
    <cellStyle name="20% - Accent4 8 2 4 3 3" xfId="31922" xr:uid="{00000000-0005-0000-0000-0000C0280000}"/>
    <cellStyle name="20% - Accent4 8 2 4 4" xfId="13963" xr:uid="{00000000-0005-0000-0000-0000C1280000}"/>
    <cellStyle name="20% - Accent4 8 2 4 4 2" xfId="37231" xr:uid="{00000000-0005-0000-0000-0000C2280000}"/>
    <cellStyle name="20% - Accent4 8 2 4 5" xfId="26614" xr:uid="{00000000-0005-0000-0000-0000C3280000}"/>
    <cellStyle name="20% - Accent4 8 2 4 6" xfId="49985" xr:uid="{00000000-0005-0000-0000-0000C4280000}"/>
    <cellStyle name="20% - Accent4 8 2 5" xfId="3443" xr:uid="{00000000-0005-0000-0000-0000C5280000}"/>
    <cellStyle name="20% - Accent4 8 2 5 2" xfId="6267" xr:uid="{00000000-0005-0000-0000-0000C6280000}"/>
    <cellStyle name="20% - Accent4 8 2 5 2 2" xfId="11610" xr:uid="{00000000-0005-0000-0000-0000C7280000}"/>
    <cellStyle name="20% - Accent4 8 2 5 2 2 2" xfId="22223" xr:uid="{00000000-0005-0000-0000-0000C8280000}"/>
    <cellStyle name="20% - Accent4 8 2 5 2 2 2 2" xfId="45491" xr:uid="{00000000-0005-0000-0000-0000C9280000}"/>
    <cellStyle name="20% - Accent4 8 2 5 2 2 3" xfId="34878" xr:uid="{00000000-0005-0000-0000-0000CA280000}"/>
    <cellStyle name="20% - Accent4 8 2 5 2 3" xfId="16917" xr:uid="{00000000-0005-0000-0000-0000CB280000}"/>
    <cellStyle name="20% - Accent4 8 2 5 2 3 2" xfId="40185" xr:uid="{00000000-0005-0000-0000-0000CC280000}"/>
    <cellStyle name="20% - Accent4 8 2 5 2 4" xfId="29570" xr:uid="{00000000-0005-0000-0000-0000CD280000}"/>
    <cellStyle name="20% - Accent4 8 2 5 3" xfId="8968" xr:uid="{00000000-0005-0000-0000-0000CE280000}"/>
    <cellStyle name="20% - Accent4 8 2 5 3 2" xfId="19583" xr:uid="{00000000-0005-0000-0000-0000CF280000}"/>
    <cellStyle name="20% - Accent4 8 2 5 3 2 2" xfId="42851" xr:uid="{00000000-0005-0000-0000-0000D0280000}"/>
    <cellStyle name="20% - Accent4 8 2 5 3 3" xfId="32236" xr:uid="{00000000-0005-0000-0000-0000D1280000}"/>
    <cellStyle name="20% - Accent4 8 2 5 4" xfId="14277" xr:uid="{00000000-0005-0000-0000-0000D2280000}"/>
    <cellStyle name="20% - Accent4 8 2 5 4 2" xfId="37545" xr:uid="{00000000-0005-0000-0000-0000D3280000}"/>
    <cellStyle name="20% - Accent4 8 2 5 5" xfId="26928" xr:uid="{00000000-0005-0000-0000-0000D4280000}"/>
    <cellStyle name="20% - Accent4 8 2 6" xfId="4054" xr:uid="{00000000-0005-0000-0000-0000D5280000}"/>
    <cellStyle name="20% - Accent4 8 2 6 2" xfId="9398" xr:uid="{00000000-0005-0000-0000-0000D6280000}"/>
    <cellStyle name="20% - Accent4 8 2 6 2 2" xfId="20013" xr:uid="{00000000-0005-0000-0000-0000D7280000}"/>
    <cellStyle name="20% - Accent4 8 2 6 2 2 2" xfId="43281" xr:uid="{00000000-0005-0000-0000-0000D8280000}"/>
    <cellStyle name="20% - Accent4 8 2 6 2 3" xfId="32666" xr:uid="{00000000-0005-0000-0000-0000D9280000}"/>
    <cellStyle name="20% - Accent4 8 2 6 3" xfId="14707" xr:uid="{00000000-0005-0000-0000-0000DA280000}"/>
    <cellStyle name="20% - Accent4 8 2 6 3 2" xfId="37975" xr:uid="{00000000-0005-0000-0000-0000DB280000}"/>
    <cellStyle name="20% - Accent4 8 2 6 4" xfId="27358" xr:uid="{00000000-0005-0000-0000-0000DC280000}"/>
    <cellStyle name="20% - Accent4 8 2 7" xfId="6756" xr:uid="{00000000-0005-0000-0000-0000DD280000}"/>
    <cellStyle name="20% - Accent4 8 2 7 2" xfId="17371" xr:uid="{00000000-0005-0000-0000-0000DE280000}"/>
    <cellStyle name="20% - Accent4 8 2 7 2 2" xfId="40639" xr:uid="{00000000-0005-0000-0000-0000DF280000}"/>
    <cellStyle name="20% - Accent4 8 2 7 3" xfId="30024" xr:uid="{00000000-0005-0000-0000-0000E0280000}"/>
    <cellStyle name="20% - Accent4 8 2 8" xfId="12067" xr:uid="{00000000-0005-0000-0000-0000E1280000}"/>
    <cellStyle name="20% - Accent4 8 2 8 2" xfId="35335" xr:uid="{00000000-0005-0000-0000-0000E2280000}"/>
    <cellStyle name="20% - Accent4 8 2 9" xfId="24712" xr:uid="{00000000-0005-0000-0000-0000E3280000}"/>
    <cellStyle name="20% - Accent4 8 3" xfId="1852" xr:uid="{00000000-0005-0000-0000-0000E4280000}"/>
    <cellStyle name="20% - Accent4 8 3 2" xfId="4827" xr:uid="{00000000-0005-0000-0000-0000E5280000}"/>
    <cellStyle name="20% - Accent4 8 3 2 2" xfId="10171" xr:uid="{00000000-0005-0000-0000-0000E6280000}"/>
    <cellStyle name="20% - Accent4 8 3 2 2 2" xfId="20786" xr:uid="{00000000-0005-0000-0000-0000E7280000}"/>
    <cellStyle name="20% - Accent4 8 3 2 2 2 2" xfId="44054" xr:uid="{00000000-0005-0000-0000-0000E8280000}"/>
    <cellStyle name="20% - Accent4 8 3 2 2 3" xfId="33439" xr:uid="{00000000-0005-0000-0000-0000E9280000}"/>
    <cellStyle name="20% - Accent4 8 3 2 3" xfId="15480" xr:uid="{00000000-0005-0000-0000-0000EA280000}"/>
    <cellStyle name="20% - Accent4 8 3 2 3 2" xfId="38748" xr:uid="{00000000-0005-0000-0000-0000EB280000}"/>
    <cellStyle name="20% - Accent4 8 3 2 4" xfId="28131" xr:uid="{00000000-0005-0000-0000-0000EC280000}"/>
    <cellStyle name="20% - Accent4 8 3 2 5" xfId="49987" xr:uid="{00000000-0005-0000-0000-0000ED280000}"/>
    <cellStyle name="20% - Accent4 8 3 3" xfId="7529" xr:uid="{00000000-0005-0000-0000-0000EE280000}"/>
    <cellStyle name="20% - Accent4 8 3 3 2" xfId="18144" xr:uid="{00000000-0005-0000-0000-0000EF280000}"/>
    <cellStyle name="20% - Accent4 8 3 3 2 2" xfId="41412" xr:uid="{00000000-0005-0000-0000-0000F0280000}"/>
    <cellStyle name="20% - Accent4 8 3 3 3" xfId="30797" xr:uid="{00000000-0005-0000-0000-0000F1280000}"/>
    <cellStyle name="20% - Accent4 8 3 4" xfId="12840" xr:uid="{00000000-0005-0000-0000-0000F2280000}"/>
    <cellStyle name="20% - Accent4 8 3 4 2" xfId="36108" xr:uid="{00000000-0005-0000-0000-0000F3280000}"/>
    <cellStyle name="20% - Accent4 8 3 5" xfId="25489" xr:uid="{00000000-0005-0000-0000-0000F4280000}"/>
    <cellStyle name="20% - Accent4 8 3 6" xfId="49986" xr:uid="{00000000-0005-0000-0000-0000F5280000}"/>
    <cellStyle name="20% - Accent4 8 4" xfId="2392" xr:uid="{00000000-0005-0000-0000-0000F6280000}"/>
    <cellStyle name="20% - Accent4 8 4 2" xfId="5240" xr:uid="{00000000-0005-0000-0000-0000F7280000}"/>
    <cellStyle name="20% - Accent4 8 4 2 2" xfId="10583" xr:uid="{00000000-0005-0000-0000-0000F8280000}"/>
    <cellStyle name="20% - Accent4 8 4 2 2 2" xfId="21197" xr:uid="{00000000-0005-0000-0000-0000F9280000}"/>
    <cellStyle name="20% - Accent4 8 4 2 2 2 2" xfId="44465" xr:uid="{00000000-0005-0000-0000-0000FA280000}"/>
    <cellStyle name="20% - Accent4 8 4 2 2 3" xfId="33851" xr:uid="{00000000-0005-0000-0000-0000FB280000}"/>
    <cellStyle name="20% - Accent4 8 4 2 3" xfId="15891" xr:uid="{00000000-0005-0000-0000-0000FC280000}"/>
    <cellStyle name="20% - Accent4 8 4 2 3 2" xfId="39159" xr:uid="{00000000-0005-0000-0000-0000FD280000}"/>
    <cellStyle name="20% - Accent4 8 4 2 4" xfId="28543" xr:uid="{00000000-0005-0000-0000-0000FE280000}"/>
    <cellStyle name="20% - Accent4 8 4 2 5" xfId="49989" xr:uid="{00000000-0005-0000-0000-0000FF280000}"/>
    <cellStyle name="20% - Accent4 8 4 3" xfId="7941" xr:uid="{00000000-0005-0000-0000-000000290000}"/>
    <cellStyle name="20% - Accent4 8 4 3 2" xfId="18556" xr:uid="{00000000-0005-0000-0000-000001290000}"/>
    <cellStyle name="20% - Accent4 8 4 3 2 2" xfId="41824" xr:uid="{00000000-0005-0000-0000-000002290000}"/>
    <cellStyle name="20% - Accent4 8 4 3 3" xfId="31209" xr:uid="{00000000-0005-0000-0000-000003290000}"/>
    <cellStyle name="20% - Accent4 8 4 4" xfId="13251" xr:uid="{00000000-0005-0000-0000-000004290000}"/>
    <cellStyle name="20% - Accent4 8 4 4 2" xfId="36519" xr:uid="{00000000-0005-0000-0000-000005290000}"/>
    <cellStyle name="20% - Accent4 8 4 5" xfId="25901" xr:uid="{00000000-0005-0000-0000-000006290000}"/>
    <cellStyle name="20% - Accent4 8 4 6" xfId="49988" xr:uid="{00000000-0005-0000-0000-000007290000}"/>
    <cellStyle name="20% - Accent4 8 5" xfId="3122" xr:uid="{00000000-0005-0000-0000-000008290000}"/>
    <cellStyle name="20% - Accent4 8 5 2" xfId="5952" xr:uid="{00000000-0005-0000-0000-000009290000}"/>
    <cellStyle name="20% - Accent4 8 5 2 2" xfId="11295" xr:uid="{00000000-0005-0000-0000-00000A290000}"/>
    <cellStyle name="20% - Accent4 8 5 2 2 2" xfId="21908" xr:uid="{00000000-0005-0000-0000-00000B290000}"/>
    <cellStyle name="20% - Accent4 8 5 2 2 2 2" xfId="45176" xr:uid="{00000000-0005-0000-0000-00000C290000}"/>
    <cellStyle name="20% - Accent4 8 5 2 2 3" xfId="34563" xr:uid="{00000000-0005-0000-0000-00000D290000}"/>
    <cellStyle name="20% - Accent4 8 5 2 3" xfId="16602" xr:uid="{00000000-0005-0000-0000-00000E290000}"/>
    <cellStyle name="20% - Accent4 8 5 2 3 2" xfId="39870" xr:uid="{00000000-0005-0000-0000-00000F290000}"/>
    <cellStyle name="20% - Accent4 8 5 2 4" xfId="29255" xr:uid="{00000000-0005-0000-0000-000010290000}"/>
    <cellStyle name="20% - Accent4 8 5 3" xfId="8653" xr:uid="{00000000-0005-0000-0000-000011290000}"/>
    <cellStyle name="20% - Accent4 8 5 3 2" xfId="19268" xr:uid="{00000000-0005-0000-0000-000012290000}"/>
    <cellStyle name="20% - Accent4 8 5 3 2 2" xfId="42536" xr:uid="{00000000-0005-0000-0000-000013290000}"/>
    <cellStyle name="20% - Accent4 8 5 3 3" xfId="31921" xr:uid="{00000000-0005-0000-0000-000014290000}"/>
    <cellStyle name="20% - Accent4 8 5 4" xfId="13962" xr:uid="{00000000-0005-0000-0000-000015290000}"/>
    <cellStyle name="20% - Accent4 8 5 4 2" xfId="37230" xr:uid="{00000000-0005-0000-0000-000016290000}"/>
    <cellStyle name="20% - Accent4 8 5 5" xfId="26613" xr:uid="{00000000-0005-0000-0000-000017290000}"/>
    <cellStyle name="20% - Accent4 8 5 6" xfId="49990" xr:uid="{00000000-0005-0000-0000-000018290000}"/>
    <cellStyle name="20% - Accent4 8 6" xfId="3442" xr:uid="{00000000-0005-0000-0000-000019290000}"/>
    <cellStyle name="20% - Accent4 8 6 2" xfId="6266" xr:uid="{00000000-0005-0000-0000-00001A290000}"/>
    <cellStyle name="20% - Accent4 8 6 2 2" xfId="11609" xr:uid="{00000000-0005-0000-0000-00001B290000}"/>
    <cellStyle name="20% - Accent4 8 6 2 2 2" xfId="22222" xr:uid="{00000000-0005-0000-0000-00001C290000}"/>
    <cellStyle name="20% - Accent4 8 6 2 2 2 2" xfId="45490" xr:uid="{00000000-0005-0000-0000-00001D290000}"/>
    <cellStyle name="20% - Accent4 8 6 2 2 3" xfId="34877" xr:uid="{00000000-0005-0000-0000-00001E290000}"/>
    <cellStyle name="20% - Accent4 8 6 2 3" xfId="16916" xr:uid="{00000000-0005-0000-0000-00001F290000}"/>
    <cellStyle name="20% - Accent4 8 6 2 3 2" xfId="40184" xr:uid="{00000000-0005-0000-0000-000020290000}"/>
    <cellStyle name="20% - Accent4 8 6 2 4" xfId="29569" xr:uid="{00000000-0005-0000-0000-000021290000}"/>
    <cellStyle name="20% - Accent4 8 6 3" xfId="8967" xr:uid="{00000000-0005-0000-0000-000022290000}"/>
    <cellStyle name="20% - Accent4 8 6 3 2" xfId="19582" xr:uid="{00000000-0005-0000-0000-000023290000}"/>
    <cellStyle name="20% - Accent4 8 6 3 2 2" xfId="42850" xr:uid="{00000000-0005-0000-0000-000024290000}"/>
    <cellStyle name="20% - Accent4 8 6 3 3" xfId="32235" xr:uid="{00000000-0005-0000-0000-000025290000}"/>
    <cellStyle name="20% - Accent4 8 6 4" xfId="14276" xr:uid="{00000000-0005-0000-0000-000026290000}"/>
    <cellStyle name="20% - Accent4 8 6 4 2" xfId="37544" xr:uid="{00000000-0005-0000-0000-000027290000}"/>
    <cellStyle name="20% - Accent4 8 6 5" xfId="26927" xr:uid="{00000000-0005-0000-0000-000028290000}"/>
    <cellStyle name="20% - Accent4 8 7" xfId="4053" xr:uid="{00000000-0005-0000-0000-000029290000}"/>
    <cellStyle name="20% - Accent4 8 7 2" xfId="9397" xr:uid="{00000000-0005-0000-0000-00002A290000}"/>
    <cellStyle name="20% - Accent4 8 7 2 2" xfId="20012" xr:uid="{00000000-0005-0000-0000-00002B290000}"/>
    <cellStyle name="20% - Accent4 8 7 2 2 2" xfId="43280" xr:uid="{00000000-0005-0000-0000-00002C290000}"/>
    <cellStyle name="20% - Accent4 8 7 2 3" xfId="32665" xr:uid="{00000000-0005-0000-0000-00002D290000}"/>
    <cellStyle name="20% - Accent4 8 7 3" xfId="14706" xr:uid="{00000000-0005-0000-0000-00002E290000}"/>
    <cellStyle name="20% - Accent4 8 7 3 2" xfId="37974" xr:uid="{00000000-0005-0000-0000-00002F290000}"/>
    <cellStyle name="20% - Accent4 8 7 4" xfId="27357" xr:uid="{00000000-0005-0000-0000-000030290000}"/>
    <cellStyle name="20% - Accent4 8 8" xfId="6755" xr:uid="{00000000-0005-0000-0000-000031290000}"/>
    <cellStyle name="20% - Accent4 8 8 2" xfId="17370" xr:uid="{00000000-0005-0000-0000-000032290000}"/>
    <cellStyle name="20% - Accent4 8 8 2 2" xfId="40638" xr:uid="{00000000-0005-0000-0000-000033290000}"/>
    <cellStyle name="20% - Accent4 8 8 3" xfId="30023" xr:uid="{00000000-0005-0000-0000-000034290000}"/>
    <cellStyle name="20% - Accent4 8 9" xfId="12066" xr:uid="{00000000-0005-0000-0000-000035290000}"/>
    <cellStyle name="20% - Accent4 8 9 2" xfId="35334" xr:uid="{00000000-0005-0000-0000-000036290000}"/>
    <cellStyle name="20% - Accent4 9" xfId="186" xr:uid="{00000000-0005-0000-0000-000037290000}"/>
    <cellStyle name="20% - Accent4 9 10" xfId="49991" xr:uid="{00000000-0005-0000-0000-000038290000}"/>
    <cellStyle name="20% - Accent4 9 2" xfId="2018" xr:uid="{00000000-0005-0000-0000-000039290000}"/>
    <cellStyle name="20% - Accent4 9 2 2" xfId="4960" xr:uid="{00000000-0005-0000-0000-00003A290000}"/>
    <cellStyle name="20% - Accent4 9 2 2 2" xfId="10303" xr:uid="{00000000-0005-0000-0000-00003B290000}"/>
    <cellStyle name="20% - Accent4 9 2 2 2 2" xfId="20918" xr:uid="{00000000-0005-0000-0000-00003C290000}"/>
    <cellStyle name="20% - Accent4 9 2 2 2 2 2" xfId="44186" xr:uid="{00000000-0005-0000-0000-00003D290000}"/>
    <cellStyle name="20% - Accent4 9 2 2 2 3" xfId="33571" xr:uid="{00000000-0005-0000-0000-00003E290000}"/>
    <cellStyle name="20% - Accent4 9 2 2 3" xfId="15612" xr:uid="{00000000-0005-0000-0000-00003F290000}"/>
    <cellStyle name="20% - Accent4 9 2 2 3 2" xfId="38880" xr:uid="{00000000-0005-0000-0000-000040290000}"/>
    <cellStyle name="20% - Accent4 9 2 2 4" xfId="28263" xr:uid="{00000000-0005-0000-0000-000041290000}"/>
    <cellStyle name="20% - Accent4 9 2 2 5" xfId="49993" xr:uid="{00000000-0005-0000-0000-000042290000}"/>
    <cellStyle name="20% - Accent4 9 2 3" xfId="7661" xr:uid="{00000000-0005-0000-0000-000043290000}"/>
    <cellStyle name="20% - Accent4 9 2 3 2" xfId="18276" xr:uid="{00000000-0005-0000-0000-000044290000}"/>
    <cellStyle name="20% - Accent4 9 2 3 2 2" xfId="41544" xr:uid="{00000000-0005-0000-0000-000045290000}"/>
    <cellStyle name="20% - Accent4 9 2 3 3" xfId="30929" xr:uid="{00000000-0005-0000-0000-000046290000}"/>
    <cellStyle name="20% - Accent4 9 2 4" xfId="12972" xr:uid="{00000000-0005-0000-0000-000047290000}"/>
    <cellStyle name="20% - Accent4 9 2 4 2" xfId="36240" xr:uid="{00000000-0005-0000-0000-000048290000}"/>
    <cellStyle name="20% - Accent4 9 2 5" xfId="25621" xr:uid="{00000000-0005-0000-0000-000049290000}"/>
    <cellStyle name="20% - Accent4 9 2 6" xfId="49992" xr:uid="{00000000-0005-0000-0000-00004A290000}"/>
    <cellStyle name="20% - Accent4 9 3" xfId="2394" xr:uid="{00000000-0005-0000-0000-00004B290000}"/>
    <cellStyle name="20% - Accent4 9 3 2" xfId="5242" xr:uid="{00000000-0005-0000-0000-00004C290000}"/>
    <cellStyle name="20% - Accent4 9 3 2 2" xfId="10585" xr:uid="{00000000-0005-0000-0000-00004D290000}"/>
    <cellStyle name="20% - Accent4 9 3 2 2 2" xfId="21199" xr:uid="{00000000-0005-0000-0000-00004E290000}"/>
    <cellStyle name="20% - Accent4 9 3 2 2 2 2" xfId="44467" xr:uid="{00000000-0005-0000-0000-00004F290000}"/>
    <cellStyle name="20% - Accent4 9 3 2 2 3" xfId="33853" xr:uid="{00000000-0005-0000-0000-000050290000}"/>
    <cellStyle name="20% - Accent4 9 3 2 3" xfId="15893" xr:uid="{00000000-0005-0000-0000-000051290000}"/>
    <cellStyle name="20% - Accent4 9 3 2 3 2" xfId="39161" xr:uid="{00000000-0005-0000-0000-000052290000}"/>
    <cellStyle name="20% - Accent4 9 3 2 4" xfId="28545" xr:uid="{00000000-0005-0000-0000-000053290000}"/>
    <cellStyle name="20% - Accent4 9 3 2 5" xfId="49995" xr:uid="{00000000-0005-0000-0000-000054290000}"/>
    <cellStyle name="20% - Accent4 9 3 3" xfId="7943" xr:uid="{00000000-0005-0000-0000-000055290000}"/>
    <cellStyle name="20% - Accent4 9 3 3 2" xfId="18558" xr:uid="{00000000-0005-0000-0000-000056290000}"/>
    <cellStyle name="20% - Accent4 9 3 3 2 2" xfId="41826" xr:uid="{00000000-0005-0000-0000-000057290000}"/>
    <cellStyle name="20% - Accent4 9 3 3 3" xfId="31211" xr:uid="{00000000-0005-0000-0000-000058290000}"/>
    <cellStyle name="20% - Accent4 9 3 4" xfId="13253" xr:uid="{00000000-0005-0000-0000-000059290000}"/>
    <cellStyle name="20% - Accent4 9 3 4 2" xfId="36521" xr:uid="{00000000-0005-0000-0000-00005A290000}"/>
    <cellStyle name="20% - Accent4 9 3 5" xfId="25903" xr:uid="{00000000-0005-0000-0000-00005B290000}"/>
    <cellStyle name="20% - Accent4 9 3 6" xfId="49994" xr:uid="{00000000-0005-0000-0000-00005C290000}"/>
    <cellStyle name="20% - Accent4 9 4" xfId="3250" xr:uid="{00000000-0005-0000-0000-00005D290000}"/>
    <cellStyle name="20% - Accent4 9 4 2" xfId="6080" xr:uid="{00000000-0005-0000-0000-00005E290000}"/>
    <cellStyle name="20% - Accent4 9 4 2 2" xfId="11423" xr:uid="{00000000-0005-0000-0000-00005F290000}"/>
    <cellStyle name="20% - Accent4 9 4 2 2 2" xfId="22036" xr:uid="{00000000-0005-0000-0000-000060290000}"/>
    <cellStyle name="20% - Accent4 9 4 2 2 2 2" xfId="45304" xr:uid="{00000000-0005-0000-0000-000061290000}"/>
    <cellStyle name="20% - Accent4 9 4 2 2 3" xfId="34691" xr:uid="{00000000-0005-0000-0000-000062290000}"/>
    <cellStyle name="20% - Accent4 9 4 2 3" xfId="16730" xr:uid="{00000000-0005-0000-0000-000063290000}"/>
    <cellStyle name="20% - Accent4 9 4 2 3 2" xfId="39998" xr:uid="{00000000-0005-0000-0000-000064290000}"/>
    <cellStyle name="20% - Accent4 9 4 2 4" xfId="29383" xr:uid="{00000000-0005-0000-0000-000065290000}"/>
    <cellStyle name="20% - Accent4 9 4 3" xfId="8781" xr:uid="{00000000-0005-0000-0000-000066290000}"/>
    <cellStyle name="20% - Accent4 9 4 3 2" xfId="19396" xr:uid="{00000000-0005-0000-0000-000067290000}"/>
    <cellStyle name="20% - Accent4 9 4 3 2 2" xfId="42664" xr:uid="{00000000-0005-0000-0000-000068290000}"/>
    <cellStyle name="20% - Accent4 9 4 3 3" xfId="32049" xr:uid="{00000000-0005-0000-0000-000069290000}"/>
    <cellStyle name="20% - Accent4 9 4 4" xfId="14090" xr:uid="{00000000-0005-0000-0000-00006A290000}"/>
    <cellStyle name="20% - Accent4 9 4 4 2" xfId="37358" xr:uid="{00000000-0005-0000-0000-00006B290000}"/>
    <cellStyle name="20% - Accent4 9 4 5" xfId="26741" xr:uid="{00000000-0005-0000-0000-00006C290000}"/>
    <cellStyle name="20% - Accent4 9 4 6" xfId="49996" xr:uid="{00000000-0005-0000-0000-00006D290000}"/>
    <cellStyle name="20% - Accent4 9 5" xfId="3570" xr:uid="{00000000-0005-0000-0000-00006E290000}"/>
    <cellStyle name="20% - Accent4 9 5 2" xfId="6394" xr:uid="{00000000-0005-0000-0000-00006F290000}"/>
    <cellStyle name="20% - Accent4 9 5 2 2" xfId="11737" xr:uid="{00000000-0005-0000-0000-000070290000}"/>
    <cellStyle name="20% - Accent4 9 5 2 2 2" xfId="22350" xr:uid="{00000000-0005-0000-0000-000071290000}"/>
    <cellStyle name="20% - Accent4 9 5 2 2 2 2" xfId="45618" xr:uid="{00000000-0005-0000-0000-000072290000}"/>
    <cellStyle name="20% - Accent4 9 5 2 2 3" xfId="35005" xr:uid="{00000000-0005-0000-0000-000073290000}"/>
    <cellStyle name="20% - Accent4 9 5 2 3" xfId="17044" xr:uid="{00000000-0005-0000-0000-000074290000}"/>
    <cellStyle name="20% - Accent4 9 5 2 3 2" xfId="40312" xr:uid="{00000000-0005-0000-0000-000075290000}"/>
    <cellStyle name="20% - Accent4 9 5 2 4" xfId="29697" xr:uid="{00000000-0005-0000-0000-000076290000}"/>
    <cellStyle name="20% - Accent4 9 5 3" xfId="9095" xr:uid="{00000000-0005-0000-0000-000077290000}"/>
    <cellStyle name="20% - Accent4 9 5 3 2" xfId="19710" xr:uid="{00000000-0005-0000-0000-000078290000}"/>
    <cellStyle name="20% - Accent4 9 5 3 2 2" xfId="42978" xr:uid="{00000000-0005-0000-0000-000079290000}"/>
    <cellStyle name="20% - Accent4 9 5 3 3" xfId="32363" xr:uid="{00000000-0005-0000-0000-00007A290000}"/>
    <cellStyle name="20% - Accent4 9 5 4" xfId="14404" xr:uid="{00000000-0005-0000-0000-00007B290000}"/>
    <cellStyle name="20% - Accent4 9 5 4 2" xfId="37672" xr:uid="{00000000-0005-0000-0000-00007C290000}"/>
    <cellStyle name="20% - Accent4 9 5 5" xfId="27055" xr:uid="{00000000-0005-0000-0000-00007D290000}"/>
    <cellStyle name="20% - Accent4 9 6" xfId="4055" xr:uid="{00000000-0005-0000-0000-00007E290000}"/>
    <cellStyle name="20% - Accent4 9 6 2" xfId="9399" xr:uid="{00000000-0005-0000-0000-00007F290000}"/>
    <cellStyle name="20% - Accent4 9 6 2 2" xfId="20014" xr:uid="{00000000-0005-0000-0000-000080290000}"/>
    <cellStyle name="20% - Accent4 9 6 2 2 2" xfId="43282" xr:uid="{00000000-0005-0000-0000-000081290000}"/>
    <cellStyle name="20% - Accent4 9 6 2 3" xfId="32667" xr:uid="{00000000-0005-0000-0000-000082290000}"/>
    <cellStyle name="20% - Accent4 9 6 3" xfId="14708" xr:uid="{00000000-0005-0000-0000-000083290000}"/>
    <cellStyle name="20% - Accent4 9 6 3 2" xfId="37976" xr:uid="{00000000-0005-0000-0000-000084290000}"/>
    <cellStyle name="20% - Accent4 9 6 4" xfId="27359" xr:uid="{00000000-0005-0000-0000-000085290000}"/>
    <cellStyle name="20% - Accent4 9 7" xfId="6757" xr:uid="{00000000-0005-0000-0000-000086290000}"/>
    <cellStyle name="20% - Accent4 9 7 2" xfId="17372" xr:uid="{00000000-0005-0000-0000-000087290000}"/>
    <cellStyle name="20% - Accent4 9 7 2 2" xfId="40640" xr:uid="{00000000-0005-0000-0000-000088290000}"/>
    <cellStyle name="20% - Accent4 9 7 3" xfId="30025" xr:uid="{00000000-0005-0000-0000-000089290000}"/>
    <cellStyle name="20% - Accent4 9 8" xfId="12068" xr:uid="{00000000-0005-0000-0000-00008A290000}"/>
    <cellStyle name="20% - Accent4 9 8 2" xfId="35336" xr:uid="{00000000-0005-0000-0000-00008B290000}"/>
    <cellStyle name="20% - Accent4 9 9" xfId="24713" xr:uid="{00000000-0005-0000-0000-00008C290000}"/>
    <cellStyle name="20% - Accent5" xfId="119" builtinId="46" hidden="1"/>
    <cellStyle name="20% - Accent5 10" xfId="49997" xr:uid="{00000000-0005-0000-0000-00008E290000}"/>
    <cellStyle name="20% - Accent5 10 2" xfId="49998" xr:uid="{00000000-0005-0000-0000-00008F290000}"/>
    <cellStyle name="20% - Accent5 11" xfId="49999" xr:uid="{00000000-0005-0000-0000-000090290000}"/>
    <cellStyle name="20% - Accent5 11 2" xfId="50000" xr:uid="{00000000-0005-0000-0000-000091290000}"/>
    <cellStyle name="20% - Accent5 12" xfId="50001" xr:uid="{00000000-0005-0000-0000-000092290000}"/>
    <cellStyle name="20% - Accent5 12 2" xfId="50002" xr:uid="{00000000-0005-0000-0000-000093290000}"/>
    <cellStyle name="20% - Accent5 13" xfId="50003" xr:uid="{00000000-0005-0000-0000-000094290000}"/>
    <cellStyle name="20% - Accent5 2" xfId="187" xr:uid="{00000000-0005-0000-0000-000095290000}"/>
    <cellStyle name="20% - Accent5 2 10" xfId="2990" xr:uid="{00000000-0005-0000-0000-000096290000}"/>
    <cellStyle name="20% - Accent5 2 11" xfId="4056" xr:uid="{00000000-0005-0000-0000-000097290000}"/>
    <cellStyle name="20% - Accent5 2 11 2" xfId="9400" xr:uid="{00000000-0005-0000-0000-000098290000}"/>
    <cellStyle name="20% - Accent5 2 11 2 2" xfId="20015" xr:uid="{00000000-0005-0000-0000-000099290000}"/>
    <cellStyle name="20% - Accent5 2 11 2 2 2" xfId="43283" xr:uid="{00000000-0005-0000-0000-00009A290000}"/>
    <cellStyle name="20% - Accent5 2 11 2 3" xfId="32668" xr:uid="{00000000-0005-0000-0000-00009B290000}"/>
    <cellStyle name="20% - Accent5 2 11 3" xfId="14709" xr:uid="{00000000-0005-0000-0000-00009C290000}"/>
    <cellStyle name="20% - Accent5 2 11 3 2" xfId="37977" xr:uid="{00000000-0005-0000-0000-00009D290000}"/>
    <cellStyle name="20% - Accent5 2 11 4" xfId="27360" xr:uid="{00000000-0005-0000-0000-00009E290000}"/>
    <cellStyle name="20% - Accent5 2 12" xfId="6758" xr:uid="{00000000-0005-0000-0000-00009F290000}"/>
    <cellStyle name="20% - Accent5 2 12 2" xfId="17373" xr:uid="{00000000-0005-0000-0000-0000A0290000}"/>
    <cellStyle name="20% - Accent5 2 12 2 2" xfId="40641" xr:uid="{00000000-0005-0000-0000-0000A1290000}"/>
    <cellStyle name="20% - Accent5 2 12 3" xfId="30026" xr:uid="{00000000-0005-0000-0000-0000A2290000}"/>
    <cellStyle name="20% - Accent5 2 13" xfId="12069" xr:uid="{00000000-0005-0000-0000-0000A3290000}"/>
    <cellStyle name="20% - Accent5 2 13 2" xfId="35337" xr:uid="{00000000-0005-0000-0000-0000A4290000}"/>
    <cellStyle name="20% - Accent5 2 14" xfId="24714" xr:uid="{00000000-0005-0000-0000-0000A5290000}"/>
    <cellStyle name="20% - Accent5 2 2" xfId="188" xr:uid="{00000000-0005-0000-0000-0000A6290000}"/>
    <cellStyle name="20% - Accent5 2 2 2" xfId="1043" xr:uid="{00000000-0005-0000-0000-0000A7290000}"/>
    <cellStyle name="20% - Accent5 2 2 2 2" xfId="1855" xr:uid="{00000000-0005-0000-0000-0000A8290000}"/>
    <cellStyle name="20% - Accent5 2 2 2 2 2" xfId="3707" xr:uid="{00000000-0005-0000-0000-0000A9290000}"/>
    <cellStyle name="20% - Accent5 2 2 2 2 3" xfId="4830" xr:uid="{00000000-0005-0000-0000-0000AA290000}"/>
    <cellStyle name="20% - Accent5 2 2 2 2 3 2" xfId="10174" xr:uid="{00000000-0005-0000-0000-0000AB290000}"/>
    <cellStyle name="20% - Accent5 2 2 2 2 3 2 2" xfId="20789" xr:uid="{00000000-0005-0000-0000-0000AC290000}"/>
    <cellStyle name="20% - Accent5 2 2 2 2 3 2 2 2" xfId="44057" xr:uid="{00000000-0005-0000-0000-0000AD290000}"/>
    <cellStyle name="20% - Accent5 2 2 2 2 3 2 3" xfId="33442" xr:uid="{00000000-0005-0000-0000-0000AE290000}"/>
    <cellStyle name="20% - Accent5 2 2 2 2 3 3" xfId="15483" xr:uid="{00000000-0005-0000-0000-0000AF290000}"/>
    <cellStyle name="20% - Accent5 2 2 2 2 3 3 2" xfId="38751" xr:uid="{00000000-0005-0000-0000-0000B0290000}"/>
    <cellStyle name="20% - Accent5 2 2 2 2 3 4" xfId="28134" xr:uid="{00000000-0005-0000-0000-0000B1290000}"/>
    <cellStyle name="20% - Accent5 2 2 2 2 4" xfId="7532" xr:uid="{00000000-0005-0000-0000-0000B2290000}"/>
    <cellStyle name="20% - Accent5 2 2 2 2 4 2" xfId="18147" xr:uid="{00000000-0005-0000-0000-0000B3290000}"/>
    <cellStyle name="20% - Accent5 2 2 2 2 4 2 2" xfId="41415" xr:uid="{00000000-0005-0000-0000-0000B4290000}"/>
    <cellStyle name="20% - Accent5 2 2 2 2 4 3" xfId="30800" xr:uid="{00000000-0005-0000-0000-0000B5290000}"/>
    <cellStyle name="20% - Accent5 2 2 2 2 5" xfId="12843" xr:uid="{00000000-0005-0000-0000-0000B6290000}"/>
    <cellStyle name="20% - Accent5 2 2 2 2 5 2" xfId="36111" xr:uid="{00000000-0005-0000-0000-0000B7290000}"/>
    <cellStyle name="20% - Accent5 2 2 2 2 6" xfId="25492" xr:uid="{00000000-0005-0000-0000-0000B8290000}"/>
    <cellStyle name="20% - Accent5 2 2 2 3" xfId="3125" xr:uid="{00000000-0005-0000-0000-0000B9290000}"/>
    <cellStyle name="20% - Accent5 2 2 2 3 2" xfId="5955" xr:uid="{00000000-0005-0000-0000-0000BA290000}"/>
    <cellStyle name="20% - Accent5 2 2 2 3 2 2" xfId="11298" xr:uid="{00000000-0005-0000-0000-0000BB290000}"/>
    <cellStyle name="20% - Accent5 2 2 2 3 2 2 2" xfId="21911" xr:uid="{00000000-0005-0000-0000-0000BC290000}"/>
    <cellStyle name="20% - Accent5 2 2 2 3 2 2 2 2" xfId="45179" xr:uid="{00000000-0005-0000-0000-0000BD290000}"/>
    <cellStyle name="20% - Accent5 2 2 2 3 2 2 3" xfId="34566" xr:uid="{00000000-0005-0000-0000-0000BE290000}"/>
    <cellStyle name="20% - Accent5 2 2 2 3 2 3" xfId="16605" xr:uid="{00000000-0005-0000-0000-0000BF290000}"/>
    <cellStyle name="20% - Accent5 2 2 2 3 2 3 2" xfId="39873" xr:uid="{00000000-0005-0000-0000-0000C0290000}"/>
    <cellStyle name="20% - Accent5 2 2 2 3 2 4" xfId="29258" xr:uid="{00000000-0005-0000-0000-0000C1290000}"/>
    <cellStyle name="20% - Accent5 2 2 2 3 3" xfId="8656" xr:uid="{00000000-0005-0000-0000-0000C2290000}"/>
    <cellStyle name="20% - Accent5 2 2 2 3 3 2" xfId="19271" xr:uid="{00000000-0005-0000-0000-0000C3290000}"/>
    <cellStyle name="20% - Accent5 2 2 2 3 3 2 2" xfId="42539" xr:uid="{00000000-0005-0000-0000-0000C4290000}"/>
    <cellStyle name="20% - Accent5 2 2 2 3 3 3" xfId="31924" xr:uid="{00000000-0005-0000-0000-0000C5290000}"/>
    <cellStyle name="20% - Accent5 2 2 2 3 4" xfId="13965" xr:uid="{00000000-0005-0000-0000-0000C6290000}"/>
    <cellStyle name="20% - Accent5 2 2 2 3 4 2" xfId="37233" xr:uid="{00000000-0005-0000-0000-0000C7290000}"/>
    <cellStyle name="20% - Accent5 2 2 2 3 5" xfId="26616" xr:uid="{00000000-0005-0000-0000-0000C8290000}"/>
    <cellStyle name="20% - Accent5 2 2 2 4" xfId="3445" xr:uid="{00000000-0005-0000-0000-0000C9290000}"/>
    <cellStyle name="20% - Accent5 2 2 2 4 2" xfId="6269" xr:uid="{00000000-0005-0000-0000-0000CA290000}"/>
    <cellStyle name="20% - Accent5 2 2 2 4 2 2" xfId="11612" xr:uid="{00000000-0005-0000-0000-0000CB290000}"/>
    <cellStyle name="20% - Accent5 2 2 2 4 2 2 2" xfId="22225" xr:uid="{00000000-0005-0000-0000-0000CC290000}"/>
    <cellStyle name="20% - Accent5 2 2 2 4 2 2 2 2" xfId="45493" xr:uid="{00000000-0005-0000-0000-0000CD290000}"/>
    <cellStyle name="20% - Accent5 2 2 2 4 2 2 3" xfId="34880" xr:uid="{00000000-0005-0000-0000-0000CE290000}"/>
    <cellStyle name="20% - Accent5 2 2 2 4 2 3" xfId="16919" xr:uid="{00000000-0005-0000-0000-0000CF290000}"/>
    <cellStyle name="20% - Accent5 2 2 2 4 2 3 2" xfId="40187" xr:uid="{00000000-0005-0000-0000-0000D0290000}"/>
    <cellStyle name="20% - Accent5 2 2 2 4 2 4" xfId="29572" xr:uid="{00000000-0005-0000-0000-0000D1290000}"/>
    <cellStyle name="20% - Accent5 2 2 2 4 3" xfId="8970" xr:uid="{00000000-0005-0000-0000-0000D2290000}"/>
    <cellStyle name="20% - Accent5 2 2 2 4 3 2" xfId="19585" xr:uid="{00000000-0005-0000-0000-0000D3290000}"/>
    <cellStyle name="20% - Accent5 2 2 2 4 3 2 2" xfId="42853" xr:uid="{00000000-0005-0000-0000-0000D4290000}"/>
    <cellStyle name="20% - Accent5 2 2 2 4 3 3" xfId="32238" xr:uid="{00000000-0005-0000-0000-0000D5290000}"/>
    <cellStyle name="20% - Accent5 2 2 2 4 4" xfId="14279" xr:uid="{00000000-0005-0000-0000-0000D6290000}"/>
    <cellStyle name="20% - Accent5 2 2 2 4 4 2" xfId="37547" xr:uid="{00000000-0005-0000-0000-0000D7290000}"/>
    <cellStyle name="20% - Accent5 2 2 2 4 5" xfId="26930" xr:uid="{00000000-0005-0000-0000-0000D8290000}"/>
    <cellStyle name="20% - Accent5 2 2 2_Sheet1" xfId="3656" xr:uid="{00000000-0005-0000-0000-0000D9290000}"/>
    <cellStyle name="20% - Accent5 2 2 3" xfId="2396" xr:uid="{00000000-0005-0000-0000-0000DA290000}"/>
    <cellStyle name="20% - Accent5 2 2 3 2" xfId="5244" xr:uid="{00000000-0005-0000-0000-0000DB290000}"/>
    <cellStyle name="20% - Accent5 2 2 3 2 2" xfId="10587" xr:uid="{00000000-0005-0000-0000-0000DC290000}"/>
    <cellStyle name="20% - Accent5 2 2 3 2 2 2" xfId="21201" xr:uid="{00000000-0005-0000-0000-0000DD290000}"/>
    <cellStyle name="20% - Accent5 2 2 3 2 2 2 2" xfId="44469" xr:uid="{00000000-0005-0000-0000-0000DE290000}"/>
    <cellStyle name="20% - Accent5 2 2 3 2 2 3" xfId="33855" xr:uid="{00000000-0005-0000-0000-0000DF290000}"/>
    <cellStyle name="20% - Accent5 2 2 3 2 3" xfId="15895" xr:uid="{00000000-0005-0000-0000-0000E0290000}"/>
    <cellStyle name="20% - Accent5 2 2 3 2 3 2" xfId="39163" xr:uid="{00000000-0005-0000-0000-0000E1290000}"/>
    <cellStyle name="20% - Accent5 2 2 3 2 4" xfId="28547" xr:uid="{00000000-0005-0000-0000-0000E2290000}"/>
    <cellStyle name="20% - Accent5 2 2 3 3" xfId="7945" xr:uid="{00000000-0005-0000-0000-0000E3290000}"/>
    <cellStyle name="20% - Accent5 2 2 3 3 2" xfId="18560" xr:uid="{00000000-0005-0000-0000-0000E4290000}"/>
    <cellStyle name="20% - Accent5 2 2 3 3 2 2" xfId="41828" xr:uid="{00000000-0005-0000-0000-0000E5290000}"/>
    <cellStyle name="20% - Accent5 2 2 3 3 3" xfId="31213" xr:uid="{00000000-0005-0000-0000-0000E6290000}"/>
    <cellStyle name="20% - Accent5 2 2 3 4" xfId="13255" xr:uid="{00000000-0005-0000-0000-0000E7290000}"/>
    <cellStyle name="20% - Accent5 2 2 3 4 2" xfId="36523" xr:uid="{00000000-0005-0000-0000-0000E8290000}"/>
    <cellStyle name="20% - Accent5 2 2 3 5" xfId="25905" xr:uid="{00000000-0005-0000-0000-0000E9290000}"/>
    <cellStyle name="20% - Accent5 2 2 4" xfId="4057" xr:uid="{00000000-0005-0000-0000-0000EA290000}"/>
    <cellStyle name="20% - Accent5 2 2 4 2" xfId="9401" xr:uid="{00000000-0005-0000-0000-0000EB290000}"/>
    <cellStyle name="20% - Accent5 2 2 4 2 2" xfId="20016" xr:uid="{00000000-0005-0000-0000-0000EC290000}"/>
    <cellStyle name="20% - Accent5 2 2 4 2 2 2" xfId="43284" xr:uid="{00000000-0005-0000-0000-0000ED290000}"/>
    <cellStyle name="20% - Accent5 2 2 4 2 3" xfId="32669" xr:uid="{00000000-0005-0000-0000-0000EE290000}"/>
    <cellStyle name="20% - Accent5 2 2 4 3" xfId="14710" xr:uid="{00000000-0005-0000-0000-0000EF290000}"/>
    <cellStyle name="20% - Accent5 2 2 4 3 2" xfId="37978" xr:uid="{00000000-0005-0000-0000-0000F0290000}"/>
    <cellStyle name="20% - Accent5 2 2 4 4" xfId="27361" xr:uid="{00000000-0005-0000-0000-0000F1290000}"/>
    <cellStyle name="20% - Accent5 2 2 5" xfId="6759" xr:uid="{00000000-0005-0000-0000-0000F2290000}"/>
    <cellStyle name="20% - Accent5 2 2 5 2" xfId="17374" xr:uid="{00000000-0005-0000-0000-0000F3290000}"/>
    <cellStyle name="20% - Accent5 2 2 5 2 2" xfId="40642" xr:uid="{00000000-0005-0000-0000-0000F4290000}"/>
    <cellStyle name="20% - Accent5 2 2 5 3" xfId="30027" xr:uid="{00000000-0005-0000-0000-0000F5290000}"/>
    <cellStyle name="20% - Accent5 2 2 6" xfId="12070" xr:uid="{00000000-0005-0000-0000-0000F6290000}"/>
    <cellStyle name="20% - Accent5 2 2 6 2" xfId="35338" xr:uid="{00000000-0005-0000-0000-0000F7290000}"/>
    <cellStyle name="20% - Accent5 2 2 7" xfId="24715" xr:uid="{00000000-0005-0000-0000-0000F8290000}"/>
    <cellStyle name="20% - Accent5 2 2_Asset Register (new)" xfId="1470" xr:uid="{00000000-0005-0000-0000-0000F9290000}"/>
    <cellStyle name="20% - Accent5 2 3" xfId="725" xr:uid="{00000000-0005-0000-0000-0000FA290000}"/>
    <cellStyle name="20% - Accent5 2 3 2" xfId="1854" xr:uid="{00000000-0005-0000-0000-0000FB290000}"/>
    <cellStyle name="20% - Accent5 2 3 2 2" xfId="3778" xr:uid="{00000000-0005-0000-0000-0000FC290000}"/>
    <cellStyle name="20% - Accent5 2 3 2 2 2" xfId="23018" xr:uid="{00000000-0005-0000-0000-0000FD290000}"/>
    <cellStyle name="20% - Accent5 2 3 2 2 2 2" xfId="46268" xr:uid="{00000000-0005-0000-0000-0000FE290000}"/>
    <cellStyle name="20% - Accent5 2 3 2 2 3" xfId="48197" xr:uid="{00000000-0005-0000-0000-0000FF290000}"/>
    <cellStyle name="20% - Accent5 2 3 2 3" xfId="4829" xr:uid="{00000000-0005-0000-0000-0000002A0000}"/>
    <cellStyle name="20% - Accent5 2 3 2 3 2" xfId="10173" xr:uid="{00000000-0005-0000-0000-0000012A0000}"/>
    <cellStyle name="20% - Accent5 2 3 2 3 2 2" xfId="20788" xr:uid="{00000000-0005-0000-0000-0000022A0000}"/>
    <cellStyle name="20% - Accent5 2 3 2 3 2 2 2" xfId="44056" xr:uid="{00000000-0005-0000-0000-0000032A0000}"/>
    <cellStyle name="20% - Accent5 2 3 2 3 2 3" xfId="33441" xr:uid="{00000000-0005-0000-0000-0000042A0000}"/>
    <cellStyle name="20% - Accent5 2 3 2 3 3" xfId="15482" xr:uid="{00000000-0005-0000-0000-0000052A0000}"/>
    <cellStyle name="20% - Accent5 2 3 2 3 3 2" xfId="38750" xr:uid="{00000000-0005-0000-0000-0000062A0000}"/>
    <cellStyle name="20% - Accent5 2 3 2 3 4" xfId="28133" xr:uid="{00000000-0005-0000-0000-0000072A0000}"/>
    <cellStyle name="20% - Accent5 2 3 2 4" xfId="7531" xr:uid="{00000000-0005-0000-0000-0000082A0000}"/>
    <cellStyle name="20% - Accent5 2 3 2 4 2" xfId="18146" xr:uid="{00000000-0005-0000-0000-0000092A0000}"/>
    <cellStyle name="20% - Accent5 2 3 2 4 2 2" xfId="41414" xr:uid="{00000000-0005-0000-0000-00000A2A0000}"/>
    <cellStyle name="20% - Accent5 2 3 2 4 3" xfId="30799" xr:uid="{00000000-0005-0000-0000-00000B2A0000}"/>
    <cellStyle name="20% - Accent5 2 3 2 5" xfId="12842" xr:uid="{00000000-0005-0000-0000-00000C2A0000}"/>
    <cellStyle name="20% - Accent5 2 3 2 5 2" xfId="36110" xr:uid="{00000000-0005-0000-0000-00000D2A0000}"/>
    <cellStyle name="20% - Accent5 2 3 2 6" xfId="23017" xr:uid="{00000000-0005-0000-0000-00000E2A0000}"/>
    <cellStyle name="20% - Accent5 2 3 2 6 2" xfId="46267" xr:uid="{00000000-0005-0000-0000-00000F2A0000}"/>
    <cellStyle name="20% - Accent5 2 3 2 7" xfId="25491" xr:uid="{00000000-0005-0000-0000-0000102A0000}"/>
    <cellStyle name="20% - Accent5 2 3 2 8" xfId="48196" xr:uid="{00000000-0005-0000-0000-0000112A0000}"/>
    <cellStyle name="20% - Accent5 2 3 3" xfId="3124" xr:uid="{00000000-0005-0000-0000-0000122A0000}"/>
    <cellStyle name="20% - Accent5 2 3 3 2" xfId="5954" xr:uid="{00000000-0005-0000-0000-0000132A0000}"/>
    <cellStyle name="20% - Accent5 2 3 3 2 2" xfId="11297" xr:uid="{00000000-0005-0000-0000-0000142A0000}"/>
    <cellStyle name="20% - Accent5 2 3 3 2 2 2" xfId="21910" xr:uid="{00000000-0005-0000-0000-0000152A0000}"/>
    <cellStyle name="20% - Accent5 2 3 3 2 2 2 2" xfId="45178" xr:uid="{00000000-0005-0000-0000-0000162A0000}"/>
    <cellStyle name="20% - Accent5 2 3 3 2 2 3" xfId="34565" xr:uid="{00000000-0005-0000-0000-0000172A0000}"/>
    <cellStyle name="20% - Accent5 2 3 3 2 3" xfId="16604" xr:uid="{00000000-0005-0000-0000-0000182A0000}"/>
    <cellStyle name="20% - Accent5 2 3 3 2 3 2" xfId="39872" xr:uid="{00000000-0005-0000-0000-0000192A0000}"/>
    <cellStyle name="20% - Accent5 2 3 3 2 4" xfId="29257" xr:uid="{00000000-0005-0000-0000-00001A2A0000}"/>
    <cellStyle name="20% - Accent5 2 3 3 3" xfId="8655" xr:uid="{00000000-0005-0000-0000-00001B2A0000}"/>
    <cellStyle name="20% - Accent5 2 3 3 3 2" xfId="19270" xr:uid="{00000000-0005-0000-0000-00001C2A0000}"/>
    <cellStyle name="20% - Accent5 2 3 3 3 2 2" xfId="42538" xr:uid="{00000000-0005-0000-0000-00001D2A0000}"/>
    <cellStyle name="20% - Accent5 2 3 3 3 3" xfId="31923" xr:uid="{00000000-0005-0000-0000-00001E2A0000}"/>
    <cellStyle name="20% - Accent5 2 3 3 4" xfId="13964" xr:uid="{00000000-0005-0000-0000-00001F2A0000}"/>
    <cellStyle name="20% - Accent5 2 3 3 4 2" xfId="37232" xr:uid="{00000000-0005-0000-0000-0000202A0000}"/>
    <cellStyle name="20% - Accent5 2 3 3 5" xfId="23019" xr:uid="{00000000-0005-0000-0000-0000212A0000}"/>
    <cellStyle name="20% - Accent5 2 3 3 5 2" xfId="46269" xr:uid="{00000000-0005-0000-0000-0000222A0000}"/>
    <cellStyle name="20% - Accent5 2 3 3 6" xfId="26615" xr:uid="{00000000-0005-0000-0000-0000232A0000}"/>
    <cellStyle name="20% - Accent5 2 3 3 7" xfId="48198" xr:uid="{00000000-0005-0000-0000-0000242A0000}"/>
    <cellStyle name="20% - Accent5 2 3 4" xfId="3444" xr:uid="{00000000-0005-0000-0000-0000252A0000}"/>
    <cellStyle name="20% - Accent5 2 3 4 2" xfId="6268" xr:uid="{00000000-0005-0000-0000-0000262A0000}"/>
    <cellStyle name="20% - Accent5 2 3 4 2 2" xfId="11611" xr:uid="{00000000-0005-0000-0000-0000272A0000}"/>
    <cellStyle name="20% - Accent5 2 3 4 2 2 2" xfId="22224" xr:uid="{00000000-0005-0000-0000-0000282A0000}"/>
    <cellStyle name="20% - Accent5 2 3 4 2 2 2 2" xfId="45492" xr:uid="{00000000-0005-0000-0000-0000292A0000}"/>
    <cellStyle name="20% - Accent5 2 3 4 2 2 3" xfId="34879" xr:uid="{00000000-0005-0000-0000-00002A2A0000}"/>
    <cellStyle name="20% - Accent5 2 3 4 2 3" xfId="16918" xr:uid="{00000000-0005-0000-0000-00002B2A0000}"/>
    <cellStyle name="20% - Accent5 2 3 4 2 3 2" xfId="40186" xr:uid="{00000000-0005-0000-0000-00002C2A0000}"/>
    <cellStyle name="20% - Accent5 2 3 4 2 4" xfId="29571" xr:uid="{00000000-0005-0000-0000-00002D2A0000}"/>
    <cellStyle name="20% - Accent5 2 3 4 3" xfId="8969" xr:uid="{00000000-0005-0000-0000-00002E2A0000}"/>
    <cellStyle name="20% - Accent5 2 3 4 3 2" xfId="19584" xr:uid="{00000000-0005-0000-0000-00002F2A0000}"/>
    <cellStyle name="20% - Accent5 2 3 4 3 2 2" xfId="42852" xr:uid="{00000000-0005-0000-0000-0000302A0000}"/>
    <cellStyle name="20% - Accent5 2 3 4 3 3" xfId="32237" xr:uid="{00000000-0005-0000-0000-0000312A0000}"/>
    <cellStyle name="20% - Accent5 2 3 4 4" xfId="14278" xr:uid="{00000000-0005-0000-0000-0000322A0000}"/>
    <cellStyle name="20% - Accent5 2 3 4 4 2" xfId="37546" xr:uid="{00000000-0005-0000-0000-0000332A0000}"/>
    <cellStyle name="20% - Accent5 2 3 4 5" xfId="26929" xr:uid="{00000000-0005-0000-0000-0000342A0000}"/>
    <cellStyle name="20% - Accent5 2 3 5" xfId="23016" xr:uid="{00000000-0005-0000-0000-0000352A0000}"/>
    <cellStyle name="20% - Accent5 2 3 5 2" xfId="46266" xr:uid="{00000000-0005-0000-0000-0000362A0000}"/>
    <cellStyle name="20% - Accent5 2 3 6" xfId="48195" xr:uid="{00000000-0005-0000-0000-0000372A0000}"/>
    <cellStyle name="20% - Accent5 2 3_Sheet1" xfId="3985" xr:uid="{00000000-0005-0000-0000-0000382A0000}"/>
    <cellStyle name="20% - Accent5 2 4" xfId="1634" xr:uid="{00000000-0005-0000-0000-0000392A0000}"/>
    <cellStyle name="20% - Accent5 2 4 2" xfId="23021" xr:uid="{00000000-0005-0000-0000-00003A2A0000}"/>
    <cellStyle name="20% - Accent5 2 4 2 2" xfId="23022" xr:uid="{00000000-0005-0000-0000-00003B2A0000}"/>
    <cellStyle name="20% - Accent5 2 4 2 2 2" xfId="46272" xr:uid="{00000000-0005-0000-0000-00003C2A0000}"/>
    <cellStyle name="20% - Accent5 2 4 2 2 3" xfId="48201" xr:uid="{00000000-0005-0000-0000-00003D2A0000}"/>
    <cellStyle name="20% - Accent5 2 4 2 3" xfId="46271" xr:uid="{00000000-0005-0000-0000-00003E2A0000}"/>
    <cellStyle name="20% - Accent5 2 4 2 4" xfId="48200" xr:uid="{00000000-0005-0000-0000-00003F2A0000}"/>
    <cellStyle name="20% - Accent5 2 4 3" xfId="23023" xr:uid="{00000000-0005-0000-0000-0000402A0000}"/>
    <cellStyle name="20% - Accent5 2 4 3 2" xfId="46273" xr:uid="{00000000-0005-0000-0000-0000412A0000}"/>
    <cellStyle name="20% - Accent5 2 4 3 3" xfId="48202" xr:uid="{00000000-0005-0000-0000-0000422A0000}"/>
    <cellStyle name="20% - Accent5 2 4 4" xfId="23020" xr:uid="{00000000-0005-0000-0000-0000432A0000}"/>
    <cellStyle name="20% - Accent5 2 4 4 2" xfId="46270" xr:uid="{00000000-0005-0000-0000-0000442A0000}"/>
    <cellStyle name="20% - Accent5 2 4 5" xfId="48199" xr:uid="{00000000-0005-0000-0000-0000452A0000}"/>
    <cellStyle name="20% - Accent5 2 5" xfId="2153" xr:uid="{00000000-0005-0000-0000-0000462A0000}"/>
    <cellStyle name="20% - Accent5 2 5 2" xfId="23024" xr:uid="{00000000-0005-0000-0000-0000472A0000}"/>
    <cellStyle name="20% - Accent5 2 6" xfId="2235" xr:uid="{00000000-0005-0000-0000-0000482A0000}"/>
    <cellStyle name="20% - Accent5 2 7" xfId="2291" xr:uid="{00000000-0005-0000-0000-0000492A0000}"/>
    <cellStyle name="20% - Accent5 2 8" xfId="2323" xr:uid="{00000000-0005-0000-0000-00004A2A0000}"/>
    <cellStyle name="20% - Accent5 2 9" xfId="2395" xr:uid="{00000000-0005-0000-0000-00004B2A0000}"/>
    <cellStyle name="20% - Accent5 2 9 2" xfId="5243" xr:uid="{00000000-0005-0000-0000-00004C2A0000}"/>
    <cellStyle name="20% - Accent5 2 9 2 2" xfId="10586" xr:uid="{00000000-0005-0000-0000-00004D2A0000}"/>
    <cellStyle name="20% - Accent5 2 9 2 2 2" xfId="21200" xr:uid="{00000000-0005-0000-0000-00004E2A0000}"/>
    <cellStyle name="20% - Accent5 2 9 2 2 2 2" xfId="44468" xr:uid="{00000000-0005-0000-0000-00004F2A0000}"/>
    <cellStyle name="20% - Accent5 2 9 2 2 3" xfId="33854" xr:uid="{00000000-0005-0000-0000-0000502A0000}"/>
    <cellStyle name="20% - Accent5 2 9 2 3" xfId="15894" xr:uid="{00000000-0005-0000-0000-0000512A0000}"/>
    <cellStyle name="20% - Accent5 2 9 2 3 2" xfId="39162" xr:uid="{00000000-0005-0000-0000-0000522A0000}"/>
    <cellStyle name="20% - Accent5 2 9 2 4" xfId="28546" xr:uid="{00000000-0005-0000-0000-0000532A0000}"/>
    <cellStyle name="20% - Accent5 2 9 3" xfId="7944" xr:uid="{00000000-0005-0000-0000-0000542A0000}"/>
    <cellStyle name="20% - Accent5 2 9 3 2" xfId="18559" xr:uid="{00000000-0005-0000-0000-0000552A0000}"/>
    <cellStyle name="20% - Accent5 2 9 3 2 2" xfId="41827" xr:uid="{00000000-0005-0000-0000-0000562A0000}"/>
    <cellStyle name="20% - Accent5 2 9 3 3" xfId="31212" xr:uid="{00000000-0005-0000-0000-0000572A0000}"/>
    <cellStyle name="20% - Accent5 2 9 4" xfId="13254" xr:uid="{00000000-0005-0000-0000-0000582A0000}"/>
    <cellStyle name="20% - Accent5 2 9 4 2" xfId="36522" xr:uid="{00000000-0005-0000-0000-0000592A0000}"/>
    <cellStyle name="20% - Accent5 2 9 5" xfId="25904" xr:uid="{00000000-0005-0000-0000-00005A2A0000}"/>
    <cellStyle name="20% - Accent5 2_Asset Register (new)" xfId="1471" xr:uid="{00000000-0005-0000-0000-00005B2A0000}"/>
    <cellStyle name="20% - Accent5 3" xfId="189" xr:uid="{00000000-0005-0000-0000-00005C2A0000}"/>
    <cellStyle name="20% - Accent5 3 10" xfId="2290" xr:uid="{00000000-0005-0000-0000-00005D2A0000}"/>
    <cellStyle name="20% - Accent5 3 10 2" xfId="5150" xr:uid="{00000000-0005-0000-0000-00005E2A0000}"/>
    <cellStyle name="20% - Accent5 3 10 2 2" xfId="10493" xr:uid="{00000000-0005-0000-0000-00005F2A0000}"/>
    <cellStyle name="20% - Accent5 3 10 2 2 2" xfId="21107" xr:uid="{00000000-0005-0000-0000-0000602A0000}"/>
    <cellStyle name="20% - Accent5 3 10 2 2 2 2" xfId="44375" xr:uid="{00000000-0005-0000-0000-0000612A0000}"/>
    <cellStyle name="20% - Accent5 3 10 2 2 3" xfId="33761" xr:uid="{00000000-0005-0000-0000-0000622A0000}"/>
    <cellStyle name="20% - Accent5 3 10 2 3" xfId="15801" xr:uid="{00000000-0005-0000-0000-0000632A0000}"/>
    <cellStyle name="20% - Accent5 3 10 2 3 2" xfId="39069" xr:uid="{00000000-0005-0000-0000-0000642A0000}"/>
    <cellStyle name="20% - Accent5 3 10 2 4" xfId="28453" xr:uid="{00000000-0005-0000-0000-0000652A0000}"/>
    <cellStyle name="20% - Accent5 3 10 3" xfId="7851" xr:uid="{00000000-0005-0000-0000-0000662A0000}"/>
    <cellStyle name="20% - Accent5 3 10 3 2" xfId="18466" xr:uid="{00000000-0005-0000-0000-0000672A0000}"/>
    <cellStyle name="20% - Accent5 3 10 3 2 2" xfId="41734" xr:uid="{00000000-0005-0000-0000-0000682A0000}"/>
    <cellStyle name="20% - Accent5 3 10 3 3" xfId="31119" xr:uid="{00000000-0005-0000-0000-0000692A0000}"/>
    <cellStyle name="20% - Accent5 3 10 4" xfId="13161" xr:uid="{00000000-0005-0000-0000-00006A2A0000}"/>
    <cellStyle name="20% - Accent5 3 10 4 2" xfId="36429" xr:uid="{00000000-0005-0000-0000-00006B2A0000}"/>
    <cellStyle name="20% - Accent5 3 10 5" xfId="25811" xr:uid="{00000000-0005-0000-0000-00006C2A0000}"/>
    <cellStyle name="20% - Accent5 3 11" xfId="2397" xr:uid="{00000000-0005-0000-0000-00006D2A0000}"/>
    <cellStyle name="20% - Accent5 3 11 2" xfId="5245" xr:uid="{00000000-0005-0000-0000-00006E2A0000}"/>
    <cellStyle name="20% - Accent5 3 11 2 2" xfId="10588" xr:uid="{00000000-0005-0000-0000-00006F2A0000}"/>
    <cellStyle name="20% - Accent5 3 11 2 2 2" xfId="21202" xr:uid="{00000000-0005-0000-0000-0000702A0000}"/>
    <cellStyle name="20% - Accent5 3 11 2 2 2 2" xfId="44470" xr:uid="{00000000-0005-0000-0000-0000712A0000}"/>
    <cellStyle name="20% - Accent5 3 11 2 2 3" xfId="33856" xr:uid="{00000000-0005-0000-0000-0000722A0000}"/>
    <cellStyle name="20% - Accent5 3 11 2 3" xfId="15896" xr:uid="{00000000-0005-0000-0000-0000732A0000}"/>
    <cellStyle name="20% - Accent5 3 11 2 3 2" xfId="39164" xr:uid="{00000000-0005-0000-0000-0000742A0000}"/>
    <cellStyle name="20% - Accent5 3 11 2 4" xfId="28548" xr:uid="{00000000-0005-0000-0000-0000752A0000}"/>
    <cellStyle name="20% - Accent5 3 11 3" xfId="7946" xr:uid="{00000000-0005-0000-0000-0000762A0000}"/>
    <cellStyle name="20% - Accent5 3 11 3 2" xfId="18561" xr:uid="{00000000-0005-0000-0000-0000772A0000}"/>
    <cellStyle name="20% - Accent5 3 11 3 2 2" xfId="41829" xr:uid="{00000000-0005-0000-0000-0000782A0000}"/>
    <cellStyle name="20% - Accent5 3 11 3 3" xfId="31214" xr:uid="{00000000-0005-0000-0000-0000792A0000}"/>
    <cellStyle name="20% - Accent5 3 11 4" xfId="13256" xr:uid="{00000000-0005-0000-0000-00007A2A0000}"/>
    <cellStyle name="20% - Accent5 3 11 4 2" xfId="36524" xr:uid="{00000000-0005-0000-0000-00007B2A0000}"/>
    <cellStyle name="20% - Accent5 3 11 5" xfId="25906" xr:uid="{00000000-0005-0000-0000-00007C2A0000}"/>
    <cellStyle name="20% - Accent5 3 12" xfId="2991" xr:uid="{00000000-0005-0000-0000-00007D2A0000}"/>
    <cellStyle name="20% - Accent5 3 12 2" xfId="5834" xr:uid="{00000000-0005-0000-0000-00007E2A0000}"/>
    <cellStyle name="20% - Accent5 3 12 2 2" xfId="11177" xr:uid="{00000000-0005-0000-0000-00007F2A0000}"/>
    <cellStyle name="20% - Accent5 3 12 2 2 2" xfId="21791" xr:uid="{00000000-0005-0000-0000-0000802A0000}"/>
    <cellStyle name="20% - Accent5 3 12 2 2 2 2" xfId="45059" xr:uid="{00000000-0005-0000-0000-0000812A0000}"/>
    <cellStyle name="20% - Accent5 3 12 2 2 3" xfId="34445" xr:uid="{00000000-0005-0000-0000-0000822A0000}"/>
    <cellStyle name="20% - Accent5 3 12 2 3" xfId="16485" xr:uid="{00000000-0005-0000-0000-0000832A0000}"/>
    <cellStyle name="20% - Accent5 3 12 2 3 2" xfId="39753" xr:uid="{00000000-0005-0000-0000-0000842A0000}"/>
    <cellStyle name="20% - Accent5 3 12 2 4" xfId="29137" xr:uid="{00000000-0005-0000-0000-0000852A0000}"/>
    <cellStyle name="20% - Accent5 3 12 3" xfId="8535" xr:uid="{00000000-0005-0000-0000-0000862A0000}"/>
    <cellStyle name="20% - Accent5 3 12 3 2" xfId="19150" xr:uid="{00000000-0005-0000-0000-0000872A0000}"/>
    <cellStyle name="20% - Accent5 3 12 3 2 2" xfId="42418" xr:uid="{00000000-0005-0000-0000-0000882A0000}"/>
    <cellStyle name="20% - Accent5 3 12 3 3" xfId="31803" xr:uid="{00000000-0005-0000-0000-0000892A0000}"/>
    <cellStyle name="20% - Accent5 3 12 4" xfId="13845" xr:uid="{00000000-0005-0000-0000-00008A2A0000}"/>
    <cellStyle name="20% - Accent5 3 12 4 2" xfId="37113" xr:uid="{00000000-0005-0000-0000-00008B2A0000}"/>
    <cellStyle name="20% - Accent5 3 12 5" xfId="26495" xr:uid="{00000000-0005-0000-0000-00008C2A0000}"/>
    <cellStyle name="20% - Accent5 3 13" xfId="3324" xr:uid="{00000000-0005-0000-0000-00008D2A0000}"/>
    <cellStyle name="20% - Accent5 3 13 2" xfId="6148" xr:uid="{00000000-0005-0000-0000-00008E2A0000}"/>
    <cellStyle name="20% - Accent5 3 13 2 2" xfId="11491" xr:uid="{00000000-0005-0000-0000-00008F2A0000}"/>
    <cellStyle name="20% - Accent5 3 13 2 2 2" xfId="22104" xr:uid="{00000000-0005-0000-0000-0000902A0000}"/>
    <cellStyle name="20% - Accent5 3 13 2 2 2 2" xfId="45372" xr:uid="{00000000-0005-0000-0000-0000912A0000}"/>
    <cellStyle name="20% - Accent5 3 13 2 2 3" xfId="34759" xr:uid="{00000000-0005-0000-0000-0000922A0000}"/>
    <cellStyle name="20% - Accent5 3 13 2 3" xfId="16798" xr:uid="{00000000-0005-0000-0000-0000932A0000}"/>
    <cellStyle name="20% - Accent5 3 13 2 3 2" xfId="40066" xr:uid="{00000000-0005-0000-0000-0000942A0000}"/>
    <cellStyle name="20% - Accent5 3 13 2 4" xfId="29451" xr:uid="{00000000-0005-0000-0000-0000952A0000}"/>
    <cellStyle name="20% - Accent5 3 13 3" xfId="8849" xr:uid="{00000000-0005-0000-0000-0000962A0000}"/>
    <cellStyle name="20% - Accent5 3 13 3 2" xfId="19464" xr:uid="{00000000-0005-0000-0000-0000972A0000}"/>
    <cellStyle name="20% - Accent5 3 13 3 2 2" xfId="42732" xr:uid="{00000000-0005-0000-0000-0000982A0000}"/>
    <cellStyle name="20% - Accent5 3 13 3 3" xfId="32117" xr:uid="{00000000-0005-0000-0000-0000992A0000}"/>
    <cellStyle name="20% - Accent5 3 13 4" xfId="14158" xr:uid="{00000000-0005-0000-0000-00009A2A0000}"/>
    <cellStyle name="20% - Accent5 3 13 4 2" xfId="37426" xr:uid="{00000000-0005-0000-0000-00009B2A0000}"/>
    <cellStyle name="20% - Accent5 3 13 5" xfId="26809" xr:uid="{00000000-0005-0000-0000-00009C2A0000}"/>
    <cellStyle name="20% - Accent5 3 14" xfId="4058" xr:uid="{00000000-0005-0000-0000-00009D2A0000}"/>
    <cellStyle name="20% - Accent5 3 14 2" xfId="9402" xr:uid="{00000000-0005-0000-0000-00009E2A0000}"/>
    <cellStyle name="20% - Accent5 3 14 2 2" xfId="20017" xr:uid="{00000000-0005-0000-0000-00009F2A0000}"/>
    <cellStyle name="20% - Accent5 3 14 2 2 2" xfId="43285" xr:uid="{00000000-0005-0000-0000-0000A02A0000}"/>
    <cellStyle name="20% - Accent5 3 14 2 3" xfId="32670" xr:uid="{00000000-0005-0000-0000-0000A12A0000}"/>
    <cellStyle name="20% - Accent5 3 14 3" xfId="14711" xr:uid="{00000000-0005-0000-0000-0000A22A0000}"/>
    <cellStyle name="20% - Accent5 3 14 3 2" xfId="37979" xr:uid="{00000000-0005-0000-0000-0000A32A0000}"/>
    <cellStyle name="20% - Accent5 3 14 4" xfId="27362" xr:uid="{00000000-0005-0000-0000-0000A42A0000}"/>
    <cellStyle name="20% - Accent5 3 15" xfId="6760" xr:uid="{00000000-0005-0000-0000-0000A52A0000}"/>
    <cellStyle name="20% - Accent5 3 15 2" xfId="17375" xr:uid="{00000000-0005-0000-0000-0000A62A0000}"/>
    <cellStyle name="20% - Accent5 3 15 2 2" xfId="40643" xr:uid="{00000000-0005-0000-0000-0000A72A0000}"/>
    <cellStyle name="20% - Accent5 3 15 3" xfId="30028" xr:uid="{00000000-0005-0000-0000-0000A82A0000}"/>
    <cellStyle name="20% - Accent5 3 16" xfId="12071" xr:uid="{00000000-0005-0000-0000-0000A92A0000}"/>
    <cellStyle name="20% - Accent5 3 16 2" xfId="35339" xr:uid="{00000000-0005-0000-0000-0000AA2A0000}"/>
    <cellStyle name="20% - Accent5 3 17" xfId="23025" xr:uid="{00000000-0005-0000-0000-0000AB2A0000}"/>
    <cellStyle name="20% - Accent5 3 17 2" xfId="46274" xr:uid="{00000000-0005-0000-0000-0000AC2A0000}"/>
    <cellStyle name="20% - Accent5 3 18" xfId="24716" xr:uid="{00000000-0005-0000-0000-0000AD2A0000}"/>
    <cellStyle name="20% - Accent5 3 19" xfId="48203" xr:uid="{00000000-0005-0000-0000-0000AE2A0000}"/>
    <cellStyle name="20% - Accent5 3 2" xfId="727" xr:uid="{00000000-0005-0000-0000-0000AF2A0000}"/>
    <cellStyle name="20% - Accent5 3 2 10" xfId="2992" xr:uid="{00000000-0005-0000-0000-0000B02A0000}"/>
    <cellStyle name="20% - Accent5 3 2 10 2" xfId="5835" xr:uid="{00000000-0005-0000-0000-0000B12A0000}"/>
    <cellStyle name="20% - Accent5 3 2 10 2 2" xfId="11178" xr:uid="{00000000-0005-0000-0000-0000B22A0000}"/>
    <cellStyle name="20% - Accent5 3 2 10 2 2 2" xfId="21792" xr:uid="{00000000-0005-0000-0000-0000B32A0000}"/>
    <cellStyle name="20% - Accent5 3 2 10 2 2 2 2" xfId="45060" xr:uid="{00000000-0005-0000-0000-0000B42A0000}"/>
    <cellStyle name="20% - Accent5 3 2 10 2 2 3" xfId="34446" xr:uid="{00000000-0005-0000-0000-0000B52A0000}"/>
    <cellStyle name="20% - Accent5 3 2 10 2 3" xfId="16486" xr:uid="{00000000-0005-0000-0000-0000B62A0000}"/>
    <cellStyle name="20% - Accent5 3 2 10 2 3 2" xfId="39754" xr:uid="{00000000-0005-0000-0000-0000B72A0000}"/>
    <cellStyle name="20% - Accent5 3 2 10 2 4" xfId="29138" xr:uid="{00000000-0005-0000-0000-0000B82A0000}"/>
    <cellStyle name="20% - Accent5 3 2 10 3" xfId="8536" xr:uid="{00000000-0005-0000-0000-0000B92A0000}"/>
    <cellStyle name="20% - Accent5 3 2 10 3 2" xfId="19151" xr:uid="{00000000-0005-0000-0000-0000BA2A0000}"/>
    <cellStyle name="20% - Accent5 3 2 10 3 2 2" xfId="42419" xr:uid="{00000000-0005-0000-0000-0000BB2A0000}"/>
    <cellStyle name="20% - Accent5 3 2 10 3 3" xfId="31804" xr:uid="{00000000-0005-0000-0000-0000BC2A0000}"/>
    <cellStyle name="20% - Accent5 3 2 10 4" xfId="13846" xr:uid="{00000000-0005-0000-0000-0000BD2A0000}"/>
    <cellStyle name="20% - Accent5 3 2 10 4 2" xfId="37114" xr:uid="{00000000-0005-0000-0000-0000BE2A0000}"/>
    <cellStyle name="20% - Accent5 3 2 10 5" xfId="26496" xr:uid="{00000000-0005-0000-0000-0000BF2A0000}"/>
    <cellStyle name="20% - Accent5 3 2 11" xfId="3325" xr:uid="{00000000-0005-0000-0000-0000C02A0000}"/>
    <cellStyle name="20% - Accent5 3 2 11 2" xfId="6149" xr:uid="{00000000-0005-0000-0000-0000C12A0000}"/>
    <cellStyle name="20% - Accent5 3 2 11 2 2" xfId="11492" xr:uid="{00000000-0005-0000-0000-0000C22A0000}"/>
    <cellStyle name="20% - Accent5 3 2 11 2 2 2" xfId="22105" xr:uid="{00000000-0005-0000-0000-0000C32A0000}"/>
    <cellStyle name="20% - Accent5 3 2 11 2 2 2 2" xfId="45373" xr:uid="{00000000-0005-0000-0000-0000C42A0000}"/>
    <cellStyle name="20% - Accent5 3 2 11 2 2 3" xfId="34760" xr:uid="{00000000-0005-0000-0000-0000C52A0000}"/>
    <cellStyle name="20% - Accent5 3 2 11 2 3" xfId="16799" xr:uid="{00000000-0005-0000-0000-0000C62A0000}"/>
    <cellStyle name="20% - Accent5 3 2 11 2 3 2" xfId="40067" xr:uid="{00000000-0005-0000-0000-0000C72A0000}"/>
    <cellStyle name="20% - Accent5 3 2 11 2 4" xfId="29452" xr:uid="{00000000-0005-0000-0000-0000C82A0000}"/>
    <cellStyle name="20% - Accent5 3 2 11 3" xfId="8850" xr:uid="{00000000-0005-0000-0000-0000C92A0000}"/>
    <cellStyle name="20% - Accent5 3 2 11 3 2" xfId="19465" xr:uid="{00000000-0005-0000-0000-0000CA2A0000}"/>
    <cellStyle name="20% - Accent5 3 2 11 3 2 2" xfId="42733" xr:uid="{00000000-0005-0000-0000-0000CB2A0000}"/>
    <cellStyle name="20% - Accent5 3 2 11 3 3" xfId="32118" xr:uid="{00000000-0005-0000-0000-0000CC2A0000}"/>
    <cellStyle name="20% - Accent5 3 2 11 4" xfId="14159" xr:uid="{00000000-0005-0000-0000-0000CD2A0000}"/>
    <cellStyle name="20% - Accent5 3 2 11 4 2" xfId="37427" xr:uid="{00000000-0005-0000-0000-0000CE2A0000}"/>
    <cellStyle name="20% - Accent5 3 2 11 5" xfId="26810" xr:uid="{00000000-0005-0000-0000-0000CF2A0000}"/>
    <cellStyle name="20% - Accent5 3 2 12" xfId="4256" xr:uid="{00000000-0005-0000-0000-0000D02A0000}"/>
    <cellStyle name="20% - Accent5 3 2 12 2" xfId="9600" xr:uid="{00000000-0005-0000-0000-0000D12A0000}"/>
    <cellStyle name="20% - Accent5 3 2 12 2 2" xfId="20215" xr:uid="{00000000-0005-0000-0000-0000D22A0000}"/>
    <cellStyle name="20% - Accent5 3 2 12 2 2 2" xfId="43483" xr:uid="{00000000-0005-0000-0000-0000D32A0000}"/>
    <cellStyle name="20% - Accent5 3 2 12 2 3" xfId="32868" xr:uid="{00000000-0005-0000-0000-0000D42A0000}"/>
    <cellStyle name="20% - Accent5 3 2 12 3" xfId="14909" xr:uid="{00000000-0005-0000-0000-0000D52A0000}"/>
    <cellStyle name="20% - Accent5 3 2 12 3 2" xfId="38177" xr:uid="{00000000-0005-0000-0000-0000D62A0000}"/>
    <cellStyle name="20% - Accent5 3 2 12 4" xfId="27560" xr:uid="{00000000-0005-0000-0000-0000D72A0000}"/>
    <cellStyle name="20% - Accent5 3 2 13" xfId="6958" xr:uid="{00000000-0005-0000-0000-0000D82A0000}"/>
    <cellStyle name="20% - Accent5 3 2 13 2" xfId="17573" xr:uid="{00000000-0005-0000-0000-0000D92A0000}"/>
    <cellStyle name="20% - Accent5 3 2 13 2 2" xfId="40841" xr:uid="{00000000-0005-0000-0000-0000DA2A0000}"/>
    <cellStyle name="20% - Accent5 3 2 13 3" xfId="30226" xr:uid="{00000000-0005-0000-0000-0000DB2A0000}"/>
    <cellStyle name="20% - Accent5 3 2 14" xfId="12269" xr:uid="{00000000-0005-0000-0000-0000DC2A0000}"/>
    <cellStyle name="20% - Accent5 3 2 14 2" xfId="35537" xr:uid="{00000000-0005-0000-0000-0000DD2A0000}"/>
    <cellStyle name="20% - Accent5 3 2 15" xfId="23026" xr:uid="{00000000-0005-0000-0000-0000DE2A0000}"/>
    <cellStyle name="20% - Accent5 3 2 15 2" xfId="46275" xr:uid="{00000000-0005-0000-0000-0000DF2A0000}"/>
    <cellStyle name="20% - Accent5 3 2 16" xfId="24918" xr:uid="{00000000-0005-0000-0000-0000E02A0000}"/>
    <cellStyle name="20% - Accent5 3 2 17" xfId="48204" xr:uid="{00000000-0005-0000-0000-0000E12A0000}"/>
    <cellStyle name="20% - Accent5 3 2 2" xfId="1108" xr:uid="{00000000-0005-0000-0000-0000E22A0000}"/>
    <cellStyle name="20% - Accent5 3 2 2 10" xfId="48205" xr:uid="{00000000-0005-0000-0000-0000E32A0000}"/>
    <cellStyle name="20% - Accent5 3 2 2 2" xfId="1544" xr:uid="{00000000-0005-0000-0000-0000E42A0000}"/>
    <cellStyle name="20% - Accent5 3 2 2 2 2" xfId="2901" xr:uid="{00000000-0005-0000-0000-0000E52A0000}"/>
    <cellStyle name="20% - Accent5 3 2 2 2 2 2" xfId="5749" xr:uid="{00000000-0005-0000-0000-0000E62A0000}"/>
    <cellStyle name="20% - Accent5 3 2 2 2 2 2 2" xfId="11092" xr:uid="{00000000-0005-0000-0000-0000E72A0000}"/>
    <cellStyle name="20% - Accent5 3 2 2 2 2 2 2 2" xfId="21706" xr:uid="{00000000-0005-0000-0000-0000E82A0000}"/>
    <cellStyle name="20% - Accent5 3 2 2 2 2 2 2 2 2" xfId="44974" xr:uid="{00000000-0005-0000-0000-0000E92A0000}"/>
    <cellStyle name="20% - Accent5 3 2 2 2 2 2 2 3" xfId="34360" xr:uid="{00000000-0005-0000-0000-0000EA2A0000}"/>
    <cellStyle name="20% - Accent5 3 2 2 2 2 2 3" xfId="16400" xr:uid="{00000000-0005-0000-0000-0000EB2A0000}"/>
    <cellStyle name="20% - Accent5 3 2 2 2 2 2 3 2" xfId="39668" xr:uid="{00000000-0005-0000-0000-0000EC2A0000}"/>
    <cellStyle name="20% - Accent5 3 2 2 2 2 2 4" xfId="23030" xr:uid="{00000000-0005-0000-0000-0000ED2A0000}"/>
    <cellStyle name="20% - Accent5 3 2 2 2 2 2 4 2" xfId="46279" xr:uid="{00000000-0005-0000-0000-0000EE2A0000}"/>
    <cellStyle name="20% - Accent5 3 2 2 2 2 2 5" xfId="29052" xr:uid="{00000000-0005-0000-0000-0000EF2A0000}"/>
    <cellStyle name="20% - Accent5 3 2 2 2 2 2 6" xfId="48208" xr:uid="{00000000-0005-0000-0000-0000F02A0000}"/>
    <cellStyle name="20% - Accent5 3 2 2 2 2 3" xfId="8450" xr:uid="{00000000-0005-0000-0000-0000F12A0000}"/>
    <cellStyle name="20% - Accent5 3 2 2 2 2 3 2" xfId="19065" xr:uid="{00000000-0005-0000-0000-0000F22A0000}"/>
    <cellStyle name="20% - Accent5 3 2 2 2 2 3 2 2" xfId="42333" xr:uid="{00000000-0005-0000-0000-0000F32A0000}"/>
    <cellStyle name="20% - Accent5 3 2 2 2 2 3 3" xfId="31718" xr:uid="{00000000-0005-0000-0000-0000F42A0000}"/>
    <cellStyle name="20% - Accent5 3 2 2 2 2 4" xfId="13760" xr:uid="{00000000-0005-0000-0000-0000F52A0000}"/>
    <cellStyle name="20% - Accent5 3 2 2 2 2 4 2" xfId="37028" xr:uid="{00000000-0005-0000-0000-0000F62A0000}"/>
    <cellStyle name="20% - Accent5 3 2 2 2 2 5" xfId="23029" xr:uid="{00000000-0005-0000-0000-0000F72A0000}"/>
    <cellStyle name="20% - Accent5 3 2 2 2 2 5 2" xfId="46278" xr:uid="{00000000-0005-0000-0000-0000F82A0000}"/>
    <cellStyle name="20% - Accent5 3 2 2 2 2 6" xfId="26410" xr:uid="{00000000-0005-0000-0000-0000F92A0000}"/>
    <cellStyle name="20% - Accent5 3 2 2 2 2 7" xfId="48207" xr:uid="{00000000-0005-0000-0000-0000FA2A0000}"/>
    <cellStyle name="20% - Accent5 3 2 2 2 3" xfId="4562" xr:uid="{00000000-0005-0000-0000-0000FB2A0000}"/>
    <cellStyle name="20% - Accent5 3 2 2 2 3 2" xfId="9906" xr:uid="{00000000-0005-0000-0000-0000FC2A0000}"/>
    <cellStyle name="20% - Accent5 3 2 2 2 3 2 2" xfId="20521" xr:uid="{00000000-0005-0000-0000-0000FD2A0000}"/>
    <cellStyle name="20% - Accent5 3 2 2 2 3 2 2 2" xfId="43789" xr:uid="{00000000-0005-0000-0000-0000FE2A0000}"/>
    <cellStyle name="20% - Accent5 3 2 2 2 3 2 3" xfId="33174" xr:uid="{00000000-0005-0000-0000-0000FF2A0000}"/>
    <cellStyle name="20% - Accent5 3 2 2 2 3 3" xfId="15215" xr:uid="{00000000-0005-0000-0000-0000002B0000}"/>
    <cellStyle name="20% - Accent5 3 2 2 2 3 3 2" xfId="38483" xr:uid="{00000000-0005-0000-0000-0000012B0000}"/>
    <cellStyle name="20% - Accent5 3 2 2 2 3 4" xfId="23031" xr:uid="{00000000-0005-0000-0000-0000022B0000}"/>
    <cellStyle name="20% - Accent5 3 2 2 2 3 4 2" xfId="46280" xr:uid="{00000000-0005-0000-0000-0000032B0000}"/>
    <cellStyle name="20% - Accent5 3 2 2 2 3 5" xfId="27866" xr:uid="{00000000-0005-0000-0000-0000042B0000}"/>
    <cellStyle name="20% - Accent5 3 2 2 2 3 6" xfId="48209" xr:uid="{00000000-0005-0000-0000-0000052B0000}"/>
    <cellStyle name="20% - Accent5 3 2 2 2 4" xfId="7264" xr:uid="{00000000-0005-0000-0000-0000062B0000}"/>
    <cellStyle name="20% - Accent5 3 2 2 2 4 2" xfId="17879" xr:uid="{00000000-0005-0000-0000-0000072B0000}"/>
    <cellStyle name="20% - Accent5 3 2 2 2 4 2 2" xfId="41147" xr:uid="{00000000-0005-0000-0000-0000082B0000}"/>
    <cellStyle name="20% - Accent5 3 2 2 2 4 3" xfId="30532" xr:uid="{00000000-0005-0000-0000-0000092B0000}"/>
    <cellStyle name="20% - Accent5 3 2 2 2 5" xfId="12575" xr:uid="{00000000-0005-0000-0000-00000A2B0000}"/>
    <cellStyle name="20% - Accent5 3 2 2 2 5 2" xfId="35843" xr:uid="{00000000-0005-0000-0000-00000B2B0000}"/>
    <cellStyle name="20% - Accent5 3 2 2 2 6" xfId="23028" xr:uid="{00000000-0005-0000-0000-00000C2B0000}"/>
    <cellStyle name="20% - Accent5 3 2 2 2 6 2" xfId="46277" xr:uid="{00000000-0005-0000-0000-00000D2B0000}"/>
    <cellStyle name="20% - Accent5 3 2 2 2 7" xfId="25224" xr:uid="{00000000-0005-0000-0000-00000E2B0000}"/>
    <cellStyle name="20% - Accent5 3 2 2 2 8" xfId="48206" xr:uid="{00000000-0005-0000-0000-00000F2B0000}"/>
    <cellStyle name="20% - Accent5 3 2 2 3" xfId="2678" xr:uid="{00000000-0005-0000-0000-0000102B0000}"/>
    <cellStyle name="20% - Accent5 3 2 2 3 2" xfId="5526" xr:uid="{00000000-0005-0000-0000-0000112B0000}"/>
    <cellStyle name="20% - Accent5 3 2 2 3 2 2" xfId="10869" xr:uid="{00000000-0005-0000-0000-0000122B0000}"/>
    <cellStyle name="20% - Accent5 3 2 2 3 2 2 2" xfId="21483" xr:uid="{00000000-0005-0000-0000-0000132B0000}"/>
    <cellStyle name="20% - Accent5 3 2 2 3 2 2 2 2" xfId="44751" xr:uid="{00000000-0005-0000-0000-0000142B0000}"/>
    <cellStyle name="20% - Accent5 3 2 2 3 2 2 3" xfId="34137" xr:uid="{00000000-0005-0000-0000-0000152B0000}"/>
    <cellStyle name="20% - Accent5 3 2 2 3 2 3" xfId="16177" xr:uid="{00000000-0005-0000-0000-0000162B0000}"/>
    <cellStyle name="20% - Accent5 3 2 2 3 2 3 2" xfId="39445" xr:uid="{00000000-0005-0000-0000-0000172B0000}"/>
    <cellStyle name="20% - Accent5 3 2 2 3 2 4" xfId="23033" xr:uid="{00000000-0005-0000-0000-0000182B0000}"/>
    <cellStyle name="20% - Accent5 3 2 2 3 2 4 2" xfId="46282" xr:uid="{00000000-0005-0000-0000-0000192B0000}"/>
    <cellStyle name="20% - Accent5 3 2 2 3 2 5" xfId="28829" xr:uid="{00000000-0005-0000-0000-00001A2B0000}"/>
    <cellStyle name="20% - Accent5 3 2 2 3 2 6" xfId="48211" xr:uid="{00000000-0005-0000-0000-00001B2B0000}"/>
    <cellStyle name="20% - Accent5 3 2 2 3 3" xfId="8227" xr:uid="{00000000-0005-0000-0000-00001C2B0000}"/>
    <cellStyle name="20% - Accent5 3 2 2 3 3 2" xfId="18842" xr:uid="{00000000-0005-0000-0000-00001D2B0000}"/>
    <cellStyle name="20% - Accent5 3 2 2 3 3 2 2" xfId="42110" xr:uid="{00000000-0005-0000-0000-00001E2B0000}"/>
    <cellStyle name="20% - Accent5 3 2 2 3 3 3" xfId="31495" xr:uid="{00000000-0005-0000-0000-00001F2B0000}"/>
    <cellStyle name="20% - Accent5 3 2 2 3 4" xfId="13537" xr:uid="{00000000-0005-0000-0000-0000202B0000}"/>
    <cellStyle name="20% - Accent5 3 2 2 3 4 2" xfId="36805" xr:uid="{00000000-0005-0000-0000-0000212B0000}"/>
    <cellStyle name="20% - Accent5 3 2 2 3 5" xfId="23032" xr:uid="{00000000-0005-0000-0000-0000222B0000}"/>
    <cellStyle name="20% - Accent5 3 2 2 3 5 2" xfId="46281" xr:uid="{00000000-0005-0000-0000-0000232B0000}"/>
    <cellStyle name="20% - Accent5 3 2 2 3 6" xfId="26187" xr:uid="{00000000-0005-0000-0000-0000242B0000}"/>
    <cellStyle name="20% - Accent5 3 2 2 3 7" xfId="48210" xr:uid="{00000000-0005-0000-0000-0000252B0000}"/>
    <cellStyle name="20% - Accent5 3 2 2 4" xfId="3853" xr:uid="{00000000-0005-0000-0000-0000262B0000}"/>
    <cellStyle name="20% - Accent5 3 2 2 4 2" xfId="6517" xr:uid="{00000000-0005-0000-0000-0000272B0000}"/>
    <cellStyle name="20% - Accent5 3 2 2 4 2 2" xfId="11860" xr:uid="{00000000-0005-0000-0000-0000282B0000}"/>
    <cellStyle name="20% - Accent5 3 2 2 4 2 2 2" xfId="22473" xr:uid="{00000000-0005-0000-0000-0000292B0000}"/>
    <cellStyle name="20% - Accent5 3 2 2 4 2 2 2 2" xfId="45741" xr:uid="{00000000-0005-0000-0000-00002A2B0000}"/>
    <cellStyle name="20% - Accent5 3 2 2 4 2 2 3" xfId="35128" xr:uid="{00000000-0005-0000-0000-00002B2B0000}"/>
    <cellStyle name="20% - Accent5 3 2 2 4 2 3" xfId="17167" xr:uid="{00000000-0005-0000-0000-00002C2B0000}"/>
    <cellStyle name="20% - Accent5 3 2 2 4 2 3 2" xfId="40435" xr:uid="{00000000-0005-0000-0000-00002D2B0000}"/>
    <cellStyle name="20% - Accent5 3 2 2 4 2 4" xfId="29820" xr:uid="{00000000-0005-0000-0000-00002E2B0000}"/>
    <cellStyle name="20% - Accent5 3 2 2 4 3" xfId="9218" xr:uid="{00000000-0005-0000-0000-00002F2B0000}"/>
    <cellStyle name="20% - Accent5 3 2 2 4 3 2" xfId="19833" xr:uid="{00000000-0005-0000-0000-0000302B0000}"/>
    <cellStyle name="20% - Accent5 3 2 2 4 3 2 2" xfId="43101" xr:uid="{00000000-0005-0000-0000-0000312B0000}"/>
    <cellStyle name="20% - Accent5 3 2 2 4 3 3" xfId="32486" xr:uid="{00000000-0005-0000-0000-0000322B0000}"/>
    <cellStyle name="20% - Accent5 3 2 2 4 4" xfId="14527" xr:uid="{00000000-0005-0000-0000-0000332B0000}"/>
    <cellStyle name="20% - Accent5 3 2 2 4 4 2" xfId="37795" xr:uid="{00000000-0005-0000-0000-0000342B0000}"/>
    <cellStyle name="20% - Accent5 3 2 2 4 5" xfId="23034" xr:uid="{00000000-0005-0000-0000-0000352B0000}"/>
    <cellStyle name="20% - Accent5 3 2 2 4 5 2" xfId="46283" xr:uid="{00000000-0005-0000-0000-0000362B0000}"/>
    <cellStyle name="20% - Accent5 3 2 2 4 6" xfId="27178" xr:uid="{00000000-0005-0000-0000-0000372B0000}"/>
    <cellStyle name="20% - Accent5 3 2 2 4 7" xfId="48212" xr:uid="{00000000-0005-0000-0000-0000382B0000}"/>
    <cellStyle name="20% - Accent5 3 2 2 5" xfId="4339" xr:uid="{00000000-0005-0000-0000-0000392B0000}"/>
    <cellStyle name="20% - Accent5 3 2 2 5 2" xfId="9683" xr:uid="{00000000-0005-0000-0000-00003A2B0000}"/>
    <cellStyle name="20% - Accent5 3 2 2 5 2 2" xfId="20298" xr:uid="{00000000-0005-0000-0000-00003B2B0000}"/>
    <cellStyle name="20% - Accent5 3 2 2 5 2 2 2" xfId="43566" xr:uid="{00000000-0005-0000-0000-00003C2B0000}"/>
    <cellStyle name="20% - Accent5 3 2 2 5 2 3" xfId="32951" xr:uid="{00000000-0005-0000-0000-00003D2B0000}"/>
    <cellStyle name="20% - Accent5 3 2 2 5 3" xfId="14992" xr:uid="{00000000-0005-0000-0000-00003E2B0000}"/>
    <cellStyle name="20% - Accent5 3 2 2 5 3 2" xfId="38260" xr:uid="{00000000-0005-0000-0000-00003F2B0000}"/>
    <cellStyle name="20% - Accent5 3 2 2 5 4" xfId="27643" xr:uid="{00000000-0005-0000-0000-0000402B0000}"/>
    <cellStyle name="20% - Accent5 3 2 2 6" xfId="7041" xr:uid="{00000000-0005-0000-0000-0000412B0000}"/>
    <cellStyle name="20% - Accent5 3 2 2 6 2" xfId="17656" xr:uid="{00000000-0005-0000-0000-0000422B0000}"/>
    <cellStyle name="20% - Accent5 3 2 2 6 2 2" xfId="40924" xr:uid="{00000000-0005-0000-0000-0000432B0000}"/>
    <cellStyle name="20% - Accent5 3 2 2 6 3" xfId="30309" xr:uid="{00000000-0005-0000-0000-0000442B0000}"/>
    <cellStyle name="20% - Accent5 3 2 2 7" xfId="12352" xr:uid="{00000000-0005-0000-0000-0000452B0000}"/>
    <cellStyle name="20% - Accent5 3 2 2 7 2" xfId="35620" xr:uid="{00000000-0005-0000-0000-0000462B0000}"/>
    <cellStyle name="20% - Accent5 3 2 2 8" xfId="23027" xr:uid="{00000000-0005-0000-0000-0000472B0000}"/>
    <cellStyle name="20% - Accent5 3 2 2 8 2" xfId="46276" xr:uid="{00000000-0005-0000-0000-0000482B0000}"/>
    <cellStyle name="20% - Accent5 3 2 2 9" xfId="25001" xr:uid="{00000000-0005-0000-0000-0000492B0000}"/>
    <cellStyle name="20% - Accent5 3 2 2_Asset Register (new)" xfId="1467" xr:uid="{00000000-0005-0000-0000-00004A2B0000}"/>
    <cellStyle name="20% - Accent5 3 2 3" xfId="1257" xr:uid="{00000000-0005-0000-0000-00004B2B0000}"/>
    <cellStyle name="20% - Accent5 3 2 3 2" xfId="2818" xr:uid="{00000000-0005-0000-0000-00004C2B0000}"/>
    <cellStyle name="20% - Accent5 3 2 3 2 2" xfId="5666" xr:uid="{00000000-0005-0000-0000-00004D2B0000}"/>
    <cellStyle name="20% - Accent5 3 2 3 2 2 2" xfId="11009" xr:uid="{00000000-0005-0000-0000-00004E2B0000}"/>
    <cellStyle name="20% - Accent5 3 2 3 2 2 2 2" xfId="21623" xr:uid="{00000000-0005-0000-0000-00004F2B0000}"/>
    <cellStyle name="20% - Accent5 3 2 3 2 2 2 2 2" xfId="44891" xr:uid="{00000000-0005-0000-0000-0000502B0000}"/>
    <cellStyle name="20% - Accent5 3 2 3 2 2 2 3" xfId="34277" xr:uid="{00000000-0005-0000-0000-0000512B0000}"/>
    <cellStyle name="20% - Accent5 3 2 3 2 2 3" xfId="16317" xr:uid="{00000000-0005-0000-0000-0000522B0000}"/>
    <cellStyle name="20% - Accent5 3 2 3 2 2 3 2" xfId="39585" xr:uid="{00000000-0005-0000-0000-0000532B0000}"/>
    <cellStyle name="20% - Accent5 3 2 3 2 2 4" xfId="23037" xr:uid="{00000000-0005-0000-0000-0000542B0000}"/>
    <cellStyle name="20% - Accent5 3 2 3 2 2 4 2" xfId="46286" xr:uid="{00000000-0005-0000-0000-0000552B0000}"/>
    <cellStyle name="20% - Accent5 3 2 3 2 2 5" xfId="28969" xr:uid="{00000000-0005-0000-0000-0000562B0000}"/>
    <cellStyle name="20% - Accent5 3 2 3 2 2 6" xfId="48215" xr:uid="{00000000-0005-0000-0000-0000572B0000}"/>
    <cellStyle name="20% - Accent5 3 2 3 2 3" xfId="8367" xr:uid="{00000000-0005-0000-0000-0000582B0000}"/>
    <cellStyle name="20% - Accent5 3 2 3 2 3 2" xfId="18982" xr:uid="{00000000-0005-0000-0000-0000592B0000}"/>
    <cellStyle name="20% - Accent5 3 2 3 2 3 2 2" xfId="42250" xr:uid="{00000000-0005-0000-0000-00005A2B0000}"/>
    <cellStyle name="20% - Accent5 3 2 3 2 3 3" xfId="31635" xr:uid="{00000000-0005-0000-0000-00005B2B0000}"/>
    <cellStyle name="20% - Accent5 3 2 3 2 4" xfId="13677" xr:uid="{00000000-0005-0000-0000-00005C2B0000}"/>
    <cellStyle name="20% - Accent5 3 2 3 2 4 2" xfId="36945" xr:uid="{00000000-0005-0000-0000-00005D2B0000}"/>
    <cellStyle name="20% - Accent5 3 2 3 2 5" xfId="23036" xr:uid="{00000000-0005-0000-0000-00005E2B0000}"/>
    <cellStyle name="20% - Accent5 3 2 3 2 5 2" xfId="46285" xr:uid="{00000000-0005-0000-0000-00005F2B0000}"/>
    <cellStyle name="20% - Accent5 3 2 3 2 6" xfId="26327" xr:uid="{00000000-0005-0000-0000-0000602B0000}"/>
    <cellStyle name="20% - Accent5 3 2 3 2 7" xfId="48214" xr:uid="{00000000-0005-0000-0000-0000612B0000}"/>
    <cellStyle name="20% - Accent5 3 2 3 3" xfId="4479" xr:uid="{00000000-0005-0000-0000-0000622B0000}"/>
    <cellStyle name="20% - Accent5 3 2 3 3 2" xfId="9823" xr:uid="{00000000-0005-0000-0000-0000632B0000}"/>
    <cellStyle name="20% - Accent5 3 2 3 3 2 2" xfId="20438" xr:uid="{00000000-0005-0000-0000-0000642B0000}"/>
    <cellStyle name="20% - Accent5 3 2 3 3 2 2 2" xfId="43706" xr:uid="{00000000-0005-0000-0000-0000652B0000}"/>
    <cellStyle name="20% - Accent5 3 2 3 3 2 3" xfId="33091" xr:uid="{00000000-0005-0000-0000-0000662B0000}"/>
    <cellStyle name="20% - Accent5 3 2 3 3 3" xfId="15132" xr:uid="{00000000-0005-0000-0000-0000672B0000}"/>
    <cellStyle name="20% - Accent5 3 2 3 3 3 2" xfId="38400" xr:uid="{00000000-0005-0000-0000-0000682B0000}"/>
    <cellStyle name="20% - Accent5 3 2 3 3 4" xfId="23038" xr:uid="{00000000-0005-0000-0000-0000692B0000}"/>
    <cellStyle name="20% - Accent5 3 2 3 3 4 2" xfId="46287" xr:uid="{00000000-0005-0000-0000-00006A2B0000}"/>
    <cellStyle name="20% - Accent5 3 2 3 3 5" xfId="27783" xr:uid="{00000000-0005-0000-0000-00006B2B0000}"/>
    <cellStyle name="20% - Accent5 3 2 3 3 6" xfId="48216" xr:uid="{00000000-0005-0000-0000-00006C2B0000}"/>
    <cellStyle name="20% - Accent5 3 2 3 4" xfId="7181" xr:uid="{00000000-0005-0000-0000-00006D2B0000}"/>
    <cellStyle name="20% - Accent5 3 2 3 4 2" xfId="17796" xr:uid="{00000000-0005-0000-0000-00006E2B0000}"/>
    <cellStyle name="20% - Accent5 3 2 3 4 2 2" xfId="41064" xr:uid="{00000000-0005-0000-0000-00006F2B0000}"/>
    <cellStyle name="20% - Accent5 3 2 3 4 3" xfId="30449" xr:uid="{00000000-0005-0000-0000-0000702B0000}"/>
    <cellStyle name="20% - Accent5 3 2 3 5" xfId="12492" xr:uid="{00000000-0005-0000-0000-0000712B0000}"/>
    <cellStyle name="20% - Accent5 3 2 3 5 2" xfId="35760" xr:uid="{00000000-0005-0000-0000-0000722B0000}"/>
    <cellStyle name="20% - Accent5 3 2 3 6" xfId="23035" xr:uid="{00000000-0005-0000-0000-0000732B0000}"/>
    <cellStyle name="20% - Accent5 3 2 3 6 2" xfId="46284" xr:uid="{00000000-0005-0000-0000-0000742B0000}"/>
    <cellStyle name="20% - Accent5 3 2 3 7" xfId="25141" xr:uid="{00000000-0005-0000-0000-0000752B0000}"/>
    <cellStyle name="20% - Accent5 3 2 3 8" xfId="48213" xr:uid="{00000000-0005-0000-0000-0000762B0000}"/>
    <cellStyle name="20% - Accent5 3 2 4" xfId="1636" xr:uid="{00000000-0005-0000-0000-0000772B0000}"/>
    <cellStyle name="20% - Accent5 3 2 4 2" xfId="4649" xr:uid="{00000000-0005-0000-0000-0000782B0000}"/>
    <cellStyle name="20% - Accent5 3 2 4 2 2" xfId="9993" xr:uid="{00000000-0005-0000-0000-0000792B0000}"/>
    <cellStyle name="20% - Accent5 3 2 4 2 2 2" xfId="20608" xr:uid="{00000000-0005-0000-0000-00007A2B0000}"/>
    <cellStyle name="20% - Accent5 3 2 4 2 2 2 2" xfId="43876" xr:uid="{00000000-0005-0000-0000-00007B2B0000}"/>
    <cellStyle name="20% - Accent5 3 2 4 2 2 3" xfId="33261" xr:uid="{00000000-0005-0000-0000-00007C2B0000}"/>
    <cellStyle name="20% - Accent5 3 2 4 2 3" xfId="15302" xr:uid="{00000000-0005-0000-0000-00007D2B0000}"/>
    <cellStyle name="20% - Accent5 3 2 4 2 3 2" xfId="38570" xr:uid="{00000000-0005-0000-0000-00007E2B0000}"/>
    <cellStyle name="20% - Accent5 3 2 4 2 4" xfId="23040" xr:uid="{00000000-0005-0000-0000-00007F2B0000}"/>
    <cellStyle name="20% - Accent5 3 2 4 2 4 2" xfId="46289" xr:uid="{00000000-0005-0000-0000-0000802B0000}"/>
    <cellStyle name="20% - Accent5 3 2 4 2 5" xfId="27953" xr:uid="{00000000-0005-0000-0000-0000812B0000}"/>
    <cellStyle name="20% - Accent5 3 2 4 2 6" xfId="48218" xr:uid="{00000000-0005-0000-0000-0000822B0000}"/>
    <cellStyle name="20% - Accent5 3 2 4 3" xfId="7351" xr:uid="{00000000-0005-0000-0000-0000832B0000}"/>
    <cellStyle name="20% - Accent5 3 2 4 3 2" xfId="17966" xr:uid="{00000000-0005-0000-0000-0000842B0000}"/>
    <cellStyle name="20% - Accent5 3 2 4 3 2 2" xfId="41234" xr:uid="{00000000-0005-0000-0000-0000852B0000}"/>
    <cellStyle name="20% - Accent5 3 2 4 3 3" xfId="30619" xr:uid="{00000000-0005-0000-0000-0000862B0000}"/>
    <cellStyle name="20% - Accent5 3 2 4 4" xfId="12662" xr:uid="{00000000-0005-0000-0000-0000872B0000}"/>
    <cellStyle name="20% - Accent5 3 2 4 4 2" xfId="35930" xr:uid="{00000000-0005-0000-0000-0000882B0000}"/>
    <cellStyle name="20% - Accent5 3 2 4 5" xfId="23039" xr:uid="{00000000-0005-0000-0000-0000892B0000}"/>
    <cellStyle name="20% - Accent5 3 2 4 5 2" xfId="46288" xr:uid="{00000000-0005-0000-0000-00008A2B0000}"/>
    <cellStyle name="20% - Accent5 3 2 4 6" xfId="25311" xr:uid="{00000000-0005-0000-0000-00008B2B0000}"/>
    <cellStyle name="20% - Accent5 3 2 4 7" xfId="48217" xr:uid="{00000000-0005-0000-0000-00008C2B0000}"/>
    <cellStyle name="20% - Accent5 3 2 5" xfId="2151" xr:uid="{00000000-0005-0000-0000-00008D2B0000}"/>
    <cellStyle name="20% - Accent5 3 2 5 2" xfId="5040" xr:uid="{00000000-0005-0000-0000-00008E2B0000}"/>
    <cellStyle name="20% - Accent5 3 2 5 2 2" xfId="10383" xr:uid="{00000000-0005-0000-0000-00008F2B0000}"/>
    <cellStyle name="20% - Accent5 3 2 5 2 2 2" xfId="20998" xr:uid="{00000000-0005-0000-0000-0000902B0000}"/>
    <cellStyle name="20% - Accent5 3 2 5 2 2 2 2" xfId="44266" xr:uid="{00000000-0005-0000-0000-0000912B0000}"/>
    <cellStyle name="20% - Accent5 3 2 5 2 2 3" xfId="33651" xr:uid="{00000000-0005-0000-0000-0000922B0000}"/>
    <cellStyle name="20% - Accent5 3 2 5 2 3" xfId="15692" xr:uid="{00000000-0005-0000-0000-0000932B0000}"/>
    <cellStyle name="20% - Accent5 3 2 5 2 3 2" xfId="38960" xr:uid="{00000000-0005-0000-0000-0000942B0000}"/>
    <cellStyle name="20% - Accent5 3 2 5 2 4" xfId="28343" xr:uid="{00000000-0005-0000-0000-0000952B0000}"/>
    <cellStyle name="20% - Accent5 3 2 5 3" xfId="7741" xr:uid="{00000000-0005-0000-0000-0000962B0000}"/>
    <cellStyle name="20% - Accent5 3 2 5 3 2" xfId="18356" xr:uid="{00000000-0005-0000-0000-0000972B0000}"/>
    <cellStyle name="20% - Accent5 3 2 5 3 2 2" xfId="41624" xr:uid="{00000000-0005-0000-0000-0000982B0000}"/>
    <cellStyle name="20% - Accent5 3 2 5 3 3" xfId="31009" xr:uid="{00000000-0005-0000-0000-0000992B0000}"/>
    <cellStyle name="20% - Accent5 3 2 5 4" xfId="13052" xr:uid="{00000000-0005-0000-0000-00009A2B0000}"/>
    <cellStyle name="20% - Accent5 3 2 5 4 2" xfId="36320" xr:uid="{00000000-0005-0000-0000-00009B2B0000}"/>
    <cellStyle name="20% - Accent5 3 2 5 5" xfId="23041" xr:uid="{00000000-0005-0000-0000-00009C2B0000}"/>
    <cellStyle name="20% - Accent5 3 2 5 5 2" xfId="46290" xr:uid="{00000000-0005-0000-0000-00009D2B0000}"/>
    <cellStyle name="20% - Accent5 3 2 5 6" xfId="25701" xr:uid="{00000000-0005-0000-0000-00009E2B0000}"/>
    <cellStyle name="20% - Accent5 3 2 5 7" xfId="48219" xr:uid="{00000000-0005-0000-0000-00009F2B0000}"/>
    <cellStyle name="20% - Accent5 3 2 6" xfId="2233" xr:uid="{00000000-0005-0000-0000-0000A02B0000}"/>
    <cellStyle name="20% - Accent5 3 2 6 2" xfId="5103" xr:uid="{00000000-0005-0000-0000-0000A12B0000}"/>
    <cellStyle name="20% - Accent5 3 2 6 2 2" xfId="10446" xr:uid="{00000000-0005-0000-0000-0000A22B0000}"/>
    <cellStyle name="20% - Accent5 3 2 6 2 2 2" xfId="21061" xr:uid="{00000000-0005-0000-0000-0000A32B0000}"/>
    <cellStyle name="20% - Accent5 3 2 6 2 2 2 2" xfId="44329" xr:uid="{00000000-0005-0000-0000-0000A42B0000}"/>
    <cellStyle name="20% - Accent5 3 2 6 2 2 3" xfId="33714" xr:uid="{00000000-0005-0000-0000-0000A52B0000}"/>
    <cellStyle name="20% - Accent5 3 2 6 2 3" xfId="15755" xr:uid="{00000000-0005-0000-0000-0000A62B0000}"/>
    <cellStyle name="20% - Accent5 3 2 6 2 3 2" xfId="39023" xr:uid="{00000000-0005-0000-0000-0000A72B0000}"/>
    <cellStyle name="20% - Accent5 3 2 6 2 4" xfId="28406" xr:uid="{00000000-0005-0000-0000-0000A82B0000}"/>
    <cellStyle name="20% - Accent5 3 2 6 3" xfId="7804" xr:uid="{00000000-0005-0000-0000-0000A92B0000}"/>
    <cellStyle name="20% - Accent5 3 2 6 3 2" xfId="18419" xr:uid="{00000000-0005-0000-0000-0000AA2B0000}"/>
    <cellStyle name="20% - Accent5 3 2 6 3 2 2" xfId="41687" xr:uid="{00000000-0005-0000-0000-0000AB2B0000}"/>
    <cellStyle name="20% - Accent5 3 2 6 3 3" xfId="31072" xr:uid="{00000000-0005-0000-0000-0000AC2B0000}"/>
    <cellStyle name="20% - Accent5 3 2 6 4" xfId="13115" xr:uid="{00000000-0005-0000-0000-0000AD2B0000}"/>
    <cellStyle name="20% - Accent5 3 2 6 4 2" xfId="36383" xr:uid="{00000000-0005-0000-0000-0000AE2B0000}"/>
    <cellStyle name="20% - Accent5 3 2 6 5" xfId="25764" xr:uid="{00000000-0005-0000-0000-0000AF2B0000}"/>
    <cellStyle name="20% - Accent5 3 2 7" xfId="2289" xr:uid="{00000000-0005-0000-0000-0000B02B0000}"/>
    <cellStyle name="20% - Accent5 3 2 7 2" xfId="5149" xr:uid="{00000000-0005-0000-0000-0000B12B0000}"/>
    <cellStyle name="20% - Accent5 3 2 7 2 2" xfId="10492" xr:uid="{00000000-0005-0000-0000-0000B22B0000}"/>
    <cellStyle name="20% - Accent5 3 2 7 2 2 2" xfId="21106" xr:uid="{00000000-0005-0000-0000-0000B32B0000}"/>
    <cellStyle name="20% - Accent5 3 2 7 2 2 2 2" xfId="44374" xr:uid="{00000000-0005-0000-0000-0000B42B0000}"/>
    <cellStyle name="20% - Accent5 3 2 7 2 2 3" xfId="33760" xr:uid="{00000000-0005-0000-0000-0000B52B0000}"/>
    <cellStyle name="20% - Accent5 3 2 7 2 3" xfId="15800" xr:uid="{00000000-0005-0000-0000-0000B62B0000}"/>
    <cellStyle name="20% - Accent5 3 2 7 2 3 2" xfId="39068" xr:uid="{00000000-0005-0000-0000-0000B72B0000}"/>
    <cellStyle name="20% - Accent5 3 2 7 2 4" xfId="28452" xr:uid="{00000000-0005-0000-0000-0000B82B0000}"/>
    <cellStyle name="20% - Accent5 3 2 7 3" xfId="7850" xr:uid="{00000000-0005-0000-0000-0000B92B0000}"/>
    <cellStyle name="20% - Accent5 3 2 7 3 2" xfId="18465" xr:uid="{00000000-0005-0000-0000-0000BA2B0000}"/>
    <cellStyle name="20% - Accent5 3 2 7 3 2 2" xfId="41733" xr:uid="{00000000-0005-0000-0000-0000BB2B0000}"/>
    <cellStyle name="20% - Accent5 3 2 7 3 3" xfId="31118" xr:uid="{00000000-0005-0000-0000-0000BC2B0000}"/>
    <cellStyle name="20% - Accent5 3 2 7 4" xfId="13160" xr:uid="{00000000-0005-0000-0000-0000BD2B0000}"/>
    <cellStyle name="20% - Accent5 3 2 7 4 2" xfId="36428" xr:uid="{00000000-0005-0000-0000-0000BE2B0000}"/>
    <cellStyle name="20% - Accent5 3 2 7 5" xfId="25810" xr:uid="{00000000-0005-0000-0000-0000BF2B0000}"/>
    <cellStyle name="20% - Accent5 3 2 8" xfId="2322" xr:uid="{00000000-0005-0000-0000-0000C02B0000}"/>
    <cellStyle name="20% - Accent5 3 2 8 2" xfId="5173" xr:uid="{00000000-0005-0000-0000-0000C12B0000}"/>
    <cellStyle name="20% - Accent5 3 2 8 2 2" xfId="10516" xr:uid="{00000000-0005-0000-0000-0000C22B0000}"/>
    <cellStyle name="20% - Accent5 3 2 8 2 2 2" xfId="21130" xr:uid="{00000000-0005-0000-0000-0000C32B0000}"/>
    <cellStyle name="20% - Accent5 3 2 8 2 2 2 2" xfId="44398" xr:uid="{00000000-0005-0000-0000-0000C42B0000}"/>
    <cellStyle name="20% - Accent5 3 2 8 2 2 3" xfId="33784" xr:uid="{00000000-0005-0000-0000-0000C52B0000}"/>
    <cellStyle name="20% - Accent5 3 2 8 2 3" xfId="15824" xr:uid="{00000000-0005-0000-0000-0000C62B0000}"/>
    <cellStyle name="20% - Accent5 3 2 8 2 3 2" xfId="39092" xr:uid="{00000000-0005-0000-0000-0000C72B0000}"/>
    <cellStyle name="20% - Accent5 3 2 8 2 4" xfId="28476" xr:uid="{00000000-0005-0000-0000-0000C82B0000}"/>
    <cellStyle name="20% - Accent5 3 2 8 3" xfId="7874" xr:uid="{00000000-0005-0000-0000-0000C92B0000}"/>
    <cellStyle name="20% - Accent5 3 2 8 3 2" xfId="18489" xr:uid="{00000000-0005-0000-0000-0000CA2B0000}"/>
    <cellStyle name="20% - Accent5 3 2 8 3 2 2" xfId="41757" xr:uid="{00000000-0005-0000-0000-0000CB2B0000}"/>
    <cellStyle name="20% - Accent5 3 2 8 3 3" xfId="31142" xr:uid="{00000000-0005-0000-0000-0000CC2B0000}"/>
    <cellStyle name="20% - Accent5 3 2 8 4" xfId="13184" xr:uid="{00000000-0005-0000-0000-0000CD2B0000}"/>
    <cellStyle name="20% - Accent5 3 2 8 4 2" xfId="36452" xr:uid="{00000000-0005-0000-0000-0000CE2B0000}"/>
    <cellStyle name="20% - Accent5 3 2 8 5" xfId="25834" xr:uid="{00000000-0005-0000-0000-0000CF2B0000}"/>
    <cellStyle name="20% - Accent5 3 2 9" xfId="2595" xr:uid="{00000000-0005-0000-0000-0000D02B0000}"/>
    <cellStyle name="20% - Accent5 3 2 9 2" xfId="5443" xr:uid="{00000000-0005-0000-0000-0000D12B0000}"/>
    <cellStyle name="20% - Accent5 3 2 9 2 2" xfId="10786" xr:uid="{00000000-0005-0000-0000-0000D22B0000}"/>
    <cellStyle name="20% - Accent5 3 2 9 2 2 2" xfId="21400" xr:uid="{00000000-0005-0000-0000-0000D32B0000}"/>
    <cellStyle name="20% - Accent5 3 2 9 2 2 2 2" xfId="44668" xr:uid="{00000000-0005-0000-0000-0000D42B0000}"/>
    <cellStyle name="20% - Accent5 3 2 9 2 2 3" xfId="34054" xr:uid="{00000000-0005-0000-0000-0000D52B0000}"/>
    <cellStyle name="20% - Accent5 3 2 9 2 3" xfId="16094" xr:uid="{00000000-0005-0000-0000-0000D62B0000}"/>
    <cellStyle name="20% - Accent5 3 2 9 2 3 2" xfId="39362" xr:uid="{00000000-0005-0000-0000-0000D72B0000}"/>
    <cellStyle name="20% - Accent5 3 2 9 2 4" xfId="28746" xr:uid="{00000000-0005-0000-0000-0000D82B0000}"/>
    <cellStyle name="20% - Accent5 3 2 9 3" xfId="8144" xr:uid="{00000000-0005-0000-0000-0000D92B0000}"/>
    <cellStyle name="20% - Accent5 3 2 9 3 2" xfId="18759" xr:uid="{00000000-0005-0000-0000-0000DA2B0000}"/>
    <cellStyle name="20% - Accent5 3 2 9 3 2 2" xfId="42027" xr:uid="{00000000-0005-0000-0000-0000DB2B0000}"/>
    <cellStyle name="20% - Accent5 3 2 9 3 3" xfId="31412" xr:uid="{00000000-0005-0000-0000-0000DC2B0000}"/>
    <cellStyle name="20% - Accent5 3 2 9 4" xfId="13454" xr:uid="{00000000-0005-0000-0000-0000DD2B0000}"/>
    <cellStyle name="20% - Accent5 3 2 9 4 2" xfId="36722" xr:uid="{00000000-0005-0000-0000-0000DE2B0000}"/>
    <cellStyle name="20% - Accent5 3 2 9 5" xfId="26104" xr:uid="{00000000-0005-0000-0000-0000DF2B0000}"/>
    <cellStyle name="20% - Accent5 3 2_Asset Register (new)" xfId="1468" xr:uid="{00000000-0005-0000-0000-0000E02B0000}"/>
    <cellStyle name="20% - Accent5 3 3" xfId="726" xr:uid="{00000000-0005-0000-0000-0000E12B0000}"/>
    <cellStyle name="20% - Accent5 3 3 10" xfId="12268" xr:uid="{00000000-0005-0000-0000-0000E22B0000}"/>
    <cellStyle name="20% - Accent5 3 3 10 2" xfId="35536" xr:uid="{00000000-0005-0000-0000-0000E32B0000}"/>
    <cellStyle name="20% - Accent5 3 3 11" xfId="23042" xr:uid="{00000000-0005-0000-0000-0000E42B0000}"/>
    <cellStyle name="20% - Accent5 3 3 11 2" xfId="46291" xr:uid="{00000000-0005-0000-0000-0000E52B0000}"/>
    <cellStyle name="20% - Accent5 3 3 12" xfId="24917" xr:uid="{00000000-0005-0000-0000-0000E62B0000}"/>
    <cellStyle name="20% - Accent5 3 3 13" xfId="48220" xr:uid="{00000000-0005-0000-0000-0000E72B0000}"/>
    <cellStyle name="20% - Accent5 3 3 2" xfId="1190" xr:uid="{00000000-0005-0000-0000-0000E82B0000}"/>
    <cellStyle name="20% - Accent5 3 3 2 2" xfId="2752" xr:uid="{00000000-0005-0000-0000-0000E92B0000}"/>
    <cellStyle name="20% - Accent5 3 3 2 2 2" xfId="5600" xr:uid="{00000000-0005-0000-0000-0000EA2B0000}"/>
    <cellStyle name="20% - Accent5 3 3 2 2 2 2" xfId="10943" xr:uid="{00000000-0005-0000-0000-0000EB2B0000}"/>
    <cellStyle name="20% - Accent5 3 3 2 2 2 2 2" xfId="21557" xr:uid="{00000000-0005-0000-0000-0000EC2B0000}"/>
    <cellStyle name="20% - Accent5 3 3 2 2 2 2 2 2" xfId="44825" xr:uid="{00000000-0005-0000-0000-0000ED2B0000}"/>
    <cellStyle name="20% - Accent5 3 3 2 2 2 2 3" xfId="34211" xr:uid="{00000000-0005-0000-0000-0000EE2B0000}"/>
    <cellStyle name="20% - Accent5 3 3 2 2 2 3" xfId="16251" xr:uid="{00000000-0005-0000-0000-0000EF2B0000}"/>
    <cellStyle name="20% - Accent5 3 3 2 2 2 3 2" xfId="39519" xr:uid="{00000000-0005-0000-0000-0000F02B0000}"/>
    <cellStyle name="20% - Accent5 3 3 2 2 2 4" xfId="23045" xr:uid="{00000000-0005-0000-0000-0000F12B0000}"/>
    <cellStyle name="20% - Accent5 3 3 2 2 2 4 2" xfId="46294" xr:uid="{00000000-0005-0000-0000-0000F22B0000}"/>
    <cellStyle name="20% - Accent5 3 3 2 2 2 5" xfId="28903" xr:uid="{00000000-0005-0000-0000-0000F32B0000}"/>
    <cellStyle name="20% - Accent5 3 3 2 2 2 6" xfId="48223" xr:uid="{00000000-0005-0000-0000-0000F42B0000}"/>
    <cellStyle name="20% - Accent5 3 3 2 2 3" xfId="8301" xr:uid="{00000000-0005-0000-0000-0000F52B0000}"/>
    <cellStyle name="20% - Accent5 3 3 2 2 3 2" xfId="18916" xr:uid="{00000000-0005-0000-0000-0000F62B0000}"/>
    <cellStyle name="20% - Accent5 3 3 2 2 3 2 2" xfId="42184" xr:uid="{00000000-0005-0000-0000-0000F72B0000}"/>
    <cellStyle name="20% - Accent5 3 3 2 2 3 3" xfId="31569" xr:uid="{00000000-0005-0000-0000-0000F82B0000}"/>
    <cellStyle name="20% - Accent5 3 3 2 2 4" xfId="13611" xr:uid="{00000000-0005-0000-0000-0000F92B0000}"/>
    <cellStyle name="20% - Accent5 3 3 2 2 4 2" xfId="36879" xr:uid="{00000000-0005-0000-0000-0000FA2B0000}"/>
    <cellStyle name="20% - Accent5 3 3 2 2 5" xfId="23044" xr:uid="{00000000-0005-0000-0000-0000FB2B0000}"/>
    <cellStyle name="20% - Accent5 3 3 2 2 5 2" xfId="46293" xr:uid="{00000000-0005-0000-0000-0000FC2B0000}"/>
    <cellStyle name="20% - Accent5 3 3 2 2 6" xfId="26261" xr:uid="{00000000-0005-0000-0000-0000FD2B0000}"/>
    <cellStyle name="20% - Accent5 3 3 2 2 7" xfId="48222" xr:uid="{00000000-0005-0000-0000-0000FE2B0000}"/>
    <cellStyle name="20% - Accent5 3 3 2 3" xfId="3927" xr:uid="{00000000-0005-0000-0000-0000FF2B0000}"/>
    <cellStyle name="20% - Accent5 3 3 2 3 2" xfId="6591" xr:uid="{00000000-0005-0000-0000-0000002C0000}"/>
    <cellStyle name="20% - Accent5 3 3 2 3 2 2" xfId="11934" xr:uid="{00000000-0005-0000-0000-0000012C0000}"/>
    <cellStyle name="20% - Accent5 3 3 2 3 2 2 2" xfId="22547" xr:uid="{00000000-0005-0000-0000-0000022C0000}"/>
    <cellStyle name="20% - Accent5 3 3 2 3 2 2 2 2" xfId="45815" xr:uid="{00000000-0005-0000-0000-0000032C0000}"/>
    <cellStyle name="20% - Accent5 3 3 2 3 2 2 3" xfId="35202" xr:uid="{00000000-0005-0000-0000-0000042C0000}"/>
    <cellStyle name="20% - Accent5 3 3 2 3 2 3" xfId="17241" xr:uid="{00000000-0005-0000-0000-0000052C0000}"/>
    <cellStyle name="20% - Accent5 3 3 2 3 2 3 2" xfId="40509" xr:uid="{00000000-0005-0000-0000-0000062C0000}"/>
    <cellStyle name="20% - Accent5 3 3 2 3 2 4" xfId="29894" xr:uid="{00000000-0005-0000-0000-0000072C0000}"/>
    <cellStyle name="20% - Accent5 3 3 2 3 3" xfId="9292" xr:uid="{00000000-0005-0000-0000-0000082C0000}"/>
    <cellStyle name="20% - Accent5 3 3 2 3 3 2" xfId="19907" xr:uid="{00000000-0005-0000-0000-0000092C0000}"/>
    <cellStyle name="20% - Accent5 3 3 2 3 3 2 2" xfId="43175" xr:uid="{00000000-0005-0000-0000-00000A2C0000}"/>
    <cellStyle name="20% - Accent5 3 3 2 3 3 3" xfId="32560" xr:uid="{00000000-0005-0000-0000-00000B2C0000}"/>
    <cellStyle name="20% - Accent5 3 3 2 3 4" xfId="14601" xr:uid="{00000000-0005-0000-0000-00000C2C0000}"/>
    <cellStyle name="20% - Accent5 3 3 2 3 4 2" xfId="37869" xr:uid="{00000000-0005-0000-0000-00000D2C0000}"/>
    <cellStyle name="20% - Accent5 3 3 2 3 5" xfId="23046" xr:uid="{00000000-0005-0000-0000-00000E2C0000}"/>
    <cellStyle name="20% - Accent5 3 3 2 3 5 2" xfId="46295" xr:uid="{00000000-0005-0000-0000-00000F2C0000}"/>
    <cellStyle name="20% - Accent5 3 3 2 3 6" xfId="27252" xr:uid="{00000000-0005-0000-0000-0000102C0000}"/>
    <cellStyle name="20% - Accent5 3 3 2 3 7" xfId="48224" xr:uid="{00000000-0005-0000-0000-0000112C0000}"/>
    <cellStyle name="20% - Accent5 3 3 2 4" xfId="4413" xr:uid="{00000000-0005-0000-0000-0000122C0000}"/>
    <cellStyle name="20% - Accent5 3 3 2 4 2" xfId="9757" xr:uid="{00000000-0005-0000-0000-0000132C0000}"/>
    <cellStyle name="20% - Accent5 3 3 2 4 2 2" xfId="20372" xr:uid="{00000000-0005-0000-0000-0000142C0000}"/>
    <cellStyle name="20% - Accent5 3 3 2 4 2 2 2" xfId="43640" xr:uid="{00000000-0005-0000-0000-0000152C0000}"/>
    <cellStyle name="20% - Accent5 3 3 2 4 2 3" xfId="33025" xr:uid="{00000000-0005-0000-0000-0000162C0000}"/>
    <cellStyle name="20% - Accent5 3 3 2 4 3" xfId="15066" xr:uid="{00000000-0005-0000-0000-0000172C0000}"/>
    <cellStyle name="20% - Accent5 3 3 2 4 3 2" xfId="38334" xr:uid="{00000000-0005-0000-0000-0000182C0000}"/>
    <cellStyle name="20% - Accent5 3 3 2 4 4" xfId="27717" xr:uid="{00000000-0005-0000-0000-0000192C0000}"/>
    <cellStyle name="20% - Accent5 3 3 2 5" xfId="7115" xr:uid="{00000000-0005-0000-0000-00001A2C0000}"/>
    <cellStyle name="20% - Accent5 3 3 2 5 2" xfId="17730" xr:uid="{00000000-0005-0000-0000-00001B2C0000}"/>
    <cellStyle name="20% - Accent5 3 3 2 5 2 2" xfId="40998" xr:uid="{00000000-0005-0000-0000-00001C2C0000}"/>
    <cellStyle name="20% - Accent5 3 3 2 5 3" xfId="30383" xr:uid="{00000000-0005-0000-0000-00001D2C0000}"/>
    <cellStyle name="20% - Accent5 3 3 2 6" xfId="12426" xr:uid="{00000000-0005-0000-0000-00001E2C0000}"/>
    <cellStyle name="20% - Accent5 3 3 2 6 2" xfId="35694" xr:uid="{00000000-0005-0000-0000-00001F2C0000}"/>
    <cellStyle name="20% - Accent5 3 3 2 7" xfId="23043" xr:uid="{00000000-0005-0000-0000-0000202C0000}"/>
    <cellStyle name="20% - Accent5 3 3 2 7 2" xfId="46292" xr:uid="{00000000-0005-0000-0000-0000212C0000}"/>
    <cellStyle name="20% - Accent5 3 3 2 8" xfId="25075" xr:uid="{00000000-0005-0000-0000-0000222C0000}"/>
    <cellStyle name="20% - Accent5 3 3 2 9" xfId="48221" xr:uid="{00000000-0005-0000-0000-0000232C0000}"/>
    <cellStyle name="20% - Accent5 3 3 3" xfId="1543" xr:uid="{00000000-0005-0000-0000-0000242C0000}"/>
    <cellStyle name="20% - Accent5 3 3 3 2" xfId="2900" xr:uid="{00000000-0005-0000-0000-0000252C0000}"/>
    <cellStyle name="20% - Accent5 3 3 3 2 2" xfId="5748" xr:uid="{00000000-0005-0000-0000-0000262C0000}"/>
    <cellStyle name="20% - Accent5 3 3 3 2 2 2" xfId="11091" xr:uid="{00000000-0005-0000-0000-0000272C0000}"/>
    <cellStyle name="20% - Accent5 3 3 3 2 2 2 2" xfId="21705" xr:uid="{00000000-0005-0000-0000-0000282C0000}"/>
    <cellStyle name="20% - Accent5 3 3 3 2 2 2 2 2" xfId="44973" xr:uid="{00000000-0005-0000-0000-0000292C0000}"/>
    <cellStyle name="20% - Accent5 3 3 3 2 2 2 3" xfId="34359" xr:uid="{00000000-0005-0000-0000-00002A2C0000}"/>
    <cellStyle name="20% - Accent5 3 3 3 2 2 3" xfId="16399" xr:uid="{00000000-0005-0000-0000-00002B2C0000}"/>
    <cellStyle name="20% - Accent5 3 3 3 2 2 3 2" xfId="39667" xr:uid="{00000000-0005-0000-0000-00002C2C0000}"/>
    <cellStyle name="20% - Accent5 3 3 3 2 2 4" xfId="29051" xr:uid="{00000000-0005-0000-0000-00002D2C0000}"/>
    <cellStyle name="20% - Accent5 3 3 3 2 3" xfId="8449" xr:uid="{00000000-0005-0000-0000-00002E2C0000}"/>
    <cellStyle name="20% - Accent5 3 3 3 2 3 2" xfId="19064" xr:uid="{00000000-0005-0000-0000-00002F2C0000}"/>
    <cellStyle name="20% - Accent5 3 3 3 2 3 2 2" xfId="42332" xr:uid="{00000000-0005-0000-0000-0000302C0000}"/>
    <cellStyle name="20% - Accent5 3 3 3 2 3 3" xfId="31717" xr:uid="{00000000-0005-0000-0000-0000312C0000}"/>
    <cellStyle name="20% - Accent5 3 3 3 2 4" xfId="13759" xr:uid="{00000000-0005-0000-0000-0000322C0000}"/>
    <cellStyle name="20% - Accent5 3 3 3 2 4 2" xfId="37027" xr:uid="{00000000-0005-0000-0000-0000332C0000}"/>
    <cellStyle name="20% - Accent5 3 3 3 2 5" xfId="23048" xr:uid="{00000000-0005-0000-0000-0000342C0000}"/>
    <cellStyle name="20% - Accent5 3 3 3 2 5 2" xfId="46297" xr:uid="{00000000-0005-0000-0000-0000352C0000}"/>
    <cellStyle name="20% - Accent5 3 3 3 2 6" xfId="26409" xr:uid="{00000000-0005-0000-0000-0000362C0000}"/>
    <cellStyle name="20% - Accent5 3 3 3 2 7" xfId="48226" xr:uid="{00000000-0005-0000-0000-0000372C0000}"/>
    <cellStyle name="20% - Accent5 3 3 3 3" xfId="3777" xr:uid="{00000000-0005-0000-0000-0000382C0000}"/>
    <cellStyle name="20% - Accent5 3 3 3 3 2" xfId="6492" xr:uid="{00000000-0005-0000-0000-0000392C0000}"/>
    <cellStyle name="20% - Accent5 3 3 3 3 2 2" xfId="11835" xr:uid="{00000000-0005-0000-0000-00003A2C0000}"/>
    <cellStyle name="20% - Accent5 3 3 3 3 2 2 2" xfId="22448" xr:uid="{00000000-0005-0000-0000-00003B2C0000}"/>
    <cellStyle name="20% - Accent5 3 3 3 3 2 2 2 2" xfId="45716" xr:uid="{00000000-0005-0000-0000-00003C2C0000}"/>
    <cellStyle name="20% - Accent5 3 3 3 3 2 2 3" xfId="35103" xr:uid="{00000000-0005-0000-0000-00003D2C0000}"/>
    <cellStyle name="20% - Accent5 3 3 3 3 2 3" xfId="17142" xr:uid="{00000000-0005-0000-0000-00003E2C0000}"/>
    <cellStyle name="20% - Accent5 3 3 3 3 2 3 2" xfId="40410" xr:uid="{00000000-0005-0000-0000-00003F2C0000}"/>
    <cellStyle name="20% - Accent5 3 3 3 3 2 4" xfId="29795" xr:uid="{00000000-0005-0000-0000-0000402C0000}"/>
    <cellStyle name="20% - Accent5 3 3 3 3 3" xfId="9193" xr:uid="{00000000-0005-0000-0000-0000412C0000}"/>
    <cellStyle name="20% - Accent5 3 3 3 3 3 2" xfId="19808" xr:uid="{00000000-0005-0000-0000-0000422C0000}"/>
    <cellStyle name="20% - Accent5 3 3 3 3 3 2 2" xfId="43076" xr:uid="{00000000-0005-0000-0000-0000432C0000}"/>
    <cellStyle name="20% - Accent5 3 3 3 3 3 3" xfId="32461" xr:uid="{00000000-0005-0000-0000-0000442C0000}"/>
    <cellStyle name="20% - Accent5 3 3 3 3 4" xfId="14502" xr:uid="{00000000-0005-0000-0000-0000452C0000}"/>
    <cellStyle name="20% - Accent5 3 3 3 3 4 2" xfId="37770" xr:uid="{00000000-0005-0000-0000-0000462C0000}"/>
    <cellStyle name="20% - Accent5 3 3 3 3 5" xfId="27153" xr:uid="{00000000-0005-0000-0000-0000472C0000}"/>
    <cellStyle name="20% - Accent5 3 3 3 4" xfId="4561" xr:uid="{00000000-0005-0000-0000-0000482C0000}"/>
    <cellStyle name="20% - Accent5 3 3 3 4 2" xfId="9905" xr:uid="{00000000-0005-0000-0000-0000492C0000}"/>
    <cellStyle name="20% - Accent5 3 3 3 4 2 2" xfId="20520" xr:uid="{00000000-0005-0000-0000-00004A2C0000}"/>
    <cellStyle name="20% - Accent5 3 3 3 4 2 2 2" xfId="43788" xr:uid="{00000000-0005-0000-0000-00004B2C0000}"/>
    <cellStyle name="20% - Accent5 3 3 3 4 2 3" xfId="33173" xr:uid="{00000000-0005-0000-0000-00004C2C0000}"/>
    <cellStyle name="20% - Accent5 3 3 3 4 3" xfId="15214" xr:uid="{00000000-0005-0000-0000-00004D2C0000}"/>
    <cellStyle name="20% - Accent5 3 3 3 4 3 2" xfId="38482" xr:uid="{00000000-0005-0000-0000-00004E2C0000}"/>
    <cellStyle name="20% - Accent5 3 3 3 4 4" xfId="27865" xr:uid="{00000000-0005-0000-0000-00004F2C0000}"/>
    <cellStyle name="20% - Accent5 3 3 3 5" xfId="7263" xr:uid="{00000000-0005-0000-0000-0000502C0000}"/>
    <cellStyle name="20% - Accent5 3 3 3 5 2" xfId="17878" xr:uid="{00000000-0005-0000-0000-0000512C0000}"/>
    <cellStyle name="20% - Accent5 3 3 3 5 2 2" xfId="41146" xr:uid="{00000000-0005-0000-0000-0000522C0000}"/>
    <cellStyle name="20% - Accent5 3 3 3 5 3" xfId="30531" xr:uid="{00000000-0005-0000-0000-0000532C0000}"/>
    <cellStyle name="20% - Accent5 3 3 3 6" xfId="12574" xr:uid="{00000000-0005-0000-0000-0000542C0000}"/>
    <cellStyle name="20% - Accent5 3 3 3 6 2" xfId="35842" xr:uid="{00000000-0005-0000-0000-0000552C0000}"/>
    <cellStyle name="20% - Accent5 3 3 3 7" xfId="23047" xr:uid="{00000000-0005-0000-0000-0000562C0000}"/>
    <cellStyle name="20% - Accent5 3 3 3 7 2" xfId="46296" xr:uid="{00000000-0005-0000-0000-0000572C0000}"/>
    <cellStyle name="20% - Accent5 3 3 3 8" xfId="25223" xr:uid="{00000000-0005-0000-0000-0000582C0000}"/>
    <cellStyle name="20% - Accent5 3 3 3 9" xfId="48225" xr:uid="{00000000-0005-0000-0000-0000592C0000}"/>
    <cellStyle name="20% - Accent5 3 3 4" xfId="2019" xr:uid="{00000000-0005-0000-0000-00005A2C0000}"/>
    <cellStyle name="20% - Accent5 3 3 4 2" xfId="4961" xr:uid="{00000000-0005-0000-0000-00005B2C0000}"/>
    <cellStyle name="20% - Accent5 3 3 4 2 2" xfId="10304" xr:uid="{00000000-0005-0000-0000-00005C2C0000}"/>
    <cellStyle name="20% - Accent5 3 3 4 2 2 2" xfId="20919" xr:uid="{00000000-0005-0000-0000-00005D2C0000}"/>
    <cellStyle name="20% - Accent5 3 3 4 2 2 2 2" xfId="44187" xr:uid="{00000000-0005-0000-0000-00005E2C0000}"/>
    <cellStyle name="20% - Accent5 3 3 4 2 2 3" xfId="33572" xr:uid="{00000000-0005-0000-0000-00005F2C0000}"/>
    <cellStyle name="20% - Accent5 3 3 4 2 3" xfId="15613" xr:uid="{00000000-0005-0000-0000-0000602C0000}"/>
    <cellStyle name="20% - Accent5 3 3 4 2 3 2" xfId="38881" xr:uid="{00000000-0005-0000-0000-0000612C0000}"/>
    <cellStyle name="20% - Accent5 3 3 4 2 4" xfId="28264" xr:uid="{00000000-0005-0000-0000-0000622C0000}"/>
    <cellStyle name="20% - Accent5 3 3 4 3" xfId="7662" xr:uid="{00000000-0005-0000-0000-0000632C0000}"/>
    <cellStyle name="20% - Accent5 3 3 4 3 2" xfId="18277" xr:uid="{00000000-0005-0000-0000-0000642C0000}"/>
    <cellStyle name="20% - Accent5 3 3 4 3 2 2" xfId="41545" xr:uid="{00000000-0005-0000-0000-0000652C0000}"/>
    <cellStyle name="20% - Accent5 3 3 4 3 3" xfId="30930" xr:uid="{00000000-0005-0000-0000-0000662C0000}"/>
    <cellStyle name="20% - Accent5 3 3 4 4" xfId="12973" xr:uid="{00000000-0005-0000-0000-0000672C0000}"/>
    <cellStyle name="20% - Accent5 3 3 4 4 2" xfId="36241" xr:uid="{00000000-0005-0000-0000-0000682C0000}"/>
    <cellStyle name="20% - Accent5 3 3 4 5" xfId="23049" xr:uid="{00000000-0005-0000-0000-0000692C0000}"/>
    <cellStyle name="20% - Accent5 3 3 4 5 2" xfId="46298" xr:uid="{00000000-0005-0000-0000-00006A2C0000}"/>
    <cellStyle name="20% - Accent5 3 3 4 6" xfId="25622" xr:uid="{00000000-0005-0000-0000-00006B2C0000}"/>
    <cellStyle name="20% - Accent5 3 3 4 7" xfId="48227" xr:uid="{00000000-0005-0000-0000-00006C2C0000}"/>
    <cellStyle name="20% - Accent5 3 3 5" xfId="2594" xr:uid="{00000000-0005-0000-0000-00006D2C0000}"/>
    <cellStyle name="20% - Accent5 3 3 5 2" xfId="5442" xr:uid="{00000000-0005-0000-0000-00006E2C0000}"/>
    <cellStyle name="20% - Accent5 3 3 5 2 2" xfId="10785" xr:uid="{00000000-0005-0000-0000-00006F2C0000}"/>
    <cellStyle name="20% - Accent5 3 3 5 2 2 2" xfId="21399" xr:uid="{00000000-0005-0000-0000-0000702C0000}"/>
    <cellStyle name="20% - Accent5 3 3 5 2 2 2 2" xfId="44667" xr:uid="{00000000-0005-0000-0000-0000712C0000}"/>
    <cellStyle name="20% - Accent5 3 3 5 2 2 3" xfId="34053" xr:uid="{00000000-0005-0000-0000-0000722C0000}"/>
    <cellStyle name="20% - Accent5 3 3 5 2 3" xfId="16093" xr:uid="{00000000-0005-0000-0000-0000732C0000}"/>
    <cellStyle name="20% - Accent5 3 3 5 2 3 2" xfId="39361" xr:uid="{00000000-0005-0000-0000-0000742C0000}"/>
    <cellStyle name="20% - Accent5 3 3 5 2 4" xfId="28745" xr:uid="{00000000-0005-0000-0000-0000752C0000}"/>
    <cellStyle name="20% - Accent5 3 3 5 3" xfId="8143" xr:uid="{00000000-0005-0000-0000-0000762C0000}"/>
    <cellStyle name="20% - Accent5 3 3 5 3 2" xfId="18758" xr:uid="{00000000-0005-0000-0000-0000772C0000}"/>
    <cellStyle name="20% - Accent5 3 3 5 3 2 2" xfId="42026" xr:uid="{00000000-0005-0000-0000-0000782C0000}"/>
    <cellStyle name="20% - Accent5 3 3 5 3 3" xfId="31411" xr:uid="{00000000-0005-0000-0000-0000792C0000}"/>
    <cellStyle name="20% - Accent5 3 3 5 4" xfId="13453" xr:uid="{00000000-0005-0000-0000-00007A2C0000}"/>
    <cellStyle name="20% - Accent5 3 3 5 4 2" xfId="36721" xr:uid="{00000000-0005-0000-0000-00007B2C0000}"/>
    <cellStyle name="20% - Accent5 3 3 5 5" xfId="26103" xr:uid="{00000000-0005-0000-0000-00007C2C0000}"/>
    <cellStyle name="20% - Accent5 3 3 6" xfId="3251" xr:uid="{00000000-0005-0000-0000-00007D2C0000}"/>
    <cellStyle name="20% - Accent5 3 3 6 2" xfId="6081" xr:uid="{00000000-0005-0000-0000-00007E2C0000}"/>
    <cellStyle name="20% - Accent5 3 3 6 2 2" xfId="11424" xr:uid="{00000000-0005-0000-0000-00007F2C0000}"/>
    <cellStyle name="20% - Accent5 3 3 6 2 2 2" xfId="22037" xr:uid="{00000000-0005-0000-0000-0000802C0000}"/>
    <cellStyle name="20% - Accent5 3 3 6 2 2 2 2" xfId="45305" xr:uid="{00000000-0005-0000-0000-0000812C0000}"/>
    <cellStyle name="20% - Accent5 3 3 6 2 2 3" xfId="34692" xr:uid="{00000000-0005-0000-0000-0000822C0000}"/>
    <cellStyle name="20% - Accent5 3 3 6 2 3" xfId="16731" xr:uid="{00000000-0005-0000-0000-0000832C0000}"/>
    <cellStyle name="20% - Accent5 3 3 6 2 3 2" xfId="39999" xr:uid="{00000000-0005-0000-0000-0000842C0000}"/>
    <cellStyle name="20% - Accent5 3 3 6 2 4" xfId="29384" xr:uid="{00000000-0005-0000-0000-0000852C0000}"/>
    <cellStyle name="20% - Accent5 3 3 6 3" xfId="8782" xr:uid="{00000000-0005-0000-0000-0000862C0000}"/>
    <cellStyle name="20% - Accent5 3 3 6 3 2" xfId="19397" xr:uid="{00000000-0005-0000-0000-0000872C0000}"/>
    <cellStyle name="20% - Accent5 3 3 6 3 2 2" xfId="42665" xr:uid="{00000000-0005-0000-0000-0000882C0000}"/>
    <cellStyle name="20% - Accent5 3 3 6 3 3" xfId="32050" xr:uid="{00000000-0005-0000-0000-0000892C0000}"/>
    <cellStyle name="20% - Accent5 3 3 6 4" xfId="14091" xr:uid="{00000000-0005-0000-0000-00008A2C0000}"/>
    <cellStyle name="20% - Accent5 3 3 6 4 2" xfId="37359" xr:uid="{00000000-0005-0000-0000-00008B2C0000}"/>
    <cellStyle name="20% - Accent5 3 3 6 5" xfId="26742" xr:uid="{00000000-0005-0000-0000-00008C2C0000}"/>
    <cellStyle name="20% - Accent5 3 3 7" xfId="3571" xr:uid="{00000000-0005-0000-0000-00008D2C0000}"/>
    <cellStyle name="20% - Accent5 3 3 7 2" xfId="6395" xr:uid="{00000000-0005-0000-0000-00008E2C0000}"/>
    <cellStyle name="20% - Accent5 3 3 7 2 2" xfId="11738" xr:uid="{00000000-0005-0000-0000-00008F2C0000}"/>
    <cellStyle name="20% - Accent5 3 3 7 2 2 2" xfId="22351" xr:uid="{00000000-0005-0000-0000-0000902C0000}"/>
    <cellStyle name="20% - Accent5 3 3 7 2 2 2 2" xfId="45619" xr:uid="{00000000-0005-0000-0000-0000912C0000}"/>
    <cellStyle name="20% - Accent5 3 3 7 2 2 3" xfId="35006" xr:uid="{00000000-0005-0000-0000-0000922C0000}"/>
    <cellStyle name="20% - Accent5 3 3 7 2 3" xfId="17045" xr:uid="{00000000-0005-0000-0000-0000932C0000}"/>
    <cellStyle name="20% - Accent5 3 3 7 2 3 2" xfId="40313" xr:uid="{00000000-0005-0000-0000-0000942C0000}"/>
    <cellStyle name="20% - Accent5 3 3 7 2 4" xfId="29698" xr:uid="{00000000-0005-0000-0000-0000952C0000}"/>
    <cellStyle name="20% - Accent5 3 3 7 3" xfId="9096" xr:uid="{00000000-0005-0000-0000-0000962C0000}"/>
    <cellStyle name="20% - Accent5 3 3 7 3 2" xfId="19711" xr:uid="{00000000-0005-0000-0000-0000972C0000}"/>
    <cellStyle name="20% - Accent5 3 3 7 3 2 2" xfId="42979" xr:uid="{00000000-0005-0000-0000-0000982C0000}"/>
    <cellStyle name="20% - Accent5 3 3 7 3 3" xfId="32364" xr:uid="{00000000-0005-0000-0000-0000992C0000}"/>
    <cellStyle name="20% - Accent5 3 3 7 4" xfId="14405" xr:uid="{00000000-0005-0000-0000-00009A2C0000}"/>
    <cellStyle name="20% - Accent5 3 3 7 4 2" xfId="37673" xr:uid="{00000000-0005-0000-0000-00009B2C0000}"/>
    <cellStyle name="20% - Accent5 3 3 7 5" xfId="27056" xr:uid="{00000000-0005-0000-0000-00009C2C0000}"/>
    <cellStyle name="20% - Accent5 3 3 8" xfId="4255" xr:uid="{00000000-0005-0000-0000-00009D2C0000}"/>
    <cellStyle name="20% - Accent5 3 3 8 2" xfId="9599" xr:uid="{00000000-0005-0000-0000-00009E2C0000}"/>
    <cellStyle name="20% - Accent5 3 3 8 2 2" xfId="20214" xr:uid="{00000000-0005-0000-0000-00009F2C0000}"/>
    <cellStyle name="20% - Accent5 3 3 8 2 2 2" xfId="43482" xr:uid="{00000000-0005-0000-0000-0000A02C0000}"/>
    <cellStyle name="20% - Accent5 3 3 8 2 3" xfId="32867" xr:uid="{00000000-0005-0000-0000-0000A12C0000}"/>
    <cellStyle name="20% - Accent5 3 3 8 3" xfId="14908" xr:uid="{00000000-0005-0000-0000-0000A22C0000}"/>
    <cellStyle name="20% - Accent5 3 3 8 3 2" xfId="38176" xr:uid="{00000000-0005-0000-0000-0000A32C0000}"/>
    <cellStyle name="20% - Accent5 3 3 8 4" xfId="27559" xr:uid="{00000000-0005-0000-0000-0000A42C0000}"/>
    <cellStyle name="20% - Accent5 3 3 9" xfId="6957" xr:uid="{00000000-0005-0000-0000-0000A52C0000}"/>
    <cellStyle name="20% - Accent5 3 3 9 2" xfId="17572" xr:uid="{00000000-0005-0000-0000-0000A62C0000}"/>
    <cellStyle name="20% - Accent5 3 3 9 2 2" xfId="40840" xr:uid="{00000000-0005-0000-0000-0000A72C0000}"/>
    <cellStyle name="20% - Accent5 3 3 9 3" xfId="30225" xr:uid="{00000000-0005-0000-0000-0000A82C0000}"/>
    <cellStyle name="20% - Accent5 3 3_Asset Register (new)" xfId="1466" xr:uid="{00000000-0005-0000-0000-0000A92C0000}"/>
    <cellStyle name="20% - Accent5 3 4" xfId="190" xr:uid="{00000000-0005-0000-0000-0000AA2C0000}"/>
    <cellStyle name="20% - Accent5 3 4 10" xfId="24717" xr:uid="{00000000-0005-0000-0000-0000AB2C0000}"/>
    <cellStyle name="20% - Accent5 3 4 11" xfId="48228" xr:uid="{00000000-0005-0000-0000-0000AC2C0000}"/>
    <cellStyle name="20% - Accent5 3 4 2" xfId="1856" xr:uid="{00000000-0005-0000-0000-0000AD2C0000}"/>
    <cellStyle name="20% - Accent5 3 4 2 2" xfId="4831" xr:uid="{00000000-0005-0000-0000-0000AE2C0000}"/>
    <cellStyle name="20% - Accent5 3 4 2 2 2" xfId="10175" xr:uid="{00000000-0005-0000-0000-0000AF2C0000}"/>
    <cellStyle name="20% - Accent5 3 4 2 2 2 2" xfId="20790" xr:uid="{00000000-0005-0000-0000-0000B02C0000}"/>
    <cellStyle name="20% - Accent5 3 4 2 2 2 2 2" xfId="44058" xr:uid="{00000000-0005-0000-0000-0000B12C0000}"/>
    <cellStyle name="20% - Accent5 3 4 2 2 2 3" xfId="33443" xr:uid="{00000000-0005-0000-0000-0000B22C0000}"/>
    <cellStyle name="20% - Accent5 3 4 2 2 3" xfId="15484" xr:uid="{00000000-0005-0000-0000-0000B32C0000}"/>
    <cellStyle name="20% - Accent5 3 4 2 2 3 2" xfId="38752" xr:uid="{00000000-0005-0000-0000-0000B42C0000}"/>
    <cellStyle name="20% - Accent5 3 4 2 2 4" xfId="23052" xr:uid="{00000000-0005-0000-0000-0000B52C0000}"/>
    <cellStyle name="20% - Accent5 3 4 2 2 4 2" xfId="46301" xr:uid="{00000000-0005-0000-0000-0000B62C0000}"/>
    <cellStyle name="20% - Accent5 3 4 2 2 5" xfId="28135" xr:uid="{00000000-0005-0000-0000-0000B72C0000}"/>
    <cellStyle name="20% - Accent5 3 4 2 2 6" xfId="48230" xr:uid="{00000000-0005-0000-0000-0000B82C0000}"/>
    <cellStyle name="20% - Accent5 3 4 2 3" xfId="7533" xr:uid="{00000000-0005-0000-0000-0000B92C0000}"/>
    <cellStyle name="20% - Accent5 3 4 2 3 2" xfId="18148" xr:uid="{00000000-0005-0000-0000-0000BA2C0000}"/>
    <cellStyle name="20% - Accent5 3 4 2 3 2 2" xfId="41416" xr:uid="{00000000-0005-0000-0000-0000BB2C0000}"/>
    <cellStyle name="20% - Accent5 3 4 2 3 3" xfId="30801" xr:uid="{00000000-0005-0000-0000-0000BC2C0000}"/>
    <cellStyle name="20% - Accent5 3 4 2 4" xfId="12844" xr:uid="{00000000-0005-0000-0000-0000BD2C0000}"/>
    <cellStyle name="20% - Accent5 3 4 2 4 2" xfId="36112" xr:uid="{00000000-0005-0000-0000-0000BE2C0000}"/>
    <cellStyle name="20% - Accent5 3 4 2 5" xfId="23051" xr:uid="{00000000-0005-0000-0000-0000BF2C0000}"/>
    <cellStyle name="20% - Accent5 3 4 2 5 2" xfId="46300" xr:uid="{00000000-0005-0000-0000-0000C02C0000}"/>
    <cellStyle name="20% - Accent5 3 4 2 6" xfId="25493" xr:uid="{00000000-0005-0000-0000-0000C12C0000}"/>
    <cellStyle name="20% - Accent5 3 4 2 7" xfId="48229" xr:uid="{00000000-0005-0000-0000-0000C22C0000}"/>
    <cellStyle name="20% - Accent5 3 4 3" xfId="2398" xr:uid="{00000000-0005-0000-0000-0000C32C0000}"/>
    <cellStyle name="20% - Accent5 3 4 3 2" xfId="5246" xr:uid="{00000000-0005-0000-0000-0000C42C0000}"/>
    <cellStyle name="20% - Accent5 3 4 3 2 2" xfId="10589" xr:uid="{00000000-0005-0000-0000-0000C52C0000}"/>
    <cellStyle name="20% - Accent5 3 4 3 2 2 2" xfId="21203" xr:uid="{00000000-0005-0000-0000-0000C62C0000}"/>
    <cellStyle name="20% - Accent5 3 4 3 2 2 2 2" xfId="44471" xr:uid="{00000000-0005-0000-0000-0000C72C0000}"/>
    <cellStyle name="20% - Accent5 3 4 3 2 2 3" xfId="33857" xr:uid="{00000000-0005-0000-0000-0000C82C0000}"/>
    <cellStyle name="20% - Accent5 3 4 3 2 3" xfId="15897" xr:uid="{00000000-0005-0000-0000-0000C92C0000}"/>
    <cellStyle name="20% - Accent5 3 4 3 2 3 2" xfId="39165" xr:uid="{00000000-0005-0000-0000-0000CA2C0000}"/>
    <cellStyle name="20% - Accent5 3 4 3 2 4" xfId="28549" xr:uid="{00000000-0005-0000-0000-0000CB2C0000}"/>
    <cellStyle name="20% - Accent5 3 4 3 3" xfId="7947" xr:uid="{00000000-0005-0000-0000-0000CC2C0000}"/>
    <cellStyle name="20% - Accent5 3 4 3 3 2" xfId="18562" xr:uid="{00000000-0005-0000-0000-0000CD2C0000}"/>
    <cellStyle name="20% - Accent5 3 4 3 3 2 2" xfId="41830" xr:uid="{00000000-0005-0000-0000-0000CE2C0000}"/>
    <cellStyle name="20% - Accent5 3 4 3 3 3" xfId="31215" xr:uid="{00000000-0005-0000-0000-0000CF2C0000}"/>
    <cellStyle name="20% - Accent5 3 4 3 4" xfId="13257" xr:uid="{00000000-0005-0000-0000-0000D02C0000}"/>
    <cellStyle name="20% - Accent5 3 4 3 4 2" xfId="36525" xr:uid="{00000000-0005-0000-0000-0000D12C0000}"/>
    <cellStyle name="20% - Accent5 3 4 3 5" xfId="23053" xr:uid="{00000000-0005-0000-0000-0000D22C0000}"/>
    <cellStyle name="20% - Accent5 3 4 3 5 2" xfId="46302" xr:uid="{00000000-0005-0000-0000-0000D32C0000}"/>
    <cellStyle name="20% - Accent5 3 4 3 6" xfId="25907" xr:uid="{00000000-0005-0000-0000-0000D42C0000}"/>
    <cellStyle name="20% - Accent5 3 4 3 7" xfId="48231" xr:uid="{00000000-0005-0000-0000-0000D52C0000}"/>
    <cellStyle name="20% - Accent5 3 4 4" xfId="3126" xr:uid="{00000000-0005-0000-0000-0000D62C0000}"/>
    <cellStyle name="20% - Accent5 3 4 4 2" xfId="5956" xr:uid="{00000000-0005-0000-0000-0000D72C0000}"/>
    <cellStyle name="20% - Accent5 3 4 4 2 2" xfId="11299" xr:uid="{00000000-0005-0000-0000-0000D82C0000}"/>
    <cellStyle name="20% - Accent5 3 4 4 2 2 2" xfId="21912" xr:uid="{00000000-0005-0000-0000-0000D92C0000}"/>
    <cellStyle name="20% - Accent5 3 4 4 2 2 2 2" xfId="45180" xr:uid="{00000000-0005-0000-0000-0000DA2C0000}"/>
    <cellStyle name="20% - Accent5 3 4 4 2 2 3" xfId="34567" xr:uid="{00000000-0005-0000-0000-0000DB2C0000}"/>
    <cellStyle name="20% - Accent5 3 4 4 2 3" xfId="16606" xr:uid="{00000000-0005-0000-0000-0000DC2C0000}"/>
    <cellStyle name="20% - Accent5 3 4 4 2 3 2" xfId="39874" xr:uid="{00000000-0005-0000-0000-0000DD2C0000}"/>
    <cellStyle name="20% - Accent5 3 4 4 2 4" xfId="29259" xr:uid="{00000000-0005-0000-0000-0000DE2C0000}"/>
    <cellStyle name="20% - Accent5 3 4 4 3" xfId="8657" xr:uid="{00000000-0005-0000-0000-0000DF2C0000}"/>
    <cellStyle name="20% - Accent5 3 4 4 3 2" xfId="19272" xr:uid="{00000000-0005-0000-0000-0000E02C0000}"/>
    <cellStyle name="20% - Accent5 3 4 4 3 2 2" xfId="42540" xr:uid="{00000000-0005-0000-0000-0000E12C0000}"/>
    <cellStyle name="20% - Accent5 3 4 4 3 3" xfId="31925" xr:uid="{00000000-0005-0000-0000-0000E22C0000}"/>
    <cellStyle name="20% - Accent5 3 4 4 4" xfId="13966" xr:uid="{00000000-0005-0000-0000-0000E32C0000}"/>
    <cellStyle name="20% - Accent5 3 4 4 4 2" xfId="37234" xr:uid="{00000000-0005-0000-0000-0000E42C0000}"/>
    <cellStyle name="20% - Accent5 3 4 4 5" xfId="26617" xr:uid="{00000000-0005-0000-0000-0000E52C0000}"/>
    <cellStyle name="20% - Accent5 3 4 5" xfId="3446" xr:uid="{00000000-0005-0000-0000-0000E62C0000}"/>
    <cellStyle name="20% - Accent5 3 4 5 2" xfId="6270" xr:uid="{00000000-0005-0000-0000-0000E72C0000}"/>
    <cellStyle name="20% - Accent5 3 4 5 2 2" xfId="11613" xr:uid="{00000000-0005-0000-0000-0000E82C0000}"/>
    <cellStyle name="20% - Accent5 3 4 5 2 2 2" xfId="22226" xr:uid="{00000000-0005-0000-0000-0000E92C0000}"/>
    <cellStyle name="20% - Accent5 3 4 5 2 2 2 2" xfId="45494" xr:uid="{00000000-0005-0000-0000-0000EA2C0000}"/>
    <cellStyle name="20% - Accent5 3 4 5 2 2 3" xfId="34881" xr:uid="{00000000-0005-0000-0000-0000EB2C0000}"/>
    <cellStyle name="20% - Accent5 3 4 5 2 3" xfId="16920" xr:uid="{00000000-0005-0000-0000-0000EC2C0000}"/>
    <cellStyle name="20% - Accent5 3 4 5 2 3 2" xfId="40188" xr:uid="{00000000-0005-0000-0000-0000ED2C0000}"/>
    <cellStyle name="20% - Accent5 3 4 5 2 4" xfId="29573" xr:uid="{00000000-0005-0000-0000-0000EE2C0000}"/>
    <cellStyle name="20% - Accent5 3 4 5 3" xfId="8971" xr:uid="{00000000-0005-0000-0000-0000EF2C0000}"/>
    <cellStyle name="20% - Accent5 3 4 5 3 2" xfId="19586" xr:uid="{00000000-0005-0000-0000-0000F02C0000}"/>
    <cellStyle name="20% - Accent5 3 4 5 3 2 2" xfId="42854" xr:uid="{00000000-0005-0000-0000-0000F12C0000}"/>
    <cellStyle name="20% - Accent5 3 4 5 3 3" xfId="32239" xr:uid="{00000000-0005-0000-0000-0000F22C0000}"/>
    <cellStyle name="20% - Accent5 3 4 5 4" xfId="14280" xr:uid="{00000000-0005-0000-0000-0000F32C0000}"/>
    <cellStyle name="20% - Accent5 3 4 5 4 2" xfId="37548" xr:uid="{00000000-0005-0000-0000-0000F42C0000}"/>
    <cellStyle name="20% - Accent5 3 4 5 5" xfId="26931" xr:uid="{00000000-0005-0000-0000-0000F52C0000}"/>
    <cellStyle name="20% - Accent5 3 4 6" xfId="4059" xr:uid="{00000000-0005-0000-0000-0000F62C0000}"/>
    <cellStyle name="20% - Accent5 3 4 6 2" xfId="9403" xr:uid="{00000000-0005-0000-0000-0000F72C0000}"/>
    <cellStyle name="20% - Accent5 3 4 6 2 2" xfId="20018" xr:uid="{00000000-0005-0000-0000-0000F82C0000}"/>
    <cellStyle name="20% - Accent5 3 4 6 2 2 2" xfId="43286" xr:uid="{00000000-0005-0000-0000-0000F92C0000}"/>
    <cellStyle name="20% - Accent5 3 4 6 2 3" xfId="32671" xr:uid="{00000000-0005-0000-0000-0000FA2C0000}"/>
    <cellStyle name="20% - Accent5 3 4 6 3" xfId="14712" xr:uid="{00000000-0005-0000-0000-0000FB2C0000}"/>
    <cellStyle name="20% - Accent5 3 4 6 3 2" xfId="37980" xr:uid="{00000000-0005-0000-0000-0000FC2C0000}"/>
    <cellStyle name="20% - Accent5 3 4 6 4" xfId="27363" xr:uid="{00000000-0005-0000-0000-0000FD2C0000}"/>
    <cellStyle name="20% - Accent5 3 4 7" xfId="6761" xr:uid="{00000000-0005-0000-0000-0000FE2C0000}"/>
    <cellStyle name="20% - Accent5 3 4 7 2" xfId="17376" xr:uid="{00000000-0005-0000-0000-0000FF2C0000}"/>
    <cellStyle name="20% - Accent5 3 4 7 2 2" xfId="40644" xr:uid="{00000000-0005-0000-0000-0000002D0000}"/>
    <cellStyle name="20% - Accent5 3 4 7 3" xfId="30029" xr:uid="{00000000-0005-0000-0000-0000012D0000}"/>
    <cellStyle name="20% - Accent5 3 4 8" xfId="12072" xr:uid="{00000000-0005-0000-0000-0000022D0000}"/>
    <cellStyle name="20% - Accent5 3 4 8 2" xfId="35340" xr:uid="{00000000-0005-0000-0000-0000032D0000}"/>
    <cellStyle name="20% - Accent5 3 4 9" xfId="23050" xr:uid="{00000000-0005-0000-0000-0000042D0000}"/>
    <cellStyle name="20% - Accent5 3 4 9 2" xfId="46299" xr:uid="{00000000-0005-0000-0000-0000052D0000}"/>
    <cellStyle name="20% - Accent5 3 5" xfId="1107" xr:uid="{00000000-0005-0000-0000-0000062D0000}"/>
    <cellStyle name="20% - Accent5 3 5 2" xfId="2677" xr:uid="{00000000-0005-0000-0000-0000072D0000}"/>
    <cellStyle name="20% - Accent5 3 5 2 2" xfId="5525" xr:uid="{00000000-0005-0000-0000-0000082D0000}"/>
    <cellStyle name="20% - Accent5 3 5 2 2 2" xfId="10868" xr:uid="{00000000-0005-0000-0000-0000092D0000}"/>
    <cellStyle name="20% - Accent5 3 5 2 2 2 2" xfId="21482" xr:uid="{00000000-0005-0000-0000-00000A2D0000}"/>
    <cellStyle name="20% - Accent5 3 5 2 2 2 2 2" xfId="44750" xr:uid="{00000000-0005-0000-0000-00000B2D0000}"/>
    <cellStyle name="20% - Accent5 3 5 2 2 2 3" xfId="34136" xr:uid="{00000000-0005-0000-0000-00000C2D0000}"/>
    <cellStyle name="20% - Accent5 3 5 2 2 3" xfId="16176" xr:uid="{00000000-0005-0000-0000-00000D2D0000}"/>
    <cellStyle name="20% - Accent5 3 5 2 2 3 2" xfId="39444" xr:uid="{00000000-0005-0000-0000-00000E2D0000}"/>
    <cellStyle name="20% - Accent5 3 5 2 2 4" xfId="23056" xr:uid="{00000000-0005-0000-0000-00000F2D0000}"/>
    <cellStyle name="20% - Accent5 3 5 2 2 4 2" xfId="46305" xr:uid="{00000000-0005-0000-0000-0000102D0000}"/>
    <cellStyle name="20% - Accent5 3 5 2 2 5" xfId="28828" xr:uid="{00000000-0005-0000-0000-0000112D0000}"/>
    <cellStyle name="20% - Accent5 3 5 2 2 6" xfId="48234" xr:uid="{00000000-0005-0000-0000-0000122D0000}"/>
    <cellStyle name="20% - Accent5 3 5 2 3" xfId="8226" xr:uid="{00000000-0005-0000-0000-0000132D0000}"/>
    <cellStyle name="20% - Accent5 3 5 2 3 2" xfId="18841" xr:uid="{00000000-0005-0000-0000-0000142D0000}"/>
    <cellStyle name="20% - Accent5 3 5 2 3 2 2" xfId="42109" xr:uid="{00000000-0005-0000-0000-0000152D0000}"/>
    <cellStyle name="20% - Accent5 3 5 2 3 3" xfId="31494" xr:uid="{00000000-0005-0000-0000-0000162D0000}"/>
    <cellStyle name="20% - Accent5 3 5 2 4" xfId="13536" xr:uid="{00000000-0005-0000-0000-0000172D0000}"/>
    <cellStyle name="20% - Accent5 3 5 2 4 2" xfId="36804" xr:uid="{00000000-0005-0000-0000-0000182D0000}"/>
    <cellStyle name="20% - Accent5 3 5 2 5" xfId="23055" xr:uid="{00000000-0005-0000-0000-0000192D0000}"/>
    <cellStyle name="20% - Accent5 3 5 2 5 2" xfId="46304" xr:uid="{00000000-0005-0000-0000-00001A2D0000}"/>
    <cellStyle name="20% - Accent5 3 5 2 6" xfId="26186" xr:uid="{00000000-0005-0000-0000-00001B2D0000}"/>
    <cellStyle name="20% - Accent5 3 5 2 7" xfId="48233" xr:uid="{00000000-0005-0000-0000-00001C2D0000}"/>
    <cellStyle name="20% - Accent5 3 5 3" xfId="3852" xr:uid="{00000000-0005-0000-0000-00001D2D0000}"/>
    <cellStyle name="20% - Accent5 3 5 3 2" xfId="6516" xr:uid="{00000000-0005-0000-0000-00001E2D0000}"/>
    <cellStyle name="20% - Accent5 3 5 3 2 2" xfId="11859" xr:uid="{00000000-0005-0000-0000-00001F2D0000}"/>
    <cellStyle name="20% - Accent5 3 5 3 2 2 2" xfId="22472" xr:uid="{00000000-0005-0000-0000-0000202D0000}"/>
    <cellStyle name="20% - Accent5 3 5 3 2 2 2 2" xfId="45740" xr:uid="{00000000-0005-0000-0000-0000212D0000}"/>
    <cellStyle name="20% - Accent5 3 5 3 2 2 3" xfId="35127" xr:uid="{00000000-0005-0000-0000-0000222D0000}"/>
    <cellStyle name="20% - Accent5 3 5 3 2 3" xfId="17166" xr:uid="{00000000-0005-0000-0000-0000232D0000}"/>
    <cellStyle name="20% - Accent5 3 5 3 2 3 2" xfId="40434" xr:uid="{00000000-0005-0000-0000-0000242D0000}"/>
    <cellStyle name="20% - Accent5 3 5 3 2 4" xfId="29819" xr:uid="{00000000-0005-0000-0000-0000252D0000}"/>
    <cellStyle name="20% - Accent5 3 5 3 3" xfId="9217" xr:uid="{00000000-0005-0000-0000-0000262D0000}"/>
    <cellStyle name="20% - Accent5 3 5 3 3 2" xfId="19832" xr:uid="{00000000-0005-0000-0000-0000272D0000}"/>
    <cellStyle name="20% - Accent5 3 5 3 3 2 2" xfId="43100" xr:uid="{00000000-0005-0000-0000-0000282D0000}"/>
    <cellStyle name="20% - Accent5 3 5 3 3 3" xfId="32485" xr:uid="{00000000-0005-0000-0000-0000292D0000}"/>
    <cellStyle name="20% - Accent5 3 5 3 4" xfId="14526" xr:uid="{00000000-0005-0000-0000-00002A2D0000}"/>
    <cellStyle name="20% - Accent5 3 5 3 4 2" xfId="37794" xr:uid="{00000000-0005-0000-0000-00002B2D0000}"/>
    <cellStyle name="20% - Accent5 3 5 3 5" xfId="23057" xr:uid="{00000000-0005-0000-0000-00002C2D0000}"/>
    <cellStyle name="20% - Accent5 3 5 3 5 2" xfId="46306" xr:uid="{00000000-0005-0000-0000-00002D2D0000}"/>
    <cellStyle name="20% - Accent5 3 5 3 6" xfId="27177" xr:uid="{00000000-0005-0000-0000-00002E2D0000}"/>
    <cellStyle name="20% - Accent5 3 5 3 7" xfId="48235" xr:uid="{00000000-0005-0000-0000-00002F2D0000}"/>
    <cellStyle name="20% - Accent5 3 5 4" xfId="4338" xr:uid="{00000000-0005-0000-0000-0000302D0000}"/>
    <cellStyle name="20% - Accent5 3 5 4 2" xfId="9682" xr:uid="{00000000-0005-0000-0000-0000312D0000}"/>
    <cellStyle name="20% - Accent5 3 5 4 2 2" xfId="20297" xr:uid="{00000000-0005-0000-0000-0000322D0000}"/>
    <cellStyle name="20% - Accent5 3 5 4 2 2 2" xfId="43565" xr:uid="{00000000-0005-0000-0000-0000332D0000}"/>
    <cellStyle name="20% - Accent5 3 5 4 2 3" xfId="32950" xr:uid="{00000000-0005-0000-0000-0000342D0000}"/>
    <cellStyle name="20% - Accent5 3 5 4 3" xfId="14991" xr:uid="{00000000-0005-0000-0000-0000352D0000}"/>
    <cellStyle name="20% - Accent5 3 5 4 3 2" xfId="38259" xr:uid="{00000000-0005-0000-0000-0000362D0000}"/>
    <cellStyle name="20% - Accent5 3 5 4 4" xfId="27642" xr:uid="{00000000-0005-0000-0000-0000372D0000}"/>
    <cellStyle name="20% - Accent5 3 5 5" xfId="7040" xr:uid="{00000000-0005-0000-0000-0000382D0000}"/>
    <cellStyle name="20% - Accent5 3 5 5 2" xfId="17655" xr:uid="{00000000-0005-0000-0000-0000392D0000}"/>
    <cellStyle name="20% - Accent5 3 5 5 2 2" xfId="40923" xr:uid="{00000000-0005-0000-0000-00003A2D0000}"/>
    <cellStyle name="20% - Accent5 3 5 5 3" xfId="30308" xr:uid="{00000000-0005-0000-0000-00003B2D0000}"/>
    <cellStyle name="20% - Accent5 3 5 6" xfId="12351" xr:uid="{00000000-0005-0000-0000-00003C2D0000}"/>
    <cellStyle name="20% - Accent5 3 5 6 2" xfId="35619" xr:uid="{00000000-0005-0000-0000-00003D2D0000}"/>
    <cellStyle name="20% - Accent5 3 5 7" xfId="23054" xr:uid="{00000000-0005-0000-0000-00003E2D0000}"/>
    <cellStyle name="20% - Accent5 3 5 7 2" xfId="46303" xr:uid="{00000000-0005-0000-0000-00003F2D0000}"/>
    <cellStyle name="20% - Accent5 3 5 8" xfId="25000" xr:uid="{00000000-0005-0000-0000-0000402D0000}"/>
    <cellStyle name="20% - Accent5 3 5 9" xfId="48232" xr:uid="{00000000-0005-0000-0000-0000412D0000}"/>
    <cellStyle name="20% - Accent5 3 6" xfId="1256" xr:uid="{00000000-0005-0000-0000-0000422D0000}"/>
    <cellStyle name="20% - Accent5 3 6 2" xfId="2817" xr:uid="{00000000-0005-0000-0000-0000432D0000}"/>
    <cellStyle name="20% - Accent5 3 6 2 2" xfId="5665" xr:uid="{00000000-0005-0000-0000-0000442D0000}"/>
    <cellStyle name="20% - Accent5 3 6 2 2 2" xfId="11008" xr:uid="{00000000-0005-0000-0000-0000452D0000}"/>
    <cellStyle name="20% - Accent5 3 6 2 2 2 2" xfId="21622" xr:uid="{00000000-0005-0000-0000-0000462D0000}"/>
    <cellStyle name="20% - Accent5 3 6 2 2 2 2 2" xfId="44890" xr:uid="{00000000-0005-0000-0000-0000472D0000}"/>
    <cellStyle name="20% - Accent5 3 6 2 2 2 3" xfId="34276" xr:uid="{00000000-0005-0000-0000-0000482D0000}"/>
    <cellStyle name="20% - Accent5 3 6 2 2 3" xfId="16316" xr:uid="{00000000-0005-0000-0000-0000492D0000}"/>
    <cellStyle name="20% - Accent5 3 6 2 2 3 2" xfId="39584" xr:uid="{00000000-0005-0000-0000-00004A2D0000}"/>
    <cellStyle name="20% - Accent5 3 6 2 2 4" xfId="23060" xr:uid="{00000000-0005-0000-0000-00004B2D0000}"/>
    <cellStyle name="20% - Accent5 3 6 2 2 4 2" xfId="46309" xr:uid="{00000000-0005-0000-0000-00004C2D0000}"/>
    <cellStyle name="20% - Accent5 3 6 2 2 5" xfId="28968" xr:uid="{00000000-0005-0000-0000-00004D2D0000}"/>
    <cellStyle name="20% - Accent5 3 6 2 2 6" xfId="48238" xr:uid="{00000000-0005-0000-0000-00004E2D0000}"/>
    <cellStyle name="20% - Accent5 3 6 2 3" xfId="8366" xr:uid="{00000000-0005-0000-0000-00004F2D0000}"/>
    <cellStyle name="20% - Accent5 3 6 2 3 2" xfId="18981" xr:uid="{00000000-0005-0000-0000-0000502D0000}"/>
    <cellStyle name="20% - Accent5 3 6 2 3 2 2" xfId="42249" xr:uid="{00000000-0005-0000-0000-0000512D0000}"/>
    <cellStyle name="20% - Accent5 3 6 2 3 3" xfId="31634" xr:uid="{00000000-0005-0000-0000-0000522D0000}"/>
    <cellStyle name="20% - Accent5 3 6 2 4" xfId="13676" xr:uid="{00000000-0005-0000-0000-0000532D0000}"/>
    <cellStyle name="20% - Accent5 3 6 2 4 2" xfId="36944" xr:uid="{00000000-0005-0000-0000-0000542D0000}"/>
    <cellStyle name="20% - Accent5 3 6 2 5" xfId="23059" xr:uid="{00000000-0005-0000-0000-0000552D0000}"/>
    <cellStyle name="20% - Accent5 3 6 2 5 2" xfId="46308" xr:uid="{00000000-0005-0000-0000-0000562D0000}"/>
    <cellStyle name="20% - Accent5 3 6 2 6" xfId="26326" xr:uid="{00000000-0005-0000-0000-0000572D0000}"/>
    <cellStyle name="20% - Accent5 3 6 2 7" xfId="48237" xr:uid="{00000000-0005-0000-0000-0000582D0000}"/>
    <cellStyle name="20% - Accent5 3 6 3" xfId="4478" xr:uid="{00000000-0005-0000-0000-0000592D0000}"/>
    <cellStyle name="20% - Accent5 3 6 3 2" xfId="9822" xr:uid="{00000000-0005-0000-0000-00005A2D0000}"/>
    <cellStyle name="20% - Accent5 3 6 3 2 2" xfId="20437" xr:uid="{00000000-0005-0000-0000-00005B2D0000}"/>
    <cellStyle name="20% - Accent5 3 6 3 2 2 2" xfId="43705" xr:uid="{00000000-0005-0000-0000-00005C2D0000}"/>
    <cellStyle name="20% - Accent5 3 6 3 2 3" xfId="33090" xr:uid="{00000000-0005-0000-0000-00005D2D0000}"/>
    <cellStyle name="20% - Accent5 3 6 3 3" xfId="15131" xr:uid="{00000000-0005-0000-0000-00005E2D0000}"/>
    <cellStyle name="20% - Accent5 3 6 3 3 2" xfId="38399" xr:uid="{00000000-0005-0000-0000-00005F2D0000}"/>
    <cellStyle name="20% - Accent5 3 6 3 4" xfId="23061" xr:uid="{00000000-0005-0000-0000-0000602D0000}"/>
    <cellStyle name="20% - Accent5 3 6 3 4 2" xfId="46310" xr:uid="{00000000-0005-0000-0000-0000612D0000}"/>
    <cellStyle name="20% - Accent5 3 6 3 5" xfId="27782" xr:uid="{00000000-0005-0000-0000-0000622D0000}"/>
    <cellStyle name="20% - Accent5 3 6 3 6" xfId="48239" xr:uid="{00000000-0005-0000-0000-0000632D0000}"/>
    <cellStyle name="20% - Accent5 3 6 4" xfId="7180" xr:uid="{00000000-0005-0000-0000-0000642D0000}"/>
    <cellStyle name="20% - Accent5 3 6 4 2" xfId="17795" xr:uid="{00000000-0005-0000-0000-0000652D0000}"/>
    <cellStyle name="20% - Accent5 3 6 4 2 2" xfId="41063" xr:uid="{00000000-0005-0000-0000-0000662D0000}"/>
    <cellStyle name="20% - Accent5 3 6 4 3" xfId="30448" xr:uid="{00000000-0005-0000-0000-0000672D0000}"/>
    <cellStyle name="20% - Accent5 3 6 5" xfId="12491" xr:uid="{00000000-0005-0000-0000-0000682D0000}"/>
    <cellStyle name="20% - Accent5 3 6 5 2" xfId="35759" xr:uid="{00000000-0005-0000-0000-0000692D0000}"/>
    <cellStyle name="20% - Accent5 3 6 6" xfId="23058" xr:uid="{00000000-0005-0000-0000-00006A2D0000}"/>
    <cellStyle name="20% - Accent5 3 6 6 2" xfId="46307" xr:uid="{00000000-0005-0000-0000-00006B2D0000}"/>
    <cellStyle name="20% - Accent5 3 6 7" xfId="25140" xr:uid="{00000000-0005-0000-0000-00006C2D0000}"/>
    <cellStyle name="20% - Accent5 3 6 8" xfId="48236" xr:uid="{00000000-0005-0000-0000-00006D2D0000}"/>
    <cellStyle name="20% - Accent5 3 7" xfId="1635" xr:uid="{00000000-0005-0000-0000-00006E2D0000}"/>
    <cellStyle name="20% - Accent5 3 7 2" xfId="4648" xr:uid="{00000000-0005-0000-0000-00006F2D0000}"/>
    <cellStyle name="20% - Accent5 3 7 2 2" xfId="9992" xr:uid="{00000000-0005-0000-0000-0000702D0000}"/>
    <cellStyle name="20% - Accent5 3 7 2 2 2" xfId="20607" xr:uid="{00000000-0005-0000-0000-0000712D0000}"/>
    <cellStyle name="20% - Accent5 3 7 2 2 2 2" xfId="43875" xr:uid="{00000000-0005-0000-0000-0000722D0000}"/>
    <cellStyle name="20% - Accent5 3 7 2 2 3" xfId="33260" xr:uid="{00000000-0005-0000-0000-0000732D0000}"/>
    <cellStyle name="20% - Accent5 3 7 2 3" xfId="15301" xr:uid="{00000000-0005-0000-0000-0000742D0000}"/>
    <cellStyle name="20% - Accent5 3 7 2 3 2" xfId="38569" xr:uid="{00000000-0005-0000-0000-0000752D0000}"/>
    <cellStyle name="20% - Accent5 3 7 2 4" xfId="23063" xr:uid="{00000000-0005-0000-0000-0000762D0000}"/>
    <cellStyle name="20% - Accent5 3 7 2 4 2" xfId="46312" xr:uid="{00000000-0005-0000-0000-0000772D0000}"/>
    <cellStyle name="20% - Accent5 3 7 2 5" xfId="27952" xr:uid="{00000000-0005-0000-0000-0000782D0000}"/>
    <cellStyle name="20% - Accent5 3 7 2 6" xfId="48241" xr:uid="{00000000-0005-0000-0000-0000792D0000}"/>
    <cellStyle name="20% - Accent5 3 7 3" xfId="7350" xr:uid="{00000000-0005-0000-0000-00007A2D0000}"/>
    <cellStyle name="20% - Accent5 3 7 3 2" xfId="17965" xr:uid="{00000000-0005-0000-0000-00007B2D0000}"/>
    <cellStyle name="20% - Accent5 3 7 3 2 2" xfId="41233" xr:uid="{00000000-0005-0000-0000-00007C2D0000}"/>
    <cellStyle name="20% - Accent5 3 7 3 3" xfId="30618" xr:uid="{00000000-0005-0000-0000-00007D2D0000}"/>
    <cellStyle name="20% - Accent5 3 7 4" xfId="12661" xr:uid="{00000000-0005-0000-0000-00007E2D0000}"/>
    <cellStyle name="20% - Accent5 3 7 4 2" xfId="35929" xr:uid="{00000000-0005-0000-0000-00007F2D0000}"/>
    <cellStyle name="20% - Accent5 3 7 5" xfId="23062" xr:uid="{00000000-0005-0000-0000-0000802D0000}"/>
    <cellStyle name="20% - Accent5 3 7 5 2" xfId="46311" xr:uid="{00000000-0005-0000-0000-0000812D0000}"/>
    <cellStyle name="20% - Accent5 3 7 6" xfId="25310" xr:uid="{00000000-0005-0000-0000-0000822D0000}"/>
    <cellStyle name="20% - Accent5 3 7 7" xfId="48240" xr:uid="{00000000-0005-0000-0000-0000832D0000}"/>
    <cellStyle name="20% - Accent5 3 8" xfId="2152" xr:uid="{00000000-0005-0000-0000-0000842D0000}"/>
    <cellStyle name="20% - Accent5 3 8 2" xfId="5041" xr:uid="{00000000-0005-0000-0000-0000852D0000}"/>
    <cellStyle name="20% - Accent5 3 8 2 2" xfId="10384" xr:uid="{00000000-0005-0000-0000-0000862D0000}"/>
    <cellStyle name="20% - Accent5 3 8 2 2 2" xfId="20999" xr:uid="{00000000-0005-0000-0000-0000872D0000}"/>
    <cellStyle name="20% - Accent5 3 8 2 2 2 2" xfId="44267" xr:uid="{00000000-0005-0000-0000-0000882D0000}"/>
    <cellStyle name="20% - Accent5 3 8 2 2 3" xfId="33652" xr:uid="{00000000-0005-0000-0000-0000892D0000}"/>
    <cellStyle name="20% - Accent5 3 8 2 3" xfId="15693" xr:uid="{00000000-0005-0000-0000-00008A2D0000}"/>
    <cellStyle name="20% - Accent5 3 8 2 3 2" xfId="38961" xr:uid="{00000000-0005-0000-0000-00008B2D0000}"/>
    <cellStyle name="20% - Accent5 3 8 2 4" xfId="28344" xr:uid="{00000000-0005-0000-0000-00008C2D0000}"/>
    <cellStyle name="20% - Accent5 3 8 3" xfId="7742" xr:uid="{00000000-0005-0000-0000-00008D2D0000}"/>
    <cellStyle name="20% - Accent5 3 8 3 2" xfId="18357" xr:uid="{00000000-0005-0000-0000-00008E2D0000}"/>
    <cellStyle name="20% - Accent5 3 8 3 2 2" xfId="41625" xr:uid="{00000000-0005-0000-0000-00008F2D0000}"/>
    <cellStyle name="20% - Accent5 3 8 3 3" xfId="31010" xr:uid="{00000000-0005-0000-0000-0000902D0000}"/>
    <cellStyle name="20% - Accent5 3 8 4" xfId="13053" xr:uid="{00000000-0005-0000-0000-0000912D0000}"/>
    <cellStyle name="20% - Accent5 3 8 4 2" xfId="36321" xr:uid="{00000000-0005-0000-0000-0000922D0000}"/>
    <cellStyle name="20% - Accent5 3 8 5" xfId="23064" xr:uid="{00000000-0005-0000-0000-0000932D0000}"/>
    <cellStyle name="20% - Accent5 3 8 5 2" xfId="46313" xr:uid="{00000000-0005-0000-0000-0000942D0000}"/>
    <cellStyle name="20% - Accent5 3 8 6" xfId="25702" xr:uid="{00000000-0005-0000-0000-0000952D0000}"/>
    <cellStyle name="20% - Accent5 3 8 7" xfId="48242" xr:uid="{00000000-0005-0000-0000-0000962D0000}"/>
    <cellStyle name="20% - Accent5 3 9" xfId="2234" xr:uid="{00000000-0005-0000-0000-0000972D0000}"/>
    <cellStyle name="20% - Accent5 3 9 2" xfId="5104" xr:uid="{00000000-0005-0000-0000-0000982D0000}"/>
    <cellStyle name="20% - Accent5 3 9 2 2" xfId="10447" xr:uid="{00000000-0005-0000-0000-0000992D0000}"/>
    <cellStyle name="20% - Accent5 3 9 2 2 2" xfId="21062" xr:uid="{00000000-0005-0000-0000-00009A2D0000}"/>
    <cellStyle name="20% - Accent5 3 9 2 2 2 2" xfId="44330" xr:uid="{00000000-0005-0000-0000-00009B2D0000}"/>
    <cellStyle name="20% - Accent5 3 9 2 2 3" xfId="33715" xr:uid="{00000000-0005-0000-0000-00009C2D0000}"/>
    <cellStyle name="20% - Accent5 3 9 2 3" xfId="15756" xr:uid="{00000000-0005-0000-0000-00009D2D0000}"/>
    <cellStyle name="20% - Accent5 3 9 2 3 2" xfId="39024" xr:uid="{00000000-0005-0000-0000-00009E2D0000}"/>
    <cellStyle name="20% - Accent5 3 9 2 4" xfId="28407" xr:uid="{00000000-0005-0000-0000-00009F2D0000}"/>
    <cellStyle name="20% - Accent5 3 9 3" xfId="7805" xr:uid="{00000000-0005-0000-0000-0000A02D0000}"/>
    <cellStyle name="20% - Accent5 3 9 3 2" xfId="18420" xr:uid="{00000000-0005-0000-0000-0000A12D0000}"/>
    <cellStyle name="20% - Accent5 3 9 3 2 2" xfId="41688" xr:uid="{00000000-0005-0000-0000-0000A22D0000}"/>
    <cellStyle name="20% - Accent5 3 9 3 3" xfId="31073" xr:uid="{00000000-0005-0000-0000-0000A32D0000}"/>
    <cellStyle name="20% - Accent5 3 9 4" xfId="13116" xr:uid="{00000000-0005-0000-0000-0000A42D0000}"/>
    <cellStyle name="20% - Accent5 3 9 4 2" xfId="36384" xr:uid="{00000000-0005-0000-0000-0000A52D0000}"/>
    <cellStyle name="20% - Accent5 3 9 5" xfId="25765" xr:uid="{00000000-0005-0000-0000-0000A62D0000}"/>
    <cellStyle name="20% - Accent5 3_Asset Register (new)" xfId="1469" xr:uid="{00000000-0005-0000-0000-0000A72D0000}"/>
    <cellStyle name="20% - Accent5 4" xfId="191" xr:uid="{00000000-0005-0000-0000-0000A82D0000}"/>
    <cellStyle name="20% - Accent5 4 10" xfId="2288" xr:uid="{00000000-0005-0000-0000-0000A92D0000}"/>
    <cellStyle name="20% - Accent5 4 10 2" xfId="5148" xr:uid="{00000000-0005-0000-0000-0000AA2D0000}"/>
    <cellStyle name="20% - Accent5 4 10 2 2" xfId="10491" xr:uid="{00000000-0005-0000-0000-0000AB2D0000}"/>
    <cellStyle name="20% - Accent5 4 10 2 2 2" xfId="21105" xr:uid="{00000000-0005-0000-0000-0000AC2D0000}"/>
    <cellStyle name="20% - Accent5 4 10 2 2 2 2" xfId="44373" xr:uid="{00000000-0005-0000-0000-0000AD2D0000}"/>
    <cellStyle name="20% - Accent5 4 10 2 2 3" xfId="33759" xr:uid="{00000000-0005-0000-0000-0000AE2D0000}"/>
    <cellStyle name="20% - Accent5 4 10 2 3" xfId="15799" xr:uid="{00000000-0005-0000-0000-0000AF2D0000}"/>
    <cellStyle name="20% - Accent5 4 10 2 3 2" xfId="39067" xr:uid="{00000000-0005-0000-0000-0000B02D0000}"/>
    <cellStyle name="20% - Accent5 4 10 2 4" xfId="28451" xr:uid="{00000000-0005-0000-0000-0000B12D0000}"/>
    <cellStyle name="20% - Accent5 4 10 3" xfId="7849" xr:uid="{00000000-0005-0000-0000-0000B22D0000}"/>
    <cellStyle name="20% - Accent5 4 10 3 2" xfId="18464" xr:uid="{00000000-0005-0000-0000-0000B32D0000}"/>
    <cellStyle name="20% - Accent5 4 10 3 2 2" xfId="41732" xr:uid="{00000000-0005-0000-0000-0000B42D0000}"/>
    <cellStyle name="20% - Accent5 4 10 3 3" xfId="31117" xr:uid="{00000000-0005-0000-0000-0000B52D0000}"/>
    <cellStyle name="20% - Accent5 4 10 4" xfId="13159" xr:uid="{00000000-0005-0000-0000-0000B62D0000}"/>
    <cellStyle name="20% - Accent5 4 10 4 2" xfId="36427" xr:uid="{00000000-0005-0000-0000-0000B72D0000}"/>
    <cellStyle name="20% - Accent5 4 10 5" xfId="25809" xr:uid="{00000000-0005-0000-0000-0000B82D0000}"/>
    <cellStyle name="20% - Accent5 4 11" xfId="2399" xr:uid="{00000000-0005-0000-0000-0000B92D0000}"/>
    <cellStyle name="20% - Accent5 4 11 2" xfId="5247" xr:uid="{00000000-0005-0000-0000-0000BA2D0000}"/>
    <cellStyle name="20% - Accent5 4 11 2 2" xfId="10590" xr:uid="{00000000-0005-0000-0000-0000BB2D0000}"/>
    <cellStyle name="20% - Accent5 4 11 2 2 2" xfId="21204" xr:uid="{00000000-0005-0000-0000-0000BC2D0000}"/>
    <cellStyle name="20% - Accent5 4 11 2 2 2 2" xfId="44472" xr:uid="{00000000-0005-0000-0000-0000BD2D0000}"/>
    <cellStyle name="20% - Accent5 4 11 2 2 3" xfId="33858" xr:uid="{00000000-0005-0000-0000-0000BE2D0000}"/>
    <cellStyle name="20% - Accent5 4 11 2 3" xfId="15898" xr:uid="{00000000-0005-0000-0000-0000BF2D0000}"/>
    <cellStyle name="20% - Accent5 4 11 2 3 2" xfId="39166" xr:uid="{00000000-0005-0000-0000-0000C02D0000}"/>
    <cellStyle name="20% - Accent5 4 11 2 4" xfId="28550" xr:uid="{00000000-0005-0000-0000-0000C12D0000}"/>
    <cellStyle name="20% - Accent5 4 11 3" xfId="7948" xr:uid="{00000000-0005-0000-0000-0000C22D0000}"/>
    <cellStyle name="20% - Accent5 4 11 3 2" xfId="18563" xr:uid="{00000000-0005-0000-0000-0000C32D0000}"/>
    <cellStyle name="20% - Accent5 4 11 3 2 2" xfId="41831" xr:uid="{00000000-0005-0000-0000-0000C42D0000}"/>
    <cellStyle name="20% - Accent5 4 11 3 3" xfId="31216" xr:uid="{00000000-0005-0000-0000-0000C52D0000}"/>
    <cellStyle name="20% - Accent5 4 11 4" xfId="13258" xr:uid="{00000000-0005-0000-0000-0000C62D0000}"/>
    <cellStyle name="20% - Accent5 4 11 4 2" xfId="36526" xr:uid="{00000000-0005-0000-0000-0000C72D0000}"/>
    <cellStyle name="20% - Accent5 4 11 5" xfId="25908" xr:uid="{00000000-0005-0000-0000-0000C82D0000}"/>
    <cellStyle name="20% - Accent5 4 12" xfId="2993" xr:uid="{00000000-0005-0000-0000-0000C92D0000}"/>
    <cellStyle name="20% - Accent5 4 12 2" xfId="5836" xr:uid="{00000000-0005-0000-0000-0000CA2D0000}"/>
    <cellStyle name="20% - Accent5 4 12 2 2" xfId="11179" xr:uid="{00000000-0005-0000-0000-0000CB2D0000}"/>
    <cellStyle name="20% - Accent5 4 12 2 2 2" xfId="21793" xr:uid="{00000000-0005-0000-0000-0000CC2D0000}"/>
    <cellStyle name="20% - Accent5 4 12 2 2 2 2" xfId="45061" xr:uid="{00000000-0005-0000-0000-0000CD2D0000}"/>
    <cellStyle name="20% - Accent5 4 12 2 2 3" xfId="34447" xr:uid="{00000000-0005-0000-0000-0000CE2D0000}"/>
    <cellStyle name="20% - Accent5 4 12 2 3" xfId="16487" xr:uid="{00000000-0005-0000-0000-0000CF2D0000}"/>
    <cellStyle name="20% - Accent5 4 12 2 3 2" xfId="39755" xr:uid="{00000000-0005-0000-0000-0000D02D0000}"/>
    <cellStyle name="20% - Accent5 4 12 2 4" xfId="29139" xr:uid="{00000000-0005-0000-0000-0000D12D0000}"/>
    <cellStyle name="20% - Accent5 4 12 3" xfId="8537" xr:uid="{00000000-0005-0000-0000-0000D22D0000}"/>
    <cellStyle name="20% - Accent5 4 12 3 2" xfId="19152" xr:uid="{00000000-0005-0000-0000-0000D32D0000}"/>
    <cellStyle name="20% - Accent5 4 12 3 2 2" xfId="42420" xr:uid="{00000000-0005-0000-0000-0000D42D0000}"/>
    <cellStyle name="20% - Accent5 4 12 3 3" xfId="31805" xr:uid="{00000000-0005-0000-0000-0000D52D0000}"/>
    <cellStyle name="20% - Accent5 4 12 4" xfId="13847" xr:uid="{00000000-0005-0000-0000-0000D62D0000}"/>
    <cellStyle name="20% - Accent5 4 12 4 2" xfId="37115" xr:uid="{00000000-0005-0000-0000-0000D72D0000}"/>
    <cellStyle name="20% - Accent5 4 12 5" xfId="26497" xr:uid="{00000000-0005-0000-0000-0000D82D0000}"/>
    <cellStyle name="20% - Accent5 4 13" xfId="3326" xr:uid="{00000000-0005-0000-0000-0000D92D0000}"/>
    <cellStyle name="20% - Accent5 4 13 2" xfId="6150" xr:uid="{00000000-0005-0000-0000-0000DA2D0000}"/>
    <cellStyle name="20% - Accent5 4 13 2 2" xfId="11493" xr:uid="{00000000-0005-0000-0000-0000DB2D0000}"/>
    <cellStyle name="20% - Accent5 4 13 2 2 2" xfId="22106" xr:uid="{00000000-0005-0000-0000-0000DC2D0000}"/>
    <cellStyle name="20% - Accent5 4 13 2 2 2 2" xfId="45374" xr:uid="{00000000-0005-0000-0000-0000DD2D0000}"/>
    <cellStyle name="20% - Accent5 4 13 2 2 3" xfId="34761" xr:uid="{00000000-0005-0000-0000-0000DE2D0000}"/>
    <cellStyle name="20% - Accent5 4 13 2 3" xfId="16800" xr:uid="{00000000-0005-0000-0000-0000DF2D0000}"/>
    <cellStyle name="20% - Accent5 4 13 2 3 2" xfId="40068" xr:uid="{00000000-0005-0000-0000-0000E02D0000}"/>
    <cellStyle name="20% - Accent5 4 13 2 4" xfId="29453" xr:uid="{00000000-0005-0000-0000-0000E12D0000}"/>
    <cellStyle name="20% - Accent5 4 13 3" xfId="8851" xr:uid="{00000000-0005-0000-0000-0000E22D0000}"/>
    <cellStyle name="20% - Accent5 4 13 3 2" xfId="19466" xr:uid="{00000000-0005-0000-0000-0000E32D0000}"/>
    <cellStyle name="20% - Accent5 4 13 3 2 2" xfId="42734" xr:uid="{00000000-0005-0000-0000-0000E42D0000}"/>
    <cellStyle name="20% - Accent5 4 13 3 3" xfId="32119" xr:uid="{00000000-0005-0000-0000-0000E52D0000}"/>
    <cellStyle name="20% - Accent5 4 13 4" xfId="14160" xr:uid="{00000000-0005-0000-0000-0000E62D0000}"/>
    <cellStyle name="20% - Accent5 4 13 4 2" xfId="37428" xr:uid="{00000000-0005-0000-0000-0000E72D0000}"/>
    <cellStyle name="20% - Accent5 4 13 5" xfId="26811" xr:uid="{00000000-0005-0000-0000-0000E82D0000}"/>
    <cellStyle name="20% - Accent5 4 14" xfId="4060" xr:uid="{00000000-0005-0000-0000-0000E92D0000}"/>
    <cellStyle name="20% - Accent5 4 14 2" xfId="9404" xr:uid="{00000000-0005-0000-0000-0000EA2D0000}"/>
    <cellStyle name="20% - Accent5 4 14 2 2" xfId="20019" xr:uid="{00000000-0005-0000-0000-0000EB2D0000}"/>
    <cellStyle name="20% - Accent5 4 14 2 2 2" xfId="43287" xr:uid="{00000000-0005-0000-0000-0000EC2D0000}"/>
    <cellStyle name="20% - Accent5 4 14 2 3" xfId="32672" xr:uid="{00000000-0005-0000-0000-0000ED2D0000}"/>
    <cellStyle name="20% - Accent5 4 14 3" xfId="14713" xr:uid="{00000000-0005-0000-0000-0000EE2D0000}"/>
    <cellStyle name="20% - Accent5 4 14 3 2" xfId="37981" xr:uid="{00000000-0005-0000-0000-0000EF2D0000}"/>
    <cellStyle name="20% - Accent5 4 14 4" xfId="27364" xr:uid="{00000000-0005-0000-0000-0000F02D0000}"/>
    <cellStyle name="20% - Accent5 4 15" xfId="6762" xr:uid="{00000000-0005-0000-0000-0000F12D0000}"/>
    <cellStyle name="20% - Accent5 4 15 2" xfId="17377" xr:uid="{00000000-0005-0000-0000-0000F22D0000}"/>
    <cellStyle name="20% - Accent5 4 15 2 2" xfId="40645" xr:uid="{00000000-0005-0000-0000-0000F32D0000}"/>
    <cellStyle name="20% - Accent5 4 15 3" xfId="30030" xr:uid="{00000000-0005-0000-0000-0000F42D0000}"/>
    <cellStyle name="20% - Accent5 4 16" xfId="12073" xr:uid="{00000000-0005-0000-0000-0000F52D0000}"/>
    <cellStyle name="20% - Accent5 4 16 2" xfId="35341" xr:uid="{00000000-0005-0000-0000-0000F62D0000}"/>
    <cellStyle name="20% - Accent5 4 17" xfId="23065" xr:uid="{00000000-0005-0000-0000-0000F72D0000}"/>
    <cellStyle name="20% - Accent5 4 17 2" xfId="46314" xr:uid="{00000000-0005-0000-0000-0000F82D0000}"/>
    <cellStyle name="20% - Accent5 4 18" xfId="24718" xr:uid="{00000000-0005-0000-0000-0000F92D0000}"/>
    <cellStyle name="20% - Accent5 4 19" xfId="48243" xr:uid="{00000000-0005-0000-0000-0000FA2D0000}"/>
    <cellStyle name="20% - Accent5 4 2" xfId="729" xr:uid="{00000000-0005-0000-0000-0000FB2D0000}"/>
    <cellStyle name="20% - Accent5 4 2 10" xfId="2994" xr:uid="{00000000-0005-0000-0000-0000FC2D0000}"/>
    <cellStyle name="20% - Accent5 4 2 10 2" xfId="5837" xr:uid="{00000000-0005-0000-0000-0000FD2D0000}"/>
    <cellStyle name="20% - Accent5 4 2 10 2 2" xfId="11180" xr:uid="{00000000-0005-0000-0000-0000FE2D0000}"/>
    <cellStyle name="20% - Accent5 4 2 10 2 2 2" xfId="21794" xr:uid="{00000000-0005-0000-0000-0000FF2D0000}"/>
    <cellStyle name="20% - Accent5 4 2 10 2 2 2 2" xfId="45062" xr:uid="{00000000-0005-0000-0000-0000002E0000}"/>
    <cellStyle name="20% - Accent5 4 2 10 2 2 3" xfId="34448" xr:uid="{00000000-0005-0000-0000-0000012E0000}"/>
    <cellStyle name="20% - Accent5 4 2 10 2 3" xfId="16488" xr:uid="{00000000-0005-0000-0000-0000022E0000}"/>
    <cellStyle name="20% - Accent5 4 2 10 2 3 2" xfId="39756" xr:uid="{00000000-0005-0000-0000-0000032E0000}"/>
    <cellStyle name="20% - Accent5 4 2 10 2 4" xfId="29140" xr:uid="{00000000-0005-0000-0000-0000042E0000}"/>
    <cellStyle name="20% - Accent5 4 2 10 3" xfId="8538" xr:uid="{00000000-0005-0000-0000-0000052E0000}"/>
    <cellStyle name="20% - Accent5 4 2 10 3 2" xfId="19153" xr:uid="{00000000-0005-0000-0000-0000062E0000}"/>
    <cellStyle name="20% - Accent5 4 2 10 3 2 2" xfId="42421" xr:uid="{00000000-0005-0000-0000-0000072E0000}"/>
    <cellStyle name="20% - Accent5 4 2 10 3 3" xfId="31806" xr:uid="{00000000-0005-0000-0000-0000082E0000}"/>
    <cellStyle name="20% - Accent5 4 2 10 4" xfId="13848" xr:uid="{00000000-0005-0000-0000-0000092E0000}"/>
    <cellStyle name="20% - Accent5 4 2 10 4 2" xfId="37116" xr:uid="{00000000-0005-0000-0000-00000A2E0000}"/>
    <cellStyle name="20% - Accent5 4 2 10 5" xfId="26498" xr:uid="{00000000-0005-0000-0000-00000B2E0000}"/>
    <cellStyle name="20% - Accent5 4 2 11" xfId="3327" xr:uid="{00000000-0005-0000-0000-00000C2E0000}"/>
    <cellStyle name="20% - Accent5 4 2 11 2" xfId="6151" xr:uid="{00000000-0005-0000-0000-00000D2E0000}"/>
    <cellStyle name="20% - Accent5 4 2 11 2 2" xfId="11494" xr:uid="{00000000-0005-0000-0000-00000E2E0000}"/>
    <cellStyle name="20% - Accent5 4 2 11 2 2 2" xfId="22107" xr:uid="{00000000-0005-0000-0000-00000F2E0000}"/>
    <cellStyle name="20% - Accent5 4 2 11 2 2 2 2" xfId="45375" xr:uid="{00000000-0005-0000-0000-0000102E0000}"/>
    <cellStyle name="20% - Accent5 4 2 11 2 2 3" xfId="34762" xr:uid="{00000000-0005-0000-0000-0000112E0000}"/>
    <cellStyle name="20% - Accent5 4 2 11 2 3" xfId="16801" xr:uid="{00000000-0005-0000-0000-0000122E0000}"/>
    <cellStyle name="20% - Accent5 4 2 11 2 3 2" xfId="40069" xr:uid="{00000000-0005-0000-0000-0000132E0000}"/>
    <cellStyle name="20% - Accent5 4 2 11 2 4" xfId="29454" xr:uid="{00000000-0005-0000-0000-0000142E0000}"/>
    <cellStyle name="20% - Accent5 4 2 11 3" xfId="8852" xr:uid="{00000000-0005-0000-0000-0000152E0000}"/>
    <cellStyle name="20% - Accent5 4 2 11 3 2" xfId="19467" xr:uid="{00000000-0005-0000-0000-0000162E0000}"/>
    <cellStyle name="20% - Accent5 4 2 11 3 2 2" xfId="42735" xr:uid="{00000000-0005-0000-0000-0000172E0000}"/>
    <cellStyle name="20% - Accent5 4 2 11 3 3" xfId="32120" xr:uid="{00000000-0005-0000-0000-0000182E0000}"/>
    <cellStyle name="20% - Accent5 4 2 11 4" xfId="14161" xr:uid="{00000000-0005-0000-0000-0000192E0000}"/>
    <cellStyle name="20% - Accent5 4 2 11 4 2" xfId="37429" xr:uid="{00000000-0005-0000-0000-00001A2E0000}"/>
    <cellStyle name="20% - Accent5 4 2 11 5" xfId="26812" xr:uid="{00000000-0005-0000-0000-00001B2E0000}"/>
    <cellStyle name="20% - Accent5 4 2 12" xfId="4258" xr:uid="{00000000-0005-0000-0000-00001C2E0000}"/>
    <cellStyle name="20% - Accent5 4 2 12 2" xfId="9602" xr:uid="{00000000-0005-0000-0000-00001D2E0000}"/>
    <cellStyle name="20% - Accent5 4 2 12 2 2" xfId="20217" xr:uid="{00000000-0005-0000-0000-00001E2E0000}"/>
    <cellStyle name="20% - Accent5 4 2 12 2 2 2" xfId="43485" xr:uid="{00000000-0005-0000-0000-00001F2E0000}"/>
    <cellStyle name="20% - Accent5 4 2 12 2 3" xfId="32870" xr:uid="{00000000-0005-0000-0000-0000202E0000}"/>
    <cellStyle name="20% - Accent5 4 2 12 3" xfId="14911" xr:uid="{00000000-0005-0000-0000-0000212E0000}"/>
    <cellStyle name="20% - Accent5 4 2 12 3 2" xfId="38179" xr:uid="{00000000-0005-0000-0000-0000222E0000}"/>
    <cellStyle name="20% - Accent5 4 2 12 4" xfId="27562" xr:uid="{00000000-0005-0000-0000-0000232E0000}"/>
    <cellStyle name="20% - Accent5 4 2 13" xfId="6960" xr:uid="{00000000-0005-0000-0000-0000242E0000}"/>
    <cellStyle name="20% - Accent5 4 2 13 2" xfId="17575" xr:uid="{00000000-0005-0000-0000-0000252E0000}"/>
    <cellStyle name="20% - Accent5 4 2 13 2 2" xfId="40843" xr:uid="{00000000-0005-0000-0000-0000262E0000}"/>
    <cellStyle name="20% - Accent5 4 2 13 3" xfId="30228" xr:uid="{00000000-0005-0000-0000-0000272E0000}"/>
    <cellStyle name="20% - Accent5 4 2 14" xfId="12271" xr:uid="{00000000-0005-0000-0000-0000282E0000}"/>
    <cellStyle name="20% - Accent5 4 2 14 2" xfId="35539" xr:uid="{00000000-0005-0000-0000-0000292E0000}"/>
    <cellStyle name="20% - Accent5 4 2 15" xfId="23066" xr:uid="{00000000-0005-0000-0000-00002A2E0000}"/>
    <cellStyle name="20% - Accent5 4 2 15 2" xfId="46315" xr:uid="{00000000-0005-0000-0000-00002B2E0000}"/>
    <cellStyle name="20% - Accent5 4 2 16" xfId="24920" xr:uid="{00000000-0005-0000-0000-00002C2E0000}"/>
    <cellStyle name="20% - Accent5 4 2 17" xfId="48244" xr:uid="{00000000-0005-0000-0000-00002D2E0000}"/>
    <cellStyle name="20% - Accent5 4 2 2" xfId="1110" xr:uid="{00000000-0005-0000-0000-00002E2E0000}"/>
    <cellStyle name="20% - Accent5 4 2 2 10" xfId="48245" xr:uid="{00000000-0005-0000-0000-00002F2E0000}"/>
    <cellStyle name="20% - Accent5 4 2 2 2" xfId="1546" xr:uid="{00000000-0005-0000-0000-0000302E0000}"/>
    <cellStyle name="20% - Accent5 4 2 2 2 2" xfId="2903" xr:uid="{00000000-0005-0000-0000-0000312E0000}"/>
    <cellStyle name="20% - Accent5 4 2 2 2 2 2" xfId="5751" xr:uid="{00000000-0005-0000-0000-0000322E0000}"/>
    <cellStyle name="20% - Accent5 4 2 2 2 2 2 2" xfId="11094" xr:uid="{00000000-0005-0000-0000-0000332E0000}"/>
    <cellStyle name="20% - Accent5 4 2 2 2 2 2 2 2" xfId="21708" xr:uid="{00000000-0005-0000-0000-0000342E0000}"/>
    <cellStyle name="20% - Accent5 4 2 2 2 2 2 2 2 2" xfId="44976" xr:uid="{00000000-0005-0000-0000-0000352E0000}"/>
    <cellStyle name="20% - Accent5 4 2 2 2 2 2 2 3" xfId="34362" xr:uid="{00000000-0005-0000-0000-0000362E0000}"/>
    <cellStyle name="20% - Accent5 4 2 2 2 2 2 3" xfId="16402" xr:uid="{00000000-0005-0000-0000-0000372E0000}"/>
    <cellStyle name="20% - Accent5 4 2 2 2 2 2 3 2" xfId="39670" xr:uid="{00000000-0005-0000-0000-0000382E0000}"/>
    <cellStyle name="20% - Accent5 4 2 2 2 2 2 4" xfId="23070" xr:uid="{00000000-0005-0000-0000-0000392E0000}"/>
    <cellStyle name="20% - Accent5 4 2 2 2 2 2 4 2" xfId="46319" xr:uid="{00000000-0005-0000-0000-00003A2E0000}"/>
    <cellStyle name="20% - Accent5 4 2 2 2 2 2 5" xfId="29054" xr:uid="{00000000-0005-0000-0000-00003B2E0000}"/>
    <cellStyle name="20% - Accent5 4 2 2 2 2 2 6" xfId="48248" xr:uid="{00000000-0005-0000-0000-00003C2E0000}"/>
    <cellStyle name="20% - Accent5 4 2 2 2 2 3" xfId="8452" xr:uid="{00000000-0005-0000-0000-00003D2E0000}"/>
    <cellStyle name="20% - Accent5 4 2 2 2 2 3 2" xfId="19067" xr:uid="{00000000-0005-0000-0000-00003E2E0000}"/>
    <cellStyle name="20% - Accent5 4 2 2 2 2 3 2 2" xfId="42335" xr:uid="{00000000-0005-0000-0000-00003F2E0000}"/>
    <cellStyle name="20% - Accent5 4 2 2 2 2 3 3" xfId="31720" xr:uid="{00000000-0005-0000-0000-0000402E0000}"/>
    <cellStyle name="20% - Accent5 4 2 2 2 2 4" xfId="13762" xr:uid="{00000000-0005-0000-0000-0000412E0000}"/>
    <cellStyle name="20% - Accent5 4 2 2 2 2 4 2" xfId="37030" xr:uid="{00000000-0005-0000-0000-0000422E0000}"/>
    <cellStyle name="20% - Accent5 4 2 2 2 2 5" xfId="23069" xr:uid="{00000000-0005-0000-0000-0000432E0000}"/>
    <cellStyle name="20% - Accent5 4 2 2 2 2 5 2" xfId="46318" xr:uid="{00000000-0005-0000-0000-0000442E0000}"/>
    <cellStyle name="20% - Accent5 4 2 2 2 2 6" xfId="26412" xr:uid="{00000000-0005-0000-0000-0000452E0000}"/>
    <cellStyle name="20% - Accent5 4 2 2 2 2 7" xfId="48247" xr:uid="{00000000-0005-0000-0000-0000462E0000}"/>
    <cellStyle name="20% - Accent5 4 2 2 2 3" xfId="4564" xr:uid="{00000000-0005-0000-0000-0000472E0000}"/>
    <cellStyle name="20% - Accent5 4 2 2 2 3 2" xfId="9908" xr:uid="{00000000-0005-0000-0000-0000482E0000}"/>
    <cellStyle name="20% - Accent5 4 2 2 2 3 2 2" xfId="20523" xr:uid="{00000000-0005-0000-0000-0000492E0000}"/>
    <cellStyle name="20% - Accent5 4 2 2 2 3 2 2 2" xfId="43791" xr:uid="{00000000-0005-0000-0000-00004A2E0000}"/>
    <cellStyle name="20% - Accent5 4 2 2 2 3 2 3" xfId="33176" xr:uid="{00000000-0005-0000-0000-00004B2E0000}"/>
    <cellStyle name="20% - Accent5 4 2 2 2 3 3" xfId="15217" xr:uid="{00000000-0005-0000-0000-00004C2E0000}"/>
    <cellStyle name="20% - Accent5 4 2 2 2 3 3 2" xfId="38485" xr:uid="{00000000-0005-0000-0000-00004D2E0000}"/>
    <cellStyle name="20% - Accent5 4 2 2 2 3 4" xfId="23071" xr:uid="{00000000-0005-0000-0000-00004E2E0000}"/>
    <cellStyle name="20% - Accent5 4 2 2 2 3 4 2" xfId="46320" xr:uid="{00000000-0005-0000-0000-00004F2E0000}"/>
    <cellStyle name="20% - Accent5 4 2 2 2 3 5" xfId="27868" xr:uid="{00000000-0005-0000-0000-0000502E0000}"/>
    <cellStyle name="20% - Accent5 4 2 2 2 3 6" xfId="48249" xr:uid="{00000000-0005-0000-0000-0000512E0000}"/>
    <cellStyle name="20% - Accent5 4 2 2 2 4" xfId="7266" xr:uid="{00000000-0005-0000-0000-0000522E0000}"/>
    <cellStyle name="20% - Accent5 4 2 2 2 4 2" xfId="17881" xr:uid="{00000000-0005-0000-0000-0000532E0000}"/>
    <cellStyle name="20% - Accent5 4 2 2 2 4 2 2" xfId="41149" xr:uid="{00000000-0005-0000-0000-0000542E0000}"/>
    <cellStyle name="20% - Accent5 4 2 2 2 4 3" xfId="30534" xr:uid="{00000000-0005-0000-0000-0000552E0000}"/>
    <cellStyle name="20% - Accent5 4 2 2 2 5" xfId="12577" xr:uid="{00000000-0005-0000-0000-0000562E0000}"/>
    <cellStyle name="20% - Accent5 4 2 2 2 5 2" xfId="35845" xr:uid="{00000000-0005-0000-0000-0000572E0000}"/>
    <cellStyle name="20% - Accent5 4 2 2 2 6" xfId="23068" xr:uid="{00000000-0005-0000-0000-0000582E0000}"/>
    <cellStyle name="20% - Accent5 4 2 2 2 6 2" xfId="46317" xr:uid="{00000000-0005-0000-0000-0000592E0000}"/>
    <cellStyle name="20% - Accent5 4 2 2 2 7" xfId="25226" xr:uid="{00000000-0005-0000-0000-00005A2E0000}"/>
    <cellStyle name="20% - Accent5 4 2 2 2 8" xfId="48246" xr:uid="{00000000-0005-0000-0000-00005B2E0000}"/>
    <cellStyle name="20% - Accent5 4 2 2 3" xfId="2680" xr:uid="{00000000-0005-0000-0000-00005C2E0000}"/>
    <cellStyle name="20% - Accent5 4 2 2 3 2" xfId="5528" xr:uid="{00000000-0005-0000-0000-00005D2E0000}"/>
    <cellStyle name="20% - Accent5 4 2 2 3 2 2" xfId="10871" xr:uid="{00000000-0005-0000-0000-00005E2E0000}"/>
    <cellStyle name="20% - Accent5 4 2 2 3 2 2 2" xfId="21485" xr:uid="{00000000-0005-0000-0000-00005F2E0000}"/>
    <cellStyle name="20% - Accent5 4 2 2 3 2 2 2 2" xfId="44753" xr:uid="{00000000-0005-0000-0000-0000602E0000}"/>
    <cellStyle name="20% - Accent5 4 2 2 3 2 2 3" xfId="34139" xr:uid="{00000000-0005-0000-0000-0000612E0000}"/>
    <cellStyle name="20% - Accent5 4 2 2 3 2 3" xfId="16179" xr:uid="{00000000-0005-0000-0000-0000622E0000}"/>
    <cellStyle name="20% - Accent5 4 2 2 3 2 3 2" xfId="39447" xr:uid="{00000000-0005-0000-0000-0000632E0000}"/>
    <cellStyle name="20% - Accent5 4 2 2 3 2 4" xfId="23073" xr:uid="{00000000-0005-0000-0000-0000642E0000}"/>
    <cellStyle name="20% - Accent5 4 2 2 3 2 4 2" xfId="46322" xr:uid="{00000000-0005-0000-0000-0000652E0000}"/>
    <cellStyle name="20% - Accent5 4 2 2 3 2 5" xfId="28831" xr:uid="{00000000-0005-0000-0000-0000662E0000}"/>
    <cellStyle name="20% - Accent5 4 2 2 3 2 6" xfId="48251" xr:uid="{00000000-0005-0000-0000-0000672E0000}"/>
    <cellStyle name="20% - Accent5 4 2 2 3 3" xfId="8229" xr:uid="{00000000-0005-0000-0000-0000682E0000}"/>
    <cellStyle name="20% - Accent5 4 2 2 3 3 2" xfId="18844" xr:uid="{00000000-0005-0000-0000-0000692E0000}"/>
    <cellStyle name="20% - Accent5 4 2 2 3 3 2 2" xfId="42112" xr:uid="{00000000-0005-0000-0000-00006A2E0000}"/>
    <cellStyle name="20% - Accent5 4 2 2 3 3 3" xfId="31497" xr:uid="{00000000-0005-0000-0000-00006B2E0000}"/>
    <cellStyle name="20% - Accent5 4 2 2 3 4" xfId="13539" xr:uid="{00000000-0005-0000-0000-00006C2E0000}"/>
    <cellStyle name="20% - Accent5 4 2 2 3 4 2" xfId="36807" xr:uid="{00000000-0005-0000-0000-00006D2E0000}"/>
    <cellStyle name="20% - Accent5 4 2 2 3 5" xfId="23072" xr:uid="{00000000-0005-0000-0000-00006E2E0000}"/>
    <cellStyle name="20% - Accent5 4 2 2 3 5 2" xfId="46321" xr:uid="{00000000-0005-0000-0000-00006F2E0000}"/>
    <cellStyle name="20% - Accent5 4 2 2 3 6" xfId="26189" xr:uid="{00000000-0005-0000-0000-0000702E0000}"/>
    <cellStyle name="20% - Accent5 4 2 2 3 7" xfId="48250" xr:uid="{00000000-0005-0000-0000-0000712E0000}"/>
    <cellStyle name="20% - Accent5 4 2 2 4" xfId="3855" xr:uid="{00000000-0005-0000-0000-0000722E0000}"/>
    <cellStyle name="20% - Accent5 4 2 2 4 2" xfId="6519" xr:uid="{00000000-0005-0000-0000-0000732E0000}"/>
    <cellStyle name="20% - Accent5 4 2 2 4 2 2" xfId="11862" xr:uid="{00000000-0005-0000-0000-0000742E0000}"/>
    <cellStyle name="20% - Accent5 4 2 2 4 2 2 2" xfId="22475" xr:uid="{00000000-0005-0000-0000-0000752E0000}"/>
    <cellStyle name="20% - Accent5 4 2 2 4 2 2 2 2" xfId="45743" xr:uid="{00000000-0005-0000-0000-0000762E0000}"/>
    <cellStyle name="20% - Accent5 4 2 2 4 2 2 3" xfId="35130" xr:uid="{00000000-0005-0000-0000-0000772E0000}"/>
    <cellStyle name="20% - Accent5 4 2 2 4 2 3" xfId="17169" xr:uid="{00000000-0005-0000-0000-0000782E0000}"/>
    <cellStyle name="20% - Accent5 4 2 2 4 2 3 2" xfId="40437" xr:uid="{00000000-0005-0000-0000-0000792E0000}"/>
    <cellStyle name="20% - Accent5 4 2 2 4 2 4" xfId="29822" xr:uid="{00000000-0005-0000-0000-00007A2E0000}"/>
    <cellStyle name="20% - Accent5 4 2 2 4 3" xfId="9220" xr:uid="{00000000-0005-0000-0000-00007B2E0000}"/>
    <cellStyle name="20% - Accent5 4 2 2 4 3 2" xfId="19835" xr:uid="{00000000-0005-0000-0000-00007C2E0000}"/>
    <cellStyle name="20% - Accent5 4 2 2 4 3 2 2" xfId="43103" xr:uid="{00000000-0005-0000-0000-00007D2E0000}"/>
    <cellStyle name="20% - Accent5 4 2 2 4 3 3" xfId="32488" xr:uid="{00000000-0005-0000-0000-00007E2E0000}"/>
    <cellStyle name="20% - Accent5 4 2 2 4 4" xfId="14529" xr:uid="{00000000-0005-0000-0000-00007F2E0000}"/>
    <cellStyle name="20% - Accent5 4 2 2 4 4 2" xfId="37797" xr:uid="{00000000-0005-0000-0000-0000802E0000}"/>
    <cellStyle name="20% - Accent5 4 2 2 4 5" xfId="23074" xr:uid="{00000000-0005-0000-0000-0000812E0000}"/>
    <cellStyle name="20% - Accent5 4 2 2 4 5 2" xfId="46323" xr:uid="{00000000-0005-0000-0000-0000822E0000}"/>
    <cellStyle name="20% - Accent5 4 2 2 4 6" xfId="27180" xr:uid="{00000000-0005-0000-0000-0000832E0000}"/>
    <cellStyle name="20% - Accent5 4 2 2 4 7" xfId="48252" xr:uid="{00000000-0005-0000-0000-0000842E0000}"/>
    <cellStyle name="20% - Accent5 4 2 2 5" xfId="4341" xr:uid="{00000000-0005-0000-0000-0000852E0000}"/>
    <cellStyle name="20% - Accent5 4 2 2 5 2" xfId="9685" xr:uid="{00000000-0005-0000-0000-0000862E0000}"/>
    <cellStyle name="20% - Accent5 4 2 2 5 2 2" xfId="20300" xr:uid="{00000000-0005-0000-0000-0000872E0000}"/>
    <cellStyle name="20% - Accent5 4 2 2 5 2 2 2" xfId="43568" xr:uid="{00000000-0005-0000-0000-0000882E0000}"/>
    <cellStyle name="20% - Accent5 4 2 2 5 2 3" xfId="32953" xr:uid="{00000000-0005-0000-0000-0000892E0000}"/>
    <cellStyle name="20% - Accent5 4 2 2 5 3" xfId="14994" xr:uid="{00000000-0005-0000-0000-00008A2E0000}"/>
    <cellStyle name="20% - Accent5 4 2 2 5 3 2" xfId="38262" xr:uid="{00000000-0005-0000-0000-00008B2E0000}"/>
    <cellStyle name="20% - Accent5 4 2 2 5 4" xfId="27645" xr:uid="{00000000-0005-0000-0000-00008C2E0000}"/>
    <cellStyle name="20% - Accent5 4 2 2 6" xfId="7043" xr:uid="{00000000-0005-0000-0000-00008D2E0000}"/>
    <cellStyle name="20% - Accent5 4 2 2 6 2" xfId="17658" xr:uid="{00000000-0005-0000-0000-00008E2E0000}"/>
    <cellStyle name="20% - Accent5 4 2 2 6 2 2" xfId="40926" xr:uid="{00000000-0005-0000-0000-00008F2E0000}"/>
    <cellStyle name="20% - Accent5 4 2 2 6 3" xfId="30311" xr:uid="{00000000-0005-0000-0000-0000902E0000}"/>
    <cellStyle name="20% - Accent5 4 2 2 7" xfId="12354" xr:uid="{00000000-0005-0000-0000-0000912E0000}"/>
    <cellStyle name="20% - Accent5 4 2 2 7 2" xfId="35622" xr:uid="{00000000-0005-0000-0000-0000922E0000}"/>
    <cellStyle name="20% - Accent5 4 2 2 8" xfId="23067" xr:uid="{00000000-0005-0000-0000-0000932E0000}"/>
    <cellStyle name="20% - Accent5 4 2 2 8 2" xfId="46316" xr:uid="{00000000-0005-0000-0000-0000942E0000}"/>
    <cellStyle name="20% - Accent5 4 2 2 9" xfId="25003" xr:uid="{00000000-0005-0000-0000-0000952E0000}"/>
    <cellStyle name="20% - Accent5 4 2 2_Asset Register (new)" xfId="1463" xr:uid="{00000000-0005-0000-0000-0000962E0000}"/>
    <cellStyle name="20% - Accent5 4 2 3" xfId="1259" xr:uid="{00000000-0005-0000-0000-0000972E0000}"/>
    <cellStyle name="20% - Accent5 4 2 3 2" xfId="2820" xr:uid="{00000000-0005-0000-0000-0000982E0000}"/>
    <cellStyle name="20% - Accent5 4 2 3 2 2" xfId="5668" xr:uid="{00000000-0005-0000-0000-0000992E0000}"/>
    <cellStyle name="20% - Accent5 4 2 3 2 2 2" xfId="11011" xr:uid="{00000000-0005-0000-0000-00009A2E0000}"/>
    <cellStyle name="20% - Accent5 4 2 3 2 2 2 2" xfId="21625" xr:uid="{00000000-0005-0000-0000-00009B2E0000}"/>
    <cellStyle name="20% - Accent5 4 2 3 2 2 2 2 2" xfId="44893" xr:uid="{00000000-0005-0000-0000-00009C2E0000}"/>
    <cellStyle name="20% - Accent5 4 2 3 2 2 2 3" xfId="34279" xr:uid="{00000000-0005-0000-0000-00009D2E0000}"/>
    <cellStyle name="20% - Accent5 4 2 3 2 2 3" xfId="16319" xr:uid="{00000000-0005-0000-0000-00009E2E0000}"/>
    <cellStyle name="20% - Accent5 4 2 3 2 2 3 2" xfId="39587" xr:uid="{00000000-0005-0000-0000-00009F2E0000}"/>
    <cellStyle name="20% - Accent5 4 2 3 2 2 4" xfId="23077" xr:uid="{00000000-0005-0000-0000-0000A02E0000}"/>
    <cellStyle name="20% - Accent5 4 2 3 2 2 4 2" xfId="46326" xr:uid="{00000000-0005-0000-0000-0000A12E0000}"/>
    <cellStyle name="20% - Accent5 4 2 3 2 2 5" xfId="28971" xr:uid="{00000000-0005-0000-0000-0000A22E0000}"/>
    <cellStyle name="20% - Accent5 4 2 3 2 2 6" xfId="48255" xr:uid="{00000000-0005-0000-0000-0000A32E0000}"/>
    <cellStyle name="20% - Accent5 4 2 3 2 3" xfId="8369" xr:uid="{00000000-0005-0000-0000-0000A42E0000}"/>
    <cellStyle name="20% - Accent5 4 2 3 2 3 2" xfId="18984" xr:uid="{00000000-0005-0000-0000-0000A52E0000}"/>
    <cellStyle name="20% - Accent5 4 2 3 2 3 2 2" xfId="42252" xr:uid="{00000000-0005-0000-0000-0000A62E0000}"/>
    <cellStyle name="20% - Accent5 4 2 3 2 3 3" xfId="31637" xr:uid="{00000000-0005-0000-0000-0000A72E0000}"/>
    <cellStyle name="20% - Accent5 4 2 3 2 4" xfId="13679" xr:uid="{00000000-0005-0000-0000-0000A82E0000}"/>
    <cellStyle name="20% - Accent5 4 2 3 2 4 2" xfId="36947" xr:uid="{00000000-0005-0000-0000-0000A92E0000}"/>
    <cellStyle name="20% - Accent5 4 2 3 2 5" xfId="23076" xr:uid="{00000000-0005-0000-0000-0000AA2E0000}"/>
    <cellStyle name="20% - Accent5 4 2 3 2 5 2" xfId="46325" xr:uid="{00000000-0005-0000-0000-0000AB2E0000}"/>
    <cellStyle name="20% - Accent5 4 2 3 2 6" xfId="26329" xr:uid="{00000000-0005-0000-0000-0000AC2E0000}"/>
    <cellStyle name="20% - Accent5 4 2 3 2 7" xfId="48254" xr:uid="{00000000-0005-0000-0000-0000AD2E0000}"/>
    <cellStyle name="20% - Accent5 4 2 3 3" xfId="4481" xr:uid="{00000000-0005-0000-0000-0000AE2E0000}"/>
    <cellStyle name="20% - Accent5 4 2 3 3 2" xfId="9825" xr:uid="{00000000-0005-0000-0000-0000AF2E0000}"/>
    <cellStyle name="20% - Accent5 4 2 3 3 2 2" xfId="20440" xr:uid="{00000000-0005-0000-0000-0000B02E0000}"/>
    <cellStyle name="20% - Accent5 4 2 3 3 2 2 2" xfId="43708" xr:uid="{00000000-0005-0000-0000-0000B12E0000}"/>
    <cellStyle name="20% - Accent5 4 2 3 3 2 3" xfId="33093" xr:uid="{00000000-0005-0000-0000-0000B22E0000}"/>
    <cellStyle name="20% - Accent5 4 2 3 3 3" xfId="15134" xr:uid="{00000000-0005-0000-0000-0000B32E0000}"/>
    <cellStyle name="20% - Accent5 4 2 3 3 3 2" xfId="38402" xr:uid="{00000000-0005-0000-0000-0000B42E0000}"/>
    <cellStyle name="20% - Accent5 4 2 3 3 4" xfId="23078" xr:uid="{00000000-0005-0000-0000-0000B52E0000}"/>
    <cellStyle name="20% - Accent5 4 2 3 3 4 2" xfId="46327" xr:uid="{00000000-0005-0000-0000-0000B62E0000}"/>
    <cellStyle name="20% - Accent5 4 2 3 3 5" xfId="27785" xr:uid="{00000000-0005-0000-0000-0000B72E0000}"/>
    <cellStyle name="20% - Accent5 4 2 3 3 6" xfId="48256" xr:uid="{00000000-0005-0000-0000-0000B82E0000}"/>
    <cellStyle name="20% - Accent5 4 2 3 4" xfId="7183" xr:uid="{00000000-0005-0000-0000-0000B92E0000}"/>
    <cellStyle name="20% - Accent5 4 2 3 4 2" xfId="17798" xr:uid="{00000000-0005-0000-0000-0000BA2E0000}"/>
    <cellStyle name="20% - Accent5 4 2 3 4 2 2" xfId="41066" xr:uid="{00000000-0005-0000-0000-0000BB2E0000}"/>
    <cellStyle name="20% - Accent5 4 2 3 4 3" xfId="30451" xr:uid="{00000000-0005-0000-0000-0000BC2E0000}"/>
    <cellStyle name="20% - Accent5 4 2 3 5" xfId="12494" xr:uid="{00000000-0005-0000-0000-0000BD2E0000}"/>
    <cellStyle name="20% - Accent5 4 2 3 5 2" xfId="35762" xr:uid="{00000000-0005-0000-0000-0000BE2E0000}"/>
    <cellStyle name="20% - Accent5 4 2 3 6" xfId="23075" xr:uid="{00000000-0005-0000-0000-0000BF2E0000}"/>
    <cellStyle name="20% - Accent5 4 2 3 6 2" xfId="46324" xr:uid="{00000000-0005-0000-0000-0000C02E0000}"/>
    <cellStyle name="20% - Accent5 4 2 3 7" xfId="25143" xr:uid="{00000000-0005-0000-0000-0000C12E0000}"/>
    <cellStyle name="20% - Accent5 4 2 3 8" xfId="48253" xr:uid="{00000000-0005-0000-0000-0000C22E0000}"/>
    <cellStyle name="20% - Accent5 4 2 4" xfId="1638" xr:uid="{00000000-0005-0000-0000-0000C32E0000}"/>
    <cellStyle name="20% - Accent5 4 2 4 2" xfId="4651" xr:uid="{00000000-0005-0000-0000-0000C42E0000}"/>
    <cellStyle name="20% - Accent5 4 2 4 2 2" xfId="9995" xr:uid="{00000000-0005-0000-0000-0000C52E0000}"/>
    <cellStyle name="20% - Accent5 4 2 4 2 2 2" xfId="20610" xr:uid="{00000000-0005-0000-0000-0000C62E0000}"/>
    <cellStyle name="20% - Accent5 4 2 4 2 2 2 2" xfId="43878" xr:uid="{00000000-0005-0000-0000-0000C72E0000}"/>
    <cellStyle name="20% - Accent5 4 2 4 2 2 3" xfId="33263" xr:uid="{00000000-0005-0000-0000-0000C82E0000}"/>
    <cellStyle name="20% - Accent5 4 2 4 2 3" xfId="15304" xr:uid="{00000000-0005-0000-0000-0000C92E0000}"/>
    <cellStyle name="20% - Accent5 4 2 4 2 3 2" xfId="38572" xr:uid="{00000000-0005-0000-0000-0000CA2E0000}"/>
    <cellStyle name="20% - Accent5 4 2 4 2 4" xfId="23080" xr:uid="{00000000-0005-0000-0000-0000CB2E0000}"/>
    <cellStyle name="20% - Accent5 4 2 4 2 4 2" xfId="46329" xr:uid="{00000000-0005-0000-0000-0000CC2E0000}"/>
    <cellStyle name="20% - Accent5 4 2 4 2 5" xfId="27955" xr:uid="{00000000-0005-0000-0000-0000CD2E0000}"/>
    <cellStyle name="20% - Accent5 4 2 4 2 6" xfId="48258" xr:uid="{00000000-0005-0000-0000-0000CE2E0000}"/>
    <cellStyle name="20% - Accent5 4 2 4 3" xfId="7353" xr:uid="{00000000-0005-0000-0000-0000CF2E0000}"/>
    <cellStyle name="20% - Accent5 4 2 4 3 2" xfId="17968" xr:uid="{00000000-0005-0000-0000-0000D02E0000}"/>
    <cellStyle name="20% - Accent5 4 2 4 3 2 2" xfId="41236" xr:uid="{00000000-0005-0000-0000-0000D12E0000}"/>
    <cellStyle name="20% - Accent5 4 2 4 3 3" xfId="30621" xr:uid="{00000000-0005-0000-0000-0000D22E0000}"/>
    <cellStyle name="20% - Accent5 4 2 4 4" xfId="12664" xr:uid="{00000000-0005-0000-0000-0000D32E0000}"/>
    <cellStyle name="20% - Accent5 4 2 4 4 2" xfId="35932" xr:uid="{00000000-0005-0000-0000-0000D42E0000}"/>
    <cellStyle name="20% - Accent5 4 2 4 5" xfId="23079" xr:uid="{00000000-0005-0000-0000-0000D52E0000}"/>
    <cellStyle name="20% - Accent5 4 2 4 5 2" xfId="46328" xr:uid="{00000000-0005-0000-0000-0000D62E0000}"/>
    <cellStyle name="20% - Accent5 4 2 4 6" xfId="25313" xr:uid="{00000000-0005-0000-0000-0000D72E0000}"/>
    <cellStyle name="20% - Accent5 4 2 4 7" xfId="48257" xr:uid="{00000000-0005-0000-0000-0000D82E0000}"/>
    <cellStyle name="20% - Accent5 4 2 5" xfId="2149" xr:uid="{00000000-0005-0000-0000-0000D92E0000}"/>
    <cellStyle name="20% - Accent5 4 2 5 2" xfId="5038" xr:uid="{00000000-0005-0000-0000-0000DA2E0000}"/>
    <cellStyle name="20% - Accent5 4 2 5 2 2" xfId="10381" xr:uid="{00000000-0005-0000-0000-0000DB2E0000}"/>
    <cellStyle name="20% - Accent5 4 2 5 2 2 2" xfId="20996" xr:uid="{00000000-0005-0000-0000-0000DC2E0000}"/>
    <cellStyle name="20% - Accent5 4 2 5 2 2 2 2" xfId="44264" xr:uid="{00000000-0005-0000-0000-0000DD2E0000}"/>
    <cellStyle name="20% - Accent5 4 2 5 2 2 3" xfId="33649" xr:uid="{00000000-0005-0000-0000-0000DE2E0000}"/>
    <cellStyle name="20% - Accent5 4 2 5 2 3" xfId="15690" xr:uid="{00000000-0005-0000-0000-0000DF2E0000}"/>
    <cellStyle name="20% - Accent5 4 2 5 2 3 2" xfId="38958" xr:uid="{00000000-0005-0000-0000-0000E02E0000}"/>
    <cellStyle name="20% - Accent5 4 2 5 2 4" xfId="28341" xr:uid="{00000000-0005-0000-0000-0000E12E0000}"/>
    <cellStyle name="20% - Accent5 4 2 5 3" xfId="7739" xr:uid="{00000000-0005-0000-0000-0000E22E0000}"/>
    <cellStyle name="20% - Accent5 4 2 5 3 2" xfId="18354" xr:uid="{00000000-0005-0000-0000-0000E32E0000}"/>
    <cellStyle name="20% - Accent5 4 2 5 3 2 2" xfId="41622" xr:uid="{00000000-0005-0000-0000-0000E42E0000}"/>
    <cellStyle name="20% - Accent5 4 2 5 3 3" xfId="31007" xr:uid="{00000000-0005-0000-0000-0000E52E0000}"/>
    <cellStyle name="20% - Accent5 4 2 5 4" xfId="13050" xr:uid="{00000000-0005-0000-0000-0000E62E0000}"/>
    <cellStyle name="20% - Accent5 4 2 5 4 2" xfId="36318" xr:uid="{00000000-0005-0000-0000-0000E72E0000}"/>
    <cellStyle name="20% - Accent5 4 2 5 5" xfId="23081" xr:uid="{00000000-0005-0000-0000-0000E82E0000}"/>
    <cellStyle name="20% - Accent5 4 2 5 5 2" xfId="46330" xr:uid="{00000000-0005-0000-0000-0000E92E0000}"/>
    <cellStyle name="20% - Accent5 4 2 5 6" xfId="25699" xr:uid="{00000000-0005-0000-0000-0000EA2E0000}"/>
    <cellStyle name="20% - Accent5 4 2 5 7" xfId="48259" xr:uid="{00000000-0005-0000-0000-0000EB2E0000}"/>
    <cellStyle name="20% - Accent5 4 2 6" xfId="2231" xr:uid="{00000000-0005-0000-0000-0000EC2E0000}"/>
    <cellStyle name="20% - Accent5 4 2 6 2" xfId="5101" xr:uid="{00000000-0005-0000-0000-0000ED2E0000}"/>
    <cellStyle name="20% - Accent5 4 2 6 2 2" xfId="10444" xr:uid="{00000000-0005-0000-0000-0000EE2E0000}"/>
    <cellStyle name="20% - Accent5 4 2 6 2 2 2" xfId="21059" xr:uid="{00000000-0005-0000-0000-0000EF2E0000}"/>
    <cellStyle name="20% - Accent5 4 2 6 2 2 2 2" xfId="44327" xr:uid="{00000000-0005-0000-0000-0000F02E0000}"/>
    <cellStyle name="20% - Accent5 4 2 6 2 2 3" xfId="33712" xr:uid="{00000000-0005-0000-0000-0000F12E0000}"/>
    <cellStyle name="20% - Accent5 4 2 6 2 3" xfId="15753" xr:uid="{00000000-0005-0000-0000-0000F22E0000}"/>
    <cellStyle name="20% - Accent5 4 2 6 2 3 2" xfId="39021" xr:uid="{00000000-0005-0000-0000-0000F32E0000}"/>
    <cellStyle name="20% - Accent5 4 2 6 2 4" xfId="28404" xr:uid="{00000000-0005-0000-0000-0000F42E0000}"/>
    <cellStyle name="20% - Accent5 4 2 6 3" xfId="7802" xr:uid="{00000000-0005-0000-0000-0000F52E0000}"/>
    <cellStyle name="20% - Accent5 4 2 6 3 2" xfId="18417" xr:uid="{00000000-0005-0000-0000-0000F62E0000}"/>
    <cellStyle name="20% - Accent5 4 2 6 3 2 2" xfId="41685" xr:uid="{00000000-0005-0000-0000-0000F72E0000}"/>
    <cellStyle name="20% - Accent5 4 2 6 3 3" xfId="31070" xr:uid="{00000000-0005-0000-0000-0000F82E0000}"/>
    <cellStyle name="20% - Accent5 4 2 6 4" xfId="13113" xr:uid="{00000000-0005-0000-0000-0000F92E0000}"/>
    <cellStyle name="20% - Accent5 4 2 6 4 2" xfId="36381" xr:uid="{00000000-0005-0000-0000-0000FA2E0000}"/>
    <cellStyle name="20% - Accent5 4 2 6 5" xfId="25762" xr:uid="{00000000-0005-0000-0000-0000FB2E0000}"/>
    <cellStyle name="20% - Accent5 4 2 7" xfId="2287" xr:uid="{00000000-0005-0000-0000-0000FC2E0000}"/>
    <cellStyle name="20% - Accent5 4 2 7 2" xfId="5147" xr:uid="{00000000-0005-0000-0000-0000FD2E0000}"/>
    <cellStyle name="20% - Accent5 4 2 7 2 2" xfId="10490" xr:uid="{00000000-0005-0000-0000-0000FE2E0000}"/>
    <cellStyle name="20% - Accent5 4 2 7 2 2 2" xfId="21104" xr:uid="{00000000-0005-0000-0000-0000FF2E0000}"/>
    <cellStyle name="20% - Accent5 4 2 7 2 2 2 2" xfId="44372" xr:uid="{00000000-0005-0000-0000-0000002F0000}"/>
    <cellStyle name="20% - Accent5 4 2 7 2 2 3" xfId="33758" xr:uid="{00000000-0005-0000-0000-0000012F0000}"/>
    <cellStyle name="20% - Accent5 4 2 7 2 3" xfId="15798" xr:uid="{00000000-0005-0000-0000-0000022F0000}"/>
    <cellStyle name="20% - Accent5 4 2 7 2 3 2" xfId="39066" xr:uid="{00000000-0005-0000-0000-0000032F0000}"/>
    <cellStyle name="20% - Accent5 4 2 7 2 4" xfId="28450" xr:uid="{00000000-0005-0000-0000-0000042F0000}"/>
    <cellStyle name="20% - Accent5 4 2 7 3" xfId="7848" xr:uid="{00000000-0005-0000-0000-0000052F0000}"/>
    <cellStyle name="20% - Accent5 4 2 7 3 2" xfId="18463" xr:uid="{00000000-0005-0000-0000-0000062F0000}"/>
    <cellStyle name="20% - Accent5 4 2 7 3 2 2" xfId="41731" xr:uid="{00000000-0005-0000-0000-0000072F0000}"/>
    <cellStyle name="20% - Accent5 4 2 7 3 3" xfId="31116" xr:uid="{00000000-0005-0000-0000-0000082F0000}"/>
    <cellStyle name="20% - Accent5 4 2 7 4" xfId="13158" xr:uid="{00000000-0005-0000-0000-0000092F0000}"/>
    <cellStyle name="20% - Accent5 4 2 7 4 2" xfId="36426" xr:uid="{00000000-0005-0000-0000-00000A2F0000}"/>
    <cellStyle name="20% - Accent5 4 2 7 5" xfId="25808" xr:uid="{00000000-0005-0000-0000-00000B2F0000}"/>
    <cellStyle name="20% - Accent5 4 2 8" xfId="2321" xr:uid="{00000000-0005-0000-0000-00000C2F0000}"/>
    <cellStyle name="20% - Accent5 4 2 8 2" xfId="5172" xr:uid="{00000000-0005-0000-0000-00000D2F0000}"/>
    <cellStyle name="20% - Accent5 4 2 8 2 2" xfId="10515" xr:uid="{00000000-0005-0000-0000-00000E2F0000}"/>
    <cellStyle name="20% - Accent5 4 2 8 2 2 2" xfId="21129" xr:uid="{00000000-0005-0000-0000-00000F2F0000}"/>
    <cellStyle name="20% - Accent5 4 2 8 2 2 2 2" xfId="44397" xr:uid="{00000000-0005-0000-0000-0000102F0000}"/>
    <cellStyle name="20% - Accent5 4 2 8 2 2 3" xfId="33783" xr:uid="{00000000-0005-0000-0000-0000112F0000}"/>
    <cellStyle name="20% - Accent5 4 2 8 2 3" xfId="15823" xr:uid="{00000000-0005-0000-0000-0000122F0000}"/>
    <cellStyle name="20% - Accent5 4 2 8 2 3 2" xfId="39091" xr:uid="{00000000-0005-0000-0000-0000132F0000}"/>
    <cellStyle name="20% - Accent5 4 2 8 2 4" xfId="28475" xr:uid="{00000000-0005-0000-0000-0000142F0000}"/>
    <cellStyle name="20% - Accent5 4 2 8 3" xfId="7873" xr:uid="{00000000-0005-0000-0000-0000152F0000}"/>
    <cellStyle name="20% - Accent5 4 2 8 3 2" xfId="18488" xr:uid="{00000000-0005-0000-0000-0000162F0000}"/>
    <cellStyle name="20% - Accent5 4 2 8 3 2 2" xfId="41756" xr:uid="{00000000-0005-0000-0000-0000172F0000}"/>
    <cellStyle name="20% - Accent5 4 2 8 3 3" xfId="31141" xr:uid="{00000000-0005-0000-0000-0000182F0000}"/>
    <cellStyle name="20% - Accent5 4 2 8 4" xfId="13183" xr:uid="{00000000-0005-0000-0000-0000192F0000}"/>
    <cellStyle name="20% - Accent5 4 2 8 4 2" xfId="36451" xr:uid="{00000000-0005-0000-0000-00001A2F0000}"/>
    <cellStyle name="20% - Accent5 4 2 8 5" xfId="25833" xr:uid="{00000000-0005-0000-0000-00001B2F0000}"/>
    <cellStyle name="20% - Accent5 4 2 9" xfId="2597" xr:uid="{00000000-0005-0000-0000-00001C2F0000}"/>
    <cellStyle name="20% - Accent5 4 2 9 2" xfId="5445" xr:uid="{00000000-0005-0000-0000-00001D2F0000}"/>
    <cellStyle name="20% - Accent5 4 2 9 2 2" xfId="10788" xr:uid="{00000000-0005-0000-0000-00001E2F0000}"/>
    <cellStyle name="20% - Accent5 4 2 9 2 2 2" xfId="21402" xr:uid="{00000000-0005-0000-0000-00001F2F0000}"/>
    <cellStyle name="20% - Accent5 4 2 9 2 2 2 2" xfId="44670" xr:uid="{00000000-0005-0000-0000-0000202F0000}"/>
    <cellStyle name="20% - Accent5 4 2 9 2 2 3" xfId="34056" xr:uid="{00000000-0005-0000-0000-0000212F0000}"/>
    <cellStyle name="20% - Accent5 4 2 9 2 3" xfId="16096" xr:uid="{00000000-0005-0000-0000-0000222F0000}"/>
    <cellStyle name="20% - Accent5 4 2 9 2 3 2" xfId="39364" xr:uid="{00000000-0005-0000-0000-0000232F0000}"/>
    <cellStyle name="20% - Accent5 4 2 9 2 4" xfId="28748" xr:uid="{00000000-0005-0000-0000-0000242F0000}"/>
    <cellStyle name="20% - Accent5 4 2 9 3" xfId="8146" xr:uid="{00000000-0005-0000-0000-0000252F0000}"/>
    <cellStyle name="20% - Accent5 4 2 9 3 2" xfId="18761" xr:uid="{00000000-0005-0000-0000-0000262F0000}"/>
    <cellStyle name="20% - Accent5 4 2 9 3 2 2" xfId="42029" xr:uid="{00000000-0005-0000-0000-0000272F0000}"/>
    <cellStyle name="20% - Accent5 4 2 9 3 3" xfId="31414" xr:uid="{00000000-0005-0000-0000-0000282F0000}"/>
    <cellStyle name="20% - Accent5 4 2 9 4" xfId="13456" xr:uid="{00000000-0005-0000-0000-0000292F0000}"/>
    <cellStyle name="20% - Accent5 4 2 9 4 2" xfId="36724" xr:uid="{00000000-0005-0000-0000-00002A2F0000}"/>
    <cellStyle name="20% - Accent5 4 2 9 5" xfId="26106" xr:uid="{00000000-0005-0000-0000-00002B2F0000}"/>
    <cellStyle name="20% - Accent5 4 2_Asset Register (new)" xfId="1464" xr:uid="{00000000-0005-0000-0000-00002C2F0000}"/>
    <cellStyle name="20% - Accent5 4 3" xfId="728" xr:uid="{00000000-0005-0000-0000-00002D2F0000}"/>
    <cellStyle name="20% - Accent5 4 3 10" xfId="12270" xr:uid="{00000000-0005-0000-0000-00002E2F0000}"/>
    <cellStyle name="20% - Accent5 4 3 10 2" xfId="35538" xr:uid="{00000000-0005-0000-0000-00002F2F0000}"/>
    <cellStyle name="20% - Accent5 4 3 11" xfId="23082" xr:uid="{00000000-0005-0000-0000-0000302F0000}"/>
    <cellStyle name="20% - Accent5 4 3 11 2" xfId="46331" xr:uid="{00000000-0005-0000-0000-0000312F0000}"/>
    <cellStyle name="20% - Accent5 4 3 12" xfId="24919" xr:uid="{00000000-0005-0000-0000-0000322F0000}"/>
    <cellStyle name="20% - Accent5 4 3 13" xfId="48260" xr:uid="{00000000-0005-0000-0000-0000332F0000}"/>
    <cellStyle name="20% - Accent5 4 3 2" xfId="1191" xr:uid="{00000000-0005-0000-0000-0000342F0000}"/>
    <cellStyle name="20% - Accent5 4 3 2 2" xfId="2753" xr:uid="{00000000-0005-0000-0000-0000352F0000}"/>
    <cellStyle name="20% - Accent5 4 3 2 2 2" xfId="5601" xr:uid="{00000000-0005-0000-0000-0000362F0000}"/>
    <cellStyle name="20% - Accent5 4 3 2 2 2 2" xfId="10944" xr:uid="{00000000-0005-0000-0000-0000372F0000}"/>
    <cellStyle name="20% - Accent5 4 3 2 2 2 2 2" xfId="21558" xr:uid="{00000000-0005-0000-0000-0000382F0000}"/>
    <cellStyle name="20% - Accent5 4 3 2 2 2 2 2 2" xfId="44826" xr:uid="{00000000-0005-0000-0000-0000392F0000}"/>
    <cellStyle name="20% - Accent5 4 3 2 2 2 2 3" xfId="34212" xr:uid="{00000000-0005-0000-0000-00003A2F0000}"/>
    <cellStyle name="20% - Accent5 4 3 2 2 2 3" xfId="16252" xr:uid="{00000000-0005-0000-0000-00003B2F0000}"/>
    <cellStyle name="20% - Accent5 4 3 2 2 2 3 2" xfId="39520" xr:uid="{00000000-0005-0000-0000-00003C2F0000}"/>
    <cellStyle name="20% - Accent5 4 3 2 2 2 4" xfId="23085" xr:uid="{00000000-0005-0000-0000-00003D2F0000}"/>
    <cellStyle name="20% - Accent5 4 3 2 2 2 4 2" xfId="46334" xr:uid="{00000000-0005-0000-0000-00003E2F0000}"/>
    <cellStyle name="20% - Accent5 4 3 2 2 2 5" xfId="28904" xr:uid="{00000000-0005-0000-0000-00003F2F0000}"/>
    <cellStyle name="20% - Accent5 4 3 2 2 2 6" xfId="48263" xr:uid="{00000000-0005-0000-0000-0000402F0000}"/>
    <cellStyle name="20% - Accent5 4 3 2 2 3" xfId="8302" xr:uid="{00000000-0005-0000-0000-0000412F0000}"/>
    <cellStyle name="20% - Accent5 4 3 2 2 3 2" xfId="18917" xr:uid="{00000000-0005-0000-0000-0000422F0000}"/>
    <cellStyle name="20% - Accent5 4 3 2 2 3 2 2" xfId="42185" xr:uid="{00000000-0005-0000-0000-0000432F0000}"/>
    <cellStyle name="20% - Accent5 4 3 2 2 3 3" xfId="31570" xr:uid="{00000000-0005-0000-0000-0000442F0000}"/>
    <cellStyle name="20% - Accent5 4 3 2 2 4" xfId="13612" xr:uid="{00000000-0005-0000-0000-0000452F0000}"/>
    <cellStyle name="20% - Accent5 4 3 2 2 4 2" xfId="36880" xr:uid="{00000000-0005-0000-0000-0000462F0000}"/>
    <cellStyle name="20% - Accent5 4 3 2 2 5" xfId="23084" xr:uid="{00000000-0005-0000-0000-0000472F0000}"/>
    <cellStyle name="20% - Accent5 4 3 2 2 5 2" xfId="46333" xr:uid="{00000000-0005-0000-0000-0000482F0000}"/>
    <cellStyle name="20% - Accent5 4 3 2 2 6" xfId="26262" xr:uid="{00000000-0005-0000-0000-0000492F0000}"/>
    <cellStyle name="20% - Accent5 4 3 2 2 7" xfId="48262" xr:uid="{00000000-0005-0000-0000-00004A2F0000}"/>
    <cellStyle name="20% - Accent5 4 3 2 3" xfId="3928" xr:uid="{00000000-0005-0000-0000-00004B2F0000}"/>
    <cellStyle name="20% - Accent5 4 3 2 3 2" xfId="6592" xr:uid="{00000000-0005-0000-0000-00004C2F0000}"/>
    <cellStyle name="20% - Accent5 4 3 2 3 2 2" xfId="11935" xr:uid="{00000000-0005-0000-0000-00004D2F0000}"/>
    <cellStyle name="20% - Accent5 4 3 2 3 2 2 2" xfId="22548" xr:uid="{00000000-0005-0000-0000-00004E2F0000}"/>
    <cellStyle name="20% - Accent5 4 3 2 3 2 2 2 2" xfId="45816" xr:uid="{00000000-0005-0000-0000-00004F2F0000}"/>
    <cellStyle name="20% - Accent5 4 3 2 3 2 2 3" xfId="35203" xr:uid="{00000000-0005-0000-0000-0000502F0000}"/>
    <cellStyle name="20% - Accent5 4 3 2 3 2 3" xfId="17242" xr:uid="{00000000-0005-0000-0000-0000512F0000}"/>
    <cellStyle name="20% - Accent5 4 3 2 3 2 3 2" xfId="40510" xr:uid="{00000000-0005-0000-0000-0000522F0000}"/>
    <cellStyle name="20% - Accent5 4 3 2 3 2 4" xfId="29895" xr:uid="{00000000-0005-0000-0000-0000532F0000}"/>
    <cellStyle name="20% - Accent5 4 3 2 3 3" xfId="9293" xr:uid="{00000000-0005-0000-0000-0000542F0000}"/>
    <cellStyle name="20% - Accent5 4 3 2 3 3 2" xfId="19908" xr:uid="{00000000-0005-0000-0000-0000552F0000}"/>
    <cellStyle name="20% - Accent5 4 3 2 3 3 2 2" xfId="43176" xr:uid="{00000000-0005-0000-0000-0000562F0000}"/>
    <cellStyle name="20% - Accent5 4 3 2 3 3 3" xfId="32561" xr:uid="{00000000-0005-0000-0000-0000572F0000}"/>
    <cellStyle name="20% - Accent5 4 3 2 3 4" xfId="14602" xr:uid="{00000000-0005-0000-0000-0000582F0000}"/>
    <cellStyle name="20% - Accent5 4 3 2 3 4 2" xfId="37870" xr:uid="{00000000-0005-0000-0000-0000592F0000}"/>
    <cellStyle name="20% - Accent5 4 3 2 3 5" xfId="23086" xr:uid="{00000000-0005-0000-0000-00005A2F0000}"/>
    <cellStyle name="20% - Accent5 4 3 2 3 5 2" xfId="46335" xr:uid="{00000000-0005-0000-0000-00005B2F0000}"/>
    <cellStyle name="20% - Accent5 4 3 2 3 6" xfId="27253" xr:uid="{00000000-0005-0000-0000-00005C2F0000}"/>
    <cellStyle name="20% - Accent5 4 3 2 3 7" xfId="48264" xr:uid="{00000000-0005-0000-0000-00005D2F0000}"/>
    <cellStyle name="20% - Accent5 4 3 2 4" xfId="4414" xr:uid="{00000000-0005-0000-0000-00005E2F0000}"/>
    <cellStyle name="20% - Accent5 4 3 2 4 2" xfId="9758" xr:uid="{00000000-0005-0000-0000-00005F2F0000}"/>
    <cellStyle name="20% - Accent5 4 3 2 4 2 2" xfId="20373" xr:uid="{00000000-0005-0000-0000-0000602F0000}"/>
    <cellStyle name="20% - Accent5 4 3 2 4 2 2 2" xfId="43641" xr:uid="{00000000-0005-0000-0000-0000612F0000}"/>
    <cellStyle name="20% - Accent5 4 3 2 4 2 3" xfId="33026" xr:uid="{00000000-0005-0000-0000-0000622F0000}"/>
    <cellStyle name="20% - Accent5 4 3 2 4 3" xfId="15067" xr:uid="{00000000-0005-0000-0000-0000632F0000}"/>
    <cellStyle name="20% - Accent5 4 3 2 4 3 2" xfId="38335" xr:uid="{00000000-0005-0000-0000-0000642F0000}"/>
    <cellStyle name="20% - Accent5 4 3 2 4 4" xfId="27718" xr:uid="{00000000-0005-0000-0000-0000652F0000}"/>
    <cellStyle name="20% - Accent5 4 3 2 5" xfId="7116" xr:uid="{00000000-0005-0000-0000-0000662F0000}"/>
    <cellStyle name="20% - Accent5 4 3 2 5 2" xfId="17731" xr:uid="{00000000-0005-0000-0000-0000672F0000}"/>
    <cellStyle name="20% - Accent5 4 3 2 5 2 2" xfId="40999" xr:uid="{00000000-0005-0000-0000-0000682F0000}"/>
    <cellStyle name="20% - Accent5 4 3 2 5 3" xfId="30384" xr:uid="{00000000-0005-0000-0000-0000692F0000}"/>
    <cellStyle name="20% - Accent5 4 3 2 6" xfId="12427" xr:uid="{00000000-0005-0000-0000-00006A2F0000}"/>
    <cellStyle name="20% - Accent5 4 3 2 6 2" xfId="35695" xr:uid="{00000000-0005-0000-0000-00006B2F0000}"/>
    <cellStyle name="20% - Accent5 4 3 2 7" xfId="23083" xr:uid="{00000000-0005-0000-0000-00006C2F0000}"/>
    <cellStyle name="20% - Accent5 4 3 2 7 2" xfId="46332" xr:uid="{00000000-0005-0000-0000-00006D2F0000}"/>
    <cellStyle name="20% - Accent5 4 3 2 8" xfId="25076" xr:uid="{00000000-0005-0000-0000-00006E2F0000}"/>
    <cellStyle name="20% - Accent5 4 3 2 9" xfId="48261" xr:uid="{00000000-0005-0000-0000-00006F2F0000}"/>
    <cellStyle name="20% - Accent5 4 3 3" xfId="1545" xr:uid="{00000000-0005-0000-0000-0000702F0000}"/>
    <cellStyle name="20% - Accent5 4 3 3 2" xfId="2902" xr:uid="{00000000-0005-0000-0000-0000712F0000}"/>
    <cellStyle name="20% - Accent5 4 3 3 2 2" xfId="5750" xr:uid="{00000000-0005-0000-0000-0000722F0000}"/>
    <cellStyle name="20% - Accent5 4 3 3 2 2 2" xfId="11093" xr:uid="{00000000-0005-0000-0000-0000732F0000}"/>
    <cellStyle name="20% - Accent5 4 3 3 2 2 2 2" xfId="21707" xr:uid="{00000000-0005-0000-0000-0000742F0000}"/>
    <cellStyle name="20% - Accent5 4 3 3 2 2 2 2 2" xfId="44975" xr:uid="{00000000-0005-0000-0000-0000752F0000}"/>
    <cellStyle name="20% - Accent5 4 3 3 2 2 2 3" xfId="34361" xr:uid="{00000000-0005-0000-0000-0000762F0000}"/>
    <cellStyle name="20% - Accent5 4 3 3 2 2 3" xfId="16401" xr:uid="{00000000-0005-0000-0000-0000772F0000}"/>
    <cellStyle name="20% - Accent5 4 3 3 2 2 3 2" xfId="39669" xr:uid="{00000000-0005-0000-0000-0000782F0000}"/>
    <cellStyle name="20% - Accent5 4 3 3 2 2 4" xfId="29053" xr:uid="{00000000-0005-0000-0000-0000792F0000}"/>
    <cellStyle name="20% - Accent5 4 3 3 2 3" xfId="8451" xr:uid="{00000000-0005-0000-0000-00007A2F0000}"/>
    <cellStyle name="20% - Accent5 4 3 3 2 3 2" xfId="19066" xr:uid="{00000000-0005-0000-0000-00007B2F0000}"/>
    <cellStyle name="20% - Accent5 4 3 3 2 3 2 2" xfId="42334" xr:uid="{00000000-0005-0000-0000-00007C2F0000}"/>
    <cellStyle name="20% - Accent5 4 3 3 2 3 3" xfId="31719" xr:uid="{00000000-0005-0000-0000-00007D2F0000}"/>
    <cellStyle name="20% - Accent5 4 3 3 2 4" xfId="13761" xr:uid="{00000000-0005-0000-0000-00007E2F0000}"/>
    <cellStyle name="20% - Accent5 4 3 3 2 4 2" xfId="37029" xr:uid="{00000000-0005-0000-0000-00007F2F0000}"/>
    <cellStyle name="20% - Accent5 4 3 3 2 5" xfId="23088" xr:uid="{00000000-0005-0000-0000-0000802F0000}"/>
    <cellStyle name="20% - Accent5 4 3 3 2 5 2" xfId="46337" xr:uid="{00000000-0005-0000-0000-0000812F0000}"/>
    <cellStyle name="20% - Accent5 4 3 3 2 6" xfId="26411" xr:uid="{00000000-0005-0000-0000-0000822F0000}"/>
    <cellStyle name="20% - Accent5 4 3 3 2 7" xfId="48266" xr:uid="{00000000-0005-0000-0000-0000832F0000}"/>
    <cellStyle name="20% - Accent5 4 3 3 3" xfId="3697" xr:uid="{00000000-0005-0000-0000-0000842F0000}"/>
    <cellStyle name="20% - Accent5 4 3 3 3 2" xfId="6464" xr:uid="{00000000-0005-0000-0000-0000852F0000}"/>
    <cellStyle name="20% - Accent5 4 3 3 3 2 2" xfId="11807" xr:uid="{00000000-0005-0000-0000-0000862F0000}"/>
    <cellStyle name="20% - Accent5 4 3 3 3 2 2 2" xfId="22420" xr:uid="{00000000-0005-0000-0000-0000872F0000}"/>
    <cellStyle name="20% - Accent5 4 3 3 3 2 2 2 2" xfId="45688" xr:uid="{00000000-0005-0000-0000-0000882F0000}"/>
    <cellStyle name="20% - Accent5 4 3 3 3 2 2 3" xfId="35075" xr:uid="{00000000-0005-0000-0000-0000892F0000}"/>
    <cellStyle name="20% - Accent5 4 3 3 3 2 3" xfId="17114" xr:uid="{00000000-0005-0000-0000-00008A2F0000}"/>
    <cellStyle name="20% - Accent5 4 3 3 3 2 3 2" xfId="40382" xr:uid="{00000000-0005-0000-0000-00008B2F0000}"/>
    <cellStyle name="20% - Accent5 4 3 3 3 2 4" xfId="29767" xr:uid="{00000000-0005-0000-0000-00008C2F0000}"/>
    <cellStyle name="20% - Accent5 4 3 3 3 3" xfId="9165" xr:uid="{00000000-0005-0000-0000-00008D2F0000}"/>
    <cellStyle name="20% - Accent5 4 3 3 3 3 2" xfId="19780" xr:uid="{00000000-0005-0000-0000-00008E2F0000}"/>
    <cellStyle name="20% - Accent5 4 3 3 3 3 2 2" xfId="43048" xr:uid="{00000000-0005-0000-0000-00008F2F0000}"/>
    <cellStyle name="20% - Accent5 4 3 3 3 3 3" xfId="32433" xr:uid="{00000000-0005-0000-0000-0000902F0000}"/>
    <cellStyle name="20% - Accent5 4 3 3 3 4" xfId="14474" xr:uid="{00000000-0005-0000-0000-0000912F0000}"/>
    <cellStyle name="20% - Accent5 4 3 3 3 4 2" xfId="37742" xr:uid="{00000000-0005-0000-0000-0000922F0000}"/>
    <cellStyle name="20% - Accent5 4 3 3 3 5" xfId="27125" xr:uid="{00000000-0005-0000-0000-0000932F0000}"/>
    <cellStyle name="20% - Accent5 4 3 3 4" xfId="4563" xr:uid="{00000000-0005-0000-0000-0000942F0000}"/>
    <cellStyle name="20% - Accent5 4 3 3 4 2" xfId="9907" xr:uid="{00000000-0005-0000-0000-0000952F0000}"/>
    <cellStyle name="20% - Accent5 4 3 3 4 2 2" xfId="20522" xr:uid="{00000000-0005-0000-0000-0000962F0000}"/>
    <cellStyle name="20% - Accent5 4 3 3 4 2 2 2" xfId="43790" xr:uid="{00000000-0005-0000-0000-0000972F0000}"/>
    <cellStyle name="20% - Accent5 4 3 3 4 2 3" xfId="33175" xr:uid="{00000000-0005-0000-0000-0000982F0000}"/>
    <cellStyle name="20% - Accent5 4 3 3 4 3" xfId="15216" xr:uid="{00000000-0005-0000-0000-0000992F0000}"/>
    <cellStyle name="20% - Accent5 4 3 3 4 3 2" xfId="38484" xr:uid="{00000000-0005-0000-0000-00009A2F0000}"/>
    <cellStyle name="20% - Accent5 4 3 3 4 4" xfId="27867" xr:uid="{00000000-0005-0000-0000-00009B2F0000}"/>
    <cellStyle name="20% - Accent5 4 3 3 5" xfId="7265" xr:uid="{00000000-0005-0000-0000-00009C2F0000}"/>
    <cellStyle name="20% - Accent5 4 3 3 5 2" xfId="17880" xr:uid="{00000000-0005-0000-0000-00009D2F0000}"/>
    <cellStyle name="20% - Accent5 4 3 3 5 2 2" xfId="41148" xr:uid="{00000000-0005-0000-0000-00009E2F0000}"/>
    <cellStyle name="20% - Accent5 4 3 3 5 3" xfId="30533" xr:uid="{00000000-0005-0000-0000-00009F2F0000}"/>
    <cellStyle name="20% - Accent5 4 3 3 6" xfId="12576" xr:uid="{00000000-0005-0000-0000-0000A02F0000}"/>
    <cellStyle name="20% - Accent5 4 3 3 6 2" xfId="35844" xr:uid="{00000000-0005-0000-0000-0000A12F0000}"/>
    <cellStyle name="20% - Accent5 4 3 3 7" xfId="23087" xr:uid="{00000000-0005-0000-0000-0000A22F0000}"/>
    <cellStyle name="20% - Accent5 4 3 3 7 2" xfId="46336" xr:uid="{00000000-0005-0000-0000-0000A32F0000}"/>
    <cellStyle name="20% - Accent5 4 3 3 8" xfId="25225" xr:uid="{00000000-0005-0000-0000-0000A42F0000}"/>
    <cellStyle name="20% - Accent5 4 3 3 9" xfId="48265" xr:uid="{00000000-0005-0000-0000-0000A52F0000}"/>
    <cellStyle name="20% - Accent5 4 3 4" xfId="1857" xr:uid="{00000000-0005-0000-0000-0000A62F0000}"/>
    <cellStyle name="20% - Accent5 4 3 4 2" xfId="4832" xr:uid="{00000000-0005-0000-0000-0000A72F0000}"/>
    <cellStyle name="20% - Accent5 4 3 4 2 2" xfId="10176" xr:uid="{00000000-0005-0000-0000-0000A82F0000}"/>
    <cellStyle name="20% - Accent5 4 3 4 2 2 2" xfId="20791" xr:uid="{00000000-0005-0000-0000-0000A92F0000}"/>
    <cellStyle name="20% - Accent5 4 3 4 2 2 2 2" xfId="44059" xr:uid="{00000000-0005-0000-0000-0000AA2F0000}"/>
    <cellStyle name="20% - Accent5 4 3 4 2 2 3" xfId="33444" xr:uid="{00000000-0005-0000-0000-0000AB2F0000}"/>
    <cellStyle name="20% - Accent5 4 3 4 2 3" xfId="15485" xr:uid="{00000000-0005-0000-0000-0000AC2F0000}"/>
    <cellStyle name="20% - Accent5 4 3 4 2 3 2" xfId="38753" xr:uid="{00000000-0005-0000-0000-0000AD2F0000}"/>
    <cellStyle name="20% - Accent5 4 3 4 2 4" xfId="28136" xr:uid="{00000000-0005-0000-0000-0000AE2F0000}"/>
    <cellStyle name="20% - Accent5 4 3 4 3" xfId="7534" xr:uid="{00000000-0005-0000-0000-0000AF2F0000}"/>
    <cellStyle name="20% - Accent5 4 3 4 3 2" xfId="18149" xr:uid="{00000000-0005-0000-0000-0000B02F0000}"/>
    <cellStyle name="20% - Accent5 4 3 4 3 2 2" xfId="41417" xr:uid="{00000000-0005-0000-0000-0000B12F0000}"/>
    <cellStyle name="20% - Accent5 4 3 4 3 3" xfId="30802" xr:uid="{00000000-0005-0000-0000-0000B22F0000}"/>
    <cellStyle name="20% - Accent5 4 3 4 4" xfId="12845" xr:uid="{00000000-0005-0000-0000-0000B32F0000}"/>
    <cellStyle name="20% - Accent5 4 3 4 4 2" xfId="36113" xr:uid="{00000000-0005-0000-0000-0000B42F0000}"/>
    <cellStyle name="20% - Accent5 4 3 4 5" xfId="23089" xr:uid="{00000000-0005-0000-0000-0000B52F0000}"/>
    <cellStyle name="20% - Accent5 4 3 4 5 2" xfId="46338" xr:uid="{00000000-0005-0000-0000-0000B62F0000}"/>
    <cellStyle name="20% - Accent5 4 3 4 6" xfId="25494" xr:uid="{00000000-0005-0000-0000-0000B72F0000}"/>
    <cellStyle name="20% - Accent5 4 3 4 7" xfId="48267" xr:uid="{00000000-0005-0000-0000-0000B82F0000}"/>
    <cellStyle name="20% - Accent5 4 3 5" xfId="2596" xr:uid="{00000000-0005-0000-0000-0000B92F0000}"/>
    <cellStyle name="20% - Accent5 4 3 5 2" xfId="5444" xr:uid="{00000000-0005-0000-0000-0000BA2F0000}"/>
    <cellStyle name="20% - Accent5 4 3 5 2 2" xfId="10787" xr:uid="{00000000-0005-0000-0000-0000BB2F0000}"/>
    <cellStyle name="20% - Accent5 4 3 5 2 2 2" xfId="21401" xr:uid="{00000000-0005-0000-0000-0000BC2F0000}"/>
    <cellStyle name="20% - Accent5 4 3 5 2 2 2 2" xfId="44669" xr:uid="{00000000-0005-0000-0000-0000BD2F0000}"/>
    <cellStyle name="20% - Accent5 4 3 5 2 2 3" xfId="34055" xr:uid="{00000000-0005-0000-0000-0000BE2F0000}"/>
    <cellStyle name="20% - Accent5 4 3 5 2 3" xfId="16095" xr:uid="{00000000-0005-0000-0000-0000BF2F0000}"/>
    <cellStyle name="20% - Accent5 4 3 5 2 3 2" xfId="39363" xr:uid="{00000000-0005-0000-0000-0000C02F0000}"/>
    <cellStyle name="20% - Accent5 4 3 5 2 4" xfId="28747" xr:uid="{00000000-0005-0000-0000-0000C12F0000}"/>
    <cellStyle name="20% - Accent5 4 3 5 3" xfId="8145" xr:uid="{00000000-0005-0000-0000-0000C22F0000}"/>
    <cellStyle name="20% - Accent5 4 3 5 3 2" xfId="18760" xr:uid="{00000000-0005-0000-0000-0000C32F0000}"/>
    <cellStyle name="20% - Accent5 4 3 5 3 2 2" xfId="42028" xr:uid="{00000000-0005-0000-0000-0000C42F0000}"/>
    <cellStyle name="20% - Accent5 4 3 5 3 3" xfId="31413" xr:uid="{00000000-0005-0000-0000-0000C52F0000}"/>
    <cellStyle name="20% - Accent5 4 3 5 4" xfId="13455" xr:uid="{00000000-0005-0000-0000-0000C62F0000}"/>
    <cellStyle name="20% - Accent5 4 3 5 4 2" xfId="36723" xr:uid="{00000000-0005-0000-0000-0000C72F0000}"/>
    <cellStyle name="20% - Accent5 4 3 5 5" xfId="26105" xr:uid="{00000000-0005-0000-0000-0000C82F0000}"/>
    <cellStyle name="20% - Accent5 4 3 6" xfId="3127" xr:uid="{00000000-0005-0000-0000-0000C92F0000}"/>
    <cellStyle name="20% - Accent5 4 3 6 2" xfId="5957" xr:uid="{00000000-0005-0000-0000-0000CA2F0000}"/>
    <cellStyle name="20% - Accent5 4 3 6 2 2" xfId="11300" xr:uid="{00000000-0005-0000-0000-0000CB2F0000}"/>
    <cellStyle name="20% - Accent5 4 3 6 2 2 2" xfId="21913" xr:uid="{00000000-0005-0000-0000-0000CC2F0000}"/>
    <cellStyle name="20% - Accent5 4 3 6 2 2 2 2" xfId="45181" xr:uid="{00000000-0005-0000-0000-0000CD2F0000}"/>
    <cellStyle name="20% - Accent5 4 3 6 2 2 3" xfId="34568" xr:uid="{00000000-0005-0000-0000-0000CE2F0000}"/>
    <cellStyle name="20% - Accent5 4 3 6 2 3" xfId="16607" xr:uid="{00000000-0005-0000-0000-0000CF2F0000}"/>
    <cellStyle name="20% - Accent5 4 3 6 2 3 2" xfId="39875" xr:uid="{00000000-0005-0000-0000-0000D02F0000}"/>
    <cellStyle name="20% - Accent5 4 3 6 2 4" xfId="29260" xr:uid="{00000000-0005-0000-0000-0000D12F0000}"/>
    <cellStyle name="20% - Accent5 4 3 6 3" xfId="8658" xr:uid="{00000000-0005-0000-0000-0000D22F0000}"/>
    <cellStyle name="20% - Accent5 4 3 6 3 2" xfId="19273" xr:uid="{00000000-0005-0000-0000-0000D32F0000}"/>
    <cellStyle name="20% - Accent5 4 3 6 3 2 2" xfId="42541" xr:uid="{00000000-0005-0000-0000-0000D42F0000}"/>
    <cellStyle name="20% - Accent5 4 3 6 3 3" xfId="31926" xr:uid="{00000000-0005-0000-0000-0000D52F0000}"/>
    <cellStyle name="20% - Accent5 4 3 6 4" xfId="13967" xr:uid="{00000000-0005-0000-0000-0000D62F0000}"/>
    <cellStyle name="20% - Accent5 4 3 6 4 2" xfId="37235" xr:uid="{00000000-0005-0000-0000-0000D72F0000}"/>
    <cellStyle name="20% - Accent5 4 3 6 5" xfId="26618" xr:uid="{00000000-0005-0000-0000-0000D82F0000}"/>
    <cellStyle name="20% - Accent5 4 3 7" xfId="3447" xr:uid="{00000000-0005-0000-0000-0000D92F0000}"/>
    <cellStyle name="20% - Accent5 4 3 7 2" xfId="6271" xr:uid="{00000000-0005-0000-0000-0000DA2F0000}"/>
    <cellStyle name="20% - Accent5 4 3 7 2 2" xfId="11614" xr:uid="{00000000-0005-0000-0000-0000DB2F0000}"/>
    <cellStyle name="20% - Accent5 4 3 7 2 2 2" xfId="22227" xr:uid="{00000000-0005-0000-0000-0000DC2F0000}"/>
    <cellStyle name="20% - Accent5 4 3 7 2 2 2 2" xfId="45495" xr:uid="{00000000-0005-0000-0000-0000DD2F0000}"/>
    <cellStyle name="20% - Accent5 4 3 7 2 2 3" xfId="34882" xr:uid="{00000000-0005-0000-0000-0000DE2F0000}"/>
    <cellStyle name="20% - Accent5 4 3 7 2 3" xfId="16921" xr:uid="{00000000-0005-0000-0000-0000DF2F0000}"/>
    <cellStyle name="20% - Accent5 4 3 7 2 3 2" xfId="40189" xr:uid="{00000000-0005-0000-0000-0000E02F0000}"/>
    <cellStyle name="20% - Accent5 4 3 7 2 4" xfId="29574" xr:uid="{00000000-0005-0000-0000-0000E12F0000}"/>
    <cellStyle name="20% - Accent5 4 3 7 3" xfId="8972" xr:uid="{00000000-0005-0000-0000-0000E22F0000}"/>
    <cellStyle name="20% - Accent5 4 3 7 3 2" xfId="19587" xr:uid="{00000000-0005-0000-0000-0000E32F0000}"/>
    <cellStyle name="20% - Accent5 4 3 7 3 2 2" xfId="42855" xr:uid="{00000000-0005-0000-0000-0000E42F0000}"/>
    <cellStyle name="20% - Accent5 4 3 7 3 3" xfId="32240" xr:uid="{00000000-0005-0000-0000-0000E52F0000}"/>
    <cellStyle name="20% - Accent5 4 3 7 4" xfId="14281" xr:uid="{00000000-0005-0000-0000-0000E62F0000}"/>
    <cellStyle name="20% - Accent5 4 3 7 4 2" xfId="37549" xr:uid="{00000000-0005-0000-0000-0000E72F0000}"/>
    <cellStyle name="20% - Accent5 4 3 7 5" xfId="26932" xr:uid="{00000000-0005-0000-0000-0000E82F0000}"/>
    <cellStyle name="20% - Accent5 4 3 8" xfId="4257" xr:uid="{00000000-0005-0000-0000-0000E92F0000}"/>
    <cellStyle name="20% - Accent5 4 3 8 2" xfId="9601" xr:uid="{00000000-0005-0000-0000-0000EA2F0000}"/>
    <cellStyle name="20% - Accent5 4 3 8 2 2" xfId="20216" xr:uid="{00000000-0005-0000-0000-0000EB2F0000}"/>
    <cellStyle name="20% - Accent5 4 3 8 2 2 2" xfId="43484" xr:uid="{00000000-0005-0000-0000-0000EC2F0000}"/>
    <cellStyle name="20% - Accent5 4 3 8 2 3" xfId="32869" xr:uid="{00000000-0005-0000-0000-0000ED2F0000}"/>
    <cellStyle name="20% - Accent5 4 3 8 3" xfId="14910" xr:uid="{00000000-0005-0000-0000-0000EE2F0000}"/>
    <cellStyle name="20% - Accent5 4 3 8 3 2" xfId="38178" xr:uid="{00000000-0005-0000-0000-0000EF2F0000}"/>
    <cellStyle name="20% - Accent5 4 3 8 4" xfId="27561" xr:uid="{00000000-0005-0000-0000-0000F02F0000}"/>
    <cellStyle name="20% - Accent5 4 3 9" xfId="6959" xr:uid="{00000000-0005-0000-0000-0000F12F0000}"/>
    <cellStyle name="20% - Accent5 4 3 9 2" xfId="17574" xr:uid="{00000000-0005-0000-0000-0000F22F0000}"/>
    <cellStyle name="20% - Accent5 4 3 9 2 2" xfId="40842" xr:uid="{00000000-0005-0000-0000-0000F32F0000}"/>
    <cellStyle name="20% - Accent5 4 3 9 3" xfId="30227" xr:uid="{00000000-0005-0000-0000-0000F42F0000}"/>
    <cellStyle name="20% - Accent5 4 3_Asset Register (new)" xfId="1462" xr:uid="{00000000-0005-0000-0000-0000F52F0000}"/>
    <cellStyle name="20% - Accent5 4 4" xfId="192" xr:uid="{00000000-0005-0000-0000-0000F62F0000}"/>
    <cellStyle name="20% - Accent5 4 4 10" xfId="24719" xr:uid="{00000000-0005-0000-0000-0000F72F0000}"/>
    <cellStyle name="20% - Accent5 4 4 11" xfId="48268" xr:uid="{00000000-0005-0000-0000-0000F82F0000}"/>
    <cellStyle name="20% - Accent5 4 4 2" xfId="1858" xr:uid="{00000000-0005-0000-0000-0000F92F0000}"/>
    <cellStyle name="20% - Accent5 4 4 2 2" xfId="4833" xr:uid="{00000000-0005-0000-0000-0000FA2F0000}"/>
    <cellStyle name="20% - Accent5 4 4 2 2 2" xfId="10177" xr:uid="{00000000-0005-0000-0000-0000FB2F0000}"/>
    <cellStyle name="20% - Accent5 4 4 2 2 2 2" xfId="20792" xr:uid="{00000000-0005-0000-0000-0000FC2F0000}"/>
    <cellStyle name="20% - Accent5 4 4 2 2 2 2 2" xfId="44060" xr:uid="{00000000-0005-0000-0000-0000FD2F0000}"/>
    <cellStyle name="20% - Accent5 4 4 2 2 2 3" xfId="33445" xr:uid="{00000000-0005-0000-0000-0000FE2F0000}"/>
    <cellStyle name="20% - Accent5 4 4 2 2 3" xfId="15486" xr:uid="{00000000-0005-0000-0000-0000FF2F0000}"/>
    <cellStyle name="20% - Accent5 4 4 2 2 3 2" xfId="38754" xr:uid="{00000000-0005-0000-0000-000000300000}"/>
    <cellStyle name="20% - Accent5 4 4 2 2 4" xfId="23092" xr:uid="{00000000-0005-0000-0000-000001300000}"/>
    <cellStyle name="20% - Accent5 4 4 2 2 4 2" xfId="46341" xr:uid="{00000000-0005-0000-0000-000002300000}"/>
    <cellStyle name="20% - Accent5 4 4 2 2 5" xfId="28137" xr:uid="{00000000-0005-0000-0000-000003300000}"/>
    <cellStyle name="20% - Accent5 4 4 2 2 6" xfId="48270" xr:uid="{00000000-0005-0000-0000-000004300000}"/>
    <cellStyle name="20% - Accent5 4 4 2 3" xfId="7535" xr:uid="{00000000-0005-0000-0000-000005300000}"/>
    <cellStyle name="20% - Accent5 4 4 2 3 2" xfId="18150" xr:uid="{00000000-0005-0000-0000-000006300000}"/>
    <cellStyle name="20% - Accent5 4 4 2 3 2 2" xfId="41418" xr:uid="{00000000-0005-0000-0000-000007300000}"/>
    <cellStyle name="20% - Accent5 4 4 2 3 3" xfId="30803" xr:uid="{00000000-0005-0000-0000-000008300000}"/>
    <cellStyle name="20% - Accent5 4 4 2 4" xfId="12846" xr:uid="{00000000-0005-0000-0000-000009300000}"/>
    <cellStyle name="20% - Accent5 4 4 2 4 2" xfId="36114" xr:uid="{00000000-0005-0000-0000-00000A300000}"/>
    <cellStyle name="20% - Accent5 4 4 2 5" xfId="23091" xr:uid="{00000000-0005-0000-0000-00000B300000}"/>
    <cellStyle name="20% - Accent5 4 4 2 5 2" xfId="46340" xr:uid="{00000000-0005-0000-0000-00000C300000}"/>
    <cellStyle name="20% - Accent5 4 4 2 6" xfId="25495" xr:uid="{00000000-0005-0000-0000-00000D300000}"/>
    <cellStyle name="20% - Accent5 4 4 2 7" xfId="48269" xr:uid="{00000000-0005-0000-0000-00000E300000}"/>
    <cellStyle name="20% - Accent5 4 4 3" xfId="2400" xr:uid="{00000000-0005-0000-0000-00000F300000}"/>
    <cellStyle name="20% - Accent5 4 4 3 2" xfId="5248" xr:uid="{00000000-0005-0000-0000-000010300000}"/>
    <cellStyle name="20% - Accent5 4 4 3 2 2" xfId="10591" xr:uid="{00000000-0005-0000-0000-000011300000}"/>
    <cellStyle name="20% - Accent5 4 4 3 2 2 2" xfId="21205" xr:uid="{00000000-0005-0000-0000-000012300000}"/>
    <cellStyle name="20% - Accent5 4 4 3 2 2 2 2" xfId="44473" xr:uid="{00000000-0005-0000-0000-000013300000}"/>
    <cellStyle name="20% - Accent5 4 4 3 2 2 3" xfId="33859" xr:uid="{00000000-0005-0000-0000-000014300000}"/>
    <cellStyle name="20% - Accent5 4 4 3 2 3" xfId="15899" xr:uid="{00000000-0005-0000-0000-000015300000}"/>
    <cellStyle name="20% - Accent5 4 4 3 2 3 2" xfId="39167" xr:uid="{00000000-0005-0000-0000-000016300000}"/>
    <cellStyle name="20% - Accent5 4 4 3 2 4" xfId="28551" xr:uid="{00000000-0005-0000-0000-000017300000}"/>
    <cellStyle name="20% - Accent5 4 4 3 3" xfId="7949" xr:uid="{00000000-0005-0000-0000-000018300000}"/>
    <cellStyle name="20% - Accent5 4 4 3 3 2" xfId="18564" xr:uid="{00000000-0005-0000-0000-000019300000}"/>
    <cellStyle name="20% - Accent5 4 4 3 3 2 2" xfId="41832" xr:uid="{00000000-0005-0000-0000-00001A300000}"/>
    <cellStyle name="20% - Accent5 4 4 3 3 3" xfId="31217" xr:uid="{00000000-0005-0000-0000-00001B300000}"/>
    <cellStyle name="20% - Accent5 4 4 3 4" xfId="13259" xr:uid="{00000000-0005-0000-0000-00001C300000}"/>
    <cellStyle name="20% - Accent5 4 4 3 4 2" xfId="36527" xr:uid="{00000000-0005-0000-0000-00001D300000}"/>
    <cellStyle name="20% - Accent5 4 4 3 5" xfId="23093" xr:uid="{00000000-0005-0000-0000-00001E300000}"/>
    <cellStyle name="20% - Accent5 4 4 3 5 2" xfId="46342" xr:uid="{00000000-0005-0000-0000-00001F300000}"/>
    <cellStyle name="20% - Accent5 4 4 3 6" xfId="25909" xr:uid="{00000000-0005-0000-0000-000020300000}"/>
    <cellStyle name="20% - Accent5 4 4 3 7" xfId="48271" xr:uid="{00000000-0005-0000-0000-000021300000}"/>
    <cellStyle name="20% - Accent5 4 4 4" xfId="3128" xr:uid="{00000000-0005-0000-0000-000022300000}"/>
    <cellStyle name="20% - Accent5 4 4 4 2" xfId="5958" xr:uid="{00000000-0005-0000-0000-000023300000}"/>
    <cellStyle name="20% - Accent5 4 4 4 2 2" xfId="11301" xr:uid="{00000000-0005-0000-0000-000024300000}"/>
    <cellStyle name="20% - Accent5 4 4 4 2 2 2" xfId="21914" xr:uid="{00000000-0005-0000-0000-000025300000}"/>
    <cellStyle name="20% - Accent5 4 4 4 2 2 2 2" xfId="45182" xr:uid="{00000000-0005-0000-0000-000026300000}"/>
    <cellStyle name="20% - Accent5 4 4 4 2 2 3" xfId="34569" xr:uid="{00000000-0005-0000-0000-000027300000}"/>
    <cellStyle name="20% - Accent5 4 4 4 2 3" xfId="16608" xr:uid="{00000000-0005-0000-0000-000028300000}"/>
    <cellStyle name="20% - Accent5 4 4 4 2 3 2" xfId="39876" xr:uid="{00000000-0005-0000-0000-000029300000}"/>
    <cellStyle name="20% - Accent5 4 4 4 2 4" xfId="29261" xr:uid="{00000000-0005-0000-0000-00002A300000}"/>
    <cellStyle name="20% - Accent5 4 4 4 3" xfId="8659" xr:uid="{00000000-0005-0000-0000-00002B300000}"/>
    <cellStyle name="20% - Accent5 4 4 4 3 2" xfId="19274" xr:uid="{00000000-0005-0000-0000-00002C300000}"/>
    <cellStyle name="20% - Accent5 4 4 4 3 2 2" xfId="42542" xr:uid="{00000000-0005-0000-0000-00002D300000}"/>
    <cellStyle name="20% - Accent5 4 4 4 3 3" xfId="31927" xr:uid="{00000000-0005-0000-0000-00002E300000}"/>
    <cellStyle name="20% - Accent5 4 4 4 4" xfId="13968" xr:uid="{00000000-0005-0000-0000-00002F300000}"/>
    <cellStyle name="20% - Accent5 4 4 4 4 2" xfId="37236" xr:uid="{00000000-0005-0000-0000-000030300000}"/>
    <cellStyle name="20% - Accent5 4 4 4 5" xfId="26619" xr:uid="{00000000-0005-0000-0000-000031300000}"/>
    <cellStyle name="20% - Accent5 4 4 5" xfId="3448" xr:uid="{00000000-0005-0000-0000-000032300000}"/>
    <cellStyle name="20% - Accent5 4 4 5 2" xfId="6272" xr:uid="{00000000-0005-0000-0000-000033300000}"/>
    <cellStyle name="20% - Accent5 4 4 5 2 2" xfId="11615" xr:uid="{00000000-0005-0000-0000-000034300000}"/>
    <cellStyle name="20% - Accent5 4 4 5 2 2 2" xfId="22228" xr:uid="{00000000-0005-0000-0000-000035300000}"/>
    <cellStyle name="20% - Accent5 4 4 5 2 2 2 2" xfId="45496" xr:uid="{00000000-0005-0000-0000-000036300000}"/>
    <cellStyle name="20% - Accent5 4 4 5 2 2 3" xfId="34883" xr:uid="{00000000-0005-0000-0000-000037300000}"/>
    <cellStyle name="20% - Accent5 4 4 5 2 3" xfId="16922" xr:uid="{00000000-0005-0000-0000-000038300000}"/>
    <cellStyle name="20% - Accent5 4 4 5 2 3 2" xfId="40190" xr:uid="{00000000-0005-0000-0000-000039300000}"/>
    <cellStyle name="20% - Accent5 4 4 5 2 4" xfId="29575" xr:uid="{00000000-0005-0000-0000-00003A300000}"/>
    <cellStyle name="20% - Accent5 4 4 5 3" xfId="8973" xr:uid="{00000000-0005-0000-0000-00003B300000}"/>
    <cellStyle name="20% - Accent5 4 4 5 3 2" xfId="19588" xr:uid="{00000000-0005-0000-0000-00003C300000}"/>
    <cellStyle name="20% - Accent5 4 4 5 3 2 2" xfId="42856" xr:uid="{00000000-0005-0000-0000-00003D300000}"/>
    <cellStyle name="20% - Accent5 4 4 5 3 3" xfId="32241" xr:uid="{00000000-0005-0000-0000-00003E300000}"/>
    <cellStyle name="20% - Accent5 4 4 5 4" xfId="14282" xr:uid="{00000000-0005-0000-0000-00003F300000}"/>
    <cellStyle name="20% - Accent5 4 4 5 4 2" xfId="37550" xr:uid="{00000000-0005-0000-0000-000040300000}"/>
    <cellStyle name="20% - Accent5 4 4 5 5" xfId="26933" xr:uid="{00000000-0005-0000-0000-000041300000}"/>
    <cellStyle name="20% - Accent5 4 4 6" xfId="4061" xr:uid="{00000000-0005-0000-0000-000042300000}"/>
    <cellStyle name="20% - Accent5 4 4 6 2" xfId="9405" xr:uid="{00000000-0005-0000-0000-000043300000}"/>
    <cellStyle name="20% - Accent5 4 4 6 2 2" xfId="20020" xr:uid="{00000000-0005-0000-0000-000044300000}"/>
    <cellStyle name="20% - Accent5 4 4 6 2 2 2" xfId="43288" xr:uid="{00000000-0005-0000-0000-000045300000}"/>
    <cellStyle name="20% - Accent5 4 4 6 2 3" xfId="32673" xr:uid="{00000000-0005-0000-0000-000046300000}"/>
    <cellStyle name="20% - Accent5 4 4 6 3" xfId="14714" xr:uid="{00000000-0005-0000-0000-000047300000}"/>
    <cellStyle name="20% - Accent5 4 4 6 3 2" xfId="37982" xr:uid="{00000000-0005-0000-0000-000048300000}"/>
    <cellStyle name="20% - Accent5 4 4 6 4" xfId="27365" xr:uid="{00000000-0005-0000-0000-000049300000}"/>
    <cellStyle name="20% - Accent5 4 4 7" xfId="6763" xr:uid="{00000000-0005-0000-0000-00004A300000}"/>
    <cellStyle name="20% - Accent5 4 4 7 2" xfId="17378" xr:uid="{00000000-0005-0000-0000-00004B300000}"/>
    <cellStyle name="20% - Accent5 4 4 7 2 2" xfId="40646" xr:uid="{00000000-0005-0000-0000-00004C300000}"/>
    <cellStyle name="20% - Accent5 4 4 7 3" xfId="30031" xr:uid="{00000000-0005-0000-0000-00004D300000}"/>
    <cellStyle name="20% - Accent5 4 4 8" xfId="12074" xr:uid="{00000000-0005-0000-0000-00004E300000}"/>
    <cellStyle name="20% - Accent5 4 4 8 2" xfId="35342" xr:uid="{00000000-0005-0000-0000-00004F300000}"/>
    <cellStyle name="20% - Accent5 4 4 9" xfId="23090" xr:uid="{00000000-0005-0000-0000-000050300000}"/>
    <cellStyle name="20% - Accent5 4 4 9 2" xfId="46339" xr:uid="{00000000-0005-0000-0000-000051300000}"/>
    <cellStyle name="20% - Accent5 4 5" xfId="1109" xr:uid="{00000000-0005-0000-0000-000052300000}"/>
    <cellStyle name="20% - Accent5 4 5 2" xfId="2679" xr:uid="{00000000-0005-0000-0000-000053300000}"/>
    <cellStyle name="20% - Accent5 4 5 2 2" xfId="5527" xr:uid="{00000000-0005-0000-0000-000054300000}"/>
    <cellStyle name="20% - Accent5 4 5 2 2 2" xfId="10870" xr:uid="{00000000-0005-0000-0000-000055300000}"/>
    <cellStyle name="20% - Accent5 4 5 2 2 2 2" xfId="21484" xr:uid="{00000000-0005-0000-0000-000056300000}"/>
    <cellStyle name="20% - Accent5 4 5 2 2 2 2 2" xfId="44752" xr:uid="{00000000-0005-0000-0000-000057300000}"/>
    <cellStyle name="20% - Accent5 4 5 2 2 2 3" xfId="34138" xr:uid="{00000000-0005-0000-0000-000058300000}"/>
    <cellStyle name="20% - Accent5 4 5 2 2 3" xfId="16178" xr:uid="{00000000-0005-0000-0000-000059300000}"/>
    <cellStyle name="20% - Accent5 4 5 2 2 3 2" xfId="39446" xr:uid="{00000000-0005-0000-0000-00005A300000}"/>
    <cellStyle name="20% - Accent5 4 5 2 2 4" xfId="28830" xr:uid="{00000000-0005-0000-0000-00005B300000}"/>
    <cellStyle name="20% - Accent5 4 5 2 3" xfId="8228" xr:uid="{00000000-0005-0000-0000-00005C300000}"/>
    <cellStyle name="20% - Accent5 4 5 2 3 2" xfId="18843" xr:uid="{00000000-0005-0000-0000-00005D300000}"/>
    <cellStyle name="20% - Accent5 4 5 2 3 2 2" xfId="42111" xr:uid="{00000000-0005-0000-0000-00005E300000}"/>
    <cellStyle name="20% - Accent5 4 5 2 3 3" xfId="31496" xr:uid="{00000000-0005-0000-0000-00005F300000}"/>
    <cellStyle name="20% - Accent5 4 5 2 4" xfId="13538" xr:uid="{00000000-0005-0000-0000-000060300000}"/>
    <cellStyle name="20% - Accent5 4 5 2 4 2" xfId="36806" xr:uid="{00000000-0005-0000-0000-000061300000}"/>
    <cellStyle name="20% - Accent5 4 5 2 5" xfId="23095" xr:uid="{00000000-0005-0000-0000-000062300000}"/>
    <cellStyle name="20% - Accent5 4 5 2 5 2" xfId="46344" xr:uid="{00000000-0005-0000-0000-000063300000}"/>
    <cellStyle name="20% - Accent5 4 5 2 6" xfId="26188" xr:uid="{00000000-0005-0000-0000-000064300000}"/>
    <cellStyle name="20% - Accent5 4 5 2 7" xfId="48273" xr:uid="{00000000-0005-0000-0000-000065300000}"/>
    <cellStyle name="20% - Accent5 4 5 3" xfId="3854" xr:uid="{00000000-0005-0000-0000-000066300000}"/>
    <cellStyle name="20% - Accent5 4 5 3 2" xfId="6518" xr:uid="{00000000-0005-0000-0000-000067300000}"/>
    <cellStyle name="20% - Accent5 4 5 3 2 2" xfId="11861" xr:uid="{00000000-0005-0000-0000-000068300000}"/>
    <cellStyle name="20% - Accent5 4 5 3 2 2 2" xfId="22474" xr:uid="{00000000-0005-0000-0000-000069300000}"/>
    <cellStyle name="20% - Accent5 4 5 3 2 2 2 2" xfId="45742" xr:uid="{00000000-0005-0000-0000-00006A300000}"/>
    <cellStyle name="20% - Accent5 4 5 3 2 2 3" xfId="35129" xr:uid="{00000000-0005-0000-0000-00006B300000}"/>
    <cellStyle name="20% - Accent5 4 5 3 2 3" xfId="17168" xr:uid="{00000000-0005-0000-0000-00006C300000}"/>
    <cellStyle name="20% - Accent5 4 5 3 2 3 2" xfId="40436" xr:uid="{00000000-0005-0000-0000-00006D300000}"/>
    <cellStyle name="20% - Accent5 4 5 3 2 4" xfId="29821" xr:uid="{00000000-0005-0000-0000-00006E300000}"/>
    <cellStyle name="20% - Accent5 4 5 3 3" xfId="9219" xr:uid="{00000000-0005-0000-0000-00006F300000}"/>
    <cellStyle name="20% - Accent5 4 5 3 3 2" xfId="19834" xr:uid="{00000000-0005-0000-0000-000070300000}"/>
    <cellStyle name="20% - Accent5 4 5 3 3 2 2" xfId="43102" xr:uid="{00000000-0005-0000-0000-000071300000}"/>
    <cellStyle name="20% - Accent5 4 5 3 3 3" xfId="32487" xr:uid="{00000000-0005-0000-0000-000072300000}"/>
    <cellStyle name="20% - Accent5 4 5 3 4" xfId="14528" xr:uid="{00000000-0005-0000-0000-000073300000}"/>
    <cellStyle name="20% - Accent5 4 5 3 4 2" xfId="37796" xr:uid="{00000000-0005-0000-0000-000074300000}"/>
    <cellStyle name="20% - Accent5 4 5 3 5" xfId="27179" xr:uid="{00000000-0005-0000-0000-000075300000}"/>
    <cellStyle name="20% - Accent5 4 5 4" xfId="4340" xr:uid="{00000000-0005-0000-0000-000076300000}"/>
    <cellStyle name="20% - Accent5 4 5 4 2" xfId="9684" xr:uid="{00000000-0005-0000-0000-000077300000}"/>
    <cellStyle name="20% - Accent5 4 5 4 2 2" xfId="20299" xr:uid="{00000000-0005-0000-0000-000078300000}"/>
    <cellStyle name="20% - Accent5 4 5 4 2 2 2" xfId="43567" xr:uid="{00000000-0005-0000-0000-000079300000}"/>
    <cellStyle name="20% - Accent5 4 5 4 2 3" xfId="32952" xr:uid="{00000000-0005-0000-0000-00007A300000}"/>
    <cellStyle name="20% - Accent5 4 5 4 3" xfId="14993" xr:uid="{00000000-0005-0000-0000-00007B300000}"/>
    <cellStyle name="20% - Accent5 4 5 4 3 2" xfId="38261" xr:uid="{00000000-0005-0000-0000-00007C300000}"/>
    <cellStyle name="20% - Accent5 4 5 4 4" xfId="27644" xr:uid="{00000000-0005-0000-0000-00007D300000}"/>
    <cellStyle name="20% - Accent5 4 5 5" xfId="7042" xr:uid="{00000000-0005-0000-0000-00007E300000}"/>
    <cellStyle name="20% - Accent5 4 5 5 2" xfId="17657" xr:uid="{00000000-0005-0000-0000-00007F300000}"/>
    <cellStyle name="20% - Accent5 4 5 5 2 2" xfId="40925" xr:uid="{00000000-0005-0000-0000-000080300000}"/>
    <cellStyle name="20% - Accent5 4 5 5 3" xfId="30310" xr:uid="{00000000-0005-0000-0000-000081300000}"/>
    <cellStyle name="20% - Accent5 4 5 6" xfId="12353" xr:uid="{00000000-0005-0000-0000-000082300000}"/>
    <cellStyle name="20% - Accent5 4 5 6 2" xfId="35621" xr:uid="{00000000-0005-0000-0000-000083300000}"/>
    <cellStyle name="20% - Accent5 4 5 7" xfId="23094" xr:uid="{00000000-0005-0000-0000-000084300000}"/>
    <cellStyle name="20% - Accent5 4 5 7 2" xfId="46343" xr:uid="{00000000-0005-0000-0000-000085300000}"/>
    <cellStyle name="20% - Accent5 4 5 8" xfId="25002" xr:uid="{00000000-0005-0000-0000-000086300000}"/>
    <cellStyle name="20% - Accent5 4 5 9" xfId="48272" xr:uid="{00000000-0005-0000-0000-000087300000}"/>
    <cellStyle name="20% - Accent5 4 6" xfId="1258" xr:uid="{00000000-0005-0000-0000-000088300000}"/>
    <cellStyle name="20% - Accent5 4 6 2" xfId="2819" xr:uid="{00000000-0005-0000-0000-000089300000}"/>
    <cellStyle name="20% - Accent5 4 6 2 2" xfId="5667" xr:uid="{00000000-0005-0000-0000-00008A300000}"/>
    <cellStyle name="20% - Accent5 4 6 2 2 2" xfId="11010" xr:uid="{00000000-0005-0000-0000-00008B300000}"/>
    <cellStyle name="20% - Accent5 4 6 2 2 2 2" xfId="21624" xr:uid="{00000000-0005-0000-0000-00008C300000}"/>
    <cellStyle name="20% - Accent5 4 6 2 2 2 2 2" xfId="44892" xr:uid="{00000000-0005-0000-0000-00008D300000}"/>
    <cellStyle name="20% - Accent5 4 6 2 2 2 3" xfId="34278" xr:uid="{00000000-0005-0000-0000-00008E300000}"/>
    <cellStyle name="20% - Accent5 4 6 2 2 3" xfId="16318" xr:uid="{00000000-0005-0000-0000-00008F300000}"/>
    <cellStyle name="20% - Accent5 4 6 2 2 3 2" xfId="39586" xr:uid="{00000000-0005-0000-0000-000090300000}"/>
    <cellStyle name="20% - Accent5 4 6 2 2 4" xfId="28970" xr:uid="{00000000-0005-0000-0000-000091300000}"/>
    <cellStyle name="20% - Accent5 4 6 2 3" xfId="8368" xr:uid="{00000000-0005-0000-0000-000092300000}"/>
    <cellStyle name="20% - Accent5 4 6 2 3 2" xfId="18983" xr:uid="{00000000-0005-0000-0000-000093300000}"/>
    <cellStyle name="20% - Accent5 4 6 2 3 2 2" xfId="42251" xr:uid="{00000000-0005-0000-0000-000094300000}"/>
    <cellStyle name="20% - Accent5 4 6 2 3 3" xfId="31636" xr:uid="{00000000-0005-0000-0000-000095300000}"/>
    <cellStyle name="20% - Accent5 4 6 2 4" xfId="13678" xr:uid="{00000000-0005-0000-0000-000096300000}"/>
    <cellStyle name="20% - Accent5 4 6 2 4 2" xfId="36946" xr:uid="{00000000-0005-0000-0000-000097300000}"/>
    <cellStyle name="20% - Accent5 4 6 2 5" xfId="26328" xr:uid="{00000000-0005-0000-0000-000098300000}"/>
    <cellStyle name="20% - Accent5 4 6 3" xfId="4480" xr:uid="{00000000-0005-0000-0000-000099300000}"/>
    <cellStyle name="20% - Accent5 4 6 3 2" xfId="9824" xr:uid="{00000000-0005-0000-0000-00009A300000}"/>
    <cellStyle name="20% - Accent5 4 6 3 2 2" xfId="20439" xr:uid="{00000000-0005-0000-0000-00009B300000}"/>
    <cellStyle name="20% - Accent5 4 6 3 2 2 2" xfId="43707" xr:uid="{00000000-0005-0000-0000-00009C300000}"/>
    <cellStyle name="20% - Accent5 4 6 3 2 3" xfId="33092" xr:uid="{00000000-0005-0000-0000-00009D300000}"/>
    <cellStyle name="20% - Accent5 4 6 3 3" xfId="15133" xr:uid="{00000000-0005-0000-0000-00009E300000}"/>
    <cellStyle name="20% - Accent5 4 6 3 3 2" xfId="38401" xr:uid="{00000000-0005-0000-0000-00009F300000}"/>
    <cellStyle name="20% - Accent5 4 6 3 4" xfId="27784" xr:uid="{00000000-0005-0000-0000-0000A0300000}"/>
    <cellStyle name="20% - Accent5 4 6 4" xfId="7182" xr:uid="{00000000-0005-0000-0000-0000A1300000}"/>
    <cellStyle name="20% - Accent5 4 6 4 2" xfId="17797" xr:uid="{00000000-0005-0000-0000-0000A2300000}"/>
    <cellStyle name="20% - Accent5 4 6 4 2 2" xfId="41065" xr:uid="{00000000-0005-0000-0000-0000A3300000}"/>
    <cellStyle name="20% - Accent5 4 6 4 3" xfId="30450" xr:uid="{00000000-0005-0000-0000-0000A4300000}"/>
    <cellStyle name="20% - Accent5 4 6 5" xfId="12493" xr:uid="{00000000-0005-0000-0000-0000A5300000}"/>
    <cellStyle name="20% - Accent5 4 6 5 2" xfId="35761" xr:uid="{00000000-0005-0000-0000-0000A6300000}"/>
    <cellStyle name="20% - Accent5 4 6 6" xfId="23096" xr:uid="{00000000-0005-0000-0000-0000A7300000}"/>
    <cellStyle name="20% - Accent5 4 6 6 2" xfId="46345" xr:uid="{00000000-0005-0000-0000-0000A8300000}"/>
    <cellStyle name="20% - Accent5 4 6 7" xfId="25142" xr:uid="{00000000-0005-0000-0000-0000A9300000}"/>
    <cellStyle name="20% - Accent5 4 6 8" xfId="48274" xr:uid="{00000000-0005-0000-0000-0000AA300000}"/>
    <cellStyle name="20% - Accent5 4 7" xfId="1637" xr:uid="{00000000-0005-0000-0000-0000AB300000}"/>
    <cellStyle name="20% - Accent5 4 7 2" xfId="4650" xr:uid="{00000000-0005-0000-0000-0000AC300000}"/>
    <cellStyle name="20% - Accent5 4 7 2 2" xfId="9994" xr:uid="{00000000-0005-0000-0000-0000AD300000}"/>
    <cellStyle name="20% - Accent5 4 7 2 2 2" xfId="20609" xr:uid="{00000000-0005-0000-0000-0000AE300000}"/>
    <cellStyle name="20% - Accent5 4 7 2 2 2 2" xfId="43877" xr:uid="{00000000-0005-0000-0000-0000AF300000}"/>
    <cellStyle name="20% - Accent5 4 7 2 2 3" xfId="33262" xr:uid="{00000000-0005-0000-0000-0000B0300000}"/>
    <cellStyle name="20% - Accent5 4 7 2 3" xfId="15303" xr:uid="{00000000-0005-0000-0000-0000B1300000}"/>
    <cellStyle name="20% - Accent5 4 7 2 3 2" xfId="38571" xr:uid="{00000000-0005-0000-0000-0000B2300000}"/>
    <cellStyle name="20% - Accent5 4 7 2 4" xfId="27954" xr:uid="{00000000-0005-0000-0000-0000B3300000}"/>
    <cellStyle name="20% - Accent5 4 7 3" xfId="7352" xr:uid="{00000000-0005-0000-0000-0000B4300000}"/>
    <cellStyle name="20% - Accent5 4 7 3 2" xfId="17967" xr:uid="{00000000-0005-0000-0000-0000B5300000}"/>
    <cellStyle name="20% - Accent5 4 7 3 2 2" xfId="41235" xr:uid="{00000000-0005-0000-0000-0000B6300000}"/>
    <cellStyle name="20% - Accent5 4 7 3 3" xfId="30620" xr:uid="{00000000-0005-0000-0000-0000B7300000}"/>
    <cellStyle name="20% - Accent5 4 7 4" xfId="12663" xr:uid="{00000000-0005-0000-0000-0000B8300000}"/>
    <cellStyle name="20% - Accent5 4 7 4 2" xfId="35931" xr:uid="{00000000-0005-0000-0000-0000B9300000}"/>
    <cellStyle name="20% - Accent5 4 7 5" xfId="25312" xr:uid="{00000000-0005-0000-0000-0000BA300000}"/>
    <cellStyle name="20% - Accent5 4 8" xfId="2150" xr:uid="{00000000-0005-0000-0000-0000BB300000}"/>
    <cellStyle name="20% - Accent5 4 8 2" xfId="5039" xr:uid="{00000000-0005-0000-0000-0000BC300000}"/>
    <cellStyle name="20% - Accent5 4 8 2 2" xfId="10382" xr:uid="{00000000-0005-0000-0000-0000BD300000}"/>
    <cellStyle name="20% - Accent5 4 8 2 2 2" xfId="20997" xr:uid="{00000000-0005-0000-0000-0000BE300000}"/>
    <cellStyle name="20% - Accent5 4 8 2 2 2 2" xfId="44265" xr:uid="{00000000-0005-0000-0000-0000BF300000}"/>
    <cellStyle name="20% - Accent5 4 8 2 2 3" xfId="33650" xr:uid="{00000000-0005-0000-0000-0000C0300000}"/>
    <cellStyle name="20% - Accent5 4 8 2 3" xfId="15691" xr:uid="{00000000-0005-0000-0000-0000C1300000}"/>
    <cellStyle name="20% - Accent5 4 8 2 3 2" xfId="38959" xr:uid="{00000000-0005-0000-0000-0000C2300000}"/>
    <cellStyle name="20% - Accent5 4 8 2 4" xfId="28342" xr:uid="{00000000-0005-0000-0000-0000C3300000}"/>
    <cellStyle name="20% - Accent5 4 8 3" xfId="7740" xr:uid="{00000000-0005-0000-0000-0000C4300000}"/>
    <cellStyle name="20% - Accent5 4 8 3 2" xfId="18355" xr:uid="{00000000-0005-0000-0000-0000C5300000}"/>
    <cellStyle name="20% - Accent5 4 8 3 2 2" xfId="41623" xr:uid="{00000000-0005-0000-0000-0000C6300000}"/>
    <cellStyle name="20% - Accent5 4 8 3 3" xfId="31008" xr:uid="{00000000-0005-0000-0000-0000C7300000}"/>
    <cellStyle name="20% - Accent5 4 8 4" xfId="13051" xr:uid="{00000000-0005-0000-0000-0000C8300000}"/>
    <cellStyle name="20% - Accent5 4 8 4 2" xfId="36319" xr:uid="{00000000-0005-0000-0000-0000C9300000}"/>
    <cellStyle name="20% - Accent5 4 8 5" xfId="25700" xr:uid="{00000000-0005-0000-0000-0000CA300000}"/>
    <cellStyle name="20% - Accent5 4 9" xfId="2232" xr:uid="{00000000-0005-0000-0000-0000CB300000}"/>
    <cellStyle name="20% - Accent5 4 9 2" xfId="5102" xr:uid="{00000000-0005-0000-0000-0000CC300000}"/>
    <cellStyle name="20% - Accent5 4 9 2 2" xfId="10445" xr:uid="{00000000-0005-0000-0000-0000CD300000}"/>
    <cellStyle name="20% - Accent5 4 9 2 2 2" xfId="21060" xr:uid="{00000000-0005-0000-0000-0000CE300000}"/>
    <cellStyle name="20% - Accent5 4 9 2 2 2 2" xfId="44328" xr:uid="{00000000-0005-0000-0000-0000CF300000}"/>
    <cellStyle name="20% - Accent5 4 9 2 2 3" xfId="33713" xr:uid="{00000000-0005-0000-0000-0000D0300000}"/>
    <cellStyle name="20% - Accent5 4 9 2 3" xfId="15754" xr:uid="{00000000-0005-0000-0000-0000D1300000}"/>
    <cellStyle name="20% - Accent5 4 9 2 3 2" xfId="39022" xr:uid="{00000000-0005-0000-0000-0000D2300000}"/>
    <cellStyle name="20% - Accent5 4 9 2 4" xfId="28405" xr:uid="{00000000-0005-0000-0000-0000D3300000}"/>
    <cellStyle name="20% - Accent5 4 9 3" xfId="7803" xr:uid="{00000000-0005-0000-0000-0000D4300000}"/>
    <cellStyle name="20% - Accent5 4 9 3 2" xfId="18418" xr:uid="{00000000-0005-0000-0000-0000D5300000}"/>
    <cellStyle name="20% - Accent5 4 9 3 2 2" xfId="41686" xr:uid="{00000000-0005-0000-0000-0000D6300000}"/>
    <cellStyle name="20% - Accent5 4 9 3 3" xfId="31071" xr:uid="{00000000-0005-0000-0000-0000D7300000}"/>
    <cellStyle name="20% - Accent5 4 9 4" xfId="13114" xr:uid="{00000000-0005-0000-0000-0000D8300000}"/>
    <cellStyle name="20% - Accent5 4 9 4 2" xfId="36382" xr:uid="{00000000-0005-0000-0000-0000D9300000}"/>
    <cellStyle name="20% - Accent5 4 9 5" xfId="25763" xr:uid="{00000000-0005-0000-0000-0000DA300000}"/>
    <cellStyle name="20% - Accent5 4_Asset Register (new)" xfId="1465" xr:uid="{00000000-0005-0000-0000-0000DB300000}"/>
    <cellStyle name="20% - Accent5 5" xfId="193" xr:uid="{00000000-0005-0000-0000-0000DC300000}"/>
    <cellStyle name="20% - Accent5 5 10" xfId="23097" xr:uid="{00000000-0005-0000-0000-0000DD300000}"/>
    <cellStyle name="20% - Accent5 5 10 2" xfId="46346" xr:uid="{00000000-0005-0000-0000-0000DE300000}"/>
    <cellStyle name="20% - Accent5 5 11" xfId="24720" xr:uid="{00000000-0005-0000-0000-0000DF300000}"/>
    <cellStyle name="20% - Accent5 5 12" xfId="48275" xr:uid="{00000000-0005-0000-0000-0000E0300000}"/>
    <cellStyle name="20% - Accent5 5 2" xfId="194" xr:uid="{00000000-0005-0000-0000-0000E1300000}"/>
    <cellStyle name="20% - Accent5 5 2 10" xfId="24721" xr:uid="{00000000-0005-0000-0000-0000E2300000}"/>
    <cellStyle name="20% - Accent5 5 2 11" xfId="48276" xr:uid="{00000000-0005-0000-0000-0000E3300000}"/>
    <cellStyle name="20% - Accent5 5 2 2" xfId="1860" xr:uid="{00000000-0005-0000-0000-0000E4300000}"/>
    <cellStyle name="20% - Accent5 5 2 2 2" xfId="4835" xr:uid="{00000000-0005-0000-0000-0000E5300000}"/>
    <cellStyle name="20% - Accent5 5 2 2 2 2" xfId="10179" xr:uid="{00000000-0005-0000-0000-0000E6300000}"/>
    <cellStyle name="20% - Accent5 5 2 2 2 2 2" xfId="20794" xr:uid="{00000000-0005-0000-0000-0000E7300000}"/>
    <cellStyle name="20% - Accent5 5 2 2 2 2 2 2" xfId="44062" xr:uid="{00000000-0005-0000-0000-0000E8300000}"/>
    <cellStyle name="20% - Accent5 5 2 2 2 2 3" xfId="33447" xr:uid="{00000000-0005-0000-0000-0000E9300000}"/>
    <cellStyle name="20% - Accent5 5 2 2 2 3" xfId="15488" xr:uid="{00000000-0005-0000-0000-0000EA300000}"/>
    <cellStyle name="20% - Accent5 5 2 2 2 3 2" xfId="38756" xr:uid="{00000000-0005-0000-0000-0000EB300000}"/>
    <cellStyle name="20% - Accent5 5 2 2 2 4" xfId="28139" xr:uid="{00000000-0005-0000-0000-0000EC300000}"/>
    <cellStyle name="20% - Accent5 5 2 2 2 5" xfId="50004" xr:uid="{00000000-0005-0000-0000-0000ED300000}"/>
    <cellStyle name="20% - Accent5 5 2 2 3" xfId="7537" xr:uid="{00000000-0005-0000-0000-0000EE300000}"/>
    <cellStyle name="20% - Accent5 5 2 2 3 2" xfId="18152" xr:uid="{00000000-0005-0000-0000-0000EF300000}"/>
    <cellStyle name="20% - Accent5 5 2 2 3 2 2" xfId="41420" xr:uid="{00000000-0005-0000-0000-0000F0300000}"/>
    <cellStyle name="20% - Accent5 5 2 2 3 3" xfId="30805" xr:uid="{00000000-0005-0000-0000-0000F1300000}"/>
    <cellStyle name="20% - Accent5 5 2 2 4" xfId="12848" xr:uid="{00000000-0005-0000-0000-0000F2300000}"/>
    <cellStyle name="20% - Accent5 5 2 2 4 2" xfId="36116" xr:uid="{00000000-0005-0000-0000-0000F3300000}"/>
    <cellStyle name="20% - Accent5 5 2 2 5" xfId="23099" xr:uid="{00000000-0005-0000-0000-0000F4300000}"/>
    <cellStyle name="20% - Accent5 5 2 2 5 2" xfId="46348" xr:uid="{00000000-0005-0000-0000-0000F5300000}"/>
    <cellStyle name="20% - Accent5 5 2 2 6" xfId="25497" xr:uid="{00000000-0005-0000-0000-0000F6300000}"/>
    <cellStyle name="20% - Accent5 5 2 2 7" xfId="48277" xr:uid="{00000000-0005-0000-0000-0000F7300000}"/>
    <cellStyle name="20% - Accent5 5 2 3" xfId="2402" xr:uid="{00000000-0005-0000-0000-0000F8300000}"/>
    <cellStyle name="20% - Accent5 5 2 3 2" xfId="5250" xr:uid="{00000000-0005-0000-0000-0000F9300000}"/>
    <cellStyle name="20% - Accent5 5 2 3 2 2" xfId="10593" xr:uid="{00000000-0005-0000-0000-0000FA300000}"/>
    <cellStyle name="20% - Accent5 5 2 3 2 2 2" xfId="21207" xr:uid="{00000000-0005-0000-0000-0000FB300000}"/>
    <cellStyle name="20% - Accent5 5 2 3 2 2 2 2" xfId="44475" xr:uid="{00000000-0005-0000-0000-0000FC300000}"/>
    <cellStyle name="20% - Accent5 5 2 3 2 2 3" xfId="33861" xr:uid="{00000000-0005-0000-0000-0000FD300000}"/>
    <cellStyle name="20% - Accent5 5 2 3 2 3" xfId="15901" xr:uid="{00000000-0005-0000-0000-0000FE300000}"/>
    <cellStyle name="20% - Accent5 5 2 3 2 3 2" xfId="39169" xr:uid="{00000000-0005-0000-0000-0000FF300000}"/>
    <cellStyle name="20% - Accent5 5 2 3 2 4" xfId="28553" xr:uid="{00000000-0005-0000-0000-000000310000}"/>
    <cellStyle name="20% - Accent5 5 2 3 2 5" xfId="50006" xr:uid="{00000000-0005-0000-0000-000001310000}"/>
    <cellStyle name="20% - Accent5 5 2 3 3" xfId="7951" xr:uid="{00000000-0005-0000-0000-000002310000}"/>
    <cellStyle name="20% - Accent5 5 2 3 3 2" xfId="18566" xr:uid="{00000000-0005-0000-0000-000003310000}"/>
    <cellStyle name="20% - Accent5 5 2 3 3 2 2" xfId="41834" xr:uid="{00000000-0005-0000-0000-000004310000}"/>
    <cellStyle name="20% - Accent5 5 2 3 3 3" xfId="31219" xr:uid="{00000000-0005-0000-0000-000005310000}"/>
    <cellStyle name="20% - Accent5 5 2 3 4" xfId="13261" xr:uid="{00000000-0005-0000-0000-000006310000}"/>
    <cellStyle name="20% - Accent5 5 2 3 4 2" xfId="36529" xr:uid="{00000000-0005-0000-0000-000007310000}"/>
    <cellStyle name="20% - Accent5 5 2 3 5" xfId="25911" xr:uid="{00000000-0005-0000-0000-000008310000}"/>
    <cellStyle name="20% - Accent5 5 2 3 6" xfId="50005" xr:uid="{00000000-0005-0000-0000-000009310000}"/>
    <cellStyle name="20% - Accent5 5 2 4" xfId="3130" xr:uid="{00000000-0005-0000-0000-00000A310000}"/>
    <cellStyle name="20% - Accent5 5 2 4 2" xfId="5960" xr:uid="{00000000-0005-0000-0000-00000B310000}"/>
    <cellStyle name="20% - Accent5 5 2 4 2 2" xfId="11303" xr:uid="{00000000-0005-0000-0000-00000C310000}"/>
    <cellStyle name="20% - Accent5 5 2 4 2 2 2" xfId="21916" xr:uid="{00000000-0005-0000-0000-00000D310000}"/>
    <cellStyle name="20% - Accent5 5 2 4 2 2 2 2" xfId="45184" xr:uid="{00000000-0005-0000-0000-00000E310000}"/>
    <cellStyle name="20% - Accent5 5 2 4 2 2 3" xfId="34571" xr:uid="{00000000-0005-0000-0000-00000F310000}"/>
    <cellStyle name="20% - Accent5 5 2 4 2 3" xfId="16610" xr:uid="{00000000-0005-0000-0000-000010310000}"/>
    <cellStyle name="20% - Accent5 5 2 4 2 3 2" xfId="39878" xr:uid="{00000000-0005-0000-0000-000011310000}"/>
    <cellStyle name="20% - Accent5 5 2 4 2 4" xfId="29263" xr:uid="{00000000-0005-0000-0000-000012310000}"/>
    <cellStyle name="20% - Accent5 5 2 4 3" xfId="8661" xr:uid="{00000000-0005-0000-0000-000013310000}"/>
    <cellStyle name="20% - Accent5 5 2 4 3 2" xfId="19276" xr:uid="{00000000-0005-0000-0000-000014310000}"/>
    <cellStyle name="20% - Accent5 5 2 4 3 2 2" xfId="42544" xr:uid="{00000000-0005-0000-0000-000015310000}"/>
    <cellStyle name="20% - Accent5 5 2 4 3 3" xfId="31929" xr:uid="{00000000-0005-0000-0000-000016310000}"/>
    <cellStyle name="20% - Accent5 5 2 4 4" xfId="13970" xr:uid="{00000000-0005-0000-0000-000017310000}"/>
    <cellStyle name="20% - Accent5 5 2 4 4 2" xfId="37238" xr:uid="{00000000-0005-0000-0000-000018310000}"/>
    <cellStyle name="20% - Accent5 5 2 4 5" xfId="26621" xr:uid="{00000000-0005-0000-0000-000019310000}"/>
    <cellStyle name="20% - Accent5 5 2 4 6" xfId="50007" xr:uid="{00000000-0005-0000-0000-00001A310000}"/>
    <cellStyle name="20% - Accent5 5 2 5" xfId="3450" xr:uid="{00000000-0005-0000-0000-00001B310000}"/>
    <cellStyle name="20% - Accent5 5 2 5 2" xfId="6274" xr:uid="{00000000-0005-0000-0000-00001C310000}"/>
    <cellStyle name="20% - Accent5 5 2 5 2 2" xfId="11617" xr:uid="{00000000-0005-0000-0000-00001D310000}"/>
    <cellStyle name="20% - Accent5 5 2 5 2 2 2" xfId="22230" xr:uid="{00000000-0005-0000-0000-00001E310000}"/>
    <cellStyle name="20% - Accent5 5 2 5 2 2 2 2" xfId="45498" xr:uid="{00000000-0005-0000-0000-00001F310000}"/>
    <cellStyle name="20% - Accent5 5 2 5 2 2 3" xfId="34885" xr:uid="{00000000-0005-0000-0000-000020310000}"/>
    <cellStyle name="20% - Accent5 5 2 5 2 3" xfId="16924" xr:uid="{00000000-0005-0000-0000-000021310000}"/>
    <cellStyle name="20% - Accent5 5 2 5 2 3 2" xfId="40192" xr:uid="{00000000-0005-0000-0000-000022310000}"/>
    <cellStyle name="20% - Accent5 5 2 5 2 4" xfId="29577" xr:uid="{00000000-0005-0000-0000-000023310000}"/>
    <cellStyle name="20% - Accent5 5 2 5 3" xfId="8975" xr:uid="{00000000-0005-0000-0000-000024310000}"/>
    <cellStyle name="20% - Accent5 5 2 5 3 2" xfId="19590" xr:uid="{00000000-0005-0000-0000-000025310000}"/>
    <cellStyle name="20% - Accent5 5 2 5 3 2 2" xfId="42858" xr:uid="{00000000-0005-0000-0000-000026310000}"/>
    <cellStyle name="20% - Accent5 5 2 5 3 3" xfId="32243" xr:uid="{00000000-0005-0000-0000-000027310000}"/>
    <cellStyle name="20% - Accent5 5 2 5 4" xfId="14284" xr:uid="{00000000-0005-0000-0000-000028310000}"/>
    <cellStyle name="20% - Accent5 5 2 5 4 2" xfId="37552" xr:uid="{00000000-0005-0000-0000-000029310000}"/>
    <cellStyle name="20% - Accent5 5 2 5 5" xfId="26935" xr:uid="{00000000-0005-0000-0000-00002A310000}"/>
    <cellStyle name="20% - Accent5 5 2 6" xfId="4063" xr:uid="{00000000-0005-0000-0000-00002B310000}"/>
    <cellStyle name="20% - Accent5 5 2 6 2" xfId="9407" xr:uid="{00000000-0005-0000-0000-00002C310000}"/>
    <cellStyle name="20% - Accent5 5 2 6 2 2" xfId="20022" xr:uid="{00000000-0005-0000-0000-00002D310000}"/>
    <cellStyle name="20% - Accent5 5 2 6 2 2 2" xfId="43290" xr:uid="{00000000-0005-0000-0000-00002E310000}"/>
    <cellStyle name="20% - Accent5 5 2 6 2 3" xfId="32675" xr:uid="{00000000-0005-0000-0000-00002F310000}"/>
    <cellStyle name="20% - Accent5 5 2 6 3" xfId="14716" xr:uid="{00000000-0005-0000-0000-000030310000}"/>
    <cellStyle name="20% - Accent5 5 2 6 3 2" xfId="37984" xr:uid="{00000000-0005-0000-0000-000031310000}"/>
    <cellStyle name="20% - Accent5 5 2 6 4" xfId="27367" xr:uid="{00000000-0005-0000-0000-000032310000}"/>
    <cellStyle name="20% - Accent5 5 2 7" xfId="6765" xr:uid="{00000000-0005-0000-0000-000033310000}"/>
    <cellStyle name="20% - Accent5 5 2 7 2" xfId="17380" xr:uid="{00000000-0005-0000-0000-000034310000}"/>
    <cellStyle name="20% - Accent5 5 2 7 2 2" xfId="40648" xr:uid="{00000000-0005-0000-0000-000035310000}"/>
    <cellStyle name="20% - Accent5 5 2 7 3" xfId="30033" xr:uid="{00000000-0005-0000-0000-000036310000}"/>
    <cellStyle name="20% - Accent5 5 2 8" xfId="12076" xr:uid="{00000000-0005-0000-0000-000037310000}"/>
    <cellStyle name="20% - Accent5 5 2 8 2" xfId="35344" xr:uid="{00000000-0005-0000-0000-000038310000}"/>
    <cellStyle name="20% - Accent5 5 2 9" xfId="23098" xr:uid="{00000000-0005-0000-0000-000039310000}"/>
    <cellStyle name="20% - Accent5 5 2 9 2" xfId="46347" xr:uid="{00000000-0005-0000-0000-00003A310000}"/>
    <cellStyle name="20% - Accent5 5 3" xfId="1859" xr:uid="{00000000-0005-0000-0000-00003B310000}"/>
    <cellStyle name="20% - Accent5 5 3 2" xfId="4834" xr:uid="{00000000-0005-0000-0000-00003C310000}"/>
    <cellStyle name="20% - Accent5 5 3 2 2" xfId="10178" xr:uid="{00000000-0005-0000-0000-00003D310000}"/>
    <cellStyle name="20% - Accent5 5 3 2 2 2" xfId="20793" xr:uid="{00000000-0005-0000-0000-00003E310000}"/>
    <cellStyle name="20% - Accent5 5 3 2 2 2 2" xfId="44061" xr:uid="{00000000-0005-0000-0000-00003F310000}"/>
    <cellStyle name="20% - Accent5 5 3 2 2 3" xfId="33446" xr:uid="{00000000-0005-0000-0000-000040310000}"/>
    <cellStyle name="20% - Accent5 5 3 2 3" xfId="15487" xr:uid="{00000000-0005-0000-0000-000041310000}"/>
    <cellStyle name="20% - Accent5 5 3 2 3 2" xfId="38755" xr:uid="{00000000-0005-0000-0000-000042310000}"/>
    <cellStyle name="20% - Accent5 5 3 2 4" xfId="28138" xr:uid="{00000000-0005-0000-0000-000043310000}"/>
    <cellStyle name="20% - Accent5 5 3 2 5" xfId="50008" xr:uid="{00000000-0005-0000-0000-000044310000}"/>
    <cellStyle name="20% - Accent5 5 3 3" xfId="7536" xr:uid="{00000000-0005-0000-0000-000045310000}"/>
    <cellStyle name="20% - Accent5 5 3 3 2" xfId="18151" xr:uid="{00000000-0005-0000-0000-000046310000}"/>
    <cellStyle name="20% - Accent5 5 3 3 2 2" xfId="41419" xr:uid="{00000000-0005-0000-0000-000047310000}"/>
    <cellStyle name="20% - Accent5 5 3 3 3" xfId="30804" xr:uid="{00000000-0005-0000-0000-000048310000}"/>
    <cellStyle name="20% - Accent5 5 3 4" xfId="12847" xr:uid="{00000000-0005-0000-0000-000049310000}"/>
    <cellStyle name="20% - Accent5 5 3 4 2" xfId="36115" xr:uid="{00000000-0005-0000-0000-00004A310000}"/>
    <cellStyle name="20% - Accent5 5 3 5" xfId="23100" xr:uid="{00000000-0005-0000-0000-00004B310000}"/>
    <cellStyle name="20% - Accent5 5 3 5 2" xfId="46349" xr:uid="{00000000-0005-0000-0000-00004C310000}"/>
    <cellStyle name="20% - Accent5 5 3 6" xfId="25496" xr:uid="{00000000-0005-0000-0000-00004D310000}"/>
    <cellStyle name="20% - Accent5 5 3 7" xfId="48278" xr:uid="{00000000-0005-0000-0000-00004E310000}"/>
    <cellStyle name="20% - Accent5 5 4" xfId="2401" xr:uid="{00000000-0005-0000-0000-00004F310000}"/>
    <cellStyle name="20% - Accent5 5 4 2" xfId="5249" xr:uid="{00000000-0005-0000-0000-000050310000}"/>
    <cellStyle name="20% - Accent5 5 4 2 2" xfId="10592" xr:uid="{00000000-0005-0000-0000-000051310000}"/>
    <cellStyle name="20% - Accent5 5 4 2 2 2" xfId="21206" xr:uid="{00000000-0005-0000-0000-000052310000}"/>
    <cellStyle name="20% - Accent5 5 4 2 2 2 2" xfId="44474" xr:uid="{00000000-0005-0000-0000-000053310000}"/>
    <cellStyle name="20% - Accent5 5 4 2 2 3" xfId="33860" xr:uid="{00000000-0005-0000-0000-000054310000}"/>
    <cellStyle name="20% - Accent5 5 4 2 3" xfId="15900" xr:uid="{00000000-0005-0000-0000-000055310000}"/>
    <cellStyle name="20% - Accent5 5 4 2 3 2" xfId="39168" xr:uid="{00000000-0005-0000-0000-000056310000}"/>
    <cellStyle name="20% - Accent5 5 4 2 4" xfId="28552" xr:uid="{00000000-0005-0000-0000-000057310000}"/>
    <cellStyle name="20% - Accent5 5 4 2 5" xfId="50010" xr:uid="{00000000-0005-0000-0000-000058310000}"/>
    <cellStyle name="20% - Accent5 5 4 3" xfId="7950" xr:uid="{00000000-0005-0000-0000-000059310000}"/>
    <cellStyle name="20% - Accent5 5 4 3 2" xfId="18565" xr:uid="{00000000-0005-0000-0000-00005A310000}"/>
    <cellStyle name="20% - Accent5 5 4 3 2 2" xfId="41833" xr:uid="{00000000-0005-0000-0000-00005B310000}"/>
    <cellStyle name="20% - Accent5 5 4 3 3" xfId="31218" xr:uid="{00000000-0005-0000-0000-00005C310000}"/>
    <cellStyle name="20% - Accent5 5 4 4" xfId="13260" xr:uid="{00000000-0005-0000-0000-00005D310000}"/>
    <cellStyle name="20% - Accent5 5 4 4 2" xfId="36528" xr:uid="{00000000-0005-0000-0000-00005E310000}"/>
    <cellStyle name="20% - Accent5 5 4 5" xfId="25910" xr:uid="{00000000-0005-0000-0000-00005F310000}"/>
    <cellStyle name="20% - Accent5 5 4 6" xfId="50009" xr:uid="{00000000-0005-0000-0000-000060310000}"/>
    <cellStyle name="20% - Accent5 5 5" xfId="3129" xr:uid="{00000000-0005-0000-0000-000061310000}"/>
    <cellStyle name="20% - Accent5 5 5 2" xfId="5959" xr:uid="{00000000-0005-0000-0000-000062310000}"/>
    <cellStyle name="20% - Accent5 5 5 2 2" xfId="11302" xr:uid="{00000000-0005-0000-0000-000063310000}"/>
    <cellStyle name="20% - Accent5 5 5 2 2 2" xfId="21915" xr:uid="{00000000-0005-0000-0000-000064310000}"/>
    <cellStyle name="20% - Accent5 5 5 2 2 2 2" xfId="45183" xr:uid="{00000000-0005-0000-0000-000065310000}"/>
    <cellStyle name="20% - Accent5 5 5 2 2 3" xfId="34570" xr:uid="{00000000-0005-0000-0000-000066310000}"/>
    <cellStyle name="20% - Accent5 5 5 2 3" xfId="16609" xr:uid="{00000000-0005-0000-0000-000067310000}"/>
    <cellStyle name="20% - Accent5 5 5 2 3 2" xfId="39877" xr:uid="{00000000-0005-0000-0000-000068310000}"/>
    <cellStyle name="20% - Accent5 5 5 2 4" xfId="29262" xr:uid="{00000000-0005-0000-0000-000069310000}"/>
    <cellStyle name="20% - Accent5 5 5 3" xfId="8660" xr:uid="{00000000-0005-0000-0000-00006A310000}"/>
    <cellStyle name="20% - Accent5 5 5 3 2" xfId="19275" xr:uid="{00000000-0005-0000-0000-00006B310000}"/>
    <cellStyle name="20% - Accent5 5 5 3 2 2" xfId="42543" xr:uid="{00000000-0005-0000-0000-00006C310000}"/>
    <cellStyle name="20% - Accent5 5 5 3 3" xfId="31928" xr:uid="{00000000-0005-0000-0000-00006D310000}"/>
    <cellStyle name="20% - Accent5 5 5 4" xfId="13969" xr:uid="{00000000-0005-0000-0000-00006E310000}"/>
    <cellStyle name="20% - Accent5 5 5 4 2" xfId="37237" xr:uid="{00000000-0005-0000-0000-00006F310000}"/>
    <cellStyle name="20% - Accent5 5 5 5" xfId="26620" xr:uid="{00000000-0005-0000-0000-000070310000}"/>
    <cellStyle name="20% - Accent5 5 5 6" xfId="50011" xr:uid="{00000000-0005-0000-0000-000071310000}"/>
    <cellStyle name="20% - Accent5 5 6" xfId="3449" xr:uid="{00000000-0005-0000-0000-000072310000}"/>
    <cellStyle name="20% - Accent5 5 6 2" xfId="6273" xr:uid="{00000000-0005-0000-0000-000073310000}"/>
    <cellStyle name="20% - Accent5 5 6 2 2" xfId="11616" xr:uid="{00000000-0005-0000-0000-000074310000}"/>
    <cellStyle name="20% - Accent5 5 6 2 2 2" xfId="22229" xr:uid="{00000000-0005-0000-0000-000075310000}"/>
    <cellStyle name="20% - Accent5 5 6 2 2 2 2" xfId="45497" xr:uid="{00000000-0005-0000-0000-000076310000}"/>
    <cellStyle name="20% - Accent5 5 6 2 2 3" xfId="34884" xr:uid="{00000000-0005-0000-0000-000077310000}"/>
    <cellStyle name="20% - Accent5 5 6 2 3" xfId="16923" xr:uid="{00000000-0005-0000-0000-000078310000}"/>
    <cellStyle name="20% - Accent5 5 6 2 3 2" xfId="40191" xr:uid="{00000000-0005-0000-0000-000079310000}"/>
    <cellStyle name="20% - Accent5 5 6 2 4" xfId="29576" xr:uid="{00000000-0005-0000-0000-00007A310000}"/>
    <cellStyle name="20% - Accent5 5 6 3" xfId="8974" xr:uid="{00000000-0005-0000-0000-00007B310000}"/>
    <cellStyle name="20% - Accent5 5 6 3 2" xfId="19589" xr:uid="{00000000-0005-0000-0000-00007C310000}"/>
    <cellStyle name="20% - Accent5 5 6 3 2 2" xfId="42857" xr:uid="{00000000-0005-0000-0000-00007D310000}"/>
    <cellStyle name="20% - Accent5 5 6 3 3" xfId="32242" xr:uid="{00000000-0005-0000-0000-00007E310000}"/>
    <cellStyle name="20% - Accent5 5 6 4" xfId="14283" xr:uid="{00000000-0005-0000-0000-00007F310000}"/>
    <cellStyle name="20% - Accent5 5 6 4 2" xfId="37551" xr:uid="{00000000-0005-0000-0000-000080310000}"/>
    <cellStyle name="20% - Accent5 5 6 5" xfId="26934" xr:uid="{00000000-0005-0000-0000-000081310000}"/>
    <cellStyle name="20% - Accent5 5 7" xfId="4062" xr:uid="{00000000-0005-0000-0000-000082310000}"/>
    <cellStyle name="20% - Accent5 5 7 2" xfId="9406" xr:uid="{00000000-0005-0000-0000-000083310000}"/>
    <cellStyle name="20% - Accent5 5 7 2 2" xfId="20021" xr:uid="{00000000-0005-0000-0000-000084310000}"/>
    <cellStyle name="20% - Accent5 5 7 2 2 2" xfId="43289" xr:uid="{00000000-0005-0000-0000-000085310000}"/>
    <cellStyle name="20% - Accent5 5 7 2 3" xfId="32674" xr:uid="{00000000-0005-0000-0000-000086310000}"/>
    <cellStyle name="20% - Accent5 5 7 3" xfId="14715" xr:uid="{00000000-0005-0000-0000-000087310000}"/>
    <cellStyle name="20% - Accent5 5 7 3 2" xfId="37983" xr:uid="{00000000-0005-0000-0000-000088310000}"/>
    <cellStyle name="20% - Accent5 5 7 4" xfId="27366" xr:uid="{00000000-0005-0000-0000-000089310000}"/>
    <cellStyle name="20% - Accent5 5 8" xfId="6764" xr:uid="{00000000-0005-0000-0000-00008A310000}"/>
    <cellStyle name="20% - Accent5 5 8 2" xfId="17379" xr:uid="{00000000-0005-0000-0000-00008B310000}"/>
    <cellStyle name="20% - Accent5 5 8 2 2" xfId="40647" xr:uid="{00000000-0005-0000-0000-00008C310000}"/>
    <cellStyle name="20% - Accent5 5 8 3" xfId="30032" xr:uid="{00000000-0005-0000-0000-00008D310000}"/>
    <cellStyle name="20% - Accent5 5 9" xfId="12075" xr:uid="{00000000-0005-0000-0000-00008E310000}"/>
    <cellStyle name="20% - Accent5 5 9 2" xfId="35343" xr:uid="{00000000-0005-0000-0000-00008F310000}"/>
    <cellStyle name="20% - Accent5 6" xfId="195" xr:uid="{00000000-0005-0000-0000-000090310000}"/>
    <cellStyle name="20% - Accent5 6 10" xfId="23101" xr:uid="{00000000-0005-0000-0000-000091310000}"/>
    <cellStyle name="20% - Accent5 6 10 2" xfId="46350" xr:uid="{00000000-0005-0000-0000-000092310000}"/>
    <cellStyle name="20% - Accent5 6 11" xfId="24722" xr:uid="{00000000-0005-0000-0000-000093310000}"/>
    <cellStyle name="20% - Accent5 6 12" xfId="48279" xr:uid="{00000000-0005-0000-0000-000094310000}"/>
    <cellStyle name="20% - Accent5 6 2" xfId="196" xr:uid="{00000000-0005-0000-0000-000095310000}"/>
    <cellStyle name="20% - Accent5 6 2 10" xfId="24723" xr:uid="{00000000-0005-0000-0000-000096310000}"/>
    <cellStyle name="20% - Accent5 6 2 11" xfId="48280" xr:uid="{00000000-0005-0000-0000-000097310000}"/>
    <cellStyle name="20% - Accent5 6 2 2" xfId="1862" xr:uid="{00000000-0005-0000-0000-000098310000}"/>
    <cellStyle name="20% - Accent5 6 2 2 2" xfId="4837" xr:uid="{00000000-0005-0000-0000-000099310000}"/>
    <cellStyle name="20% - Accent5 6 2 2 2 2" xfId="10181" xr:uid="{00000000-0005-0000-0000-00009A310000}"/>
    <cellStyle name="20% - Accent5 6 2 2 2 2 2" xfId="20796" xr:uid="{00000000-0005-0000-0000-00009B310000}"/>
    <cellStyle name="20% - Accent5 6 2 2 2 2 2 2" xfId="44064" xr:uid="{00000000-0005-0000-0000-00009C310000}"/>
    <cellStyle name="20% - Accent5 6 2 2 2 2 3" xfId="33449" xr:uid="{00000000-0005-0000-0000-00009D310000}"/>
    <cellStyle name="20% - Accent5 6 2 2 2 3" xfId="15490" xr:uid="{00000000-0005-0000-0000-00009E310000}"/>
    <cellStyle name="20% - Accent5 6 2 2 2 3 2" xfId="38758" xr:uid="{00000000-0005-0000-0000-00009F310000}"/>
    <cellStyle name="20% - Accent5 6 2 2 2 4" xfId="28141" xr:uid="{00000000-0005-0000-0000-0000A0310000}"/>
    <cellStyle name="20% - Accent5 6 2 2 2 5" xfId="50013" xr:uid="{00000000-0005-0000-0000-0000A1310000}"/>
    <cellStyle name="20% - Accent5 6 2 2 3" xfId="7539" xr:uid="{00000000-0005-0000-0000-0000A2310000}"/>
    <cellStyle name="20% - Accent5 6 2 2 3 2" xfId="18154" xr:uid="{00000000-0005-0000-0000-0000A3310000}"/>
    <cellStyle name="20% - Accent5 6 2 2 3 2 2" xfId="41422" xr:uid="{00000000-0005-0000-0000-0000A4310000}"/>
    <cellStyle name="20% - Accent5 6 2 2 3 3" xfId="30807" xr:uid="{00000000-0005-0000-0000-0000A5310000}"/>
    <cellStyle name="20% - Accent5 6 2 2 4" xfId="12850" xr:uid="{00000000-0005-0000-0000-0000A6310000}"/>
    <cellStyle name="20% - Accent5 6 2 2 4 2" xfId="36118" xr:uid="{00000000-0005-0000-0000-0000A7310000}"/>
    <cellStyle name="20% - Accent5 6 2 2 5" xfId="25499" xr:uid="{00000000-0005-0000-0000-0000A8310000}"/>
    <cellStyle name="20% - Accent5 6 2 2 6" xfId="50012" xr:uid="{00000000-0005-0000-0000-0000A9310000}"/>
    <cellStyle name="20% - Accent5 6 2 3" xfId="2404" xr:uid="{00000000-0005-0000-0000-0000AA310000}"/>
    <cellStyle name="20% - Accent5 6 2 3 2" xfId="5252" xr:uid="{00000000-0005-0000-0000-0000AB310000}"/>
    <cellStyle name="20% - Accent5 6 2 3 2 2" xfId="10595" xr:uid="{00000000-0005-0000-0000-0000AC310000}"/>
    <cellStyle name="20% - Accent5 6 2 3 2 2 2" xfId="21209" xr:uid="{00000000-0005-0000-0000-0000AD310000}"/>
    <cellStyle name="20% - Accent5 6 2 3 2 2 2 2" xfId="44477" xr:uid="{00000000-0005-0000-0000-0000AE310000}"/>
    <cellStyle name="20% - Accent5 6 2 3 2 2 3" xfId="33863" xr:uid="{00000000-0005-0000-0000-0000AF310000}"/>
    <cellStyle name="20% - Accent5 6 2 3 2 3" xfId="15903" xr:uid="{00000000-0005-0000-0000-0000B0310000}"/>
    <cellStyle name="20% - Accent5 6 2 3 2 3 2" xfId="39171" xr:uid="{00000000-0005-0000-0000-0000B1310000}"/>
    <cellStyle name="20% - Accent5 6 2 3 2 4" xfId="28555" xr:uid="{00000000-0005-0000-0000-0000B2310000}"/>
    <cellStyle name="20% - Accent5 6 2 3 2 5" xfId="50015" xr:uid="{00000000-0005-0000-0000-0000B3310000}"/>
    <cellStyle name="20% - Accent5 6 2 3 3" xfId="7953" xr:uid="{00000000-0005-0000-0000-0000B4310000}"/>
    <cellStyle name="20% - Accent5 6 2 3 3 2" xfId="18568" xr:uid="{00000000-0005-0000-0000-0000B5310000}"/>
    <cellStyle name="20% - Accent5 6 2 3 3 2 2" xfId="41836" xr:uid="{00000000-0005-0000-0000-0000B6310000}"/>
    <cellStyle name="20% - Accent5 6 2 3 3 3" xfId="31221" xr:uid="{00000000-0005-0000-0000-0000B7310000}"/>
    <cellStyle name="20% - Accent5 6 2 3 4" xfId="13263" xr:uid="{00000000-0005-0000-0000-0000B8310000}"/>
    <cellStyle name="20% - Accent5 6 2 3 4 2" xfId="36531" xr:uid="{00000000-0005-0000-0000-0000B9310000}"/>
    <cellStyle name="20% - Accent5 6 2 3 5" xfId="25913" xr:uid="{00000000-0005-0000-0000-0000BA310000}"/>
    <cellStyle name="20% - Accent5 6 2 3 6" xfId="50014" xr:uid="{00000000-0005-0000-0000-0000BB310000}"/>
    <cellStyle name="20% - Accent5 6 2 4" xfId="3132" xr:uid="{00000000-0005-0000-0000-0000BC310000}"/>
    <cellStyle name="20% - Accent5 6 2 4 2" xfId="5962" xr:uid="{00000000-0005-0000-0000-0000BD310000}"/>
    <cellStyle name="20% - Accent5 6 2 4 2 2" xfId="11305" xr:uid="{00000000-0005-0000-0000-0000BE310000}"/>
    <cellStyle name="20% - Accent5 6 2 4 2 2 2" xfId="21918" xr:uid="{00000000-0005-0000-0000-0000BF310000}"/>
    <cellStyle name="20% - Accent5 6 2 4 2 2 2 2" xfId="45186" xr:uid="{00000000-0005-0000-0000-0000C0310000}"/>
    <cellStyle name="20% - Accent5 6 2 4 2 2 3" xfId="34573" xr:uid="{00000000-0005-0000-0000-0000C1310000}"/>
    <cellStyle name="20% - Accent5 6 2 4 2 3" xfId="16612" xr:uid="{00000000-0005-0000-0000-0000C2310000}"/>
    <cellStyle name="20% - Accent5 6 2 4 2 3 2" xfId="39880" xr:uid="{00000000-0005-0000-0000-0000C3310000}"/>
    <cellStyle name="20% - Accent5 6 2 4 2 4" xfId="29265" xr:uid="{00000000-0005-0000-0000-0000C4310000}"/>
    <cellStyle name="20% - Accent5 6 2 4 3" xfId="8663" xr:uid="{00000000-0005-0000-0000-0000C5310000}"/>
    <cellStyle name="20% - Accent5 6 2 4 3 2" xfId="19278" xr:uid="{00000000-0005-0000-0000-0000C6310000}"/>
    <cellStyle name="20% - Accent5 6 2 4 3 2 2" xfId="42546" xr:uid="{00000000-0005-0000-0000-0000C7310000}"/>
    <cellStyle name="20% - Accent5 6 2 4 3 3" xfId="31931" xr:uid="{00000000-0005-0000-0000-0000C8310000}"/>
    <cellStyle name="20% - Accent5 6 2 4 4" xfId="13972" xr:uid="{00000000-0005-0000-0000-0000C9310000}"/>
    <cellStyle name="20% - Accent5 6 2 4 4 2" xfId="37240" xr:uid="{00000000-0005-0000-0000-0000CA310000}"/>
    <cellStyle name="20% - Accent5 6 2 4 5" xfId="26623" xr:uid="{00000000-0005-0000-0000-0000CB310000}"/>
    <cellStyle name="20% - Accent5 6 2 4 6" xfId="50016" xr:uid="{00000000-0005-0000-0000-0000CC310000}"/>
    <cellStyle name="20% - Accent5 6 2 5" xfId="3452" xr:uid="{00000000-0005-0000-0000-0000CD310000}"/>
    <cellStyle name="20% - Accent5 6 2 5 2" xfId="6276" xr:uid="{00000000-0005-0000-0000-0000CE310000}"/>
    <cellStyle name="20% - Accent5 6 2 5 2 2" xfId="11619" xr:uid="{00000000-0005-0000-0000-0000CF310000}"/>
    <cellStyle name="20% - Accent5 6 2 5 2 2 2" xfId="22232" xr:uid="{00000000-0005-0000-0000-0000D0310000}"/>
    <cellStyle name="20% - Accent5 6 2 5 2 2 2 2" xfId="45500" xr:uid="{00000000-0005-0000-0000-0000D1310000}"/>
    <cellStyle name="20% - Accent5 6 2 5 2 2 3" xfId="34887" xr:uid="{00000000-0005-0000-0000-0000D2310000}"/>
    <cellStyle name="20% - Accent5 6 2 5 2 3" xfId="16926" xr:uid="{00000000-0005-0000-0000-0000D3310000}"/>
    <cellStyle name="20% - Accent5 6 2 5 2 3 2" xfId="40194" xr:uid="{00000000-0005-0000-0000-0000D4310000}"/>
    <cellStyle name="20% - Accent5 6 2 5 2 4" xfId="29579" xr:uid="{00000000-0005-0000-0000-0000D5310000}"/>
    <cellStyle name="20% - Accent5 6 2 5 3" xfId="8977" xr:uid="{00000000-0005-0000-0000-0000D6310000}"/>
    <cellStyle name="20% - Accent5 6 2 5 3 2" xfId="19592" xr:uid="{00000000-0005-0000-0000-0000D7310000}"/>
    <cellStyle name="20% - Accent5 6 2 5 3 2 2" xfId="42860" xr:uid="{00000000-0005-0000-0000-0000D8310000}"/>
    <cellStyle name="20% - Accent5 6 2 5 3 3" xfId="32245" xr:uid="{00000000-0005-0000-0000-0000D9310000}"/>
    <cellStyle name="20% - Accent5 6 2 5 4" xfId="14286" xr:uid="{00000000-0005-0000-0000-0000DA310000}"/>
    <cellStyle name="20% - Accent5 6 2 5 4 2" xfId="37554" xr:uid="{00000000-0005-0000-0000-0000DB310000}"/>
    <cellStyle name="20% - Accent5 6 2 5 5" xfId="26937" xr:uid="{00000000-0005-0000-0000-0000DC310000}"/>
    <cellStyle name="20% - Accent5 6 2 6" xfId="4065" xr:uid="{00000000-0005-0000-0000-0000DD310000}"/>
    <cellStyle name="20% - Accent5 6 2 6 2" xfId="9409" xr:uid="{00000000-0005-0000-0000-0000DE310000}"/>
    <cellStyle name="20% - Accent5 6 2 6 2 2" xfId="20024" xr:uid="{00000000-0005-0000-0000-0000DF310000}"/>
    <cellStyle name="20% - Accent5 6 2 6 2 2 2" xfId="43292" xr:uid="{00000000-0005-0000-0000-0000E0310000}"/>
    <cellStyle name="20% - Accent5 6 2 6 2 3" xfId="32677" xr:uid="{00000000-0005-0000-0000-0000E1310000}"/>
    <cellStyle name="20% - Accent5 6 2 6 3" xfId="14718" xr:uid="{00000000-0005-0000-0000-0000E2310000}"/>
    <cellStyle name="20% - Accent5 6 2 6 3 2" xfId="37986" xr:uid="{00000000-0005-0000-0000-0000E3310000}"/>
    <cellStyle name="20% - Accent5 6 2 6 4" xfId="27369" xr:uid="{00000000-0005-0000-0000-0000E4310000}"/>
    <cellStyle name="20% - Accent5 6 2 7" xfId="6767" xr:uid="{00000000-0005-0000-0000-0000E5310000}"/>
    <cellStyle name="20% - Accent5 6 2 7 2" xfId="17382" xr:uid="{00000000-0005-0000-0000-0000E6310000}"/>
    <cellStyle name="20% - Accent5 6 2 7 2 2" xfId="40650" xr:uid="{00000000-0005-0000-0000-0000E7310000}"/>
    <cellStyle name="20% - Accent5 6 2 7 3" xfId="30035" xr:uid="{00000000-0005-0000-0000-0000E8310000}"/>
    <cellStyle name="20% - Accent5 6 2 8" xfId="12078" xr:uid="{00000000-0005-0000-0000-0000E9310000}"/>
    <cellStyle name="20% - Accent5 6 2 8 2" xfId="35346" xr:uid="{00000000-0005-0000-0000-0000EA310000}"/>
    <cellStyle name="20% - Accent5 6 2 9" xfId="23102" xr:uid="{00000000-0005-0000-0000-0000EB310000}"/>
    <cellStyle name="20% - Accent5 6 2 9 2" xfId="46351" xr:uid="{00000000-0005-0000-0000-0000EC310000}"/>
    <cellStyle name="20% - Accent5 6 3" xfId="1861" xr:uid="{00000000-0005-0000-0000-0000ED310000}"/>
    <cellStyle name="20% - Accent5 6 3 2" xfId="4836" xr:uid="{00000000-0005-0000-0000-0000EE310000}"/>
    <cellStyle name="20% - Accent5 6 3 2 2" xfId="10180" xr:uid="{00000000-0005-0000-0000-0000EF310000}"/>
    <cellStyle name="20% - Accent5 6 3 2 2 2" xfId="20795" xr:uid="{00000000-0005-0000-0000-0000F0310000}"/>
    <cellStyle name="20% - Accent5 6 3 2 2 2 2" xfId="44063" xr:uid="{00000000-0005-0000-0000-0000F1310000}"/>
    <cellStyle name="20% - Accent5 6 3 2 2 3" xfId="33448" xr:uid="{00000000-0005-0000-0000-0000F2310000}"/>
    <cellStyle name="20% - Accent5 6 3 2 3" xfId="15489" xr:uid="{00000000-0005-0000-0000-0000F3310000}"/>
    <cellStyle name="20% - Accent5 6 3 2 3 2" xfId="38757" xr:uid="{00000000-0005-0000-0000-0000F4310000}"/>
    <cellStyle name="20% - Accent5 6 3 2 4" xfId="28140" xr:uid="{00000000-0005-0000-0000-0000F5310000}"/>
    <cellStyle name="20% - Accent5 6 3 2 5" xfId="50018" xr:uid="{00000000-0005-0000-0000-0000F6310000}"/>
    <cellStyle name="20% - Accent5 6 3 3" xfId="7538" xr:uid="{00000000-0005-0000-0000-0000F7310000}"/>
    <cellStyle name="20% - Accent5 6 3 3 2" xfId="18153" xr:uid="{00000000-0005-0000-0000-0000F8310000}"/>
    <cellStyle name="20% - Accent5 6 3 3 2 2" xfId="41421" xr:uid="{00000000-0005-0000-0000-0000F9310000}"/>
    <cellStyle name="20% - Accent5 6 3 3 3" xfId="30806" xr:uid="{00000000-0005-0000-0000-0000FA310000}"/>
    <cellStyle name="20% - Accent5 6 3 4" xfId="12849" xr:uid="{00000000-0005-0000-0000-0000FB310000}"/>
    <cellStyle name="20% - Accent5 6 3 4 2" xfId="36117" xr:uid="{00000000-0005-0000-0000-0000FC310000}"/>
    <cellStyle name="20% - Accent5 6 3 5" xfId="25498" xr:uid="{00000000-0005-0000-0000-0000FD310000}"/>
    <cellStyle name="20% - Accent5 6 3 6" xfId="50017" xr:uid="{00000000-0005-0000-0000-0000FE310000}"/>
    <cellStyle name="20% - Accent5 6 4" xfId="2403" xr:uid="{00000000-0005-0000-0000-0000FF310000}"/>
    <cellStyle name="20% - Accent5 6 4 2" xfId="5251" xr:uid="{00000000-0005-0000-0000-000000320000}"/>
    <cellStyle name="20% - Accent5 6 4 2 2" xfId="10594" xr:uid="{00000000-0005-0000-0000-000001320000}"/>
    <cellStyle name="20% - Accent5 6 4 2 2 2" xfId="21208" xr:uid="{00000000-0005-0000-0000-000002320000}"/>
    <cellStyle name="20% - Accent5 6 4 2 2 2 2" xfId="44476" xr:uid="{00000000-0005-0000-0000-000003320000}"/>
    <cellStyle name="20% - Accent5 6 4 2 2 3" xfId="33862" xr:uid="{00000000-0005-0000-0000-000004320000}"/>
    <cellStyle name="20% - Accent5 6 4 2 3" xfId="15902" xr:uid="{00000000-0005-0000-0000-000005320000}"/>
    <cellStyle name="20% - Accent5 6 4 2 3 2" xfId="39170" xr:uid="{00000000-0005-0000-0000-000006320000}"/>
    <cellStyle name="20% - Accent5 6 4 2 4" xfId="28554" xr:uid="{00000000-0005-0000-0000-000007320000}"/>
    <cellStyle name="20% - Accent5 6 4 2 5" xfId="50020" xr:uid="{00000000-0005-0000-0000-000008320000}"/>
    <cellStyle name="20% - Accent5 6 4 3" xfId="7952" xr:uid="{00000000-0005-0000-0000-000009320000}"/>
    <cellStyle name="20% - Accent5 6 4 3 2" xfId="18567" xr:uid="{00000000-0005-0000-0000-00000A320000}"/>
    <cellStyle name="20% - Accent5 6 4 3 2 2" xfId="41835" xr:uid="{00000000-0005-0000-0000-00000B320000}"/>
    <cellStyle name="20% - Accent5 6 4 3 3" xfId="31220" xr:uid="{00000000-0005-0000-0000-00000C320000}"/>
    <cellStyle name="20% - Accent5 6 4 4" xfId="13262" xr:uid="{00000000-0005-0000-0000-00000D320000}"/>
    <cellStyle name="20% - Accent5 6 4 4 2" xfId="36530" xr:uid="{00000000-0005-0000-0000-00000E320000}"/>
    <cellStyle name="20% - Accent5 6 4 5" xfId="25912" xr:uid="{00000000-0005-0000-0000-00000F320000}"/>
    <cellStyle name="20% - Accent5 6 4 6" xfId="50019" xr:uid="{00000000-0005-0000-0000-000010320000}"/>
    <cellStyle name="20% - Accent5 6 5" xfId="3131" xr:uid="{00000000-0005-0000-0000-000011320000}"/>
    <cellStyle name="20% - Accent5 6 5 2" xfId="5961" xr:uid="{00000000-0005-0000-0000-000012320000}"/>
    <cellStyle name="20% - Accent5 6 5 2 2" xfId="11304" xr:uid="{00000000-0005-0000-0000-000013320000}"/>
    <cellStyle name="20% - Accent5 6 5 2 2 2" xfId="21917" xr:uid="{00000000-0005-0000-0000-000014320000}"/>
    <cellStyle name="20% - Accent5 6 5 2 2 2 2" xfId="45185" xr:uid="{00000000-0005-0000-0000-000015320000}"/>
    <cellStyle name="20% - Accent5 6 5 2 2 3" xfId="34572" xr:uid="{00000000-0005-0000-0000-000016320000}"/>
    <cellStyle name="20% - Accent5 6 5 2 3" xfId="16611" xr:uid="{00000000-0005-0000-0000-000017320000}"/>
    <cellStyle name="20% - Accent5 6 5 2 3 2" xfId="39879" xr:uid="{00000000-0005-0000-0000-000018320000}"/>
    <cellStyle name="20% - Accent5 6 5 2 4" xfId="29264" xr:uid="{00000000-0005-0000-0000-000019320000}"/>
    <cellStyle name="20% - Accent5 6 5 3" xfId="8662" xr:uid="{00000000-0005-0000-0000-00001A320000}"/>
    <cellStyle name="20% - Accent5 6 5 3 2" xfId="19277" xr:uid="{00000000-0005-0000-0000-00001B320000}"/>
    <cellStyle name="20% - Accent5 6 5 3 2 2" xfId="42545" xr:uid="{00000000-0005-0000-0000-00001C320000}"/>
    <cellStyle name="20% - Accent5 6 5 3 3" xfId="31930" xr:uid="{00000000-0005-0000-0000-00001D320000}"/>
    <cellStyle name="20% - Accent5 6 5 4" xfId="13971" xr:uid="{00000000-0005-0000-0000-00001E320000}"/>
    <cellStyle name="20% - Accent5 6 5 4 2" xfId="37239" xr:uid="{00000000-0005-0000-0000-00001F320000}"/>
    <cellStyle name="20% - Accent5 6 5 5" xfId="26622" xr:uid="{00000000-0005-0000-0000-000020320000}"/>
    <cellStyle name="20% - Accent5 6 5 6" xfId="50021" xr:uid="{00000000-0005-0000-0000-000021320000}"/>
    <cellStyle name="20% - Accent5 6 6" xfId="3451" xr:uid="{00000000-0005-0000-0000-000022320000}"/>
    <cellStyle name="20% - Accent5 6 6 2" xfId="6275" xr:uid="{00000000-0005-0000-0000-000023320000}"/>
    <cellStyle name="20% - Accent5 6 6 2 2" xfId="11618" xr:uid="{00000000-0005-0000-0000-000024320000}"/>
    <cellStyle name="20% - Accent5 6 6 2 2 2" xfId="22231" xr:uid="{00000000-0005-0000-0000-000025320000}"/>
    <cellStyle name="20% - Accent5 6 6 2 2 2 2" xfId="45499" xr:uid="{00000000-0005-0000-0000-000026320000}"/>
    <cellStyle name="20% - Accent5 6 6 2 2 3" xfId="34886" xr:uid="{00000000-0005-0000-0000-000027320000}"/>
    <cellStyle name="20% - Accent5 6 6 2 3" xfId="16925" xr:uid="{00000000-0005-0000-0000-000028320000}"/>
    <cellStyle name="20% - Accent5 6 6 2 3 2" xfId="40193" xr:uid="{00000000-0005-0000-0000-000029320000}"/>
    <cellStyle name="20% - Accent5 6 6 2 4" xfId="29578" xr:uid="{00000000-0005-0000-0000-00002A320000}"/>
    <cellStyle name="20% - Accent5 6 6 3" xfId="8976" xr:uid="{00000000-0005-0000-0000-00002B320000}"/>
    <cellStyle name="20% - Accent5 6 6 3 2" xfId="19591" xr:uid="{00000000-0005-0000-0000-00002C320000}"/>
    <cellStyle name="20% - Accent5 6 6 3 2 2" xfId="42859" xr:uid="{00000000-0005-0000-0000-00002D320000}"/>
    <cellStyle name="20% - Accent5 6 6 3 3" xfId="32244" xr:uid="{00000000-0005-0000-0000-00002E320000}"/>
    <cellStyle name="20% - Accent5 6 6 4" xfId="14285" xr:uid="{00000000-0005-0000-0000-00002F320000}"/>
    <cellStyle name="20% - Accent5 6 6 4 2" xfId="37553" xr:uid="{00000000-0005-0000-0000-000030320000}"/>
    <cellStyle name="20% - Accent5 6 6 5" xfId="26936" xr:uid="{00000000-0005-0000-0000-000031320000}"/>
    <cellStyle name="20% - Accent5 6 7" xfId="4064" xr:uid="{00000000-0005-0000-0000-000032320000}"/>
    <cellStyle name="20% - Accent5 6 7 2" xfId="9408" xr:uid="{00000000-0005-0000-0000-000033320000}"/>
    <cellStyle name="20% - Accent5 6 7 2 2" xfId="20023" xr:uid="{00000000-0005-0000-0000-000034320000}"/>
    <cellStyle name="20% - Accent5 6 7 2 2 2" xfId="43291" xr:uid="{00000000-0005-0000-0000-000035320000}"/>
    <cellStyle name="20% - Accent5 6 7 2 3" xfId="32676" xr:uid="{00000000-0005-0000-0000-000036320000}"/>
    <cellStyle name="20% - Accent5 6 7 3" xfId="14717" xr:uid="{00000000-0005-0000-0000-000037320000}"/>
    <cellStyle name="20% - Accent5 6 7 3 2" xfId="37985" xr:uid="{00000000-0005-0000-0000-000038320000}"/>
    <cellStyle name="20% - Accent5 6 7 4" xfId="27368" xr:uid="{00000000-0005-0000-0000-000039320000}"/>
    <cellStyle name="20% - Accent5 6 8" xfId="6766" xr:uid="{00000000-0005-0000-0000-00003A320000}"/>
    <cellStyle name="20% - Accent5 6 8 2" xfId="17381" xr:uid="{00000000-0005-0000-0000-00003B320000}"/>
    <cellStyle name="20% - Accent5 6 8 2 2" xfId="40649" xr:uid="{00000000-0005-0000-0000-00003C320000}"/>
    <cellStyle name="20% - Accent5 6 8 3" xfId="30034" xr:uid="{00000000-0005-0000-0000-00003D320000}"/>
    <cellStyle name="20% - Accent5 6 9" xfId="12077" xr:uid="{00000000-0005-0000-0000-00003E320000}"/>
    <cellStyle name="20% - Accent5 6 9 2" xfId="35345" xr:uid="{00000000-0005-0000-0000-00003F320000}"/>
    <cellStyle name="20% - Accent5 7" xfId="197" xr:uid="{00000000-0005-0000-0000-000040320000}"/>
    <cellStyle name="20% - Accent5 7 10" xfId="23103" xr:uid="{00000000-0005-0000-0000-000041320000}"/>
    <cellStyle name="20% - Accent5 7 10 2" xfId="46352" xr:uid="{00000000-0005-0000-0000-000042320000}"/>
    <cellStyle name="20% - Accent5 7 11" xfId="24724" xr:uid="{00000000-0005-0000-0000-000043320000}"/>
    <cellStyle name="20% - Accent5 7 12" xfId="48281" xr:uid="{00000000-0005-0000-0000-000044320000}"/>
    <cellStyle name="20% - Accent5 7 2" xfId="198" xr:uid="{00000000-0005-0000-0000-000045320000}"/>
    <cellStyle name="20% - Accent5 7 2 10" xfId="50022" xr:uid="{00000000-0005-0000-0000-000046320000}"/>
    <cellStyle name="20% - Accent5 7 2 2" xfId="1863" xr:uid="{00000000-0005-0000-0000-000047320000}"/>
    <cellStyle name="20% - Accent5 7 2 2 2" xfId="4838" xr:uid="{00000000-0005-0000-0000-000048320000}"/>
    <cellStyle name="20% - Accent5 7 2 2 2 2" xfId="10182" xr:uid="{00000000-0005-0000-0000-000049320000}"/>
    <cellStyle name="20% - Accent5 7 2 2 2 2 2" xfId="20797" xr:uid="{00000000-0005-0000-0000-00004A320000}"/>
    <cellStyle name="20% - Accent5 7 2 2 2 2 2 2" xfId="44065" xr:uid="{00000000-0005-0000-0000-00004B320000}"/>
    <cellStyle name="20% - Accent5 7 2 2 2 2 3" xfId="33450" xr:uid="{00000000-0005-0000-0000-00004C320000}"/>
    <cellStyle name="20% - Accent5 7 2 2 2 3" xfId="15491" xr:uid="{00000000-0005-0000-0000-00004D320000}"/>
    <cellStyle name="20% - Accent5 7 2 2 2 3 2" xfId="38759" xr:uid="{00000000-0005-0000-0000-00004E320000}"/>
    <cellStyle name="20% - Accent5 7 2 2 2 4" xfId="28142" xr:uid="{00000000-0005-0000-0000-00004F320000}"/>
    <cellStyle name="20% - Accent5 7 2 2 2 5" xfId="50024" xr:uid="{00000000-0005-0000-0000-000050320000}"/>
    <cellStyle name="20% - Accent5 7 2 2 3" xfId="7540" xr:uid="{00000000-0005-0000-0000-000051320000}"/>
    <cellStyle name="20% - Accent5 7 2 2 3 2" xfId="18155" xr:uid="{00000000-0005-0000-0000-000052320000}"/>
    <cellStyle name="20% - Accent5 7 2 2 3 2 2" xfId="41423" xr:uid="{00000000-0005-0000-0000-000053320000}"/>
    <cellStyle name="20% - Accent5 7 2 2 3 3" xfId="30808" xr:uid="{00000000-0005-0000-0000-000054320000}"/>
    <cellStyle name="20% - Accent5 7 2 2 4" xfId="12851" xr:uid="{00000000-0005-0000-0000-000055320000}"/>
    <cellStyle name="20% - Accent5 7 2 2 4 2" xfId="36119" xr:uid="{00000000-0005-0000-0000-000056320000}"/>
    <cellStyle name="20% - Accent5 7 2 2 5" xfId="25500" xr:uid="{00000000-0005-0000-0000-000057320000}"/>
    <cellStyle name="20% - Accent5 7 2 2 6" xfId="50023" xr:uid="{00000000-0005-0000-0000-000058320000}"/>
    <cellStyle name="20% - Accent5 7 2 3" xfId="2406" xr:uid="{00000000-0005-0000-0000-000059320000}"/>
    <cellStyle name="20% - Accent5 7 2 3 2" xfId="5254" xr:uid="{00000000-0005-0000-0000-00005A320000}"/>
    <cellStyle name="20% - Accent5 7 2 3 2 2" xfId="10597" xr:uid="{00000000-0005-0000-0000-00005B320000}"/>
    <cellStyle name="20% - Accent5 7 2 3 2 2 2" xfId="21211" xr:uid="{00000000-0005-0000-0000-00005C320000}"/>
    <cellStyle name="20% - Accent5 7 2 3 2 2 2 2" xfId="44479" xr:uid="{00000000-0005-0000-0000-00005D320000}"/>
    <cellStyle name="20% - Accent5 7 2 3 2 2 3" xfId="33865" xr:uid="{00000000-0005-0000-0000-00005E320000}"/>
    <cellStyle name="20% - Accent5 7 2 3 2 3" xfId="15905" xr:uid="{00000000-0005-0000-0000-00005F320000}"/>
    <cellStyle name="20% - Accent5 7 2 3 2 3 2" xfId="39173" xr:uid="{00000000-0005-0000-0000-000060320000}"/>
    <cellStyle name="20% - Accent5 7 2 3 2 4" xfId="28557" xr:uid="{00000000-0005-0000-0000-000061320000}"/>
    <cellStyle name="20% - Accent5 7 2 3 2 5" xfId="50026" xr:uid="{00000000-0005-0000-0000-000062320000}"/>
    <cellStyle name="20% - Accent5 7 2 3 3" xfId="7955" xr:uid="{00000000-0005-0000-0000-000063320000}"/>
    <cellStyle name="20% - Accent5 7 2 3 3 2" xfId="18570" xr:uid="{00000000-0005-0000-0000-000064320000}"/>
    <cellStyle name="20% - Accent5 7 2 3 3 2 2" xfId="41838" xr:uid="{00000000-0005-0000-0000-000065320000}"/>
    <cellStyle name="20% - Accent5 7 2 3 3 3" xfId="31223" xr:uid="{00000000-0005-0000-0000-000066320000}"/>
    <cellStyle name="20% - Accent5 7 2 3 4" xfId="13265" xr:uid="{00000000-0005-0000-0000-000067320000}"/>
    <cellStyle name="20% - Accent5 7 2 3 4 2" xfId="36533" xr:uid="{00000000-0005-0000-0000-000068320000}"/>
    <cellStyle name="20% - Accent5 7 2 3 5" xfId="25915" xr:uid="{00000000-0005-0000-0000-000069320000}"/>
    <cellStyle name="20% - Accent5 7 2 3 6" xfId="50025" xr:uid="{00000000-0005-0000-0000-00006A320000}"/>
    <cellStyle name="20% - Accent5 7 2 4" xfId="3133" xr:uid="{00000000-0005-0000-0000-00006B320000}"/>
    <cellStyle name="20% - Accent5 7 2 4 2" xfId="5963" xr:uid="{00000000-0005-0000-0000-00006C320000}"/>
    <cellStyle name="20% - Accent5 7 2 4 2 2" xfId="11306" xr:uid="{00000000-0005-0000-0000-00006D320000}"/>
    <cellStyle name="20% - Accent5 7 2 4 2 2 2" xfId="21919" xr:uid="{00000000-0005-0000-0000-00006E320000}"/>
    <cellStyle name="20% - Accent5 7 2 4 2 2 2 2" xfId="45187" xr:uid="{00000000-0005-0000-0000-00006F320000}"/>
    <cellStyle name="20% - Accent5 7 2 4 2 2 3" xfId="34574" xr:uid="{00000000-0005-0000-0000-000070320000}"/>
    <cellStyle name="20% - Accent5 7 2 4 2 3" xfId="16613" xr:uid="{00000000-0005-0000-0000-000071320000}"/>
    <cellStyle name="20% - Accent5 7 2 4 2 3 2" xfId="39881" xr:uid="{00000000-0005-0000-0000-000072320000}"/>
    <cellStyle name="20% - Accent5 7 2 4 2 4" xfId="29266" xr:uid="{00000000-0005-0000-0000-000073320000}"/>
    <cellStyle name="20% - Accent5 7 2 4 3" xfId="8664" xr:uid="{00000000-0005-0000-0000-000074320000}"/>
    <cellStyle name="20% - Accent5 7 2 4 3 2" xfId="19279" xr:uid="{00000000-0005-0000-0000-000075320000}"/>
    <cellStyle name="20% - Accent5 7 2 4 3 2 2" xfId="42547" xr:uid="{00000000-0005-0000-0000-000076320000}"/>
    <cellStyle name="20% - Accent5 7 2 4 3 3" xfId="31932" xr:uid="{00000000-0005-0000-0000-000077320000}"/>
    <cellStyle name="20% - Accent5 7 2 4 4" xfId="13973" xr:uid="{00000000-0005-0000-0000-000078320000}"/>
    <cellStyle name="20% - Accent5 7 2 4 4 2" xfId="37241" xr:uid="{00000000-0005-0000-0000-000079320000}"/>
    <cellStyle name="20% - Accent5 7 2 4 5" xfId="26624" xr:uid="{00000000-0005-0000-0000-00007A320000}"/>
    <cellStyle name="20% - Accent5 7 2 4 6" xfId="50027" xr:uid="{00000000-0005-0000-0000-00007B320000}"/>
    <cellStyle name="20% - Accent5 7 2 5" xfId="3453" xr:uid="{00000000-0005-0000-0000-00007C320000}"/>
    <cellStyle name="20% - Accent5 7 2 5 2" xfId="6277" xr:uid="{00000000-0005-0000-0000-00007D320000}"/>
    <cellStyle name="20% - Accent5 7 2 5 2 2" xfId="11620" xr:uid="{00000000-0005-0000-0000-00007E320000}"/>
    <cellStyle name="20% - Accent5 7 2 5 2 2 2" xfId="22233" xr:uid="{00000000-0005-0000-0000-00007F320000}"/>
    <cellStyle name="20% - Accent5 7 2 5 2 2 2 2" xfId="45501" xr:uid="{00000000-0005-0000-0000-000080320000}"/>
    <cellStyle name="20% - Accent5 7 2 5 2 2 3" xfId="34888" xr:uid="{00000000-0005-0000-0000-000081320000}"/>
    <cellStyle name="20% - Accent5 7 2 5 2 3" xfId="16927" xr:uid="{00000000-0005-0000-0000-000082320000}"/>
    <cellStyle name="20% - Accent5 7 2 5 2 3 2" xfId="40195" xr:uid="{00000000-0005-0000-0000-000083320000}"/>
    <cellStyle name="20% - Accent5 7 2 5 2 4" xfId="29580" xr:uid="{00000000-0005-0000-0000-000084320000}"/>
    <cellStyle name="20% - Accent5 7 2 5 3" xfId="8978" xr:uid="{00000000-0005-0000-0000-000085320000}"/>
    <cellStyle name="20% - Accent5 7 2 5 3 2" xfId="19593" xr:uid="{00000000-0005-0000-0000-000086320000}"/>
    <cellStyle name="20% - Accent5 7 2 5 3 2 2" xfId="42861" xr:uid="{00000000-0005-0000-0000-000087320000}"/>
    <cellStyle name="20% - Accent5 7 2 5 3 3" xfId="32246" xr:uid="{00000000-0005-0000-0000-000088320000}"/>
    <cellStyle name="20% - Accent5 7 2 5 4" xfId="14287" xr:uid="{00000000-0005-0000-0000-000089320000}"/>
    <cellStyle name="20% - Accent5 7 2 5 4 2" xfId="37555" xr:uid="{00000000-0005-0000-0000-00008A320000}"/>
    <cellStyle name="20% - Accent5 7 2 5 5" xfId="26938" xr:uid="{00000000-0005-0000-0000-00008B320000}"/>
    <cellStyle name="20% - Accent5 7 2 6" xfId="4067" xr:uid="{00000000-0005-0000-0000-00008C320000}"/>
    <cellStyle name="20% - Accent5 7 2 6 2" xfId="9411" xr:uid="{00000000-0005-0000-0000-00008D320000}"/>
    <cellStyle name="20% - Accent5 7 2 6 2 2" xfId="20026" xr:uid="{00000000-0005-0000-0000-00008E320000}"/>
    <cellStyle name="20% - Accent5 7 2 6 2 2 2" xfId="43294" xr:uid="{00000000-0005-0000-0000-00008F320000}"/>
    <cellStyle name="20% - Accent5 7 2 6 2 3" xfId="32679" xr:uid="{00000000-0005-0000-0000-000090320000}"/>
    <cellStyle name="20% - Accent5 7 2 6 3" xfId="14720" xr:uid="{00000000-0005-0000-0000-000091320000}"/>
    <cellStyle name="20% - Accent5 7 2 6 3 2" xfId="37988" xr:uid="{00000000-0005-0000-0000-000092320000}"/>
    <cellStyle name="20% - Accent5 7 2 6 4" xfId="27371" xr:uid="{00000000-0005-0000-0000-000093320000}"/>
    <cellStyle name="20% - Accent5 7 2 7" xfId="6769" xr:uid="{00000000-0005-0000-0000-000094320000}"/>
    <cellStyle name="20% - Accent5 7 2 7 2" xfId="17384" xr:uid="{00000000-0005-0000-0000-000095320000}"/>
    <cellStyle name="20% - Accent5 7 2 7 2 2" xfId="40652" xr:uid="{00000000-0005-0000-0000-000096320000}"/>
    <cellStyle name="20% - Accent5 7 2 7 3" xfId="30037" xr:uid="{00000000-0005-0000-0000-000097320000}"/>
    <cellStyle name="20% - Accent5 7 2 8" xfId="12080" xr:uid="{00000000-0005-0000-0000-000098320000}"/>
    <cellStyle name="20% - Accent5 7 2 8 2" xfId="35348" xr:uid="{00000000-0005-0000-0000-000099320000}"/>
    <cellStyle name="20% - Accent5 7 2 9" xfId="24725" xr:uid="{00000000-0005-0000-0000-00009A320000}"/>
    <cellStyle name="20% - Accent5 7 3" xfId="2020" xr:uid="{00000000-0005-0000-0000-00009B320000}"/>
    <cellStyle name="20% - Accent5 7 3 2" xfId="4962" xr:uid="{00000000-0005-0000-0000-00009C320000}"/>
    <cellStyle name="20% - Accent5 7 3 2 2" xfId="10305" xr:uid="{00000000-0005-0000-0000-00009D320000}"/>
    <cellStyle name="20% - Accent5 7 3 2 2 2" xfId="20920" xr:uid="{00000000-0005-0000-0000-00009E320000}"/>
    <cellStyle name="20% - Accent5 7 3 2 2 2 2" xfId="44188" xr:uid="{00000000-0005-0000-0000-00009F320000}"/>
    <cellStyle name="20% - Accent5 7 3 2 2 3" xfId="33573" xr:uid="{00000000-0005-0000-0000-0000A0320000}"/>
    <cellStyle name="20% - Accent5 7 3 2 3" xfId="15614" xr:uid="{00000000-0005-0000-0000-0000A1320000}"/>
    <cellStyle name="20% - Accent5 7 3 2 3 2" xfId="38882" xr:uid="{00000000-0005-0000-0000-0000A2320000}"/>
    <cellStyle name="20% - Accent5 7 3 2 4" xfId="28265" xr:uid="{00000000-0005-0000-0000-0000A3320000}"/>
    <cellStyle name="20% - Accent5 7 3 2 5" xfId="50029" xr:uid="{00000000-0005-0000-0000-0000A4320000}"/>
    <cellStyle name="20% - Accent5 7 3 3" xfId="7663" xr:uid="{00000000-0005-0000-0000-0000A5320000}"/>
    <cellStyle name="20% - Accent5 7 3 3 2" xfId="18278" xr:uid="{00000000-0005-0000-0000-0000A6320000}"/>
    <cellStyle name="20% - Accent5 7 3 3 2 2" xfId="41546" xr:uid="{00000000-0005-0000-0000-0000A7320000}"/>
    <cellStyle name="20% - Accent5 7 3 3 3" xfId="30931" xr:uid="{00000000-0005-0000-0000-0000A8320000}"/>
    <cellStyle name="20% - Accent5 7 3 4" xfId="12974" xr:uid="{00000000-0005-0000-0000-0000A9320000}"/>
    <cellStyle name="20% - Accent5 7 3 4 2" xfId="36242" xr:uid="{00000000-0005-0000-0000-0000AA320000}"/>
    <cellStyle name="20% - Accent5 7 3 5" xfId="25623" xr:uid="{00000000-0005-0000-0000-0000AB320000}"/>
    <cellStyle name="20% - Accent5 7 3 6" xfId="50028" xr:uid="{00000000-0005-0000-0000-0000AC320000}"/>
    <cellStyle name="20% - Accent5 7 4" xfId="2405" xr:uid="{00000000-0005-0000-0000-0000AD320000}"/>
    <cellStyle name="20% - Accent5 7 4 2" xfId="5253" xr:uid="{00000000-0005-0000-0000-0000AE320000}"/>
    <cellStyle name="20% - Accent5 7 4 2 2" xfId="10596" xr:uid="{00000000-0005-0000-0000-0000AF320000}"/>
    <cellStyle name="20% - Accent5 7 4 2 2 2" xfId="21210" xr:uid="{00000000-0005-0000-0000-0000B0320000}"/>
    <cellStyle name="20% - Accent5 7 4 2 2 2 2" xfId="44478" xr:uid="{00000000-0005-0000-0000-0000B1320000}"/>
    <cellStyle name="20% - Accent5 7 4 2 2 3" xfId="33864" xr:uid="{00000000-0005-0000-0000-0000B2320000}"/>
    <cellStyle name="20% - Accent5 7 4 2 3" xfId="15904" xr:uid="{00000000-0005-0000-0000-0000B3320000}"/>
    <cellStyle name="20% - Accent5 7 4 2 3 2" xfId="39172" xr:uid="{00000000-0005-0000-0000-0000B4320000}"/>
    <cellStyle name="20% - Accent5 7 4 2 4" xfId="28556" xr:uid="{00000000-0005-0000-0000-0000B5320000}"/>
    <cellStyle name="20% - Accent5 7 4 2 5" xfId="50031" xr:uid="{00000000-0005-0000-0000-0000B6320000}"/>
    <cellStyle name="20% - Accent5 7 4 3" xfId="7954" xr:uid="{00000000-0005-0000-0000-0000B7320000}"/>
    <cellStyle name="20% - Accent5 7 4 3 2" xfId="18569" xr:uid="{00000000-0005-0000-0000-0000B8320000}"/>
    <cellStyle name="20% - Accent5 7 4 3 2 2" xfId="41837" xr:uid="{00000000-0005-0000-0000-0000B9320000}"/>
    <cellStyle name="20% - Accent5 7 4 3 3" xfId="31222" xr:uid="{00000000-0005-0000-0000-0000BA320000}"/>
    <cellStyle name="20% - Accent5 7 4 4" xfId="13264" xr:uid="{00000000-0005-0000-0000-0000BB320000}"/>
    <cellStyle name="20% - Accent5 7 4 4 2" xfId="36532" xr:uid="{00000000-0005-0000-0000-0000BC320000}"/>
    <cellStyle name="20% - Accent5 7 4 5" xfId="25914" xr:uid="{00000000-0005-0000-0000-0000BD320000}"/>
    <cellStyle name="20% - Accent5 7 4 6" xfId="50030" xr:uid="{00000000-0005-0000-0000-0000BE320000}"/>
    <cellStyle name="20% - Accent5 7 5" xfId="3252" xr:uid="{00000000-0005-0000-0000-0000BF320000}"/>
    <cellStyle name="20% - Accent5 7 5 2" xfId="6082" xr:uid="{00000000-0005-0000-0000-0000C0320000}"/>
    <cellStyle name="20% - Accent5 7 5 2 2" xfId="11425" xr:uid="{00000000-0005-0000-0000-0000C1320000}"/>
    <cellStyle name="20% - Accent5 7 5 2 2 2" xfId="22038" xr:uid="{00000000-0005-0000-0000-0000C2320000}"/>
    <cellStyle name="20% - Accent5 7 5 2 2 2 2" xfId="45306" xr:uid="{00000000-0005-0000-0000-0000C3320000}"/>
    <cellStyle name="20% - Accent5 7 5 2 2 3" xfId="34693" xr:uid="{00000000-0005-0000-0000-0000C4320000}"/>
    <cellStyle name="20% - Accent5 7 5 2 3" xfId="16732" xr:uid="{00000000-0005-0000-0000-0000C5320000}"/>
    <cellStyle name="20% - Accent5 7 5 2 3 2" xfId="40000" xr:uid="{00000000-0005-0000-0000-0000C6320000}"/>
    <cellStyle name="20% - Accent5 7 5 2 4" xfId="29385" xr:uid="{00000000-0005-0000-0000-0000C7320000}"/>
    <cellStyle name="20% - Accent5 7 5 3" xfId="8783" xr:uid="{00000000-0005-0000-0000-0000C8320000}"/>
    <cellStyle name="20% - Accent5 7 5 3 2" xfId="19398" xr:uid="{00000000-0005-0000-0000-0000C9320000}"/>
    <cellStyle name="20% - Accent5 7 5 3 2 2" xfId="42666" xr:uid="{00000000-0005-0000-0000-0000CA320000}"/>
    <cellStyle name="20% - Accent5 7 5 3 3" xfId="32051" xr:uid="{00000000-0005-0000-0000-0000CB320000}"/>
    <cellStyle name="20% - Accent5 7 5 4" xfId="14092" xr:uid="{00000000-0005-0000-0000-0000CC320000}"/>
    <cellStyle name="20% - Accent5 7 5 4 2" xfId="37360" xr:uid="{00000000-0005-0000-0000-0000CD320000}"/>
    <cellStyle name="20% - Accent5 7 5 5" xfId="26743" xr:uid="{00000000-0005-0000-0000-0000CE320000}"/>
    <cellStyle name="20% - Accent5 7 5 6" xfId="50032" xr:uid="{00000000-0005-0000-0000-0000CF320000}"/>
    <cellStyle name="20% - Accent5 7 6" xfId="3572" xr:uid="{00000000-0005-0000-0000-0000D0320000}"/>
    <cellStyle name="20% - Accent5 7 6 2" xfId="6396" xr:uid="{00000000-0005-0000-0000-0000D1320000}"/>
    <cellStyle name="20% - Accent5 7 6 2 2" xfId="11739" xr:uid="{00000000-0005-0000-0000-0000D2320000}"/>
    <cellStyle name="20% - Accent5 7 6 2 2 2" xfId="22352" xr:uid="{00000000-0005-0000-0000-0000D3320000}"/>
    <cellStyle name="20% - Accent5 7 6 2 2 2 2" xfId="45620" xr:uid="{00000000-0005-0000-0000-0000D4320000}"/>
    <cellStyle name="20% - Accent5 7 6 2 2 3" xfId="35007" xr:uid="{00000000-0005-0000-0000-0000D5320000}"/>
    <cellStyle name="20% - Accent5 7 6 2 3" xfId="17046" xr:uid="{00000000-0005-0000-0000-0000D6320000}"/>
    <cellStyle name="20% - Accent5 7 6 2 3 2" xfId="40314" xr:uid="{00000000-0005-0000-0000-0000D7320000}"/>
    <cellStyle name="20% - Accent5 7 6 2 4" xfId="29699" xr:uid="{00000000-0005-0000-0000-0000D8320000}"/>
    <cellStyle name="20% - Accent5 7 6 3" xfId="9097" xr:uid="{00000000-0005-0000-0000-0000D9320000}"/>
    <cellStyle name="20% - Accent5 7 6 3 2" xfId="19712" xr:uid="{00000000-0005-0000-0000-0000DA320000}"/>
    <cellStyle name="20% - Accent5 7 6 3 2 2" xfId="42980" xr:uid="{00000000-0005-0000-0000-0000DB320000}"/>
    <cellStyle name="20% - Accent5 7 6 3 3" xfId="32365" xr:uid="{00000000-0005-0000-0000-0000DC320000}"/>
    <cellStyle name="20% - Accent5 7 6 4" xfId="14406" xr:uid="{00000000-0005-0000-0000-0000DD320000}"/>
    <cellStyle name="20% - Accent5 7 6 4 2" xfId="37674" xr:uid="{00000000-0005-0000-0000-0000DE320000}"/>
    <cellStyle name="20% - Accent5 7 6 5" xfId="27057" xr:uid="{00000000-0005-0000-0000-0000DF320000}"/>
    <cellStyle name="20% - Accent5 7 7" xfId="4066" xr:uid="{00000000-0005-0000-0000-0000E0320000}"/>
    <cellStyle name="20% - Accent5 7 7 2" xfId="9410" xr:uid="{00000000-0005-0000-0000-0000E1320000}"/>
    <cellStyle name="20% - Accent5 7 7 2 2" xfId="20025" xr:uid="{00000000-0005-0000-0000-0000E2320000}"/>
    <cellStyle name="20% - Accent5 7 7 2 2 2" xfId="43293" xr:uid="{00000000-0005-0000-0000-0000E3320000}"/>
    <cellStyle name="20% - Accent5 7 7 2 3" xfId="32678" xr:uid="{00000000-0005-0000-0000-0000E4320000}"/>
    <cellStyle name="20% - Accent5 7 7 3" xfId="14719" xr:uid="{00000000-0005-0000-0000-0000E5320000}"/>
    <cellStyle name="20% - Accent5 7 7 3 2" xfId="37987" xr:uid="{00000000-0005-0000-0000-0000E6320000}"/>
    <cellStyle name="20% - Accent5 7 7 4" xfId="27370" xr:uid="{00000000-0005-0000-0000-0000E7320000}"/>
    <cellStyle name="20% - Accent5 7 8" xfId="6768" xr:uid="{00000000-0005-0000-0000-0000E8320000}"/>
    <cellStyle name="20% - Accent5 7 8 2" xfId="17383" xr:uid="{00000000-0005-0000-0000-0000E9320000}"/>
    <cellStyle name="20% - Accent5 7 8 2 2" xfId="40651" xr:uid="{00000000-0005-0000-0000-0000EA320000}"/>
    <cellStyle name="20% - Accent5 7 8 3" xfId="30036" xr:uid="{00000000-0005-0000-0000-0000EB320000}"/>
    <cellStyle name="20% - Accent5 7 9" xfId="12079" xr:uid="{00000000-0005-0000-0000-0000EC320000}"/>
    <cellStyle name="20% - Accent5 7 9 2" xfId="35347" xr:uid="{00000000-0005-0000-0000-0000ED320000}"/>
    <cellStyle name="20% - Accent5 8" xfId="199" xr:uid="{00000000-0005-0000-0000-0000EE320000}"/>
    <cellStyle name="20% - Accent5 8 10" xfId="24726" xr:uid="{00000000-0005-0000-0000-0000EF320000}"/>
    <cellStyle name="20% - Accent5 8 11" xfId="50033" xr:uid="{00000000-0005-0000-0000-0000F0320000}"/>
    <cellStyle name="20% - Accent5 8 2" xfId="200" xr:uid="{00000000-0005-0000-0000-0000F1320000}"/>
    <cellStyle name="20% - Accent5 8 2 10" xfId="50034" xr:uid="{00000000-0005-0000-0000-0000F2320000}"/>
    <cellStyle name="20% - Accent5 8 2 2" xfId="2021" xr:uid="{00000000-0005-0000-0000-0000F3320000}"/>
    <cellStyle name="20% - Accent5 8 2 2 2" xfId="4963" xr:uid="{00000000-0005-0000-0000-0000F4320000}"/>
    <cellStyle name="20% - Accent5 8 2 2 2 2" xfId="10306" xr:uid="{00000000-0005-0000-0000-0000F5320000}"/>
    <cellStyle name="20% - Accent5 8 2 2 2 2 2" xfId="20921" xr:uid="{00000000-0005-0000-0000-0000F6320000}"/>
    <cellStyle name="20% - Accent5 8 2 2 2 2 2 2" xfId="44189" xr:uid="{00000000-0005-0000-0000-0000F7320000}"/>
    <cellStyle name="20% - Accent5 8 2 2 2 2 3" xfId="33574" xr:uid="{00000000-0005-0000-0000-0000F8320000}"/>
    <cellStyle name="20% - Accent5 8 2 2 2 3" xfId="15615" xr:uid="{00000000-0005-0000-0000-0000F9320000}"/>
    <cellStyle name="20% - Accent5 8 2 2 2 3 2" xfId="38883" xr:uid="{00000000-0005-0000-0000-0000FA320000}"/>
    <cellStyle name="20% - Accent5 8 2 2 2 4" xfId="28266" xr:uid="{00000000-0005-0000-0000-0000FB320000}"/>
    <cellStyle name="20% - Accent5 8 2 2 2 5" xfId="50036" xr:uid="{00000000-0005-0000-0000-0000FC320000}"/>
    <cellStyle name="20% - Accent5 8 2 2 3" xfId="7664" xr:uid="{00000000-0005-0000-0000-0000FD320000}"/>
    <cellStyle name="20% - Accent5 8 2 2 3 2" xfId="18279" xr:uid="{00000000-0005-0000-0000-0000FE320000}"/>
    <cellStyle name="20% - Accent5 8 2 2 3 2 2" xfId="41547" xr:uid="{00000000-0005-0000-0000-0000FF320000}"/>
    <cellStyle name="20% - Accent5 8 2 2 3 3" xfId="30932" xr:uid="{00000000-0005-0000-0000-000000330000}"/>
    <cellStyle name="20% - Accent5 8 2 2 4" xfId="12975" xr:uid="{00000000-0005-0000-0000-000001330000}"/>
    <cellStyle name="20% - Accent5 8 2 2 4 2" xfId="36243" xr:uid="{00000000-0005-0000-0000-000002330000}"/>
    <cellStyle name="20% - Accent5 8 2 2 5" xfId="25624" xr:uid="{00000000-0005-0000-0000-000003330000}"/>
    <cellStyle name="20% - Accent5 8 2 2 6" xfId="50035" xr:uid="{00000000-0005-0000-0000-000004330000}"/>
    <cellStyle name="20% - Accent5 8 2 3" xfId="2408" xr:uid="{00000000-0005-0000-0000-000005330000}"/>
    <cellStyle name="20% - Accent5 8 2 3 2" xfId="5256" xr:uid="{00000000-0005-0000-0000-000006330000}"/>
    <cellStyle name="20% - Accent5 8 2 3 2 2" xfId="10599" xr:uid="{00000000-0005-0000-0000-000007330000}"/>
    <cellStyle name="20% - Accent5 8 2 3 2 2 2" xfId="21213" xr:uid="{00000000-0005-0000-0000-000008330000}"/>
    <cellStyle name="20% - Accent5 8 2 3 2 2 2 2" xfId="44481" xr:uid="{00000000-0005-0000-0000-000009330000}"/>
    <cellStyle name="20% - Accent5 8 2 3 2 2 3" xfId="33867" xr:uid="{00000000-0005-0000-0000-00000A330000}"/>
    <cellStyle name="20% - Accent5 8 2 3 2 3" xfId="15907" xr:uid="{00000000-0005-0000-0000-00000B330000}"/>
    <cellStyle name="20% - Accent5 8 2 3 2 3 2" xfId="39175" xr:uid="{00000000-0005-0000-0000-00000C330000}"/>
    <cellStyle name="20% - Accent5 8 2 3 2 4" xfId="28559" xr:uid="{00000000-0005-0000-0000-00000D330000}"/>
    <cellStyle name="20% - Accent5 8 2 3 2 5" xfId="50038" xr:uid="{00000000-0005-0000-0000-00000E330000}"/>
    <cellStyle name="20% - Accent5 8 2 3 3" xfId="7957" xr:uid="{00000000-0005-0000-0000-00000F330000}"/>
    <cellStyle name="20% - Accent5 8 2 3 3 2" xfId="18572" xr:uid="{00000000-0005-0000-0000-000010330000}"/>
    <cellStyle name="20% - Accent5 8 2 3 3 2 2" xfId="41840" xr:uid="{00000000-0005-0000-0000-000011330000}"/>
    <cellStyle name="20% - Accent5 8 2 3 3 3" xfId="31225" xr:uid="{00000000-0005-0000-0000-000012330000}"/>
    <cellStyle name="20% - Accent5 8 2 3 4" xfId="13267" xr:uid="{00000000-0005-0000-0000-000013330000}"/>
    <cellStyle name="20% - Accent5 8 2 3 4 2" xfId="36535" xr:uid="{00000000-0005-0000-0000-000014330000}"/>
    <cellStyle name="20% - Accent5 8 2 3 5" xfId="25917" xr:uid="{00000000-0005-0000-0000-000015330000}"/>
    <cellStyle name="20% - Accent5 8 2 3 6" xfId="50037" xr:uid="{00000000-0005-0000-0000-000016330000}"/>
    <cellStyle name="20% - Accent5 8 2 4" xfId="3253" xr:uid="{00000000-0005-0000-0000-000017330000}"/>
    <cellStyle name="20% - Accent5 8 2 4 2" xfId="6083" xr:uid="{00000000-0005-0000-0000-000018330000}"/>
    <cellStyle name="20% - Accent5 8 2 4 2 2" xfId="11426" xr:uid="{00000000-0005-0000-0000-000019330000}"/>
    <cellStyle name="20% - Accent5 8 2 4 2 2 2" xfId="22039" xr:uid="{00000000-0005-0000-0000-00001A330000}"/>
    <cellStyle name="20% - Accent5 8 2 4 2 2 2 2" xfId="45307" xr:uid="{00000000-0005-0000-0000-00001B330000}"/>
    <cellStyle name="20% - Accent5 8 2 4 2 2 3" xfId="34694" xr:uid="{00000000-0005-0000-0000-00001C330000}"/>
    <cellStyle name="20% - Accent5 8 2 4 2 3" xfId="16733" xr:uid="{00000000-0005-0000-0000-00001D330000}"/>
    <cellStyle name="20% - Accent5 8 2 4 2 3 2" xfId="40001" xr:uid="{00000000-0005-0000-0000-00001E330000}"/>
    <cellStyle name="20% - Accent5 8 2 4 2 4" xfId="29386" xr:uid="{00000000-0005-0000-0000-00001F330000}"/>
    <cellStyle name="20% - Accent5 8 2 4 3" xfId="8784" xr:uid="{00000000-0005-0000-0000-000020330000}"/>
    <cellStyle name="20% - Accent5 8 2 4 3 2" xfId="19399" xr:uid="{00000000-0005-0000-0000-000021330000}"/>
    <cellStyle name="20% - Accent5 8 2 4 3 2 2" xfId="42667" xr:uid="{00000000-0005-0000-0000-000022330000}"/>
    <cellStyle name="20% - Accent5 8 2 4 3 3" xfId="32052" xr:uid="{00000000-0005-0000-0000-000023330000}"/>
    <cellStyle name="20% - Accent5 8 2 4 4" xfId="14093" xr:uid="{00000000-0005-0000-0000-000024330000}"/>
    <cellStyle name="20% - Accent5 8 2 4 4 2" xfId="37361" xr:uid="{00000000-0005-0000-0000-000025330000}"/>
    <cellStyle name="20% - Accent5 8 2 4 5" xfId="26744" xr:uid="{00000000-0005-0000-0000-000026330000}"/>
    <cellStyle name="20% - Accent5 8 2 4 6" xfId="50039" xr:uid="{00000000-0005-0000-0000-000027330000}"/>
    <cellStyle name="20% - Accent5 8 2 5" xfId="3573" xr:uid="{00000000-0005-0000-0000-000028330000}"/>
    <cellStyle name="20% - Accent5 8 2 5 2" xfId="6397" xr:uid="{00000000-0005-0000-0000-000029330000}"/>
    <cellStyle name="20% - Accent5 8 2 5 2 2" xfId="11740" xr:uid="{00000000-0005-0000-0000-00002A330000}"/>
    <cellStyle name="20% - Accent5 8 2 5 2 2 2" xfId="22353" xr:uid="{00000000-0005-0000-0000-00002B330000}"/>
    <cellStyle name="20% - Accent5 8 2 5 2 2 2 2" xfId="45621" xr:uid="{00000000-0005-0000-0000-00002C330000}"/>
    <cellStyle name="20% - Accent5 8 2 5 2 2 3" xfId="35008" xr:uid="{00000000-0005-0000-0000-00002D330000}"/>
    <cellStyle name="20% - Accent5 8 2 5 2 3" xfId="17047" xr:uid="{00000000-0005-0000-0000-00002E330000}"/>
    <cellStyle name="20% - Accent5 8 2 5 2 3 2" xfId="40315" xr:uid="{00000000-0005-0000-0000-00002F330000}"/>
    <cellStyle name="20% - Accent5 8 2 5 2 4" xfId="29700" xr:uid="{00000000-0005-0000-0000-000030330000}"/>
    <cellStyle name="20% - Accent5 8 2 5 3" xfId="9098" xr:uid="{00000000-0005-0000-0000-000031330000}"/>
    <cellStyle name="20% - Accent5 8 2 5 3 2" xfId="19713" xr:uid="{00000000-0005-0000-0000-000032330000}"/>
    <cellStyle name="20% - Accent5 8 2 5 3 2 2" xfId="42981" xr:uid="{00000000-0005-0000-0000-000033330000}"/>
    <cellStyle name="20% - Accent5 8 2 5 3 3" xfId="32366" xr:uid="{00000000-0005-0000-0000-000034330000}"/>
    <cellStyle name="20% - Accent5 8 2 5 4" xfId="14407" xr:uid="{00000000-0005-0000-0000-000035330000}"/>
    <cellStyle name="20% - Accent5 8 2 5 4 2" xfId="37675" xr:uid="{00000000-0005-0000-0000-000036330000}"/>
    <cellStyle name="20% - Accent5 8 2 5 5" xfId="27058" xr:uid="{00000000-0005-0000-0000-000037330000}"/>
    <cellStyle name="20% - Accent5 8 2 6" xfId="4069" xr:uid="{00000000-0005-0000-0000-000038330000}"/>
    <cellStyle name="20% - Accent5 8 2 6 2" xfId="9413" xr:uid="{00000000-0005-0000-0000-000039330000}"/>
    <cellStyle name="20% - Accent5 8 2 6 2 2" xfId="20028" xr:uid="{00000000-0005-0000-0000-00003A330000}"/>
    <cellStyle name="20% - Accent5 8 2 6 2 2 2" xfId="43296" xr:uid="{00000000-0005-0000-0000-00003B330000}"/>
    <cellStyle name="20% - Accent5 8 2 6 2 3" xfId="32681" xr:uid="{00000000-0005-0000-0000-00003C330000}"/>
    <cellStyle name="20% - Accent5 8 2 6 3" xfId="14722" xr:uid="{00000000-0005-0000-0000-00003D330000}"/>
    <cellStyle name="20% - Accent5 8 2 6 3 2" xfId="37990" xr:uid="{00000000-0005-0000-0000-00003E330000}"/>
    <cellStyle name="20% - Accent5 8 2 6 4" xfId="27373" xr:uid="{00000000-0005-0000-0000-00003F330000}"/>
    <cellStyle name="20% - Accent5 8 2 7" xfId="6771" xr:uid="{00000000-0005-0000-0000-000040330000}"/>
    <cellStyle name="20% - Accent5 8 2 7 2" xfId="17386" xr:uid="{00000000-0005-0000-0000-000041330000}"/>
    <cellStyle name="20% - Accent5 8 2 7 2 2" xfId="40654" xr:uid="{00000000-0005-0000-0000-000042330000}"/>
    <cellStyle name="20% - Accent5 8 2 7 3" xfId="30039" xr:uid="{00000000-0005-0000-0000-000043330000}"/>
    <cellStyle name="20% - Accent5 8 2 8" xfId="12082" xr:uid="{00000000-0005-0000-0000-000044330000}"/>
    <cellStyle name="20% - Accent5 8 2 8 2" xfId="35350" xr:uid="{00000000-0005-0000-0000-000045330000}"/>
    <cellStyle name="20% - Accent5 8 2 9" xfId="24727" xr:uid="{00000000-0005-0000-0000-000046330000}"/>
    <cellStyle name="20% - Accent5 8 3" xfId="1864" xr:uid="{00000000-0005-0000-0000-000047330000}"/>
    <cellStyle name="20% - Accent5 8 3 2" xfId="4839" xr:uid="{00000000-0005-0000-0000-000048330000}"/>
    <cellStyle name="20% - Accent5 8 3 2 2" xfId="10183" xr:uid="{00000000-0005-0000-0000-000049330000}"/>
    <cellStyle name="20% - Accent5 8 3 2 2 2" xfId="20798" xr:uid="{00000000-0005-0000-0000-00004A330000}"/>
    <cellStyle name="20% - Accent5 8 3 2 2 2 2" xfId="44066" xr:uid="{00000000-0005-0000-0000-00004B330000}"/>
    <cellStyle name="20% - Accent5 8 3 2 2 3" xfId="33451" xr:uid="{00000000-0005-0000-0000-00004C330000}"/>
    <cellStyle name="20% - Accent5 8 3 2 3" xfId="15492" xr:uid="{00000000-0005-0000-0000-00004D330000}"/>
    <cellStyle name="20% - Accent5 8 3 2 3 2" xfId="38760" xr:uid="{00000000-0005-0000-0000-00004E330000}"/>
    <cellStyle name="20% - Accent5 8 3 2 4" xfId="28143" xr:uid="{00000000-0005-0000-0000-00004F330000}"/>
    <cellStyle name="20% - Accent5 8 3 2 5" xfId="50041" xr:uid="{00000000-0005-0000-0000-000050330000}"/>
    <cellStyle name="20% - Accent5 8 3 3" xfId="7541" xr:uid="{00000000-0005-0000-0000-000051330000}"/>
    <cellStyle name="20% - Accent5 8 3 3 2" xfId="18156" xr:uid="{00000000-0005-0000-0000-000052330000}"/>
    <cellStyle name="20% - Accent5 8 3 3 2 2" xfId="41424" xr:uid="{00000000-0005-0000-0000-000053330000}"/>
    <cellStyle name="20% - Accent5 8 3 3 3" xfId="30809" xr:uid="{00000000-0005-0000-0000-000054330000}"/>
    <cellStyle name="20% - Accent5 8 3 4" xfId="12852" xr:uid="{00000000-0005-0000-0000-000055330000}"/>
    <cellStyle name="20% - Accent5 8 3 4 2" xfId="36120" xr:uid="{00000000-0005-0000-0000-000056330000}"/>
    <cellStyle name="20% - Accent5 8 3 5" xfId="25501" xr:uid="{00000000-0005-0000-0000-000057330000}"/>
    <cellStyle name="20% - Accent5 8 3 6" xfId="50040" xr:uid="{00000000-0005-0000-0000-000058330000}"/>
    <cellStyle name="20% - Accent5 8 4" xfId="2407" xr:uid="{00000000-0005-0000-0000-000059330000}"/>
    <cellStyle name="20% - Accent5 8 4 2" xfId="5255" xr:uid="{00000000-0005-0000-0000-00005A330000}"/>
    <cellStyle name="20% - Accent5 8 4 2 2" xfId="10598" xr:uid="{00000000-0005-0000-0000-00005B330000}"/>
    <cellStyle name="20% - Accent5 8 4 2 2 2" xfId="21212" xr:uid="{00000000-0005-0000-0000-00005C330000}"/>
    <cellStyle name="20% - Accent5 8 4 2 2 2 2" xfId="44480" xr:uid="{00000000-0005-0000-0000-00005D330000}"/>
    <cellStyle name="20% - Accent5 8 4 2 2 3" xfId="33866" xr:uid="{00000000-0005-0000-0000-00005E330000}"/>
    <cellStyle name="20% - Accent5 8 4 2 3" xfId="15906" xr:uid="{00000000-0005-0000-0000-00005F330000}"/>
    <cellStyle name="20% - Accent5 8 4 2 3 2" xfId="39174" xr:uid="{00000000-0005-0000-0000-000060330000}"/>
    <cellStyle name="20% - Accent5 8 4 2 4" xfId="28558" xr:uid="{00000000-0005-0000-0000-000061330000}"/>
    <cellStyle name="20% - Accent5 8 4 2 5" xfId="50043" xr:uid="{00000000-0005-0000-0000-000062330000}"/>
    <cellStyle name="20% - Accent5 8 4 3" xfId="7956" xr:uid="{00000000-0005-0000-0000-000063330000}"/>
    <cellStyle name="20% - Accent5 8 4 3 2" xfId="18571" xr:uid="{00000000-0005-0000-0000-000064330000}"/>
    <cellStyle name="20% - Accent5 8 4 3 2 2" xfId="41839" xr:uid="{00000000-0005-0000-0000-000065330000}"/>
    <cellStyle name="20% - Accent5 8 4 3 3" xfId="31224" xr:uid="{00000000-0005-0000-0000-000066330000}"/>
    <cellStyle name="20% - Accent5 8 4 4" xfId="13266" xr:uid="{00000000-0005-0000-0000-000067330000}"/>
    <cellStyle name="20% - Accent5 8 4 4 2" xfId="36534" xr:uid="{00000000-0005-0000-0000-000068330000}"/>
    <cellStyle name="20% - Accent5 8 4 5" xfId="25916" xr:uid="{00000000-0005-0000-0000-000069330000}"/>
    <cellStyle name="20% - Accent5 8 4 6" xfId="50042" xr:uid="{00000000-0005-0000-0000-00006A330000}"/>
    <cellStyle name="20% - Accent5 8 5" xfId="3134" xr:uid="{00000000-0005-0000-0000-00006B330000}"/>
    <cellStyle name="20% - Accent5 8 5 2" xfId="5964" xr:uid="{00000000-0005-0000-0000-00006C330000}"/>
    <cellStyle name="20% - Accent5 8 5 2 2" xfId="11307" xr:uid="{00000000-0005-0000-0000-00006D330000}"/>
    <cellStyle name="20% - Accent5 8 5 2 2 2" xfId="21920" xr:uid="{00000000-0005-0000-0000-00006E330000}"/>
    <cellStyle name="20% - Accent5 8 5 2 2 2 2" xfId="45188" xr:uid="{00000000-0005-0000-0000-00006F330000}"/>
    <cellStyle name="20% - Accent5 8 5 2 2 3" xfId="34575" xr:uid="{00000000-0005-0000-0000-000070330000}"/>
    <cellStyle name="20% - Accent5 8 5 2 3" xfId="16614" xr:uid="{00000000-0005-0000-0000-000071330000}"/>
    <cellStyle name="20% - Accent5 8 5 2 3 2" xfId="39882" xr:uid="{00000000-0005-0000-0000-000072330000}"/>
    <cellStyle name="20% - Accent5 8 5 2 4" xfId="29267" xr:uid="{00000000-0005-0000-0000-000073330000}"/>
    <cellStyle name="20% - Accent5 8 5 3" xfId="8665" xr:uid="{00000000-0005-0000-0000-000074330000}"/>
    <cellStyle name="20% - Accent5 8 5 3 2" xfId="19280" xr:uid="{00000000-0005-0000-0000-000075330000}"/>
    <cellStyle name="20% - Accent5 8 5 3 2 2" xfId="42548" xr:uid="{00000000-0005-0000-0000-000076330000}"/>
    <cellStyle name="20% - Accent5 8 5 3 3" xfId="31933" xr:uid="{00000000-0005-0000-0000-000077330000}"/>
    <cellStyle name="20% - Accent5 8 5 4" xfId="13974" xr:uid="{00000000-0005-0000-0000-000078330000}"/>
    <cellStyle name="20% - Accent5 8 5 4 2" xfId="37242" xr:uid="{00000000-0005-0000-0000-000079330000}"/>
    <cellStyle name="20% - Accent5 8 5 5" xfId="26625" xr:uid="{00000000-0005-0000-0000-00007A330000}"/>
    <cellStyle name="20% - Accent5 8 5 6" xfId="50044" xr:uid="{00000000-0005-0000-0000-00007B330000}"/>
    <cellStyle name="20% - Accent5 8 6" xfId="3454" xr:uid="{00000000-0005-0000-0000-00007C330000}"/>
    <cellStyle name="20% - Accent5 8 6 2" xfId="6278" xr:uid="{00000000-0005-0000-0000-00007D330000}"/>
    <cellStyle name="20% - Accent5 8 6 2 2" xfId="11621" xr:uid="{00000000-0005-0000-0000-00007E330000}"/>
    <cellStyle name="20% - Accent5 8 6 2 2 2" xfId="22234" xr:uid="{00000000-0005-0000-0000-00007F330000}"/>
    <cellStyle name="20% - Accent5 8 6 2 2 2 2" xfId="45502" xr:uid="{00000000-0005-0000-0000-000080330000}"/>
    <cellStyle name="20% - Accent5 8 6 2 2 3" xfId="34889" xr:uid="{00000000-0005-0000-0000-000081330000}"/>
    <cellStyle name="20% - Accent5 8 6 2 3" xfId="16928" xr:uid="{00000000-0005-0000-0000-000082330000}"/>
    <cellStyle name="20% - Accent5 8 6 2 3 2" xfId="40196" xr:uid="{00000000-0005-0000-0000-000083330000}"/>
    <cellStyle name="20% - Accent5 8 6 2 4" xfId="29581" xr:uid="{00000000-0005-0000-0000-000084330000}"/>
    <cellStyle name="20% - Accent5 8 6 3" xfId="8979" xr:uid="{00000000-0005-0000-0000-000085330000}"/>
    <cellStyle name="20% - Accent5 8 6 3 2" xfId="19594" xr:uid="{00000000-0005-0000-0000-000086330000}"/>
    <cellStyle name="20% - Accent5 8 6 3 2 2" xfId="42862" xr:uid="{00000000-0005-0000-0000-000087330000}"/>
    <cellStyle name="20% - Accent5 8 6 3 3" xfId="32247" xr:uid="{00000000-0005-0000-0000-000088330000}"/>
    <cellStyle name="20% - Accent5 8 6 4" xfId="14288" xr:uid="{00000000-0005-0000-0000-000089330000}"/>
    <cellStyle name="20% - Accent5 8 6 4 2" xfId="37556" xr:uid="{00000000-0005-0000-0000-00008A330000}"/>
    <cellStyle name="20% - Accent5 8 6 5" xfId="26939" xr:uid="{00000000-0005-0000-0000-00008B330000}"/>
    <cellStyle name="20% - Accent5 8 7" xfId="4068" xr:uid="{00000000-0005-0000-0000-00008C330000}"/>
    <cellStyle name="20% - Accent5 8 7 2" xfId="9412" xr:uid="{00000000-0005-0000-0000-00008D330000}"/>
    <cellStyle name="20% - Accent5 8 7 2 2" xfId="20027" xr:uid="{00000000-0005-0000-0000-00008E330000}"/>
    <cellStyle name="20% - Accent5 8 7 2 2 2" xfId="43295" xr:uid="{00000000-0005-0000-0000-00008F330000}"/>
    <cellStyle name="20% - Accent5 8 7 2 3" xfId="32680" xr:uid="{00000000-0005-0000-0000-000090330000}"/>
    <cellStyle name="20% - Accent5 8 7 3" xfId="14721" xr:uid="{00000000-0005-0000-0000-000091330000}"/>
    <cellStyle name="20% - Accent5 8 7 3 2" xfId="37989" xr:uid="{00000000-0005-0000-0000-000092330000}"/>
    <cellStyle name="20% - Accent5 8 7 4" xfId="27372" xr:uid="{00000000-0005-0000-0000-000093330000}"/>
    <cellStyle name="20% - Accent5 8 8" xfId="6770" xr:uid="{00000000-0005-0000-0000-000094330000}"/>
    <cellStyle name="20% - Accent5 8 8 2" xfId="17385" xr:uid="{00000000-0005-0000-0000-000095330000}"/>
    <cellStyle name="20% - Accent5 8 8 2 2" xfId="40653" xr:uid="{00000000-0005-0000-0000-000096330000}"/>
    <cellStyle name="20% - Accent5 8 8 3" xfId="30038" xr:uid="{00000000-0005-0000-0000-000097330000}"/>
    <cellStyle name="20% - Accent5 8 9" xfId="12081" xr:uid="{00000000-0005-0000-0000-000098330000}"/>
    <cellStyle name="20% - Accent5 8 9 2" xfId="35349" xr:uid="{00000000-0005-0000-0000-000099330000}"/>
    <cellStyle name="20% - Accent5 9" xfId="201" xr:uid="{00000000-0005-0000-0000-00009A330000}"/>
    <cellStyle name="20% - Accent5 9 10" xfId="50045" xr:uid="{00000000-0005-0000-0000-00009B330000}"/>
    <cellStyle name="20% - Accent5 9 2" xfId="1865" xr:uid="{00000000-0005-0000-0000-00009C330000}"/>
    <cellStyle name="20% - Accent5 9 2 2" xfId="4840" xr:uid="{00000000-0005-0000-0000-00009D330000}"/>
    <cellStyle name="20% - Accent5 9 2 2 2" xfId="10184" xr:uid="{00000000-0005-0000-0000-00009E330000}"/>
    <cellStyle name="20% - Accent5 9 2 2 2 2" xfId="20799" xr:uid="{00000000-0005-0000-0000-00009F330000}"/>
    <cellStyle name="20% - Accent5 9 2 2 2 2 2" xfId="44067" xr:uid="{00000000-0005-0000-0000-0000A0330000}"/>
    <cellStyle name="20% - Accent5 9 2 2 2 3" xfId="33452" xr:uid="{00000000-0005-0000-0000-0000A1330000}"/>
    <cellStyle name="20% - Accent5 9 2 2 3" xfId="15493" xr:uid="{00000000-0005-0000-0000-0000A2330000}"/>
    <cellStyle name="20% - Accent5 9 2 2 3 2" xfId="38761" xr:uid="{00000000-0005-0000-0000-0000A3330000}"/>
    <cellStyle name="20% - Accent5 9 2 2 4" xfId="28144" xr:uid="{00000000-0005-0000-0000-0000A4330000}"/>
    <cellStyle name="20% - Accent5 9 2 2 5" xfId="50047" xr:uid="{00000000-0005-0000-0000-0000A5330000}"/>
    <cellStyle name="20% - Accent5 9 2 3" xfId="7542" xr:uid="{00000000-0005-0000-0000-0000A6330000}"/>
    <cellStyle name="20% - Accent5 9 2 3 2" xfId="18157" xr:uid="{00000000-0005-0000-0000-0000A7330000}"/>
    <cellStyle name="20% - Accent5 9 2 3 2 2" xfId="41425" xr:uid="{00000000-0005-0000-0000-0000A8330000}"/>
    <cellStyle name="20% - Accent5 9 2 3 3" xfId="30810" xr:uid="{00000000-0005-0000-0000-0000A9330000}"/>
    <cellStyle name="20% - Accent5 9 2 4" xfId="12853" xr:uid="{00000000-0005-0000-0000-0000AA330000}"/>
    <cellStyle name="20% - Accent5 9 2 4 2" xfId="36121" xr:uid="{00000000-0005-0000-0000-0000AB330000}"/>
    <cellStyle name="20% - Accent5 9 2 5" xfId="25502" xr:uid="{00000000-0005-0000-0000-0000AC330000}"/>
    <cellStyle name="20% - Accent5 9 2 6" xfId="50046" xr:uid="{00000000-0005-0000-0000-0000AD330000}"/>
    <cellStyle name="20% - Accent5 9 3" xfId="2409" xr:uid="{00000000-0005-0000-0000-0000AE330000}"/>
    <cellStyle name="20% - Accent5 9 3 2" xfId="5257" xr:uid="{00000000-0005-0000-0000-0000AF330000}"/>
    <cellStyle name="20% - Accent5 9 3 2 2" xfId="10600" xr:uid="{00000000-0005-0000-0000-0000B0330000}"/>
    <cellStyle name="20% - Accent5 9 3 2 2 2" xfId="21214" xr:uid="{00000000-0005-0000-0000-0000B1330000}"/>
    <cellStyle name="20% - Accent5 9 3 2 2 2 2" xfId="44482" xr:uid="{00000000-0005-0000-0000-0000B2330000}"/>
    <cellStyle name="20% - Accent5 9 3 2 2 3" xfId="33868" xr:uid="{00000000-0005-0000-0000-0000B3330000}"/>
    <cellStyle name="20% - Accent5 9 3 2 3" xfId="15908" xr:uid="{00000000-0005-0000-0000-0000B4330000}"/>
    <cellStyle name="20% - Accent5 9 3 2 3 2" xfId="39176" xr:uid="{00000000-0005-0000-0000-0000B5330000}"/>
    <cellStyle name="20% - Accent5 9 3 2 4" xfId="28560" xr:uid="{00000000-0005-0000-0000-0000B6330000}"/>
    <cellStyle name="20% - Accent5 9 3 2 5" xfId="50049" xr:uid="{00000000-0005-0000-0000-0000B7330000}"/>
    <cellStyle name="20% - Accent5 9 3 3" xfId="7958" xr:uid="{00000000-0005-0000-0000-0000B8330000}"/>
    <cellStyle name="20% - Accent5 9 3 3 2" xfId="18573" xr:uid="{00000000-0005-0000-0000-0000B9330000}"/>
    <cellStyle name="20% - Accent5 9 3 3 2 2" xfId="41841" xr:uid="{00000000-0005-0000-0000-0000BA330000}"/>
    <cellStyle name="20% - Accent5 9 3 3 3" xfId="31226" xr:uid="{00000000-0005-0000-0000-0000BB330000}"/>
    <cellStyle name="20% - Accent5 9 3 4" xfId="13268" xr:uid="{00000000-0005-0000-0000-0000BC330000}"/>
    <cellStyle name="20% - Accent5 9 3 4 2" xfId="36536" xr:uid="{00000000-0005-0000-0000-0000BD330000}"/>
    <cellStyle name="20% - Accent5 9 3 5" xfId="25918" xr:uid="{00000000-0005-0000-0000-0000BE330000}"/>
    <cellStyle name="20% - Accent5 9 3 6" xfId="50048" xr:uid="{00000000-0005-0000-0000-0000BF330000}"/>
    <cellStyle name="20% - Accent5 9 4" xfId="3135" xr:uid="{00000000-0005-0000-0000-0000C0330000}"/>
    <cellStyle name="20% - Accent5 9 4 2" xfId="5965" xr:uid="{00000000-0005-0000-0000-0000C1330000}"/>
    <cellStyle name="20% - Accent5 9 4 2 2" xfId="11308" xr:uid="{00000000-0005-0000-0000-0000C2330000}"/>
    <cellStyle name="20% - Accent5 9 4 2 2 2" xfId="21921" xr:uid="{00000000-0005-0000-0000-0000C3330000}"/>
    <cellStyle name="20% - Accent5 9 4 2 2 2 2" xfId="45189" xr:uid="{00000000-0005-0000-0000-0000C4330000}"/>
    <cellStyle name="20% - Accent5 9 4 2 2 3" xfId="34576" xr:uid="{00000000-0005-0000-0000-0000C5330000}"/>
    <cellStyle name="20% - Accent5 9 4 2 3" xfId="16615" xr:uid="{00000000-0005-0000-0000-0000C6330000}"/>
    <cellStyle name="20% - Accent5 9 4 2 3 2" xfId="39883" xr:uid="{00000000-0005-0000-0000-0000C7330000}"/>
    <cellStyle name="20% - Accent5 9 4 2 4" xfId="29268" xr:uid="{00000000-0005-0000-0000-0000C8330000}"/>
    <cellStyle name="20% - Accent5 9 4 3" xfId="8666" xr:uid="{00000000-0005-0000-0000-0000C9330000}"/>
    <cellStyle name="20% - Accent5 9 4 3 2" xfId="19281" xr:uid="{00000000-0005-0000-0000-0000CA330000}"/>
    <cellStyle name="20% - Accent5 9 4 3 2 2" xfId="42549" xr:uid="{00000000-0005-0000-0000-0000CB330000}"/>
    <cellStyle name="20% - Accent5 9 4 3 3" xfId="31934" xr:uid="{00000000-0005-0000-0000-0000CC330000}"/>
    <cellStyle name="20% - Accent5 9 4 4" xfId="13975" xr:uid="{00000000-0005-0000-0000-0000CD330000}"/>
    <cellStyle name="20% - Accent5 9 4 4 2" xfId="37243" xr:uid="{00000000-0005-0000-0000-0000CE330000}"/>
    <cellStyle name="20% - Accent5 9 4 5" xfId="26626" xr:uid="{00000000-0005-0000-0000-0000CF330000}"/>
    <cellStyle name="20% - Accent5 9 4 6" xfId="50050" xr:uid="{00000000-0005-0000-0000-0000D0330000}"/>
    <cellStyle name="20% - Accent5 9 5" xfId="3455" xr:uid="{00000000-0005-0000-0000-0000D1330000}"/>
    <cellStyle name="20% - Accent5 9 5 2" xfId="6279" xr:uid="{00000000-0005-0000-0000-0000D2330000}"/>
    <cellStyle name="20% - Accent5 9 5 2 2" xfId="11622" xr:uid="{00000000-0005-0000-0000-0000D3330000}"/>
    <cellStyle name="20% - Accent5 9 5 2 2 2" xfId="22235" xr:uid="{00000000-0005-0000-0000-0000D4330000}"/>
    <cellStyle name="20% - Accent5 9 5 2 2 2 2" xfId="45503" xr:uid="{00000000-0005-0000-0000-0000D5330000}"/>
    <cellStyle name="20% - Accent5 9 5 2 2 3" xfId="34890" xr:uid="{00000000-0005-0000-0000-0000D6330000}"/>
    <cellStyle name="20% - Accent5 9 5 2 3" xfId="16929" xr:uid="{00000000-0005-0000-0000-0000D7330000}"/>
    <cellStyle name="20% - Accent5 9 5 2 3 2" xfId="40197" xr:uid="{00000000-0005-0000-0000-0000D8330000}"/>
    <cellStyle name="20% - Accent5 9 5 2 4" xfId="29582" xr:uid="{00000000-0005-0000-0000-0000D9330000}"/>
    <cellStyle name="20% - Accent5 9 5 3" xfId="8980" xr:uid="{00000000-0005-0000-0000-0000DA330000}"/>
    <cellStyle name="20% - Accent5 9 5 3 2" xfId="19595" xr:uid="{00000000-0005-0000-0000-0000DB330000}"/>
    <cellStyle name="20% - Accent5 9 5 3 2 2" xfId="42863" xr:uid="{00000000-0005-0000-0000-0000DC330000}"/>
    <cellStyle name="20% - Accent5 9 5 3 3" xfId="32248" xr:uid="{00000000-0005-0000-0000-0000DD330000}"/>
    <cellStyle name="20% - Accent5 9 5 4" xfId="14289" xr:uid="{00000000-0005-0000-0000-0000DE330000}"/>
    <cellStyle name="20% - Accent5 9 5 4 2" xfId="37557" xr:uid="{00000000-0005-0000-0000-0000DF330000}"/>
    <cellStyle name="20% - Accent5 9 5 5" xfId="26940" xr:uid="{00000000-0005-0000-0000-0000E0330000}"/>
    <cellStyle name="20% - Accent5 9 6" xfId="4070" xr:uid="{00000000-0005-0000-0000-0000E1330000}"/>
    <cellStyle name="20% - Accent5 9 6 2" xfId="9414" xr:uid="{00000000-0005-0000-0000-0000E2330000}"/>
    <cellStyle name="20% - Accent5 9 6 2 2" xfId="20029" xr:uid="{00000000-0005-0000-0000-0000E3330000}"/>
    <cellStyle name="20% - Accent5 9 6 2 2 2" xfId="43297" xr:uid="{00000000-0005-0000-0000-0000E4330000}"/>
    <cellStyle name="20% - Accent5 9 6 2 3" xfId="32682" xr:uid="{00000000-0005-0000-0000-0000E5330000}"/>
    <cellStyle name="20% - Accent5 9 6 3" xfId="14723" xr:uid="{00000000-0005-0000-0000-0000E6330000}"/>
    <cellStyle name="20% - Accent5 9 6 3 2" xfId="37991" xr:uid="{00000000-0005-0000-0000-0000E7330000}"/>
    <cellStyle name="20% - Accent5 9 6 4" xfId="27374" xr:uid="{00000000-0005-0000-0000-0000E8330000}"/>
    <cellStyle name="20% - Accent5 9 7" xfId="6772" xr:uid="{00000000-0005-0000-0000-0000E9330000}"/>
    <cellStyle name="20% - Accent5 9 7 2" xfId="17387" xr:uid="{00000000-0005-0000-0000-0000EA330000}"/>
    <cellStyle name="20% - Accent5 9 7 2 2" xfId="40655" xr:uid="{00000000-0005-0000-0000-0000EB330000}"/>
    <cellStyle name="20% - Accent5 9 7 3" xfId="30040" xr:uid="{00000000-0005-0000-0000-0000EC330000}"/>
    <cellStyle name="20% - Accent5 9 8" xfId="12083" xr:uid="{00000000-0005-0000-0000-0000ED330000}"/>
    <cellStyle name="20% - Accent5 9 8 2" xfId="35351" xr:uid="{00000000-0005-0000-0000-0000EE330000}"/>
    <cellStyle name="20% - Accent5 9 9" xfId="24728" xr:uid="{00000000-0005-0000-0000-0000EF330000}"/>
    <cellStyle name="20% - Accent6" xfId="123" builtinId="50" hidden="1"/>
    <cellStyle name="20% - Accent6 10" xfId="50051" xr:uid="{00000000-0005-0000-0000-0000F1330000}"/>
    <cellStyle name="20% - Accent6 10 2" xfId="50052" xr:uid="{00000000-0005-0000-0000-0000F2330000}"/>
    <cellStyle name="20% - Accent6 11" xfId="50053" xr:uid="{00000000-0005-0000-0000-0000F3330000}"/>
    <cellStyle name="20% - Accent6 11 2" xfId="50054" xr:uid="{00000000-0005-0000-0000-0000F4330000}"/>
    <cellStyle name="20% - Accent6 12" xfId="50055" xr:uid="{00000000-0005-0000-0000-0000F5330000}"/>
    <cellStyle name="20% - Accent6 12 2" xfId="50056" xr:uid="{00000000-0005-0000-0000-0000F6330000}"/>
    <cellStyle name="20% - Accent6 13" xfId="50057" xr:uid="{00000000-0005-0000-0000-0000F7330000}"/>
    <cellStyle name="20% - Accent6 2" xfId="202" xr:uid="{00000000-0005-0000-0000-0000F8330000}"/>
    <cellStyle name="20% - Accent6 2 10" xfId="2995" xr:uid="{00000000-0005-0000-0000-0000F9330000}"/>
    <cellStyle name="20% - Accent6 2 11" xfId="4071" xr:uid="{00000000-0005-0000-0000-0000FA330000}"/>
    <cellStyle name="20% - Accent6 2 11 2" xfId="9415" xr:uid="{00000000-0005-0000-0000-0000FB330000}"/>
    <cellStyle name="20% - Accent6 2 11 2 2" xfId="20030" xr:uid="{00000000-0005-0000-0000-0000FC330000}"/>
    <cellStyle name="20% - Accent6 2 11 2 2 2" xfId="43298" xr:uid="{00000000-0005-0000-0000-0000FD330000}"/>
    <cellStyle name="20% - Accent6 2 11 2 3" xfId="32683" xr:uid="{00000000-0005-0000-0000-0000FE330000}"/>
    <cellStyle name="20% - Accent6 2 11 3" xfId="14724" xr:uid="{00000000-0005-0000-0000-0000FF330000}"/>
    <cellStyle name="20% - Accent6 2 11 3 2" xfId="37992" xr:uid="{00000000-0005-0000-0000-000000340000}"/>
    <cellStyle name="20% - Accent6 2 11 4" xfId="27375" xr:uid="{00000000-0005-0000-0000-000001340000}"/>
    <cellStyle name="20% - Accent6 2 12" xfId="6773" xr:uid="{00000000-0005-0000-0000-000002340000}"/>
    <cellStyle name="20% - Accent6 2 12 2" xfId="17388" xr:uid="{00000000-0005-0000-0000-000003340000}"/>
    <cellStyle name="20% - Accent6 2 12 2 2" xfId="40656" xr:uid="{00000000-0005-0000-0000-000004340000}"/>
    <cellStyle name="20% - Accent6 2 12 3" xfId="30041" xr:uid="{00000000-0005-0000-0000-000005340000}"/>
    <cellStyle name="20% - Accent6 2 13" xfId="12084" xr:uid="{00000000-0005-0000-0000-000006340000}"/>
    <cellStyle name="20% - Accent6 2 13 2" xfId="35352" xr:uid="{00000000-0005-0000-0000-000007340000}"/>
    <cellStyle name="20% - Accent6 2 14" xfId="24729" xr:uid="{00000000-0005-0000-0000-000008340000}"/>
    <cellStyle name="20% - Accent6 2 2" xfId="203" xr:uid="{00000000-0005-0000-0000-000009340000}"/>
    <cellStyle name="20% - Accent6 2 2 2" xfId="1044" xr:uid="{00000000-0005-0000-0000-00000A340000}"/>
    <cellStyle name="20% - Accent6 2 2 2 2" xfId="1867" xr:uid="{00000000-0005-0000-0000-00000B340000}"/>
    <cellStyle name="20% - Accent6 2 2 2 2 2" xfId="3673" xr:uid="{00000000-0005-0000-0000-00000C340000}"/>
    <cellStyle name="20% - Accent6 2 2 2 2 3" xfId="4842" xr:uid="{00000000-0005-0000-0000-00000D340000}"/>
    <cellStyle name="20% - Accent6 2 2 2 2 3 2" xfId="10186" xr:uid="{00000000-0005-0000-0000-00000E340000}"/>
    <cellStyle name="20% - Accent6 2 2 2 2 3 2 2" xfId="20801" xr:uid="{00000000-0005-0000-0000-00000F340000}"/>
    <cellStyle name="20% - Accent6 2 2 2 2 3 2 2 2" xfId="44069" xr:uid="{00000000-0005-0000-0000-000010340000}"/>
    <cellStyle name="20% - Accent6 2 2 2 2 3 2 3" xfId="33454" xr:uid="{00000000-0005-0000-0000-000011340000}"/>
    <cellStyle name="20% - Accent6 2 2 2 2 3 3" xfId="15495" xr:uid="{00000000-0005-0000-0000-000012340000}"/>
    <cellStyle name="20% - Accent6 2 2 2 2 3 3 2" xfId="38763" xr:uid="{00000000-0005-0000-0000-000013340000}"/>
    <cellStyle name="20% - Accent6 2 2 2 2 3 4" xfId="28146" xr:uid="{00000000-0005-0000-0000-000014340000}"/>
    <cellStyle name="20% - Accent6 2 2 2 2 4" xfId="7544" xr:uid="{00000000-0005-0000-0000-000015340000}"/>
    <cellStyle name="20% - Accent6 2 2 2 2 4 2" xfId="18159" xr:uid="{00000000-0005-0000-0000-000016340000}"/>
    <cellStyle name="20% - Accent6 2 2 2 2 4 2 2" xfId="41427" xr:uid="{00000000-0005-0000-0000-000017340000}"/>
    <cellStyle name="20% - Accent6 2 2 2 2 4 3" xfId="30812" xr:uid="{00000000-0005-0000-0000-000018340000}"/>
    <cellStyle name="20% - Accent6 2 2 2 2 5" xfId="12855" xr:uid="{00000000-0005-0000-0000-000019340000}"/>
    <cellStyle name="20% - Accent6 2 2 2 2 5 2" xfId="36123" xr:uid="{00000000-0005-0000-0000-00001A340000}"/>
    <cellStyle name="20% - Accent6 2 2 2 2 6" xfId="25504" xr:uid="{00000000-0005-0000-0000-00001B340000}"/>
    <cellStyle name="20% - Accent6 2 2 2 3" xfId="3137" xr:uid="{00000000-0005-0000-0000-00001C340000}"/>
    <cellStyle name="20% - Accent6 2 2 2 3 2" xfId="5967" xr:uid="{00000000-0005-0000-0000-00001D340000}"/>
    <cellStyle name="20% - Accent6 2 2 2 3 2 2" xfId="11310" xr:uid="{00000000-0005-0000-0000-00001E340000}"/>
    <cellStyle name="20% - Accent6 2 2 2 3 2 2 2" xfId="21923" xr:uid="{00000000-0005-0000-0000-00001F340000}"/>
    <cellStyle name="20% - Accent6 2 2 2 3 2 2 2 2" xfId="45191" xr:uid="{00000000-0005-0000-0000-000020340000}"/>
    <cellStyle name="20% - Accent6 2 2 2 3 2 2 3" xfId="34578" xr:uid="{00000000-0005-0000-0000-000021340000}"/>
    <cellStyle name="20% - Accent6 2 2 2 3 2 3" xfId="16617" xr:uid="{00000000-0005-0000-0000-000022340000}"/>
    <cellStyle name="20% - Accent6 2 2 2 3 2 3 2" xfId="39885" xr:uid="{00000000-0005-0000-0000-000023340000}"/>
    <cellStyle name="20% - Accent6 2 2 2 3 2 4" xfId="29270" xr:uid="{00000000-0005-0000-0000-000024340000}"/>
    <cellStyle name="20% - Accent6 2 2 2 3 3" xfId="8668" xr:uid="{00000000-0005-0000-0000-000025340000}"/>
    <cellStyle name="20% - Accent6 2 2 2 3 3 2" xfId="19283" xr:uid="{00000000-0005-0000-0000-000026340000}"/>
    <cellStyle name="20% - Accent6 2 2 2 3 3 2 2" xfId="42551" xr:uid="{00000000-0005-0000-0000-000027340000}"/>
    <cellStyle name="20% - Accent6 2 2 2 3 3 3" xfId="31936" xr:uid="{00000000-0005-0000-0000-000028340000}"/>
    <cellStyle name="20% - Accent6 2 2 2 3 4" xfId="13977" xr:uid="{00000000-0005-0000-0000-000029340000}"/>
    <cellStyle name="20% - Accent6 2 2 2 3 4 2" xfId="37245" xr:uid="{00000000-0005-0000-0000-00002A340000}"/>
    <cellStyle name="20% - Accent6 2 2 2 3 5" xfId="26628" xr:uid="{00000000-0005-0000-0000-00002B340000}"/>
    <cellStyle name="20% - Accent6 2 2 2 4" xfId="3457" xr:uid="{00000000-0005-0000-0000-00002C340000}"/>
    <cellStyle name="20% - Accent6 2 2 2 4 2" xfId="6281" xr:uid="{00000000-0005-0000-0000-00002D340000}"/>
    <cellStyle name="20% - Accent6 2 2 2 4 2 2" xfId="11624" xr:uid="{00000000-0005-0000-0000-00002E340000}"/>
    <cellStyle name="20% - Accent6 2 2 2 4 2 2 2" xfId="22237" xr:uid="{00000000-0005-0000-0000-00002F340000}"/>
    <cellStyle name="20% - Accent6 2 2 2 4 2 2 2 2" xfId="45505" xr:uid="{00000000-0005-0000-0000-000030340000}"/>
    <cellStyle name="20% - Accent6 2 2 2 4 2 2 3" xfId="34892" xr:uid="{00000000-0005-0000-0000-000031340000}"/>
    <cellStyle name="20% - Accent6 2 2 2 4 2 3" xfId="16931" xr:uid="{00000000-0005-0000-0000-000032340000}"/>
    <cellStyle name="20% - Accent6 2 2 2 4 2 3 2" xfId="40199" xr:uid="{00000000-0005-0000-0000-000033340000}"/>
    <cellStyle name="20% - Accent6 2 2 2 4 2 4" xfId="29584" xr:uid="{00000000-0005-0000-0000-000034340000}"/>
    <cellStyle name="20% - Accent6 2 2 2 4 3" xfId="8982" xr:uid="{00000000-0005-0000-0000-000035340000}"/>
    <cellStyle name="20% - Accent6 2 2 2 4 3 2" xfId="19597" xr:uid="{00000000-0005-0000-0000-000036340000}"/>
    <cellStyle name="20% - Accent6 2 2 2 4 3 2 2" xfId="42865" xr:uid="{00000000-0005-0000-0000-000037340000}"/>
    <cellStyle name="20% - Accent6 2 2 2 4 3 3" xfId="32250" xr:uid="{00000000-0005-0000-0000-000038340000}"/>
    <cellStyle name="20% - Accent6 2 2 2 4 4" xfId="14291" xr:uid="{00000000-0005-0000-0000-000039340000}"/>
    <cellStyle name="20% - Accent6 2 2 2 4 4 2" xfId="37559" xr:uid="{00000000-0005-0000-0000-00003A340000}"/>
    <cellStyle name="20% - Accent6 2 2 2 4 5" xfId="26942" xr:uid="{00000000-0005-0000-0000-00003B340000}"/>
    <cellStyle name="20% - Accent6 2 2 2_Sheet1" xfId="3671" xr:uid="{00000000-0005-0000-0000-00003C340000}"/>
    <cellStyle name="20% - Accent6 2 2 3" xfId="2411" xr:uid="{00000000-0005-0000-0000-00003D340000}"/>
    <cellStyle name="20% - Accent6 2 2 3 2" xfId="5259" xr:uid="{00000000-0005-0000-0000-00003E340000}"/>
    <cellStyle name="20% - Accent6 2 2 3 2 2" xfId="10602" xr:uid="{00000000-0005-0000-0000-00003F340000}"/>
    <cellStyle name="20% - Accent6 2 2 3 2 2 2" xfId="21216" xr:uid="{00000000-0005-0000-0000-000040340000}"/>
    <cellStyle name="20% - Accent6 2 2 3 2 2 2 2" xfId="44484" xr:uid="{00000000-0005-0000-0000-000041340000}"/>
    <cellStyle name="20% - Accent6 2 2 3 2 2 3" xfId="33870" xr:uid="{00000000-0005-0000-0000-000042340000}"/>
    <cellStyle name="20% - Accent6 2 2 3 2 3" xfId="15910" xr:uid="{00000000-0005-0000-0000-000043340000}"/>
    <cellStyle name="20% - Accent6 2 2 3 2 3 2" xfId="39178" xr:uid="{00000000-0005-0000-0000-000044340000}"/>
    <cellStyle name="20% - Accent6 2 2 3 2 4" xfId="28562" xr:uid="{00000000-0005-0000-0000-000045340000}"/>
    <cellStyle name="20% - Accent6 2 2 3 3" xfId="7960" xr:uid="{00000000-0005-0000-0000-000046340000}"/>
    <cellStyle name="20% - Accent6 2 2 3 3 2" xfId="18575" xr:uid="{00000000-0005-0000-0000-000047340000}"/>
    <cellStyle name="20% - Accent6 2 2 3 3 2 2" xfId="41843" xr:uid="{00000000-0005-0000-0000-000048340000}"/>
    <cellStyle name="20% - Accent6 2 2 3 3 3" xfId="31228" xr:uid="{00000000-0005-0000-0000-000049340000}"/>
    <cellStyle name="20% - Accent6 2 2 3 4" xfId="13270" xr:uid="{00000000-0005-0000-0000-00004A340000}"/>
    <cellStyle name="20% - Accent6 2 2 3 4 2" xfId="36538" xr:uid="{00000000-0005-0000-0000-00004B340000}"/>
    <cellStyle name="20% - Accent6 2 2 3 5" xfId="25920" xr:uid="{00000000-0005-0000-0000-00004C340000}"/>
    <cellStyle name="20% - Accent6 2 2 4" xfId="4072" xr:uid="{00000000-0005-0000-0000-00004D340000}"/>
    <cellStyle name="20% - Accent6 2 2 4 2" xfId="9416" xr:uid="{00000000-0005-0000-0000-00004E340000}"/>
    <cellStyle name="20% - Accent6 2 2 4 2 2" xfId="20031" xr:uid="{00000000-0005-0000-0000-00004F340000}"/>
    <cellStyle name="20% - Accent6 2 2 4 2 2 2" xfId="43299" xr:uid="{00000000-0005-0000-0000-000050340000}"/>
    <cellStyle name="20% - Accent6 2 2 4 2 3" xfId="32684" xr:uid="{00000000-0005-0000-0000-000051340000}"/>
    <cellStyle name="20% - Accent6 2 2 4 3" xfId="14725" xr:uid="{00000000-0005-0000-0000-000052340000}"/>
    <cellStyle name="20% - Accent6 2 2 4 3 2" xfId="37993" xr:uid="{00000000-0005-0000-0000-000053340000}"/>
    <cellStyle name="20% - Accent6 2 2 4 4" xfId="27376" xr:uid="{00000000-0005-0000-0000-000054340000}"/>
    <cellStyle name="20% - Accent6 2 2 5" xfId="6774" xr:uid="{00000000-0005-0000-0000-000055340000}"/>
    <cellStyle name="20% - Accent6 2 2 5 2" xfId="17389" xr:uid="{00000000-0005-0000-0000-000056340000}"/>
    <cellStyle name="20% - Accent6 2 2 5 2 2" xfId="40657" xr:uid="{00000000-0005-0000-0000-000057340000}"/>
    <cellStyle name="20% - Accent6 2 2 5 3" xfId="30042" xr:uid="{00000000-0005-0000-0000-000058340000}"/>
    <cellStyle name="20% - Accent6 2 2 6" xfId="12085" xr:uid="{00000000-0005-0000-0000-000059340000}"/>
    <cellStyle name="20% - Accent6 2 2 6 2" xfId="35353" xr:uid="{00000000-0005-0000-0000-00005A340000}"/>
    <cellStyle name="20% - Accent6 2 2 7" xfId="24730" xr:uid="{00000000-0005-0000-0000-00005B340000}"/>
    <cellStyle name="20% - Accent6 2 2_Asset Register (new)" xfId="1460" xr:uid="{00000000-0005-0000-0000-00005C340000}"/>
    <cellStyle name="20% - Accent6 2 3" xfId="730" xr:uid="{00000000-0005-0000-0000-00005D340000}"/>
    <cellStyle name="20% - Accent6 2 3 2" xfId="1866" xr:uid="{00000000-0005-0000-0000-00005E340000}"/>
    <cellStyle name="20% - Accent6 2 3 2 2" xfId="3776" xr:uid="{00000000-0005-0000-0000-00005F340000}"/>
    <cellStyle name="20% - Accent6 2 3 2 2 2" xfId="23106" xr:uid="{00000000-0005-0000-0000-000060340000}"/>
    <cellStyle name="20% - Accent6 2 3 2 2 2 2" xfId="46355" xr:uid="{00000000-0005-0000-0000-000061340000}"/>
    <cellStyle name="20% - Accent6 2 3 2 2 3" xfId="48284" xr:uid="{00000000-0005-0000-0000-000062340000}"/>
    <cellStyle name="20% - Accent6 2 3 2 3" xfId="4841" xr:uid="{00000000-0005-0000-0000-000063340000}"/>
    <cellStyle name="20% - Accent6 2 3 2 3 2" xfId="10185" xr:uid="{00000000-0005-0000-0000-000064340000}"/>
    <cellStyle name="20% - Accent6 2 3 2 3 2 2" xfId="20800" xr:uid="{00000000-0005-0000-0000-000065340000}"/>
    <cellStyle name="20% - Accent6 2 3 2 3 2 2 2" xfId="44068" xr:uid="{00000000-0005-0000-0000-000066340000}"/>
    <cellStyle name="20% - Accent6 2 3 2 3 2 3" xfId="33453" xr:uid="{00000000-0005-0000-0000-000067340000}"/>
    <cellStyle name="20% - Accent6 2 3 2 3 3" xfId="15494" xr:uid="{00000000-0005-0000-0000-000068340000}"/>
    <cellStyle name="20% - Accent6 2 3 2 3 3 2" xfId="38762" xr:uid="{00000000-0005-0000-0000-000069340000}"/>
    <cellStyle name="20% - Accent6 2 3 2 3 4" xfId="28145" xr:uid="{00000000-0005-0000-0000-00006A340000}"/>
    <cellStyle name="20% - Accent6 2 3 2 4" xfId="7543" xr:uid="{00000000-0005-0000-0000-00006B340000}"/>
    <cellStyle name="20% - Accent6 2 3 2 4 2" xfId="18158" xr:uid="{00000000-0005-0000-0000-00006C340000}"/>
    <cellStyle name="20% - Accent6 2 3 2 4 2 2" xfId="41426" xr:uid="{00000000-0005-0000-0000-00006D340000}"/>
    <cellStyle name="20% - Accent6 2 3 2 4 3" xfId="30811" xr:uid="{00000000-0005-0000-0000-00006E340000}"/>
    <cellStyle name="20% - Accent6 2 3 2 5" xfId="12854" xr:uid="{00000000-0005-0000-0000-00006F340000}"/>
    <cellStyle name="20% - Accent6 2 3 2 5 2" xfId="36122" xr:uid="{00000000-0005-0000-0000-000070340000}"/>
    <cellStyle name="20% - Accent6 2 3 2 6" xfId="23105" xr:uid="{00000000-0005-0000-0000-000071340000}"/>
    <cellStyle name="20% - Accent6 2 3 2 6 2" xfId="46354" xr:uid="{00000000-0005-0000-0000-000072340000}"/>
    <cellStyle name="20% - Accent6 2 3 2 7" xfId="25503" xr:uid="{00000000-0005-0000-0000-000073340000}"/>
    <cellStyle name="20% - Accent6 2 3 2 8" xfId="48283" xr:uid="{00000000-0005-0000-0000-000074340000}"/>
    <cellStyle name="20% - Accent6 2 3 3" xfId="3136" xr:uid="{00000000-0005-0000-0000-000075340000}"/>
    <cellStyle name="20% - Accent6 2 3 3 2" xfId="5966" xr:uid="{00000000-0005-0000-0000-000076340000}"/>
    <cellStyle name="20% - Accent6 2 3 3 2 2" xfId="11309" xr:uid="{00000000-0005-0000-0000-000077340000}"/>
    <cellStyle name="20% - Accent6 2 3 3 2 2 2" xfId="21922" xr:uid="{00000000-0005-0000-0000-000078340000}"/>
    <cellStyle name="20% - Accent6 2 3 3 2 2 2 2" xfId="45190" xr:uid="{00000000-0005-0000-0000-000079340000}"/>
    <cellStyle name="20% - Accent6 2 3 3 2 2 3" xfId="34577" xr:uid="{00000000-0005-0000-0000-00007A340000}"/>
    <cellStyle name="20% - Accent6 2 3 3 2 3" xfId="16616" xr:uid="{00000000-0005-0000-0000-00007B340000}"/>
    <cellStyle name="20% - Accent6 2 3 3 2 3 2" xfId="39884" xr:uid="{00000000-0005-0000-0000-00007C340000}"/>
    <cellStyle name="20% - Accent6 2 3 3 2 4" xfId="29269" xr:uid="{00000000-0005-0000-0000-00007D340000}"/>
    <cellStyle name="20% - Accent6 2 3 3 3" xfId="8667" xr:uid="{00000000-0005-0000-0000-00007E340000}"/>
    <cellStyle name="20% - Accent6 2 3 3 3 2" xfId="19282" xr:uid="{00000000-0005-0000-0000-00007F340000}"/>
    <cellStyle name="20% - Accent6 2 3 3 3 2 2" xfId="42550" xr:uid="{00000000-0005-0000-0000-000080340000}"/>
    <cellStyle name="20% - Accent6 2 3 3 3 3" xfId="31935" xr:uid="{00000000-0005-0000-0000-000081340000}"/>
    <cellStyle name="20% - Accent6 2 3 3 4" xfId="13976" xr:uid="{00000000-0005-0000-0000-000082340000}"/>
    <cellStyle name="20% - Accent6 2 3 3 4 2" xfId="37244" xr:uid="{00000000-0005-0000-0000-000083340000}"/>
    <cellStyle name="20% - Accent6 2 3 3 5" xfId="23107" xr:uid="{00000000-0005-0000-0000-000084340000}"/>
    <cellStyle name="20% - Accent6 2 3 3 5 2" xfId="46356" xr:uid="{00000000-0005-0000-0000-000085340000}"/>
    <cellStyle name="20% - Accent6 2 3 3 6" xfId="26627" xr:uid="{00000000-0005-0000-0000-000086340000}"/>
    <cellStyle name="20% - Accent6 2 3 3 7" xfId="48285" xr:uid="{00000000-0005-0000-0000-000087340000}"/>
    <cellStyle name="20% - Accent6 2 3 4" xfId="3456" xr:uid="{00000000-0005-0000-0000-000088340000}"/>
    <cellStyle name="20% - Accent6 2 3 4 2" xfId="6280" xr:uid="{00000000-0005-0000-0000-000089340000}"/>
    <cellStyle name="20% - Accent6 2 3 4 2 2" xfId="11623" xr:uid="{00000000-0005-0000-0000-00008A340000}"/>
    <cellStyle name="20% - Accent6 2 3 4 2 2 2" xfId="22236" xr:uid="{00000000-0005-0000-0000-00008B340000}"/>
    <cellStyle name="20% - Accent6 2 3 4 2 2 2 2" xfId="45504" xr:uid="{00000000-0005-0000-0000-00008C340000}"/>
    <cellStyle name="20% - Accent6 2 3 4 2 2 3" xfId="34891" xr:uid="{00000000-0005-0000-0000-00008D340000}"/>
    <cellStyle name="20% - Accent6 2 3 4 2 3" xfId="16930" xr:uid="{00000000-0005-0000-0000-00008E340000}"/>
    <cellStyle name="20% - Accent6 2 3 4 2 3 2" xfId="40198" xr:uid="{00000000-0005-0000-0000-00008F340000}"/>
    <cellStyle name="20% - Accent6 2 3 4 2 4" xfId="29583" xr:uid="{00000000-0005-0000-0000-000090340000}"/>
    <cellStyle name="20% - Accent6 2 3 4 3" xfId="8981" xr:uid="{00000000-0005-0000-0000-000091340000}"/>
    <cellStyle name="20% - Accent6 2 3 4 3 2" xfId="19596" xr:uid="{00000000-0005-0000-0000-000092340000}"/>
    <cellStyle name="20% - Accent6 2 3 4 3 2 2" xfId="42864" xr:uid="{00000000-0005-0000-0000-000093340000}"/>
    <cellStyle name="20% - Accent6 2 3 4 3 3" xfId="32249" xr:uid="{00000000-0005-0000-0000-000094340000}"/>
    <cellStyle name="20% - Accent6 2 3 4 4" xfId="14290" xr:uid="{00000000-0005-0000-0000-000095340000}"/>
    <cellStyle name="20% - Accent6 2 3 4 4 2" xfId="37558" xr:uid="{00000000-0005-0000-0000-000096340000}"/>
    <cellStyle name="20% - Accent6 2 3 4 5" xfId="26941" xr:uid="{00000000-0005-0000-0000-000097340000}"/>
    <cellStyle name="20% - Accent6 2 3 5" xfId="23104" xr:uid="{00000000-0005-0000-0000-000098340000}"/>
    <cellStyle name="20% - Accent6 2 3 5 2" xfId="46353" xr:uid="{00000000-0005-0000-0000-000099340000}"/>
    <cellStyle name="20% - Accent6 2 3 6" xfId="48282" xr:uid="{00000000-0005-0000-0000-00009A340000}"/>
    <cellStyle name="20% - Accent6 2 3_Sheet1" xfId="3657" xr:uid="{00000000-0005-0000-0000-00009B340000}"/>
    <cellStyle name="20% - Accent6 2 4" xfId="1639" xr:uid="{00000000-0005-0000-0000-00009C340000}"/>
    <cellStyle name="20% - Accent6 2 4 2" xfId="23109" xr:uid="{00000000-0005-0000-0000-00009D340000}"/>
    <cellStyle name="20% - Accent6 2 4 2 2" xfId="23110" xr:uid="{00000000-0005-0000-0000-00009E340000}"/>
    <cellStyle name="20% - Accent6 2 4 2 2 2" xfId="46359" xr:uid="{00000000-0005-0000-0000-00009F340000}"/>
    <cellStyle name="20% - Accent6 2 4 2 2 3" xfId="48288" xr:uid="{00000000-0005-0000-0000-0000A0340000}"/>
    <cellStyle name="20% - Accent6 2 4 2 3" xfId="46358" xr:uid="{00000000-0005-0000-0000-0000A1340000}"/>
    <cellStyle name="20% - Accent6 2 4 2 4" xfId="48287" xr:uid="{00000000-0005-0000-0000-0000A2340000}"/>
    <cellStyle name="20% - Accent6 2 4 3" xfId="23111" xr:uid="{00000000-0005-0000-0000-0000A3340000}"/>
    <cellStyle name="20% - Accent6 2 4 3 2" xfId="46360" xr:uid="{00000000-0005-0000-0000-0000A4340000}"/>
    <cellStyle name="20% - Accent6 2 4 3 3" xfId="48289" xr:uid="{00000000-0005-0000-0000-0000A5340000}"/>
    <cellStyle name="20% - Accent6 2 4 4" xfId="23108" xr:uid="{00000000-0005-0000-0000-0000A6340000}"/>
    <cellStyle name="20% - Accent6 2 4 4 2" xfId="46357" xr:uid="{00000000-0005-0000-0000-0000A7340000}"/>
    <cellStyle name="20% - Accent6 2 4 5" xfId="48286" xr:uid="{00000000-0005-0000-0000-0000A8340000}"/>
    <cellStyle name="20% - Accent6 2 5" xfId="2148" xr:uid="{00000000-0005-0000-0000-0000A9340000}"/>
    <cellStyle name="20% - Accent6 2 5 2" xfId="23112" xr:uid="{00000000-0005-0000-0000-0000AA340000}"/>
    <cellStyle name="20% - Accent6 2 6" xfId="2230" xr:uid="{00000000-0005-0000-0000-0000AB340000}"/>
    <cellStyle name="20% - Accent6 2 7" xfId="2286" xr:uid="{00000000-0005-0000-0000-0000AC340000}"/>
    <cellStyle name="20% - Accent6 2 8" xfId="2320" xr:uid="{00000000-0005-0000-0000-0000AD340000}"/>
    <cellStyle name="20% - Accent6 2 9" xfId="2410" xr:uid="{00000000-0005-0000-0000-0000AE340000}"/>
    <cellStyle name="20% - Accent6 2 9 2" xfId="5258" xr:uid="{00000000-0005-0000-0000-0000AF340000}"/>
    <cellStyle name="20% - Accent6 2 9 2 2" xfId="10601" xr:uid="{00000000-0005-0000-0000-0000B0340000}"/>
    <cellStyle name="20% - Accent6 2 9 2 2 2" xfId="21215" xr:uid="{00000000-0005-0000-0000-0000B1340000}"/>
    <cellStyle name="20% - Accent6 2 9 2 2 2 2" xfId="44483" xr:uid="{00000000-0005-0000-0000-0000B2340000}"/>
    <cellStyle name="20% - Accent6 2 9 2 2 3" xfId="33869" xr:uid="{00000000-0005-0000-0000-0000B3340000}"/>
    <cellStyle name="20% - Accent6 2 9 2 3" xfId="15909" xr:uid="{00000000-0005-0000-0000-0000B4340000}"/>
    <cellStyle name="20% - Accent6 2 9 2 3 2" xfId="39177" xr:uid="{00000000-0005-0000-0000-0000B5340000}"/>
    <cellStyle name="20% - Accent6 2 9 2 4" xfId="28561" xr:uid="{00000000-0005-0000-0000-0000B6340000}"/>
    <cellStyle name="20% - Accent6 2 9 3" xfId="7959" xr:uid="{00000000-0005-0000-0000-0000B7340000}"/>
    <cellStyle name="20% - Accent6 2 9 3 2" xfId="18574" xr:uid="{00000000-0005-0000-0000-0000B8340000}"/>
    <cellStyle name="20% - Accent6 2 9 3 2 2" xfId="41842" xr:uid="{00000000-0005-0000-0000-0000B9340000}"/>
    <cellStyle name="20% - Accent6 2 9 3 3" xfId="31227" xr:uid="{00000000-0005-0000-0000-0000BA340000}"/>
    <cellStyle name="20% - Accent6 2 9 4" xfId="13269" xr:uid="{00000000-0005-0000-0000-0000BB340000}"/>
    <cellStyle name="20% - Accent6 2 9 4 2" xfId="36537" xr:uid="{00000000-0005-0000-0000-0000BC340000}"/>
    <cellStyle name="20% - Accent6 2 9 5" xfId="25919" xr:uid="{00000000-0005-0000-0000-0000BD340000}"/>
    <cellStyle name="20% - Accent6 2_Asset Register (new)" xfId="1461" xr:uid="{00000000-0005-0000-0000-0000BE340000}"/>
    <cellStyle name="20% - Accent6 3" xfId="204" xr:uid="{00000000-0005-0000-0000-0000BF340000}"/>
    <cellStyle name="20% - Accent6 3 10" xfId="2285" xr:uid="{00000000-0005-0000-0000-0000C0340000}"/>
    <cellStyle name="20% - Accent6 3 10 2" xfId="5146" xr:uid="{00000000-0005-0000-0000-0000C1340000}"/>
    <cellStyle name="20% - Accent6 3 10 2 2" xfId="10489" xr:uid="{00000000-0005-0000-0000-0000C2340000}"/>
    <cellStyle name="20% - Accent6 3 10 2 2 2" xfId="21103" xr:uid="{00000000-0005-0000-0000-0000C3340000}"/>
    <cellStyle name="20% - Accent6 3 10 2 2 2 2" xfId="44371" xr:uid="{00000000-0005-0000-0000-0000C4340000}"/>
    <cellStyle name="20% - Accent6 3 10 2 2 3" xfId="33757" xr:uid="{00000000-0005-0000-0000-0000C5340000}"/>
    <cellStyle name="20% - Accent6 3 10 2 3" xfId="15797" xr:uid="{00000000-0005-0000-0000-0000C6340000}"/>
    <cellStyle name="20% - Accent6 3 10 2 3 2" xfId="39065" xr:uid="{00000000-0005-0000-0000-0000C7340000}"/>
    <cellStyle name="20% - Accent6 3 10 2 4" xfId="28449" xr:uid="{00000000-0005-0000-0000-0000C8340000}"/>
    <cellStyle name="20% - Accent6 3 10 3" xfId="7847" xr:uid="{00000000-0005-0000-0000-0000C9340000}"/>
    <cellStyle name="20% - Accent6 3 10 3 2" xfId="18462" xr:uid="{00000000-0005-0000-0000-0000CA340000}"/>
    <cellStyle name="20% - Accent6 3 10 3 2 2" xfId="41730" xr:uid="{00000000-0005-0000-0000-0000CB340000}"/>
    <cellStyle name="20% - Accent6 3 10 3 3" xfId="31115" xr:uid="{00000000-0005-0000-0000-0000CC340000}"/>
    <cellStyle name="20% - Accent6 3 10 4" xfId="13157" xr:uid="{00000000-0005-0000-0000-0000CD340000}"/>
    <cellStyle name="20% - Accent6 3 10 4 2" xfId="36425" xr:uid="{00000000-0005-0000-0000-0000CE340000}"/>
    <cellStyle name="20% - Accent6 3 10 5" xfId="25807" xr:uid="{00000000-0005-0000-0000-0000CF340000}"/>
    <cellStyle name="20% - Accent6 3 11" xfId="2412" xr:uid="{00000000-0005-0000-0000-0000D0340000}"/>
    <cellStyle name="20% - Accent6 3 11 2" xfId="5260" xr:uid="{00000000-0005-0000-0000-0000D1340000}"/>
    <cellStyle name="20% - Accent6 3 11 2 2" xfId="10603" xr:uid="{00000000-0005-0000-0000-0000D2340000}"/>
    <cellStyle name="20% - Accent6 3 11 2 2 2" xfId="21217" xr:uid="{00000000-0005-0000-0000-0000D3340000}"/>
    <cellStyle name="20% - Accent6 3 11 2 2 2 2" xfId="44485" xr:uid="{00000000-0005-0000-0000-0000D4340000}"/>
    <cellStyle name="20% - Accent6 3 11 2 2 3" xfId="33871" xr:uid="{00000000-0005-0000-0000-0000D5340000}"/>
    <cellStyle name="20% - Accent6 3 11 2 3" xfId="15911" xr:uid="{00000000-0005-0000-0000-0000D6340000}"/>
    <cellStyle name="20% - Accent6 3 11 2 3 2" xfId="39179" xr:uid="{00000000-0005-0000-0000-0000D7340000}"/>
    <cellStyle name="20% - Accent6 3 11 2 4" xfId="28563" xr:uid="{00000000-0005-0000-0000-0000D8340000}"/>
    <cellStyle name="20% - Accent6 3 11 3" xfId="7961" xr:uid="{00000000-0005-0000-0000-0000D9340000}"/>
    <cellStyle name="20% - Accent6 3 11 3 2" xfId="18576" xr:uid="{00000000-0005-0000-0000-0000DA340000}"/>
    <cellStyle name="20% - Accent6 3 11 3 2 2" xfId="41844" xr:uid="{00000000-0005-0000-0000-0000DB340000}"/>
    <cellStyle name="20% - Accent6 3 11 3 3" xfId="31229" xr:uid="{00000000-0005-0000-0000-0000DC340000}"/>
    <cellStyle name="20% - Accent6 3 11 4" xfId="13271" xr:uid="{00000000-0005-0000-0000-0000DD340000}"/>
    <cellStyle name="20% - Accent6 3 11 4 2" xfId="36539" xr:uid="{00000000-0005-0000-0000-0000DE340000}"/>
    <cellStyle name="20% - Accent6 3 11 5" xfId="25921" xr:uid="{00000000-0005-0000-0000-0000DF340000}"/>
    <cellStyle name="20% - Accent6 3 12" xfId="2996" xr:uid="{00000000-0005-0000-0000-0000E0340000}"/>
    <cellStyle name="20% - Accent6 3 12 2" xfId="5838" xr:uid="{00000000-0005-0000-0000-0000E1340000}"/>
    <cellStyle name="20% - Accent6 3 12 2 2" xfId="11181" xr:uid="{00000000-0005-0000-0000-0000E2340000}"/>
    <cellStyle name="20% - Accent6 3 12 2 2 2" xfId="21795" xr:uid="{00000000-0005-0000-0000-0000E3340000}"/>
    <cellStyle name="20% - Accent6 3 12 2 2 2 2" xfId="45063" xr:uid="{00000000-0005-0000-0000-0000E4340000}"/>
    <cellStyle name="20% - Accent6 3 12 2 2 3" xfId="34449" xr:uid="{00000000-0005-0000-0000-0000E5340000}"/>
    <cellStyle name="20% - Accent6 3 12 2 3" xfId="16489" xr:uid="{00000000-0005-0000-0000-0000E6340000}"/>
    <cellStyle name="20% - Accent6 3 12 2 3 2" xfId="39757" xr:uid="{00000000-0005-0000-0000-0000E7340000}"/>
    <cellStyle name="20% - Accent6 3 12 2 4" xfId="29141" xr:uid="{00000000-0005-0000-0000-0000E8340000}"/>
    <cellStyle name="20% - Accent6 3 12 3" xfId="8539" xr:uid="{00000000-0005-0000-0000-0000E9340000}"/>
    <cellStyle name="20% - Accent6 3 12 3 2" xfId="19154" xr:uid="{00000000-0005-0000-0000-0000EA340000}"/>
    <cellStyle name="20% - Accent6 3 12 3 2 2" xfId="42422" xr:uid="{00000000-0005-0000-0000-0000EB340000}"/>
    <cellStyle name="20% - Accent6 3 12 3 3" xfId="31807" xr:uid="{00000000-0005-0000-0000-0000EC340000}"/>
    <cellStyle name="20% - Accent6 3 12 4" xfId="13849" xr:uid="{00000000-0005-0000-0000-0000ED340000}"/>
    <cellStyle name="20% - Accent6 3 12 4 2" xfId="37117" xr:uid="{00000000-0005-0000-0000-0000EE340000}"/>
    <cellStyle name="20% - Accent6 3 12 5" xfId="26499" xr:uid="{00000000-0005-0000-0000-0000EF340000}"/>
    <cellStyle name="20% - Accent6 3 13" xfId="3328" xr:uid="{00000000-0005-0000-0000-0000F0340000}"/>
    <cellStyle name="20% - Accent6 3 13 2" xfId="6152" xr:uid="{00000000-0005-0000-0000-0000F1340000}"/>
    <cellStyle name="20% - Accent6 3 13 2 2" xfId="11495" xr:uid="{00000000-0005-0000-0000-0000F2340000}"/>
    <cellStyle name="20% - Accent6 3 13 2 2 2" xfId="22108" xr:uid="{00000000-0005-0000-0000-0000F3340000}"/>
    <cellStyle name="20% - Accent6 3 13 2 2 2 2" xfId="45376" xr:uid="{00000000-0005-0000-0000-0000F4340000}"/>
    <cellStyle name="20% - Accent6 3 13 2 2 3" xfId="34763" xr:uid="{00000000-0005-0000-0000-0000F5340000}"/>
    <cellStyle name="20% - Accent6 3 13 2 3" xfId="16802" xr:uid="{00000000-0005-0000-0000-0000F6340000}"/>
    <cellStyle name="20% - Accent6 3 13 2 3 2" xfId="40070" xr:uid="{00000000-0005-0000-0000-0000F7340000}"/>
    <cellStyle name="20% - Accent6 3 13 2 4" xfId="29455" xr:uid="{00000000-0005-0000-0000-0000F8340000}"/>
    <cellStyle name="20% - Accent6 3 13 3" xfId="8853" xr:uid="{00000000-0005-0000-0000-0000F9340000}"/>
    <cellStyle name="20% - Accent6 3 13 3 2" xfId="19468" xr:uid="{00000000-0005-0000-0000-0000FA340000}"/>
    <cellStyle name="20% - Accent6 3 13 3 2 2" xfId="42736" xr:uid="{00000000-0005-0000-0000-0000FB340000}"/>
    <cellStyle name="20% - Accent6 3 13 3 3" xfId="32121" xr:uid="{00000000-0005-0000-0000-0000FC340000}"/>
    <cellStyle name="20% - Accent6 3 13 4" xfId="14162" xr:uid="{00000000-0005-0000-0000-0000FD340000}"/>
    <cellStyle name="20% - Accent6 3 13 4 2" xfId="37430" xr:uid="{00000000-0005-0000-0000-0000FE340000}"/>
    <cellStyle name="20% - Accent6 3 13 5" xfId="26813" xr:uid="{00000000-0005-0000-0000-0000FF340000}"/>
    <cellStyle name="20% - Accent6 3 14" xfId="4073" xr:uid="{00000000-0005-0000-0000-000000350000}"/>
    <cellStyle name="20% - Accent6 3 14 2" xfId="9417" xr:uid="{00000000-0005-0000-0000-000001350000}"/>
    <cellStyle name="20% - Accent6 3 14 2 2" xfId="20032" xr:uid="{00000000-0005-0000-0000-000002350000}"/>
    <cellStyle name="20% - Accent6 3 14 2 2 2" xfId="43300" xr:uid="{00000000-0005-0000-0000-000003350000}"/>
    <cellStyle name="20% - Accent6 3 14 2 3" xfId="32685" xr:uid="{00000000-0005-0000-0000-000004350000}"/>
    <cellStyle name="20% - Accent6 3 14 3" xfId="14726" xr:uid="{00000000-0005-0000-0000-000005350000}"/>
    <cellStyle name="20% - Accent6 3 14 3 2" xfId="37994" xr:uid="{00000000-0005-0000-0000-000006350000}"/>
    <cellStyle name="20% - Accent6 3 14 4" xfId="27377" xr:uid="{00000000-0005-0000-0000-000007350000}"/>
    <cellStyle name="20% - Accent6 3 15" xfId="6775" xr:uid="{00000000-0005-0000-0000-000008350000}"/>
    <cellStyle name="20% - Accent6 3 15 2" xfId="17390" xr:uid="{00000000-0005-0000-0000-000009350000}"/>
    <cellStyle name="20% - Accent6 3 15 2 2" xfId="40658" xr:uid="{00000000-0005-0000-0000-00000A350000}"/>
    <cellStyle name="20% - Accent6 3 15 3" xfId="30043" xr:uid="{00000000-0005-0000-0000-00000B350000}"/>
    <cellStyle name="20% - Accent6 3 16" xfId="12086" xr:uid="{00000000-0005-0000-0000-00000C350000}"/>
    <cellStyle name="20% - Accent6 3 16 2" xfId="35354" xr:uid="{00000000-0005-0000-0000-00000D350000}"/>
    <cellStyle name="20% - Accent6 3 17" xfId="23113" xr:uid="{00000000-0005-0000-0000-00000E350000}"/>
    <cellStyle name="20% - Accent6 3 17 2" xfId="46361" xr:uid="{00000000-0005-0000-0000-00000F350000}"/>
    <cellStyle name="20% - Accent6 3 18" xfId="24731" xr:uid="{00000000-0005-0000-0000-000010350000}"/>
    <cellStyle name="20% - Accent6 3 19" xfId="48290" xr:uid="{00000000-0005-0000-0000-000011350000}"/>
    <cellStyle name="20% - Accent6 3 2" xfId="732" xr:uid="{00000000-0005-0000-0000-000012350000}"/>
    <cellStyle name="20% - Accent6 3 2 10" xfId="2997" xr:uid="{00000000-0005-0000-0000-000013350000}"/>
    <cellStyle name="20% - Accent6 3 2 10 2" xfId="5839" xr:uid="{00000000-0005-0000-0000-000014350000}"/>
    <cellStyle name="20% - Accent6 3 2 10 2 2" xfId="11182" xr:uid="{00000000-0005-0000-0000-000015350000}"/>
    <cellStyle name="20% - Accent6 3 2 10 2 2 2" xfId="21796" xr:uid="{00000000-0005-0000-0000-000016350000}"/>
    <cellStyle name="20% - Accent6 3 2 10 2 2 2 2" xfId="45064" xr:uid="{00000000-0005-0000-0000-000017350000}"/>
    <cellStyle name="20% - Accent6 3 2 10 2 2 3" xfId="34450" xr:uid="{00000000-0005-0000-0000-000018350000}"/>
    <cellStyle name="20% - Accent6 3 2 10 2 3" xfId="16490" xr:uid="{00000000-0005-0000-0000-000019350000}"/>
    <cellStyle name="20% - Accent6 3 2 10 2 3 2" xfId="39758" xr:uid="{00000000-0005-0000-0000-00001A350000}"/>
    <cellStyle name="20% - Accent6 3 2 10 2 4" xfId="29142" xr:uid="{00000000-0005-0000-0000-00001B350000}"/>
    <cellStyle name="20% - Accent6 3 2 10 3" xfId="8540" xr:uid="{00000000-0005-0000-0000-00001C350000}"/>
    <cellStyle name="20% - Accent6 3 2 10 3 2" xfId="19155" xr:uid="{00000000-0005-0000-0000-00001D350000}"/>
    <cellStyle name="20% - Accent6 3 2 10 3 2 2" xfId="42423" xr:uid="{00000000-0005-0000-0000-00001E350000}"/>
    <cellStyle name="20% - Accent6 3 2 10 3 3" xfId="31808" xr:uid="{00000000-0005-0000-0000-00001F350000}"/>
    <cellStyle name="20% - Accent6 3 2 10 4" xfId="13850" xr:uid="{00000000-0005-0000-0000-000020350000}"/>
    <cellStyle name="20% - Accent6 3 2 10 4 2" xfId="37118" xr:uid="{00000000-0005-0000-0000-000021350000}"/>
    <cellStyle name="20% - Accent6 3 2 10 5" xfId="26500" xr:uid="{00000000-0005-0000-0000-000022350000}"/>
    <cellStyle name="20% - Accent6 3 2 11" xfId="3329" xr:uid="{00000000-0005-0000-0000-000023350000}"/>
    <cellStyle name="20% - Accent6 3 2 11 2" xfId="6153" xr:uid="{00000000-0005-0000-0000-000024350000}"/>
    <cellStyle name="20% - Accent6 3 2 11 2 2" xfId="11496" xr:uid="{00000000-0005-0000-0000-000025350000}"/>
    <cellStyle name="20% - Accent6 3 2 11 2 2 2" xfId="22109" xr:uid="{00000000-0005-0000-0000-000026350000}"/>
    <cellStyle name="20% - Accent6 3 2 11 2 2 2 2" xfId="45377" xr:uid="{00000000-0005-0000-0000-000027350000}"/>
    <cellStyle name="20% - Accent6 3 2 11 2 2 3" xfId="34764" xr:uid="{00000000-0005-0000-0000-000028350000}"/>
    <cellStyle name="20% - Accent6 3 2 11 2 3" xfId="16803" xr:uid="{00000000-0005-0000-0000-000029350000}"/>
    <cellStyle name="20% - Accent6 3 2 11 2 3 2" xfId="40071" xr:uid="{00000000-0005-0000-0000-00002A350000}"/>
    <cellStyle name="20% - Accent6 3 2 11 2 4" xfId="29456" xr:uid="{00000000-0005-0000-0000-00002B350000}"/>
    <cellStyle name="20% - Accent6 3 2 11 3" xfId="8854" xr:uid="{00000000-0005-0000-0000-00002C350000}"/>
    <cellStyle name="20% - Accent6 3 2 11 3 2" xfId="19469" xr:uid="{00000000-0005-0000-0000-00002D350000}"/>
    <cellStyle name="20% - Accent6 3 2 11 3 2 2" xfId="42737" xr:uid="{00000000-0005-0000-0000-00002E350000}"/>
    <cellStyle name="20% - Accent6 3 2 11 3 3" xfId="32122" xr:uid="{00000000-0005-0000-0000-00002F350000}"/>
    <cellStyle name="20% - Accent6 3 2 11 4" xfId="14163" xr:uid="{00000000-0005-0000-0000-000030350000}"/>
    <cellStyle name="20% - Accent6 3 2 11 4 2" xfId="37431" xr:uid="{00000000-0005-0000-0000-000031350000}"/>
    <cellStyle name="20% - Accent6 3 2 11 5" xfId="26814" xr:uid="{00000000-0005-0000-0000-000032350000}"/>
    <cellStyle name="20% - Accent6 3 2 12" xfId="4260" xr:uid="{00000000-0005-0000-0000-000033350000}"/>
    <cellStyle name="20% - Accent6 3 2 12 2" xfId="9604" xr:uid="{00000000-0005-0000-0000-000034350000}"/>
    <cellStyle name="20% - Accent6 3 2 12 2 2" xfId="20219" xr:uid="{00000000-0005-0000-0000-000035350000}"/>
    <cellStyle name="20% - Accent6 3 2 12 2 2 2" xfId="43487" xr:uid="{00000000-0005-0000-0000-000036350000}"/>
    <cellStyle name="20% - Accent6 3 2 12 2 3" xfId="32872" xr:uid="{00000000-0005-0000-0000-000037350000}"/>
    <cellStyle name="20% - Accent6 3 2 12 3" xfId="14913" xr:uid="{00000000-0005-0000-0000-000038350000}"/>
    <cellStyle name="20% - Accent6 3 2 12 3 2" xfId="38181" xr:uid="{00000000-0005-0000-0000-000039350000}"/>
    <cellStyle name="20% - Accent6 3 2 12 4" xfId="27564" xr:uid="{00000000-0005-0000-0000-00003A350000}"/>
    <cellStyle name="20% - Accent6 3 2 13" xfId="6962" xr:uid="{00000000-0005-0000-0000-00003B350000}"/>
    <cellStyle name="20% - Accent6 3 2 13 2" xfId="17577" xr:uid="{00000000-0005-0000-0000-00003C350000}"/>
    <cellStyle name="20% - Accent6 3 2 13 2 2" xfId="40845" xr:uid="{00000000-0005-0000-0000-00003D350000}"/>
    <cellStyle name="20% - Accent6 3 2 13 3" xfId="30230" xr:uid="{00000000-0005-0000-0000-00003E350000}"/>
    <cellStyle name="20% - Accent6 3 2 14" xfId="12273" xr:uid="{00000000-0005-0000-0000-00003F350000}"/>
    <cellStyle name="20% - Accent6 3 2 14 2" xfId="35541" xr:uid="{00000000-0005-0000-0000-000040350000}"/>
    <cellStyle name="20% - Accent6 3 2 15" xfId="23114" xr:uid="{00000000-0005-0000-0000-000041350000}"/>
    <cellStyle name="20% - Accent6 3 2 15 2" xfId="46362" xr:uid="{00000000-0005-0000-0000-000042350000}"/>
    <cellStyle name="20% - Accent6 3 2 16" xfId="24922" xr:uid="{00000000-0005-0000-0000-000043350000}"/>
    <cellStyle name="20% - Accent6 3 2 17" xfId="48291" xr:uid="{00000000-0005-0000-0000-000044350000}"/>
    <cellStyle name="20% - Accent6 3 2 2" xfId="1112" xr:uid="{00000000-0005-0000-0000-000045350000}"/>
    <cellStyle name="20% - Accent6 3 2 2 10" xfId="48292" xr:uid="{00000000-0005-0000-0000-000046350000}"/>
    <cellStyle name="20% - Accent6 3 2 2 2" xfId="1548" xr:uid="{00000000-0005-0000-0000-000047350000}"/>
    <cellStyle name="20% - Accent6 3 2 2 2 2" xfId="2905" xr:uid="{00000000-0005-0000-0000-000048350000}"/>
    <cellStyle name="20% - Accent6 3 2 2 2 2 2" xfId="5753" xr:uid="{00000000-0005-0000-0000-000049350000}"/>
    <cellStyle name="20% - Accent6 3 2 2 2 2 2 2" xfId="11096" xr:uid="{00000000-0005-0000-0000-00004A350000}"/>
    <cellStyle name="20% - Accent6 3 2 2 2 2 2 2 2" xfId="21710" xr:uid="{00000000-0005-0000-0000-00004B350000}"/>
    <cellStyle name="20% - Accent6 3 2 2 2 2 2 2 2 2" xfId="44978" xr:uid="{00000000-0005-0000-0000-00004C350000}"/>
    <cellStyle name="20% - Accent6 3 2 2 2 2 2 2 3" xfId="34364" xr:uid="{00000000-0005-0000-0000-00004D350000}"/>
    <cellStyle name="20% - Accent6 3 2 2 2 2 2 3" xfId="16404" xr:uid="{00000000-0005-0000-0000-00004E350000}"/>
    <cellStyle name="20% - Accent6 3 2 2 2 2 2 3 2" xfId="39672" xr:uid="{00000000-0005-0000-0000-00004F350000}"/>
    <cellStyle name="20% - Accent6 3 2 2 2 2 2 4" xfId="23118" xr:uid="{00000000-0005-0000-0000-000050350000}"/>
    <cellStyle name="20% - Accent6 3 2 2 2 2 2 4 2" xfId="46366" xr:uid="{00000000-0005-0000-0000-000051350000}"/>
    <cellStyle name="20% - Accent6 3 2 2 2 2 2 5" xfId="29056" xr:uid="{00000000-0005-0000-0000-000052350000}"/>
    <cellStyle name="20% - Accent6 3 2 2 2 2 2 6" xfId="48295" xr:uid="{00000000-0005-0000-0000-000053350000}"/>
    <cellStyle name="20% - Accent6 3 2 2 2 2 3" xfId="8454" xr:uid="{00000000-0005-0000-0000-000054350000}"/>
    <cellStyle name="20% - Accent6 3 2 2 2 2 3 2" xfId="19069" xr:uid="{00000000-0005-0000-0000-000055350000}"/>
    <cellStyle name="20% - Accent6 3 2 2 2 2 3 2 2" xfId="42337" xr:uid="{00000000-0005-0000-0000-000056350000}"/>
    <cellStyle name="20% - Accent6 3 2 2 2 2 3 3" xfId="31722" xr:uid="{00000000-0005-0000-0000-000057350000}"/>
    <cellStyle name="20% - Accent6 3 2 2 2 2 4" xfId="13764" xr:uid="{00000000-0005-0000-0000-000058350000}"/>
    <cellStyle name="20% - Accent6 3 2 2 2 2 4 2" xfId="37032" xr:uid="{00000000-0005-0000-0000-000059350000}"/>
    <cellStyle name="20% - Accent6 3 2 2 2 2 5" xfId="23117" xr:uid="{00000000-0005-0000-0000-00005A350000}"/>
    <cellStyle name="20% - Accent6 3 2 2 2 2 5 2" xfId="46365" xr:uid="{00000000-0005-0000-0000-00005B350000}"/>
    <cellStyle name="20% - Accent6 3 2 2 2 2 6" xfId="26414" xr:uid="{00000000-0005-0000-0000-00005C350000}"/>
    <cellStyle name="20% - Accent6 3 2 2 2 2 7" xfId="48294" xr:uid="{00000000-0005-0000-0000-00005D350000}"/>
    <cellStyle name="20% - Accent6 3 2 2 2 3" xfId="4566" xr:uid="{00000000-0005-0000-0000-00005E350000}"/>
    <cellStyle name="20% - Accent6 3 2 2 2 3 2" xfId="9910" xr:uid="{00000000-0005-0000-0000-00005F350000}"/>
    <cellStyle name="20% - Accent6 3 2 2 2 3 2 2" xfId="20525" xr:uid="{00000000-0005-0000-0000-000060350000}"/>
    <cellStyle name="20% - Accent6 3 2 2 2 3 2 2 2" xfId="43793" xr:uid="{00000000-0005-0000-0000-000061350000}"/>
    <cellStyle name="20% - Accent6 3 2 2 2 3 2 3" xfId="33178" xr:uid="{00000000-0005-0000-0000-000062350000}"/>
    <cellStyle name="20% - Accent6 3 2 2 2 3 3" xfId="15219" xr:uid="{00000000-0005-0000-0000-000063350000}"/>
    <cellStyle name="20% - Accent6 3 2 2 2 3 3 2" xfId="38487" xr:uid="{00000000-0005-0000-0000-000064350000}"/>
    <cellStyle name="20% - Accent6 3 2 2 2 3 4" xfId="23119" xr:uid="{00000000-0005-0000-0000-000065350000}"/>
    <cellStyle name="20% - Accent6 3 2 2 2 3 4 2" xfId="46367" xr:uid="{00000000-0005-0000-0000-000066350000}"/>
    <cellStyle name="20% - Accent6 3 2 2 2 3 5" xfId="27870" xr:uid="{00000000-0005-0000-0000-000067350000}"/>
    <cellStyle name="20% - Accent6 3 2 2 2 3 6" xfId="48296" xr:uid="{00000000-0005-0000-0000-000068350000}"/>
    <cellStyle name="20% - Accent6 3 2 2 2 4" xfId="7268" xr:uid="{00000000-0005-0000-0000-000069350000}"/>
    <cellStyle name="20% - Accent6 3 2 2 2 4 2" xfId="17883" xr:uid="{00000000-0005-0000-0000-00006A350000}"/>
    <cellStyle name="20% - Accent6 3 2 2 2 4 2 2" xfId="41151" xr:uid="{00000000-0005-0000-0000-00006B350000}"/>
    <cellStyle name="20% - Accent6 3 2 2 2 4 3" xfId="30536" xr:uid="{00000000-0005-0000-0000-00006C350000}"/>
    <cellStyle name="20% - Accent6 3 2 2 2 5" xfId="12579" xr:uid="{00000000-0005-0000-0000-00006D350000}"/>
    <cellStyle name="20% - Accent6 3 2 2 2 5 2" xfId="35847" xr:uid="{00000000-0005-0000-0000-00006E350000}"/>
    <cellStyle name="20% - Accent6 3 2 2 2 6" xfId="23116" xr:uid="{00000000-0005-0000-0000-00006F350000}"/>
    <cellStyle name="20% - Accent6 3 2 2 2 6 2" xfId="46364" xr:uid="{00000000-0005-0000-0000-000070350000}"/>
    <cellStyle name="20% - Accent6 3 2 2 2 7" xfId="25228" xr:uid="{00000000-0005-0000-0000-000071350000}"/>
    <cellStyle name="20% - Accent6 3 2 2 2 8" xfId="48293" xr:uid="{00000000-0005-0000-0000-000072350000}"/>
    <cellStyle name="20% - Accent6 3 2 2 3" xfId="2682" xr:uid="{00000000-0005-0000-0000-000073350000}"/>
    <cellStyle name="20% - Accent6 3 2 2 3 2" xfId="5530" xr:uid="{00000000-0005-0000-0000-000074350000}"/>
    <cellStyle name="20% - Accent6 3 2 2 3 2 2" xfId="10873" xr:uid="{00000000-0005-0000-0000-000075350000}"/>
    <cellStyle name="20% - Accent6 3 2 2 3 2 2 2" xfId="21487" xr:uid="{00000000-0005-0000-0000-000076350000}"/>
    <cellStyle name="20% - Accent6 3 2 2 3 2 2 2 2" xfId="44755" xr:uid="{00000000-0005-0000-0000-000077350000}"/>
    <cellStyle name="20% - Accent6 3 2 2 3 2 2 3" xfId="34141" xr:uid="{00000000-0005-0000-0000-000078350000}"/>
    <cellStyle name="20% - Accent6 3 2 2 3 2 3" xfId="16181" xr:uid="{00000000-0005-0000-0000-000079350000}"/>
    <cellStyle name="20% - Accent6 3 2 2 3 2 3 2" xfId="39449" xr:uid="{00000000-0005-0000-0000-00007A350000}"/>
    <cellStyle name="20% - Accent6 3 2 2 3 2 4" xfId="23121" xr:uid="{00000000-0005-0000-0000-00007B350000}"/>
    <cellStyle name="20% - Accent6 3 2 2 3 2 4 2" xfId="46369" xr:uid="{00000000-0005-0000-0000-00007C350000}"/>
    <cellStyle name="20% - Accent6 3 2 2 3 2 5" xfId="28833" xr:uid="{00000000-0005-0000-0000-00007D350000}"/>
    <cellStyle name="20% - Accent6 3 2 2 3 2 6" xfId="48298" xr:uid="{00000000-0005-0000-0000-00007E350000}"/>
    <cellStyle name="20% - Accent6 3 2 2 3 3" xfId="8231" xr:uid="{00000000-0005-0000-0000-00007F350000}"/>
    <cellStyle name="20% - Accent6 3 2 2 3 3 2" xfId="18846" xr:uid="{00000000-0005-0000-0000-000080350000}"/>
    <cellStyle name="20% - Accent6 3 2 2 3 3 2 2" xfId="42114" xr:uid="{00000000-0005-0000-0000-000081350000}"/>
    <cellStyle name="20% - Accent6 3 2 2 3 3 3" xfId="31499" xr:uid="{00000000-0005-0000-0000-000082350000}"/>
    <cellStyle name="20% - Accent6 3 2 2 3 4" xfId="13541" xr:uid="{00000000-0005-0000-0000-000083350000}"/>
    <cellStyle name="20% - Accent6 3 2 2 3 4 2" xfId="36809" xr:uid="{00000000-0005-0000-0000-000084350000}"/>
    <cellStyle name="20% - Accent6 3 2 2 3 5" xfId="23120" xr:uid="{00000000-0005-0000-0000-000085350000}"/>
    <cellStyle name="20% - Accent6 3 2 2 3 5 2" xfId="46368" xr:uid="{00000000-0005-0000-0000-000086350000}"/>
    <cellStyle name="20% - Accent6 3 2 2 3 6" xfId="26191" xr:uid="{00000000-0005-0000-0000-000087350000}"/>
    <cellStyle name="20% - Accent6 3 2 2 3 7" xfId="48297" xr:uid="{00000000-0005-0000-0000-000088350000}"/>
    <cellStyle name="20% - Accent6 3 2 2 4" xfId="3857" xr:uid="{00000000-0005-0000-0000-000089350000}"/>
    <cellStyle name="20% - Accent6 3 2 2 4 2" xfId="6521" xr:uid="{00000000-0005-0000-0000-00008A350000}"/>
    <cellStyle name="20% - Accent6 3 2 2 4 2 2" xfId="11864" xr:uid="{00000000-0005-0000-0000-00008B350000}"/>
    <cellStyle name="20% - Accent6 3 2 2 4 2 2 2" xfId="22477" xr:uid="{00000000-0005-0000-0000-00008C350000}"/>
    <cellStyle name="20% - Accent6 3 2 2 4 2 2 2 2" xfId="45745" xr:uid="{00000000-0005-0000-0000-00008D350000}"/>
    <cellStyle name="20% - Accent6 3 2 2 4 2 2 3" xfId="35132" xr:uid="{00000000-0005-0000-0000-00008E350000}"/>
    <cellStyle name="20% - Accent6 3 2 2 4 2 3" xfId="17171" xr:uid="{00000000-0005-0000-0000-00008F350000}"/>
    <cellStyle name="20% - Accent6 3 2 2 4 2 3 2" xfId="40439" xr:uid="{00000000-0005-0000-0000-000090350000}"/>
    <cellStyle name="20% - Accent6 3 2 2 4 2 4" xfId="29824" xr:uid="{00000000-0005-0000-0000-000091350000}"/>
    <cellStyle name="20% - Accent6 3 2 2 4 3" xfId="9222" xr:uid="{00000000-0005-0000-0000-000092350000}"/>
    <cellStyle name="20% - Accent6 3 2 2 4 3 2" xfId="19837" xr:uid="{00000000-0005-0000-0000-000093350000}"/>
    <cellStyle name="20% - Accent6 3 2 2 4 3 2 2" xfId="43105" xr:uid="{00000000-0005-0000-0000-000094350000}"/>
    <cellStyle name="20% - Accent6 3 2 2 4 3 3" xfId="32490" xr:uid="{00000000-0005-0000-0000-000095350000}"/>
    <cellStyle name="20% - Accent6 3 2 2 4 4" xfId="14531" xr:uid="{00000000-0005-0000-0000-000096350000}"/>
    <cellStyle name="20% - Accent6 3 2 2 4 4 2" xfId="37799" xr:uid="{00000000-0005-0000-0000-000097350000}"/>
    <cellStyle name="20% - Accent6 3 2 2 4 5" xfId="23122" xr:uid="{00000000-0005-0000-0000-000098350000}"/>
    <cellStyle name="20% - Accent6 3 2 2 4 5 2" xfId="46370" xr:uid="{00000000-0005-0000-0000-000099350000}"/>
    <cellStyle name="20% - Accent6 3 2 2 4 6" xfId="27182" xr:uid="{00000000-0005-0000-0000-00009A350000}"/>
    <cellStyle name="20% - Accent6 3 2 2 4 7" xfId="48299" xr:uid="{00000000-0005-0000-0000-00009B350000}"/>
    <cellStyle name="20% - Accent6 3 2 2 5" xfId="4343" xr:uid="{00000000-0005-0000-0000-00009C350000}"/>
    <cellStyle name="20% - Accent6 3 2 2 5 2" xfId="9687" xr:uid="{00000000-0005-0000-0000-00009D350000}"/>
    <cellStyle name="20% - Accent6 3 2 2 5 2 2" xfId="20302" xr:uid="{00000000-0005-0000-0000-00009E350000}"/>
    <cellStyle name="20% - Accent6 3 2 2 5 2 2 2" xfId="43570" xr:uid="{00000000-0005-0000-0000-00009F350000}"/>
    <cellStyle name="20% - Accent6 3 2 2 5 2 3" xfId="32955" xr:uid="{00000000-0005-0000-0000-0000A0350000}"/>
    <cellStyle name="20% - Accent6 3 2 2 5 3" xfId="14996" xr:uid="{00000000-0005-0000-0000-0000A1350000}"/>
    <cellStyle name="20% - Accent6 3 2 2 5 3 2" xfId="38264" xr:uid="{00000000-0005-0000-0000-0000A2350000}"/>
    <cellStyle name="20% - Accent6 3 2 2 5 4" xfId="27647" xr:uid="{00000000-0005-0000-0000-0000A3350000}"/>
    <cellStyle name="20% - Accent6 3 2 2 6" xfId="7045" xr:uid="{00000000-0005-0000-0000-0000A4350000}"/>
    <cellStyle name="20% - Accent6 3 2 2 6 2" xfId="17660" xr:uid="{00000000-0005-0000-0000-0000A5350000}"/>
    <cellStyle name="20% - Accent6 3 2 2 6 2 2" xfId="40928" xr:uid="{00000000-0005-0000-0000-0000A6350000}"/>
    <cellStyle name="20% - Accent6 3 2 2 6 3" xfId="30313" xr:uid="{00000000-0005-0000-0000-0000A7350000}"/>
    <cellStyle name="20% - Accent6 3 2 2 7" xfId="12356" xr:uid="{00000000-0005-0000-0000-0000A8350000}"/>
    <cellStyle name="20% - Accent6 3 2 2 7 2" xfId="35624" xr:uid="{00000000-0005-0000-0000-0000A9350000}"/>
    <cellStyle name="20% - Accent6 3 2 2 8" xfId="23115" xr:uid="{00000000-0005-0000-0000-0000AA350000}"/>
    <cellStyle name="20% - Accent6 3 2 2 8 2" xfId="46363" xr:uid="{00000000-0005-0000-0000-0000AB350000}"/>
    <cellStyle name="20% - Accent6 3 2 2 9" xfId="25005" xr:uid="{00000000-0005-0000-0000-0000AC350000}"/>
    <cellStyle name="20% - Accent6 3 2 2_Asset Register (new)" xfId="1457" xr:uid="{00000000-0005-0000-0000-0000AD350000}"/>
    <cellStyle name="20% - Accent6 3 2 3" xfId="1261" xr:uid="{00000000-0005-0000-0000-0000AE350000}"/>
    <cellStyle name="20% - Accent6 3 2 3 2" xfId="2822" xr:uid="{00000000-0005-0000-0000-0000AF350000}"/>
    <cellStyle name="20% - Accent6 3 2 3 2 2" xfId="5670" xr:uid="{00000000-0005-0000-0000-0000B0350000}"/>
    <cellStyle name="20% - Accent6 3 2 3 2 2 2" xfId="11013" xr:uid="{00000000-0005-0000-0000-0000B1350000}"/>
    <cellStyle name="20% - Accent6 3 2 3 2 2 2 2" xfId="21627" xr:uid="{00000000-0005-0000-0000-0000B2350000}"/>
    <cellStyle name="20% - Accent6 3 2 3 2 2 2 2 2" xfId="44895" xr:uid="{00000000-0005-0000-0000-0000B3350000}"/>
    <cellStyle name="20% - Accent6 3 2 3 2 2 2 3" xfId="34281" xr:uid="{00000000-0005-0000-0000-0000B4350000}"/>
    <cellStyle name="20% - Accent6 3 2 3 2 2 3" xfId="16321" xr:uid="{00000000-0005-0000-0000-0000B5350000}"/>
    <cellStyle name="20% - Accent6 3 2 3 2 2 3 2" xfId="39589" xr:uid="{00000000-0005-0000-0000-0000B6350000}"/>
    <cellStyle name="20% - Accent6 3 2 3 2 2 4" xfId="23125" xr:uid="{00000000-0005-0000-0000-0000B7350000}"/>
    <cellStyle name="20% - Accent6 3 2 3 2 2 4 2" xfId="46373" xr:uid="{00000000-0005-0000-0000-0000B8350000}"/>
    <cellStyle name="20% - Accent6 3 2 3 2 2 5" xfId="28973" xr:uid="{00000000-0005-0000-0000-0000B9350000}"/>
    <cellStyle name="20% - Accent6 3 2 3 2 2 6" xfId="48302" xr:uid="{00000000-0005-0000-0000-0000BA350000}"/>
    <cellStyle name="20% - Accent6 3 2 3 2 3" xfId="8371" xr:uid="{00000000-0005-0000-0000-0000BB350000}"/>
    <cellStyle name="20% - Accent6 3 2 3 2 3 2" xfId="18986" xr:uid="{00000000-0005-0000-0000-0000BC350000}"/>
    <cellStyle name="20% - Accent6 3 2 3 2 3 2 2" xfId="42254" xr:uid="{00000000-0005-0000-0000-0000BD350000}"/>
    <cellStyle name="20% - Accent6 3 2 3 2 3 3" xfId="31639" xr:uid="{00000000-0005-0000-0000-0000BE350000}"/>
    <cellStyle name="20% - Accent6 3 2 3 2 4" xfId="13681" xr:uid="{00000000-0005-0000-0000-0000BF350000}"/>
    <cellStyle name="20% - Accent6 3 2 3 2 4 2" xfId="36949" xr:uid="{00000000-0005-0000-0000-0000C0350000}"/>
    <cellStyle name="20% - Accent6 3 2 3 2 5" xfId="23124" xr:uid="{00000000-0005-0000-0000-0000C1350000}"/>
    <cellStyle name="20% - Accent6 3 2 3 2 5 2" xfId="46372" xr:uid="{00000000-0005-0000-0000-0000C2350000}"/>
    <cellStyle name="20% - Accent6 3 2 3 2 6" xfId="26331" xr:uid="{00000000-0005-0000-0000-0000C3350000}"/>
    <cellStyle name="20% - Accent6 3 2 3 2 7" xfId="48301" xr:uid="{00000000-0005-0000-0000-0000C4350000}"/>
    <cellStyle name="20% - Accent6 3 2 3 3" xfId="4483" xr:uid="{00000000-0005-0000-0000-0000C5350000}"/>
    <cellStyle name="20% - Accent6 3 2 3 3 2" xfId="9827" xr:uid="{00000000-0005-0000-0000-0000C6350000}"/>
    <cellStyle name="20% - Accent6 3 2 3 3 2 2" xfId="20442" xr:uid="{00000000-0005-0000-0000-0000C7350000}"/>
    <cellStyle name="20% - Accent6 3 2 3 3 2 2 2" xfId="43710" xr:uid="{00000000-0005-0000-0000-0000C8350000}"/>
    <cellStyle name="20% - Accent6 3 2 3 3 2 3" xfId="33095" xr:uid="{00000000-0005-0000-0000-0000C9350000}"/>
    <cellStyle name="20% - Accent6 3 2 3 3 3" xfId="15136" xr:uid="{00000000-0005-0000-0000-0000CA350000}"/>
    <cellStyle name="20% - Accent6 3 2 3 3 3 2" xfId="38404" xr:uid="{00000000-0005-0000-0000-0000CB350000}"/>
    <cellStyle name="20% - Accent6 3 2 3 3 4" xfId="23126" xr:uid="{00000000-0005-0000-0000-0000CC350000}"/>
    <cellStyle name="20% - Accent6 3 2 3 3 4 2" xfId="46374" xr:uid="{00000000-0005-0000-0000-0000CD350000}"/>
    <cellStyle name="20% - Accent6 3 2 3 3 5" xfId="27787" xr:uid="{00000000-0005-0000-0000-0000CE350000}"/>
    <cellStyle name="20% - Accent6 3 2 3 3 6" xfId="48303" xr:uid="{00000000-0005-0000-0000-0000CF350000}"/>
    <cellStyle name="20% - Accent6 3 2 3 4" xfId="7185" xr:uid="{00000000-0005-0000-0000-0000D0350000}"/>
    <cellStyle name="20% - Accent6 3 2 3 4 2" xfId="17800" xr:uid="{00000000-0005-0000-0000-0000D1350000}"/>
    <cellStyle name="20% - Accent6 3 2 3 4 2 2" xfId="41068" xr:uid="{00000000-0005-0000-0000-0000D2350000}"/>
    <cellStyle name="20% - Accent6 3 2 3 4 3" xfId="30453" xr:uid="{00000000-0005-0000-0000-0000D3350000}"/>
    <cellStyle name="20% - Accent6 3 2 3 5" xfId="12496" xr:uid="{00000000-0005-0000-0000-0000D4350000}"/>
    <cellStyle name="20% - Accent6 3 2 3 5 2" xfId="35764" xr:uid="{00000000-0005-0000-0000-0000D5350000}"/>
    <cellStyle name="20% - Accent6 3 2 3 6" xfId="23123" xr:uid="{00000000-0005-0000-0000-0000D6350000}"/>
    <cellStyle name="20% - Accent6 3 2 3 6 2" xfId="46371" xr:uid="{00000000-0005-0000-0000-0000D7350000}"/>
    <cellStyle name="20% - Accent6 3 2 3 7" xfId="25145" xr:uid="{00000000-0005-0000-0000-0000D8350000}"/>
    <cellStyle name="20% - Accent6 3 2 3 8" xfId="48300" xr:uid="{00000000-0005-0000-0000-0000D9350000}"/>
    <cellStyle name="20% - Accent6 3 2 4" xfId="1641" xr:uid="{00000000-0005-0000-0000-0000DA350000}"/>
    <cellStyle name="20% - Accent6 3 2 4 2" xfId="4653" xr:uid="{00000000-0005-0000-0000-0000DB350000}"/>
    <cellStyle name="20% - Accent6 3 2 4 2 2" xfId="9997" xr:uid="{00000000-0005-0000-0000-0000DC350000}"/>
    <cellStyle name="20% - Accent6 3 2 4 2 2 2" xfId="20612" xr:uid="{00000000-0005-0000-0000-0000DD350000}"/>
    <cellStyle name="20% - Accent6 3 2 4 2 2 2 2" xfId="43880" xr:uid="{00000000-0005-0000-0000-0000DE350000}"/>
    <cellStyle name="20% - Accent6 3 2 4 2 2 3" xfId="33265" xr:uid="{00000000-0005-0000-0000-0000DF350000}"/>
    <cellStyle name="20% - Accent6 3 2 4 2 3" xfId="15306" xr:uid="{00000000-0005-0000-0000-0000E0350000}"/>
    <cellStyle name="20% - Accent6 3 2 4 2 3 2" xfId="38574" xr:uid="{00000000-0005-0000-0000-0000E1350000}"/>
    <cellStyle name="20% - Accent6 3 2 4 2 4" xfId="23128" xr:uid="{00000000-0005-0000-0000-0000E2350000}"/>
    <cellStyle name="20% - Accent6 3 2 4 2 4 2" xfId="46376" xr:uid="{00000000-0005-0000-0000-0000E3350000}"/>
    <cellStyle name="20% - Accent6 3 2 4 2 5" xfId="27957" xr:uid="{00000000-0005-0000-0000-0000E4350000}"/>
    <cellStyle name="20% - Accent6 3 2 4 2 6" xfId="48305" xr:uid="{00000000-0005-0000-0000-0000E5350000}"/>
    <cellStyle name="20% - Accent6 3 2 4 3" xfId="7355" xr:uid="{00000000-0005-0000-0000-0000E6350000}"/>
    <cellStyle name="20% - Accent6 3 2 4 3 2" xfId="17970" xr:uid="{00000000-0005-0000-0000-0000E7350000}"/>
    <cellStyle name="20% - Accent6 3 2 4 3 2 2" xfId="41238" xr:uid="{00000000-0005-0000-0000-0000E8350000}"/>
    <cellStyle name="20% - Accent6 3 2 4 3 3" xfId="30623" xr:uid="{00000000-0005-0000-0000-0000E9350000}"/>
    <cellStyle name="20% - Accent6 3 2 4 4" xfId="12666" xr:uid="{00000000-0005-0000-0000-0000EA350000}"/>
    <cellStyle name="20% - Accent6 3 2 4 4 2" xfId="35934" xr:uid="{00000000-0005-0000-0000-0000EB350000}"/>
    <cellStyle name="20% - Accent6 3 2 4 5" xfId="23127" xr:uid="{00000000-0005-0000-0000-0000EC350000}"/>
    <cellStyle name="20% - Accent6 3 2 4 5 2" xfId="46375" xr:uid="{00000000-0005-0000-0000-0000ED350000}"/>
    <cellStyle name="20% - Accent6 3 2 4 6" xfId="25315" xr:uid="{00000000-0005-0000-0000-0000EE350000}"/>
    <cellStyle name="20% - Accent6 3 2 4 7" xfId="48304" xr:uid="{00000000-0005-0000-0000-0000EF350000}"/>
    <cellStyle name="20% - Accent6 3 2 5" xfId="2146" xr:uid="{00000000-0005-0000-0000-0000F0350000}"/>
    <cellStyle name="20% - Accent6 3 2 5 2" xfId="5036" xr:uid="{00000000-0005-0000-0000-0000F1350000}"/>
    <cellStyle name="20% - Accent6 3 2 5 2 2" xfId="10379" xr:uid="{00000000-0005-0000-0000-0000F2350000}"/>
    <cellStyle name="20% - Accent6 3 2 5 2 2 2" xfId="20994" xr:uid="{00000000-0005-0000-0000-0000F3350000}"/>
    <cellStyle name="20% - Accent6 3 2 5 2 2 2 2" xfId="44262" xr:uid="{00000000-0005-0000-0000-0000F4350000}"/>
    <cellStyle name="20% - Accent6 3 2 5 2 2 3" xfId="33647" xr:uid="{00000000-0005-0000-0000-0000F5350000}"/>
    <cellStyle name="20% - Accent6 3 2 5 2 3" xfId="15688" xr:uid="{00000000-0005-0000-0000-0000F6350000}"/>
    <cellStyle name="20% - Accent6 3 2 5 2 3 2" xfId="38956" xr:uid="{00000000-0005-0000-0000-0000F7350000}"/>
    <cellStyle name="20% - Accent6 3 2 5 2 4" xfId="28339" xr:uid="{00000000-0005-0000-0000-0000F8350000}"/>
    <cellStyle name="20% - Accent6 3 2 5 3" xfId="7737" xr:uid="{00000000-0005-0000-0000-0000F9350000}"/>
    <cellStyle name="20% - Accent6 3 2 5 3 2" xfId="18352" xr:uid="{00000000-0005-0000-0000-0000FA350000}"/>
    <cellStyle name="20% - Accent6 3 2 5 3 2 2" xfId="41620" xr:uid="{00000000-0005-0000-0000-0000FB350000}"/>
    <cellStyle name="20% - Accent6 3 2 5 3 3" xfId="31005" xr:uid="{00000000-0005-0000-0000-0000FC350000}"/>
    <cellStyle name="20% - Accent6 3 2 5 4" xfId="13048" xr:uid="{00000000-0005-0000-0000-0000FD350000}"/>
    <cellStyle name="20% - Accent6 3 2 5 4 2" xfId="36316" xr:uid="{00000000-0005-0000-0000-0000FE350000}"/>
    <cellStyle name="20% - Accent6 3 2 5 5" xfId="23129" xr:uid="{00000000-0005-0000-0000-0000FF350000}"/>
    <cellStyle name="20% - Accent6 3 2 5 5 2" xfId="46377" xr:uid="{00000000-0005-0000-0000-000000360000}"/>
    <cellStyle name="20% - Accent6 3 2 5 6" xfId="25697" xr:uid="{00000000-0005-0000-0000-000001360000}"/>
    <cellStyle name="20% - Accent6 3 2 5 7" xfId="48306" xr:uid="{00000000-0005-0000-0000-000002360000}"/>
    <cellStyle name="20% - Accent6 3 2 6" xfId="2229" xr:uid="{00000000-0005-0000-0000-000003360000}"/>
    <cellStyle name="20% - Accent6 3 2 6 2" xfId="5100" xr:uid="{00000000-0005-0000-0000-000004360000}"/>
    <cellStyle name="20% - Accent6 3 2 6 2 2" xfId="10443" xr:uid="{00000000-0005-0000-0000-000005360000}"/>
    <cellStyle name="20% - Accent6 3 2 6 2 2 2" xfId="21058" xr:uid="{00000000-0005-0000-0000-000006360000}"/>
    <cellStyle name="20% - Accent6 3 2 6 2 2 2 2" xfId="44326" xr:uid="{00000000-0005-0000-0000-000007360000}"/>
    <cellStyle name="20% - Accent6 3 2 6 2 2 3" xfId="33711" xr:uid="{00000000-0005-0000-0000-000008360000}"/>
    <cellStyle name="20% - Accent6 3 2 6 2 3" xfId="15752" xr:uid="{00000000-0005-0000-0000-000009360000}"/>
    <cellStyle name="20% - Accent6 3 2 6 2 3 2" xfId="39020" xr:uid="{00000000-0005-0000-0000-00000A360000}"/>
    <cellStyle name="20% - Accent6 3 2 6 2 4" xfId="28403" xr:uid="{00000000-0005-0000-0000-00000B360000}"/>
    <cellStyle name="20% - Accent6 3 2 6 3" xfId="7801" xr:uid="{00000000-0005-0000-0000-00000C360000}"/>
    <cellStyle name="20% - Accent6 3 2 6 3 2" xfId="18416" xr:uid="{00000000-0005-0000-0000-00000D360000}"/>
    <cellStyle name="20% - Accent6 3 2 6 3 2 2" xfId="41684" xr:uid="{00000000-0005-0000-0000-00000E360000}"/>
    <cellStyle name="20% - Accent6 3 2 6 3 3" xfId="31069" xr:uid="{00000000-0005-0000-0000-00000F360000}"/>
    <cellStyle name="20% - Accent6 3 2 6 4" xfId="13112" xr:uid="{00000000-0005-0000-0000-000010360000}"/>
    <cellStyle name="20% - Accent6 3 2 6 4 2" xfId="36380" xr:uid="{00000000-0005-0000-0000-000011360000}"/>
    <cellStyle name="20% - Accent6 3 2 6 5" xfId="25761" xr:uid="{00000000-0005-0000-0000-000012360000}"/>
    <cellStyle name="20% - Accent6 3 2 7" xfId="2185" xr:uid="{00000000-0005-0000-0000-000013360000}"/>
    <cellStyle name="20% - Accent6 3 2 7 2" xfId="5062" xr:uid="{00000000-0005-0000-0000-000014360000}"/>
    <cellStyle name="20% - Accent6 3 2 7 2 2" xfId="10405" xr:uid="{00000000-0005-0000-0000-000015360000}"/>
    <cellStyle name="20% - Accent6 3 2 7 2 2 2" xfId="21020" xr:uid="{00000000-0005-0000-0000-000016360000}"/>
    <cellStyle name="20% - Accent6 3 2 7 2 2 2 2" xfId="44288" xr:uid="{00000000-0005-0000-0000-000017360000}"/>
    <cellStyle name="20% - Accent6 3 2 7 2 2 3" xfId="33673" xr:uid="{00000000-0005-0000-0000-000018360000}"/>
    <cellStyle name="20% - Accent6 3 2 7 2 3" xfId="15714" xr:uid="{00000000-0005-0000-0000-000019360000}"/>
    <cellStyle name="20% - Accent6 3 2 7 2 3 2" xfId="38982" xr:uid="{00000000-0005-0000-0000-00001A360000}"/>
    <cellStyle name="20% - Accent6 3 2 7 2 4" xfId="28365" xr:uid="{00000000-0005-0000-0000-00001B360000}"/>
    <cellStyle name="20% - Accent6 3 2 7 3" xfId="7763" xr:uid="{00000000-0005-0000-0000-00001C360000}"/>
    <cellStyle name="20% - Accent6 3 2 7 3 2" xfId="18378" xr:uid="{00000000-0005-0000-0000-00001D360000}"/>
    <cellStyle name="20% - Accent6 3 2 7 3 2 2" xfId="41646" xr:uid="{00000000-0005-0000-0000-00001E360000}"/>
    <cellStyle name="20% - Accent6 3 2 7 3 3" xfId="31031" xr:uid="{00000000-0005-0000-0000-00001F360000}"/>
    <cellStyle name="20% - Accent6 3 2 7 4" xfId="13074" xr:uid="{00000000-0005-0000-0000-000020360000}"/>
    <cellStyle name="20% - Accent6 3 2 7 4 2" xfId="36342" xr:uid="{00000000-0005-0000-0000-000021360000}"/>
    <cellStyle name="20% - Accent6 3 2 7 5" xfId="25723" xr:uid="{00000000-0005-0000-0000-000022360000}"/>
    <cellStyle name="20% - Accent6 3 2 8" xfId="1674" xr:uid="{00000000-0005-0000-0000-000023360000}"/>
    <cellStyle name="20% - Accent6 3 2 8 2" xfId="4680" xr:uid="{00000000-0005-0000-0000-000024360000}"/>
    <cellStyle name="20% - Accent6 3 2 8 2 2" xfId="10024" xr:uid="{00000000-0005-0000-0000-000025360000}"/>
    <cellStyle name="20% - Accent6 3 2 8 2 2 2" xfId="20639" xr:uid="{00000000-0005-0000-0000-000026360000}"/>
    <cellStyle name="20% - Accent6 3 2 8 2 2 2 2" xfId="43907" xr:uid="{00000000-0005-0000-0000-000027360000}"/>
    <cellStyle name="20% - Accent6 3 2 8 2 2 3" xfId="33292" xr:uid="{00000000-0005-0000-0000-000028360000}"/>
    <cellStyle name="20% - Accent6 3 2 8 2 3" xfId="15333" xr:uid="{00000000-0005-0000-0000-000029360000}"/>
    <cellStyle name="20% - Accent6 3 2 8 2 3 2" xfId="38601" xr:uid="{00000000-0005-0000-0000-00002A360000}"/>
    <cellStyle name="20% - Accent6 3 2 8 2 4" xfId="27984" xr:uid="{00000000-0005-0000-0000-00002B360000}"/>
    <cellStyle name="20% - Accent6 3 2 8 3" xfId="7382" xr:uid="{00000000-0005-0000-0000-00002C360000}"/>
    <cellStyle name="20% - Accent6 3 2 8 3 2" xfId="17997" xr:uid="{00000000-0005-0000-0000-00002D360000}"/>
    <cellStyle name="20% - Accent6 3 2 8 3 2 2" xfId="41265" xr:uid="{00000000-0005-0000-0000-00002E360000}"/>
    <cellStyle name="20% - Accent6 3 2 8 3 3" xfId="30650" xr:uid="{00000000-0005-0000-0000-00002F360000}"/>
    <cellStyle name="20% - Accent6 3 2 8 4" xfId="12693" xr:uid="{00000000-0005-0000-0000-000030360000}"/>
    <cellStyle name="20% - Accent6 3 2 8 4 2" xfId="35961" xr:uid="{00000000-0005-0000-0000-000031360000}"/>
    <cellStyle name="20% - Accent6 3 2 8 5" xfId="25342" xr:uid="{00000000-0005-0000-0000-000032360000}"/>
    <cellStyle name="20% - Accent6 3 2 9" xfId="2599" xr:uid="{00000000-0005-0000-0000-000033360000}"/>
    <cellStyle name="20% - Accent6 3 2 9 2" xfId="5447" xr:uid="{00000000-0005-0000-0000-000034360000}"/>
    <cellStyle name="20% - Accent6 3 2 9 2 2" xfId="10790" xr:uid="{00000000-0005-0000-0000-000035360000}"/>
    <cellStyle name="20% - Accent6 3 2 9 2 2 2" xfId="21404" xr:uid="{00000000-0005-0000-0000-000036360000}"/>
    <cellStyle name="20% - Accent6 3 2 9 2 2 2 2" xfId="44672" xr:uid="{00000000-0005-0000-0000-000037360000}"/>
    <cellStyle name="20% - Accent6 3 2 9 2 2 3" xfId="34058" xr:uid="{00000000-0005-0000-0000-000038360000}"/>
    <cellStyle name="20% - Accent6 3 2 9 2 3" xfId="16098" xr:uid="{00000000-0005-0000-0000-000039360000}"/>
    <cellStyle name="20% - Accent6 3 2 9 2 3 2" xfId="39366" xr:uid="{00000000-0005-0000-0000-00003A360000}"/>
    <cellStyle name="20% - Accent6 3 2 9 2 4" xfId="28750" xr:uid="{00000000-0005-0000-0000-00003B360000}"/>
    <cellStyle name="20% - Accent6 3 2 9 3" xfId="8148" xr:uid="{00000000-0005-0000-0000-00003C360000}"/>
    <cellStyle name="20% - Accent6 3 2 9 3 2" xfId="18763" xr:uid="{00000000-0005-0000-0000-00003D360000}"/>
    <cellStyle name="20% - Accent6 3 2 9 3 2 2" xfId="42031" xr:uid="{00000000-0005-0000-0000-00003E360000}"/>
    <cellStyle name="20% - Accent6 3 2 9 3 3" xfId="31416" xr:uid="{00000000-0005-0000-0000-00003F360000}"/>
    <cellStyle name="20% - Accent6 3 2 9 4" xfId="13458" xr:uid="{00000000-0005-0000-0000-000040360000}"/>
    <cellStyle name="20% - Accent6 3 2 9 4 2" xfId="36726" xr:uid="{00000000-0005-0000-0000-000041360000}"/>
    <cellStyle name="20% - Accent6 3 2 9 5" xfId="26108" xr:uid="{00000000-0005-0000-0000-000042360000}"/>
    <cellStyle name="20% - Accent6 3 2_Asset Register (new)" xfId="1458" xr:uid="{00000000-0005-0000-0000-000043360000}"/>
    <cellStyle name="20% - Accent6 3 3" xfId="731" xr:uid="{00000000-0005-0000-0000-000044360000}"/>
    <cellStyle name="20% - Accent6 3 3 10" xfId="12272" xr:uid="{00000000-0005-0000-0000-000045360000}"/>
    <cellStyle name="20% - Accent6 3 3 10 2" xfId="35540" xr:uid="{00000000-0005-0000-0000-000046360000}"/>
    <cellStyle name="20% - Accent6 3 3 11" xfId="23130" xr:uid="{00000000-0005-0000-0000-000047360000}"/>
    <cellStyle name="20% - Accent6 3 3 11 2" xfId="46378" xr:uid="{00000000-0005-0000-0000-000048360000}"/>
    <cellStyle name="20% - Accent6 3 3 12" xfId="24921" xr:uid="{00000000-0005-0000-0000-000049360000}"/>
    <cellStyle name="20% - Accent6 3 3 13" xfId="48307" xr:uid="{00000000-0005-0000-0000-00004A360000}"/>
    <cellStyle name="20% - Accent6 3 3 2" xfId="1192" xr:uid="{00000000-0005-0000-0000-00004B360000}"/>
    <cellStyle name="20% - Accent6 3 3 2 2" xfId="2754" xr:uid="{00000000-0005-0000-0000-00004C360000}"/>
    <cellStyle name="20% - Accent6 3 3 2 2 2" xfId="5602" xr:uid="{00000000-0005-0000-0000-00004D360000}"/>
    <cellStyle name="20% - Accent6 3 3 2 2 2 2" xfId="10945" xr:uid="{00000000-0005-0000-0000-00004E360000}"/>
    <cellStyle name="20% - Accent6 3 3 2 2 2 2 2" xfId="21559" xr:uid="{00000000-0005-0000-0000-00004F360000}"/>
    <cellStyle name="20% - Accent6 3 3 2 2 2 2 2 2" xfId="44827" xr:uid="{00000000-0005-0000-0000-000050360000}"/>
    <cellStyle name="20% - Accent6 3 3 2 2 2 2 3" xfId="34213" xr:uid="{00000000-0005-0000-0000-000051360000}"/>
    <cellStyle name="20% - Accent6 3 3 2 2 2 3" xfId="16253" xr:uid="{00000000-0005-0000-0000-000052360000}"/>
    <cellStyle name="20% - Accent6 3 3 2 2 2 3 2" xfId="39521" xr:uid="{00000000-0005-0000-0000-000053360000}"/>
    <cellStyle name="20% - Accent6 3 3 2 2 2 4" xfId="23133" xr:uid="{00000000-0005-0000-0000-000054360000}"/>
    <cellStyle name="20% - Accent6 3 3 2 2 2 4 2" xfId="46381" xr:uid="{00000000-0005-0000-0000-000055360000}"/>
    <cellStyle name="20% - Accent6 3 3 2 2 2 5" xfId="28905" xr:uid="{00000000-0005-0000-0000-000056360000}"/>
    <cellStyle name="20% - Accent6 3 3 2 2 2 6" xfId="48310" xr:uid="{00000000-0005-0000-0000-000057360000}"/>
    <cellStyle name="20% - Accent6 3 3 2 2 3" xfId="8303" xr:uid="{00000000-0005-0000-0000-000058360000}"/>
    <cellStyle name="20% - Accent6 3 3 2 2 3 2" xfId="18918" xr:uid="{00000000-0005-0000-0000-000059360000}"/>
    <cellStyle name="20% - Accent6 3 3 2 2 3 2 2" xfId="42186" xr:uid="{00000000-0005-0000-0000-00005A360000}"/>
    <cellStyle name="20% - Accent6 3 3 2 2 3 3" xfId="31571" xr:uid="{00000000-0005-0000-0000-00005B360000}"/>
    <cellStyle name="20% - Accent6 3 3 2 2 4" xfId="13613" xr:uid="{00000000-0005-0000-0000-00005C360000}"/>
    <cellStyle name="20% - Accent6 3 3 2 2 4 2" xfId="36881" xr:uid="{00000000-0005-0000-0000-00005D360000}"/>
    <cellStyle name="20% - Accent6 3 3 2 2 5" xfId="23132" xr:uid="{00000000-0005-0000-0000-00005E360000}"/>
    <cellStyle name="20% - Accent6 3 3 2 2 5 2" xfId="46380" xr:uid="{00000000-0005-0000-0000-00005F360000}"/>
    <cellStyle name="20% - Accent6 3 3 2 2 6" xfId="26263" xr:uid="{00000000-0005-0000-0000-000060360000}"/>
    <cellStyle name="20% - Accent6 3 3 2 2 7" xfId="48309" xr:uid="{00000000-0005-0000-0000-000061360000}"/>
    <cellStyle name="20% - Accent6 3 3 2 3" xfId="3929" xr:uid="{00000000-0005-0000-0000-000062360000}"/>
    <cellStyle name="20% - Accent6 3 3 2 3 2" xfId="6593" xr:uid="{00000000-0005-0000-0000-000063360000}"/>
    <cellStyle name="20% - Accent6 3 3 2 3 2 2" xfId="11936" xr:uid="{00000000-0005-0000-0000-000064360000}"/>
    <cellStyle name="20% - Accent6 3 3 2 3 2 2 2" xfId="22549" xr:uid="{00000000-0005-0000-0000-000065360000}"/>
    <cellStyle name="20% - Accent6 3 3 2 3 2 2 2 2" xfId="45817" xr:uid="{00000000-0005-0000-0000-000066360000}"/>
    <cellStyle name="20% - Accent6 3 3 2 3 2 2 3" xfId="35204" xr:uid="{00000000-0005-0000-0000-000067360000}"/>
    <cellStyle name="20% - Accent6 3 3 2 3 2 3" xfId="17243" xr:uid="{00000000-0005-0000-0000-000068360000}"/>
    <cellStyle name="20% - Accent6 3 3 2 3 2 3 2" xfId="40511" xr:uid="{00000000-0005-0000-0000-000069360000}"/>
    <cellStyle name="20% - Accent6 3 3 2 3 2 4" xfId="29896" xr:uid="{00000000-0005-0000-0000-00006A360000}"/>
    <cellStyle name="20% - Accent6 3 3 2 3 3" xfId="9294" xr:uid="{00000000-0005-0000-0000-00006B360000}"/>
    <cellStyle name="20% - Accent6 3 3 2 3 3 2" xfId="19909" xr:uid="{00000000-0005-0000-0000-00006C360000}"/>
    <cellStyle name="20% - Accent6 3 3 2 3 3 2 2" xfId="43177" xr:uid="{00000000-0005-0000-0000-00006D360000}"/>
    <cellStyle name="20% - Accent6 3 3 2 3 3 3" xfId="32562" xr:uid="{00000000-0005-0000-0000-00006E360000}"/>
    <cellStyle name="20% - Accent6 3 3 2 3 4" xfId="14603" xr:uid="{00000000-0005-0000-0000-00006F360000}"/>
    <cellStyle name="20% - Accent6 3 3 2 3 4 2" xfId="37871" xr:uid="{00000000-0005-0000-0000-000070360000}"/>
    <cellStyle name="20% - Accent6 3 3 2 3 5" xfId="23134" xr:uid="{00000000-0005-0000-0000-000071360000}"/>
    <cellStyle name="20% - Accent6 3 3 2 3 5 2" xfId="46382" xr:uid="{00000000-0005-0000-0000-000072360000}"/>
    <cellStyle name="20% - Accent6 3 3 2 3 6" xfId="27254" xr:uid="{00000000-0005-0000-0000-000073360000}"/>
    <cellStyle name="20% - Accent6 3 3 2 3 7" xfId="48311" xr:uid="{00000000-0005-0000-0000-000074360000}"/>
    <cellStyle name="20% - Accent6 3 3 2 4" xfId="4415" xr:uid="{00000000-0005-0000-0000-000075360000}"/>
    <cellStyle name="20% - Accent6 3 3 2 4 2" xfId="9759" xr:uid="{00000000-0005-0000-0000-000076360000}"/>
    <cellStyle name="20% - Accent6 3 3 2 4 2 2" xfId="20374" xr:uid="{00000000-0005-0000-0000-000077360000}"/>
    <cellStyle name="20% - Accent6 3 3 2 4 2 2 2" xfId="43642" xr:uid="{00000000-0005-0000-0000-000078360000}"/>
    <cellStyle name="20% - Accent6 3 3 2 4 2 3" xfId="33027" xr:uid="{00000000-0005-0000-0000-000079360000}"/>
    <cellStyle name="20% - Accent6 3 3 2 4 3" xfId="15068" xr:uid="{00000000-0005-0000-0000-00007A360000}"/>
    <cellStyle name="20% - Accent6 3 3 2 4 3 2" xfId="38336" xr:uid="{00000000-0005-0000-0000-00007B360000}"/>
    <cellStyle name="20% - Accent6 3 3 2 4 4" xfId="27719" xr:uid="{00000000-0005-0000-0000-00007C360000}"/>
    <cellStyle name="20% - Accent6 3 3 2 5" xfId="7117" xr:uid="{00000000-0005-0000-0000-00007D360000}"/>
    <cellStyle name="20% - Accent6 3 3 2 5 2" xfId="17732" xr:uid="{00000000-0005-0000-0000-00007E360000}"/>
    <cellStyle name="20% - Accent6 3 3 2 5 2 2" xfId="41000" xr:uid="{00000000-0005-0000-0000-00007F360000}"/>
    <cellStyle name="20% - Accent6 3 3 2 5 3" xfId="30385" xr:uid="{00000000-0005-0000-0000-000080360000}"/>
    <cellStyle name="20% - Accent6 3 3 2 6" xfId="12428" xr:uid="{00000000-0005-0000-0000-000081360000}"/>
    <cellStyle name="20% - Accent6 3 3 2 6 2" xfId="35696" xr:uid="{00000000-0005-0000-0000-000082360000}"/>
    <cellStyle name="20% - Accent6 3 3 2 7" xfId="23131" xr:uid="{00000000-0005-0000-0000-000083360000}"/>
    <cellStyle name="20% - Accent6 3 3 2 7 2" xfId="46379" xr:uid="{00000000-0005-0000-0000-000084360000}"/>
    <cellStyle name="20% - Accent6 3 3 2 8" xfId="25077" xr:uid="{00000000-0005-0000-0000-000085360000}"/>
    <cellStyle name="20% - Accent6 3 3 2 9" xfId="48308" xr:uid="{00000000-0005-0000-0000-000086360000}"/>
    <cellStyle name="20% - Accent6 3 3 3" xfId="1547" xr:uid="{00000000-0005-0000-0000-000087360000}"/>
    <cellStyle name="20% - Accent6 3 3 3 2" xfId="2904" xr:uid="{00000000-0005-0000-0000-000088360000}"/>
    <cellStyle name="20% - Accent6 3 3 3 2 2" xfId="5752" xr:uid="{00000000-0005-0000-0000-000089360000}"/>
    <cellStyle name="20% - Accent6 3 3 3 2 2 2" xfId="11095" xr:uid="{00000000-0005-0000-0000-00008A360000}"/>
    <cellStyle name="20% - Accent6 3 3 3 2 2 2 2" xfId="21709" xr:uid="{00000000-0005-0000-0000-00008B360000}"/>
    <cellStyle name="20% - Accent6 3 3 3 2 2 2 2 2" xfId="44977" xr:uid="{00000000-0005-0000-0000-00008C360000}"/>
    <cellStyle name="20% - Accent6 3 3 3 2 2 2 3" xfId="34363" xr:uid="{00000000-0005-0000-0000-00008D360000}"/>
    <cellStyle name="20% - Accent6 3 3 3 2 2 3" xfId="16403" xr:uid="{00000000-0005-0000-0000-00008E360000}"/>
    <cellStyle name="20% - Accent6 3 3 3 2 2 3 2" xfId="39671" xr:uid="{00000000-0005-0000-0000-00008F360000}"/>
    <cellStyle name="20% - Accent6 3 3 3 2 2 4" xfId="29055" xr:uid="{00000000-0005-0000-0000-000090360000}"/>
    <cellStyle name="20% - Accent6 3 3 3 2 3" xfId="8453" xr:uid="{00000000-0005-0000-0000-000091360000}"/>
    <cellStyle name="20% - Accent6 3 3 3 2 3 2" xfId="19068" xr:uid="{00000000-0005-0000-0000-000092360000}"/>
    <cellStyle name="20% - Accent6 3 3 3 2 3 2 2" xfId="42336" xr:uid="{00000000-0005-0000-0000-000093360000}"/>
    <cellStyle name="20% - Accent6 3 3 3 2 3 3" xfId="31721" xr:uid="{00000000-0005-0000-0000-000094360000}"/>
    <cellStyle name="20% - Accent6 3 3 3 2 4" xfId="13763" xr:uid="{00000000-0005-0000-0000-000095360000}"/>
    <cellStyle name="20% - Accent6 3 3 3 2 4 2" xfId="37031" xr:uid="{00000000-0005-0000-0000-000096360000}"/>
    <cellStyle name="20% - Accent6 3 3 3 2 5" xfId="23136" xr:uid="{00000000-0005-0000-0000-000097360000}"/>
    <cellStyle name="20% - Accent6 3 3 3 2 5 2" xfId="46384" xr:uid="{00000000-0005-0000-0000-000098360000}"/>
    <cellStyle name="20% - Accent6 3 3 3 2 6" xfId="26413" xr:uid="{00000000-0005-0000-0000-000099360000}"/>
    <cellStyle name="20% - Accent6 3 3 3 2 7" xfId="48313" xr:uid="{00000000-0005-0000-0000-00009A360000}"/>
    <cellStyle name="20% - Accent6 3 3 3 3" xfId="3645" xr:uid="{00000000-0005-0000-0000-00009B360000}"/>
    <cellStyle name="20% - Accent6 3 3 3 3 2" xfId="6452" xr:uid="{00000000-0005-0000-0000-00009C360000}"/>
    <cellStyle name="20% - Accent6 3 3 3 3 2 2" xfId="11795" xr:uid="{00000000-0005-0000-0000-00009D360000}"/>
    <cellStyle name="20% - Accent6 3 3 3 3 2 2 2" xfId="22408" xr:uid="{00000000-0005-0000-0000-00009E360000}"/>
    <cellStyle name="20% - Accent6 3 3 3 3 2 2 2 2" xfId="45676" xr:uid="{00000000-0005-0000-0000-00009F360000}"/>
    <cellStyle name="20% - Accent6 3 3 3 3 2 2 3" xfId="35063" xr:uid="{00000000-0005-0000-0000-0000A0360000}"/>
    <cellStyle name="20% - Accent6 3 3 3 3 2 3" xfId="17102" xr:uid="{00000000-0005-0000-0000-0000A1360000}"/>
    <cellStyle name="20% - Accent6 3 3 3 3 2 3 2" xfId="40370" xr:uid="{00000000-0005-0000-0000-0000A2360000}"/>
    <cellStyle name="20% - Accent6 3 3 3 3 2 4" xfId="29755" xr:uid="{00000000-0005-0000-0000-0000A3360000}"/>
    <cellStyle name="20% - Accent6 3 3 3 3 3" xfId="9153" xr:uid="{00000000-0005-0000-0000-0000A4360000}"/>
    <cellStyle name="20% - Accent6 3 3 3 3 3 2" xfId="19768" xr:uid="{00000000-0005-0000-0000-0000A5360000}"/>
    <cellStyle name="20% - Accent6 3 3 3 3 3 2 2" xfId="43036" xr:uid="{00000000-0005-0000-0000-0000A6360000}"/>
    <cellStyle name="20% - Accent6 3 3 3 3 3 3" xfId="32421" xr:uid="{00000000-0005-0000-0000-0000A7360000}"/>
    <cellStyle name="20% - Accent6 3 3 3 3 4" xfId="14462" xr:uid="{00000000-0005-0000-0000-0000A8360000}"/>
    <cellStyle name="20% - Accent6 3 3 3 3 4 2" xfId="37730" xr:uid="{00000000-0005-0000-0000-0000A9360000}"/>
    <cellStyle name="20% - Accent6 3 3 3 3 5" xfId="27113" xr:uid="{00000000-0005-0000-0000-0000AA360000}"/>
    <cellStyle name="20% - Accent6 3 3 3 4" xfId="4565" xr:uid="{00000000-0005-0000-0000-0000AB360000}"/>
    <cellStyle name="20% - Accent6 3 3 3 4 2" xfId="9909" xr:uid="{00000000-0005-0000-0000-0000AC360000}"/>
    <cellStyle name="20% - Accent6 3 3 3 4 2 2" xfId="20524" xr:uid="{00000000-0005-0000-0000-0000AD360000}"/>
    <cellStyle name="20% - Accent6 3 3 3 4 2 2 2" xfId="43792" xr:uid="{00000000-0005-0000-0000-0000AE360000}"/>
    <cellStyle name="20% - Accent6 3 3 3 4 2 3" xfId="33177" xr:uid="{00000000-0005-0000-0000-0000AF360000}"/>
    <cellStyle name="20% - Accent6 3 3 3 4 3" xfId="15218" xr:uid="{00000000-0005-0000-0000-0000B0360000}"/>
    <cellStyle name="20% - Accent6 3 3 3 4 3 2" xfId="38486" xr:uid="{00000000-0005-0000-0000-0000B1360000}"/>
    <cellStyle name="20% - Accent6 3 3 3 4 4" xfId="27869" xr:uid="{00000000-0005-0000-0000-0000B2360000}"/>
    <cellStyle name="20% - Accent6 3 3 3 5" xfId="7267" xr:uid="{00000000-0005-0000-0000-0000B3360000}"/>
    <cellStyle name="20% - Accent6 3 3 3 5 2" xfId="17882" xr:uid="{00000000-0005-0000-0000-0000B4360000}"/>
    <cellStyle name="20% - Accent6 3 3 3 5 2 2" xfId="41150" xr:uid="{00000000-0005-0000-0000-0000B5360000}"/>
    <cellStyle name="20% - Accent6 3 3 3 5 3" xfId="30535" xr:uid="{00000000-0005-0000-0000-0000B6360000}"/>
    <cellStyle name="20% - Accent6 3 3 3 6" xfId="12578" xr:uid="{00000000-0005-0000-0000-0000B7360000}"/>
    <cellStyle name="20% - Accent6 3 3 3 6 2" xfId="35846" xr:uid="{00000000-0005-0000-0000-0000B8360000}"/>
    <cellStyle name="20% - Accent6 3 3 3 7" xfId="23135" xr:uid="{00000000-0005-0000-0000-0000B9360000}"/>
    <cellStyle name="20% - Accent6 3 3 3 7 2" xfId="46383" xr:uid="{00000000-0005-0000-0000-0000BA360000}"/>
    <cellStyle name="20% - Accent6 3 3 3 8" xfId="25227" xr:uid="{00000000-0005-0000-0000-0000BB360000}"/>
    <cellStyle name="20% - Accent6 3 3 3 9" xfId="48312" xr:uid="{00000000-0005-0000-0000-0000BC360000}"/>
    <cellStyle name="20% - Accent6 3 3 4" xfId="1868" xr:uid="{00000000-0005-0000-0000-0000BD360000}"/>
    <cellStyle name="20% - Accent6 3 3 4 2" xfId="4843" xr:uid="{00000000-0005-0000-0000-0000BE360000}"/>
    <cellStyle name="20% - Accent6 3 3 4 2 2" xfId="10187" xr:uid="{00000000-0005-0000-0000-0000BF360000}"/>
    <cellStyle name="20% - Accent6 3 3 4 2 2 2" xfId="20802" xr:uid="{00000000-0005-0000-0000-0000C0360000}"/>
    <cellStyle name="20% - Accent6 3 3 4 2 2 2 2" xfId="44070" xr:uid="{00000000-0005-0000-0000-0000C1360000}"/>
    <cellStyle name="20% - Accent6 3 3 4 2 2 3" xfId="33455" xr:uid="{00000000-0005-0000-0000-0000C2360000}"/>
    <cellStyle name="20% - Accent6 3 3 4 2 3" xfId="15496" xr:uid="{00000000-0005-0000-0000-0000C3360000}"/>
    <cellStyle name="20% - Accent6 3 3 4 2 3 2" xfId="38764" xr:uid="{00000000-0005-0000-0000-0000C4360000}"/>
    <cellStyle name="20% - Accent6 3 3 4 2 4" xfId="28147" xr:uid="{00000000-0005-0000-0000-0000C5360000}"/>
    <cellStyle name="20% - Accent6 3 3 4 3" xfId="7545" xr:uid="{00000000-0005-0000-0000-0000C6360000}"/>
    <cellStyle name="20% - Accent6 3 3 4 3 2" xfId="18160" xr:uid="{00000000-0005-0000-0000-0000C7360000}"/>
    <cellStyle name="20% - Accent6 3 3 4 3 2 2" xfId="41428" xr:uid="{00000000-0005-0000-0000-0000C8360000}"/>
    <cellStyle name="20% - Accent6 3 3 4 3 3" xfId="30813" xr:uid="{00000000-0005-0000-0000-0000C9360000}"/>
    <cellStyle name="20% - Accent6 3 3 4 4" xfId="12856" xr:uid="{00000000-0005-0000-0000-0000CA360000}"/>
    <cellStyle name="20% - Accent6 3 3 4 4 2" xfId="36124" xr:uid="{00000000-0005-0000-0000-0000CB360000}"/>
    <cellStyle name="20% - Accent6 3 3 4 5" xfId="23137" xr:uid="{00000000-0005-0000-0000-0000CC360000}"/>
    <cellStyle name="20% - Accent6 3 3 4 5 2" xfId="46385" xr:uid="{00000000-0005-0000-0000-0000CD360000}"/>
    <cellStyle name="20% - Accent6 3 3 4 6" xfId="25505" xr:uid="{00000000-0005-0000-0000-0000CE360000}"/>
    <cellStyle name="20% - Accent6 3 3 4 7" xfId="48314" xr:uid="{00000000-0005-0000-0000-0000CF360000}"/>
    <cellStyle name="20% - Accent6 3 3 5" xfId="2598" xr:uid="{00000000-0005-0000-0000-0000D0360000}"/>
    <cellStyle name="20% - Accent6 3 3 5 2" xfId="5446" xr:uid="{00000000-0005-0000-0000-0000D1360000}"/>
    <cellStyle name="20% - Accent6 3 3 5 2 2" xfId="10789" xr:uid="{00000000-0005-0000-0000-0000D2360000}"/>
    <cellStyle name="20% - Accent6 3 3 5 2 2 2" xfId="21403" xr:uid="{00000000-0005-0000-0000-0000D3360000}"/>
    <cellStyle name="20% - Accent6 3 3 5 2 2 2 2" xfId="44671" xr:uid="{00000000-0005-0000-0000-0000D4360000}"/>
    <cellStyle name="20% - Accent6 3 3 5 2 2 3" xfId="34057" xr:uid="{00000000-0005-0000-0000-0000D5360000}"/>
    <cellStyle name="20% - Accent6 3 3 5 2 3" xfId="16097" xr:uid="{00000000-0005-0000-0000-0000D6360000}"/>
    <cellStyle name="20% - Accent6 3 3 5 2 3 2" xfId="39365" xr:uid="{00000000-0005-0000-0000-0000D7360000}"/>
    <cellStyle name="20% - Accent6 3 3 5 2 4" xfId="28749" xr:uid="{00000000-0005-0000-0000-0000D8360000}"/>
    <cellStyle name="20% - Accent6 3 3 5 3" xfId="8147" xr:uid="{00000000-0005-0000-0000-0000D9360000}"/>
    <cellStyle name="20% - Accent6 3 3 5 3 2" xfId="18762" xr:uid="{00000000-0005-0000-0000-0000DA360000}"/>
    <cellStyle name="20% - Accent6 3 3 5 3 2 2" xfId="42030" xr:uid="{00000000-0005-0000-0000-0000DB360000}"/>
    <cellStyle name="20% - Accent6 3 3 5 3 3" xfId="31415" xr:uid="{00000000-0005-0000-0000-0000DC360000}"/>
    <cellStyle name="20% - Accent6 3 3 5 4" xfId="13457" xr:uid="{00000000-0005-0000-0000-0000DD360000}"/>
    <cellStyle name="20% - Accent6 3 3 5 4 2" xfId="36725" xr:uid="{00000000-0005-0000-0000-0000DE360000}"/>
    <cellStyle name="20% - Accent6 3 3 5 5" xfId="26107" xr:uid="{00000000-0005-0000-0000-0000DF360000}"/>
    <cellStyle name="20% - Accent6 3 3 6" xfId="3138" xr:uid="{00000000-0005-0000-0000-0000E0360000}"/>
    <cellStyle name="20% - Accent6 3 3 6 2" xfId="5968" xr:uid="{00000000-0005-0000-0000-0000E1360000}"/>
    <cellStyle name="20% - Accent6 3 3 6 2 2" xfId="11311" xr:uid="{00000000-0005-0000-0000-0000E2360000}"/>
    <cellStyle name="20% - Accent6 3 3 6 2 2 2" xfId="21924" xr:uid="{00000000-0005-0000-0000-0000E3360000}"/>
    <cellStyle name="20% - Accent6 3 3 6 2 2 2 2" xfId="45192" xr:uid="{00000000-0005-0000-0000-0000E4360000}"/>
    <cellStyle name="20% - Accent6 3 3 6 2 2 3" xfId="34579" xr:uid="{00000000-0005-0000-0000-0000E5360000}"/>
    <cellStyle name="20% - Accent6 3 3 6 2 3" xfId="16618" xr:uid="{00000000-0005-0000-0000-0000E6360000}"/>
    <cellStyle name="20% - Accent6 3 3 6 2 3 2" xfId="39886" xr:uid="{00000000-0005-0000-0000-0000E7360000}"/>
    <cellStyle name="20% - Accent6 3 3 6 2 4" xfId="29271" xr:uid="{00000000-0005-0000-0000-0000E8360000}"/>
    <cellStyle name="20% - Accent6 3 3 6 3" xfId="8669" xr:uid="{00000000-0005-0000-0000-0000E9360000}"/>
    <cellStyle name="20% - Accent6 3 3 6 3 2" xfId="19284" xr:uid="{00000000-0005-0000-0000-0000EA360000}"/>
    <cellStyle name="20% - Accent6 3 3 6 3 2 2" xfId="42552" xr:uid="{00000000-0005-0000-0000-0000EB360000}"/>
    <cellStyle name="20% - Accent6 3 3 6 3 3" xfId="31937" xr:uid="{00000000-0005-0000-0000-0000EC360000}"/>
    <cellStyle name="20% - Accent6 3 3 6 4" xfId="13978" xr:uid="{00000000-0005-0000-0000-0000ED360000}"/>
    <cellStyle name="20% - Accent6 3 3 6 4 2" xfId="37246" xr:uid="{00000000-0005-0000-0000-0000EE360000}"/>
    <cellStyle name="20% - Accent6 3 3 6 5" xfId="26629" xr:uid="{00000000-0005-0000-0000-0000EF360000}"/>
    <cellStyle name="20% - Accent6 3 3 7" xfId="3458" xr:uid="{00000000-0005-0000-0000-0000F0360000}"/>
    <cellStyle name="20% - Accent6 3 3 7 2" xfId="6282" xr:uid="{00000000-0005-0000-0000-0000F1360000}"/>
    <cellStyle name="20% - Accent6 3 3 7 2 2" xfId="11625" xr:uid="{00000000-0005-0000-0000-0000F2360000}"/>
    <cellStyle name="20% - Accent6 3 3 7 2 2 2" xfId="22238" xr:uid="{00000000-0005-0000-0000-0000F3360000}"/>
    <cellStyle name="20% - Accent6 3 3 7 2 2 2 2" xfId="45506" xr:uid="{00000000-0005-0000-0000-0000F4360000}"/>
    <cellStyle name="20% - Accent6 3 3 7 2 2 3" xfId="34893" xr:uid="{00000000-0005-0000-0000-0000F5360000}"/>
    <cellStyle name="20% - Accent6 3 3 7 2 3" xfId="16932" xr:uid="{00000000-0005-0000-0000-0000F6360000}"/>
    <cellStyle name="20% - Accent6 3 3 7 2 3 2" xfId="40200" xr:uid="{00000000-0005-0000-0000-0000F7360000}"/>
    <cellStyle name="20% - Accent6 3 3 7 2 4" xfId="29585" xr:uid="{00000000-0005-0000-0000-0000F8360000}"/>
    <cellStyle name="20% - Accent6 3 3 7 3" xfId="8983" xr:uid="{00000000-0005-0000-0000-0000F9360000}"/>
    <cellStyle name="20% - Accent6 3 3 7 3 2" xfId="19598" xr:uid="{00000000-0005-0000-0000-0000FA360000}"/>
    <cellStyle name="20% - Accent6 3 3 7 3 2 2" xfId="42866" xr:uid="{00000000-0005-0000-0000-0000FB360000}"/>
    <cellStyle name="20% - Accent6 3 3 7 3 3" xfId="32251" xr:uid="{00000000-0005-0000-0000-0000FC360000}"/>
    <cellStyle name="20% - Accent6 3 3 7 4" xfId="14292" xr:uid="{00000000-0005-0000-0000-0000FD360000}"/>
    <cellStyle name="20% - Accent6 3 3 7 4 2" xfId="37560" xr:uid="{00000000-0005-0000-0000-0000FE360000}"/>
    <cellStyle name="20% - Accent6 3 3 7 5" xfId="26943" xr:uid="{00000000-0005-0000-0000-0000FF360000}"/>
    <cellStyle name="20% - Accent6 3 3 8" xfId="4259" xr:uid="{00000000-0005-0000-0000-000000370000}"/>
    <cellStyle name="20% - Accent6 3 3 8 2" xfId="9603" xr:uid="{00000000-0005-0000-0000-000001370000}"/>
    <cellStyle name="20% - Accent6 3 3 8 2 2" xfId="20218" xr:uid="{00000000-0005-0000-0000-000002370000}"/>
    <cellStyle name="20% - Accent6 3 3 8 2 2 2" xfId="43486" xr:uid="{00000000-0005-0000-0000-000003370000}"/>
    <cellStyle name="20% - Accent6 3 3 8 2 3" xfId="32871" xr:uid="{00000000-0005-0000-0000-000004370000}"/>
    <cellStyle name="20% - Accent6 3 3 8 3" xfId="14912" xr:uid="{00000000-0005-0000-0000-000005370000}"/>
    <cellStyle name="20% - Accent6 3 3 8 3 2" xfId="38180" xr:uid="{00000000-0005-0000-0000-000006370000}"/>
    <cellStyle name="20% - Accent6 3 3 8 4" xfId="27563" xr:uid="{00000000-0005-0000-0000-000007370000}"/>
    <cellStyle name="20% - Accent6 3 3 9" xfId="6961" xr:uid="{00000000-0005-0000-0000-000008370000}"/>
    <cellStyle name="20% - Accent6 3 3 9 2" xfId="17576" xr:uid="{00000000-0005-0000-0000-000009370000}"/>
    <cellStyle name="20% - Accent6 3 3 9 2 2" xfId="40844" xr:uid="{00000000-0005-0000-0000-00000A370000}"/>
    <cellStyle name="20% - Accent6 3 3 9 3" xfId="30229" xr:uid="{00000000-0005-0000-0000-00000B370000}"/>
    <cellStyle name="20% - Accent6 3 3_Asset Register (new)" xfId="1456" xr:uid="{00000000-0005-0000-0000-00000C370000}"/>
    <cellStyle name="20% - Accent6 3 4" xfId="205" xr:uid="{00000000-0005-0000-0000-00000D370000}"/>
    <cellStyle name="20% - Accent6 3 4 10" xfId="24732" xr:uid="{00000000-0005-0000-0000-00000E370000}"/>
    <cellStyle name="20% - Accent6 3 4 11" xfId="48315" xr:uid="{00000000-0005-0000-0000-00000F370000}"/>
    <cellStyle name="20% - Accent6 3 4 2" xfId="1869" xr:uid="{00000000-0005-0000-0000-000010370000}"/>
    <cellStyle name="20% - Accent6 3 4 2 2" xfId="4844" xr:uid="{00000000-0005-0000-0000-000011370000}"/>
    <cellStyle name="20% - Accent6 3 4 2 2 2" xfId="10188" xr:uid="{00000000-0005-0000-0000-000012370000}"/>
    <cellStyle name="20% - Accent6 3 4 2 2 2 2" xfId="20803" xr:uid="{00000000-0005-0000-0000-000013370000}"/>
    <cellStyle name="20% - Accent6 3 4 2 2 2 2 2" xfId="44071" xr:uid="{00000000-0005-0000-0000-000014370000}"/>
    <cellStyle name="20% - Accent6 3 4 2 2 2 3" xfId="33456" xr:uid="{00000000-0005-0000-0000-000015370000}"/>
    <cellStyle name="20% - Accent6 3 4 2 2 3" xfId="15497" xr:uid="{00000000-0005-0000-0000-000016370000}"/>
    <cellStyle name="20% - Accent6 3 4 2 2 3 2" xfId="38765" xr:uid="{00000000-0005-0000-0000-000017370000}"/>
    <cellStyle name="20% - Accent6 3 4 2 2 4" xfId="23140" xr:uid="{00000000-0005-0000-0000-000018370000}"/>
    <cellStyle name="20% - Accent6 3 4 2 2 4 2" xfId="46388" xr:uid="{00000000-0005-0000-0000-000019370000}"/>
    <cellStyle name="20% - Accent6 3 4 2 2 5" xfId="28148" xr:uid="{00000000-0005-0000-0000-00001A370000}"/>
    <cellStyle name="20% - Accent6 3 4 2 2 6" xfId="48317" xr:uid="{00000000-0005-0000-0000-00001B370000}"/>
    <cellStyle name="20% - Accent6 3 4 2 3" xfId="7546" xr:uid="{00000000-0005-0000-0000-00001C370000}"/>
    <cellStyle name="20% - Accent6 3 4 2 3 2" xfId="18161" xr:uid="{00000000-0005-0000-0000-00001D370000}"/>
    <cellStyle name="20% - Accent6 3 4 2 3 2 2" xfId="41429" xr:uid="{00000000-0005-0000-0000-00001E370000}"/>
    <cellStyle name="20% - Accent6 3 4 2 3 3" xfId="30814" xr:uid="{00000000-0005-0000-0000-00001F370000}"/>
    <cellStyle name="20% - Accent6 3 4 2 4" xfId="12857" xr:uid="{00000000-0005-0000-0000-000020370000}"/>
    <cellStyle name="20% - Accent6 3 4 2 4 2" xfId="36125" xr:uid="{00000000-0005-0000-0000-000021370000}"/>
    <cellStyle name="20% - Accent6 3 4 2 5" xfId="23139" xr:uid="{00000000-0005-0000-0000-000022370000}"/>
    <cellStyle name="20% - Accent6 3 4 2 5 2" xfId="46387" xr:uid="{00000000-0005-0000-0000-000023370000}"/>
    <cellStyle name="20% - Accent6 3 4 2 6" xfId="25506" xr:uid="{00000000-0005-0000-0000-000024370000}"/>
    <cellStyle name="20% - Accent6 3 4 2 7" xfId="48316" xr:uid="{00000000-0005-0000-0000-000025370000}"/>
    <cellStyle name="20% - Accent6 3 4 3" xfId="2413" xr:uid="{00000000-0005-0000-0000-000026370000}"/>
    <cellStyle name="20% - Accent6 3 4 3 2" xfId="5261" xr:uid="{00000000-0005-0000-0000-000027370000}"/>
    <cellStyle name="20% - Accent6 3 4 3 2 2" xfId="10604" xr:uid="{00000000-0005-0000-0000-000028370000}"/>
    <cellStyle name="20% - Accent6 3 4 3 2 2 2" xfId="21218" xr:uid="{00000000-0005-0000-0000-000029370000}"/>
    <cellStyle name="20% - Accent6 3 4 3 2 2 2 2" xfId="44486" xr:uid="{00000000-0005-0000-0000-00002A370000}"/>
    <cellStyle name="20% - Accent6 3 4 3 2 2 3" xfId="33872" xr:uid="{00000000-0005-0000-0000-00002B370000}"/>
    <cellStyle name="20% - Accent6 3 4 3 2 3" xfId="15912" xr:uid="{00000000-0005-0000-0000-00002C370000}"/>
    <cellStyle name="20% - Accent6 3 4 3 2 3 2" xfId="39180" xr:uid="{00000000-0005-0000-0000-00002D370000}"/>
    <cellStyle name="20% - Accent6 3 4 3 2 4" xfId="28564" xr:uid="{00000000-0005-0000-0000-00002E370000}"/>
    <cellStyle name="20% - Accent6 3 4 3 3" xfId="7962" xr:uid="{00000000-0005-0000-0000-00002F370000}"/>
    <cellStyle name="20% - Accent6 3 4 3 3 2" xfId="18577" xr:uid="{00000000-0005-0000-0000-000030370000}"/>
    <cellStyle name="20% - Accent6 3 4 3 3 2 2" xfId="41845" xr:uid="{00000000-0005-0000-0000-000031370000}"/>
    <cellStyle name="20% - Accent6 3 4 3 3 3" xfId="31230" xr:uid="{00000000-0005-0000-0000-000032370000}"/>
    <cellStyle name="20% - Accent6 3 4 3 4" xfId="13272" xr:uid="{00000000-0005-0000-0000-000033370000}"/>
    <cellStyle name="20% - Accent6 3 4 3 4 2" xfId="36540" xr:uid="{00000000-0005-0000-0000-000034370000}"/>
    <cellStyle name="20% - Accent6 3 4 3 5" xfId="23141" xr:uid="{00000000-0005-0000-0000-000035370000}"/>
    <cellStyle name="20% - Accent6 3 4 3 5 2" xfId="46389" xr:uid="{00000000-0005-0000-0000-000036370000}"/>
    <cellStyle name="20% - Accent6 3 4 3 6" xfId="25922" xr:uid="{00000000-0005-0000-0000-000037370000}"/>
    <cellStyle name="20% - Accent6 3 4 3 7" xfId="48318" xr:uid="{00000000-0005-0000-0000-000038370000}"/>
    <cellStyle name="20% - Accent6 3 4 4" xfId="3139" xr:uid="{00000000-0005-0000-0000-000039370000}"/>
    <cellStyle name="20% - Accent6 3 4 4 2" xfId="5969" xr:uid="{00000000-0005-0000-0000-00003A370000}"/>
    <cellStyle name="20% - Accent6 3 4 4 2 2" xfId="11312" xr:uid="{00000000-0005-0000-0000-00003B370000}"/>
    <cellStyle name="20% - Accent6 3 4 4 2 2 2" xfId="21925" xr:uid="{00000000-0005-0000-0000-00003C370000}"/>
    <cellStyle name="20% - Accent6 3 4 4 2 2 2 2" xfId="45193" xr:uid="{00000000-0005-0000-0000-00003D370000}"/>
    <cellStyle name="20% - Accent6 3 4 4 2 2 3" xfId="34580" xr:uid="{00000000-0005-0000-0000-00003E370000}"/>
    <cellStyle name="20% - Accent6 3 4 4 2 3" xfId="16619" xr:uid="{00000000-0005-0000-0000-00003F370000}"/>
    <cellStyle name="20% - Accent6 3 4 4 2 3 2" xfId="39887" xr:uid="{00000000-0005-0000-0000-000040370000}"/>
    <cellStyle name="20% - Accent6 3 4 4 2 4" xfId="29272" xr:uid="{00000000-0005-0000-0000-000041370000}"/>
    <cellStyle name="20% - Accent6 3 4 4 3" xfId="8670" xr:uid="{00000000-0005-0000-0000-000042370000}"/>
    <cellStyle name="20% - Accent6 3 4 4 3 2" xfId="19285" xr:uid="{00000000-0005-0000-0000-000043370000}"/>
    <cellStyle name="20% - Accent6 3 4 4 3 2 2" xfId="42553" xr:uid="{00000000-0005-0000-0000-000044370000}"/>
    <cellStyle name="20% - Accent6 3 4 4 3 3" xfId="31938" xr:uid="{00000000-0005-0000-0000-000045370000}"/>
    <cellStyle name="20% - Accent6 3 4 4 4" xfId="13979" xr:uid="{00000000-0005-0000-0000-000046370000}"/>
    <cellStyle name="20% - Accent6 3 4 4 4 2" xfId="37247" xr:uid="{00000000-0005-0000-0000-000047370000}"/>
    <cellStyle name="20% - Accent6 3 4 4 5" xfId="26630" xr:uid="{00000000-0005-0000-0000-000048370000}"/>
    <cellStyle name="20% - Accent6 3 4 5" xfId="3459" xr:uid="{00000000-0005-0000-0000-000049370000}"/>
    <cellStyle name="20% - Accent6 3 4 5 2" xfId="6283" xr:uid="{00000000-0005-0000-0000-00004A370000}"/>
    <cellStyle name="20% - Accent6 3 4 5 2 2" xfId="11626" xr:uid="{00000000-0005-0000-0000-00004B370000}"/>
    <cellStyle name="20% - Accent6 3 4 5 2 2 2" xfId="22239" xr:uid="{00000000-0005-0000-0000-00004C370000}"/>
    <cellStyle name="20% - Accent6 3 4 5 2 2 2 2" xfId="45507" xr:uid="{00000000-0005-0000-0000-00004D370000}"/>
    <cellStyle name="20% - Accent6 3 4 5 2 2 3" xfId="34894" xr:uid="{00000000-0005-0000-0000-00004E370000}"/>
    <cellStyle name="20% - Accent6 3 4 5 2 3" xfId="16933" xr:uid="{00000000-0005-0000-0000-00004F370000}"/>
    <cellStyle name="20% - Accent6 3 4 5 2 3 2" xfId="40201" xr:uid="{00000000-0005-0000-0000-000050370000}"/>
    <cellStyle name="20% - Accent6 3 4 5 2 4" xfId="29586" xr:uid="{00000000-0005-0000-0000-000051370000}"/>
    <cellStyle name="20% - Accent6 3 4 5 3" xfId="8984" xr:uid="{00000000-0005-0000-0000-000052370000}"/>
    <cellStyle name="20% - Accent6 3 4 5 3 2" xfId="19599" xr:uid="{00000000-0005-0000-0000-000053370000}"/>
    <cellStyle name="20% - Accent6 3 4 5 3 2 2" xfId="42867" xr:uid="{00000000-0005-0000-0000-000054370000}"/>
    <cellStyle name="20% - Accent6 3 4 5 3 3" xfId="32252" xr:uid="{00000000-0005-0000-0000-000055370000}"/>
    <cellStyle name="20% - Accent6 3 4 5 4" xfId="14293" xr:uid="{00000000-0005-0000-0000-000056370000}"/>
    <cellStyle name="20% - Accent6 3 4 5 4 2" xfId="37561" xr:uid="{00000000-0005-0000-0000-000057370000}"/>
    <cellStyle name="20% - Accent6 3 4 5 5" xfId="26944" xr:uid="{00000000-0005-0000-0000-000058370000}"/>
    <cellStyle name="20% - Accent6 3 4 6" xfId="4074" xr:uid="{00000000-0005-0000-0000-000059370000}"/>
    <cellStyle name="20% - Accent6 3 4 6 2" xfId="9418" xr:uid="{00000000-0005-0000-0000-00005A370000}"/>
    <cellStyle name="20% - Accent6 3 4 6 2 2" xfId="20033" xr:uid="{00000000-0005-0000-0000-00005B370000}"/>
    <cellStyle name="20% - Accent6 3 4 6 2 2 2" xfId="43301" xr:uid="{00000000-0005-0000-0000-00005C370000}"/>
    <cellStyle name="20% - Accent6 3 4 6 2 3" xfId="32686" xr:uid="{00000000-0005-0000-0000-00005D370000}"/>
    <cellStyle name="20% - Accent6 3 4 6 3" xfId="14727" xr:uid="{00000000-0005-0000-0000-00005E370000}"/>
    <cellStyle name="20% - Accent6 3 4 6 3 2" xfId="37995" xr:uid="{00000000-0005-0000-0000-00005F370000}"/>
    <cellStyle name="20% - Accent6 3 4 6 4" xfId="27378" xr:uid="{00000000-0005-0000-0000-000060370000}"/>
    <cellStyle name="20% - Accent6 3 4 7" xfId="6776" xr:uid="{00000000-0005-0000-0000-000061370000}"/>
    <cellStyle name="20% - Accent6 3 4 7 2" xfId="17391" xr:uid="{00000000-0005-0000-0000-000062370000}"/>
    <cellStyle name="20% - Accent6 3 4 7 2 2" xfId="40659" xr:uid="{00000000-0005-0000-0000-000063370000}"/>
    <cellStyle name="20% - Accent6 3 4 7 3" xfId="30044" xr:uid="{00000000-0005-0000-0000-000064370000}"/>
    <cellStyle name="20% - Accent6 3 4 8" xfId="12087" xr:uid="{00000000-0005-0000-0000-000065370000}"/>
    <cellStyle name="20% - Accent6 3 4 8 2" xfId="35355" xr:uid="{00000000-0005-0000-0000-000066370000}"/>
    <cellStyle name="20% - Accent6 3 4 9" xfId="23138" xr:uid="{00000000-0005-0000-0000-000067370000}"/>
    <cellStyle name="20% - Accent6 3 4 9 2" xfId="46386" xr:uid="{00000000-0005-0000-0000-000068370000}"/>
    <cellStyle name="20% - Accent6 3 5" xfId="1111" xr:uid="{00000000-0005-0000-0000-000069370000}"/>
    <cellStyle name="20% - Accent6 3 5 2" xfId="2681" xr:uid="{00000000-0005-0000-0000-00006A370000}"/>
    <cellStyle name="20% - Accent6 3 5 2 2" xfId="5529" xr:uid="{00000000-0005-0000-0000-00006B370000}"/>
    <cellStyle name="20% - Accent6 3 5 2 2 2" xfId="10872" xr:uid="{00000000-0005-0000-0000-00006C370000}"/>
    <cellStyle name="20% - Accent6 3 5 2 2 2 2" xfId="21486" xr:uid="{00000000-0005-0000-0000-00006D370000}"/>
    <cellStyle name="20% - Accent6 3 5 2 2 2 2 2" xfId="44754" xr:uid="{00000000-0005-0000-0000-00006E370000}"/>
    <cellStyle name="20% - Accent6 3 5 2 2 2 3" xfId="34140" xr:uid="{00000000-0005-0000-0000-00006F370000}"/>
    <cellStyle name="20% - Accent6 3 5 2 2 3" xfId="16180" xr:uid="{00000000-0005-0000-0000-000070370000}"/>
    <cellStyle name="20% - Accent6 3 5 2 2 3 2" xfId="39448" xr:uid="{00000000-0005-0000-0000-000071370000}"/>
    <cellStyle name="20% - Accent6 3 5 2 2 4" xfId="23144" xr:uid="{00000000-0005-0000-0000-000072370000}"/>
    <cellStyle name="20% - Accent6 3 5 2 2 4 2" xfId="46392" xr:uid="{00000000-0005-0000-0000-000073370000}"/>
    <cellStyle name="20% - Accent6 3 5 2 2 5" xfId="28832" xr:uid="{00000000-0005-0000-0000-000074370000}"/>
    <cellStyle name="20% - Accent6 3 5 2 2 6" xfId="48321" xr:uid="{00000000-0005-0000-0000-000075370000}"/>
    <cellStyle name="20% - Accent6 3 5 2 3" xfId="8230" xr:uid="{00000000-0005-0000-0000-000076370000}"/>
    <cellStyle name="20% - Accent6 3 5 2 3 2" xfId="18845" xr:uid="{00000000-0005-0000-0000-000077370000}"/>
    <cellStyle name="20% - Accent6 3 5 2 3 2 2" xfId="42113" xr:uid="{00000000-0005-0000-0000-000078370000}"/>
    <cellStyle name="20% - Accent6 3 5 2 3 3" xfId="31498" xr:uid="{00000000-0005-0000-0000-000079370000}"/>
    <cellStyle name="20% - Accent6 3 5 2 4" xfId="13540" xr:uid="{00000000-0005-0000-0000-00007A370000}"/>
    <cellStyle name="20% - Accent6 3 5 2 4 2" xfId="36808" xr:uid="{00000000-0005-0000-0000-00007B370000}"/>
    <cellStyle name="20% - Accent6 3 5 2 5" xfId="23143" xr:uid="{00000000-0005-0000-0000-00007C370000}"/>
    <cellStyle name="20% - Accent6 3 5 2 5 2" xfId="46391" xr:uid="{00000000-0005-0000-0000-00007D370000}"/>
    <cellStyle name="20% - Accent6 3 5 2 6" xfId="26190" xr:uid="{00000000-0005-0000-0000-00007E370000}"/>
    <cellStyle name="20% - Accent6 3 5 2 7" xfId="48320" xr:uid="{00000000-0005-0000-0000-00007F370000}"/>
    <cellStyle name="20% - Accent6 3 5 3" xfId="3856" xr:uid="{00000000-0005-0000-0000-000080370000}"/>
    <cellStyle name="20% - Accent6 3 5 3 2" xfId="6520" xr:uid="{00000000-0005-0000-0000-000081370000}"/>
    <cellStyle name="20% - Accent6 3 5 3 2 2" xfId="11863" xr:uid="{00000000-0005-0000-0000-000082370000}"/>
    <cellStyle name="20% - Accent6 3 5 3 2 2 2" xfId="22476" xr:uid="{00000000-0005-0000-0000-000083370000}"/>
    <cellStyle name="20% - Accent6 3 5 3 2 2 2 2" xfId="45744" xr:uid="{00000000-0005-0000-0000-000084370000}"/>
    <cellStyle name="20% - Accent6 3 5 3 2 2 3" xfId="35131" xr:uid="{00000000-0005-0000-0000-000085370000}"/>
    <cellStyle name="20% - Accent6 3 5 3 2 3" xfId="17170" xr:uid="{00000000-0005-0000-0000-000086370000}"/>
    <cellStyle name="20% - Accent6 3 5 3 2 3 2" xfId="40438" xr:uid="{00000000-0005-0000-0000-000087370000}"/>
    <cellStyle name="20% - Accent6 3 5 3 2 4" xfId="29823" xr:uid="{00000000-0005-0000-0000-000088370000}"/>
    <cellStyle name="20% - Accent6 3 5 3 3" xfId="9221" xr:uid="{00000000-0005-0000-0000-000089370000}"/>
    <cellStyle name="20% - Accent6 3 5 3 3 2" xfId="19836" xr:uid="{00000000-0005-0000-0000-00008A370000}"/>
    <cellStyle name="20% - Accent6 3 5 3 3 2 2" xfId="43104" xr:uid="{00000000-0005-0000-0000-00008B370000}"/>
    <cellStyle name="20% - Accent6 3 5 3 3 3" xfId="32489" xr:uid="{00000000-0005-0000-0000-00008C370000}"/>
    <cellStyle name="20% - Accent6 3 5 3 4" xfId="14530" xr:uid="{00000000-0005-0000-0000-00008D370000}"/>
    <cellStyle name="20% - Accent6 3 5 3 4 2" xfId="37798" xr:uid="{00000000-0005-0000-0000-00008E370000}"/>
    <cellStyle name="20% - Accent6 3 5 3 5" xfId="23145" xr:uid="{00000000-0005-0000-0000-00008F370000}"/>
    <cellStyle name="20% - Accent6 3 5 3 5 2" xfId="46393" xr:uid="{00000000-0005-0000-0000-000090370000}"/>
    <cellStyle name="20% - Accent6 3 5 3 6" xfId="27181" xr:uid="{00000000-0005-0000-0000-000091370000}"/>
    <cellStyle name="20% - Accent6 3 5 3 7" xfId="48322" xr:uid="{00000000-0005-0000-0000-000092370000}"/>
    <cellStyle name="20% - Accent6 3 5 4" xfId="4342" xr:uid="{00000000-0005-0000-0000-000093370000}"/>
    <cellStyle name="20% - Accent6 3 5 4 2" xfId="9686" xr:uid="{00000000-0005-0000-0000-000094370000}"/>
    <cellStyle name="20% - Accent6 3 5 4 2 2" xfId="20301" xr:uid="{00000000-0005-0000-0000-000095370000}"/>
    <cellStyle name="20% - Accent6 3 5 4 2 2 2" xfId="43569" xr:uid="{00000000-0005-0000-0000-000096370000}"/>
    <cellStyle name="20% - Accent6 3 5 4 2 3" xfId="32954" xr:uid="{00000000-0005-0000-0000-000097370000}"/>
    <cellStyle name="20% - Accent6 3 5 4 3" xfId="14995" xr:uid="{00000000-0005-0000-0000-000098370000}"/>
    <cellStyle name="20% - Accent6 3 5 4 3 2" xfId="38263" xr:uid="{00000000-0005-0000-0000-000099370000}"/>
    <cellStyle name="20% - Accent6 3 5 4 4" xfId="27646" xr:uid="{00000000-0005-0000-0000-00009A370000}"/>
    <cellStyle name="20% - Accent6 3 5 5" xfId="7044" xr:uid="{00000000-0005-0000-0000-00009B370000}"/>
    <cellStyle name="20% - Accent6 3 5 5 2" xfId="17659" xr:uid="{00000000-0005-0000-0000-00009C370000}"/>
    <cellStyle name="20% - Accent6 3 5 5 2 2" xfId="40927" xr:uid="{00000000-0005-0000-0000-00009D370000}"/>
    <cellStyle name="20% - Accent6 3 5 5 3" xfId="30312" xr:uid="{00000000-0005-0000-0000-00009E370000}"/>
    <cellStyle name="20% - Accent6 3 5 6" xfId="12355" xr:uid="{00000000-0005-0000-0000-00009F370000}"/>
    <cellStyle name="20% - Accent6 3 5 6 2" xfId="35623" xr:uid="{00000000-0005-0000-0000-0000A0370000}"/>
    <cellStyle name="20% - Accent6 3 5 7" xfId="23142" xr:uid="{00000000-0005-0000-0000-0000A1370000}"/>
    <cellStyle name="20% - Accent6 3 5 7 2" xfId="46390" xr:uid="{00000000-0005-0000-0000-0000A2370000}"/>
    <cellStyle name="20% - Accent6 3 5 8" xfId="25004" xr:uid="{00000000-0005-0000-0000-0000A3370000}"/>
    <cellStyle name="20% - Accent6 3 5 9" xfId="48319" xr:uid="{00000000-0005-0000-0000-0000A4370000}"/>
    <cellStyle name="20% - Accent6 3 6" xfId="1260" xr:uid="{00000000-0005-0000-0000-0000A5370000}"/>
    <cellStyle name="20% - Accent6 3 6 2" xfId="2821" xr:uid="{00000000-0005-0000-0000-0000A6370000}"/>
    <cellStyle name="20% - Accent6 3 6 2 2" xfId="5669" xr:uid="{00000000-0005-0000-0000-0000A7370000}"/>
    <cellStyle name="20% - Accent6 3 6 2 2 2" xfId="11012" xr:uid="{00000000-0005-0000-0000-0000A8370000}"/>
    <cellStyle name="20% - Accent6 3 6 2 2 2 2" xfId="21626" xr:uid="{00000000-0005-0000-0000-0000A9370000}"/>
    <cellStyle name="20% - Accent6 3 6 2 2 2 2 2" xfId="44894" xr:uid="{00000000-0005-0000-0000-0000AA370000}"/>
    <cellStyle name="20% - Accent6 3 6 2 2 2 3" xfId="34280" xr:uid="{00000000-0005-0000-0000-0000AB370000}"/>
    <cellStyle name="20% - Accent6 3 6 2 2 3" xfId="16320" xr:uid="{00000000-0005-0000-0000-0000AC370000}"/>
    <cellStyle name="20% - Accent6 3 6 2 2 3 2" xfId="39588" xr:uid="{00000000-0005-0000-0000-0000AD370000}"/>
    <cellStyle name="20% - Accent6 3 6 2 2 4" xfId="23148" xr:uid="{00000000-0005-0000-0000-0000AE370000}"/>
    <cellStyle name="20% - Accent6 3 6 2 2 4 2" xfId="46396" xr:uid="{00000000-0005-0000-0000-0000AF370000}"/>
    <cellStyle name="20% - Accent6 3 6 2 2 5" xfId="28972" xr:uid="{00000000-0005-0000-0000-0000B0370000}"/>
    <cellStyle name="20% - Accent6 3 6 2 2 6" xfId="48325" xr:uid="{00000000-0005-0000-0000-0000B1370000}"/>
    <cellStyle name="20% - Accent6 3 6 2 3" xfId="8370" xr:uid="{00000000-0005-0000-0000-0000B2370000}"/>
    <cellStyle name="20% - Accent6 3 6 2 3 2" xfId="18985" xr:uid="{00000000-0005-0000-0000-0000B3370000}"/>
    <cellStyle name="20% - Accent6 3 6 2 3 2 2" xfId="42253" xr:uid="{00000000-0005-0000-0000-0000B4370000}"/>
    <cellStyle name="20% - Accent6 3 6 2 3 3" xfId="31638" xr:uid="{00000000-0005-0000-0000-0000B5370000}"/>
    <cellStyle name="20% - Accent6 3 6 2 4" xfId="13680" xr:uid="{00000000-0005-0000-0000-0000B6370000}"/>
    <cellStyle name="20% - Accent6 3 6 2 4 2" xfId="36948" xr:uid="{00000000-0005-0000-0000-0000B7370000}"/>
    <cellStyle name="20% - Accent6 3 6 2 5" xfId="23147" xr:uid="{00000000-0005-0000-0000-0000B8370000}"/>
    <cellStyle name="20% - Accent6 3 6 2 5 2" xfId="46395" xr:uid="{00000000-0005-0000-0000-0000B9370000}"/>
    <cellStyle name="20% - Accent6 3 6 2 6" xfId="26330" xr:uid="{00000000-0005-0000-0000-0000BA370000}"/>
    <cellStyle name="20% - Accent6 3 6 2 7" xfId="48324" xr:uid="{00000000-0005-0000-0000-0000BB370000}"/>
    <cellStyle name="20% - Accent6 3 6 3" xfId="4482" xr:uid="{00000000-0005-0000-0000-0000BC370000}"/>
    <cellStyle name="20% - Accent6 3 6 3 2" xfId="9826" xr:uid="{00000000-0005-0000-0000-0000BD370000}"/>
    <cellStyle name="20% - Accent6 3 6 3 2 2" xfId="20441" xr:uid="{00000000-0005-0000-0000-0000BE370000}"/>
    <cellStyle name="20% - Accent6 3 6 3 2 2 2" xfId="43709" xr:uid="{00000000-0005-0000-0000-0000BF370000}"/>
    <cellStyle name="20% - Accent6 3 6 3 2 3" xfId="33094" xr:uid="{00000000-0005-0000-0000-0000C0370000}"/>
    <cellStyle name="20% - Accent6 3 6 3 3" xfId="15135" xr:uid="{00000000-0005-0000-0000-0000C1370000}"/>
    <cellStyle name="20% - Accent6 3 6 3 3 2" xfId="38403" xr:uid="{00000000-0005-0000-0000-0000C2370000}"/>
    <cellStyle name="20% - Accent6 3 6 3 4" xfId="23149" xr:uid="{00000000-0005-0000-0000-0000C3370000}"/>
    <cellStyle name="20% - Accent6 3 6 3 4 2" xfId="46397" xr:uid="{00000000-0005-0000-0000-0000C4370000}"/>
    <cellStyle name="20% - Accent6 3 6 3 5" xfId="27786" xr:uid="{00000000-0005-0000-0000-0000C5370000}"/>
    <cellStyle name="20% - Accent6 3 6 3 6" xfId="48326" xr:uid="{00000000-0005-0000-0000-0000C6370000}"/>
    <cellStyle name="20% - Accent6 3 6 4" xfId="7184" xr:uid="{00000000-0005-0000-0000-0000C7370000}"/>
    <cellStyle name="20% - Accent6 3 6 4 2" xfId="17799" xr:uid="{00000000-0005-0000-0000-0000C8370000}"/>
    <cellStyle name="20% - Accent6 3 6 4 2 2" xfId="41067" xr:uid="{00000000-0005-0000-0000-0000C9370000}"/>
    <cellStyle name="20% - Accent6 3 6 4 3" xfId="30452" xr:uid="{00000000-0005-0000-0000-0000CA370000}"/>
    <cellStyle name="20% - Accent6 3 6 5" xfId="12495" xr:uid="{00000000-0005-0000-0000-0000CB370000}"/>
    <cellStyle name="20% - Accent6 3 6 5 2" xfId="35763" xr:uid="{00000000-0005-0000-0000-0000CC370000}"/>
    <cellStyle name="20% - Accent6 3 6 6" xfId="23146" xr:uid="{00000000-0005-0000-0000-0000CD370000}"/>
    <cellStyle name="20% - Accent6 3 6 6 2" xfId="46394" xr:uid="{00000000-0005-0000-0000-0000CE370000}"/>
    <cellStyle name="20% - Accent6 3 6 7" xfId="25144" xr:uid="{00000000-0005-0000-0000-0000CF370000}"/>
    <cellStyle name="20% - Accent6 3 6 8" xfId="48323" xr:uid="{00000000-0005-0000-0000-0000D0370000}"/>
    <cellStyle name="20% - Accent6 3 7" xfId="1640" xr:uid="{00000000-0005-0000-0000-0000D1370000}"/>
    <cellStyle name="20% - Accent6 3 7 2" xfId="4652" xr:uid="{00000000-0005-0000-0000-0000D2370000}"/>
    <cellStyle name="20% - Accent6 3 7 2 2" xfId="9996" xr:uid="{00000000-0005-0000-0000-0000D3370000}"/>
    <cellStyle name="20% - Accent6 3 7 2 2 2" xfId="20611" xr:uid="{00000000-0005-0000-0000-0000D4370000}"/>
    <cellStyle name="20% - Accent6 3 7 2 2 2 2" xfId="43879" xr:uid="{00000000-0005-0000-0000-0000D5370000}"/>
    <cellStyle name="20% - Accent6 3 7 2 2 3" xfId="33264" xr:uid="{00000000-0005-0000-0000-0000D6370000}"/>
    <cellStyle name="20% - Accent6 3 7 2 3" xfId="15305" xr:uid="{00000000-0005-0000-0000-0000D7370000}"/>
    <cellStyle name="20% - Accent6 3 7 2 3 2" xfId="38573" xr:uid="{00000000-0005-0000-0000-0000D8370000}"/>
    <cellStyle name="20% - Accent6 3 7 2 4" xfId="23151" xr:uid="{00000000-0005-0000-0000-0000D9370000}"/>
    <cellStyle name="20% - Accent6 3 7 2 4 2" xfId="46399" xr:uid="{00000000-0005-0000-0000-0000DA370000}"/>
    <cellStyle name="20% - Accent6 3 7 2 5" xfId="27956" xr:uid="{00000000-0005-0000-0000-0000DB370000}"/>
    <cellStyle name="20% - Accent6 3 7 2 6" xfId="48328" xr:uid="{00000000-0005-0000-0000-0000DC370000}"/>
    <cellStyle name="20% - Accent6 3 7 3" xfId="7354" xr:uid="{00000000-0005-0000-0000-0000DD370000}"/>
    <cellStyle name="20% - Accent6 3 7 3 2" xfId="17969" xr:uid="{00000000-0005-0000-0000-0000DE370000}"/>
    <cellStyle name="20% - Accent6 3 7 3 2 2" xfId="41237" xr:uid="{00000000-0005-0000-0000-0000DF370000}"/>
    <cellStyle name="20% - Accent6 3 7 3 3" xfId="30622" xr:uid="{00000000-0005-0000-0000-0000E0370000}"/>
    <cellStyle name="20% - Accent6 3 7 4" xfId="12665" xr:uid="{00000000-0005-0000-0000-0000E1370000}"/>
    <cellStyle name="20% - Accent6 3 7 4 2" xfId="35933" xr:uid="{00000000-0005-0000-0000-0000E2370000}"/>
    <cellStyle name="20% - Accent6 3 7 5" xfId="23150" xr:uid="{00000000-0005-0000-0000-0000E3370000}"/>
    <cellStyle name="20% - Accent6 3 7 5 2" xfId="46398" xr:uid="{00000000-0005-0000-0000-0000E4370000}"/>
    <cellStyle name="20% - Accent6 3 7 6" xfId="25314" xr:uid="{00000000-0005-0000-0000-0000E5370000}"/>
    <cellStyle name="20% - Accent6 3 7 7" xfId="48327" xr:uid="{00000000-0005-0000-0000-0000E6370000}"/>
    <cellStyle name="20% - Accent6 3 8" xfId="2147" xr:uid="{00000000-0005-0000-0000-0000E7370000}"/>
    <cellStyle name="20% - Accent6 3 8 2" xfId="5037" xr:uid="{00000000-0005-0000-0000-0000E8370000}"/>
    <cellStyle name="20% - Accent6 3 8 2 2" xfId="10380" xr:uid="{00000000-0005-0000-0000-0000E9370000}"/>
    <cellStyle name="20% - Accent6 3 8 2 2 2" xfId="20995" xr:uid="{00000000-0005-0000-0000-0000EA370000}"/>
    <cellStyle name="20% - Accent6 3 8 2 2 2 2" xfId="44263" xr:uid="{00000000-0005-0000-0000-0000EB370000}"/>
    <cellStyle name="20% - Accent6 3 8 2 2 3" xfId="33648" xr:uid="{00000000-0005-0000-0000-0000EC370000}"/>
    <cellStyle name="20% - Accent6 3 8 2 3" xfId="15689" xr:uid="{00000000-0005-0000-0000-0000ED370000}"/>
    <cellStyle name="20% - Accent6 3 8 2 3 2" xfId="38957" xr:uid="{00000000-0005-0000-0000-0000EE370000}"/>
    <cellStyle name="20% - Accent6 3 8 2 4" xfId="28340" xr:uid="{00000000-0005-0000-0000-0000EF370000}"/>
    <cellStyle name="20% - Accent6 3 8 3" xfId="7738" xr:uid="{00000000-0005-0000-0000-0000F0370000}"/>
    <cellStyle name="20% - Accent6 3 8 3 2" xfId="18353" xr:uid="{00000000-0005-0000-0000-0000F1370000}"/>
    <cellStyle name="20% - Accent6 3 8 3 2 2" xfId="41621" xr:uid="{00000000-0005-0000-0000-0000F2370000}"/>
    <cellStyle name="20% - Accent6 3 8 3 3" xfId="31006" xr:uid="{00000000-0005-0000-0000-0000F3370000}"/>
    <cellStyle name="20% - Accent6 3 8 4" xfId="13049" xr:uid="{00000000-0005-0000-0000-0000F4370000}"/>
    <cellStyle name="20% - Accent6 3 8 4 2" xfId="36317" xr:uid="{00000000-0005-0000-0000-0000F5370000}"/>
    <cellStyle name="20% - Accent6 3 8 5" xfId="23152" xr:uid="{00000000-0005-0000-0000-0000F6370000}"/>
    <cellStyle name="20% - Accent6 3 8 5 2" xfId="46400" xr:uid="{00000000-0005-0000-0000-0000F7370000}"/>
    <cellStyle name="20% - Accent6 3 8 6" xfId="25698" xr:uid="{00000000-0005-0000-0000-0000F8370000}"/>
    <cellStyle name="20% - Accent6 3 8 7" xfId="48329" xr:uid="{00000000-0005-0000-0000-0000F9370000}"/>
    <cellStyle name="20% - Accent6 3 9" xfId="2042" xr:uid="{00000000-0005-0000-0000-0000FA370000}"/>
    <cellStyle name="20% - Accent6 3 9 2" xfId="4982" xr:uid="{00000000-0005-0000-0000-0000FB370000}"/>
    <cellStyle name="20% - Accent6 3 9 2 2" xfId="10325" xr:uid="{00000000-0005-0000-0000-0000FC370000}"/>
    <cellStyle name="20% - Accent6 3 9 2 2 2" xfId="20940" xr:uid="{00000000-0005-0000-0000-0000FD370000}"/>
    <cellStyle name="20% - Accent6 3 9 2 2 2 2" xfId="44208" xr:uid="{00000000-0005-0000-0000-0000FE370000}"/>
    <cellStyle name="20% - Accent6 3 9 2 2 3" xfId="33593" xr:uid="{00000000-0005-0000-0000-0000FF370000}"/>
    <cellStyle name="20% - Accent6 3 9 2 3" xfId="15634" xr:uid="{00000000-0005-0000-0000-000000380000}"/>
    <cellStyle name="20% - Accent6 3 9 2 3 2" xfId="38902" xr:uid="{00000000-0005-0000-0000-000001380000}"/>
    <cellStyle name="20% - Accent6 3 9 2 4" xfId="28285" xr:uid="{00000000-0005-0000-0000-000002380000}"/>
    <cellStyle name="20% - Accent6 3 9 3" xfId="7683" xr:uid="{00000000-0005-0000-0000-000003380000}"/>
    <cellStyle name="20% - Accent6 3 9 3 2" xfId="18298" xr:uid="{00000000-0005-0000-0000-000004380000}"/>
    <cellStyle name="20% - Accent6 3 9 3 2 2" xfId="41566" xr:uid="{00000000-0005-0000-0000-000005380000}"/>
    <cellStyle name="20% - Accent6 3 9 3 3" xfId="30951" xr:uid="{00000000-0005-0000-0000-000006380000}"/>
    <cellStyle name="20% - Accent6 3 9 4" xfId="12994" xr:uid="{00000000-0005-0000-0000-000007380000}"/>
    <cellStyle name="20% - Accent6 3 9 4 2" xfId="36262" xr:uid="{00000000-0005-0000-0000-000008380000}"/>
    <cellStyle name="20% - Accent6 3 9 5" xfId="25643" xr:uid="{00000000-0005-0000-0000-000009380000}"/>
    <cellStyle name="20% - Accent6 3_Asset Register (new)" xfId="1459" xr:uid="{00000000-0005-0000-0000-00000A380000}"/>
    <cellStyle name="20% - Accent6 4" xfId="206" xr:uid="{00000000-0005-0000-0000-00000B380000}"/>
    <cellStyle name="20% - Accent6 4 10" xfId="2284" xr:uid="{00000000-0005-0000-0000-00000C380000}"/>
    <cellStyle name="20% - Accent6 4 10 2" xfId="5145" xr:uid="{00000000-0005-0000-0000-00000D380000}"/>
    <cellStyle name="20% - Accent6 4 10 2 2" xfId="10488" xr:uid="{00000000-0005-0000-0000-00000E380000}"/>
    <cellStyle name="20% - Accent6 4 10 2 2 2" xfId="21102" xr:uid="{00000000-0005-0000-0000-00000F380000}"/>
    <cellStyle name="20% - Accent6 4 10 2 2 2 2" xfId="44370" xr:uid="{00000000-0005-0000-0000-000010380000}"/>
    <cellStyle name="20% - Accent6 4 10 2 2 3" xfId="33756" xr:uid="{00000000-0005-0000-0000-000011380000}"/>
    <cellStyle name="20% - Accent6 4 10 2 3" xfId="15796" xr:uid="{00000000-0005-0000-0000-000012380000}"/>
    <cellStyle name="20% - Accent6 4 10 2 3 2" xfId="39064" xr:uid="{00000000-0005-0000-0000-000013380000}"/>
    <cellStyle name="20% - Accent6 4 10 2 4" xfId="28448" xr:uid="{00000000-0005-0000-0000-000014380000}"/>
    <cellStyle name="20% - Accent6 4 10 3" xfId="7846" xr:uid="{00000000-0005-0000-0000-000015380000}"/>
    <cellStyle name="20% - Accent6 4 10 3 2" xfId="18461" xr:uid="{00000000-0005-0000-0000-000016380000}"/>
    <cellStyle name="20% - Accent6 4 10 3 2 2" xfId="41729" xr:uid="{00000000-0005-0000-0000-000017380000}"/>
    <cellStyle name="20% - Accent6 4 10 3 3" xfId="31114" xr:uid="{00000000-0005-0000-0000-000018380000}"/>
    <cellStyle name="20% - Accent6 4 10 4" xfId="13156" xr:uid="{00000000-0005-0000-0000-000019380000}"/>
    <cellStyle name="20% - Accent6 4 10 4 2" xfId="36424" xr:uid="{00000000-0005-0000-0000-00001A380000}"/>
    <cellStyle name="20% - Accent6 4 10 5" xfId="25806" xr:uid="{00000000-0005-0000-0000-00001B380000}"/>
    <cellStyle name="20% - Accent6 4 11" xfId="2414" xr:uid="{00000000-0005-0000-0000-00001C380000}"/>
    <cellStyle name="20% - Accent6 4 11 2" xfId="5262" xr:uid="{00000000-0005-0000-0000-00001D380000}"/>
    <cellStyle name="20% - Accent6 4 11 2 2" xfId="10605" xr:uid="{00000000-0005-0000-0000-00001E380000}"/>
    <cellStyle name="20% - Accent6 4 11 2 2 2" xfId="21219" xr:uid="{00000000-0005-0000-0000-00001F380000}"/>
    <cellStyle name="20% - Accent6 4 11 2 2 2 2" xfId="44487" xr:uid="{00000000-0005-0000-0000-000020380000}"/>
    <cellStyle name="20% - Accent6 4 11 2 2 3" xfId="33873" xr:uid="{00000000-0005-0000-0000-000021380000}"/>
    <cellStyle name="20% - Accent6 4 11 2 3" xfId="15913" xr:uid="{00000000-0005-0000-0000-000022380000}"/>
    <cellStyle name="20% - Accent6 4 11 2 3 2" xfId="39181" xr:uid="{00000000-0005-0000-0000-000023380000}"/>
    <cellStyle name="20% - Accent6 4 11 2 4" xfId="28565" xr:uid="{00000000-0005-0000-0000-000024380000}"/>
    <cellStyle name="20% - Accent6 4 11 3" xfId="7963" xr:uid="{00000000-0005-0000-0000-000025380000}"/>
    <cellStyle name="20% - Accent6 4 11 3 2" xfId="18578" xr:uid="{00000000-0005-0000-0000-000026380000}"/>
    <cellStyle name="20% - Accent6 4 11 3 2 2" xfId="41846" xr:uid="{00000000-0005-0000-0000-000027380000}"/>
    <cellStyle name="20% - Accent6 4 11 3 3" xfId="31231" xr:uid="{00000000-0005-0000-0000-000028380000}"/>
    <cellStyle name="20% - Accent6 4 11 4" xfId="13273" xr:uid="{00000000-0005-0000-0000-000029380000}"/>
    <cellStyle name="20% - Accent6 4 11 4 2" xfId="36541" xr:uid="{00000000-0005-0000-0000-00002A380000}"/>
    <cellStyle name="20% - Accent6 4 11 5" xfId="25923" xr:uid="{00000000-0005-0000-0000-00002B380000}"/>
    <cellStyle name="20% - Accent6 4 12" xfId="2998" xr:uid="{00000000-0005-0000-0000-00002C380000}"/>
    <cellStyle name="20% - Accent6 4 12 2" xfId="5840" xr:uid="{00000000-0005-0000-0000-00002D380000}"/>
    <cellStyle name="20% - Accent6 4 12 2 2" xfId="11183" xr:uid="{00000000-0005-0000-0000-00002E380000}"/>
    <cellStyle name="20% - Accent6 4 12 2 2 2" xfId="21797" xr:uid="{00000000-0005-0000-0000-00002F380000}"/>
    <cellStyle name="20% - Accent6 4 12 2 2 2 2" xfId="45065" xr:uid="{00000000-0005-0000-0000-000030380000}"/>
    <cellStyle name="20% - Accent6 4 12 2 2 3" xfId="34451" xr:uid="{00000000-0005-0000-0000-000031380000}"/>
    <cellStyle name="20% - Accent6 4 12 2 3" xfId="16491" xr:uid="{00000000-0005-0000-0000-000032380000}"/>
    <cellStyle name="20% - Accent6 4 12 2 3 2" xfId="39759" xr:uid="{00000000-0005-0000-0000-000033380000}"/>
    <cellStyle name="20% - Accent6 4 12 2 4" xfId="29143" xr:uid="{00000000-0005-0000-0000-000034380000}"/>
    <cellStyle name="20% - Accent6 4 12 3" xfId="8541" xr:uid="{00000000-0005-0000-0000-000035380000}"/>
    <cellStyle name="20% - Accent6 4 12 3 2" xfId="19156" xr:uid="{00000000-0005-0000-0000-000036380000}"/>
    <cellStyle name="20% - Accent6 4 12 3 2 2" xfId="42424" xr:uid="{00000000-0005-0000-0000-000037380000}"/>
    <cellStyle name="20% - Accent6 4 12 3 3" xfId="31809" xr:uid="{00000000-0005-0000-0000-000038380000}"/>
    <cellStyle name="20% - Accent6 4 12 4" xfId="13851" xr:uid="{00000000-0005-0000-0000-000039380000}"/>
    <cellStyle name="20% - Accent6 4 12 4 2" xfId="37119" xr:uid="{00000000-0005-0000-0000-00003A380000}"/>
    <cellStyle name="20% - Accent6 4 12 5" xfId="26501" xr:uid="{00000000-0005-0000-0000-00003B380000}"/>
    <cellStyle name="20% - Accent6 4 13" xfId="3330" xr:uid="{00000000-0005-0000-0000-00003C380000}"/>
    <cellStyle name="20% - Accent6 4 13 2" xfId="6154" xr:uid="{00000000-0005-0000-0000-00003D380000}"/>
    <cellStyle name="20% - Accent6 4 13 2 2" xfId="11497" xr:uid="{00000000-0005-0000-0000-00003E380000}"/>
    <cellStyle name="20% - Accent6 4 13 2 2 2" xfId="22110" xr:uid="{00000000-0005-0000-0000-00003F380000}"/>
    <cellStyle name="20% - Accent6 4 13 2 2 2 2" xfId="45378" xr:uid="{00000000-0005-0000-0000-000040380000}"/>
    <cellStyle name="20% - Accent6 4 13 2 2 3" xfId="34765" xr:uid="{00000000-0005-0000-0000-000041380000}"/>
    <cellStyle name="20% - Accent6 4 13 2 3" xfId="16804" xr:uid="{00000000-0005-0000-0000-000042380000}"/>
    <cellStyle name="20% - Accent6 4 13 2 3 2" xfId="40072" xr:uid="{00000000-0005-0000-0000-000043380000}"/>
    <cellStyle name="20% - Accent6 4 13 2 4" xfId="29457" xr:uid="{00000000-0005-0000-0000-000044380000}"/>
    <cellStyle name="20% - Accent6 4 13 3" xfId="8855" xr:uid="{00000000-0005-0000-0000-000045380000}"/>
    <cellStyle name="20% - Accent6 4 13 3 2" xfId="19470" xr:uid="{00000000-0005-0000-0000-000046380000}"/>
    <cellStyle name="20% - Accent6 4 13 3 2 2" xfId="42738" xr:uid="{00000000-0005-0000-0000-000047380000}"/>
    <cellStyle name="20% - Accent6 4 13 3 3" xfId="32123" xr:uid="{00000000-0005-0000-0000-000048380000}"/>
    <cellStyle name="20% - Accent6 4 13 4" xfId="14164" xr:uid="{00000000-0005-0000-0000-000049380000}"/>
    <cellStyle name="20% - Accent6 4 13 4 2" xfId="37432" xr:uid="{00000000-0005-0000-0000-00004A380000}"/>
    <cellStyle name="20% - Accent6 4 13 5" xfId="26815" xr:uid="{00000000-0005-0000-0000-00004B380000}"/>
    <cellStyle name="20% - Accent6 4 14" xfId="4075" xr:uid="{00000000-0005-0000-0000-00004C380000}"/>
    <cellStyle name="20% - Accent6 4 14 2" xfId="9419" xr:uid="{00000000-0005-0000-0000-00004D380000}"/>
    <cellStyle name="20% - Accent6 4 14 2 2" xfId="20034" xr:uid="{00000000-0005-0000-0000-00004E380000}"/>
    <cellStyle name="20% - Accent6 4 14 2 2 2" xfId="43302" xr:uid="{00000000-0005-0000-0000-00004F380000}"/>
    <cellStyle name="20% - Accent6 4 14 2 3" xfId="32687" xr:uid="{00000000-0005-0000-0000-000050380000}"/>
    <cellStyle name="20% - Accent6 4 14 3" xfId="14728" xr:uid="{00000000-0005-0000-0000-000051380000}"/>
    <cellStyle name="20% - Accent6 4 14 3 2" xfId="37996" xr:uid="{00000000-0005-0000-0000-000052380000}"/>
    <cellStyle name="20% - Accent6 4 14 4" xfId="27379" xr:uid="{00000000-0005-0000-0000-000053380000}"/>
    <cellStyle name="20% - Accent6 4 15" xfId="6777" xr:uid="{00000000-0005-0000-0000-000054380000}"/>
    <cellStyle name="20% - Accent6 4 15 2" xfId="17392" xr:uid="{00000000-0005-0000-0000-000055380000}"/>
    <cellStyle name="20% - Accent6 4 15 2 2" xfId="40660" xr:uid="{00000000-0005-0000-0000-000056380000}"/>
    <cellStyle name="20% - Accent6 4 15 3" xfId="30045" xr:uid="{00000000-0005-0000-0000-000057380000}"/>
    <cellStyle name="20% - Accent6 4 16" xfId="12088" xr:uid="{00000000-0005-0000-0000-000058380000}"/>
    <cellStyle name="20% - Accent6 4 16 2" xfId="35356" xr:uid="{00000000-0005-0000-0000-000059380000}"/>
    <cellStyle name="20% - Accent6 4 17" xfId="23153" xr:uid="{00000000-0005-0000-0000-00005A380000}"/>
    <cellStyle name="20% - Accent6 4 17 2" xfId="46401" xr:uid="{00000000-0005-0000-0000-00005B380000}"/>
    <cellStyle name="20% - Accent6 4 18" xfId="24733" xr:uid="{00000000-0005-0000-0000-00005C380000}"/>
    <cellStyle name="20% - Accent6 4 19" xfId="48330" xr:uid="{00000000-0005-0000-0000-00005D380000}"/>
    <cellStyle name="20% - Accent6 4 2" xfId="734" xr:uid="{00000000-0005-0000-0000-00005E380000}"/>
    <cellStyle name="20% - Accent6 4 2 10" xfId="2999" xr:uid="{00000000-0005-0000-0000-00005F380000}"/>
    <cellStyle name="20% - Accent6 4 2 10 2" xfId="5841" xr:uid="{00000000-0005-0000-0000-000060380000}"/>
    <cellStyle name="20% - Accent6 4 2 10 2 2" xfId="11184" xr:uid="{00000000-0005-0000-0000-000061380000}"/>
    <cellStyle name="20% - Accent6 4 2 10 2 2 2" xfId="21798" xr:uid="{00000000-0005-0000-0000-000062380000}"/>
    <cellStyle name="20% - Accent6 4 2 10 2 2 2 2" xfId="45066" xr:uid="{00000000-0005-0000-0000-000063380000}"/>
    <cellStyle name="20% - Accent6 4 2 10 2 2 3" xfId="34452" xr:uid="{00000000-0005-0000-0000-000064380000}"/>
    <cellStyle name="20% - Accent6 4 2 10 2 3" xfId="16492" xr:uid="{00000000-0005-0000-0000-000065380000}"/>
    <cellStyle name="20% - Accent6 4 2 10 2 3 2" xfId="39760" xr:uid="{00000000-0005-0000-0000-000066380000}"/>
    <cellStyle name="20% - Accent6 4 2 10 2 4" xfId="29144" xr:uid="{00000000-0005-0000-0000-000067380000}"/>
    <cellStyle name="20% - Accent6 4 2 10 3" xfId="8542" xr:uid="{00000000-0005-0000-0000-000068380000}"/>
    <cellStyle name="20% - Accent6 4 2 10 3 2" xfId="19157" xr:uid="{00000000-0005-0000-0000-000069380000}"/>
    <cellStyle name="20% - Accent6 4 2 10 3 2 2" xfId="42425" xr:uid="{00000000-0005-0000-0000-00006A380000}"/>
    <cellStyle name="20% - Accent6 4 2 10 3 3" xfId="31810" xr:uid="{00000000-0005-0000-0000-00006B380000}"/>
    <cellStyle name="20% - Accent6 4 2 10 4" xfId="13852" xr:uid="{00000000-0005-0000-0000-00006C380000}"/>
    <cellStyle name="20% - Accent6 4 2 10 4 2" xfId="37120" xr:uid="{00000000-0005-0000-0000-00006D380000}"/>
    <cellStyle name="20% - Accent6 4 2 10 5" xfId="26502" xr:uid="{00000000-0005-0000-0000-00006E380000}"/>
    <cellStyle name="20% - Accent6 4 2 11" xfId="3331" xr:uid="{00000000-0005-0000-0000-00006F380000}"/>
    <cellStyle name="20% - Accent6 4 2 11 2" xfId="6155" xr:uid="{00000000-0005-0000-0000-000070380000}"/>
    <cellStyle name="20% - Accent6 4 2 11 2 2" xfId="11498" xr:uid="{00000000-0005-0000-0000-000071380000}"/>
    <cellStyle name="20% - Accent6 4 2 11 2 2 2" xfId="22111" xr:uid="{00000000-0005-0000-0000-000072380000}"/>
    <cellStyle name="20% - Accent6 4 2 11 2 2 2 2" xfId="45379" xr:uid="{00000000-0005-0000-0000-000073380000}"/>
    <cellStyle name="20% - Accent6 4 2 11 2 2 3" xfId="34766" xr:uid="{00000000-0005-0000-0000-000074380000}"/>
    <cellStyle name="20% - Accent6 4 2 11 2 3" xfId="16805" xr:uid="{00000000-0005-0000-0000-000075380000}"/>
    <cellStyle name="20% - Accent6 4 2 11 2 3 2" xfId="40073" xr:uid="{00000000-0005-0000-0000-000076380000}"/>
    <cellStyle name="20% - Accent6 4 2 11 2 4" xfId="29458" xr:uid="{00000000-0005-0000-0000-000077380000}"/>
    <cellStyle name="20% - Accent6 4 2 11 3" xfId="8856" xr:uid="{00000000-0005-0000-0000-000078380000}"/>
    <cellStyle name="20% - Accent6 4 2 11 3 2" xfId="19471" xr:uid="{00000000-0005-0000-0000-000079380000}"/>
    <cellStyle name="20% - Accent6 4 2 11 3 2 2" xfId="42739" xr:uid="{00000000-0005-0000-0000-00007A380000}"/>
    <cellStyle name="20% - Accent6 4 2 11 3 3" xfId="32124" xr:uid="{00000000-0005-0000-0000-00007B380000}"/>
    <cellStyle name="20% - Accent6 4 2 11 4" xfId="14165" xr:uid="{00000000-0005-0000-0000-00007C380000}"/>
    <cellStyle name="20% - Accent6 4 2 11 4 2" xfId="37433" xr:uid="{00000000-0005-0000-0000-00007D380000}"/>
    <cellStyle name="20% - Accent6 4 2 11 5" xfId="26816" xr:uid="{00000000-0005-0000-0000-00007E380000}"/>
    <cellStyle name="20% - Accent6 4 2 12" xfId="4262" xr:uid="{00000000-0005-0000-0000-00007F380000}"/>
    <cellStyle name="20% - Accent6 4 2 12 2" xfId="9606" xr:uid="{00000000-0005-0000-0000-000080380000}"/>
    <cellStyle name="20% - Accent6 4 2 12 2 2" xfId="20221" xr:uid="{00000000-0005-0000-0000-000081380000}"/>
    <cellStyle name="20% - Accent6 4 2 12 2 2 2" xfId="43489" xr:uid="{00000000-0005-0000-0000-000082380000}"/>
    <cellStyle name="20% - Accent6 4 2 12 2 3" xfId="32874" xr:uid="{00000000-0005-0000-0000-000083380000}"/>
    <cellStyle name="20% - Accent6 4 2 12 3" xfId="14915" xr:uid="{00000000-0005-0000-0000-000084380000}"/>
    <cellStyle name="20% - Accent6 4 2 12 3 2" xfId="38183" xr:uid="{00000000-0005-0000-0000-000085380000}"/>
    <cellStyle name="20% - Accent6 4 2 12 4" xfId="27566" xr:uid="{00000000-0005-0000-0000-000086380000}"/>
    <cellStyle name="20% - Accent6 4 2 13" xfId="6964" xr:uid="{00000000-0005-0000-0000-000087380000}"/>
    <cellStyle name="20% - Accent6 4 2 13 2" xfId="17579" xr:uid="{00000000-0005-0000-0000-000088380000}"/>
    <cellStyle name="20% - Accent6 4 2 13 2 2" xfId="40847" xr:uid="{00000000-0005-0000-0000-000089380000}"/>
    <cellStyle name="20% - Accent6 4 2 13 3" xfId="30232" xr:uid="{00000000-0005-0000-0000-00008A380000}"/>
    <cellStyle name="20% - Accent6 4 2 14" xfId="12275" xr:uid="{00000000-0005-0000-0000-00008B380000}"/>
    <cellStyle name="20% - Accent6 4 2 14 2" xfId="35543" xr:uid="{00000000-0005-0000-0000-00008C380000}"/>
    <cellStyle name="20% - Accent6 4 2 15" xfId="23154" xr:uid="{00000000-0005-0000-0000-00008D380000}"/>
    <cellStyle name="20% - Accent6 4 2 15 2" xfId="46402" xr:uid="{00000000-0005-0000-0000-00008E380000}"/>
    <cellStyle name="20% - Accent6 4 2 16" xfId="24924" xr:uid="{00000000-0005-0000-0000-00008F380000}"/>
    <cellStyle name="20% - Accent6 4 2 17" xfId="48331" xr:uid="{00000000-0005-0000-0000-000090380000}"/>
    <cellStyle name="20% - Accent6 4 2 2" xfId="1114" xr:uid="{00000000-0005-0000-0000-000091380000}"/>
    <cellStyle name="20% - Accent6 4 2 2 10" xfId="48332" xr:uid="{00000000-0005-0000-0000-000092380000}"/>
    <cellStyle name="20% - Accent6 4 2 2 2" xfId="1550" xr:uid="{00000000-0005-0000-0000-000093380000}"/>
    <cellStyle name="20% - Accent6 4 2 2 2 2" xfId="2907" xr:uid="{00000000-0005-0000-0000-000094380000}"/>
    <cellStyle name="20% - Accent6 4 2 2 2 2 2" xfId="5755" xr:uid="{00000000-0005-0000-0000-000095380000}"/>
    <cellStyle name="20% - Accent6 4 2 2 2 2 2 2" xfId="11098" xr:uid="{00000000-0005-0000-0000-000096380000}"/>
    <cellStyle name="20% - Accent6 4 2 2 2 2 2 2 2" xfId="21712" xr:uid="{00000000-0005-0000-0000-000097380000}"/>
    <cellStyle name="20% - Accent6 4 2 2 2 2 2 2 2 2" xfId="44980" xr:uid="{00000000-0005-0000-0000-000098380000}"/>
    <cellStyle name="20% - Accent6 4 2 2 2 2 2 2 3" xfId="34366" xr:uid="{00000000-0005-0000-0000-000099380000}"/>
    <cellStyle name="20% - Accent6 4 2 2 2 2 2 3" xfId="16406" xr:uid="{00000000-0005-0000-0000-00009A380000}"/>
    <cellStyle name="20% - Accent6 4 2 2 2 2 2 3 2" xfId="39674" xr:uid="{00000000-0005-0000-0000-00009B380000}"/>
    <cellStyle name="20% - Accent6 4 2 2 2 2 2 4" xfId="23158" xr:uid="{00000000-0005-0000-0000-00009C380000}"/>
    <cellStyle name="20% - Accent6 4 2 2 2 2 2 4 2" xfId="46406" xr:uid="{00000000-0005-0000-0000-00009D380000}"/>
    <cellStyle name="20% - Accent6 4 2 2 2 2 2 5" xfId="29058" xr:uid="{00000000-0005-0000-0000-00009E380000}"/>
    <cellStyle name="20% - Accent6 4 2 2 2 2 2 6" xfId="48335" xr:uid="{00000000-0005-0000-0000-00009F380000}"/>
    <cellStyle name="20% - Accent6 4 2 2 2 2 3" xfId="8456" xr:uid="{00000000-0005-0000-0000-0000A0380000}"/>
    <cellStyle name="20% - Accent6 4 2 2 2 2 3 2" xfId="19071" xr:uid="{00000000-0005-0000-0000-0000A1380000}"/>
    <cellStyle name="20% - Accent6 4 2 2 2 2 3 2 2" xfId="42339" xr:uid="{00000000-0005-0000-0000-0000A2380000}"/>
    <cellStyle name="20% - Accent6 4 2 2 2 2 3 3" xfId="31724" xr:uid="{00000000-0005-0000-0000-0000A3380000}"/>
    <cellStyle name="20% - Accent6 4 2 2 2 2 4" xfId="13766" xr:uid="{00000000-0005-0000-0000-0000A4380000}"/>
    <cellStyle name="20% - Accent6 4 2 2 2 2 4 2" xfId="37034" xr:uid="{00000000-0005-0000-0000-0000A5380000}"/>
    <cellStyle name="20% - Accent6 4 2 2 2 2 5" xfId="23157" xr:uid="{00000000-0005-0000-0000-0000A6380000}"/>
    <cellStyle name="20% - Accent6 4 2 2 2 2 5 2" xfId="46405" xr:uid="{00000000-0005-0000-0000-0000A7380000}"/>
    <cellStyle name="20% - Accent6 4 2 2 2 2 6" xfId="26416" xr:uid="{00000000-0005-0000-0000-0000A8380000}"/>
    <cellStyle name="20% - Accent6 4 2 2 2 2 7" xfId="48334" xr:uid="{00000000-0005-0000-0000-0000A9380000}"/>
    <cellStyle name="20% - Accent6 4 2 2 2 3" xfId="4568" xr:uid="{00000000-0005-0000-0000-0000AA380000}"/>
    <cellStyle name="20% - Accent6 4 2 2 2 3 2" xfId="9912" xr:uid="{00000000-0005-0000-0000-0000AB380000}"/>
    <cellStyle name="20% - Accent6 4 2 2 2 3 2 2" xfId="20527" xr:uid="{00000000-0005-0000-0000-0000AC380000}"/>
    <cellStyle name="20% - Accent6 4 2 2 2 3 2 2 2" xfId="43795" xr:uid="{00000000-0005-0000-0000-0000AD380000}"/>
    <cellStyle name="20% - Accent6 4 2 2 2 3 2 3" xfId="33180" xr:uid="{00000000-0005-0000-0000-0000AE380000}"/>
    <cellStyle name="20% - Accent6 4 2 2 2 3 3" xfId="15221" xr:uid="{00000000-0005-0000-0000-0000AF380000}"/>
    <cellStyle name="20% - Accent6 4 2 2 2 3 3 2" xfId="38489" xr:uid="{00000000-0005-0000-0000-0000B0380000}"/>
    <cellStyle name="20% - Accent6 4 2 2 2 3 4" xfId="23159" xr:uid="{00000000-0005-0000-0000-0000B1380000}"/>
    <cellStyle name="20% - Accent6 4 2 2 2 3 4 2" xfId="46407" xr:uid="{00000000-0005-0000-0000-0000B2380000}"/>
    <cellStyle name="20% - Accent6 4 2 2 2 3 5" xfId="27872" xr:uid="{00000000-0005-0000-0000-0000B3380000}"/>
    <cellStyle name="20% - Accent6 4 2 2 2 3 6" xfId="48336" xr:uid="{00000000-0005-0000-0000-0000B4380000}"/>
    <cellStyle name="20% - Accent6 4 2 2 2 4" xfId="7270" xr:uid="{00000000-0005-0000-0000-0000B5380000}"/>
    <cellStyle name="20% - Accent6 4 2 2 2 4 2" xfId="17885" xr:uid="{00000000-0005-0000-0000-0000B6380000}"/>
    <cellStyle name="20% - Accent6 4 2 2 2 4 2 2" xfId="41153" xr:uid="{00000000-0005-0000-0000-0000B7380000}"/>
    <cellStyle name="20% - Accent6 4 2 2 2 4 3" xfId="30538" xr:uid="{00000000-0005-0000-0000-0000B8380000}"/>
    <cellStyle name="20% - Accent6 4 2 2 2 5" xfId="12581" xr:uid="{00000000-0005-0000-0000-0000B9380000}"/>
    <cellStyle name="20% - Accent6 4 2 2 2 5 2" xfId="35849" xr:uid="{00000000-0005-0000-0000-0000BA380000}"/>
    <cellStyle name="20% - Accent6 4 2 2 2 6" xfId="23156" xr:uid="{00000000-0005-0000-0000-0000BB380000}"/>
    <cellStyle name="20% - Accent6 4 2 2 2 6 2" xfId="46404" xr:uid="{00000000-0005-0000-0000-0000BC380000}"/>
    <cellStyle name="20% - Accent6 4 2 2 2 7" xfId="25230" xr:uid="{00000000-0005-0000-0000-0000BD380000}"/>
    <cellStyle name="20% - Accent6 4 2 2 2 8" xfId="48333" xr:uid="{00000000-0005-0000-0000-0000BE380000}"/>
    <cellStyle name="20% - Accent6 4 2 2 3" xfId="2684" xr:uid="{00000000-0005-0000-0000-0000BF380000}"/>
    <cellStyle name="20% - Accent6 4 2 2 3 2" xfId="5532" xr:uid="{00000000-0005-0000-0000-0000C0380000}"/>
    <cellStyle name="20% - Accent6 4 2 2 3 2 2" xfId="10875" xr:uid="{00000000-0005-0000-0000-0000C1380000}"/>
    <cellStyle name="20% - Accent6 4 2 2 3 2 2 2" xfId="21489" xr:uid="{00000000-0005-0000-0000-0000C2380000}"/>
    <cellStyle name="20% - Accent6 4 2 2 3 2 2 2 2" xfId="44757" xr:uid="{00000000-0005-0000-0000-0000C3380000}"/>
    <cellStyle name="20% - Accent6 4 2 2 3 2 2 3" xfId="34143" xr:uid="{00000000-0005-0000-0000-0000C4380000}"/>
    <cellStyle name="20% - Accent6 4 2 2 3 2 3" xfId="16183" xr:uid="{00000000-0005-0000-0000-0000C5380000}"/>
    <cellStyle name="20% - Accent6 4 2 2 3 2 3 2" xfId="39451" xr:uid="{00000000-0005-0000-0000-0000C6380000}"/>
    <cellStyle name="20% - Accent6 4 2 2 3 2 4" xfId="23161" xr:uid="{00000000-0005-0000-0000-0000C7380000}"/>
    <cellStyle name="20% - Accent6 4 2 2 3 2 4 2" xfId="46409" xr:uid="{00000000-0005-0000-0000-0000C8380000}"/>
    <cellStyle name="20% - Accent6 4 2 2 3 2 5" xfId="28835" xr:uid="{00000000-0005-0000-0000-0000C9380000}"/>
    <cellStyle name="20% - Accent6 4 2 2 3 2 6" xfId="48338" xr:uid="{00000000-0005-0000-0000-0000CA380000}"/>
    <cellStyle name="20% - Accent6 4 2 2 3 3" xfId="8233" xr:uid="{00000000-0005-0000-0000-0000CB380000}"/>
    <cellStyle name="20% - Accent6 4 2 2 3 3 2" xfId="18848" xr:uid="{00000000-0005-0000-0000-0000CC380000}"/>
    <cellStyle name="20% - Accent6 4 2 2 3 3 2 2" xfId="42116" xr:uid="{00000000-0005-0000-0000-0000CD380000}"/>
    <cellStyle name="20% - Accent6 4 2 2 3 3 3" xfId="31501" xr:uid="{00000000-0005-0000-0000-0000CE380000}"/>
    <cellStyle name="20% - Accent6 4 2 2 3 4" xfId="13543" xr:uid="{00000000-0005-0000-0000-0000CF380000}"/>
    <cellStyle name="20% - Accent6 4 2 2 3 4 2" xfId="36811" xr:uid="{00000000-0005-0000-0000-0000D0380000}"/>
    <cellStyle name="20% - Accent6 4 2 2 3 5" xfId="23160" xr:uid="{00000000-0005-0000-0000-0000D1380000}"/>
    <cellStyle name="20% - Accent6 4 2 2 3 5 2" xfId="46408" xr:uid="{00000000-0005-0000-0000-0000D2380000}"/>
    <cellStyle name="20% - Accent6 4 2 2 3 6" xfId="26193" xr:uid="{00000000-0005-0000-0000-0000D3380000}"/>
    <cellStyle name="20% - Accent6 4 2 2 3 7" xfId="48337" xr:uid="{00000000-0005-0000-0000-0000D4380000}"/>
    <cellStyle name="20% - Accent6 4 2 2 4" xfId="3859" xr:uid="{00000000-0005-0000-0000-0000D5380000}"/>
    <cellStyle name="20% - Accent6 4 2 2 4 2" xfId="6523" xr:uid="{00000000-0005-0000-0000-0000D6380000}"/>
    <cellStyle name="20% - Accent6 4 2 2 4 2 2" xfId="11866" xr:uid="{00000000-0005-0000-0000-0000D7380000}"/>
    <cellStyle name="20% - Accent6 4 2 2 4 2 2 2" xfId="22479" xr:uid="{00000000-0005-0000-0000-0000D8380000}"/>
    <cellStyle name="20% - Accent6 4 2 2 4 2 2 2 2" xfId="45747" xr:uid="{00000000-0005-0000-0000-0000D9380000}"/>
    <cellStyle name="20% - Accent6 4 2 2 4 2 2 3" xfId="35134" xr:uid="{00000000-0005-0000-0000-0000DA380000}"/>
    <cellStyle name="20% - Accent6 4 2 2 4 2 3" xfId="17173" xr:uid="{00000000-0005-0000-0000-0000DB380000}"/>
    <cellStyle name="20% - Accent6 4 2 2 4 2 3 2" xfId="40441" xr:uid="{00000000-0005-0000-0000-0000DC380000}"/>
    <cellStyle name="20% - Accent6 4 2 2 4 2 4" xfId="29826" xr:uid="{00000000-0005-0000-0000-0000DD380000}"/>
    <cellStyle name="20% - Accent6 4 2 2 4 3" xfId="9224" xr:uid="{00000000-0005-0000-0000-0000DE380000}"/>
    <cellStyle name="20% - Accent6 4 2 2 4 3 2" xfId="19839" xr:uid="{00000000-0005-0000-0000-0000DF380000}"/>
    <cellStyle name="20% - Accent6 4 2 2 4 3 2 2" xfId="43107" xr:uid="{00000000-0005-0000-0000-0000E0380000}"/>
    <cellStyle name="20% - Accent6 4 2 2 4 3 3" xfId="32492" xr:uid="{00000000-0005-0000-0000-0000E1380000}"/>
    <cellStyle name="20% - Accent6 4 2 2 4 4" xfId="14533" xr:uid="{00000000-0005-0000-0000-0000E2380000}"/>
    <cellStyle name="20% - Accent6 4 2 2 4 4 2" xfId="37801" xr:uid="{00000000-0005-0000-0000-0000E3380000}"/>
    <cellStyle name="20% - Accent6 4 2 2 4 5" xfId="23162" xr:uid="{00000000-0005-0000-0000-0000E4380000}"/>
    <cellStyle name="20% - Accent6 4 2 2 4 5 2" xfId="46410" xr:uid="{00000000-0005-0000-0000-0000E5380000}"/>
    <cellStyle name="20% - Accent6 4 2 2 4 6" xfId="27184" xr:uid="{00000000-0005-0000-0000-0000E6380000}"/>
    <cellStyle name="20% - Accent6 4 2 2 4 7" xfId="48339" xr:uid="{00000000-0005-0000-0000-0000E7380000}"/>
    <cellStyle name="20% - Accent6 4 2 2 5" xfId="4345" xr:uid="{00000000-0005-0000-0000-0000E8380000}"/>
    <cellStyle name="20% - Accent6 4 2 2 5 2" xfId="9689" xr:uid="{00000000-0005-0000-0000-0000E9380000}"/>
    <cellStyle name="20% - Accent6 4 2 2 5 2 2" xfId="20304" xr:uid="{00000000-0005-0000-0000-0000EA380000}"/>
    <cellStyle name="20% - Accent6 4 2 2 5 2 2 2" xfId="43572" xr:uid="{00000000-0005-0000-0000-0000EB380000}"/>
    <cellStyle name="20% - Accent6 4 2 2 5 2 3" xfId="32957" xr:uid="{00000000-0005-0000-0000-0000EC380000}"/>
    <cellStyle name="20% - Accent6 4 2 2 5 3" xfId="14998" xr:uid="{00000000-0005-0000-0000-0000ED380000}"/>
    <cellStyle name="20% - Accent6 4 2 2 5 3 2" xfId="38266" xr:uid="{00000000-0005-0000-0000-0000EE380000}"/>
    <cellStyle name="20% - Accent6 4 2 2 5 4" xfId="27649" xr:uid="{00000000-0005-0000-0000-0000EF380000}"/>
    <cellStyle name="20% - Accent6 4 2 2 6" xfId="7047" xr:uid="{00000000-0005-0000-0000-0000F0380000}"/>
    <cellStyle name="20% - Accent6 4 2 2 6 2" xfId="17662" xr:uid="{00000000-0005-0000-0000-0000F1380000}"/>
    <cellStyle name="20% - Accent6 4 2 2 6 2 2" xfId="40930" xr:uid="{00000000-0005-0000-0000-0000F2380000}"/>
    <cellStyle name="20% - Accent6 4 2 2 6 3" xfId="30315" xr:uid="{00000000-0005-0000-0000-0000F3380000}"/>
    <cellStyle name="20% - Accent6 4 2 2 7" xfId="12358" xr:uid="{00000000-0005-0000-0000-0000F4380000}"/>
    <cellStyle name="20% - Accent6 4 2 2 7 2" xfId="35626" xr:uid="{00000000-0005-0000-0000-0000F5380000}"/>
    <cellStyle name="20% - Accent6 4 2 2 8" xfId="23155" xr:uid="{00000000-0005-0000-0000-0000F6380000}"/>
    <cellStyle name="20% - Accent6 4 2 2 8 2" xfId="46403" xr:uid="{00000000-0005-0000-0000-0000F7380000}"/>
    <cellStyle name="20% - Accent6 4 2 2 9" xfId="25007" xr:uid="{00000000-0005-0000-0000-0000F8380000}"/>
    <cellStyle name="20% - Accent6 4 2 2_Asset Register (new)" xfId="1453" xr:uid="{00000000-0005-0000-0000-0000F9380000}"/>
    <cellStyle name="20% - Accent6 4 2 3" xfId="1263" xr:uid="{00000000-0005-0000-0000-0000FA380000}"/>
    <cellStyle name="20% - Accent6 4 2 3 2" xfId="2824" xr:uid="{00000000-0005-0000-0000-0000FB380000}"/>
    <cellStyle name="20% - Accent6 4 2 3 2 2" xfId="5672" xr:uid="{00000000-0005-0000-0000-0000FC380000}"/>
    <cellStyle name="20% - Accent6 4 2 3 2 2 2" xfId="11015" xr:uid="{00000000-0005-0000-0000-0000FD380000}"/>
    <cellStyle name="20% - Accent6 4 2 3 2 2 2 2" xfId="21629" xr:uid="{00000000-0005-0000-0000-0000FE380000}"/>
    <cellStyle name="20% - Accent6 4 2 3 2 2 2 2 2" xfId="44897" xr:uid="{00000000-0005-0000-0000-0000FF380000}"/>
    <cellStyle name="20% - Accent6 4 2 3 2 2 2 3" xfId="34283" xr:uid="{00000000-0005-0000-0000-000000390000}"/>
    <cellStyle name="20% - Accent6 4 2 3 2 2 3" xfId="16323" xr:uid="{00000000-0005-0000-0000-000001390000}"/>
    <cellStyle name="20% - Accent6 4 2 3 2 2 3 2" xfId="39591" xr:uid="{00000000-0005-0000-0000-000002390000}"/>
    <cellStyle name="20% - Accent6 4 2 3 2 2 4" xfId="23165" xr:uid="{00000000-0005-0000-0000-000003390000}"/>
    <cellStyle name="20% - Accent6 4 2 3 2 2 4 2" xfId="46413" xr:uid="{00000000-0005-0000-0000-000004390000}"/>
    <cellStyle name="20% - Accent6 4 2 3 2 2 5" xfId="28975" xr:uid="{00000000-0005-0000-0000-000005390000}"/>
    <cellStyle name="20% - Accent6 4 2 3 2 2 6" xfId="48342" xr:uid="{00000000-0005-0000-0000-000006390000}"/>
    <cellStyle name="20% - Accent6 4 2 3 2 3" xfId="8373" xr:uid="{00000000-0005-0000-0000-000007390000}"/>
    <cellStyle name="20% - Accent6 4 2 3 2 3 2" xfId="18988" xr:uid="{00000000-0005-0000-0000-000008390000}"/>
    <cellStyle name="20% - Accent6 4 2 3 2 3 2 2" xfId="42256" xr:uid="{00000000-0005-0000-0000-000009390000}"/>
    <cellStyle name="20% - Accent6 4 2 3 2 3 3" xfId="31641" xr:uid="{00000000-0005-0000-0000-00000A390000}"/>
    <cellStyle name="20% - Accent6 4 2 3 2 4" xfId="13683" xr:uid="{00000000-0005-0000-0000-00000B390000}"/>
    <cellStyle name="20% - Accent6 4 2 3 2 4 2" xfId="36951" xr:uid="{00000000-0005-0000-0000-00000C390000}"/>
    <cellStyle name="20% - Accent6 4 2 3 2 5" xfId="23164" xr:uid="{00000000-0005-0000-0000-00000D390000}"/>
    <cellStyle name="20% - Accent6 4 2 3 2 5 2" xfId="46412" xr:uid="{00000000-0005-0000-0000-00000E390000}"/>
    <cellStyle name="20% - Accent6 4 2 3 2 6" xfId="26333" xr:uid="{00000000-0005-0000-0000-00000F390000}"/>
    <cellStyle name="20% - Accent6 4 2 3 2 7" xfId="48341" xr:uid="{00000000-0005-0000-0000-000010390000}"/>
    <cellStyle name="20% - Accent6 4 2 3 3" xfId="4485" xr:uid="{00000000-0005-0000-0000-000011390000}"/>
    <cellStyle name="20% - Accent6 4 2 3 3 2" xfId="9829" xr:uid="{00000000-0005-0000-0000-000012390000}"/>
    <cellStyle name="20% - Accent6 4 2 3 3 2 2" xfId="20444" xr:uid="{00000000-0005-0000-0000-000013390000}"/>
    <cellStyle name="20% - Accent6 4 2 3 3 2 2 2" xfId="43712" xr:uid="{00000000-0005-0000-0000-000014390000}"/>
    <cellStyle name="20% - Accent6 4 2 3 3 2 3" xfId="33097" xr:uid="{00000000-0005-0000-0000-000015390000}"/>
    <cellStyle name="20% - Accent6 4 2 3 3 3" xfId="15138" xr:uid="{00000000-0005-0000-0000-000016390000}"/>
    <cellStyle name="20% - Accent6 4 2 3 3 3 2" xfId="38406" xr:uid="{00000000-0005-0000-0000-000017390000}"/>
    <cellStyle name="20% - Accent6 4 2 3 3 4" xfId="23166" xr:uid="{00000000-0005-0000-0000-000018390000}"/>
    <cellStyle name="20% - Accent6 4 2 3 3 4 2" xfId="46414" xr:uid="{00000000-0005-0000-0000-000019390000}"/>
    <cellStyle name="20% - Accent6 4 2 3 3 5" xfId="27789" xr:uid="{00000000-0005-0000-0000-00001A390000}"/>
    <cellStyle name="20% - Accent6 4 2 3 3 6" xfId="48343" xr:uid="{00000000-0005-0000-0000-00001B390000}"/>
    <cellStyle name="20% - Accent6 4 2 3 4" xfId="7187" xr:uid="{00000000-0005-0000-0000-00001C390000}"/>
    <cellStyle name="20% - Accent6 4 2 3 4 2" xfId="17802" xr:uid="{00000000-0005-0000-0000-00001D390000}"/>
    <cellStyle name="20% - Accent6 4 2 3 4 2 2" xfId="41070" xr:uid="{00000000-0005-0000-0000-00001E390000}"/>
    <cellStyle name="20% - Accent6 4 2 3 4 3" xfId="30455" xr:uid="{00000000-0005-0000-0000-00001F390000}"/>
    <cellStyle name="20% - Accent6 4 2 3 5" xfId="12498" xr:uid="{00000000-0005-0000-0000-000020390000}"/>
    <cellStyle name="20% - Accent6 4 2 3 5 2" xfId="35766" xr:uid="{00000000-0005-0000-0000-000021390000}"/>
    <cellStyle name="20% - Accent6 4 2 3 6" xfId="23163" xr:uid="{00000000-0005-0000-0000-000022390000}"/>
    <cellStyle name="20% - Accent6 4 2 3 6 2" xfId="46411" xr:uid="{00000000-0005-0000-0000-000023390000}"/>
    <cellStyle name="20% - Accent6 4 2 3 7" xfId="25147" xr:uid="{00000000-0005-0000-0000-000024390000}"/>
    <cellStyle name="20% - Accent6 4 2 3 8" xfId="48340" xr:uid="{00000000-0005-0000-0000-000025390000}"/>
    <cellStyle name="20% - Accent6 4 2 4" xfId="1643" xr:uid="{00000000-0005-0000-0000-000026390000}"/>
    <cellStyle name="20% - Accent6 4 2 4 2" xfId="4655" xr:uid="{00000000-0005-0000-0000-000027390000}"/>
    <cellStyle name="20% - Accent6 4 2 4 2 2" xfId="9999" xr:uid="{00000000-0005-0000-0000-000028390000}"/>
    <cellStyle name="20% - Accent6 4 2 4 2 2 2" xfId="20614" xr:uid="{00000000-0005-0000-0000-000029390000}"/>
    <cellStyle name="20% - Accent6 4 2 4 2 2 2 2" xfId="43882" xr:uid="{00000000-0005-0000-0000-00002A390000}"/>
    <cellStyle name="20% - Accent6 4 2 4 2 2 3" xfId="33267" xr:uid="{00000000-0005-0000-0000-00002B390000}"/>
    <cellStyle name="20% - Accent6 4 2 4 2 3" xfId="15308" xr:uid="{00000000-0005-0000-0000-00002C390000}"/>
    <cellStyle name="20% - Accent6 4 2 4 2 3 2" xfId="38576" xr:uid="{00000000-0005-0000-0000-00002D390000}"/>
    <cellStyle name="20% - Accent6 4 2 4 2 4" xfId="23168" xr:uid="{00000000-0005-0000-0000-00002E390000}"/>
    <cellStyle name="20% - Accent6 4 2 4 2 4 2" xfId="46416" xr:uid="{00000000-0005-0000-0000-00002F390000}"/>
    <cellStyle name="20% - Accent6 4 2 4 2 5" xfId="27959" xr:uid="{00000000-0005-0000-0000-000030390000}"/>
    <cellStyle name="20% - Accent6 4 2 4 2 6" xfId="48345" xr:uid="{00000000-0005-0000-0000-000031390000}"/>
    <cellStyle name="20% - Accent6 4 2 4 3" xfId="7357" xr:uid="{00000000-0005-0000-0000-000032390000}"/>
    <cellStyle name="20% - Accent6 4 2 4 3 2" xfId="17972" xr:uid="{00000000-0005-0000-0000-000033390000}"/>
    <cellStyle name="20% - Accent6 4 2 4 3 2 2" xfId="41240" xr:uid="{00000000-0005-0000-0000-000034390000}"/>
    <cellStyle name="20% - Accent6 4 2 4 3 3" xfId="30625" xr:uid="{00000000-0005-0000-0000-000035390000}"/>
    <cellStyle name="20% - Accent6 4 2 4 4" xfId="12668" xr:uid="{00000000-0005-0000-0000-000036390000}"/>
    <cellStyle name="20% - Accent6 4 2 4 4 2" xfId="35936" xr:uid="{00000000-0005-0000-0000-000037390000}"/>
    <cellStyle name="20% - Accent6 4 2 4 5" xfId="23167" xr:uid="{00000000-0005-0000-0000-000038390000}"/>
    <cellStyle name="20% - Accent6 4 2 4 5 2" xfId="46415" xr:uid="{00000000-0005-0000-0000-000039390000}"/>
    <cellStyle name="20% - Accent6 4 2 4 6" xfId="25317" xr:uid="{00000000-0005-0000-0000-00003A390000}"/>
    <cellStyle name="20% - Accent6 4 2 4 7" xfId="48344" xr:uid="{00000000-0005-0000-0000-00003B390000}"/>
    <cellStyle name="20% - Accent6 4 2 5" xfId="2144" xr:uid="{00000000-0005-0000-0000-00003C390000}"/>
    <cellStyle name="20% - Accent6 4 2 5 2" xfId="5034" xr:uid="{00000000-0005-0000-0000-00003D390000}"/>
    <cellStyle name="20% - Accent6 4 2 5 2 2" xfId="10377" xr:uid="{00000000-0005-0000-0000-00003E390000}"/>
    <cellStyle name="20% - Accent6 4 2 5 2 2 2" xfId="20992" xr:uid="{00000000-0005-0000-0000-00003F390000}"/>
    <cellStyle name="20% - Accent6 4 2 5 2 2 2 2" xfId="44260" xr:uid="{00000000-0005-0000-0000-000040390000}"/>
    <cellStyle name="20% - Accent6 4 2 5 2 2 3" xfId="33645" xr:uid="{00000000-0005-0000-0000-000041390000}"/>
    <cellStyle name="20% - Accent6 4 2 5 2 3" xfId="15686" xr:uid="{00000000-0005-0000-0000-000042390000}"/>
    <cellStyle name="20% - Accent6 4 2 5 2 3 2" xfId="38954" xr:uid="{00000000-0005-0000-0000-000043390000}"/>
    <cellStyle name="20% - Accent6 4 2 5 2 4" xfId="28337" xr:uid="{00000000-0005-0000-0000-000044390000}"/>
    <cellStyle name="20% - Accent6 4 2 5 3" xfId="7735" xr:uid="{00000000-0005-0000-0000-000045390000}"/>
    <cellStyle name="20% - Accent6 4 2 5 3 2" xfId="18350" xr:uid="{00000000-0005-0000-0000-000046390000}"/>
    <cellStyle name="20% - Accent6 4 2 5 3 2 2" xfId="41618" xr:uid="{00000000-0005-0000-0000-000047390000}"/>
    <cellStyle name="20% - Accent6 4 2 5 3 3" xfId="31003" xr:uid="{00000000-0005-0000-0000-000048390000}"/>
    <cellStyle name="20% - Accent6 4 2 5 4" xfId="13046" xr:uid="{00000000-0005-0000-0000-000049390000}"/>
    <cellStyle name="20% - Accent6 4 2 5 4 2" xfId="36314" xr:uid="{00000000-0005-0000-0000-00004A390000}"/>
    <cellStyle name="20% - Accent6 4 2 5 5" xfId="23169" xr:uid="{00000000-0005-0000-0000-00004B390000}"/>
    <cellStyle name="20% - Accent6 4 2 5 5 2" xfId="46417" xr:uid="{00000000-0005-0000-0000-00004C390000}"/>
    <cellStyle name="20% - Accent6 4 2 5 6" xfId="25695" xr:uid="{00000000-0005-0000-0000-00004D390000}"/>
    <cellStyle name="20% - Accent6 4 2 5 7" xfId="48346" xr:uid="{00000000-0005-0000-0000-00004E390000}"/>
    <cellStyle name="20% - Accent6 4 2 6" xfId="2228" xr:uid="{00000000-0005-0000-0000-00004F390000}"/>
    <cellStyle name="20% - Accent6 4 2 6 2" xfId="5099" xr:uid="{00000000-0005-0000-0000-000050390000}"/>
    <cellStyle name="20% - Accent6 4 2 6 2 2" xfId="10442" xr:uid="{00000000-0005-0000-0000-000051390000}"/>
    <cellStyle name="20% - Accent6 4 2 6 2 2 2" xfId="21057" xr:uid="{00000000-0005-0000-0000-000052390000}"/>
    <cellStyle name="20% - Accent6 4 2 6 2 2 2 2" xfId="44325" xr:uid="{00000000-0005-0000-0000-000053390000}"/>
    <cellStyle name="20% - Accent6 4 2 6 2 2 3" xfId="33710" xr:uid="{00000000-0005-0000-0000-000054390000}"/>
    <cellStyle name="20% - Accent6 4 2 6 2 3" xfId="15751" xr:uid="{00000000-0005-0000-0000-000055390000}"/>
    <cellStyle name="20% - Accent6 4 2 6 2 3 2" xfId="39019" xr:uid="{00000000-0005-0000-0000-000056390000}"/>
    <cellStyle name="20% - Accent6 4 2 6 2 4" xfId="28402" xr:uid="{00000000-0005-0000-0000-000057390000}"/>
    <cellStyle name="20% - Accent6 4 2 6 3" xfId="7800" xr:uid="{00000000-0005-0000-0000-000058390000}"/>
    <cellStyle name="20% - Accent6 4 2 6 3 2" xfId="18415" xr:uid="{00000000-0005-0000-0000-000059390000}"/>
    <cellStyle name="20% - Accent6 4 2 6 3 2 2" xfId="41683" xr:uid="{00000000-0005-0000-0000-00005A390000}"/>
    <cellStyle name="20% - Accent6 4 2 6 3 3" xfId="31068" xr:uid="{00000000-0005-0000-0000-00005B390000}"/>
    <cellStyle name="20% - Accent6 4 2 6 4" xfId="13111" xr:uid="{00000000-0005-0000-0000-00005C390000}"/>
    <cellStyle name="20% - Accent6 4 2 6 4 2" xfId="36379" xr:uid="{00000000-0005-0000-0000-00005D390000}"/>
    <cellStyle name="20% - Accent6 4 2 6 5" xfId="25760" xr:uid="{00000000-0005-0000-0000-00005E390000}"/>
    <cellStyle name="20% - Accent6 4 2 7" xfId="2186" xr:uid="{00000000-0005-0000-0000-00005F390000}"/>
    <cellStyle name="20% - Accent6 4 2 7 2" xfId="5063" xr:uid="{00000000-0005-0000-0000-000060390000}"/>
    <cellStyle name="20% - Accent6 4 2 7 2 2" xfId="10406" xr:uid="{00000000-0005-0000-0000-000061390000}"/>
    <cellStyle name="20% - Accent6 4 2 7 2 2 2" xfId="21021" xr:uid="{00000000-0005-0000-0000-000062390000}"/>
    <cellStyle name="20% - Accent6 4 2 7 2 2 2 2" xfId="44289" xr:uid="{00000000-0005-0000-0000-000063390000}"/>
    <cellStyle name="20% - Accent6 4 2 7 2 2 3" xfId="33674" xr:uid="{00000000-0005-0000-0000-000064390000}"/>
    <cellStyle name="20% - Accent6 4 2 7 2 3" xfId="15715" xr:uid="{00000000-0005-0000-0000-000065390000}"/>
    <cellStyle name="20% - Accent6 4 2 7 2 3 2" xfId="38983" xr:uid="{00000000-0005-0000-0000-000066390000}"/>
    <cellStyle name="20% - Accent6 4 2 7 2 4" xfId="28366" xr:uid="{00000000-0005-0000-0000-000067390000}"/>
    <cellStyle name="20% - Accent6 4 2 7 3" xfId="7764" xr:uid="{00000000-0005-0000-0000-000068390000}"/>
    <cellStyle name="20% - Accent6 4 2 7 3 2" xfId="18379" xr:uid="{00000000-0005-0000-0000-000069390000}"/>
    <cellStyle name="20% - Accent6 4 2 7 3 2 2" xfId="41647" xr:uid="{00000000-0005-0000-0000-00006A390000}"/>
    <cellStyle name="20% - Accent6 4 2 7 3 3" xfId="31032" xr:uid="{00000000-0005-0000-0000-00006B390000}"/>
    <cellStyle name="20% - Accent6 4 2 7 4" xfId="13075" xr:uid="{00000000-0005-0000-0000-00006C390000}"/>
    <cellStyle name="20% - Accent6 4 2 7 4 2" xfId="36343" xr:uid="{00000000-0005-0000-0000-00006D390000}"/>
    <cellStyle name="20% - Accent6 4 2 7 5" xfId="25724" xr:uid="{00000000-0005-0000-0000-00006E390000}"/>
    <cellStyle name="20% - Accent6 4 2 8" xfId="1783" xr:uid="{00000000-0005-0000-0000-00006F390000}"/>
    <cellStyle name="20% - Accent6 4 2 8 2" xfId="4767" xr:uid="{00000000-0005-0000-0000-000070390000}"/>
    <cellStyle name="20% - Accent6 4 2 8 2 2" xfId="10111" xr:uid="{00000000-0005-0000-0000-000071390000}"/>
    <cellStyle name="20% - Accent6 4 2 8 2 2 2" xfId="20726" xr:uid="{00000000-0005-0000-0000-000072390000}"/>
    <cellStyle name="20% - Accent6 4 2 8 2 2 2 2" xfId="43994" xr:uid="{00000000-0005-0000-0000-000073390000}"/>
    <cellStyle name="20% - Accent6 4 2 8 2 2 3" xfId="33379" xr:uid="{00000000-0005-0000-0000-000074390000}"/>
    <cellStyle name="20% - Accent6 4 2 8 2 3" xfId="15420" xr:uid="{00000000-0005-0000-0000-000075390000}"/>
    <cellStyle name="20% - Accent6 4 2 8 2 3 2" xfId="38688" xr:uid="{00000000-0005-0000-0000-000076390000}"/>
    <cellStyle name="20% - Accent6 4 2 8 2 4" xfId="28071" xr:uid="{00000000-0005-0000-0000-000077390000}"/>
    <cellStyle name="20% - Accent6 4 2 8 3" xfId="7469" xr:uid="{00000000-0005-0000-0000-000078390000}"/>
    <cellStyle name="20% - Accent6 4 2 8 3 2" xfId="18084" xr:uid="{00000000-0005-0000-0000-000079390000}"/>
    <cellStyle name="20% - Accent6 4 2 8 3 2 2" xfId="41352" xr:uid="{00000000-0005-0000-0000-00007A390000}"/>
    <cellStyle name="20% - Accent6 4 2 8 3 3" xfId="30737" xr:uid="{00000000-0005-0000-0000-00007B390000}"/>
    <cellStyle name="20% - Accent6 4 2 8 4" xfId="12780" xr:uid="{00000000-0005-0000-0000-00007C390000}"/>
    <cellStyle name="20% - Accent6 4 2 8 4 2" xfId="36048" xr:uid="{00000000-0005-0000-0000-00007D390000}"/>
    <cellStyle name="20% - Accent6 4 2 8 5" xfId="25429" xr:uid="{00000000-0005-0000-0000-00007E390000}"/>
    <cellStyle name="20% - Accent6 4 2 9" xfId="2601" xr:uid="{00000000-0005-0000-0000-00007F390000}"/>
    <cellStyle name="20% - Accent6 4 2 9 2" xfId="5449" xr:uid="{00000000-0005-0000-0000-000080390000}"/>
    <cellStyle name="20% - Accent6 4 2 9 2 2" xfId="10792" xr:uid="{00000000-0005-0000-0000-000081390000}"/>
    <cellStyle name="20% - Accent6 4 2 9 2 2 2" xfId="21406" xr:uid="{00000000-0005-0000-0000-000082390000}"/>
    <cellStyle name="20% - Accent6 4 2 9 2 2 2 2" xfId="44674" xr:uid="{00000000-0005-0000-0000-000083390000}"/>
    <cellStyle name="20% - Accent6 4 2 9 2 2 3" xfId="34060" xr:uid="{00000000-0005-0000-0000-000084390000}"/>
    <cellStyle name="20% - Accent6 4 2 9 2 3" xfId="16100" xr:uid="{00000000-0005-0000-0000-000085390000}"/>
    <cellStyle name="20% - Accent6 4 2 9 2 3 2" xfId="39368" xr:uid="{00000000-0005-0000-0000-000086390000}"/>
    <cellStyle name="20% - Accent6 4 2 9 2 4" xfId="28752" xr:uid="{00000000-0005-0000-0000-000087390000}"/>
    <cellStyle name="20% - Accent6 4 2 9 3" xfId="8150" xr:uid="{00000000-0005-0000-0000-000088390000}"/>
    <cellStyle name="20% - Accent6 4 2 9 3 2" xfId="18765" xr:uid="{00000000-0005-0000-0000-000089390000}"/>
    <cellStyle name="20% - Accent6 4 2 9 3 2 2" xfId="42033" xr:uid="{00000000-0005-0000-0000-00008A390000}"/>
    <cellStyle name="20% - Accent6 4 2 9 3 3" xfId="31418" xr:uid="{00000000-0005-0000-0000-00008B390000}"/>
    <cellStyle name="20% - Accent6 4 2 9 4" xfId="13460" xr:uid="{00000000-0005-0000-0000-00008C390000}"/>
    <cellStyle name="20% - Accent6 4 2 9 4 2" xfId="36728" xr:uid="{00000000-0005-0000-0000-00008D390000}"/>
    <cellStyle name="20% - Accent6 4 2 9 5" xfId="26110" xr:uid="{00000000-0005-0000-0000-00008E390000}"/>
    <cellStyle name="20% - Accent6 4 2_Asset Register (new)" xfId="1454" xr:uid="{00000000-0005-0000-0000-00008F390000}"/>
    <cellStyle name="20% - Accent6 4 3" xfId="733" xr:uid="{00000000-0005-0000-0000-000090390000}"/>
    <cellStyle name="20% - Accent6 4 3 10" xfId="12274" xr:uid="{00000000-0005-0000-0000-000091390000}"/>
    <cellStyle name="20% - Accent6 4 3 10 2" xfId="35542" xr:uid="{00000000-0005-0000-0000-000092390000}"/>
    <cellStyle name="20% - Accent6 4 3 11" xfId="23170" xr:uid="{00000000-0005-0000-0000-000093390000}"/>
    <cellStyle name="20% - Accent6 4 3 11 2" xfId="46418" xr:uid="{00000000-0005-0000-0000-000094390000}"/>
    <cellStyle name="20% - Accent6 4 3 12" xfId="24923" xr:uid="{00000000-0005-0000-0000-000095390000}"/>
    <cellStyle name="20% - Accent6 4 3 13" xfId="48347" xr:uid="{00000000-0005-0000-0000-000096390000}"/>
    <cellStyle name="20% - Accent6 4 3 2" xfId="1193" xr:uid="{00000000-0005-0000-0000-000097390000}"/>
    <cellStyle name="20% - Accent6 4 3 2 2" xfId="2755" xr:uid="{00000000-0005-0000-0000-000098390000}"/>
    <cellStyle name="20% - Accent6 4 3 2 2 2" xfId="5603" xr:uid="{00000000-0005-0000-0000-000099390000}"/>
    <cellStyle name="20% - Accent6 4 3 2 2 2 2" xfId="10946" xr:uid="{00000000-0005-0000-0000-00009A390000}"/>
    <cellStyle name="20% - Accent6 4 3 2 2 2 2 2" xfId="21560" xr:uid="{00000000-0005-0000-0000-00009B390000}"/>
    <cellStyle name="20% - Accent6 4 3 2 2 2 2 2 2" xfId="44828" xr:uid="{00000000-0005-0000-0000-00009C390000}"/>
    <cellStyle name="20% - Accent6 4 3 2 2 2 2 3" xfId="34214" xr:uid="{00000000-0005-0000-0000-00009D390000}"/>
    <cellStyle name="20% - Accent6 4 3 2 2 2 3" xfId="16254" xr:uid="{00000000-0005-0000-0000-00009E390000}"/>
    <cellStyle name="20% - Accent6 4 3 2 2 2 3 2" xfId="39522" xr:uid="{00000000-0005-0000-0000-00009F390000}"/>
    <cellStyle name="20% - Accent6 4 3 2 2 2 4" xfId="23173" xr:uid="{00000000-0005-0000-0000-0000A0390000}"/>
    <cellStyle name="20% - Accent6 4 3 2 2 2 4 2" xfId="46421" xr:uid="{00000000-0005-0000-0000-0000A1390000}"/>
    <cellStyle name="20% - Accent6 4 3 2 2 2 5" xfId="28906" xr:uid="{00000000-0005-0000-0000-0000A2390000}"/>
    <cellStyle name="20% - Accent6 4 3 2 2 2 6" xfId="48350" xr:uid="{00000000-0005-0000-0000-0000A3390000}"/>
    <cellStyle name="20% - Accent6 4 3 2 2 3" xfId="8304" xr:uid="{00000000-0005-0000-0000-0000A4390000}"/>
    <cellStyle name="20% - Accent6 4 3 2 2 3 2" xfId="18919" xr:uid="{00000000-0005-0000-0000-0000A5390000}"/>
    <cellStyle name="20% - Accent6 4 3 2 2 3 2 2" xfId="42187" xr:uid="{00000000-0005-0000-0000-0000A6390000}"/>
    <cellStyle name="20% - Accent6 4 3 2 2 3 3" xfId="31572" xr:uid="{00000000-0005-0000-0000-0000A7390000}"/>
    <cellStyle name="20% - Accent6 4 3 2 2 4" xfId="13614" xr:uid="{00000000-0005-0000-0000-0000A8390000}"/>
    <cellStyle name="20% - Accent6 4 3 2 2 4 2" xfId="36882" xr:uid="{00000000-0005-0000-0000-0000A9390000}"/>
    <cellStyle name="20% - Accent6 4 3 2 2 5" xfId="23172" xr:uid="{00000000-0005-0000-0000-0000AA390000}"/>
    <cellStyle name="20% - Accent6 4 3 2 2 5 2" xfId="46420" xr:uid="{00000000-0005-0000-0000-0000AB390000}"/>
    <cellStyle name="20% - Accent6 4 3 2 2 6" xfId="26264" xr:uid="{00000000-0005-0000-0000-0000AC390000}"/>
    <cellStyle name="20% - Accent6 4 3 2 2 7" xfId="48349" xr:uid="{00000000-0005-0000-0000-0000AD390000}"/>
    <cellStyle name="20% - Accent6 4 3 2 3" xfId="3930" xr:uid="{00000000-0005-0000-0000-0000AE390000}"/>
    <cellStyle name="20% - Accent6 4 3 2 3 2" xfId="6594" xr:uid="{00000000-0005-0000-0000-0000AF390000}"/>
    <cellStyle name="20% - Accent6 4 3 2 3 2 2" xfId="11937" xr:uid="{00000000-0005-0000-0000-0000B0390000}"/>
    <cellStyle name="20% - Accent6 4 3 2 3 2 2 2" xfId="22550" xr:uid="{00000000-0005-0000-0000-0000B1390000}"/>
    <cellStyle name="20% - Accent6 4 3 2 3 2 2 2 2" xfId="45818" xr:uid="{00000000-0005-0000-0000-0000B2390000}"/>
    <cellStyle name="20% - Accent6 4 3 2 3 2 2 3" xfId="35205" xr:uid="{00000000-0005-0000-0000-0000B3390000}"/>
    <cellStyle name="20% - Accent6 4 3 2 3 2 3" xfId="17244" xr:uid="{00000000-0005-0000-0000-0000B4390000}"/>
    <cellStyle name="20% - Accent6 4 3 2 3 2 3 2" xfId="40512" xr:uid="{00000000-0005-0000-0000-0000B5390000}"/>
    <cellStyle name="20% - Accent6 4 3 2 3 2 4" xfId="29897" xr:uid="{00000000-0005-0000-0000-0000B6390000}"/>
    <cellStyle name="20% - Accent6 4 3 2 3 3" xfId="9295" xr:uid="{00000000-0005-0000-0000-0000B7390000}"/>
    <cellStyle name="20% - Accent6 4 3 2 3 3 2" xfId="19910" xr:uid="{00000000-0005-0000-0000-0000B8390000}"/>
    <cellStyle name="20% - Accent6 4 3 2 3 3 2 2" xfId="43178" xr:uid="{00000000-0005-0000-0000-0000B9390000}"/>
    <cellStyle name="20% - Accent6 4 3 2 3 3 3" xfId="32563" xr:uid="{00000000-0005-0000-0000-0000BA390000}"/>
    <cellStyle name="20% - Accent6 4 3 2 3 4" xfId="14604" xr:uid="{00000000-0005-0000-0000-0000BB390000}"/>
    <cellStyle name="20% - Accent6 4 3 2 3 4 2" xfId="37872" xr:uid="{00000000-0005-0000-0000-0000BC390000}"/>
    <cellStyle name="20% - Accent6 4 3 2 3 5" xfId="23174" xr:uid="{00000000-0005-0000-0000-0000BD390000}"/>
    <cellStyle name="20% - Accent6 4 3 2 3 5 2" xfId="46422" xr:uid="{00000000-0005-0000-0000-0000BE390000}"/>
    <cellStyle name="20% - Accent6 4 3 2 3 6" xfId="27255" xr:uid="{00000000-0005-0000-0000-0000BF390000}"/>
    <cellStyle name="20% - Accent6 4 3 2 3 7" xfId="48351" xr:uid="{00000000-0005-0000-0000-0000C0390000}"/>
    <cellStyle name="20% - Accent6 4 3 2 4" xfId="4416" xr:uid="{00000000-0005-0000-0000-0000C1390000}"/>
    <cellStyle name="20% - Accent6 4 3 2 4 2" xfId="9760" xr:uid="{00000000-0005-0000-0000-0000C2390000}"/>
    <cellStyle name="20% - Accent6 4 3 2 4 2 2" xfId="20375" xr:uid="{00000000-0005-0000-0000-0000C3390000}"/>
    <cellStyle name="20% - Accent6 4 3 2 4 2 2 2" xfId="43643" xr:uid="{00000000-0005-0000-0000-0000C4390000}"/>
    <cellStyle name="20% - Accent6 4 3 2 4 2 3" xfId="33028" xr:uid="{00000000-0005-0000-0000-0000C5390000}"/>
    <cellStyle name="20% - Accent6 4 3 2 4 3" xfId="15069" xr:uid="{00000000-0005-0000-0000-0000C6390000}"/>
    <cellStyle name="20% - Accent6 4 3 2 4 3 2" xfId="38337" xr:uid="{00000000-0005-0000-0000-0000C7390000}"/>
    <cellStyle name="20% - Accent6 4 3 2 4 4" xfId="27720" xr:uid="{00000000-0005-0000-0000-0000C8390000}"/>
    <cellStyle name="20% - Accent6 4 3 2 5" xfId="7118" xr:uid="{00000000-0005-0000-0000-0000C9390000}"/>
    <cellStyle name="20% - Accent6 4 3 2 5 2" xfId="17733" xr:uid="{00000000-0005-0000-0000-0000CA390000}"/>
    <cellStyle name="20% - Accent6 4 3 2 5 2 2" xfId="41001" xr:uid="{00000000-0005-0000-0000-0000CB390000}"/>
    <cellStyle name="20% - Accent6 4 3 2 5 3" xfId="30386" xr:uid="{00000000-0005-0000-0000-0000CC390000}"/>
    <cellStyle name="20% - Accent6 4 3 2 6" xfId="12429" xr:uid="{00000000-0005-0000-0000-0000CD390000}"/>
    <cellStyle name="20% - Accent6 4 3 2 6 2" xfId="35697" xr:uid="{00000000-0005-0000-0000-0000CE390000}"/>
    <cellStyle name="20% - Accent6 4 3 2 7" xfId="23171" xr:uid="{00000000-0005-0000-0000-0000CF390000}"/>
    <cellStyle name="20% - Accent6 4 3 2 7 2" xfId="46419" xr:uid="{00000000-0005-0000-0000-0000D0390000}"/>
    <cellStyle name="20% - Accent6 4 3 2 8" xfId="25078" xr:uid="{00000000-0005-0000-0000-0000D1390000}"/>
    <cellStyle name="20% - Accent6 4 3 2 9" xfId="48348" xr:uid="{00000000-0005-0000-0000-0000D2390000}"/>
    <cellStyle name="20% - Accent6 4 3 3" xfId="1549" xr:uid="{00000000-0005-0000-0000-0000D3390000}"/>
    <cellStyle name="20% - Accent6 4 3 3 2" xfId="2906" xr:uid="{00000000-0005-0000-0000-0000D4390000}"/>
    <cellStyle name="20% - Accent6 4 3 3 2 2" xfId="5754" xr:uid="{00000000-0005-0000-0000-0000D5390000}"/>
    <cellStyle name="20% - Accent6 4 3 3 2 2 2" xfId="11097" xr:uid="{00000000-0005-0000-0000-0000D6390000}"/>
    <cellStyle name="20% - Accent6 4 3 3 2 2 2 2" xfId="21711" xr:uid="{00000000-0005-0000-0000-0000D7390000}"/>
    <cellStyle name="20% - Accent6 4 3 3 2 2 2 2 2" xfId="44979" xr:uid="{00000000-0005-0000-0000-0000D8390000}"/>
    <cellStyle name="20% - Accent6 4 3 3 2 2 2 3" xfId="34365" xr:uid="{00000000-0005-0000-0000-0000D9390000}"/>
    <cellStyle name="20% - Accent6 4 3 3 2 2 3" xfId="16405" xr:uid="{00000000-0005-0000-0000-0000DA390000}"/>
    <cellStyle name="20% - Accent6 4 3 3 2 2 3 2" xfId="39673" xr:uid="{00000000-0005-0000-0000-0000DB390000}"/>
    <cellStyle name="20% - Accent6 4 3 3 2 2 4" xfId="29057" xr:uid="{00000000-0005-0000-0000-0000DC390000}"/>
    <cellStyle name="20% - Accent6 4 3 3 2 3" xfId="8455" xr:uid="{00000000-0005-0000-0000-0000DD390000}"/>
    <cellStyle name="20% - Accent6 4 3 3 2 3 2" xfId="19070" xr:uid="{00000000-0005-0000-0000-0000DE390000}"/>
    <cellStyle name="20% - Accent6 4 3 3 2 3 2 2" xfId="42338" xr:uid="{00000000-0005-0000-0000-0000DF390000}"/>
    <cellStyle name="20% - Accent6 4 3 3 2 3 3" xfId="31723" xr:uid="{00000000-0005-0000-0000-0000E0390000}"/>
    <cellStyle name="20% - Accent6 4 3 3 2 4" xfId="13765" xr:uid="{00000000-0005-0000-0000-0000E1390000}"/>
    <cellStyle name="20% - Accent6 4 3 3 2 4 2" xfId="37033" xr:uid="{00000000-0005-0000-0000-0000E2390000}"/>
    <cellStyle name="20% - Accent6 4 3 3 2 5" xfId="23176" xr:uid="{00000000-0005-0000-0000-0000E3390000}"/>
    <cellStyle name="20% - Accent6 4 3 3 2 5 2" xfId="46424" xr:uid="{00000000-0005-0000-0000-0000E4390000}"/>
    <cellStyle name="20% - Accent6 4 3 3 2 6" xfId="26415" xr:uid="{00000000-0005-0000-0000-0000E5390000}"/>
    <cellStyle name="20% - Accent6 4 3 3 2 7" xfId="48353" xr:uid="{00000000-0005-0000-0000-0000E6390000}"/>
    <cellStyle name="20% - Accent6 4 3 3 3" xfId="3681" xr:uid="{00000000-0005-0000-0000-0000E7390000}"/>
    <cellStyle name="20% - Accent6 4 3 3 3 2" xfId="6459" xr:uid="{00000000-0005-0000-0000-0000E8390000}"/>
    <cellStyle name="20% - Accent6 4 3 3 3 2 2" xfId="11802" xr:uid="{00000000-0005-0000-0000-0000E9390000}"/>
    <cellStyle name="20% - Accent6 4 3 3 3 2 2 2" xfId="22415" xr:uid="{00000000-0005-0000-0000-0000EA390000}"/>
    <cellStyle name="20% - Accent6 4 3 3 3 2 2 2 2" xfId="45683" xr:uid="{00000000-0005-0000-0000-0000EB390000}"/>
    <cellStyle name="20% - Accent6 4 3 3 3 2 2 3" xfId="35070" xr:uid="{00000000-0005-0000-0000-0000EC390000}"/>
    <cellStyle name="20% - Accent6 4 3 3 3 2 3" xfId="17109" xr:uid="{00000000-0005-0000-0000-0000ED390000}"/>
    <cellStyle name="20% - Accent6 4 3 3 3 2 3 2" xfId="40377" xr:uid="{00000000-0005-0000-0000-0000EE390000}"/>
    <cellStyle name="20% - Accent6 4 3 3 3 2 4" xfId="29762" xr:uid="{00000000-0005-0000-0000-0000EF390000}"/>
    <cellStyle name="20% - Accent6 4 3 3 3 3" xfId="9160" xr:uid="{00000000-0005-0000-0000-0000F0390000}"/>
    <cellStyle name="20% - Accent6 4 3 3 3 3 2" xfId="19775" xr:uid="{00000000-0005-0000-0000-0000F1390000}"/>
    <cellStyle name="20% - Accent6 4 3 3 3 3 2 2" xfId="43043" xr:uid="{00000000-0005-0000-0000-0000F2390000}"/>
    <cellStyle name="20% - Accent6 4 3 3 3 3 3" xfId="32428" xr:uid="{00000000-0005-0000-0000-0000F3390000}"/>
    <cellStyle name="20% - Accent6 4 3 3 3 4" xfId="14469" xr:uid="{00000000-0005-0000-0000-0000F4390000}"/>
    <cellStyle name="20% - Accent6 4 3 3 3 4 2" xfId="37737" xr:uid="{00000000-0005-0000-0000-0000F5390000}"/>
    <cellStyle name="20% - Accent6 4 3 3 3 5" xfId="27120" xr:uid="{00000000-0005-0000-0000-0000F6390000}"/>
    <cellStyle name="20% - Accent6 4 3 3 4" xfId="4567" xr:uid="{00000000-0005-0000-0000-0000F7390000}"/>
    <cellStyle name="20% - Accent6 4 3 3 4 2" xfId="9911" xr:uid="{00000000-0005-0000-0000-0000F8390000}"/>
    <cellStyle name="20% - Accent6 4 3 3 4 2 2" xfId="20526" xr:uid="{00000000-0005-0000-0000-0000F9390000}"/>
    <cellStyle name="20% - Accent6 4 3 3 4 2 2 2" xfId="43794" xr:uid="{00000000-0005-0000-0000-0000FA390000}"/>
    <cellStyle name="20% - Accent6 4 3 3 4 2 3" xfId="33179" xr:uid="{00000000-0005-0000-0000-0000FB390000}"/>
    <cellStyle name="20% - Accent6 4 3 3 4 3" xfId="15220" xr:uid="{00000000-0005-0000-0000-0000FC390000}"/>
    <cellStyle name="20% - Accent6 4 3 3 4 3 2" xfId="38488" xr:uid="{00000000-0005-0000-0000-0000FD390000}"/>
    <cellStyle name="20% - Accent6 4 3 3 4 4" xfId="27871" xr:uid="{00000000-0005-0000-0000-0000FE390000}"/>
    <cellStyle name="20% - Accent6 4 3 3 5" xfId="7269" xr:uid="{00000000-0005-0000-0000-0000FF390000}"/>
    <cellStyle name="20% - Accent6 4 3 3 5 2" xfId="17884" xr:uid="{00000000-0005-0000-0000-0000003A0000}"/>
    <cellStyle name="20% - Accent6 4 3 3 5 2 2" xfId="41152" xr:uid="{00000000-0005-0000-0000-0000013A0000}"/>
    <cellStyle name="20% - Accent6 4 3 3 5 3" xfId="30537" xr:uid="{00000000-0005-0000-0000-0000023A0000}"/>
    <cellStyle name="20% - Accent6 4 3 3 6" xfId="12580" xr:uid="{00000000-0005-0000-0000-0000033A0000}"/>
    <cellStyle name="20% - Accent6 4 3 3 6 2" xfId="35848" xr:uid="{00000000-0005-0000-0000-0000043A0000}"/>
    <cellStyle name="20% - Accent6 4 3 3 7" xfId="23175" xr:uid="{00000000-0005-0000-0000-0000053A0000}"/>
    <cellStyle name="20% - Accent6 4 3 3 7 2" xfId="46423" xr:uid="{00000000-0005-0000-0000-0000063A0000}"/>
    <cellStyle name="20% - Accent6 4 3 3 8" xfId="25229" xr:uid="{00000000-0005-0000-0000-0000073A0000}"/>
    <cellStyle name="20% - Accent6 4 3 3 9" xfId="48352" xr:uid="{00000000-0005-0000-0000-0000083A0000}"/>
    <cellStyle name="20% - Accent6 4 3 4" xfId="1870" xr:uid="{00000000-0005-0000-0000-0000093A0000}"/>
    <cellStyle name="20% - Accent6 4 3 4 2" xfId="4845" xr:uid="{00000000-0005-0000-0000-00000A3A0000}"/>
    <cellStyle name="20% - Accent6 4 3 4 2 2" xfId="10189" xr:uid="{00000000-0005-0000-0000-00000B3A0000}"/>
    <cellStyle name="20% - Accent6 4 3 4 2 2 2" xfId="20804" xr:uid="{00000000-0005-0000-0000-00000C3A0000}"/>
    <cellStyle name="20% - Accent6 4 3 4 2 2 2 2" xfId="44072" xr:uid="{00000000-0005-0000-0000-00000D3A0000}"/>
    <cellStyle name="20% - Accent6 4 3 4 2 2 3" xfId="33457" xr:uid="{00000000-0005-0000-0000-00000E3A0000}"/>
    <cellStyle name="20% - Accent6 4 3 4 2 3" xfId="15498" xr:uid="{00000000-0005-0000-0000-00000F3A0000}"/>
    <cellStyle name="20% - Accent6 4 3 4 2 3 2" xfId="38766" xr:uid="{00000000-0005-0000-0000-0000103A0000}"/>
    <cellStyle name="20% - Accent6 4 3 4 2 4" xfId="28149" xr:uid="{00000000-0005-0000-0000-0000113A0000}"/>
    <cellStyle name="20% - Accent6 4 3 4 3" xfId="7547" xr:uid="{00000000-0005-0000-0000-0000123A0000}"/>
    <cellStyle name="20% - Accent6 4 3 4 3 2" xfId="18162" xr:uid="{00000000-0005-0000-0000-0000133A0000}"/>
    <cellStyle name="20% - Accent6 4 3 4 3 2 2" xfId="41430" xr:uid="{00000000-0005-0000-0000-0000143A0000}"/>
    <cellStyle name="20% - Accent6 4 3 4 3 3" xfId="30815" xr:uid="{00000000-0005-0000-0000-0000153A0000}"/>
    <cellStyle name="20% - Accent6 4 3 4 4" xfId="12858" xr:uid="{00000000-0005-0000-0000-0000163A0000}"/>
    <cellStyle name="20% - Accent6 4 3 4 4 2" xfId="36126" xr:uid="{00000000-0005-0000-0000-0000173A0000}"/>
    <cellStyle name="20% - Accent6 4 3 4 5" xfId="23177" xr:uid="{00000000-0005-0000-0000-0000183A0000}"/>
    <cellStyle name="20% - Accent6 4 3 4 5 2" xfId="46425" xr:uid="{00000000-0005-0000-0000-0000193A0000}"/>
    <cellStyle name="20% - Accent6 4 3 4 6" xfId="25507" xr:uid="{00000000-0005-0000-0000-00001A3A0000}"/>
    <cellStyle name="20% - Accent6 4 3 4 7" xfId="48354" xr:uid="{00000000-0005-0000-0000-00001B3A0000}"/>
    <cellStyle name="20% - Accent6 4 3 5" xfId="2600" xr:uid="{00000000-0005-0000-0000-00001C3A0000}"/>
    <cellStyle name="20% - Accent6 4 3 5 2" xfId="5448" xr:uid="{00000000-0005-0000-0000-00001D3A0000}"/>
    <cellStyle name="20% - Accent6 4 3 5 2 2" xfId="10791" xr:uid="{00000000-0005-0000-0000-00001E3A0000}"/>
    <cellStyle name="20% - Accent6 4 3 5 2 2 2" xfId="21405" xr:uid="{00000000-0005-0000-0000-00001F3A0000}"/>
    <cellStyle name="20% - Accent6 4 3 5 2 2 2 2" xfId="44673" xr:uid="{00000000-0005-0000-0000-0000203A0000}"/>
    <cellStyle name="20% - Accent6 4 3 5 2 2 3" xfId="34059" xr:uid="{00000000-0005-0000-0000-0000213A0000}"/>
    <cellStyle name="20% - Accent6 4 3 5 2 3" xfId="16099" xr:uid="{00000000-0005-0000-0000-0000223A0000}"/>
    <cellStyle name="20% - Accent6 4 3 5 2 3 2" xfId="39367" xr:uid="{00000000-0005-0000-0000-0000233A0000}"/>
    <cellStyle name="20% - Accent6 4 3 5 2 4" xfId="28751" xr:uid="{00000000-0005-0000-0000-0000243A0000}"/>
    <cellStyle name="20% - Accent6 4 3 5 3" xfId="8149" xr:uid="{00000000-0005-0000-0000-0000253A0000}"/>
    <cellStyle name="20% - Accent6 4 3 5 3 2" xfId="18764" xr:uid="{00000000-0005-0000-0000-0000263A0000}"/>
    <cellStyle name="20% - Accent6 4 3 5 3 2 2" xfId="42032" xr:uid="{00000000-0005-0000-0000-0000273A0000}"/>
    <cellStyle name="20% - Accent6 4 3 5 3 3" xfId="31417" xr:uid="{00000000-0005-0000-0000-0000283A0000}"/>
    <cellStyle name="20% - Accent6 4 3 5 4" xfId="13459" xr:uid="{00000000-0005-0000-0000-0000293A0000}"/>
    <cellStyle name="20% - Accent6 4 3 5 4 2" xfId="36727" xr:uid="{00000000-0005-0000-0000-00002A3A0000}"/>
    <cellStyle name="20% - Accent6 4 3 5 5" xfId="26109" xr:uid="{00000000-0005-0000-0000-00002B3A0000}"/>
    <cellStyle name="20% - Accent6 4 3 6" xfId="3140" xr:uid="{00000000-0005-0000-0000-00002C3A0000}"/>
    <cellStyle name="20% - Accent6 4 3 6 2" xfId="5970" xr:uid="{00000000-0005-0000-0000-00002D3A0000}"/>
    <cellStyle name="20% - Accent6 4 3 6 2 2" xfId="11313" xr:uid="{00000000-0005-0000-0000-00002E3A0000}"/>
    <cellStyle name="20% - Accent6 4 3 6 2 2 2" xfId="21926" xr:uid="{00000000-0005-0000-0000-00002F3A0000}"/>
    <cellStyle name="20% - Accent6 4 3 6 2 2 2 2" xfId="45194" xr:uid="{00000000-0005-0000-0000-0000303A0000}"/>
    <cellStyle name="20% - Accent6 4 3 6 2 2 3" xfId="34581" xr:uid="{00000000-0005-0000-0000-0000313A0000}"/>
    <cellStyle name="20% - Accent6 4 3 6 2 3" xfId="16620" xr:uid="{00000000-0005-0000-0000-0000323A0000}"/>
    <cellStyle name="20% - Accent6 4 3 6 2 3 2" xfId="39888" xr:uid="{00000000-0005-0000-0000-0000333A0000}"/>
    <cellStyle name="20% - Accent6 4 3 6 2 4" xfId="29273" xr:uid="{00000000-0005-0000-0000-0000343A0000}"/>
    <cellStyle name="20% - Accent6 4 3 6 3" xfId="8671" xr:uid="{00000000-0005-0000-0000-0000353A0000}"/>
    <cellStyle name="20% - Accent6 4 3 6 3 2" xfId="19286" xr:uid="{00000000-0005-0000-0000-0000363A0000}"/>
    <cellStyle name="20% - Accent6 4 3 6 3 2 2" xfId="42554" xr:uid="{00000000-0005-0000-0000-0000373A0000}"/>
    <cellStyle name="20% - Accent6 4 3 6 3 3" xfId="31939" xr:uid="{00000000-0005-0000-0000-0000383A0000}"/>
    <cellStyle name="20% - Accent6 4 3 6 4" xfId="13980" xr:uid="{00000000-0005-0000-0000-0000393A0000}"/>
    <cellStyle name="20% - Accent6 4 3 6 4 2" xfId="37248" xr:uid="{00000000-0005-0000-0000-00003A3A0000}"/>
    <cellStyle name="20% - Accent6 4 3 6 5" xfId="26631" xr:uid="{00000000-0005-0000-0000-00003B3A0000}"/>
    <cellStyle name="20% - Accent6 4 3 7" xfId="3460" xr:uid="{00000000-0005-0000-0000-00003C3A0000}"/>
    <cellStyle name="20% - Accent6 4 3 7 2" xfId="6284" xr:uid="{00000000-0005-0000-0000-00003D3A0000}"/>
    <cellStyle name="20% - Accent6 4 3 7 2 2" xfId="11627" xr:uid="{00000000-0005-0000-0000-00003E3A0000}"/>
    <cellStyle name="20% - Accent6 4 3 7 2 2 2" xfId="22240" xr:uid="{00000000-0005-0000-0000-00003F3A0000}"/>
    <cellStyle name="20% - Accent6 4 3 7 2 2 2 2" xfId="45508" xr:uid="{00000000-0005-0000-0000-0000403A0000}"/>
    <cellStyle name="20% - Accent6 4 3 7 2 2 3" xfId="34895" xr:uid="{00000000-0005-0000-0000-0000413A0000}"/>
    <cellStyle name="20% - Accent6 4 3 7 2 3" xfId="16934" xr:uid="{00000000-0005-0000-0000-0000423A0000}"/>
    <cellStyle name="20% - Accent6 4 3 7 2 3 2" xfId="40202" xr:uid="{00000000-0005-0000-0000-0000433A0000}"/>
    <cellStyle name="20% - Accent6 4 3 7 2 4" xfId="29587" xr:uid="{00000000-0005-0000-0000-0000443A0000}"/>
    <cellStyle name="20% - Accent6 4 3 7 3" xfId="8985" xr:uid="{00000000-0005-0000-0000-0000453A0000}"/>
    <cellStyle name="20% - Accent6 4 3 7 3 2" xfId="19600" xr:uid="{00000000-0005-0000-0000-0000463A0000}"/>
    <cellStyle name="20% - Accent6 4 3 7 3 2 2" xfId="42868" xr:uid="{00000000-0005-0000-0000-0000473A0000}"/>
    <cellStyle name="20% - Accent6 4 3 7 3 3" xfId="32253" xr:uid="{00000000-0005-0000-0000-0000483A0000}"/>
    <cellStyle name="20% - Accent6 4 3 7 4" xfId="14294" xr:uid="{00000000-0005-0000-0000-0000493A0000}"/>
    <cellStyle name="20% - Accent6 4 3 7 4 2" xfId="37562" xr:uid="{00000000-0005-0000-0000-00004A3A0000}"/>
    <cellStyle name="20% - Accent6 4 3 7 5" xfId="26945" xr:uid="{00000000-0005-0000-0000-00004B3A0000}"/>
    <cellStyle name="20% - Accent6 4 3 8" xfId="4261" xr:uid="{00000000-0005-0000-0000-00004C3A0000}"/>
    <cellStyle name="20% - Accent6 4 3 8 2" xfId="9605" xr:uid="{00000000-0005-0000-0000-00004D3A0000}"/>
    <cellStyle name="20% - Accent6 4 3 8 2 2" xfId="20220" xr:uid="{00000000-0005-0000-0000-00004E3A0000}"/>
    <cellStyle name="20% - Accent6 4 3 8 2 2 2" xfId="43488" xr:uid="{00000000-0005-0000-0000-00004F3A0000}"/>
    <cellStyle name="20% - Accent6 4 3 8 2 3" xfId="32873" xr:uid="{00000000-0005-0000-0000-0000503A0000}"/>
    <cellStyle name="20% - Accent6 4 3 8 3" xfId="14914" xr:uid="{00000000-0005-0000-0000-0000513A0000}"/>
    <cellStyle name="20% - Accent6 4 3 8 3 2" xfId="38182" xr:uid="{00000000-0005-0000-0000-0000523A0000}"/>
    <cellStyle name="20% - Accent6 4 3 8 4" xfId="27565" xr:uid="{00000000-0005-0000-0000-0000533A0000}"/>
    <cellStyle name="20% - Accent6 4 3 9" xfId="6963" xr:uid="{00000000-0005-0000-0000-0000543A0000}"/>
    <cellStyle name="20% - Accent6 4 3 9 2" xfId="17578" xr:uid="{00000000-0005-0000-0000-0000553A0000}"/>
    <cellStyle name="20% - Accent6 4 3 9 2 2" xfId="40846" xr:uid="{00000000-0005-0000-0000-0000563A0000}"/>
    <cellStyle name="20% - Accent6 4 3 9 3" xfId="30231" xr:uid="{00000000-0005-0000-0000-0000573A0000}"/>
    <cellStyle name="20% - Accent6 4 3_Asset Register (new)" xfId="1452" xr:uid="{00000000-0005-0000-0000-0000583A0000}"/>
    <cellStyle name="20% - Accent6 4 4" xfId="207" xr:uid="{00000000-0005-0000-0000-0000593A0000}"/>
    <cellStyle name="20% - Accent6 4 4 10" xfId="24734" xr:uid="{00000000-0005-0000-0000-00005A3A0000}"/>
    <cellStyle name="20% - Accent6 4 4 11" xfId="48355" xr:uid="{00000000-0005-0000-0000-00005B3A0000}"/>
    <cellStyle name="20% - Accent6 4 4 2" xfId="1871" xr:uid="{00000000-0005-0000-0000-00005C3A0000}"/>
    <cellStyle name="20% - Accent6 4 4 2 2" xfId="4846" xr:uid="{00000000-0005-0000-0000-00005D3A0000}"/>
    <cellStyle name="20% - Accent6 4 4 2 2 2" xfId="10190" xr:uid="{00000000-0005-0000-0000-00005E3A0000}"/>
    <cellStyle name="20% - Accent6 4 4 2 2 2 2" xfId="20805" xr:uid="{00000000-0005-0000-0000-00005F3A0000}"/>
    <cellStyle name="20% - Accent6 4 4 2 2 2 2 2" xfId="44073" xr:uid="{00000000-0005-0000-0000-0000603A0000}"/>
    <cellStyle name="20% - Accent6 4 4 2 2 2 3" xfId="33458" xr:uid="{00000000-0005-0000-0000-0000613A0000}"/>
    <cellStyle name="20% - Accent6 4 4 2 2 3" xfId="15499" xr:uid="{00000000-0005-0000-0000-0000623A0000}"/>
    <cellStyle name="20% - Accent6 4 4 2 2 3 2" xfId="38767" xr:uid="{00000000-0005-0000-0000-0000633A0000}"/>
    <cellStyle name="20% - Accent6 4 4 2 2 4" xfId="23180" xr:uid="{00000000-0005-0000-0000-0000643A0000}"/>
    <cellStyle name="20% - Accent6 4 4 2 2 4 2" xfId="46428" xr:uid="{00000000-0005-0000-0000-0000653A0000}"/>
    <cellStyle name="20% - Accent6 4 4 2 2 5" xfId="28150" xr:uid="{00000000-0005-0000-0000-0000663A0000}"/>
    <cellStyle name="20% - Accent6 4 4 2 2 6" xfId="48357" xr:uid="{00000000-0005-0000-0000-0000673A0000}"/>
    <cellStyle name="20% - Accent6 4 4 2 3" xfId="7548" xr:uid="{00000000-0005-0000-0000-0000683A0000}"/>
    <cellStyle name="20% - Accent6 4 4 2 3 2" xfId="18163" xr:uid="{00000000-0005-0000-0000-0000693A0000}"/>
    <cellStyle name="20% - Accent6 4 4 2 3 2 2" xfId="41431" xr:uid="{00000000-0005-0000-0000-00006A3A0000}"/>
    <cellStyle name="20% - Accent6 4 4 2 3 3" xfId="30816" xr:uid="{00000000-0005-0000-0000-00006B3A0000}"/>
    <cellStyle name="20% - Accent6 4 4 2 4" xfId="12859" xr:uid="{00000000-0005-0000-0000-00006C3A0000}"/>
    <cellStyle name="20% - Accent6 4 4 2 4 2" xfId="36127" xr:uid="{00000000-0005-0000-0000-00006D3A0000}"/>
    <cellStyle name="20% - Accent6 4 4 2 5" xfId="23179" xr:uid="{00000000-0005-0000-0000-00006E3A0000}"/>
    <cellStyle name="20% - Accent6 4 4 2 5 2" xfId="46427" xr:uid="{00000000-0005-0000-0000-00006F3A0000}"/>
    <cellStyle name="20% - Accent6 4 4 2 6" xfId="25508" xr:uid="{00000000-0005-0000-0000-0000703A0000}"/>
    <cellStyle name="20% - Accent6 4 4 2 7" xfId="48356" xr:uid="{00000000-0005-0000-0000-0000713A0000}"/>
    <cellStyle name="20% - Accent6 4 4 3" xfId="2415" xr:uid="{00000000-0005-0000-0000-0000723A0000}"/>
    <cellStyle name="20% - Accent6 4 4 3 2" xfId="5263" xr:uid="{00000000-0005-0000-0000-0000733A0000}"/>
    <cellStyle name="20% - Accent6 4 4 3 2 2" xfId="10606" xr:uid="{00000000-0005-0000-0000-0000743A0000}"/>
    <cellStyle name="20% - Accent6 4 4 3 2 2 2" xfId="21220" xr:uid="{00000000-0005-0000-0000-0000753A0000}"/>
    <cellStyle name="20% - Accent6 4 4 3 2 2 2 2" xfId="44488" xr:uid="{00000000-0005-0000-0000-0000763A0000}"/>
    <cellStyle name="20% - Accent6 4 4 3 2 2 3" xfId="33874" xr:uid="{00000000-0005-0000-0000-0000773A0000}"/>
    <cellStyle name="20% - Accent6 4 4 3 2 3" xfId="15914" xr:uid="{00000000-0005-0000-0000-0000783A0000}"/>
    <cellStyle name="20% - Accent6 4 4 3 2 3 2" xfId="39182" xr:uid="{00000000-0005-0000-0000-0000793A0000}"/>
    <cellStyle name="20% - Accent6 4 4 3 2 4" xfId="28566" xr:uid="{00000000-0005-0000-0000-00007A3A0000}"/>
    <cellStyle name="20% - Accent6 4 4 3 3" xfId="7964" xr:uid="{00000000-0005-0000-0000-00007B3A0000}"/>
    <cellStyle name="20% - Accent6 4 4 3 3 2" xfId="18579" xr:uid="{00000000-0005-0000-0000-00007C3A0000}"/>
    <cellStyle name="20% - Accent6 4 4 3 3 2 2" xfId="41847" xr:uid="{00000000-0005-0000-0000-00007D3A0000}"/>
    <cellStyle name="20% - Accent6 4 4 3 3 3" xfId="31232" xr:uid="{00000000-0005-0000-0000-00007E3A0000}"/>
    <cellStyle name="20% - Accent6 4 4 3 4" xfId="13274" xr:uid="{00000000-0005-0000-0000-00007F3A0000}"/>
    <cellStyle name="20% - Accent6 4 4 3 4 2" xfId="36542" xr:uid="{00000000-0005-0000-0000-0000803A0000}"/>
    <cellStyle name="20% - Accent6 4 4 3 5" xfId="23181" xr:uid="{00000000-0005-0000-0000-0000813A0000}"/>
    <cellStyle name="20% - Accent6 4 4 3 5 2" xfId="46429" xr:uid="{00000000-0005-0000-0000-0000823A0000}"/>
    <cellStyle name="20% - Accent6 4 4 3 6" xfId="25924" xr:uid="{00000000-0005-0000-0000-0000833A0000}"/>
    <cellStyle name="20% - Accent6 4 4 3 7" xfId="48358" xr:uid="{00000000-0005-0000-0000-0000843A0000}"/>
    <cellStyle name="20% - Accent6 4 4 4" xfId="3141" xr:uid="{00000000-0005-0000-0000-0000853A0000}"/>
    <cellStyle name="20% - Accent6 4 4 4 2" xfId="5971" xr:uid="{00000000-0005-0000-0000-0000863A0000}"/>
    <cellStyle name="20% - Accent6 4 4 4 2 2" xfId="11314" xr:uid="{00000000-0005-0000-0000-0000873A0000}"/>
    <cellStyle name="20% - Accent6 4 4 4 2 2 2" xfId="21927" xr:uid="{00000000-0005-0000-0000-0000883A0000}"/>
    <cellStyle name="20% - Accent6 4 4 4 2 2 2 2" xfId="45195" xr:uid="{00000000-0005-0000-0000-0000893A0000}"/>
    <cellStyle name="20% - Accent6 4 4 4 2 2 3" xfId="34582" xr:uid="{00000000-0005-0000-0000-00008A3A0000}"/>
    <cellStyle name="20% - Accent6 4 4 4 2 3" xfId="16621" xr:uid="{00000000-0005-0000-0000-00008B3A0000}"/>
    <cellStyle name="20% - Accent6 4 4 4 2 3 2" xfId="39889" xr:uid="{00000000-0005-0000-0000-00008C3A0000}"/>
    <cellStyle name="20% - Accent6 4 4 4 2 4" xfId="29274" xr:uid="{00000000-0005-0000-0000-00008D3A0000}"/>
    <cellStyle name="20% - Accent6 4 4 4 3" xfId="8672" xr:uid="{00000000-0005-0000-0000-00008E3A0000}"/>
    <cellStyle name="20% - Accent6 4 4 4 3 2" xfId="19287" xr:uid="{00000000-0005-0000-0000-00008F3A0000}"/>
    <cellStyle name="20% - Accent6 4 4 4 3 2 2" xfId="42555" xr:uid="{00000000-0005-0000-0000-0000903A0000}"/>
    <cellStyle name="20% - Accent6 4 4 4 3 3" xfId="31940" xr:uid="{00000000-0005-0000-0000-0000913A0000}"/>
    <cellStyle name="20% - Accent6 4 4 4 4" xfId="13981" xr:uid="{00000000-0005-0000-0000-0000923A0000}"/>
    <cellStyle name="20% - Accent6 4 4 4 4 2" xfId="37249" xr:uid="{00000000-0005-0000-0000-0000933A0000}"/>
    <cellStyle name="20% - Accent6 4 4 4 5" xfId="26632" xr:uid="{00000000-0005-0000-0000-0000943A0000}"/>
    <cellStyle name="20% - Accent6 4 4 5" xfId="3461" xr:uid="{00000000-0005-0000-0000-0000953A0000}"/>
    <cellStyle name="20% - Accent6 4 4 5 2" xfId="6285" xr:uid="{00000000-0005-0000-0000-0000963A0000}"/>
    <cellStyle name="20% - Accent6 4 4 5 2 2" xfId="11628" xr:uid="{00000000-0005-0000-0000-0000973A0000}"/>
    <cellStyle name="20% - Accent6 4 4 5 2 2 2" xfId="22241" xr:uid="{00000000-0005-0000-0000-0000983A0000}"/>
    <cellStyle name="20% - Accent6 4 4 5 2 2 2 2" xfId="45509" xr:uid="{00000000-0005-0000-0000-0000993A0000}"/>
    <cellStyle name="20% - Accent6 4 4 5 2 2 3" xfId="34896" xr:uid="{00000000-0005-0000-0000-00009A3A0000}"/>
    <cellStyle name="20% - Accent6 4 4 5 2 3" xfId="16935" xr:uid="{00000000-0005-0000-0000-00009B3A0000}"/>
    <cellStyle name="20% - Accent6 4 4 5 2 3 2" xfId="40203" xr:uid="{00000000-0005-0000-0000-00009C3A0000}"/>
    <cellStyle name="20% - Accent6 4 4 5 2 4" xfId="29588" xr:uid="{00000000-0005-0000-0000-00009D3A0000}"/>
    <cellStyle name="20% - Accent6 4 4 5 3" xfId="8986" xr:uid="{00000000-0005-0000-0000-00009E3A0000}"/>
    <cellStyle name="20% - Accent6 4 4 5 3 2" xfId="19601" xr:uid="{00000000-0005-0000-0000-00009F3A0000}"/>
    <cellStyle name="20% - Accent6 4 4 5 3 2 2" xfId="42869" xr:uid="{00000000-0005-0000-0000-0000A03A0000}"/>
    <cellStyle name="20% - Accent6 4 4 5 3 3" xfId="32254" xr:uid="{00000000-0005-0000-0000-0000A13A0000}"/>
    <cellStyle name="20% - Accent6 4 4 5 4" xfId="14295" xr:uid="{00000000-0005-0000-0000-0000A23A0000}"/>
    <cellStyle name="20% - Accent6 4 4 5 4 2" xfId="37563" xr:uid="{00000000-0005-0000-0000-0000A33A0000}"/>
    <cellStyle name="20% - Accent6 4 4 5 5" xfId="26946" xr:uid="{00000000-0005-0000-0000-0000A43A0000}"/>
    <cellStyle name="20% - Accent6 4 4 6" xfId="4076" xr:uid="{00000000-0005-0000-0000-0000A53A0000}"/>
    <cellStyle name="20% - Accent6 4 4 6 2" xfId="9420" xr:uid="{00000000-0005-0000-0000-0000A63A0000}"/>
    <cellStyle name="20% - Accent6 4 4 6 2 2" xfId="20035" xr:uid="{00000000-0005-0000-0000-0000A73A0000}"/>
    <cellStyle name="20% - Accent6 4 4 6 2 2 2" xfId="43303" xr:uid="{00000000-0005-0000-0000-0000A83A0000}"/>
    <cellStyle name="20% - Accent6 4 4 6 2 3" xfId="32688" xr:uid="{00000000-0005-0000-0000-0000A93A0000}"/>
    <cellStyle name="20% - Accent6 4 4 6 3" xfId="14729" xr:uid="{00000000-0005-0000-0000-0000AA3A0000}"/>
    <cellStyle name="20% - Accent6 4 4 6 3 2" xfId="37997" xr:uid="{00000000-0005-0000-0000-0000AB3A0000}"/>
    <cellStyle name="20% - Accent6 4 4 6 4" xfId="27380" xr:uid="{00000000-0005-0000-0000-0000AC3A0000}"/>
    <cellStyle name="20% - Accent6 4 4 7" xfId="6778" xr:uid="{00000000-0005-0000-0000-0000AD3A0000}"/>
    <cellStyle name="20% - Accent6 4 4 7 2" xfId="17393" xr:uid="{00000000-0005-0000-0000-0000AE3A0000}"/>
    <cellStyle name="20% - Accent6 4 4 7 2 2" xfId="40661" xr:uid="{00000000-0005-0000-0000-0000AF3A0000}"/>
    <cellStyle name="20% - Accent6 4 4 7 3" xfId="30046" xr:uid="{00000000-0005-0000-0000-0000B03A0000}"/>
    <cellStyle name="20% - Accent6 4 4 8" xfId="12089" xr:uid="{00000000-0005-0000-0000-0000B13A0000}"/>
    <cellStyle name="20% - Accent6 4 4 8 2" xfId="35357" xr:uid="{00000000-0005-0000-0000-0000B23A0000}"/>
    <cellStyle name="20% - Accent6 4 4 9" xfId="23178" xr:uid="{00000000-0005-0000-0000-0000B33A0000}"/>
    <cellStyle name="20% - Accent6 4 4 9 2" xfId="46426" xr:uid="{00000000-0005-0000-0000-0000B43A0000}"/>
    <cellStyle name="20% - Accent6 4 5" xfId="1113" xr:uid="{00000000-0005-0000-0000-0000B53A0000}"/>
    <cellStyle name="20% - Accent6 4 5 2" xfId="2683" xr:uid="{00000000-0005-0000-0000-0000B63A0000}"/>
    <cellStyle name="20% - Accent6 4 5 2 2" xfId="5531" xr:uid="{00000000-0005-0000-0000-0000B73A0000}"/>
    <cellStyle name="20% - Accent6 4 5 2 2 2" xfId="10874" xr:uid="{00000000-0005-0000-0000-0000B83A0000}"/>
    <cellStyle name="20% - Accent6 4 5 2 2 2 2" xfId="21488" xr:uid="{00000000-0005-0000-0000-0000B93A0000}"/>
    <cellStyle name="20% - Accent6 4 5 2 2 2 2 2" xfId="44756" xr:uid="{00000000-0005-0000-0000-0000BA3A0000}"/>
    <cellStyle name="20% - Accent6 4 5 2 2 2 3" xfId="34142" xr:uid="{00000000-0005-0000-0000-0000BB3A0000}"/>
    <cellStyle name="20% - Accent6 4 5 2 2 3" xfId="16182" xr:uid="{00000000-0005-0000-0000-0000BC3A0000}"/>
    <cellStyle name="20% - Accent6 4 5 2 2 3 2" xfId="39450" xr:uid="{00000000-0005-0000-0000-0000BD3A0000}"/>
    <cellStyle name="20% - Accent6 4 5 2 2 4" xfId="28834" xr:uid="{00000000-0005-0000-0000-0000BE3A0000}"/>
    <cellStyle name="20% - Accent6 4 5 2 3" xfId="8232" xr:uid="{00000000-0005-0000-0000-0000BF3A0000}"/>
    <cellStyle name="20% - Accent6 4 5 2 3 2" xfId="18847" xr:uid="{00000000-0005-0000-0000-0000C03A0000}"/>
    <cellStyle name="20% - Accent6 4 5 2 3 2 2" xfId="42115" xr:uid="{00000000-0005-0000-0000-0000C13A0000}"/>
    <cellStyle name="20% - Accent6 4 5 2 3 3" xfId="31500" xr:uid="{00000000-0005-0000-0000-0000C23A0000}"/>
    <cellStyle name="20% - Accent6 4 5 2 4" xfId="13542" xr:uid="{00000000-0005-0000-0000-0000C33A0000}"/>
    <cellStyle name="20% - Accent6 4 5 2 4 2" xfId="36810" xr:uid="{00000000-0005-0000-0000-0000C43A0000}"/>
    <cellStyle name="20% - Accent6 4 5 2 5" xfId="23183" xr:uid="{00000000-0005-0000-0000-0000C53A0000}"/>
    <cellStyle name="20% - Accent6 4 5 2 5 2" xfId="46431" xr:uid="{00000000-0005-0000-0000-0000C63A0000}"/>
    <cellStyle name="20% - Accent6 4 5 2 6" xfId="26192" xr:uid="{00000000-0005-0000-0000-0000C73A0000}"/>
    <cellStyle name="20% - Accent6 4 5 2 7" xfId="48360" xr:uid="{00000000-0005-0000-0000-0000C83A0000}"/>
    <cellStyle name="20% - Accent6 4 5 3" xfId="3858" xr:uid="{00000000-0005-0000-0000-0000C93A0000}"/>
    <cellStyle name="20% - Accent6 4 5 3 2" xfId="6522" xr:uid="{00000000-0005-0000-0000-0000CA3A0000}"/>
    <cellStyle name="20% - Accent6 4 5 3 2 2" xfId="11865" xr:uid="{00000000-0005-0000-0000-0000CB3A0000}"/>
    <cellStyle name="20% - Accent6 4 5 3 2 2 2" xfId="22478" xr:uid="{00000000-0005-0000-0000-0000CC3A0000}"/>
    <cellStyle name="20% - Accent6 4 5 3 2 2 2 2" xfId="45746" xr:uid="{00000000-0005-0000-0000-0000CD3A0000}"/>
    <cellStyle name="20% - Accent6 4 5 3 2 2 3" xfId="35133" xr:uid="{00000000-0005-0000-0000-0000CE3A0000}"/>
    <cellStyle name="20% - Accent6 4 5 3 2 3" xfId="17172" xr:uid="{00000000-0005-0000-0000-0000CF3A0000}"/>
    <cellStyle name="20% - Accent6 4 5 3 2 3 2" xfId="40440" xr:uid="{00000000-0005-0000-0000-0000D03A0000}"/>
    <cellStyle name="20% - Accent6 4 5 3 2 4" xfId="29825" xr:uid="{00000000-0005-0000-0000-0000D13A0000}"/>
    <cellStyle name="20% - Accent6 4 5 3 3" xfId="9223" xr:uid="{00000000-0005-0000-0000-0000D23A0000}"/>
    <cellStyle name="20% - Accent6 4 5 3 3 2" xfId="19838" xr:uid="{00000000-0005-0000-0000-0000D33A0000}"/>
    <cellStyle name="20% - Accent6 4 5 3 3 2 2" xfId="43106" xr:uid="{00000000-0005-0000-0000-0000D43A0000}"/>
    <cellStyle name="20% - Accent6 4 5 3 3 3" xfId="32491" xr:uid="{00000000-0005-0000-0000-0000D53A0000}"/>
    <cellStyle name="20% - Accent6 4 5 3 4" xfId="14532" xr:uid="{00000000-0005-0000-0000-0000D63A0000}"/>
    <cellStyle name="20% - Accent6 4 5 3 4 2" xfId="37800" xr:uid="{00000000-0005-0000-0000-0000D73A0000}"/>
    <cellStyle name="20% - Accent6 4 5 3 5" xfId="27183" xr:uid="{00000000-0005-0000-0000-0000D83A0000}"/>
    <cellStyle name="20% - Accent6 4 5 4" xfId="4344" xr:uid="{00000000-0005-0000-0000-0000D93A0000}"/>
    <cellStyle name="20% - Accent6 4 5 4 2" xfId="9688" xr:uid="{00000000-0005-0000-0000-0000DA3A0000}"/>
    <cellStyle name="20% - Accent6 4 5 4 2 2" xfId="20303" xr:uid="{00000000-0005-0000-0000-0000DB3A0000}"/>
    <cellStyle name="20% - Accent6 4 5 4 2 2 2" xfId="43571" xr:uid="{00000000-0005-0000-0000-0000DC3A0000}"/>
    <cellStyle name="20% - Accent6 4 5 4 2 3" xfId="32956" xr:uid="{00000000-0005-0000-0000-0000DD3A0000}"/>
    <cellStyle name="20% - Accent6 4 5 4 3" xfId="14997" xr:uid="{00000000-0005-0000-0000-0000DE3A0000}"/>
    <cellStyle name="20% - Accent6 4 5 4 3 2" xfId="38265" xr:uid="{00000000-0005-0000-0000-0000DF3A0000}"/>
    <cellStyle name="20% - Accent6 4 5 4 4" xfId="27648" xr:uid="{00000000-0005-0000-0000-0000E03A0000}"/>
    <cellStyle name="20% - Accent6 4 5 5" xfId="7046" xr:uid="{00000000-0005-0000-0000-0000E13A0000}"/>
    <cellStyle name="20% - Accent6 4 5 5 2" xfId="17661" xr:uid="{00000000-0005-0000-0000-0000E23A0000}"/>
    <cellStyle name="20% - Accent6 4 5 5 2 2" xfId="40929" xr:uid="{00000000-0005-0000-0000-0000E33A0000}"/>
    <cellStyle name="20% - Accent6 4 5 5 3" xfId="30314" xr:uid="{00000000-0005-0000-0000-0000E43A0000}"/>
    <cellStyle name="20% - Accent6 4 5 6" xfId="12357" xr:uid="{00000000-0005-0000-0000-0000E53A0000}"/>
    <cellStyle name="20% - Accent6 4 5 6 2" xfId="35625" xr:uid="{00000000-0005-0000-0000-0000E63A0000}"/>
    <cellStyle name="20% - Accent6 4 5 7" xfId="23182" xr:uid="{00000000-0005-0000-0000-0000E73A0000}"/>
    <cellStyle name="20% - Accent6 4 5 7 2" xfId="46430" xr:uid="{00000000-0005-0000-0000-0000E83A0000}"/>
    <cellStyle name="20% - Accent6 4 5 8" xfId="25006" xr:uid="{00000000-0005-0000-0000-0000E93A0000}"/>
    <cellStyle name="20% - Accent6 4 5 9" xfId="48359" xr:uid="{00000000-0005-0000-0000-0000EA3A0000}"/>
    <cellStyle name="20% - Accent6 4 6" xfId="1262" xr:uid="{00000000-0005-0000-0000-0000EB3A0000}"/>
    <cellStyle name="20% - Accent6 4 6 2" xfId="2823" xr:uid="{00000000-0005-0000-0000-0000EC3A0000}"/>
    <cellStyle name="20% - Accent6 4 6 2 2" xfId="5671" xr:uid="{00000000-0005-0000-0000-0000ED3A0000}"/>
    <cellStyle name="20% - Accent6 4 6 2 2 2" xfId="11014" xr:uid="{00000000-0005-0000-0000-0000EE3A0000}"/>
    <cellStyle name="20% - Accent6 4 6 2 2 2 2" xfId="21628" xr:uid="{00000000-0005-0000-0000-0000EF3A0000}"/>
    <cellStyle name="20% - Accent6 4 6 2 2 2 2 2" xfId="44896" xr:uid="{00000000-0005-0000-0000-0000F03A0000}"/>
    <cellStyle name="20% - Accent6 4 6 2 2 2 3" xfId="34282" xr:uid="{00000000-0005-0000-0000-0000F13A0000}"/>
    <cellStyle name="20% - Accent6 4 6 2 2 3" xfId="16322" xr:uid="{00000000-0005-0000-0000-0000F23A0000}"/>
    <cellStyle name="20% - Accent6 4 6 2 2 3 2" xfId="39590" xr:uid="{00000000-0005-0000-0000-0000F33A0000}"/>
    <cellStyle name="20% - Accent6 4 6 2 2 4" xfId="28974" xr:uid="{00000000-0005-0000-0000-0000F43A0000}"/>
    <cellStyle name="20% - Accent6 4 6 2 3" xfId="8372" xr:uid="{00000000-0005-0000-0000-0000F53A0000}"/>
    <cellStyle name="20% - Accent6 4 6 2 3 2" xfId="18987" xr:uid="{00000000-0005-0000-0000-0000F63A0000}"/>
    <cellStyle name="20% - Accent6 4 6 2 3 2 2" xfId="42255" xr:uid="{00000000-0005-0000-0000-0000F73A0000}"/>
    <cellStyle name="20% - Accent6 4 6 2 3 3" xfId="31640" xr:uid="{00000000-0005-0000-0000-0000F83A0000}"/>
    <cellStyle name="20% - Accent6 4 6 2 4" xfId="13682" xr:uid="{00000000-0005-0000-0000-0000F93A0000}"/>
    <cellStyle name="20% - Accent6 4 6 2 4 2" xfId="36950" xr:uid="{00000000-0005-0000-0000-0000FA3A0000}"/>
    <cellStyle name="20% - Accent6 4 6 2 5" xfId="26332" xr:uid="{00000000-0005-0000-0000-0000FB3A0000}"/>
    <cellStyle name="20% - Accent6 4 6 3" xfId="4484" xr:uid="{00000000-0005-0000-0000-0000FC3A0000}"/>
    <cellStyle name="20% - Accent6 4 6 3 2" xfId="9828" xr:uid="{00000000-0005-0000-0000-0000FD3A0000}"/>
    <cellStyle name="20% - Accent6 4 6 3 2 2" xfId="20443" xr:uid="{00000000-0005-0000-0000-0000FE3A0000}"/>
    <cellStyle name="20% - Accent6 4 6 3 2 2 2" xfId="43711" xr:uid="{00000000-0005-0000-0000-0000FF3A0000}"/>
    <cellStyle name="20% - Accent6 4 6 3 2 3" xfId="33096" xr:uid="{00000000-0005-0000-0000-0000003B0000}"/>
    <cellStyle name="20% - Accent6 4 6 3 3" xfId="15137" xr:uid="{00000000-0005-0000-0000-0000013B0000}"/>
    <cellStyle name="20% - Accent6 4 6 3 3 2" xfId="38405" xr:uid="{00000000-0005-0000-0000-0000023B0000}"/>
    <cellStyle name="20% - Accent6 4 6 3 4" xfId="27788" xr:uid="{00000000-0005-0000-0000-0000033B0000}"/>
    <cellStyle name="20% - Accent6 4 6 4" xfId="7186" xr:uid="{00000000-0005-0000-0000-0000043B0000}"/>
    <cellStyle name="20% - Accent6 4 6 4 2" xfId="17801" xr:uid="{00000000-0005-0000-0000-0000053B0000}"/>
    <cellStyle name="20% - Accent6 4 6 4 2 2" xfId="41069" xr:uid="{00000000-0005-0000-0000-0000063B0000}"/>
    <cellStyle name="20% - Accent6 4 6 4 3" xfId="30454" xr:uid="{00000000-0005-0000-0000-0000073B0000}"/>
    <cellStyle name="20% - Accent6 4 6 5" xfId="12497" xr:uid="{00000000-0005-0000-0000-0000083B0000}"/>
    <cellStyle name="20% - Accent6 4 6 5 2" xfId="35765" xr:uid="{00000000-0005-0000-0000-0000093B0000}"/>
    <cellStyle name="20% - Accent6 4 6 6" xfId="23184" xr:uid="{00000000-0005-0000-0000-00000A3B0000}"/>
    <cellStyle name="20% - Accent6 4 6 6 2" xfId="46432" xr:uid="{00000000-0005-0000-0000-00000B3B0000}"/>
    <cellStyle name="20% - Accent6 4 6 7" xfId="25146" xr:uid="{00000000-0005-0000-0000-00000C3B0000}"/>
    <cellStyle name="20% - Accent6 4 6 8" xfId="48361" xr:uid="{00000000-0005-0000-0000-00000D3B0000}"/>
    <cellStyle name="20% - Accent6 4 7" xfId="1642" xr:uid="{00000000-0005-0000-0000-00000E3B0000}"/>
    <cellStyle name="20% - Accent6 4 7 2" xfId="4654" xr:uid="{00000000-0005-0000-0000-00000F3B0000}"/>
    <cellStyle name="20% - Accent6 4 7 2 2" xfId="9998" xr:uid="{00000000-0005-0000-0000-0000103B0000}"/>
    <cellStyle name="20% - Accent6 4 7 2 2 2" xfId="20613" xr:uid="{00000000-0005-0000-0000-0000113B0000}"/>
    <cellStyle name="20% - Accent6 4 7 2 2 2 2" xfId="43881" xr:uid="{00000000-0005-0000-0000-0000123B0000}"/>
    <cellStyle name="20% - Accent6 4 7 2 2 3" xfId="33266" xr:uid="{00000000-0005-0000-0000-0000133B0000}"/>
    <cellStyle name="20% - Accent6 4 7 2 3" xfId="15307" xr:uid="{00000000-0005-0000-0000-0000143B0000}"/>
    <cellStyle name="20% - Accent6 4 7 2 3 2" xfId="38575" xr:uid="{00000000-0005-0000-0000-0000153B0000}"/>
    <cellStyle name="20% - Accent6 4 7 2 4" xfId="27958" xr:uid="{00000000-0005-0000-0000-0000163B0000}"/>
    <cellStyle name="20% - Accent6 4 7 3" xfId="7356" xr:uid="{00000000-0005-0000-0000-0000173B0000}"/>
    <cellStyle name="20% - Accent6 4 7 3 2" xfId="17971" xr:uid="{00000000-0005-0000-0000-0000183B0000}"/>
    <cellStyle name="20% - Accent6 4 7 3 2 2" xfId="41239" xr:uid="{00000000-0005-0000-0000-0000193B0000}"/>
    <cellStyle name="20% - Accent6 4 7 3 3" xfId="30624" xr:uid="{00000000-0005-0000-0000-00001A3B0000}"/>
    <cellStyle name="20% - Accent6 4 7 4" xfId="12667" xr:uid="{00000000-0005-0000-0000-00001B3B0000}"/>
    <cellStyle name="20% - Accent6 4 7 4 2" xfId="35935" xr:uid="{00000000-0005-0000-0000-00001C3B0000}"/>
    <cellStyle name="20% - Accent6 4 7 5" xfId="25316" xr:uid="{00000000-0005-0000-0000-00001D3B0000}"/>
    <cellStyle name="20% - Accent6 4 8" xfId="2145" xr:uid="{00000000-0005-0000-0000-00001E3B0000}"/>
    <cellStyle name="20% - Accent6 4 8 2" xfId="5035" xr:uid="{00000000-0005-0000-0000-00001F3B0000}"/>
    <cellStyle name="20% - Accent6 4 8 2 2" xfId="10378" xr:uid="{00000000-0005-0000-0000-0000203B0000}"/>
    <cellStyle name="20% - Accent6 4 8 2 2 2" xfId="20993" xr:uid="{00000000-0005-0000-0000-0000213B0000}"/>
    <cellStyle name="20% - Accent6 4 8 2 2 2 2" xfId="44261" xr:uid="{00000000-0005-0000-0000-0000223B0000}"/>
    <cellStyle name="20% - Accent6 4 8 2 2 3" xfId="33646" xr:uid="{00000000-0005-0000-0000-0000233B0000}"/>
    <cellStyle name="20% - Accent6 4 8 2 3" xfId="15687" xr:uid="{00000000-0005-0000-0000-0000243B0000}"/>
    <cellStyle name="20% - Accent6 4 8 2 3 2" xfId="38955" xr:uid="{00000000-0005-0000-0000-0000253B0000}"/>
    <cellStyle name="20% - Accent6 4 8 2 4" xfId="28338" xr:uid="{00000000-0005-0000-0000-0000263B0000}"/>
    <cellStyle name="20% - Accent6 4 8 3" xfId="7736" xr:uid="{00000000-0005-0000-0000-0000273B0000}"/>
    <cellStyle name="20% - Accent6 4 8 3 2" xfId="18351" xr:uid="{00000000-0005-0000-0000-0000283B0000}"/>
    <cellStyle name="20% - Accent6 4 8 3 2 2" xfId="41619" xr:uid="{00000000-0005-0000-0000-0000293B0000}"/>
    <cellStyle name="20% - Accent6 4 8 3 3" xfId="31004" xr:uid="{00000000-0005-0000-0000-00002A3B0000}"/>
    <cellStyle name="20% - Accent6 4 8 4" xfId="13047" xr:uid="{00000000-0005-0000-0000-00002B3B0000}"/>
    <cellStyle name="20% - Accent6 4 8 4 2" xfId="36315" xr:uid="{00000000-0005-0000-0000-00002C3B0000}"/>
    <cellStyle name="20% - Accent6 4 8 5" xfId="25696" xr:uid="{00000000-0005-0000-0000-00002D3B0000}"/>
    <cellStyle name="20% - Accent6 4 9" xfId="1686" xr:uid="{00000000-0005-0000-0000-00002E3B0000}"/>
    <cellStyle name="20% - Accent6 4 9 2" xfId="4687" xr:uid="{00000000-0005-0000-0000-00002F3B0000}"/>
    <cellStyle name="20% - Accent6 4 9 2 2" xfId="10031" xr:uid="{00000000-0005-0000-0000-0000303B0000}"/>
    <cellStyle name="20% - Accent6 4 9 2 2 2" xfId="20646" xr:uid="{00000000-0005-0000-0000-0000313B0000}"/>
    <cellStyle name="20% - Accent6 4 9 2 2 2 2" xfId="43914" xr:uid="{00000000-0005-0000-0000-0000323B0000}"/>
    <cellStyle name="20% - Accent6 4 9 2 2 3" xfId="33299" xr:uid="{00000000-0005-0000-0000-0000333B0000}"/>
    <cellStyle name="20% - Accent6 4 9 2 3" xfId="15340" xr:uid="{00000000-0005-0000-0000-0000343B0000}"/>
    <cellStyle name="20% - Accent6 4 9 2 3 2" xfId="38608" xr:uid="{00000000-0005-0000-0000-0000353B0000}"/>
    <cellStyle name="20% - Accent6 4 9 2 4" xfId="27991" xr:uid="{00000000-0005-0000-0000-0000363B0000}"/>
    <cellStyle name="20% - Accent6 4 9 3" xfId="7389" xr:uid="{00000000-0005-0000-0000-0000373B0000}"/>
    <cellStyle name="20% - Accent6 4 9 3 2" xfId="18004" xr:uid="{00000000-0005-0000-0000-0000383B0000}"/>
    <cellStyle name="20% - Accent6 4 9 3 2 2" xfId="41272" xr:uid="{00000000-0005-0000-0000-0000393B0000}"/>
    <cellStyle name="20% - Accent6 4 9 3 3" xfId="30657" xr:uid="{00000000-0005-0000-0000-00003A3B0000}"/>
    <cellStyle name="20% - Accent6 4 9 4" xfId="12700" xr:uid="{00000000-0005-0000-0000-00003B3B0000}"/>
    <cellStyle name="20% - Accent6 4 9 4 2" xfId="35968" xr:uid="{00000000-0005-0000-0000-00003C3B0000}"/>
    <cellStyle name="20% - Accent6 4 9 5" xfId="25349" xr:uid="{00000000-0005-0000-0000-00003D3B0000}"/>
    <cellStyle name="20% - Accent6 4_Asset Register (new)" xfId="1455" xr:uid="{00000000-0005-0000-0000-00003E3B0000}"/>
    <cellStyle name="20% - Accent6 5" xfId="208" xr:uid="{00000000-0005-0000-0000-00003F3B0000}"/>
    <cellStyle name="20% - Accent6 5 10" xfId="23185" xr:uid="{00000000-0005-0000-0000-0000403B0000}"/>
    <cellStyle name="20% - Accent6 5 10 2" xfId="46433" xr:uid="{00000000-0005-0000-0000-0000413B0000}"/>
    <cellStyle name="20% - Accent6 5 11" xfId="24735" xr:uid="{00000000-0005-0000-0000-0000423B0000}"/>
    <cellStyle name="20% - Accent6 5 12" xfId="48362" xr:uid="{00000000-0005-0000-0000-0000433B0000}"/>
    <cellStyle name="20% - Accent6 5 2" xfId="209" xr:uid="{00000000-0005-0000-0000-0000443B0000}"/>
    <cellStyle name="20% - Accent6 5 2 10" xfId="24736" xr:uid="{00000000-0005-0000-0000-0000453B0000}"/>
    <cellStyle name="20% - Accent6 5 2 11" xfId="48363" xr:uid="{00000000-0005-0000-0000-0000463B0000}"/>
    <cellStyle name="20% - Accent6 5 2 2" xfId="1872" xr:uid="{00000000-0005-0000-0000-0000473B0000}"/>
    <cellStyle name="20% - Accent6 5 2 2 2" xfId="4847" xr:uid="{00000000-0005-0000-0000-0000483B0000}"/>
    <cellStyle name="20% - Accent6 5 2 2 2 2" xfId="10191" xr:uid="{00000000-0005-0000-0000-0000493B0000}"/>
    <cellStyle name="20% - Accent6 5 2 2 2 2 2" xfId="20806" xr:uid="{00000000-0005-0000-0000-00004A3B0000}"/>
    <cellStyle name="20% - Accent6 5 2 2 2 2 2 2" xfId="44074" xr:uid="{00000000-0005-0000-0000-00004B3B0000}"/>
    <cellStyle name="20% - Accent6 5 2 2 2 2 3" xfId="33459" xr:uid="{00000000-0005-0000-0000-00004C3B0000}"/>
    <cellStyle name="20% - Accent6 5 2 2 2 3" xfId="15500" xr:uid="{00000000-0005-0000-0000-00004D3B0000}"/>
    <cellStyle name="20% - Accent6 5 2 2 2 3 2" xfId="38768" xr:uid="{00000000-0005-0000-0000-00004E3B0000}"/>
    <cellStyle name="20% - Accent6 5 2 2 2 4" xfId="28151" xr:uid="{00000000-0005-0000-0000-00004F3B0000}"/>
    <cellStyle name="20% - Accent6 5 2 2 2 5" xfId="50058" xr:uid="{00000000-0005-0000-0000-0000503B0000}"/>
    <cellStyle name="20% - Accent6 5 2 2 3" xfId="7549" xr:uid="{00000000-0005-0000-0000-0000513B0000}"/>
    <cellStyle name="20% - Accent6 5 2 2 3 2" xfId="18164" xr:uid="{00000000-0005-0000-0000-0000523B0000}"/>
    <cellStyle name="20% - Accent6 5 2 2 3 2 2" xfId="41432" xr:uid="{00000000-0005-0000-0000-0000533B0000}"/>
    <cellStyle name="20% - Accent6 5 2 2 3 3" xfId="30817" xr:uid="{00000000-0005-0000-0000-0000543B0000}"/>
    <cellStyle name="20% - Accent6 5 2 2 4" xfId="12860" xr:uid="{00000000-0005-0000-0000-0000553B0000}"/>
    <cellStyle name="20% - Accent6 5 2 2 4 2" xfId="36128" xr:uid="{00000000-0005-0000-0000-0000563B0000}"/>
    <cellStyle name="20% - Accent6 5 2 2 5" xfId="23187" xr:uid="{00000000-0005-0000-0000-0000573B0000}"/>
    <cellStyle name="20% - Accent6 5 2 2 5 2" xfId="46435" xr:uid="{00000000-0005-0000-0000-0000583B0000}"/>
    <cellStyle name="20% - Accent6 5 2 2 6" xfId="25509" xr:uid="{00000000-0005-0000-0000-0000593B0000}"/>
    <cellStyle name="20% - Accent6 5 2 2 7" xfId="48364" xr:uid="{00000000-0005-0000-0000-00005A3B0000}"/>
    <cellStyle name="20% - Accent6 5 2 3" xfId="2417" xr:uid="{00000000-0005-0000-0000-00005B3B0000}"/>
    <cellStyle name="20% - Accent6 5 2 3 2" xfId="5265" xr:uid="{00000000-0005-0000-0000-00005C3B0000}"/>
    <cellStyle name="20% - Accent6 5 2 3 2 2" xfId="10608" xr:uid="{00000000-0005-0000-0000-00005D3B0000}"/>
    <cellStyle name="20% - Accent6 5 2 3 2 2 2" xfId="21222" xr:uid="{00000000-0005-0000-0000-00005E3B0000}"/>
    <cellStyle name="20% - Accent6 5 2 3 2 2 2 2" xfId="44490" xr:uid="{00000000-0005-0000-0000-00005F3B0000}"/>
    <cellStyle name="20% - Accent6 5 2 3 2 2 3" xfId="33876" xr:uid="{00000000-0005-0000-0000-0000603B0000}"/>
    <cellStyle name="20% - Accent6 5 2 3 2 3" xfId="15916" xr:uid="{00000000-0005-0000-0000-0000613B0000}"/>
    <cellStyle name="20% - Accent6 5 2 3 2 3 2" xfId="39184" xr:uid="{00000000-0005-0000-0000-0000623B0000}"/>
    <cellStyle name="20% - Accent6 5 2 3 2 4" xfId="28568" xr:uid="{00000000-0005-0000-0000-0000633B0000}"/>
    <cellStyle name="20% - Accent6 5 2 3 2 5" xfId="50060" xr:uid="{00000000-0005-0000-0000-0000643B0000}"/>
    <cellStyle name="20% - Accent6 5 2 3 3" xfId="7966" xr:uid="{00000000-0005-0000-0000-0000653B0000}"/>
    <cellStyle name="20% - Accent6 5 2 3 3 2" xfId="18581" xr:uid="{00000000-0005-0000-0000-0000663B0000}"/>
    <cellStyle name="20% - Accent6 5 2 3 3 2 2" xfId="41849" xr:uid="{00000000-0005-0000-0000-0000673B0000}"/>
    <cellStyle name="20% - Accent6 5 2 3 3 3" xfId="31234" xr:uid="{00000000-0005-0000-0000-0000683B0000}"/>
    <cellStyle name="20% - Accent6 5 2 3 4" xfId="13276" xr:uid="{00000000-0005-0000-0000-0000693B0000}"/>
    <cellStyle name="20% - Accent6 5 2 3 4 2" xfId="36544" xr:uid="{00000000-0005-0000-0000-00006A3B0000}"/>
    <cellStyle name="20% - Accent6 5 2 3 5" xfId="25926" xr:uid="{00000000-0005-0000-0000-00006B3B0000}"/>
    <cellStyle name="20% - Accent6 5 2 3 6" xfId="50059" xr:uid="{00000000-0005-0000-0000-00006C3B0000}"/>
    <cellStyle name="20% - Accent6 5 2 4" xfId="3142" xr:uid="{00000000-0005-0000-0000-00006D3B0000}"/>
    <cellStyle name="20% - Accent6 5 2 4 2" xfId="5972" xr:uid="{00000000-0005-0000-0000-00006E3B0000}"/>
    <cellStyle name="20% - Accent6 5 2 4 2 2" xfId="11315" xr:uid="{00000000-0005-0000-0000-00006F3B0000}"/>
    <cellStyle name="20% - Accent6 5 2 4 2 2 2" xfId="21928" xr:uid="{00000000-0005-0000-0000-0000703B0000}"/>
    <cellStyle name="20% - Accent6 5 2 4 2 2 2 2" xfId="45196" xr:uid="{00000000-0005-0000-0000-0000713B0000}"/>
    <cellStyle name="20% - Accent6 5 2 4 2 2 3" xfId="34583" xr:uid="{00000000-0005-0000-0000-0000723B0000}"/>
    <cellStyle name="20% - Accent6 5 2 4 2 3" xfId="16622" xr:uid="{00000000-0005-0000-0000-0000733B0000}"/>
    <cellStyle name="20% - Accent6 5 2 4 2 3 2" xfId="39890" xr:uid="{00000000-0005-0000-0000-0000743B0000}"/>
    <cellStyle name="20% - Accent6 5 2 4 2 4" xfId="29275" xr:uid="{00000000-0005-0000-0000-0000753B0000}"/>
    <cellStyle name="20% - Accent6 5 2 4 3" xfId="8673" xr:uid="{00000000-0005-0000-0000-0000763B0000}"/>
    <cellStyle name="20% - Accent6 5 2 4 3 2" xfId="19288" xr:uid="{00000000-0005-0000-0000-0000773B0000}"/>
    <cellStyle name="20% - Accent6 5 2 4 3 2 2" xfId="42556" xr:uid="{00000000-0005-0000-0000-0000783B0000}"/>
    <cellStyle name="20% - Accent6 5 2 4 3 3" xfId="31941" xr:uid="{00000000-0005-0000-0000-0000793B0000}"/>
    <cellStyle name="20% - Accent6 5 2 4 4" xfId="13982" xr:uid="{00000000-0005-0000-0000-00007A3B0000}"/>
    <cellStyle name="20% - Accent6 5 2 4 4 2" xfId="37250" xr:uid="{00000000-0005-0000-0000-00007B3B0000}"/>
    <cellStyle name="20% - Accent6 5 2 4 5" xfId="26633" xr:uid="{00000000-0005-0000-0000-00007C3B0000}"/>
    <cellStyle name="20% - Accent6 5 2 4 6" xfId="50061" xr:uid="{00000000-0005-0000-0000-00007D3B0000}"/>
    <cellStyle name="20% - Accent6 5 2 5" xfId="3462" xr:uid="{00000000-0005-0000-0000-00007E3B0000}"/>
    <cellStyle name="20% - Accent6 5 2 5 2" xfId="6286" xr:uid="{00000000-0005-0000-0000-00007F3B0000}"/>
    <cellStyle name="20% - Accent6 5 2 5 2 2" xfId="11629" xr:uid="{00000000-0005-0000-0000-0000803B0000}"/>
    <cellStyle name="20% - Accent6 5 2 5 2 2 2" xfId="22242" xr:uid="{00000000-0005-0000-0000-0000813B0000}"/>
    <cellStyle name="20% - Accent6 5 2 5 2 2 2 2" xfId="45510" xr:uid="{00000000-0005-0000-0000-0000823B0000}"/>
    <cellStyle name="20% - Accent6 5 2 5 2 2 3" xfId="34897" xr:uid="{00000000-0005-0000-0000-0000833B0000}"/>
    <cellStyle name="20% - Accent6 5 2 5 2 3" xfId="16936" xr:uid="{00000000-0005-0000-0000-0000843B0000}"/>
    <cellStyle name="20% - Accent6 5 2 5 2 3 2" xfId="40204" xr:uid="{00000000-0005-0000-0000-0000853B0000}"/>
    <cellStyle name="20% - Accent6 5 2 5 2 4" xfId="29589" xr:uid="{00000000-0005-0000-0000-0000863B0000}"/>
    <cellStyle name="20% - Accent6 5 2 5 3" xfId="8987" xr:uid="{00000000-0005-0000-0000-0000873B0000}"/>
    <cellStyle name="20% - Accent6 5 2 5 3 2" xfId="19602" xr:uid="{00000000-0005-0000-0000-0000883B0000}"/>
    <cellStyle name="20% - Accent6 5 2 5 3 2 2" xfId="42870" xr:uid="{00000000-0005-0000-0000-0000893B0000}"/>
    <cellStyle name="20% - Accent6 5 2 5 3 3" xfId="32255" xr:uid="{00000000-0005-0000-0000-00008A3B0000}"/>
    <cellStyle name="20% - Accent6 5 2 5 4" xfId="14296" xr:uid="{00000000-0005-0000-0000-00008B3B0000}"/>
    <cellStyle name="20% - Accent6 5 2 5 4 2" xfId="37564" xr:uid="{00000000-0005-0000-0000-00008C3B0000}"/>
    <cellStyle name="20% - Accent6 5 2 5 5" xfId="26947" xr:uid="{00000000-0005-0000-0000-00008D3B0000}"/>
    <cellStyle name="20% - Accent6 5 2 6" xfId="4078" xr:uid="{00000000-0005-0000-0000-00008E3B0000}"/>
    <cellStyle name="20% - Accent6 5 2 6 2" xfId="9422" xr:uid="{00000000-0005-0000-0000-00008F3B0000}"/>
    <cellStyle name="20% - Accent6 5 2 6 2 2" xfId="20037" xr:uid="{00000000-0005-0000-0000-0000903B0000}"/>
    <cellStyle name="20% - Accent6 5 2 6 2 2 2" xfId="43305" xr:uid="{00000000-0005-0000-0000-0000913B0000}"/>
    <cellStyle name="20% - Accent6 5 2 6 2 3" xfId="32690" xr:uid="{00000000-0005-0000-0000-0000923B0000}"/>
    <cellStyle name="20% - Accent6 5 2 6 3" xfId="14731" xr:uid="{00000000-0005-0000-0000-0000933B0000}"/>
    <cellStyle name="20% - Accent6 5 2 6 3 2" xfId="37999" xr:uid="{00000000-0005-0000-0000-0000943B0000}"/>
    <cellStyle name="20% - Accent6 5 2 6 4" xfId="27382" xr:uid="{00000000-0005-0000-0000-0000953B0000}"/>
    <cellStyle name="20% - Accent6 5 2 7" xfId="6780" xr:uid="{00000000-0005-0000-0000-0000963B0000}"/>
    <cellStyle name="20% - Accent6 5 2 7 2" xfId="17395" xr:uid="{00000000-0005-0000-0000-0000973B0000}"/>
    <cellStyle name="20% - Accent6 5 2 7 2 2" xfId="40663" xr:uid="{00000000-0005-0000-0000-0000983B0000}"/>
    <cellStyle name="20% - Accent6 5 2 7 3" xfId="30048" xr:uid="{00000000-0005-0000-0000-0000993B0000}"/>
    <cellStyle name="20% - Accent6 5 2 8" xfId="12091" xr:uid="{00000000-0005-0000-0000-00009A3B0000}"/>
    <cellStyle name="20% - Accent6 5 2 8 2" xfId="35359" xr:uid="{00000000-0005-0000-0000-00009B3B0000}"/>
    <cellStyle name="20% - Accent6 5 2 9" xfId="23186" xr:uid="{00000000-0005-0000-0000-00009C3B0000}"/>
    <cellStyle name="20% - Accent6 5 2 9 2" xfId="46434" xr:uid="{00000000-0005-0000-0000-00009D3B0000}"/>
    <cellStyle name="20% - Accent6 5 3" xfId="2022" xr:uid="{00000000-0005-0000-0000-00009E3B0000}"/>
    <cellStyle name="20% - Accent6 5 3 2" xfId="4964" xr:uid="{00000000-0005-0000-0000-00009F3B0000}"/>
    <cellStyle name="20% - Accent6 5 3 2 2" xfId="10307" xr:uid="{00000000-0005-0000-0000-0000A03B0000}"/>
    <cellStyle name="20% - Accent6 5 3 2 2 2" xfId="20922" xr:uid="{00000000-0005-0000-0000-0000A13B0000}"/>
    <cellStyle name="20% - Accent6 5 3 2 2 2 2" xfId="44190" xr:uid="{00000000-0005-0000-0000-0000A23B0000}"/>
    <cellStyle name="20% - Accent6 5 3 2 2 3" xfId="33575" xr:uid="{00000000-0005-0000-0000-0000A33B0000}"/>
    <cellStyle name="20% - Accent6 5 3 2 3" xfId="15616" xr:uid="{00000000-0005-0000-0000-0000A43B0000}"/>
    <cellStyle name="20% - Accent6 5 3 2 3 2" xfId="38884" xr:uid="{00000000-0005-0000-0000-0000A53B0000}"/>
    <cellStyle name="20% - Accent6 5 3 2 4" xfId="28267" xr:uid="{00000000-0005-0000-0000-0000A63B0000}"/>
    <cellStyle name="20% - Accent6 5 3 2 5" xfId="50062" xr:uid="{00000000-0005-0000-0000-0000A73B0000}"/>
    <cellStyle name="20% - Accent6 5 3 3" xfId="7665" xr:uid="{00000000-0005-0000-0000-0000A83B0000}"/>
    <cellStyle name="20% - Accent6 5 3 3 2" xfId="18280" xr:uid="{00000000-0005-0000-0000-0000A93B0000}"/>
    <cellStyle name="20% - Accent6 5 3 3 2 2" xfId="41548" xr:uid="{00000000-0005-0000-0000-0000AA3B0000}"/>
    <cellStyle name="20% - Accent6 5 3 3 3" xfId="30933" xr:uid="{00000000-0005-0000-0000-0000AB3B0000}"/>
    <cellStyle name="20% - Accent6 5 3 4" xfId="12976" xr:uid="{00000000-0005-0000-0000-0000AC3B0000}"/>
    <cellStyle name="20% - Accent6 5 3 4 2" xfId="36244" xr:uid="{00000000-0005-0000-0000-0000AD3B0000}"/>
    <cellStyle name="20% - Accent6 5 3 5" xfId="23188" xr:uid="{00000000-0005-0000-0000-0000AE3B0000}"/>
    <cellStyle name="20% - Accent6 5 3 5 2" xfId="46436" xr:uid="{00000000-0005-0000-0000-0000AF3B0000}"/>
    <cellStyle name="20% - Accent6 5 3 6" xfId="25625" xr:uid="{00000000-0005-0000-0000-0000B03B0000}"/>
    <cellStyle name="20% - Accent6 5 3 7" xfId="48365" xr:uid="{00000000-0005-0000-0000-0000B13B0000}"/>
    <cellStyle name="20% - Accent6 5 4" xfId="2416" xr:uid="{00000000-0005-0000-0000-0000B23B0000}"/>
    <cellStyle name="20% - Accent6 5 4 2" xfId="5264" xr:uid="{00000000-0005-0000-0000-0000B33B0000}"/>
    <cellStyle name="20% - Accent6 5 4 2 2" xfId="10607" xr:uid="{00000000-0005-0000-0000-0000B43B0000}"/>
    <cellStyle name="20% - Accent6 5 4 2 2 2" xfId="21221" xr:uid="{00000000-0005-0000-0000-0000B53B0000}"/>
    <cellStyle name="20% - Accent6 5 4 2 2 2 2" xfId="44489" xr:uid="{00000000-0005-0000-0000-0000B63B0000}"/>
    <cellStyle name="20% - Accent6 5 4 2 2 3" xfId="33875" xr:uid="{00000000-0005-0000-0000-0000B73B0000}"/>
    <cellStyle name="20% - Accent6 5 4 2 3" xfId="15915" xr:uid="{00000000-0005-0000-0000-0000B83B0000}"/>
    <cellStyle name="20% - Accent6 5 4 2 3 2" xfId="39183" xr:uid="{00000000-0005-0000-0000-0000B93B0000}"/>
    <cellStyle name="20% - Accent6 5 4 2 4" xfId="28567" xr:uid="{00000000-0005-0000-0000-0000BA3B0000}"/>
    <cellStyle name="20% - Accent6 5 4 2 5" xfId="50064" xr:uid="{00000000-0005-0000-0000-0000BB3B0000}"/>
    <cellStyle name="20% - Accent6 5 4 3" xfId="7965" xr:uid="{00000000-0005-0000-0000-0000BC3B0000}"/>
    <cellStyle name="20% - Accent6 5 4 3 2" xfId="18580" xr:uid="{00000000-0005-0000-0000-0000BD3B0000}"/>
    <cellStyle name="20% - Accent6 5 4 3 2 2" xfId="41848" xr:uid="{00000000-0005-0000-0000-0000BE3B0000}"/>
    <cellStyle name="20% - Accent6 5 4 3 3" xfId="31233" xr:uid="{00000000-0005-0000-0000-0000BF3B0000}"/>
    <cellStyle name="20% - Accent6 5 4 4" xfId="13275" xr:uid="{00000000-0005-0000-0000-0000C03B0000}"/>
    <cellStyle name="20% - Accent6 5 4 4 2" xfId="36543" xr:uid="{00000000-0005-0000-0000-0000C13B0000}"/>
    <cellStyle name="20% - Accent6 5 4 5" xfId="25925" xr:uid="{00000000-0005-0000-0000-0000C23B0000}"/>
    <cellStyle name="20% - Accent6 5 4 6" xfId="50063" xr:uid="{00000000-0005-0000-0000-0000C33B0000}"/>
    <cellStyle name="20% - Accent6 5 5" xfId="3254" xr:uid="{00000000-0005-0000-0000-0000C43B0000}"/>
    <cellStyle name="20% - Accent6 5 5 2" xfId="6084" xr:uid="{00000000-0005-0000-0000-0000C53B0000}"/>
    <cellStyle name="20% - Accent6 5 5 2 2" xfId="11427" xr:uid="{00000000-0005-0000-0000-0000C63B0000}"/>
    <cellStyle name="20% - Accent6 5 5 2 2 2" xfId="22040" xr:uid="{00000000-0005-0000-0000-0000C73B0000}"/>
    <cellStyle name="20% - Accent6 5 5 2 2 2 2" xfId="45308" xr:uid="{00000000-0005-0000-0000-0000C83B0000}"/>
    <cellStyle name="20% - Accent6 5 5 2 2 3" xfId="34695" xr:uid="{00000000-0005-0000-0000-0000C93B0000}"/>
    <cellStyle name="20% - Accent6 5 5 2 3" xfId="16734" xr:uid="{00000000-0005-0000-0000-0000CA3B0000}"/>
    <cellStyle name="20% - Accent6 5 5 2 3 2" xfId="40002" xr:uid="{00000000-0005-0000-0000-0000CB3B0000}"/>
    <cellStyle name="20% - Accent6 5 5 2 4" xfId="29387" xr:uid="{00000000-0005-0000-0000-0000CC3B0000}"/>
    <cellStyle name="20% - Accent6 5 5 3" xfId="8785" xr:uid="{00000000-0005-0000-0000-0000CD3B0000}"/>
    <cellStyle name="20% - Accent6 5 5 3 2" xfId="19400" xr:uid="{00000000-0005-0000-0000-0000CE3B0000}"/>
    <cellStyle name="20% - Accent6 5 5 3 2 2" xfId="42668" xr:uid="{00000000-0005-0000-0000-0000CF3B0000}"/>
    <cellStyle name="20% - Accent6 5 5 3 3" xfId="32053" xr:uid="{00000000-0005-0000-0000-0000D03B0000}"/>
    <cellStyle name="20% - Accent6 5 5 4" xfId="14094" xr:uid="{00000000-0005-0000-0000-0000D13B0000}"/>
    <cellStyle name="20% - Accent6 5 5 4 2" xfId="37362" xr:uid="{00000000-0005-0000-0000-0000D23B0000}"/>
    <cellStyle name="20% - Accent6 5 5 5" xfId="26745" xr:uid="{00000000-0005-0000-0000-0000D33B0000}"/>
    <cellStyle name="20% - Accent6 5 5 6" xfId="50065" xr:uid="{00000000-0005-0000-0000-0000D43B0000}"/>
    <cellStyle name="20% - Accent6 5 6" xfId="3574" xr:uid="{00000000-0005-0000-0000-0000D53B0000}"/>
    <cellStyle name="20% - Accent6 5 6 2" xfId="6398" xr:uid="{00000000-0005-0000-0000-0000D63B0000}"/>
    <cellStyle name="20% - Accent6 5 6 2 2" xfId="11741" xr:uid="{00000000-0005-0000-0000-0000D73B0000}"/>
    <cellStyle name="20% - Accent6 5 6 2 2 2" xfId="22354" xr:uid="{00000000-0005-0000-0000-0000D83B0000}"/>
    <cellStyle name="20% - Accent6 5 6 2 2 2 2" xfId="45622" xr:uid="{00000000-0005-0000-0000-0000D93B0000}"/>
    <cellStyle name="20% - Accent6 5 6 2 2 3" xfId="35009" xr:uid="{00000000-0005-0000-0000-0000DA3B0000}"/>
    <cellStyle name="20% - Accent6 5 6 2 3" xfId="17048" xr:uid="{00000000-0005-0000-0000-0000DB3B0000}"/>
    <cellStyle name="20% - Accent6 5 6 2 3 2" xfId="40316" xr:uid="{00000000-0005-0000-0000-0000DC3B0000}"/>
    <cellStyle name="20% - Accent6 5 6 2 4" xfId="29701" xr:uid="{00000000-0005-0000-0000-0000DD3B0000}"/>
    <cellStyle name="20% - Accent6 5 6 3" xfId="9099" xr:uid="{00000000-0005-0000-0000-0000DE3B0000}"/>
    <cellStyle name="20% - Accent6 5 6 3 2" xfId="19714" xr:uid="{00000000-0005-0000-0000-0000DF3B0000}"/>
    <cellStyle name="20% - Accent6 5 6 3 2 2" xfId="42982" xr:uid="{00000000-0005-0000-0000-0000E03B0000}"/>
    <cellStyle name="20% - Accent6 5 6 3 3" xfId="32367" xr:uid="{00000000-0005-0000-0000-0000E13B0000}"/>
    <cellStyle name="20% - Accent6 5 6 4" xfId="14408" xr:uid="{00000000-0005-0000-0000-0000E23B0000}"/>
    <cellStyle name="20% - Accent6 5 6 4 2" xfId="37676" xr:uid="{00000000-0005-0000-0000-0000E33B0000}"/>
    <cellStyle name="20% - Accent6 5 6 5" xfId="27059" xr:uid="{00000000-0005-0000-0000-0000E43B0000}"/>
    <cellStyle name="20% - Accent6 5 7" xfId="4077" xr:uid="{00000000-0005-0000-0000-0000E53B0000}"/>
    <cellStyle name="20% - Accent6 5 7 2" xfId="9421" xr:uid="{00000000-0005-0000-0000-0000E63B0000}"/>
    <cellStyle name="20% - Accent6 5 7 2 2" xfId="20036" xr:uid="{00000000-0005-0000-0000-0000E73B0000}"/>
    <cellStyle name="20% - Accent6 5 7 2 2 2" xfId="43304" xr:uid="{00000000-0005-0000-0000-0000E83B0000}"/>
    <cellStyle name="20% - Accent6 5 7 2 3" xfId="32689" xr:uid="{00000000-0005-0000-0000-0000E93B0000}"/>
    <cellStyle name="20% - Accent6 5 7 3" xfId="14730" xr:uid="{00000000-0005-0000-0000-0000EA3B0000}"/>
    <cellStyle name="20% - Accent6 5 7 3 2" xfId="37998" xr:uid="{00000000-0005-0000-0000-0000EB3B0000}"/>
    <cellStyle name="20% - Accent6 5 7 4" xfId="27381" xr:uid="{00000000-0005-0000-0000-0000EC3B0000}"/>
    <cellStyle name="20% - Accent6 5 8" xfId="6779" xr:uid="{00000000-0005-0000-0000-0000ED3B0000}"/>
    <cellStyle name="20% - Accent6 5 8 2" xfId="17394" xr:uid="{00000000-0005-0000-0000-0000EE3B0000}"/>
    <cellStyle name="20% - Accent6 5 8 2 2" xfId="40662" xr:uid="{00000000-0005-0000-0000-0000EF3B0000}"/>
    <cellStyle name="20% - Accent6 5 8 3" xfId="30047" xr:uid="{00000000-0005-0000-0000-0000F03B0000}"/>
    <cellStyle name="20% - Accent6 5 9" xfId="12090" xr:uid="{00000000-0005-0000-0000-0000F13B0000}"/>
    <cellStyle name="20% - Accent6 5 9 2" xfId="35358" xr:uid="{00000000-0005-0000-0000-0000F23B0000}"/>
    <cellStyle name="20% - Accent6 6" xfId="210" xr:uid="{00000000-0005-0000-0000-0000F33B0000}"/>
    <cellStyle name="20% - Accent6 6 10" xfId="23189" xr:uid="{00000000-0005-0000-0000-0000F43B0000}"/>
    <cellStyle name="20% - Accent6 6 10 2" xfId="46437" xr:uid="{00000000-0005-0000-0000-0000F53B0000}"/>
    <cellStyle name="20% - Accent6 6 11" xfId="24737" xr:uid="{00000000-0005-0000-0000-0000F63B0000}"/>
    <cellStyle name="20% - Accent6 6 12" xfId="48366" xr:uid="{00000000-0005-0000-0000-0000F73B0000}"/>
    <cellStyle name="20% - Accent6 6 2" xfId="211" xr:uid="{00000000-0005-0000-0000-0000F83B0000}"/>
    <cellStyle name="20% - Accent6 6 2 10" xfId="24738" xr:uid="{00000000-0005-0000-0000-0000F93B0000}"/>
    <cellStyle name="20% - Accent6 6 2 11" xfId="48367" xr:uid="{00000000-0005-0000-0000-0000FA3B0000}"/>
    <cellStyle name="20% - Accent6 6 2 2" xfId="1874" xr:uid="{00000000-0005-0000-0000-0000FB3B0000}"/>
    <cellStyle name="20% - Accent6 6 2 2 2" xfId="4849" xr:uid="{00000000-0005-0000-0000-0000FC3B0000}"/>
    <cellStyle name="20% - Accent6 6 2 2 2 2" xfId="10193" xr:uid="{00000000-0005-0000-0000-0000FD3B0000}"/>
    <cellStyle name="20% - Accent6 6 2 2 2 2 2" xfId="20808" xr:uid="{00000000-0005-0000-0000-0000FE3B0000}"/>
    <cellStyle name="20% - Accent6 6 2 2 2 2 2 2" xfId="44076" xr:uid="{00000000-0005-0000-0000-0000FF3B0000}"/>
    <cellStyle name="20% - Accent6 6 2 2 2 2 3" xfId="33461" xr:uid="{00000000-0005-0000-0000-0000003C0000}"/>
    <cellStyle name="20% - Accent6 6 2 2 2 3" xfId="15502" xr:uid="{00000000-0005-0000-0000-0000013C0000}"/>
    <cellStyle name="20% - Accent6 6 2 2 2 3 2" xfId="38770" xr:uid="{00000000-0005-0000-0000-0000023C0000}"/>
    <cellStyle name="20% - Accent6 6 2 2 2 4" xfId="28153" xr:uid="{00000000-0005-0000-0000-0000033C0000}"/>
    <cellStyle name="20% - Accent6 6 2 2 2 5" xfId="50067" xr:uid="{00000000-0005-0000-0000-0000043C0000}"/>
    <cellStyle name="20% - Accent6 6 2 2 3" xfId="7551" xr:uid="{00000000-0005-0000-0000-0000053C0000}"/>
    <cellStyle name="20% - Accent6 6 2 2 3 2" xfId="18166" xr:uid="{00000000-0005-0000-0000-0000063C0000}"/>
    <cellStyle name="20% - Accent6 6 2 2 3 2 2" xfId="41434" xr:uid="{00000000-0005-0000-0000-0000073C0000}"/>
    <cellStyle name="20% - Accent6 6 2 2 3 3" xfId="30819" xr:uid="{00000000-0005-0000-0000-0000083C0000}"/>
    <cellStyle name="20% - Accent6 6 2 2 4" xfId="12862" xr:uid="{00000000-0005-0000-0000-0000093C0000}"/>
    <cellStyle name="20% - Accent6 6 2 2 4 2" xfId="36130" xr:uid="{00000000-0005-0000-0000-00000A3C0000}"/>
    <cellStyle name="20% - Accent6 6 2 2 5" xfId="25511" xr:uid="{00000000-0005-0000-0000-00000B3C0000}"/>
    <cellStyle name="20% - Accent6 6 2 2 6" xfId="50066" xr:uid="{00000000-0005-0000-0000-00000C3C0000}"/>
    <cellStyle name="20% - Accent6 6 2 3" xfId="2419" xr:uid="{00000000-0005-0000-0000-00000D3C0000}"/>
    <cellStyle name="20% - Accent6 6 2 3 2" xfId="5267" xr:uid="{00000000-0005-0000-0000-00000E3C0000}"/>
    <cellStyle name="20% - Accent6 6 2 3 2 2" xfId="10610" xr:uid="{00000000-0005-0000-0000-00000F3C0000}"/>
    <cellStyle name="20% - Accent6 6 2 3 2 2 2" xfId="21224" xr:uid="{00000000-0005-0000-0000-0000103C0000}"/>
    <cellStyle name="20% - Accent6 6 2 3 2 2 2 2" xfId="44492" xr:uid="{00000000-0005-0000-0000-0000113C0000}"/>
    <cellStyle name="20% - Accent6 6 2 3 2 2 3" xfId="33878" xr:uid="{00000000-0005-0000-0000-0000123C0000}"/>
    <cellStyle name="20% - Accent6 6 2 3 2 3" xfId="15918" xr:uid="{00000000-0005-0000-0000-0000133C0000}"/>
    <cellStyle name="20% - Accent6 6 2 3 2 3 2" xfId="39186" xr:uid="{00000000-0005-0000-0000-0000143C0000}"/>
    <cellStyle name="20% - Accent6 6 2 3 2 4" xfId="28570" xr:uid="{00000000-0005-0000-0000-0000153C0000}"/>
    <cellStyle name="20% - Accent6 6 2 3 2 5" xfId="50069" xr:uid="{00000000-0005-0000-0000-0000163C0000}"/>
    <cellStyle name="20% - Accent6 6 2 3 3" xfId="7968" xr:uid="{00000000-0005-0000-0000-0000173C0000}"/>
    <cellStyle name="20% - Accent6 6 2 3 3 2" xfId="18583" xr:uid="{00000000-0005-0000-0000-0000183C0000}"/>
    <cellStyle name="20% - Accent6 6 2 3 3 2 2" xfId="41851" xr:uid="{00000000-0005-0000-0000-0000193C0000}"/>
    <cellStyle name="20% - Accent6 6 2 3 3 3" xfId="31236" xr:uid="{00000000-0005-0000-0000-00001A3C0000}"/>
    <cellStyle name="20% - Accent6 6 2 3 4" xfId="13278" xr:uid="{00000000-0005-0000-0000-00001B3C0000}"/>
    <cellStyle name="20% - Accent6 6 2 3 4 2" xfId="36546" xr:uid="{00000000-0005-0000-0000-00001C3C0000}"/>
    <cellStyle name="20% - Accent6 6 2 3 5" xfId="25928" xr:uid="{00000000-0005-0000-0000-00001D3C0000}"/>
    <cellStyle name="20% - Accent6 6 2 3 6" xfId="50068" xr:uid="{00000000-0005-0000-0000-00001E3C0000}"/>
    <cellStyle name="20% - Accent6 6 2 4" xfId="3144" xr:uid="{00000000-0005-0000-0000-00001F3C0000}"/>
    <cellStyle name="20% - Accent6 6 2 4 2" xfId="5974" xr:uid="{00000000-0005-0000-0000-0000203C0000}"/>
    <cellStyle name="20% - Accent6 6 2 4 2 2" xfId="11317" xr:uid="{00000000-0005-0000-0000-0000213C0000}"/>
    <cellStyle name="20% - Accent6 6 2 4 2 2 2" xfId="21930" xr:uid="{00000000-0005-0000-0000-0000223C0000}"/>
    <cellStyle name="20% - Accent6 6 2 4 2 2 2 2" xfId="45198" xr:uid="{00000000-0005-0000-0000-0000233C0000}"/>
    <cellStyle name="20% - Accent6 6 2 4 2 2 3" xfId="34585" xr:uid="{00000000-0005-0000-0000-0000243C0000}"/>
    <cellStyle name="20% - Accent6 6 2 4 2 3" xfId="16624" xr:uid="{00000000-0005-0000-0000-0000253C0000}"/>
    <cellStyle name="20% - Accent6 6 2 4 2 3 2" xfId="39892" xr:uid="{00000000-0005-0000-0000-0000263C0000}"/>
    <cellStyle name="20% - Accent6 6 2 4 2 4" xfId="29277" xr:uid="{00000000-0005-0000-0000-0000273C0000}"/>
    <cellStyle name="20% - Accent6 6 2 4 3" xfId="8675" xr:uid="{00000000-0005-0000-0000-0000283C0000}"/>
    <cellStyle name="20% - Accent6 6 2 4 3 2" xfId="19290" xr:uid="{00000000-0005-0000-0000-0000293C0000}"/>
    <cellStyle name="20% - Accent6 6 2 4 3 2 2" xfId="42558" xr:uid="{00000000-0005-0000-0000-00002A3C0000}"/>
    <cellStyle name="20% - Accent6 6 2 4 3 3" xfId="31943" xr:uid="{00000000-0005-0000-0000-00002B3C0000}"/>
    <cellStyle name="20% - Accent6 6 2 4 4" xfId="13984" xr:uid="{00000000-0005-0000-0000-00002C3C0000}"/>
    <cellStyle name="20% - Accent6 6 2 4 4 2" xfId="37252" xr:uid="{00000000-0005-0000-0000-00002D3C0000}"/>
    <cellStyle name="20% - Accent6 6 2 4 5" xfId="26635" xr:uid="{00000000-0005-0000-0000-00002E3C0000}"/>
    <cellStyle name="20% - Accent6 6 2 4 6" xfId="50070" xr:uid="{00000000-0005-0000-0000-00002F3C0000}"/>
    <cellStyle name="20% - Accent6 6 2 5" xfId="3464" xr:uid="{00000000-0005-0000-0000-0000303C0000}"/>
    <cellStyle name="20% - Accent6 6 2 5 2" xfId="6288" xr:uid="{00000000-0005-0000-0000-0000313C0000}"/>
    <cellStyle name="20% - Accent6 6 2 5 2 2" xfId="11631" xr:uid="{00000000-0005-0000-0000-0000323C0000}"/>
    <cellStyle name="20% - Accent6 6 2 5 2 2 2" xfId="22244" xr:uid="{00000000-0005-0000-0000-0000333C0000}"/>
    <cellStyle name="20% - Accent6 6 2 5 2 2 2 2" xfId="45512" xr:uid="{00000000-0005-0000-0000-0000343C0000}"/>
    <cellStyle name="20% - Accent6 6 2 5 2 2 3" xfId="34899" xr:uid="{00000000-0005-0000-0000-0000353C0000}"/>
    <cellStyle name="20% - Accent6 6 2 5 2 3" xfId="16938" xr:uid="{00000000-0005-0000-0000-0000363C0000}"/>
    <cellStyle name="20% - Accent6 6 2 5 2 3 2" xfId="40206" xr:uid="{00000000-0005-0000-0000-0000373C0000}"/>
    <cellStyle name="20% - Accent6 6 2 5 2 4" xfId="29591" xr:uid="{00000000-0005-0000-0000-0000383C0000}"/>
    <cellStyle name="20% - Accent6 6 2 5 3" xfId="8989" xr:uid="{00000000-0005-0000-0000-0000393C0000}"/>
    <cellStyle name="20% - Accent6 6 2 5 3 2" xfId="19604" xr:uid="{00000000-0005-0000-0000-00003A3C0000}"/>
    <cellStyle name="20% - Accent6 6 2 5 3 2 2" xfId="42872" xr:uid="{00000000-0005-0000-0000-00003B3C0000}"/>
    <cellStyle name="20% - Accent6 6 2 5 3 3" xfId="32257" xr:uid="{00000000-0005-0000-0000-00003C3C0000}"/>
    <cellStyle name="20% - Accent6 6 2 5 4" xfId="14298" xr:uid="{00000000-0005-0000-0000-00003D3C0000}"/>
    <cellStyle name="20% - Accent6 6 2 5 4 2" xfId="37566" xr:uid="{00000000-0005-0000-0000-00003E3C0000}"/>
    <cellStyle name="20% - Accent6 6 2 5 5" xfId="26949" xr:uid="{00000000-0005-0000-0000-00003F3C0000}"/>
    <cellStyle name="20% - Accent6 6 2 6" xfId="4080" xr:uid="{00000000-0005-0000-0000-0000403C0000}"/>
    <cellStyle name="20% - Accent6 6 2 6 2" xfId="9424" xr:uid="{00000000-0005-0000-0000-0000413C0000}"/>
    <cellStyle name="20% - Accent6 6 2 6 2 2" xfId="20039" xr:uid="{00000000-0005-0000-0000-0000423C0000}"/>
    <cellStyle name="20% - Accent6 6 2 6 2 2 2" xfId="43307" xr:uid="{00000000-0005-0000-0000-0000433C0000}"/>
    <cellStyle name="20% - Accent6 6 2 6 2 3" xfId="32692" xr:uid="{00000000-0005-0000-0000-0000443C0000}"/>
    <cellStyle name="20% - Accent6 6 2 6 3" xfId="14733" xr:uid="{00000000-0005-0000-0000-0000453C0000}"/>
    <cellStyle name="20% - Accent6 6 2 6 3 2" xfId="38001" xr:uid="{00000000-0005-0000-0000-0000463C0000}"/>
    <cellStyle name="20% - Accent6 6 2 6 4" xfId="27384" xr:uid="{00000000-0005-0000-0000-0000473C0000}"/>
    <cellStyle name="20% - Accent6 6 2 7" xfId="6782" xr:uid="{00000000-0005-0000-0000-0000483C0000}"/>
    <cellStyle name="20% - Accent6 6 2 7 2" xfId="17397" xr:uid="{00000000-0005-0000-0000-0000493C0000}"/>
    <cellStyle name="20% - Accent6 6 2 7 2 2" xfId="40665" xr:uid="{00000000-0005-0000-0000-00004A3C0000}"/>
    <cellStyle name="20% - Accent6 6 2 7 3" xfId="30050" xr:uid="{00000000-0005-0000-0000-00004B3C0000}"/>
    <cellStyle name="20% - Accent6 6 2 8" xfId="12093" xr:uid="{00000000-0005-0000-0000-00004C3C0000}"/>
    <cellStyle name="20% - Accent6 6 2 8 2" xfId="35361" xr:uid="{00000000-0005-0000-0000-00004D3C0000}"/>
    <cellStyle name="20% - Accent6 6 2 9" xfId="23190" xr:uid="{00000000-0005-0000-0000-00004E3C0000}"/>
    <cellStyle name="20% - Accent6 6 2 9 2" xfId="46438" xr:uid="{00000000-0005-0000-0000-00004F3C0000}"/>
    <cellStyle name="20% - Accent6 6 3" xfId="1873" xr:uid="{00000000-0005-0000-0000-0000503C0000}"/>
    <cellStyle name="20% - Accent6 6 3 2" xfId="4848" xr:uid="{00000000-0005-0000-0000-0000513C0000}"/>
    <cellStyle name="20% - Accent6 6 3 2 2" xfId="10192" xr:uid="{00000000-0005-0000-0000-0000523C0000}"/>
    <cellStyle name="20% - Accent6 6 3 2 2 2" xfId="20807" xr:uid="{00000000-0005-0000-0000-0000533C0000}"/>
    <cellStyle name="20% - Accent6 6 3 2 2 2 2" xfId="44075" xr:uid="{00000000-0005-0000-0000-0000543C0000}"/>
    <cellStyle name="20% - Accent6 6 3 2 2 3" xfId="33460" xr:uid="{00000000-0005-0000-0000-0000553C0000}"/>
    <cellStyle name="20% - Accent6 6 3 2 3" xfId="15501" xr:uid="{00000000-0005-0000-0000-0000563C0000}"/>
    <cellStyle name="20% - Accent6 6 3 2 3 2" xfId="38769" xr:uid="{00000000-0005-0000-0000-0000573C0000}"/>
    <cellStyle name="20% - Accent6 6 3 2 4" xfId="28152" xr:uid="{00000000-0005-0000-0000-0000583C0000}"/>
    <cellStyle name="20% - Accent6 6 3 2 5" xfId="50072" xr:uid="{00000000-0005-0000-0000-0000593C0000}"/>
    <cellStyle name="20% - Accent6 6 3 3" xfId="7550" xr:uid="{00000000-0005-0000-0000-00005A3C0000}"/>
    <cellStyle name="20% - Accent6 6 3 3 2" xfId="18165" xr:uid="{00000000-0005-0000-0000-00005B3C0000}"/>
    <cellStyle name="20% - Accent6 6 3 3 2 2" xfId="41433" xr:uid="{00000000-0005-0000-0000-00005C3C0000}"/>
    <cellStyle name="20% - Accent6 6 3 3 3" xfId="30818" xr:uid="{00000000-0005-0000-0000-00005D3C0000}"/>
    <cellStyle name="20% - Accent6 6 3 4" xfId="12861" xr:uid="{00000000-0005-0000-0000-00005E3C0000}"/>
    <cellStyle name="20% - Accent6 6 3 4 2" xfId="36129" xr:uid="{00000000-0005-0000-0000-00005F3C0000}"/>
    <cellStyle name="20% - Accent6 6 3 5" xfId="25510" xr:uid="{00000000-0005-0000-0000-0000603C0000}"/>
    <cellStyle name="20% - Accent6 6 3 6" xfId="50071" xr:uid="{00000000-0005-0000-0000-0000613C0000}"/>
    <cellStyle name="20% - Accent6 6 4" xfId="2418" xr:uid="{00000000-0005-0000-0000-0000623C0000}"/>
    <cellStyle name="20% - Accent6 6 4 2" xfId="5266" xr:uid="{00000000-0005-0000-0000-0000633C0000}"/>
    <cellStyle name="20% - Accent6 6 4 2 2" xfId="10609" xr:uid="{00000000-0005-0000-0000-0000643C0000}"/>
    <cellStyle name="20% - Accent6 6 4 2 2 2" xfId="21223" xr:uid="{00000000-0005-0000-0000-0000653C0000}"/>
    <cellStyle name="20% - Accent6 6 4 2 2 2 2" xfId="44491" xr:uid="{00000000-0005-0000-0000-0000663C0000}"/>
    <cellStyle name="20% - Accent6 6 4 2 2 3" xfId="33877" xr:uid="{00000000-0005-0000-0000-0000673C0000}"/>
    <cellStyle name="20% - Accent6 6 4 2 3" xfId="15917" xr:uid="{00000000-0005-0000-0000-0000683C0000}"/>
    <cellStyle name="20% - Accent6 6 4 2 3 2" xfId="39185" xr:uid="{00000000-0005-0000-0000-0000693C0000}"/>
    <cellStyle name="20% - Accent6 6 4 2 4" xfId="28569" xr:uid="{00000000-0005-0000-0000-00006A3C0000}"/>
    <cellStyle name="20% - Accent6 6 4 2 5" xfId="50074" xr:uid="{00000000-0005-0000-0000-00006B3C0000}"/>
    <cellStyle name="20% - Accent6 6 4 3" xfId="7967" xr:uid="{00000000-0005-0000-0000-00006C3C0000}"/>
    <cellStyle name="20% - Accent6 6 4 3 2" xfId="18582" xr:uid="{00000000-0005-0000-0000-00006D3C0000}"/>
    <cellStyle name="20% - Accent6 6 4 3 2 2" xfId="41850" xr:uid="{00000000-0005-0000-0000-00006E3C0000}"/>
    <cellStyle name="20% - Accent6 6 4 3 3" xfId="31235" xr:uid="{00000000-0005-0000-0000-00006F3C0000}"/>
    <cellStyle name="20% - Accent6 6 4 4" xfId="13277" xr:uid="{00000000-0005-0000-0000-0000703C0000}"/>
    <cellStyle name="20% - Accent6 6 4 4 2" xfId="36545" xr:uid="{00000000-0005-0000-0000-0000713C0000}"/>
    <cellStyle name="20% - Accent6 6 4 5" xfId="25927" xr:uid="{00000000-0005-0000-0000-0000723C0000}"/>
    <cellStyle name="20% - Accent6 6 4 6" xfId="50073" xr:uid="{00000000-0005-0000-0000-0000733C0000}"/>
    <cellStyle name="20% - Accent6 6 5" xfId="3143" xr:uid="{00000000-0005-0000-0000-0000743C0000}"/>
    <cellStyle name="20% - Accent6 6 5 2" xfId="5973" xr:uid="{00000000-0005-0000-0000-0000753C0000}"/>
    <cellStyle name="20% - Accent6 6 5 2 2" xfId="11316" xr:uid="{00000000-0005-0000-0000-0000763C0000}"/>
    <cellStyle name="20% - Accent6 6 5 2 2 2" xfId="21929" xr:uid="{00000000-0005-0000-0000-0000773C0000}"/>
    <cellStyle name="20% - Accent6 6 5 2 2 2 2" xfId="45197" xr:uid="{00000000-0005-0000-0000-0000783C0000}"/>
    <cellStyle name="20% - Accent6 6 5 2 2 3" xfId="34584" xr:uid="{00000000-0005-0000-0000-0000793C0000}"/>
    <cellStyle name="20% - Accent6 6 5 2 3" xfId="16623" xr:uid="{00000000-0005-0000-0000-00007A3C0000}"/>
    <cellStyle name="20% - Accent6 6 5 2 3 2" xfId="39891" xr:uid="{00000000-0005-0000-0000-00007B3C0000}"/>
    <cellStyle name="20% - Accent6 6 5 2 4" xfId="29276" xr:uid="{00000000-0005-0000-0000-00007C3C0000}"/>
    <cellStyle name="20% - Accent6 6 5 3" xfId="8674" xr:uid="{00000000-0005-0000-0000-00007D3C0000}"/>
    <cellStyle name="20% - Accent6 6 5 3 2" xfId="19289" xr:uid="{00000000-0005-0000-0000-00007E3C0000}"/>
    <cellStyle name="20% - Accent6 6 5 3 2 2" xfId="42557" xr:uid="{00000000-0005-0000-0000-00007F3C0000}"/>
    <cellStyle name="20% - Accent6 6 5 3 3" xfId="31942" xr:uid="{00000000-0005-0000-0000-0000803C0000}"/>
    <cellStyle name="20% - Accent6 6 5 4" xfId="13983" xr:uid="{00000000-0005-0000-0000-0000813C0000}"/>
    <cellStyle name="20% - Accent6 6 5 4 2" xfId="37251" xr:uid="{00000000-0005-0000-0000-0000823C0000}"/>
    <cellStyle name="20% - Accent6 6 5 5" xfId="26634" xr:uid="{00000000-0005-0000-0000-0000833C0000}"/>
    <cellStyle name="20% - Accent6 6 5 6" xfId="50075" xr:uid="{00000000-0005-0000-0000-0000843C0000}"/>
    <cellStyle name="20% - Accent6 6 6" xfId="3463" xr:uid="{00000000-0005-0000-0000-0000853C0000}"/>
    <cellStyle name="20% - Accent6 6 6 2" xfId="6287" xr:uid="{00000000-0005-0000-0000-0000863C0000}"/>
    <cellStyle name="20% - Accent6 6 6 2 2" xfId="11630" xr:uid="{00000000-0005-0000-0000-0000873C0000}"/>
    <cellStyle name="20% - Accent6 6 6 2 2 2" xfId="22243" xr:uid="{00000000-0005-0000-0000-0000883C0000}"/>
    <cellStyle name="20% - Accent6 6 6 2 2 2 2" xfId="45511" xr:uid="{00000000-0005-0000-0000-0000893C0000}"/>
    <cellStyle name="20% - Accent6 6 6 2 2 3" xfId="34898" xr:uid="{00000000-0005-0000-0000-00008A3C0000}"/>
    <cellStyle name="20% - Accent6 6 6 2 3" xfId="16937" xr:uid="{00000000-0005-0000-0000-00008B3C0000}"/>
    <cellStyle name="20% - Accent6 6 6 2 3 2" xfId="40205" xr:uid="{00000000-0005-0000-0000-00008C3C0000}"/>
    <cellStyle name="20% - Accent6 6 6 2 4" xfId="29590" xr:uid="{00000000-0005-0000-0000-00008D3C0000}"/>
    <cellStyle name="20% - Accent6 6 6 3" xfId="8988" xr:uid="{00000000-0005-0000-0000-00008E3C0000}"/>
    <cellStyle name="20% - Accent6 6 6 3 2" xfId="19603" xr:uid="{00000000-0005-0000-0000-00008F3C0000}"/>
    <cellStyle name="20% - Accent6 6 6 3 2 2" xfId="42871" xr:uid="{00000000-0005-0000-0000-0000903C0000}"/>
    <cellStyle name="20% - Accent6 6 6 3 3" xfId="32256" xr:uid="{00000000-0005-0000-0000-0000913C0000}"/>
    <cellStyle name="20% - Accent6 6 6 4" xfId="14297" xr:uid="{00000000-0005-0000-0000-0000923C0000}"/>
    <cellStyle name="20% - Accent6 6 6 4 2" xfId="37565" xr:uid="{00000000-0005-0000-0000-0000933C0000}"/>
    <cellStyle name="20% - Accent6 6 6 5" xfId="26948" xr:uid="{00000000-0005-0000-0000-0000943C0000}"/>
    <cellStyle name="20% - Accent6 6 7" xfId="4079" xr:uid="{00000000-0005-0000-0000-0000953C0000}"/>
    <cellStyle name="20% - Accent6 6 7 2" xfId="9423" xr:uid="{00000000-0005-0000-0000-0000963C0000}"/>
    <cellStyle name="20% - Accent6 6 7 2 2" xfId="20038" xr:uid="{00000000-0005-0000-0000-0000973C0000}"/>
    <cellStyle name="20% - Accent6 6 7 2 2 2" xfId="43306" xr:uid="{00000000-0005-0000-0000-0000983C0000}"/>
    <cellStyle name="20% - Accent6 6 7 2 3" xfId="32691" xr:uid="{00000000-0005-0000-0000-0000993C0000}"/>
    <cellStyle name="20% - Accent6 6 7 3" xfId="14732" xr:uid="{00000000-0005-0000-0000-00009A3C0000}"/>
    <cellStyle name="20% - Accent6 6 7 3 2" xfId="38000" xr:uid="{00000000-0005-0000-0000-00009B3C0000}"/>
    <cellStyle name="20% - Accent6 6 7 4" xfId="27383" xr:uid="{00000000-0005-0000-0000-00009C3C0000}"/>
    <cellStyle name="20% - Accent6 6 8" xfId="6781" xr:uid="{00000000-0005-0000-0000-00009D3C0000}"/>
    <cellStyle name="20% - Accent6 6 8 2" xfId="17396" xr:uid="{00000000-0005-0000-0000-00009E3C0000}"/>
    <cellStyle name="20% - Accent6 6 8 2 2" xfId="40664" xr:uid="{00000000-0005-0000-0000-00009F3C0000}"/>
    <cellStyle name="20% - Accent6 6 8 3" xfId="30049" xr:uid="{00000000-0005-0000-0000-0000A03C0000}"/>
    <cellStyle name="20% - Accent6 6 9" xfId="12092" xr:uid="{00000000-0005-0000-0000-0000A13C0000}"/>
    <cellStyle name="20% - Accent6 6 9 2" xfId="35360" xr:uid="{00000000-0005-0000-0000-0000A23C0000}"/>
    <cellStyle name="20% - Accent6 7" xfId="212" xr:uid="{00000000-0005-0000-0000-0000A33C0000}"/>
    <cellStyle name="20% - Accent6 7 10" xfId="23191" xr:uid="{00000000-0005-0000-0000-0000A43C0000}"/>
    <cellStyle name="20% - Accent6 7 10 2" xfId="46439" xr:uid="{00000000-0005-0000-0000-0000A53C0000}"/>
    <cellStyle name="20% - Accent6 7 11" xfId="24739" xr:uid="{00000000-0005-0000-0000-0000A63C0000}"/>
    <cellStyle name="20% - Accent6 7 12" xfId="48368" xr:uid="{00000000-0005-0000-0000-0000A73C0000}"/>
    <cellStyle name="20% - Accent6 7 2" xfId="213" xr:uid="{00000000-0005-0000-0000-0000A83C0000}"/>
    <cellStyle name="20% - Accent6 7 2 10" xfId="50076" xr:uid="{00000000-0005-0000-0000-0000A93C0000}"/>
    <cellStyle name="20% - Accent6 7 2 2" xfId="1876" xr:uid="{00000000-0005-0000-0000-0000AA3C0000}"/>
    <cellStyle name="20% - Accent6 7 2 2 2" xfId="4851" xr:uid="{00000000-0005-0000-0000-0000AB3C0000}"/>
    <cellStyle name="20% - Accent6 7 2 2 2 2" xfId="10195" xr:uid="{00000000-0005-0000-0000-0000AC3C0000}"/>
    <cellStyle name="20% - Accent6 7 2 2 2 2 2" xfId="20810" xr:uid="{00000000-0005-0000-0000-0000AD3C0000}"/>
    <cellStyle name="20% - Accent6 7 2 2 2 2 2 2" xfId="44078" xr:uid="{00000000-0005-0000-0000-0000AE3C0000}"/>
    <cellStyle name="20% - Accent6 7 2 2 2 2 3" xfId="33463" xr:uid="{00000000-0005-0000-0000-0000AF3C0000}"/>
    <cellStyle name="20% - Accent6 7 2 2 2 3" xfId="15504" xr:uid="{00000000-0005-0000-0000-0000B03C0000}"/>
    <cellStyle name="20% - Accent6 7 2 2 2 3 2" xfId="38772" xr:uid="{00000000-0005-0000-0000-0000B13C0000}"/>
    <cellStyle name="20% - Accent6 7 2 2 2 4" xfId="28155" xr:uid="{00000000-0005-0000-0000-0000B23C0000}"/>
    <cellStyle name="20% - Accent6 7 2 2 2 5" xfId="50078" xr:uid="{00000000-0005-0000-0000-0000B33C0000}"/>
    <cellStyle name="20% - Accent6 7 2 2 3" xfId="7553" xr:uid="{00000000-0005-0000-0000-0000B43C0000}"/>
    <cellStyle name="20% - Accent6 7 2 2 3 2" xfId="18168" xr:uid="{00000000-0005-0000-0000-0000B53C0000}"/>
    <cellStyle name="20% - Accent6 7 2 2 3 2 2" xfId="41436" xr:uid="{00000000-0005-0000-0000-0000B63C0000}"/>
    <cellStyle name="20% - Accent6 7 2 2 3 3" xfId="30821" xr:uid="{00000000-0005-0000-0000-0000B73C0000}"/>
    <cellStyle name="20% - Accent6 7 2 2 4" xfId="12864" xr:uid="{00000000-0005-0000-0000-0000B83C0000}"/>
    <cellStyle name="20% - Accent6 7 2 2 4 2" xfId="36132" xr:uid="{00000000-0005-0000-0000-0000B93C0000}"/>
    <cellStyle name="20% - Accent6 7 2 2 5" xfId="25513" xr:uid="{00000000-0005-0000-0000-0000BA3C0000}"/>
    <cellStyle name="20% - Accent6 7 2 2 6" xfId="50077" xr:uid="{00000000-0005-0000-0000-0000BB3C0000}"/>
    <cellStyle name="20% - Accent6 7 2 3" xfId="2421" xr:uid="{00000000-0005-0000-0000-0000BC3C0000}"/>
    <cellStyle name="20% - Accent6 7 2 3 2" xfId="5269" xr:uid="{00000000-0005-0000-0000-0000BD3C0000}"/>
    <cellStyle name="20% - Accent6 7 2 3 2 2" xfId="10612" xr:uid="{00000000-0005-0000-0000-0000BE3C0000}"/>
    <cellStyle name="20% - Accent6 7 2 3 2 2 2" xfId="21226" xr:uid="{00000000-0005-0000-0000-0000BF3C0000}"/>
    <cellStyle name="20% - Accent6 7 2 3 2 2 2 2" xfId="44494" xr:uid="{00000000-0005-0000-0000-0000C03C0000}"/>
    <cellStyle name="20% - Accent6 7 2 3 2 2 3" xfId="33880" xr:uid="{00000000-0005-0000-0000-0000C13C0000}"/>
    <cellStyle name="20% - Accent6 7 2 3 2 3" xfId="15920" xr:uid="{00000000-0005-0000-0000-0000C23C0000}"/>
    <cellStyle name="20% - Accent6 7 2 3 2 3 2" xfId="39188" xr:uid="{00000000-0005-0000-0000-0000C33C0000}"/>
    <cellStyle name="20% - Accent6 7 2 3 2 4" xfId="28572" xr:uid="{00000000-0005-0000-0000-0000C43C0000}"/>
    <cellStyle name="20% - Accent6 7 2 3 2 5" xfId="50080" xr:uid="{00000000-0005-0000-0000-0000C53C0000}"/>
    <cellStyle name="20% - Accent6 7 2 3 3" xfId="7970" xr:uid="{00000000-0005-0000-0000-0000C63C0000}"/>
    <cellStyle name="20% - Accent6 7 2 3 3 2" xfId="18585" xr:uid="{00000000-0005-0000-0000-0000C73C0000}"/>
    <cellStyle name="20% - Accent6 7 2 3 3 2 2" xfId="41853" xr:uid="{00000000-0005-0000-0000-0000C83C0000}"/>
    <cellStyle name="20% - Accent6 7 2 3 3 3" xfId="31238" xr:uid="{00000000-0005-0000-0000-0000C93C0000}"/>
    <cellStyle name="20% - Accent6 7 2 3 4" xfId="13280" xr:uid="{00000000-0005-0000-0000-0000CA3C0000}"/>
    <cellStyle name="20% - Accent6 7 2 3 4 2" xfId="36548" xr:uid="{00000000-0005-0000-0000-0000CB3C0000}"/>
    <cellStyle name="20% - Accent6 7 2 3 5" xfId="25930" xr:uid="{00000000-0005-0000-0000-0000CC3C0000}"/>
    <cellStyle name="20% - Accent6 7 2 3 6" xfId="50079" xr:uid="{00000000-0005-0000-0000-0000CD3C0000}"/>
    <cellStyle name="20% - Accent6 7 2 4" xfId="3146" xr:uid="{00000000-0005-0000-0000-0000CE3C0000}"/>
    <cellStyle name="20% - Accent6 7 2 4 2" xfId="5976" xr:uid="{00000000-0005-0000-0000-0000CF3C0000}"/>
    <cellStyle name="20% - Accent6 7 2 4 2 2" xfId="11319" xr:uid="{00000000-0005-0000-0000-0000D03C0000}"/>
    <cellStyle name="20% - Accent6 7 2 4 2 2 2" xfId="21932" xr:uid="{00000000-0005-0000-0000-0000D13C0000}"/>
    <cellStyle name="20% - Accent6 7 2 4 2 2 2 2" xfId="45200" xr:uid="{00000000-0005-0000-0000-0000D23C0000}"/>
    <cellStyle name="20% - Accent6 7 2 4 2 2 3" xfId="34587" xr:uid="{00000000-0005-0000-0000-0000D33C0000}"/>
    <cellStyle name="20% - Accent6 7 2 4 2 3" xfId="16626" xr:uid="{00000000-0005-0000-0000-0000D43C0000}"/>
    <cellStyle name="20% - Accent6 7 2 4 2 3 2" xfId="39894" xr:uid="{00000000-0005-0000-0000-0000D53C0000}"/>
    <cellStyle name="20% - Accent6 7 2 4 2 4" xfId="29279" xr:uid="{00000000-0005-0000-0000-0000D63C0000}"/>
    <cellStyle name="20% - Accent6 7 2 4 3" xfId="8677" xr:uid="{00000000-0005-0000-0000-0000D73C0000}"/>
    <cellStyle name="20% - Accent6 7 2 4 3 2" xfId="19292" xr:uid="{00000000-0005-0000-0000-0000D83C0000}"/>
    <cellStyle name="20% - Accent6 7 2 4 3 2 2" xfId="42560" xr:uid="{00000000-0005-0000-0000-0000D93C0000}"/>
    <cellStyle name="20% - Accent6 7 2 4 3 3" xfId="31945" xr:uid="{00000000-0005-0000-0000-0000DA3C0000}"/>
    <cellStyle name="20% - Accent6 7 2 4 4" xfId="13986" xr:uid="{00000000-0005-0000-0000-0000DB3C0000}"/>
    <cellStyle name="20% - Accent6 7 2 4 4 2" xfId="37254" xr:uid="{00000000-0005-0000-0000-0000DC3C0000}"/>
    <cellStyle name="20% - Accent6 7 2 4 5" xfId="26637" xr:uid="{00000000-0005-0000-0000-0000DD3C0000}"/>
    <cellStyle name="20% - Accent6 7 2 4 6" xfId="50081" xr:uid="{00000000-0005-0000-0000-0000DE3C0000}"/>
    <cellStyle name="20% - Accent6 7 2 5" xfId="3466" xr:uid="{00000000-0005-0000-0000-0000DF3C0000}"/>
    <cellStyle name="20% - Accent6 7 2 5 2" xfId="6290" xr:uid="{00000000-0005-0000-0000-0000E03C0000}"/>
    <cellStyle name="20% - Accent6 7 2 5 2 2" xfId="11633" xr:uid="{00000000-0005-0000-0000-0000E13C0000}"/>
    <cellStyle name="20% - Accent6 7 2 5 2 2 2" xfId="22246" xr:uid="{00000000-0005-0000-0000-0000E23C0000}"/>
    <cellStyle name="20% - Accent6 7 2 5 2 2 2 2" xfId="45514" xr:uid="{00000000-0005-0000-0000-0000E33C0000}"/>
    <cellStyle name="20% - Accent6 7 2 5 2 2 3" xfId="34901" xr:uid="{00000000-0005-0000-0000-0000E43C0000}"/>
    <cellStyle name="20% - Accent6 7 2 5 2 3" xfId="16940" xr:uid="{00000000-0005-0000-0000-0000E53C0000}"/>
    <cellStyle name="20% - Accent6 7 2 5 2 3 2" xfId="40208" xr:uid="{00000000-0005-0000-0000-0000E63C0000}"/>
    <cellStyle name="20% - Accent6 7 2 5 2 4" xfId="29593" xr:uid="{00000000-0005-0000-0000-0000E73C0000}"/>
    <cellStyle name="20% - Accent6 7 2 5 3" xfId="8991" xr:uid="{00000000-0005-0000-0000-0000E83C0000}"/>
    <cellStyle name="20% - Accent6 7 2 5 3 2" xfId="19606" xr:uid="{00000000-0005-0000-0000-0000E93C0000}"/>
    <cellStyle name="20% - Accent6 7 2 5 3 2 2" xfId="42874" xr:uid="{00000000-0005-0000-0000-0000EA3C0000}"/>
    <cellStyle name="20% - Accent6 7 2 5 3 3" xfId="32259" xr:uid="{00000000-0005-0000-0000-0000EB3C0000}"/>
    <cellStyle name="20% - Accent6 7 2 5 4" xfId="14300" xr:uid="{00000000-0005-0000-0000-0000EC3C0000}"/>
    <cellStyle name="20% - Accent6 7 2 5 4 2" xfId="37568" xr:uid="{00000000-0005-0000-0000-0000ED3C0000}"/>
    <cellStyle name="20% - Accent6 7 2 5 5" xfId="26951" xr:uid="{00000000-0005-0000-0000-0000EE3C0000}"/>
    <cellStyle name="20% - Accent6 7 2 6" xfId="4082" xr:uid="{00000000-0005-0000-0000-0000EF3C0000}"/>
    <cellStyle name="20% - Accent6 7 2 6 2" xfId="9426" xr:uid="{00000000-0005-0000-0000-0000F03C0000}"/>
    <cellStyle name="20% - Accent6 7 2 6 2 2" xfId="20041" xr:uid="{00000000-0005-0000-0000-0000F13C0000}"/>
    <cellStyle name="20% - Accent6 7 2 6 2 2 2" xfId="43309" xr:uid="{00000000-0005-0000-0000-0000F23C0000}"/>
    <cellStyle name="20% - Accent6 7 2 6 2 3" xfId="32694" xr:uid="{00000000-0005-0000-0000-0000F33C0000}"/>
    <cellStyle name="20% - Accent6 7 2 6 3" xfId="14735" xr:uid="{00000000-0005-0000-0000-0000F43C0000}"/>
    <cellStyle name="20% - Accent6 7 2 6 3 2" xfId="38003" xr:uid="{00000000-0005-0000-0000-0000F53C0000}"/>
    <cellStyle name="20% - Accent6 7 2 6 4" xfId="27386" xr:uid="{00000000-0005-0000-0000-0000F63C0000}"/>
    <cellStyle name="20% - Accent6 7 2 7" xfId="6784" xr:uid="{00000000-0005-0000-0000-0000F73C0000}"/>
    <cellStyle name="20% - Accent6 7 2 7 2" xfId="17399" xr:uid="{00000000-0005-0000-0000-0000F83C0000}"/>
    <cellStyle name="20% - Accent6 7 2 7 2 2" xfId="40667" xr:uid="{00000000-0005-0000-0000-0000F93C0000}"/>
    <cellStyle name="20% - Accent6 7 2 7 3" xfId="30052" xr:uid="{00000000-0005-0000-0000-0000FA3C0000}"/>
    <cellStyle name="20% - Accent6 7 2 8" xfId="12095" xr:uid="{00000000-0005-0000-0000-0000FB3C0000}"/>
    <cellStyle name="20% - Accent6 7 2 8 2" xfId="35363" xr:uid="{00000000-0005-0000-0000-0000FC3C0000}"/>
    <cellStyle name="20% - Accent6 7 2 9" xfId="24740" xr:uid="{00000000-0005-0000-0000-0000FD3C0000}"/>
    <cellStyle name="20% - Accent6 7 3" xfId="1875" xr:uid="{00000000-0005-0000-0000-0000FE3C0000}"/>
    <cellStyle name="20% - Accent6 7 3 2" xfId="4850" xr:uid="{00000000-0005-0000-0000-0000FF3C0000}"/>
    <cellStyle name="20% - Accent6 7 3 2 2" xfId="10194" xr:uid="{00000000-0005-0000-0000-0000003D0000}"/>
    <cellStyle name="20% - Accent6 7 3 2 2 2" xfId="20809" xr:uid="{00000000-0005-0000-0000-0000013D0000}"/>
    <cellStyle name="20% - Accent6 7 3 2 2 2 2" xfId="44077" xr:uid="{00000000-0005-0000-0000-0000023D0000}"/>
    <cellStyle name="20% - Accent6 7 3 2 2 3" xfId="33462" xr:uid="{00000000-0005-0000-0000-0000033D0000}"/>
    <cellStyle name="20% - Accent6 7 3 2 3" xfId="15503" xr:uid="{00000000-0005-0000-0000-0000043D0000}"/>
    <cellStyle name="20% - Accent6 7 3 2 3 2" xfId="38771" xr:uid="{00000000-0005-0000-0000-0000053D0000}"/>
    <cellStyle name="20% - Accent6 7 3 2 4" xfId="28154" xr:uid="{00000000-0005-0000-0000-0000063D0000}"/>
    <cellStyle name="20% - Accent6 7 3 2 5" xfId="50083" xr:uid="{00000000-0005-0000-0000-0000073D0000}"/>
    <cellStyle name="20% - Accent6 7 3 3" xfId="7552" xr:uid="{00000000-0005-0000-0000-0000083D0000}"/>
    <cellStyle name="20% - Accent6 7 3 3 2" xfId="18167" xr:uid="{00000000-0005-0000-0000-0000093D0000}"/>
    <cellStyle name="20% - Accent6 7 3 3 2 2" xfId="41435" xr:uid="{00000000-0005-0000-0000-00000A3D0000}"/>
    <cellStyle name="20% - Accent6 7 3 3 3" xfId="30820" xr:uid="{00000000-0005-0000-0000-00000B3D0000}"/>
    <cellStyle name="20% - Accent6 7 3 4" xfId="12863" xr:uid="{00000000-0005-0000-0000-00000C3D0000}"/>
    <cellStyle name="20% - Accent6 7 3 4 2" xfId="36131" xr:uid="{00000000-0005-0000-0000-00000D3D0000}"/>
    <cellStyle name="20% - Accent6 7 3 5" xfId="25512" xr:uid="{00000000-0005-0000-0000-00000E3D0000}"/>
    <cellStyle name="20% - Accent6 7 3 6" xfId="50082" xr:uid="{00000000-0005-0000-0000-00000F3D0000}"/>
    <cellStyle name="20% - Accent6 7 4" xfId="2420" xr:uid="{00000000-0005-0000-0000-0000103D0000}"/>
    <cellStyle name="20% - Accent6 7 4 2" xfId="5268" xr:uid="{00000000-0005-0000-0000-0000113D0000}"/>
    <cellStyle name="20% - Accent6 7 4 2 2" xfId="10611" xr:uid="{00000000-0005-0000-0000-0000123D0000}"/>
    <cellStyle name="20% - Accent6 7 4 2 2 2" xfId="21225" xr:uid="{00000000-0005-0000-0000-0000133D0000}"/>
    <cellStyle name="20% - Accent6 7 4 2 2 2 2" xfId="44493" xr:uid="{00000000-0005-0000-0000-0000143D0000}"/>
    <cellStyle name="20% - Accent6 7 4 2 2 3" xfId="33879" xr:uid="{00000000-0005-0000-0000-0000153D0000}"/>
    <cellStyle name="20% - Accent6 7 4 2 3" xfId="15919" xr:uid="{00000000-0005-0000-0000-0000163D0000}"/>
    <cellStyle name="20% - Accent6 7 4 2 3 2" xfId="39187" xr:uid="{00000000-0005-0000-0000-0000173D0000}"/>
    <cellStyle name="20% - Accent6 7 4 2 4" xfId="28571" xr:uid="{00000000-0005-0000-0000-0000183D0000}"/>
    <cellStyle name="20% - Accent6 7 4 2 5" xfId="50085" xr:uid="{00000000-0005-0000-0000-0000193D0000}"/>
    <cellStyle name="20% - Accent6 7 4 3" xfId="7969" xr:uid="{00000000-0005-0000-0000-00001A3D0000}"/>
    <cellStyle name="20% - Accent6 7 4 3 2" xfId="18584" xr:uid="{00000000-0005-0000-0000-00001B3D0000}"/>
    <cellStyle name="20% - Accent6 7 4 3 2 2" xfId="41852" xr:uid="{00000000-0005-0000-0000-00001C3D0000}"/>
    <cellStyle name="20% - Accent6 7 4 3 3" xfId="31237" xr:uid="{00000000-0005-0000-0000-00001D3D0000}"/>
    <cellStyle name="20% - Accent6 7 4 4" xfId="13279" xr:uid="{00000000-0005-0000-0000-00001E3D0000}"/>
    <cellStyle name="20% - Accent6 7 4 4 2" xfId="36547" xr:uid="{00000000-0005-0000-0000-00001F3D0000}"/>
    <cellStyle name="20% - Accent6 7 4 5" xfId="25929" xr:uid="{00000000-0005-0000-0000-0000203D0000}"/>
    <cellStyle name="20% - Accent6 7 4 6" xfId="50084" xr:uid="{00000000-0005-0000-0000-0000213D0000}"/>
    <cellStyle name="20% - Accent6 7 5" xfId="3145" xr:uid="{00000000-0005-0000-0000-0000223D0000}"/>
    <cellStyle name="20% - Accent6 7 5 2" xfId="5975" xr:uid="{00000000-0005-0000-0000-0000233D0000}"/>
    <cellStyle name="20% - Accent6 7 5 2 2" xfId="11318" xr:uid="{00000000-0005-0000-0000-0000243D0000}"/>
    <cellStyle name="20% - Accent6 7 5 2 2 2" xfId="21931" xr:uid="{00000000-0005-0000-0000-0000253D0000}"/>
    <cellStyle name="20% - Accent6 7 5 2 2 2 2" xfId="45199" xr:uid="{00000000-0005-0000-0000-0000263D0000}"/>
    <cellStyle name="20% - Accent6 7 5 2 2 3" xfId="34586" xr:uid="{00000000-0005-0000-0000-0000273D0000}"/>
    <cellStyle name="20% - Accent6 7 5 2 3" xfId="16625" xr:uid="{00000000-0005-0000-0000-0000283D0000}"/>
    <cellStyle name="20% - Accent6 7 5 2 3 2" xfId="39893" xr:uid="{00000000-0005-0000-0000-0000293D0000}"/>
    <cellStyle name="20% - Accent6 7 5 2 4" xfId="29278" xr:uid="{00000000-0005-0000-0000-00002A3D0000}"/>
    <cellStyle name="20% - Accent6 7 5 3" xfId="8676" xr:uid="{00000000-0005-0000-0000-00002B3D0000}"/>
    <cellStyle name="20% - Accent6 7 5 3 2" xfId="19291" xr:uid="{00000000-0005-0000-0000-00002C3D0000}"/>
    <cellStyle name="20% - Accent6 7 5 3 2 2" xfId="42559" xr:uid="{00000000-0005-0000-0000-00002D3D0000}"/>
    <cellStyle name="20% - Accent6 7 5 3 3" xfId="31944" xr:uid="{00000000-0005-0000-0000-00002E3D0000}"/>
    <cellStyle name="20% - Accent6 7 5 4" xfId="13985" xr:uid="{00000000-0005-0000-0000-00002F3D0000}"/>
    <cellStyle name="20% - Accent6 7 5 4 2" xfId="37253" xr:uid="{00000000-0005-0000-0000-0000303D0000}"/>
    <cellStyle name="20% - Accent6 7 5 5" xfId="26636" xr:uid="{00000000-0005-0000-0000-0000313D0000}"/>
    <cellStyle name="20% - Accent6 7 5 6" xfId="50086" xr:uid="{00000000-0005-0000-0000-0000323D0000}"/>
    <cellStyle name="20% - Accent6 7 6" xfId="3465" xr:uid="{00000000-0005-0000-0000-0000333D0000}"/>
    <cellStyle name="20% - Accent6 7 6 2" xfId="6289" xr:uid="{00000000-0005-0000-0000-0000343D0000}"/>
    <cellStyle name="20% - Accent6 7 6 2 2" xfId="11632" xr:uid="{00000000-0005-0000-0000-0000353D0000}"/>
    <cellStyle name="20% - Accent6 7 6 2 2 2" xfId="22245" xr:uid="{00000000-0005-0000-0000-0000363D0000}"/>
    <cellStyle name="20% - Accent6 7 6 2 2 2 2" xfId="45513" xr:uid="{00000000-0005-0000-0000-0000373D0000}"/>
    <cellStyle name="20% - Accent6 7 6 2 2 3" xfId="34900" xr:uid="{00000000-0005-0000-0000-0000383D0000}"/>
    <cellStyle name="20% - Accent6 7 6 2 3" xfId="16939" xr:uid="{00000000-0005-0000-0000-0000393D0000}"/>
    <cellStyle name="20% - Accent6 7 6 2 3 2" xfId="40207" xr:uid="{00000000-0005-0000-0000-00003A3D0000}"/>
    <cellStyle name="20% - Accent6 7 6 2 4" xfId="29592" xr:uid="{00000000-0005-0000-0000-00003B3D0000}"/>
    <cellStyle name="20% - Accent6 7 6 3" xfId="8990" xr:uid="{00000000-0005-0000-0000-00003C3D0000}"/>
    <cellStyle name="20% - Accent6 7 6 3 2" xfId="19605" xr:uid="{00000000-0005-0000-0000-00003D3D0000}"/>
    <cellStyle name="20% - Accent6 7 6 3 2 2" xfId="42873" xr:uid="{00000000-0005-0000-0000-00003E3D0000}"/>
    <cellStyle name="20% - Accent6 7 6 3 3" xfId="32258" xr:uid="{00000000-0005-0000-0000-00003F3D0000}"/>
    <cellStyle name="20% - Accent6 7 6 4" xfId="14299" xr:uid="{00000000-0005-0000-0000-0000403D0000}"/>
    <cellStyle name="20% - Accent6 7 6 4 2" xfId="37567" xr:uid="{00000000-0005-0000-0000-0000413D0000}"/>
    <cellStyle name="20% - Accent6 7 6 5" xfId="26950" xr:uid="{00000000-0005-0000-0000-0000423D0000}"/>
    <cellStyle name="20% - Accent6 7 7" xfId="4081" xr:uid="{00000000-0005-0000-0000-0000433D0000}"/>
    <cellStyle name="20% - Accent6 7 7 2" xfId="9425" xr:uid="{00000000-0005-0000-0000-0000443D0000}"/>
    <cellStyle name="20% - Accent6 7 7 2 2" xfId="20040" xr:uid="{00000000-0005-0000-0000-0000453D0000}"/>
    <cellStyle name="20% - Accent6 7 7 2 2 2" xfId="43308" xr:uid="{00000000-0005-0000-0000-0000463D0000}"/>
    <cellStyle name="20% - Accent6 7 7 2 3" xfId="32693" xr:uid="{00000000-0005-0000-0000-0000473D0000}"/>
    <cellStyle name="20% - Accent6 7 7 3" xfId="14734" xr:uid="{00000000-0005-0000-0000-0000483D0000}"/>
    <cellStyle name="20% - Accent6 7 7 3 2" xfId="38002" xr:uid="{00000000-0005-0000-0000-0000493D0000}"/>
    <cellStyle name="20% - Accent6 7 7 4" xfId="27385" xr:uid="{00000000-0005-0000-0000-00004A3D0000}"/>
    <cellStyle name="20% - Accent6 7 8" xfId="6783" xr:uid="{00000000-0005-0000-0000-00004B3D0000}"/>
    <cellStyle name="20% - Accent6 7 8 2" xfId="17398" xr:uid="{00000000-0005-0000-0000-00004C3D0000}"/>
    <cellStyle name="20% - Accent6 7 8 2 2" xfId="40666" xr:uid="{00000000-0005-0000-0000-00004D3D0000}"/>
    <cellStyle name="20% - Accent6 7 8 3" xfId="30051" xr:uid="{00000000-0005-0000-0000-00004E3D0000}"/>
    <cellStyle name="20% - Accent6 7 9" xfId="12094" xr:uid="{00000000-0005-0000-0000-00004F3D0000}"/>
    <cellStyle name="20% - Accent6 7 9 2" xfId="35362" xr:uid="{00000000-0005-0000-0000-0000503D0000}"/>
    <cellStyle name="20% - Accent6 8" xfId="214" xr:uid="{00000000-0005-0000-0000-0000513D0000}"/>
    <cellStyle name="20% - Accent6 8 10" xfId="24741" xr:uid="{00000000-0005-0000-0000-0000523D0000}"/>
    <cellStyle name="20% - Accent6 8 11" xfId="50087" xr:uid="{00000000-0005-0000-0000-0000533D0000}"/>
    <cellStyle name="20% - Accent6 8 2" xfId="215" xr:uid="{00000000-0005-0000-0000-0000543D0000}"/>
    <cellStyle name="20% - Accent6 8 2 10" xfId="50088" xr:uid="{00000000-0005-0000-0000-0000553D0000}"/>
    <cellStyle name="20% - Accent6 8 2 2" xfId="1878" xr:uid="{00000000-0005-0000-0000-0000563D0000}"/>
    <cellStyle name="20% - Accent6 8 2 2 2" xfId="4853" xr:uid="{00000000-0005-0000-0000-0000573D0000}"/>
    <cellStyle name="20% - Accent6 8 2 2 2 2" xfId="10197" xr:uid="{00000000-0005-0000-0000-0000583D0000}"/>
    <cellStyle name="20% - Accent6 8 2 2 2 2 2" xfId="20812" xr:uid="{00000000-0005-0000-0000-0000593D0000}"/>
    <cellStyle name="20% - Accent6 8 2 2 2 2 2 2" xfId="44080" xr:uid="{00000000-0005-0000-0000-00005A3D0000}"/>
    <cellStyle name="20% - Accent6 8 2 2 2 2 3" xfId="33465" xr:uid="{00000000-0005-0000-0000-00005B3D0000}"/>
    <cellStyle name="20% - Accent6 8 2 2 2 3" xfId="15506" xr:uid="{00000000-0005-0000-0000-00005C3D0000}"/>
    <cellStyle name="20% - Accent6 8 2 2 2 3 2" xfId="38774" xr:uid="{00000000-0005-0000-0000-00005D3D0000}"/>
    <cellStyle name="20% - Accent6 8 2 2 2 4" xfId="28157" xr:uid="{00000000-0005-0000-0000-00005E3D0000}"/>
    <cellStyle name="20% - Accent6 8 2 2 2 5" xfId="50090" xr:uid="{00000000-0005-0000-0000-00005F3D0000}"/>
    <cellStyle name="20% - Accent6 8 2 2 3" xfId="7555" xr:uid="{00000000-0005-0000-0000-0000603D0000}"/>
    <cellStyle name="20% - Accent6 8 2 2 3 2" xfId="18170" xr:uid="{00000000-0005-0000-0000-0000613D0000}"/>
    <cellStyle name="20% - Accent6 8 2 2 3 2 2" xfId="41438" xr:uid="{00000000-0005-0000-0000-0000623D0000}"/>
    <cellStyle name="20% - Accent6 8 2 2 3 3" xfId="30823" xr:uid="{00000000-0005-0000-0000-0000633D0000}"/>
    <cellStyle name="20% - Accent6 8 2 2 4" xfId="12866" xr:uid="{00000000-0005-0000-0000-0000643D0000}"/>
    <cellStyle name="20% - Accent6 8 2 2 4 2" xfId="36134" xr:uid="{00000000-0005-0000-0000-0000653D0000}"/>
    <cellStyle name="20% - Accent6 8 2 2 5" xfId="25515" xr:uid="{00000000-0005-0000-0000-0000663D0000}"/>
    <cellStyle name="20% - Accent6 8 2 2 6" xfId="50089" xr:uid="{00000000-0005-0000-0000-0000673D0000}"/>
    <cellStyle name="20% - Accent6 8 2 3" xfId="2423" xr:uid="{00000000-0005-0000-0000-0000683D0000}"/>
    <cellStyle name="20% - Accent6 8 2 3 2" xfId="5271" xr:uid="{00000000-0005-0000-0000-0000693D0000}"/>
    <cellStyle name="20% - Accent6 8 2 3 2 2" xfId="10614" xr:uid="{00000000-0005-0000-0000-00006A3D0000}"/>
    <cellStyle name="20% - Accent6 8 2 3 2 2 2" xfId="21228" xr:uid="{00000000-0005-0000-0000-00006B3D0000}"/>
    <cellStyle name="20% - Accent6 8 2 3 2 2 2 2" xfId="44496" xr:uid="{00000000-0005-0000-0000-00006C3D0000}"/>
    <cellStyle name="20% - Accent6 8 2 3 2 2 3" xfId="33882" xr:uid="{00000000-0005-0000-0000-00006D3D0000}"/>
    <cellStyle name="20% - Accent6 8 2 3 2 3" xfId="15922" xr:uid="{00000000-0005-0000-0000-00006E3D0000}"/>
    <cellStyle name="20% - Accent6 8 2 3 2 3 2" xfId="39190" xr:uid="{00000000-0005-0000-0000-00006F3D0000}"/>
    <cellStyle name="20% - Accent6 8 2 3 2 4" xfId="28574" xr:uid="{00000000-0005-0000-0000-0000703D0000}"/>
    <cellStyle name="20% - Accent6 8 2 3 2 5" xfId="50092" xr:uid="{00000000-0005-0000-0000-0000713D0000}"/>
    <cellStyle name="20% - Accent6 8 2 3 3" xfId="7972" xr:uid="{00000000-0005-0000-0000-0000723D0000}"/>
    <cellStyle name="20% - Accent6 8 2 3 3 2" xfId="18587" xr:uid="{00000000-0005-0000-0000-0000733D0000}"/>
    <cellStyle name="20% - Accent6 8 2 3 3 2 2" xfId="41855" xr:uid="{00000000-0005-0000-0000-0000743D0000}"/>
    <cellStyle name="20% - Accent6 8 2 3 3 3" xfId="31240" xr:uid="{00000000-0005-0000-0000-0000753D0000}"/>
    <cellStyle name="20% - Accent6 8 2 3 4" xfId="13282" xr:uid="{00000000-0005-0000-0000-0000763D0000}"/>
    <cellStyle name="20% - Accent6 8 2 3 4 2" xfId="36550" xr:uid="{00000000-0005-0000-0000-0000773D0000}"/>
    <cellStyle name="20% - Accent6 8 2 3 5" xfId="25932" xr:uid="{00000000-0005-0000-0000-0000783D0000}"/>
    <cellStyle name="20% - Accent6 8 2 3 6" xfId="50091" xr:uid="{00000000-0005-0000-0000-0000793D0000}"/>
    <cellStyle name="20% - Accent6 8 2 4" xfId="3148" xr:uid="{00000000-0005-0000-0000-00007A3D0000}"/>
    <cellStyle name="20% - Accent6 8 2 4 2" xfId="5978" xr:uid="{00000000-0005-0000-0000-00007B3D0000}"/>
    <cellStyle name="20% - Accent6 8 2 4 2 2" xfId="11321" xr:uid="{00000000-0005-0000-0000-00007C3D0000}"/>
    <cellStyle name="20% - Accent6 8 2 4 2 2 2" xfId="21934" xr:uid="{00000000-0005-0000-0000-00007D3D0000}"/>
    <cellStyle name="20% - Accent6 8 2 4 2 2 2 2" xfId="45202" xr:uid="{00000000-0005-0000-0000-00007E3D0000}"/>
    <cellStyle name="20% - Accent6 8 2 4 2 2 3" xfId="34589" xr:uid="{00000000-0005-0000-0000-00007F3D0000}"/>
    <cellStyle name="20% - Accent6 8 2 4 2 3" xfId="16628" xr:uid="{00000000-0005-0000-0000-0000803D0000}"/>
    <cellStyle name="20% - Accent6 8 2 4 2 3 2" xfId="39896" xr:uid="{00000000-0005-0000-0000-0000813D0000}"/>
    <cellStyle name="20% - Accent6 8 2 4 2 4" xfId="29281" xr:uid="{00000000-0005-0000-0000-0000823D0000}"/>
    <cellStyle name="20% - Accent6 8 2 4 3" xfId="8679" xr:uid="{00000000-0005-0000-0000-0000833D0000}"/>
    <cellStyle name="20% - Accent6 8 2 4 3 2" xfId="19294" xr:uid="{00000000-0005-0000-0000-0000843D0000}"/>
    <cellStyle name="20% - Accent6 8 2 4 3 2 2" xfId="42562" xr:uid="{00000000-0005-0000-0000-0000853D0000}"/>
    <cellStyle name="20% - Accent6 8 2 4 3 3" xfId="31947" xr:uid="{00000000-0005-0000-0000-0000863D0000}"/>
    <cellStyle name="20% - Accent6 8 2 4 4" xfId="13988" xr:uid="{00000000-0005-0000-0000-0000873D0000}"/>
    <cellStyle name="20% - Accent6 8 2 4 4 2" xfId="37256" xr:uid="{00000000-0005-0000-0000-0000883D0000}"/>
    <cellStyle name="20% - Accent6 8 2 4 5" xfId="26639" xr:uid="{00000000-0005-0000-0000-0000893D0000}"/>
    <cellStyle name="20% - Accent6 8 2 4 6" xfId="50093" xr:uid="{00000000-0005-0000-0000-00008A3D0000}"/>
    <cellStyle name="20% - Accent6 8 2 5" xfId="3468" xr:uid="{00000000-0005-0000-0000-00008B3D0000}"/>
    <cellStyle name="20% - Accent6 8 2 5 2" xfId="6292" xr:uid="{00000000-0005-0000-0000-00008C3D0000}"/>
    <cellStyle name="20% - Accent6 8 2 5 2 2" xfId="11635" xr:uid="{00000000-0005-0000-0000-00008D3D0000}"/>
    <cellStyle name="20% - Accent6 8 2 5 2 2 2" xfId="22248" xr:uid="{00000000-0005-0000-0000-00008E3D0000}"/>
    <cellStyle name="20% - Accent6 8 2 5 2 2 2 2" xfId="45516" xr:uid="{00000000-0005-0000-0000-00008F3D0000}"/>
    <cellStyle name="20% - Accent6 8 2 5 2 2 3" xfId="34903" xr:uid="{00000000-0005-0000-0000-0000903D0000}"/>
    <cellStyle name="20% - Accent6 8 2 5 2 3" xfId="16942" xr:uid="{00000000-0005-0000-0000-0000913D0000}"/>
    <cellStyle name="20% - Accent6 8 2 5 2 3 2" xfId="40210" xr:uid="{00000000-0005-0000-0000-0000923D0000}"/>
    <cellStyle name="20% - Accent6 8 2 5 2 4" xfId="29595" xr:uid="{00000000-0005-0000-0000-0000933D0000}"/>
    <cellStyle name="20% - Accent6 8 2 5 3" xfId="8993" xr:uid="{00000000-0005-0000-0000-0000943D0000}"/>
    <cellStyle name="20% - Accent6 8 2 5 3 2" xfId="19608" xr:uid="{00000000-0005-0000-0000-0000953D0000}"/>
    <cellStyle name="20% - Accent6 8 2 5 3 2 2" xfId="42876" xr:uid="{00000000-0005-0000-0000-0000963D0000}"/>
    <cellStyle name="20% - Accent6 8 2 5 3 3" xfId="32261" xr:uid="{00000000-0005-0000-0000-0000973D0000}"/>
    <cellStyle name="20% - Accent6 8 2 5 4" xfId="14302" xr:uid="{00000000-0005-0000-0000-0000983D0000}"/>
    <cellStyle name="20% - Accent6 8 2 5 4 2" xfId="37570" xr:uid="{00000000-0005-0000-0000-0000993D0000}"/>
    <cellStyle name="20% - Accent6 8 2 5 5" xfId="26953" xr:uid="{00000000-0005-0000-0000-00009A3D0000}"/>
    <cellStyle name="20% - Accent6 8 2 6" xfId="4084" xr:uid="{00000000-0005-0000-0000-00009B3D0000}"/>
    <cellStyle name="20% - Accent6 8 2 6 2" xfId="9428" xr:uid="{00000000-0005-0000-0000-00009C3D0000}"/>
    <cellStyle name="20% - Accent6 8 2 6 2 2" xfId="20043" xr:uid="{00000000-0005-0000-0000-00009D3D0000}"/>
    <cellStyle name="20% - Accent6 8 2 6 2 2 2" xfId="43311" xr:uid="{00000000-0005-0000-0000-00009E3D0000}"/>
    <cellStyle name="20% - Accent6 8 2 6 2 3" xfId="32696" xr:uid="{00000000-0005-0000-0000-00009F3D0000}"/>
    <cellStyle name="20% - Accent6 8 2 6 3" xfId="14737" xr:uid="{00000000-0005-0000-0000-0000A03D0000}"/>
    <cellStyle name="20% - Accent6 8 2 6 3 2" xfId="38005" xr:uid="{00000000-0005-0000-0000-0000A13D0000}"/>
    <cellStyle name="20% - Accent6 8 2 6 4" xfId="27388" xr:uid="{00000000-0005-0000-0000-0000A23D0000}"/>
    <cellStyle name="20% - Accent6 8 2 7" xfId="6786" xr:uid="{00000000-0005-0000-0000-0000A33D0000}"/>
    <cellStyle name="20% - Accent6 8 2 7 2" xfId="17401" xr:uid="{00000000-0005-0000-0000-0000A43D0000}"/>
    <cellStyle name="20% - Accent6 8 2 7 2 2" xfId="40669" xr:uid="{00000000-0005-0000-0000-0000A53D0000}"/>
    <cellStyle name="20% - Accent6 8 2 7 3" xfId="30054" xr:uid="{00000000-0005-0000-0000-0000A63D0000}"/>
    <cellStyle name="20% - Accent6 8 2 8" xfId="12097" xr:uid="{00000000-0005-0000-0000-0000A73D0000}"/>
    <cellStyle name="20% - Accent6 8 2 8 2" xfId="35365" xr:uid="{00000000-0005-0000-0000-0000A83D0000}"/>
    <cellStyle name="20% - Accent6 8 2 9" xfId="24742" xr:uid="{00000000-0005-0000-0000-0000A93D0000}"/>
    <cellStyle name="20% - Accent6 8 3" xfId="1877" xr:uid="{00000000-0005-0000-0000-0000AA3D0000}"/>
    <cellStyle name="20% - Accent6 8 3 2" xfId="4852" xr:uid="{00000000-0005-0000-0000-0000AB3D0000}"/>
    <cellStyle name="20% - Accent6 8 3 2 2" xfId="10196" xr:uid="{00000000-0005-0000-0000-0000AC3D0000}"/>
    <cellStyle name="20% - Accent6 8 3 2 2 2" xfId="20811" xr:uid="{00000000-0005-0000-0000-0000AD3D0000}"/>
    <cellStyle name="20% - Accent6 8 3 2 2 2 2" xfId="44079" xr:uid="{00000000-0005-0000-0000-0000AE3D0000}"/>
    <cellStyle name="20% - Accent6 8 3 2 2 3" xfId="33464" xr:uid="{00000000-0005-0000-0000-0000AF3D0000}"/>
    <cellStyle name="20% - Accent6 8 3 2 3" xfId="15505" xr:uid="{00000000-0005-0000-0000-0000B03D0000}"/>
    <cellStyle name="20% - Accent6 8 3 2 3 2" xfId="38773" xr:uid="{00000000-0005-0000-0000-0000B13D0000}"/>
    <cellStyle name="20% - Accent6 8 3 2 4" xfId="28156" xr:uid="{00000000-0005-0000-0000-0000B23D0000}"/>
    <cellStyle name="20% - Accent6 8 3 2 5" xfId="50095" xr:uid="{00000000-0005-0000-0000-0000B33D0000}"/>
    <cellStyle name="20% - Accent6 8 3 3" xfId="7554" xr:uid="{00000000-0005-0000-0000-0000B43D0000}"/>
    <cellStyle name="20% - Accent6 8 3 3 2" xfId="18169" xr:uid="{00000000-0005-0000-0000-0000B53D0000}"/>
    <cellStyle name="20% - Accent6 8 3 3 2 2" xfId="41437" xr:uid="{00000000-0005-0000-0000-0000B63D0000}"/>
    <cellStyle name="20% - Accent6 8 3 3 3" xfId="30822" xr:uid="{00000000-0005-0000-0000-0000B73D0000}"/>
    <cellStyle name="20% - Accent6 8 3 4" xfId="12865" xr:uid="{00000000-0005-0000-0000-0000B83D0000}"/>
    <cellStyle name="20% - Accent6 8 3 4 2" xfId="36133" xr:uid="{00000000-0005-0000-0000-0000B93D0000}"/>
    <cellStyle name="20% - Accent6 8 3 5" xfId="25514" xr:uid="{00000000-0005-0000-0000-0000BA3D0000}"/>
    <cellStyle name="20% - Accent6 8 3 6" xfId="50094" xr:uid="{00000000-0005-0000-0000-0000BB3D0000}"/>
    <cellStyle name="20% - Accent6 8 4" xfId="2422" xr:uid="{00000000-0005-0000-0000-0000BC3D0000}"/>
    <cellStyle name="20% - Accent6 8 4 2" xfId="5270" xr:uid="{00000000-0005-0000-0000-0000BD3D0000}"/>
    <cellStyle name="20% - Accent6 8 4 2 2" xfId="10613" xr:uid="{00000000-0005-0000-0000-0000BE3D0000}"/>
    <cellStyle name="20% - Accent6 8 4 2 2 2" xfId="21227" xr:uid="{00000000-0005-0000-0000-0000BF3D0000}"/>
    <cellStyle name="20% - Accent6 8 4 2 2 2 2" xfId="44495" xr:uid="{00000000-0005-0000-0000-0000C03D0000}"/>
    <cellStyle name="20% - Accent6 8 4 2 2 3" xfId="33881" xr:uid="{00000000-0005-0000-0000-0000C13D0000}"/>
    <cellStyle name="20% - Accent6 8 4 2 3" xfId="15921" xr:uid="{00000000-0005-0000-0000-0000C23D0000}"/>
    <cellStyle name="20% - Accent6 8 4 2 3 2" xfId="39189" xr:uid="{00000000-0005-0000-0000-0000C33D0000}"/>
    <cellStyle name="20% - Accent6 8 4 2 4" xfId="28573" xr:uid="{00000000-0005-0000-0000-0000C43D0000}"/>
    <cellStyle name="20% - Accent6 8 4 2 5" xfId="50097" xr:uid="{00000000-0005-0000-0000-0000C53D0000}"/>
    <cellStyle name="20% - Accent6 8 4 3" xfId="7971" xr:uid="{00000000-0005-0000-0000-0000C63D0000}"/>
    <cellStyle name="20% - Accent6 8 4 3 2" xfId="18586" xr:uid="{00000000-0005-0000-0000-0000C73D0000}"/>
    <cellStyle name="20% - Accent6 8 4 3 2 2" xfId="41854" xr:uid="{00000000-0005-0000-0000-0000C83D0000}"/>
    <cellStyle name="20% - Accent6 8 4 3 3" xfId="31239" xr:uid="{00000000-0005-0000-0000-0000C93D0000}"/>
    <cellStyle name="20% - Accent6 8 4 4" xfId="13281" xr:uid="{00000000-0005-0000-0000-0000CA3D0000}"/>
    <cellStyle name="20% - Accent6 8 4 4 2" xfId="36549" xr:uid="{00000000-0005-0000-0000-0000CB3D0000}"/>
    <cellStyle name="20% - Accent6 8 4 5" xfId="25931" xr:uid="{00000000-0005-0000-0000-0000CC3D0000}"/>
    <cellStyle name="20% - Accent6 8 4 6" xfId="50096" xr:uid="{00000000-0005-0000-0000-0000CD3D0000}"/>
    <cellStyle name="20% - Accent6 8 5" xfId="3147" xr:uid="{00000000-0005-0000-0000-0000CE3D0000}"/>
    <cellStyle name="20% - Accent6 8 5 2" xfId="5977" xr:uid="{00000000-0005-0000-0000-0000CF3D0000}"/>
    <cellStyle name="20% - Accent6 8 5 2 2" xfId="11320" xr:uid="{00000000-0005-0000-0000-0000D03D0000}"/>
    <cellStyle name="20% - Accent6 8 5 2 2 2" xfId="21933" xr:uid="{00000000-0005-0000-0000-0000D13D0000}"/>
    <cellStyle name="20% - Accent6 8 5 2 2 2 2" xfId="45201" xr:uid="{00000000-0005-0000-0000-0000D23D0000}"/>
    <cellStyle name="20% - Accent6 8 5 2 2 3" xfId="34588" xr:uid="{00000000-0005-0000-0000-0000D33D0000}"/>
    <cellStyle name="20% - Accent6 8 5 2 3" xfId="16627" xr:uid="{00000000-0005-0000-0000-0000D43D0000}"/>
    <cellStyle name="20% - Accent6 8 5 2 3 2" xfId="39895" xr:uid="{00000000-0005-0000-0000-0000D53D0000}"/>
    <cellStyle name="20% - Accent6 8 5 2 4" xfId="29280" xr:uid="{00000000-0005-0000-0000-0000D63D0000}"/>
    <cellStyle name="20% - Accent6 8 5 3" xfId="8678" xr:uid="{00000000-0005-0000-0000-0000D73D0000}"/>
    <cellStyle name="20% - Accent6 8 5 3 2" xfId="19293" xr:uid="{00000000-0005-0000-0000-0000D83D0000}"/>
    <cellStyle name="20% - Accent6 8 5 3 2 2" xfId="42561" xr:uid="{00000000-0005-0000-0000-0000D93D0000}"/>
    <cellStyle name="20% - Accent6 8 5 3 3" xfId="31946" xr:uid="{00000000-0005-0000-0000-0000DA3D0000}"/>
    <cellStyle name="20% - Accent6 8 5 4" xfId="13987" xr:uid="{00000000-0005-0000-0000-0000DB3D0000}"/>
    <cellStyle name="20% - Accent6 8 5 4 2" xfId="37255" xr:uid="{00000000-0005-0000-0000-0000DC3D0000}"/>
    <cellStyle name="20% - Accent6 8 5 5" xfId="26638" xr:uid="{00000000-0005-0000-0000-0000DD3D0000}"/>
    <cellStyle name="20% - Accent6 8 5 6" xfId="50098" xr:uid="{00000000-0005-0000-0000-0000DE3D0000}"/>
    <cellStyle name="20% - Accent6 8 6" xfId="3467" xr:uid="{00000000-0005-0000-0000-0000DF3D0000}"/>
    <cellStyle name="20% - Accent6 8 6 2" xfId="6291" xr:uid="{00000000-0005-0000-0000-0000E03D0000}"/>
    <cellStyle name="20% - Accent6 8 6 2 2" xfId="11634" xr:uid="{00000000-0005-0000-0000-0000E13D0000}"/>
    <cellStyle name="20% - Accent6 8 6 2 2 2" xfId="22247" xr:uid="{00000000-0005-0000-0000-0000E23D0000}"/>
    <cellStyle name="20% - Accent6 8 6 2 2 2 2" xfId="45515" xr:uid="{00000000-0005-0000-0000-0000E33D0000}"/>
    <cellStyle name="20% - Accent6 8 6 2 2 3" xfId="34902" xr:uid="{00000000-0005-0000-0000-0000E43D0000}"/>
    <cellStyle name="20% - Accent6 8 6 2 3" xfId="16941" xr:uid="{00000000-0005-0000-0000-0000E53D0000}"/>
    <cellStyle name="20% - Accent6 8 6 2 3 2" xfId="40209" xr:uid="{00000000-0005-0000-0000-0000E63D0000}"/>
    <cellStyle name="20% - Accent6 8 6 2 4" xfId="29594" xr:uid="{00000000-0005-0000-0000-0000E73D0000}"/>
    <cellStyle name="20% - Accent6 8 6 3" xfId="8992" xr:uid="{00000000-0005-0000-0000-0000E83D0000}"/>
    <cellStyle name="20% - Accent6 8 6 3 2" xfId="19607" xr:uid="{00000000-0005-0000-0000-0000E93D0000}"/>
    <cellStyle name="20% - Accent6 8 6 3 2 2" xfId="42875" xr:uid="{00000000-0005-0000-0000-0000EA3D0000}"/>
    <cellStyle name="20% - Accent6 8 6 3 3" xfId="32260" xr:uid="{00000000-0005-0000-0000-0000EB3D0000}"/>
    <cellStyle name="20% - Accent6 8 6 4" xfId="14301" xr:uid="{00000000-0005-0000-0000-0000EC3D0000}"/>
    <cellStyle name="20% - Accent6 8 6 4 2" xfId="37569" xr:uid="{00000000-0005-0000-0000-0000ED3D0000}"/>
    <cellStyle name="20% - Accent6 8 6 5" xfId="26952" xr:uid="{00000000-0005-0000-0000-0000EE3D0000}"/>
    <cellStyle name="20% - Accent6 8 7" xfId="4083" xr:uid="{00000000-0005-0000-0000-0000EF3D0000}"/>
    <cellStyle name="20% - Accent6 8 7 2" xfId="9427" xr:uid="{00000000-0005-0000-0000-0000F03D0000}"/>
    <cellStyle name="20% - Accent6 8 7 2 2" xfId="20042" xr:uid="{00000000-0005-0000-0000-0000F13D0000}"/>
    <cellStyle name="20% - Accent6 8 7 2 2 2" xfId="43310" xr:uid="{00000000-0005-0000-0000-0000F23D0000}"/>
    <cellStyle name="20% - Accent6 8 7 2 3" xfId="32695" xr:uid="{00000000-0005-0000-0000-0000F33D0000}"/>
    <cellStyle name="20% - Accent6 8 7 3" xfId="14736" xr:uid="{00000000-0005-0000-0000-0000F43D0000}"/>
    <cellStyle name="20% - Accent6 8 7 3 2" xfId="38004" xr:uid="{00000000-0005-0000-0000-0000F53D0000}"/>
    <cellStyle name="20% - Accent6 8 7 4" xfId="27387" xr:uid="{00000000-0005-0000-0000-0000F63D0000}"/>
    <cellStyle name="20% - Accent6 8 8" xfId="6785" xr:uid="{00000000-0005-0000-0000-0000F73D0000}"/>
    <cellStyle name="20% - Accent6 8 8 2" xfId="17400" xr:uid="{00000000-0005-0000-0000-0000F83D0000}"/>
    <cellStyle name="20% - Accent6 8 8 2 2" xfId="40668" xr:uid="{00000000-0005-0000-0000-0000F93D0000}"/>
    <cellStyle name="20% - Accent6 8 8 3" xfId="30053" xr:uid="{00000000-0005-0000-0000-0000FA3D0000}"/>
    <cellStyle name="20% - Accent6 8 9" xfId="12096" xr:uid="{00000000-0005-0000-0000-0000FB3D0000}"/>
    <cellStyle name="20% - Accent6 8 9 2" xfId="35364" xr:uid="{00000000-0005-0000-0000-0000FC3D0000}"/>
    <cellStyle name="20% - Accent6 9" xfId="216" xr:uid="{00000000-0005-0000-0000-0000FD3D0000}"/>
    <cellStyle name="20% - Accent6 9 10" xfId="50099" xr:uid="{00000000-0005-0000-0000-0000FE3D0000}"/>
    <cellStyle name="20% - Accent6 9 2" xfId="2023" xr:uid="{00000000-0005-0000-0000-0000FF3D0000}"/>
    <cellStyle name="20% - Accent6 9 2 2" xfId="4965" xr:uid="{00000000-0005-0000-0000-0000003E0000}"/>
    <cellStyle name="20% - Accent6 9 2 2 2" xfId="10308" xr:uid="{00000000-0005-0000-0000-0000013E0000}"/>
    <cellStyle name="20% - Accent6 9 2 2 2 2" xfId="20923" xr:uid="{00000000-0005-0000-0000-0000023E0000}"/>
    <cellStyle name="20% - Accent6 9 2 2 2 2 2" xfId="44191" xr:uid="{00000000-0005-0000-0000-0000033E0000}"/>
    <cellStyle name="20% - Accent6 9 2 2 2 3" xfId="33576" xr:uid="{00000000-0005-0000-0000-0000043E0000}"/>
    <cellStyle name="20% - Accent6 9 2 2 3" xfId="15617" xr:uid="{00000000-0005-0000-0000-0000053E0000}"/>
    <cellStyle name="20% - Accent6 9 2 2 3 2" xfId="38885" xr:uid="{00000000-0005-0000-0000-0000063E0000}"/>
    <cellStyle name="20% - Accent6 9 2 2 4" xfId="28268" xr:uid="{00000000-0005-0000-0000-0000073E0000}"/>
    <cellStyle name="20% - Accent6 9 2 2 5" xfId="50101" xr:uid="{00000000-0005-0000-0000-0000083E0000}"/>
    <cellStyle name="20% - Accent6 9 2 3" xfId="7666" xr:uid="{00000000-0005-0000-0000-0000093E0000}"/>
    <cellStyle name="20% - Accent6 9 2 3 2" xfId="18281" xr:uid="{00000000-0005-0000-0000-00000A3E0000}"/>
    <cellStyle name="20% - Accent6 9 2 3 2 2" xfId="41549" xr:uid="{00000000-0005-0000-0000-00000B3E0000}"/>
    <cellStyle name="20% - Accent6 9 2 3 3" xfId="30934" xr:uid="{00000000-0005-0000-0000-00000C3E0000}"/>
    <cellStyle name="20% - Accent6 9 2 4" xfId="12977" xr:uid="{00000000-0005-0000-0000-00000D3E0000}"/>
    <cellStyle name="20% - Accent6 9 2 4 2" xfId="36245" xr:uid="{00000000-0005-0000-0000-00000E3E0000}"/>
    <cellStyle name="20% - Accent6 9 2 5" xfId="25626" xr:uid="{00000000-0005-0000-0000-00000F3E0000}"/>
    <cellStyle name="20% - Accent6 9 2 6" xfId="50100" xr:uid="{00000000-0005-0000-0000-0000103E0000}"/>
    <cellStyle name="20% - Accent6 9 3" xfId="2424" xr:uid="{00000000-0005-0000-0000-0000113E0000}"/>
    <cellStyle name="20% - Accent6 9 3 2" xfId="5272" xr:uid="{00000000-0005-0000-0000-0000123E0000}"/>
    <cellStyle name="20% - Accent6 9 3 2 2" xfId="10615" xr:uid="{00000000-0005-0000-0000-0000133E0000}"/>
    <cellStyle name="20% - Accent6 9 3 2 2 2" xfId="21229" xr:uid="{00000000-0005-0000-0000-0000143E0000}"/>
    <cellStyle name="20% - Accent6 9 3 2 2 2 2" xfId="44497" xr:uid="{00000000-0005-0000-0000-0000153E0000}"/>
    <cellStyle name="20% - Accent6 9 3 2 2 3" xfId="33883" xr:uid="{00000000-0005-0000-0000-0000163E0000}"/>
    <cellStyle name="20% - Accent6 9 3 2 3" xfId="15923" xr:uid="{00000000-0005-0000-0000-0000173E0000}"/>
    <cellStyle name="20% - Accent6 9 3 2 3 2" xfId="39191" xr:uid="{00000000-0005-0000-0000-0000183E0000}"/>
    <cellStyle name="20% - Accent6 9 3 2 4" xfId="28575" xr:uid="{00000000-0005-0000-0000-0000193E0000}"/>
    <cellStyle name="20% - Accent6 9 3 2 5" xfId="50103" xr:uid="{00000000-0005-0000-0000-00001A3E0000}"/>
    <cellStyle name="20% - Accent6 9 3 3" xfId="7973" xr:uid="{00000000-0005-0000-0000-00001B3E0000}"/>
    <cellStyle name="20% - Accent6 9 3 3 2" xfId="18588" xr:uid="{00000000-0005-0000-0000-00001C3E0000}"/>
    <cellStyle name="20% - Accent6 9 3 3 2 2" xfId="41856" xr:uid="{00000000-0005-0000-0000-00001D3E0000}"/>
    <cellStyle name="20% - Accent6 9 3 3 3" xfId="31241" xr:uid="{00000000-0005-0000-0000-00001E3E0000}"/>
    <cellStyle name="20% - Accent6 9 3 4" xfId="13283" xr:uid="{00000000-0005-0000-0000-00001F3E0000}"/>
    <cellStyle name="20% - Accent6 9 3 4 2" xfId="36551" xr:uid="{00000000-0005-0000-0000-0000203E0000}"/>
    <cellStyle name="20% - Accent6 9 3 5" xfId="25933" xr:uid="{00000000-0005-0000-0000-0000213E0000}"/>
    <cellStyle name="20% - Accent6 9 3 6" xfId="50102" xr:uid="{00000000-0005-0000-0000-0000223E0000}"/>
    <cellStyle name="20% - Accent6 9 4" xfId="3255" xr:uid="{00000000-0005-0000-0000-0000233E0000}"/>
    <cellStyle name="20% - Accent6 9 4 2" xfId="6085" xr:uid="{00000000-0005-0000-0000-0000243E0000}"/>
    <cellStyle name="20% - Accent6 9 4 2 2" xfId="11428" xr:uid="{00000000-0005-0000-0000-0000253E0000}"/>
    <cellStyle name="20% - Accent6 9 4 2 2 2" xfId="22041" xr:uid="{00000000-0005-0000-0000-0000263E0000}"/>
    <cellStyle name="20% - Accent6 9 4 2 2 2 2" xfId="45309" xr:uid="{00000000-0005-0000-0000-0000273E0000}"/>
    <cellStyle name="20% - Accent6 9 4 2 2 3" xfId="34696" xr:uid="{00000000-0005-0000-0000-0000283E0000}"/>
    <cellStyle name="20% - Accent6 9 4 2 3" xfId="16735" xr:uid="{00000000-0005-0000-0000-0000293E0000}"/>
    <cellStyle name="20% - Accent6 9 4 2 3 2" xfId="40003" xr:uid="{00000000-0005-0000-0000-00002A3E0000}"/>
    <cellStyle name="20% - Accent6 9 4 2 4" xfId="29388" xr:uid="{00000000-0005-0000-0000-00002B3E0000}"/>
    <cellStyle name="20% - Accent6 9 4 3" xfId="8786" xr:uid="{00000000-0005-0000-0000-00002C3E0000}"/>
    <cellStyle name="20% - Accent6 9 4 3 2" xfId="19401" xr:uid="{00000000-0005-0000-0000-00002D3E0000}"/>
    <cellStyle name="20% - Accent6 9 4 3 2 2" xfId="42669" xr:uid="{00000000-0005-0000-0000-00002E3E0000}"/>
    <cellStyle name="20% - Accent6 9 4 3 3" xfId="32054" xr:uid="{00000000-0005-0000-0000-00002F3E0000}"/>
    <cellStyle name="20% - Accent6 9 4 4" xfId="14095" xr:uid="{00000000-0005-0000-0000-0000303E0000}"/>
    <cellStyle name="20% - Accent6 9 4 4 2" xfId="37363" xr:uid="{00000000-0005-0000-0000-0000313E0000}"/>
    <cellStyle name="20% - Accent6 9 4 5" xfId="26746" xr:uid="{00000000-0005-0000-0000-0000323E0000}"/>
    <cellStyle name="20% - Accent6 9 4 6" xfId="50104" xr:uid="{00000000-0005-0000-0000-0000333E0000}"/>
    <cellStyle name="20% - Accent6 9 5" xfId="3575" xr:uid="{00000000-0005-0000-0000-0000343E0000}"/>
    <cellStyle name="20% - Accent6 9 5 2" xfId="6399" xr:uid="{00000000-0005-0000-0000-0000353E0000}"/>
    <cellStyle name="20% - Accent6 9 5 2 2" xfId="11742" xr:uid="{00000000-0005-0000-0000-0000363E0000}"/>
    <cellStyle name="20% - Accent6 9 5 2 2 2" xfId="22355" xr:uid="{00000000-0005-0000-0000-0000373E0000}"/>
    <cellStyle name="20% - Accent6 9 5 2 2 2 2" xfId="45623" xr:uid="{00000000-0005-0000-0000-0000383E0000}"/>
    <cellStyle name="20% - Accent6 9 5 2 2 3" xfId="35010" xr:uid="{00000000-0005-0000-0000-0000393E0000}"/>
    <cellStyle name="20% - Accent6 9 5 2 3" xfId="17049" xr:uid="{00000000-0005-0000-0000-00003A3E0000}"/>
    <cellStyle name="20% - Accent6 9 5 2 3 2" xfId="40317" xr:uid="{00000000-0005-0000-0000-00003B3E0000}"/>
    <cellStyle name="20% - Accent6 9 5 2 4" xfId="29702" xr:uid="{00000000-0005-0000-0000-00003C3E0000}"/>
    <cellStyle name="20% - Accent6 9 5 3" xfId="9100" xr:uid="{00000000-0005-0000-0000-00003D3E0000}"/>
    <cellStyle name="20% - Accent6 9 5 3 2" xfId="19715" xr:uid="{00000000-0005-0000-0000-00003E3E0000}"/>
    <cellStyle name="20% - Accent6 9 5 3 2 2" xfId="42983" xr:uid="{00000000-0005-0000-0000-00003F3E0000}"/>
    <cellStyle name="20% - Accent6 9 5 3 3" xfId="32368" xr:uid="{00000000-0005-0000-0000-0000403E0000}"/>
    <cellStyle name="20% - Accent6 9 5 4" xfId="14409" xr:uid="{00000000-0005-0000-0000-0000413E0000}"/>
    <cellStyle name="20% - Accent6 9 5 4 2" xfId="37677" xr:uid="{00000000-0005-0000-0000-0000423E0000}"/>
    <cellStyle name="20% - Accent6 9 5 5" xfId="27060" xr:uid="{00000000-0005-0000-0000-0000433E0000}"/>
    <cellStyle name="20% - Accent6 9 6" xfId="4085" xr:uid="{00000000-0005-0000-0000-0000443E0000}"/>
    <cellStyle name="20% - Accent6 9 6 2" xfId="9429" xr:uid="{00000000-0005-0000-0000-0000453E0000}"/>
    <cellStyle name="20% - Accent6 9 6 2 2" xfId="20044" xr:uid="{00000000-0005-0000-0000-0000463E0000}"/>
    <cellStyle name="20% - Accent6 9 6 2 2 2" xfId="43312" xr:uid="{00000000-0005-0000-0000-0000473E0000}"/>
    <cellStyle name="20% - Accent6 9 6 2 3" xfId="32697" xr:uid="{00000000-0005-0000-0000-0000483E0000}"/>
    <cellStyle name="20% - Accent6 9 6 3" xfId="14738" xr:uid="{00000000-0005-0000-0000-0000493E0000}"/>
    <cellStyle name="20% - Accent6 9 6 3 2" xfId="38006" xr:uid="{00000000-0005-0000-0000-00004A3E0000}"/>
    <cellStyle name="20% - Accent6 9 6 4" xfId="27389" xr:uid="{00000000-0005-0000-0000-00004B3E0000}"/>
    <cellStyle name="20% - Accent6 9 7" xfId="6787" xr:uid="{00000000-0005-0000-0000-00004C3E0000}"/>
    <cellStyle name="20% - Accent6 9 7 2" xfId="17402" xr:uid="{00000000-0005-0000-0000-00004D3E0000}"/>
    <cellStyle name="20% - Accent6 9 7 2 2" xfId="40670" xr:uid="{00000000-0005-0000-0000-00004E3E0000}"/>
    <cellStyle name="20% - Accent6 9 7 3" xfId="30055" xr:uid="{00000000-0005-0000-0000-00004F3E0000}"/>
    <cellStyle name="20% - Accent6 9 8" xfId="12098" xr:uid="{00000000-0005-0000-0000-0000503E0000}"/>
    <cellStyle name="20% - Accent6 9 8 2" xfId="35366" xr:uid="{00000000-0005-0000-0000-0000513E0000}"/>
    <cellStyle name="20% - Accent6 9 9" xfId="24743" xr:uid="{00000000-0005-0000-0000-0000523E0000}"/>
    <cellStyle name="40% - Accent1" xfId="104" builtinId="31" hidden="1"/>
    <cellStyle name="40% - Accent1 10" xfId="50105" xr:uid="{00000000-0005-0000-0000-0000543E0000}"/>
    <cellStyle name="40% - Accent1 10 2" xfId="50106" xr:uid="{00000000-0005-0000-0000-0000553E0000}"/>
    <cellStyle name="40% - Accent1 11" xfId="50107" xr:uid="{00000000-0005-0000-0000-0000563E0000}"/>
    <cellStyle name="40% - Accent1 11 2" xfId="50108" xr:uid="{00000000-0005-0000-0000-0000573E0000}"/>
    <cellStyle name="40% - Accent1 12" xfId="50109" xr:uid="{00000000-0005-0000-0000-0000583E0000}"/>
    <cellStyle name="40% - Accent1 12 2" xfId="50110" xr:uid="{00000000-0005-0000-0000-0000593E0000}"/>
    <cellStyle name="40% - Accent1 13" xfId="50111" xr:uid="{00000000-0005-0000-0000-00005A3E0000}"/>
    <cellStyle name="40% - Accent1 2" xfId="217" xr:uid="{00000000-0005-0000-0000-00005B3E0000}"/>
    <cellStyle name="40% - Accent1 2 10" xfId="3000" xr:uid="{00000000-0005-0000-0000-00005C3E0000}"/>
    <cellStyle name="40% - Accent1 2 11" xfId="4086" xr:uid="{00000000-0005-0000-0000-00005D3E0000}"/>
    <cellStyle name="40% - Accent1 2 11 2" xfId="9430" xr:uid="{00000000-0005-0000-0000-00005E3E0000}"/>
    <cellStyle name="40% - Accent1 2 11 2 2" xfId="20045" xr:uid="{00000000-0005-0000-0000-00005F3E0000}"/>
    <cellStyle name="40% - Accent1 2 11 2 2 2" xfId="43313" xr:uid="{00000000-0005-0000-0000-0000603E0000}"/>
    <cellStyle name="40% - Accent1 2 11 2 3" xfId="32698" xr:uid="{00000000-0005-0000-0000-0000613E0000}"/>
    <cellStyle name="40% - Accent1 2 11 3" xfId="14739" xr:uid="{00000000-0005-0000-0000-0000623E0000}"/>
    <cellStyle name="40% - Accent1 2 11 3 2" xfId="38007" xr:uid="{00000000-0005-0000-0000-0000633E0000}"/>
    <cellStyle name="40% - Accent1 2 11 4" xfId="27390" xr:uid="{00000000-0005-0000-0000-0000643E0000}"/>
    <cellStyle name="40% - Accent1 2 12" xfId="6788" xr:uid="{00000000-0005-0000-0000-0000653E0000}"/>
    <cellStyle name="40% - Accent1 2 12 2" xfId="17403" xr:uid="{00000000-0005-0000-0000-0000663E0000}"/>
    <cellStyle name="40% - Accent1 2 12 2 2" xfId="40671" xr:uid="{00000000-0005-0000-0000-0000673E0000}"/>
    <cellStyle name="40% - Accent1 2 12 3" xfId="30056" xr:uid="{00000000-0005-0000-0000-0000683E0000}"/>
    <cellStyle name="40% - Accent1 2 13" xfId="12099" xr:uid="{00000000-0005-0000-0000-0000693E0000}"/>
    <cellStyle name="40% - Accent1 2 13 2" xfId="35367" xr:uid="{00000000-0005-0000-0000-00006A3E0000}"/>
    <cellStyle name="40% - Accent1 2 14" xfId="24744" xr:uid="{00000000-0005-0000-0000-00006B3E0000}"/>
    <cellStyle name="40% - Accent1 2 2" xfId="218" xr:uid="{00000000-0005-0000-0000-00006C3E0000}"/>
    <cellStyle name="40% - Accent1 2 2 2" xfId="1045" xr:uid="{00000000-0005-0000-0000-00006D3E0000}"/>
    <cellStyle name="40% - Accent1 2 2 2 2" xfId="1880" xr:uid="{00000000-0005-0000-0000-00006E3E0000}"/>
    <cellStyle name="40% - Accent1 2 2 2 2 2" xfId="3622" xr:uid="{00000000-0005-0000-0000-00006F3E0000}"/>
    <cellStyle name="40% - Accent1 2 2 2 2 3" xfId="4855" xr:uid="{00000000-0005-0000-0000-0000703E0000}"/>
    <cellStyle name="40% - Accent1 2 2 2 2 3 2" xfId="10199" xr:uid="{00000000-0005-0000-0000-0000713E0000}"/>
    <cellStyle name="40% - Accent1 2 2 2 2 3 2 2" xfId="20814" xr:uid="{00000000-0005-0000-0000-0000723E0000}"/>
    <cellStyle name="40% - Accent1 2 2 2 2 3 2 2 2" xfId="44082" xr:uid="{00000000-0005-0000-0000-0000733E0000}"/>
    <cellStyle name="40% - Accent1 2 2 2 2 3 2 3" xfId="33467" xr:uid="{00000000-0005-0000-0000-0000743E0000}"/>
    <cellStyle name="40% - Accent1 2 2 2 2 3 3" xfId="15508" xr:uid="{00000000-0005-0000-0000-0000753E0000}"/>
    <cellStyle name="40% - Accent1 2 2 2 2 3 3 2" xfId="38776" xr:uid="{00000000-0005-0000-0000-0000763E0000}"/>
    <cellStyle name="40% - Accent1 2 2 2 2 3 4" xfId="28159" xr:uid="{00000000-0005-0000-0000-0000773E0000}"/>
    <cellStyle name="40% - Accent1 2 2 2 2 4" xfId="7557" xr:uid="{00000000-0005-0000-0000-0000783E0000}"/>
    <cellStyle name="40% - Accent1 2 2 2 2 4 2" xfId="18172" xr:uid="{00000000-0005-0000-0000-0000793E0000}"/>
    <cellStyle name="40% - Accent1 2 2 2 2 4 2 2" xfId="41440" xr:uid="{00000000-0005-0000-0000-00007A3E0000}"/>
    <cellStyle name="40% - Accent1 2 2 2 2 4 3" xfId="30825" xr:uid="{00000000-0005-0000-0000-00007B3E0000}"/>
    <cellStyle name="40% - Accent1 2 2 2 2 5" xfId="12868" xr:uid="{00000000-0005-0000-0000-00007C3E0000}"/>
    <cellStyle name="40% - Accent1 2 2 2 2 5 2" xfId="36136" xr:uid="{00000000-0005-0000-0000-00007D3E0000}"/>
    <cellStyle name="40% - Accent1 2 2 2 2 6" xfId="25517" xr:uid="{00000000-0005-0000-0000-00007E3E0000}"/>
    <cellStyle name="40% - Accent1 2 2 2 3" xfId="3150" xr:uid="{00000000-0005-0000-0000-00007F3E0000}"/>
    <cellStyle name="40% - Accent1 2 2 2 3 2" xfId="5980" xr:uid="{00000000-0005-0000-0000-0000803E0000}"/>
    <cellStyle name="40% - Accent1 2 2 2 3 2 2" xfId="11323" xr:uid="{00000000-0005-0000-0000-0000813E0000}"/>
    <cellStyle name="40% - Accent1 2 2 2 3 2 2 2" xfId="21936" xr:uid="{00000000-0005-0000-0000-0000823E0000}"/>
    <cellStyle name="40% - Accent1 2 2 2 3 2 2 2 2" xfId="45204" xr:uid="{00000000-0005-0000-0000-0000833E0000}"/>
    <cellStyle name="40% - Accent1 2 2 2 3 2 2 3" xfId="34591" xr:uid="{00000000-0005-0000-0000-0000843E0000}"/>
    <cellStyle name="40% - Accent1 2 2 2 3 2 3" xfId="16630" xr:uid="{00000000-0005-0000-0000-0000853E0000}"/>
    <cellStyle name="40% - Accent1 2 2 2 3 2 3 2" xfId="39898" xr:uid="{00000000-0005-0000-0000-0000863E0000}"/>
    <cellStyle name="40% - Accent1 2 2 2 3 2 4" xfId="29283" xr:uid="{00000000-0005-0000-0000-0000873E0000}"/>
    <cellStyle name="40% - Accent1 2 2 2 3 3" xfId="8681" xr:uid="{00000000-0005-0000-0000-0000883E0000}"/>
    <cellStyle name="40% - Accent1 2 2 2 3 3 2" xfId="19296" xr:uid="{00000000-0005-0000-0000-0000893E0000}"/>
    <cellStyle name="40% - Accent1 2 2 2 3 3 2 2" xfId="42564" xr:uid="{00000000-0005-0000-0000-00008A3E0000}"/>
    <cellStyle name="40% - Accent1 2 2 2 3 3 3" xfId="31949" xr:uid="{00000000-0005-0000-0000-00008B3E0000}"/>
    <cellStyle name="40% - Accent1 2 2 2 3 4" xfId="13990" xr:uid="{00000000-0005-0000-0000-00008C3E0000}"/>
    <cellStyle name="40% - Accent1 2 2 2 3 4 2" xfId="37258" xr:uid="{00000000-0005-0000-0000-00008D3E0000}"/>
    <cellStyle name="40% - Accent1 2 2 2 3 5" xfId="26641" xr:uid="{00000000-0005-0000-0000-00008E3E0000}"/>
    <cellStyle name="40% - Accent1 2 2 2 4" xfId="3470" xr:uid="{00000000-0005-0000-0000-00008F3E0000}"/>
    <cellStyle name="40% - Accent1 2 2 2 4 2" xfId="6294" xr:uid="{00000000-0005-0000-0000-0000903E0000}"/>
    <cellStyle name="40% - Accent1 2 2 2 4 2 2" xfId="11637" xr:uid="{00000000-0005-0000-0000-0000913E0000}"/>
    <cellStyle name="40% - Accent1 2 2 2 4 2 2 2" xfId="22250" xr:uid="{00000000-0005-0000-0000-0000923E0000}"/>
    <cellStyle name="40% - Accent1 2 2 2 4 2 2 2 2" xfId="45518" xr:uid="{00000000-0005-0000-0000-0000933E0000}"/>
    <cellStyle name="40% - Accent1 2 2 2 4 2 2 3" xfId="34905" xr:uid="{00000000-0005-0000-0000-0000943E0000}"/>
    <cellStyle name="40% - Accent1 2 2 2 4 2 3" xfId="16944" xr:uid="{00000000-0005-0000-0000-0000953E0000}"/>
    <cellStyle name="40% - Accent1 2 2 2 4 2 3 2" xfId="40212" xr:uid="{00000000-0005-0000-0000-0000963E0000}"/>
    <cellStyle name="40% - Accent1 2 2 2 4 2 4" xfId="29597" xr:uid="{00000000-0005-0000-0000-0000973E0000}"/>
    <cellStyle name="40% - Accent1 2 2 2 4 3" xfId="8995" xr:uid="{00000000-0005-0000-0000-0000983E0000}"/>
    <cellStyle name="40% - Accent1 2 2 2 4 3 2" xfId="19610" xr:uid="{00000000-0005-0000-0000-0000993E0000}"/>
    <cellStyle name="40% - Accent1 2 2 2 4 3 2 2" xfId="42878" xr:uid="{00000000-0005-0000-0000-00009A3E0000}"/>
    <cellStyle name="40% - Accent1 2 2 2 4 3 3" xfId="32263" xr:uid="{00000000-0005-0000-0000-00009B3E0000}"/>
    <cellStyle name="40% - Accent1 2 2 2 4 4" xfId="14304" xr:uid="{00000000-0005-0000-0000-00009C3E0000}"/>
    <cellStyle name="40% - Accent1 2 2 2 4 4 2" xfId="37572" xr:uid="{00000000-0005-0000-0000-00009D3E0000}"/>
    <cellStyle name="40% - Accent1 2 2 2 4 5" xfId="26955" xr:uid="{00000000-0005-0000-0000-00009E3E0000}"/>
    <cellStyle name="40% - Accent1 2 2 2_Sheet1" xfId="3825" xr:uid="{00000000-0005-0000-0000-00009F3E0000}"/>
    <cellStyle name="40% - Accent1 2 2 3" xfId="2426" xr:uid="{00000000-0005-0000-0000-0000A03E0000}"/>
    <cellStyle name="40% - Accent1 2 2 3 2" xfId="5274" xr:uid="{00000000-0005-0000-0000-0000A13E0000}"/>
    <cellStyle name="40% - Accent1 2 2 3 2 2" xfId="10617" xr:uid="{00000000-0005-0000-0000-0000A23E0000}"/>
    <cellStyle name="40% - Accent1 2 2 3 2 2 2" xfId="21231" xr:uid="{00000000-0005-0000-0000-0000A33E0000}"/>
    <cellStyle name="40% - Accent1 2 2 3 2 2 2 2" xfId="44499" xr:uid="{00000000-0005-0000-0000-0000A43E0000}"/>
    <cellStyle name="40% - Accent1 2 2 3 2 2 3" xfId="33885" xr:uid="{00000000-0005-0000-0000-0000A53E0000}"/>
    <cellStyle name="40% - Accent1 2 2 3 2 3" xfId="15925" xr:uid="{00000000-0005-0000-0000-0000A63E0000}"/>
    <cellStyle name="40% - Accent1 2 2 3 2 3 2" xfId="39193" xr:uid="{00000000-0005-0000-0000-0000A73E0000}"/>
    <cellStyle name="40% - Accent1 2 2 3 2 4" xfId="28577" xr:uid="{00000000-0005-0000-0000-0000A83E0000}"/>
    <cellStyle name="40% - Accent1 2 2 3 3" xfId="7975" xr:uid="{00000000-0005-0000-0000-0000A93E0000}"/>
    <cellStyle name="40% - Accent1 2 2 3 3 2" xfId="18590" xr:uid="{00000000-0005-0000-0000-0000AA3E0000}"/>
    <cellStyle name="40% - Accent1 2 2 3 3 2 2" xfId="41858" xr:uid="{00000000-0005-0000-0000-0000AB3E0000}"/>
    <cellStyle name="40% - Accent1 2 2 3 3 3" xfId="31243" xr:uid="{00000000-0005-0000-0000-0000AC3E0000}"/>
    <cellStyle name="40% - Accent1 2 2 3 4" xfId="13285" xr:uid="{00000000-0005-0000-0000-0000AD3E0000}"/>
    <cellStyle name="40% - Accent1 2 2 3 4 2" xfId="36553" xr:uid="{00000000-0005-0000-0000-0000AE3E0000}"/>
    <cellStyle name="40% - Accent1 2 2 3 5" xfId="25935" xr:uid="{00000000-0005-0000-0000-0000AF3E0000}"/>
    <cellStyle name="40% - Accent1 2 2 4" xfId="4087" xr:uid="{00000000-0005-0000-0000-0000B03E0000}"/>
    <cellStyle name="40% - Accent1 2 2 4 2" xfId="9431" xr:uid="{00000000-0005-0000-0000-0000B13E0000}"/>
    <cellStyle name="40% - Accent1 2 2 4 2 2" xfId="20046" xr:uid="{00000000-0005-0000-0000-0000B23E0000}"/>
    <cellStyle name="40% - Accent1 2 2 4 2 2 2" xfId="43314" xr:uid="{00000000-0005-0000-0000-0000B33E0000}"/>
    <cellStyle name="40% - Accent1 2 2 4 2 3" xfId="32699" xr:uid="{00000000-0005-0000-0000-0000B43E0000}"/>
    <cellStyle name="40% - Accent1 2 2 4 3" xfId="14740" xr:uid="{00000000-0005-0000-0000-0000B53E0000}"/>
    <cellStyle name="40% - Accent1 2 2 4 3 2" xfId="38008" xr:uid="{00000000-0005-0000-0000-0000B63E0000}"/>
    <cellStyle name="40% - Accent1 2 2 4 4" xfId="27391" xr:uid="{00000000-0005-0000-0000-0000B73E0000}"/>
    <cellStyle name="40% - Accent1 2 2 5" xfId="6789" xr:uid="{00000000-0005-0000-0000-0000B83E0000}"/>
    <cellStyle name="40% - Accent1 2 2 5 2" xfId="17404" xr:uid="{00000000-0005-0000-0000-0000B93E0000}"/>
    <cellStyle name="40% - Accent1 2 2 5 2 2" xfId="40672" xr:uid="{00000000-0005-0000-0000-0000BA3E0000}"/>
    <cellStyle name="40% - Accent1 2 2 5 3" xfId="30057" xr:uid="{00000000-0005-0000-0000-0000BB3E0000}"/>
    <cellStyle name="40% - Accent1 2 2 6" xfId="12100" xr:uid="{00000000-0005-0000-0000-0000BC3E0000}"/>
    <cellStyle name="40% - Accent1 2 2 6 2" xfId="35368" xr:uid="{00000000-0005-0000-0000-0000BD3E0000}"/>
    <cellStyle name="40% - Accent1 2 2 7" xfId="24745" xr:uid="{00000000-0005-0000-0000-0000BE3E0000}"/>
    <cellStyle name="40% - Accent1 2 2_Asset Register (new)" xfId="1450" xr:uid="{00000000-0005-0000-0000-0000BF3E0000}"/>
    <cellStyle name="40% - Accent1 2 3" xfId="735" xr:uid="{00000000-0005-0000-0000-0000C03E0000}"/>
    <cellStyle name="40% - Accent1 2 3 2" xfId="1879" xr:uid="{00000000-0005-0000-0000-0000C13E0000}"/>
    <cellStyle name="40% - Accent1 2 3 2 2" xfId="3775" xr:uid="{00000000-0005-0000-0000-0000C23E0000}"/>
    <cellStyle name="40% - Accent1 2 3 2 2 2" xfId="23194" xr:uid="{00000000-0005-0000-0000-0000C33E0000}"/>
    <cellStyle name="40% - Accent1 2 3 2 2 2 2" xfId="46442" xr:uid="{00000000-0005-0000-0000-0000C43E0000}"/>
    <cellStyle name="40% - Accent1 2 3 2 2 3" xfId="48371" xr:uid="{00000000-0005-0000-0000-0000C53E0000}"/>
    <cellStyle name="40% - Accent1 2 3 2 3" xfId="4854" xr:uid="{00000000-0005-0000-0000-0000C63E0000}"/>
    <cellStyle name="40% - Accent1 2 3 2 3 2" xfId="10198" xr:uid="{00000000-0005-0000-0000-0000C73E0000}"/>
    <cellStyle name="40% - Accent1 2 3 2 3 2 2" xfId="20813" xr:uid="{00000000-0005-0000-0000-0000C83E0000}"/>
    <cellStyle name="40% - Accent1 2 3 2 3 2 2 2" xfId="44081" xr:uid="{00000000-0005-0000-0000-0000C93E0000}"/>
    <cellStyle name="40% - Accent1 2 3 2 3 2 3" xfId="33466" xr:uid="{00000000-0005-0000-0000-0000CA3E0000}"/>
    <cellStyle name="40% - Accent1 2 3 2 3 3" xfId="15507" xr:uid="{00000000-0005-0000-0000-0000CB3E0000}"/>
    <cellStyle name="40% - Accent1 2 3 2 3 3 2" xfId="38775" xr:uid="{00000000-0005-0000-0000-0000CC3E0000}"/>
    <cellStyle name="40% - Accent1 2 3 2 3 4" xfId="28158" xr:uid="{00000000-0005-0000-0000-0000CD3E0000}"/>
    <cellStyle name="40% - Accent1 2 3 2 4" xfId="7556" xr:uid="{00000000-0005-0000-0000-0000CE3E0000}"/>
    <cellStyle name="40% - Accent1 2 3 2 4 2" xfId="18171" xr:uid="{00000000-0005-0000-0000-0000CF3E0000}"/>
    <cellStyle name="40% - Accent1 2 3 2 4 2 2" xfId="41439" xr:uid="{00000000-0005-0000-0000-0000D03E0000}"/>
    <cellStyle name="40% - Accent1 2 3 2 4 3" xfId="30824" xr:uid="{00000000-0005-0000-0000-0000D13E0000}"/>
    <cellStyle name="40% - Accent1 2 3 2 5" xfId="12867" xr:uid="{00000000-0005-0000-0000-0000D23E0000}"/>
    <cellStyle name="40% - Accent1 2 3 2 5 2" xfId="36135" xr:uid="{00000000-0005-0000-0000-0000D33E0000}"/>
    <cellStyle name="40% - Accent1 2 3 2 6" xfId="23193" xr:uid="{00000000-0005-0000-0000-0000D43E0000}"/>
    <cellStyle name="40% - Accent1 2 3 2 6 2" xfId="46441" xr:uid="{00000000-0005-0000-0000-0000D53E0000}"/>
    <cellStyle name="40% - Accent1 2 3 2 7" xfId="25516" xr:uid="{00000000-0005-0000-0000-0000D63E0000}"/>
    <cellStyle name="40% - Accent1 2 3 2 8" xfId="48370" xr:uid="{00000000-0005-0000-0000-0000D73E0000}"/>
    <cellStyle name="40% - Accent1 2 3 3" xfId="3149" xr:uid="{00000000-0005-0000-0000-0000D83E0000}"/>
    <cellStyle name="40% - Accent1 2 3 3 2" xfId="5979" xr:uid="{00000000-0005-0000-0000-0000D93E0000}"/>
    <cellStyle name="40% - Accent1 2 3 3 2 2" xfId="11322" xr:uid="{00000000-0005-0000-0000-0000DA3E0000}"/>
    <cellStyle name="40% - Accent1 2 3 3 2 2 2" xfId="21935" xr:uid="{00000000-0005-0000-0000-0000DB3E0000}"/>
    <cellStyle name="40% - Accent1 2 3 3 2 2 2 2" xfId="45203" xr:uid="{00000000-0005-0000-0000-0000DC3E0000}"/>
    <cellStyle name="40% - Accent1 2 3 3 2 2 3" xfId="34590" xr:uid="{00000000-0005-0000-0000-0000DD3E0000}"/>
    <cellStyle name="40% - Accent1 2 3 3 2 3" xfId="16629" xr:uid="{00000000-0005-0000-0000-0000DE3E0000}"/>
    <cellStyle name="40% - Accent1 2 3 3 2 3 2" xfId="39897" xr:uid="{00000000-0005-0000-0000-0000DF3E0000}"/>
    <cellStyle name="40% - Accent1 2 3 3 2 4" xfId="29282" xr:uid="{00000000-0005-0000-0000-0000E03E0000}"/>
    <cellStyle name="40% - Accent1 2 3 3 3" xfId="8680" xr:uid="{00000000-0005-0000-0000-0000E13E0000}"/>
    <cellStyle name="40% - Accent1 2 3 3 3 2" xfId="19295" xr:uid="{00000000-0005-0000-0000-0000E23E0000}"/>
    <cellStyle name="40% - Accent1 2 3 3 3 2 2" xfId="42563" xr:uid="{00000000-0005-0000-0000-0000E33E0000}"/>
    <cellStyle name="40% - Accent1 2 3 3 3 3" xfId="31948" xr:uid="{00000000-0005-0000-0000-0000E43E0000}"/>
    <cellStyle name="40% - Accent1 2 3 3 4" xfId="13989" xr:uid="{00000000-0005-0000-0000-0000E53E0000}"/>
    <cellStyle name="40% - Accent1 2 3 3 4 2" xfId="37257" xr:uid="{00000000-0005-0000-0000-0000E63E0000}"/>
    <cellStyle name="40% - Accent1 2 3 3 5" xfId="23195" xr:uid="{00000000-0005-0000-0000-0000E73E0000}"/>
    <cellStyle name="40% - Accent1 2 3 3 5 2" xfId="46443" xr:uid="{00000000-0005-0000-0000-0000E83E0000}"/>
    <cellStyle name="40% - Accent1 2 3 3 6" xfId="26640" xr:uid="{00000000-0005-0000-0000-0000E93E0000}"/>
    <cellStyle name="40% - Accent1 2 3 3 7" xfId="48372" xr:uid="{00000000-0005-0000-0000-0000EA3E0000}"/>
    <cellStyle name="40% - Accent1 2 3 4" xfId="3469" xr:uid="{00000000-0005-0000-0000-0000EB3E0000}"/>
    <cellStyle name="40% - Accent1 2 3 4 2" xfId="6293" xr:uid="{00000000-0005-0000-0000-0000EC3E0000}"/>
    <cellStyle name="40% - Accent1 2 3 4 2 2" xfId="11636" xr:uid="{00000000-0005-0000-0000-0000ED3E0000}"/>
    <cellStyle name="40% - Accent1 2 3 4 2 2 2" xfId="22249" xr:uid="{00000000-0005-0000-0000-0000EE3E0000}"/>
    <cellStyle name="40% - Accent1 2 3 4 2 2 2 2" xfId="45517" xr:uid="{00000000-0005-0000-0000-0000EF3E0000}"/>
    <cellStyle name="40% - Accent1 2 3 4 2 2 3" xfId="34904" xr:uid="{00000000-0005-0000-0000-0000F03E0000}"/>
    <cellStyle name="40% - Accent1 2 3 4 2 3" xfId="16943" xr:uid="{00000000-0005-0000-0000-0000F13E0000}"/>
    <cellStyle name="40% - Accent1 2 3 4 2 3 2" xfId="40211" xr:uid="{00000000-0005-0000-0000-0000F23E0000}"/>
    <cellStyle name="40% - Accent1 2 3 4 2 4" xfId="29596" xr:uid="{00000000-0005-0000-0000-0000F33E0000}"/>
    <cellStyle name="40% - Accent1 2 3 4 3" xfId="8994" xr:uid="{00000000-0005-0000-0000-0000F43E0000}"/>
    <cellStyle name="40% - Accent1 2 3 4 3 2" xfId="19609" xr:uid="{00000000-0005-0000-0000-0000F53E0000}"/>
    <cellStyle name="40% - Accent1 2 3 4 3 2 2" xfId="42877" xr:uid="{00000000-0005-0000-0000-0000F63E0000}"/>
    <cellStyle name="40% - Accent1 2 3 4 3 3" xfId="32262" xr:uid="{00000000-0005-0000-0000-0000F73E0000}"/>
    <cellStyle name="40% - Accent1 2 3 4 4" xfId="14303" xr:uid="{00000000-0005-0000-0000-0000F83E0000}"/>
    <cellStyle name="40% - Accent1 2 3 4 4 2" xfId="37571" xr:uid="{00000000-0005-0000-0000-0000F93E0000}"/>
    <cellStyle name="40% - Accent1 2 3 4 5" xfId="26954" xr:uid="{00000000-0005-0000-0000-0000FA3E0000}"/>
    <cellStyle name="40% - Accent1 2 3 5" xfId="23192" xr:uid="{00000000-0005-0000-0000-0000FB3E0000}"/>
    <cellStyle name="40% - Accent1 2 3 5 2" xfId="46440" xr:uid="{00000000-0005-0000-0000-0000FC3E0000}"/>
    <cellStyle name="40% - Accent1 2 3 6" xfId="48369" xr:uid="{00000000-0005-0000-0000-0000FD3E0000}"/>
    <cellStyle name="40% - Accent1 2 3_Sheet1" xfId="3992" xr:uid="{00000000-0005-0000-0000-0000FE3E0000}"/>
    <cellStyle name="40% - Accent1 2 4" xfId="1644" xr:uid="{00000000-0005-0000-0000-0000FF3E0000}"/>
    <cellStyle name="40% - Accent1 2 4 2" xfId="23197" xr:uid="{00000000-0005-0000-0000-0000003F0000}"/>
    <cellStyle name="40% - Accent1 2 4 2 2" xfId="23198" xr:uid="{00000000-0005-0000-0000-0000013F0000}"/>
    <cellStyle name="40% - Accent1 2 4 2 2 2" xfId="46446" xr:uid="{00000000-0005-0000-0000-0000023F0000}"/>
    <cellStyle name="40% - Accent1 2 4 2 2 3" xfId="48375" xr:uid="{00000000-0005-0000-0000-0000033F0000}"/>
    <cellStyle name="40% - Accent1 2 4 2 3" xfId="46445" xr:uid="{00000000-0005-0000-0000-0000043F0000}"/>
    <cellStyle name="40% - Accent1 2 4 2 4" xfId="48374" xr:uid="{00000000-0005-0000-0000-0000053F0000}"/>
    <cellStyle name="40% - Accent1 2 4 3" xfId="23199" xr:uid="{00000000-0005-0000-0000-0000063F0000}"/>
    <cellStyle name="40% - Accent1 2 4 3 2" xfId="46447" xr:uid="{00000000-0005-0000-0000-0000073F0000}"/>
    <cellStyle name="40% - Accent1 2 4 3 3" xfId="48376" xr:uid="{00000000-0005-0000-0000-0000083F0000}"/>
    <cellStyle name="40% - Accent1 2 4 4" xfId="23196" xr:uid="{00000000-0005-0000-0000-0000093F0000}"/>
    <cellStyle name="40% - Accent1 2 4 4 2" xfId="46444" xr:uid="{00000000-0005-0000-0000-00000A3F0000}"/>
    <cellStyle name="40% - Accent1 2 4 5" xfId="48373" xr:uid="{00000000-0005-0000-0000-00000B3F0000}"/>
    <cellStyle name="40% - Accent1 2 5" xfId="2143" xr:uid="{00000000-0005-0000-0000-00000C3F0000}"/>
    <cellStyle name="40% - Accent1 2 5 2" xfId="23200" xr:uid="{00000000-0005-0000-0000-00000D3F0000}"/>
    <cellStyle name="40% - Accent1 2 6" xfId="2227" xr:uid="{00000000-0005-0000-0000-00000E3F0000}"/>
    <cellStyle name="40% - Accent1 2 7" xfId="2283" xr:uid="{00000000-0005-0000-0000-00000F3F0000}"/>
    <cellStyle name="40% - Accent1 2 8" xfId="2319" xr:uid="{00000000-0005-0000-0000-0000103F0000}"/>
    <cellStyle name="40% - Accent1 2 9" xfId="2425" xr:uid="{00000000-0005-0000-0000-0000113F0000}"/>
    <cellStyle name="40% - Accent1 2 9 2" xfId="5273" xr:uid="{00000000-0005-0000-0000-0000123F0000}"/>
    <cellStyle name="40% - Accent1 2 9 2 2" xfId="10616" xr:uid="{00000000-0005-0000-0000-0000133F0000}"/>
    <cellStyle name="40% - Accent1 2 9 2 2 2" xfId="21230" xr:uid="{00000000-0005-0000-0000-0000143F0000}"/>
    <cellStyle name="40% - Accent1 2 9 2 2 2 2" xfId="44498" xr:uid="{00000000-0005-0000-0000-0000153F0000}"/>
    <cellStyle name="40% - Accent1 2 9 2 2 3" xfId="33884" xr:uid="{00000000-0005-0000-0000-0000163F0000}"/>
    <cellStyle name="40% - Accent1 2 9 2 3" xfId="15924" xr:uid="{00000000-0005-0000-0000-0000173F0000}"/>
    <cellStyle name="40% - Accent1 2 9 2 3 2" xfId="39192" xr:uid="{00000000-0005-0000-0000-0000183F0000}"/>
    <cellStyle name="40% - Accent1 2 9 2 4" xfId="28576" xr:uid="{00000000-0005-0000-0000-0000193F0000}"/>
    <cellStyle name="40% - Accent1 2 9 3" xfId="7974" xr:uid="{00000000-0005-0000-0000-00001A3F0000}"/>
    <cellStyle name="40% - Accent1 2 9 3 2" xfId="18589" xr:uid="{00000000-0005-0000-0000-00001B3F0000}"/>
    <cellStyle name="40% - Accent1 2 9 3 2 2" xfId="41857" xr:uid="{00000000-0005-0000-0000-00001C3F0000}"/>
    <cellStyle name="40% - Accent1 2 9 3 3" xfId="31242" xr:uid="{00000000-0005-0000-0000-00001D3F0000}"/>
    <cellStyle name="40% - Accent1 2 9 4" xfId="13284" xr:uid="{00000000-0005-0000-0000-00001E3F0000}"/>
    <cellStyle name="40% - Accent1 2 9 4 2" xfId="36552" xr:uid="{00000000-0005-0000-0000-00001F3F0000}"/>
    <cellStyle name="40% - Accent1 2 9 5" xfId="25934" xr:uid="{00000000-0005-0000-0000-0000203F0000}"/>
    <cellStyle name="40% - Accent1 2_Asset Register (new)" xfId="1451" xr:uid="{00000000-0005-0000-0000-0000213F0000}"/>
    <cellStyle name="40% - Accent1 3" xfId="219" xr:uid="{00000000-0005-0000-0000-0000223F0000}"/>
    <cellStyle name="40% - Accent1 3 10" xfId="2282" xr:uid="{00000000-0005-0000-0000-0000233F0000}"/>
    <cellStyle name="40% - Accent1 3 10 2" xfId="5144" xr:uid="{00000000-0005-0000-0000-0000243F0000}"/>
    <cellStyle name="40% - Accent1 3 10 2 2" xfId="10487" xr:uid="{00000000-0005-0000-0000-0000253F0000}"/>
    <cellStyle name="40% - Accent1 3 10 2 2 2" xfId="21101" xr:uid="{00000000-0005-0000-0000-0000263F0000}"/>
    <cellStyle name="40% - Accent1 3 10 2 2 2 2" xfId="44369" xr:uid="{00000000-0005-0000-0000-0000273F0000}"/>
    <cellStyle name="40% - Accent1 3 10 2 2 3" xfId="33755" xr:uid="{00000000-0005-0000-0000-0000283F0000}"/>
    <cellStyle name="40% - Accent1 3 10 2 3" xfId="15795" xr:uid="{00000000-0005-0000-0000-0000293F0000}"/>
    <cellStyle name="40% - Accent1 3 10 2 3 2" xfId="39063" xr:uid="{00000000-0005-0000-0000-00002A3F0000}"/>
    <cellStyle name="40% - Accent1 3 10 2 4" xfId="28447" xr:uid="{00000000-0005-0000-0000-00002B3F0000}"/>
    <cellStyle name="40% - Accent1 3 10 3" xfId="7845" xr:uid="{00000000-0005-0000-0000-00002C3F0000}"/>
    <cellStyle name="40% - Accent1 3 10 3 2" xfId="18460" xr:uid="{00000000-0005-0000-0000-00002D3F0000}"/>
    <cellStyle name="40% - Accent1 3 10 3 2 2" xfId="41728" xr:uid="{00000000-0005-0000-0000-00002E3F0000}"/>
    <cellStyle name="40% - Accent1 3 10 3 3" xfId="31113" xr:uid="{00000000-0005-0000-0000-00002F3F0000}"/>
    <cellStyle name="40% - Accent1 3 10 4" xfId="13155" xr:uid="{00000000-0005-0000-0000-0000303F0000}"/>
    <cellStyle name="40% - Accent1 3 10 4 2" xfId="36423" xr:uid="{00000000-0005-0000-0000-0000313F0000}"/>
    <cellStyle name="40% - Accent1 3 10 5" xfId="25805" xr:uid="{00000000-0005-0000-0000-0000323F0000}"/>
    <cellStyle name="40% - Accent1 3 11" xfId="2427" xr:uid="{00000000-0005-0000-0000-0000333F0000}"/>
    <cellStyle name="40% - Accent1 3 11 2" xfId="5275" xr:uid="{00000000-0005-0000-0000-0000343F0000}"/>
    <cellStyle name="40% - Accent1 3 11 2 2" xfId="10618" xr:uid="{00000000-0005-0000-0000-0000353F0000}"/>
    <cellStyle name="40% - Accent1 3 11 2 2 2" xfId="21232" xr:uid="{00000000-0005-0000-0000-0000363F0000}"/>
    <cellStyle name="40% - Accent1 3 11 2 2 2 2" xfId="44500" xr:uid="{00000000-0005-0000-0000-0000373F0000}"/>
    <cellStyle name="40% - Accent1 3 11 2 2 3" xfId="33886" xr:uid="{00000000-0005-0000-0000-0000383F0000}"/>
    <cellStyle name="40% - Accent1 3 11 2 3" xfId="15926" xr:uid="{00000000-0005-0000-0000-0000393F0000}"/>
    <cellStyle name="40% - Accent1 3 11 2 3 2" xfId="39194" xr:uid="{00000000-0005-0000-0000-00003A3F0000}"/>
    <cellStyle name="40% - Accent1 3 11 2 4" xfId="28578" xr:uid="{00000000-0005-0000-0000-00003B3F0000}"/>
    <cellStyle name="40% - Accent1 3 11 3" xfId="7976" xr:uid="{00000000-0005-0000-0000-00003C3F0000}"/>
    <cellStyle name="40% - Accent1 3 11 3 2" xfId="18591" xr:uid="{00000000-0005-0000-0000-00003D3F0000}"/>
    <cellStyle name="40% - Accent1 3 11 3 2 2" xfId="41859" xr:uid="{00000000-0005-0000-0000-00003E3F0000}"/>
    <cellStyle name="40% - Accent1 3 11 3 3" xfId="31244" xr:uid="{00000000-0005-0000-0000-00003F3F0000}"/>
    <cellStyle name="40% - Accent1 3 11 4" xfId="13286" xr:uid="{00000000-0005-0000-0000-0000403F0000}"/>
    <cellStyle name="40% - Accent1 3 11 4 2" xfId="36554" xr:uid="{00000000-0005-0000-0000-0000413F0000}"/>
    <cellStyle name="40% - Accent1 3 11 5" xfId="25936" xr:uid="{00000000-0005-0000-0000-0000423F0000}"/>
    <cellStyle name="40% - Accent1 3 12" xfId="3001" xr:uid="{00000000-0005-0000-0000-0000433F0000}"/>
    <cellStyle name="40% - Accent1 3 12 2" xfId="5842" xr:uid="{00000000-0005-0000-0000-0000443F0000}"/>
    <cellStyle name="40% - Accent1 3 12 2 2" xfId="11185" xr:uid="{00000000-0005-0000-0000-0000453F0000}"/>
    <cellStyle name="40% - Accent1 3 12 2 2 2" xfId="21799" xr:uid="{00000000-0005-0000-0000-0000463F0000}"/>
    <cellStyle name="40% - Accent1 3 12 2 2 2 2" xfId="45067" xr:uid="{00000000-0005-0000-0000-0000473F0000}"/>
    <cellStyle name="40% - Accent1 3 12 2 2 3" xfId="34453" xr:uid="{00000000-0005-0000-0000-0000483F0000}"/>
    <cellStyle name="40% - Accent1 3 12 2 3" xfId="16493" xr:uid="{00000000-0005-0000-0000-0000493F0000}"/>
    <cellStyle name="40% - Accent1 3 12 2 3 2" xfId="39761" xr:uid="{00000000-0005-0000-0000-00004A3F0000}"/>
    <cellStyle name="40% - Accent1 3 12 2 4" xfId="29145" xr:uid="{00000000-0005-0000-0000-00004B3F0000}"/>
    <cellStyle name="40% - Accent1 3 12 3" xfId="8543" xr:uid="{00000000-0005-0000-0000-00004C3F0000}"/>
    <cellStyle name="40% - Accent1 3 12 3 2" xfId="19158" xr:uid="{00000000-0005-0000-0000-00004D3F0000}"/>
    <cellStyle name="40% - Accent1 3 12 3 2 2" xfId="42426" xr:uid="{00000000-0005-0000-0000-00004E3F0000}"/>
    <cellStyle name="40% - Accent1 3 12 3 3" xfId="31811" xr:uid="{00000000-0005-0000-0000-00004F3F0000}"/>
    <cellStyle name="40% - Accent1 3 12 4" xfId="13853" xr:uid="{00000000-0005-0000-0000-0000503F0000}"/>
    <cellStyle name="40% - Accent1 3 12 4 2" xfId="37121" xr:uid="{00000000-0005-0000-0000-0000513F0000}"/>
    <cellStyle name="40% - Accent1 3 12 5" xfId="26503" xr:uid="{00000000-0005-0000-0000-0000523F0000}"/>
    <cellStyle name="40% - Accent1 3 13" xfId="3332" xr:uid="{00000000-0005-0000-0000-0000533F0000}"/>
    <cellStyle name="40% - Accent1 3 13 2" xfId="6156" xr:uid="{00000000-0005-0000-0000-0000543F0000}"/>
    <cellStyle name="40% - Accent1 3 13 2 2" xfId="11499" xr:uid="{00000000-0005-0000-0000-0000553F0000}"/>
    <cellStyle name="40% - Accent1 3 13 2 2 2" xfId="22112" xr:uid="{00000000-0005-0000-0000-0000563F0000}"/>
    <cellStyle name="40% - Accent1 3 13 2 2 2 2" xfId="45380" xr:uid="{00000000-0005-0000-0000-0000573F0000}"/>
    <cellStyle name="40% - Accent1 3 13 2 2 3" xfId="34767" xr:uid="{00000000-0005-0000-0000-0000583F0000}"/>
    <cellStyle name="40% - Accent1 3 13 2 3" xfId="16806" xr:uid="{00000000-0005-0000-0000-0000593F0000}"/>
    <cellStyle name="40% - Accent1 3 13 2 3 2" xfId="40074" xr:uid="{00000000-0005-0000-0000-00005A3F0000}"/>
    <cellStyle name="40% - Accent1 3 13 2 4" xfId="29459" xr:uid="{00000000-0005-0000-0000-00005B3F0000}"/>
    <cellStyle name="40% - Accent1 3 13 3" xfId="8857" xr:uid="{00000000-0005-0000-0000-00005C3F0000}"/>
    <cellStyle name="40% - Accent1 3 13 3 2" xfId="19472" xr:uid="{00000000-0005-0000-0000-00005D3F0000}"/>
    <cellStyle name="40% - Accent1 3 13 3 2 2" xfId="42740" xr:uid="{00000000-0005-0000-0000-00005E3F0000}"/>
    <cellStyle name="40% - Accent1 3 13 3 3" xfId="32125" xr:uid="{00000000-0005-0000-0000-00005F3F0000}"/>
    <cellStyle name="40% - Accent1 3 13 4" xfId="14166" xr:uid="{00000000-0005-0000-0000-0000603F0000}"/>
    <cellStyle name="40% - Accent1 3 13 4 2" xfId="37434" xr:uid="{00000000-0005-0000-0000-0000613F0000}"/>
    <cellStyle name="40% - Accent1 3 13 5" xfId="26817" xr:uid="{00000000-0005-0000-0000-0000623F0000}"/>
    <cellStyle name="40% - Accent1 3 14" xfId="4088" xr:uid="{00000000-0005-0000-0000-0000633F0000}"/>
    <cellStyle name="40% - Accent1 3 14 2" xfId="9432" xr:uid="{00000000-0005-0000-0000-0000643F0000}"/>
    <cellStyle name="40% - Accent1 3 14 2 2" xfId="20047" xr:uid="{00000000-0005-0000-0000-0000653F0000}"/>
    <cellStyle name="40% - Accent1 3 14 2 2 2" xfId="43315" xr:uid="{00000000-0005-0000-0000-0000663F0000}"/>
    <cellStyle name="40% - Accent1 3 14 2 3" xfId="32700" xr:uid="{00000000-0005-0000-0000-0000673F0000}"/>
    <cellStyle name="40% - Accent1 3 14 3" xfId="14741" xr:uid="{00000000-0005-0000-0000-0000683F0000}"/>
    <cellStyle name="40% - Accent1 3 14 3 2" xfId="38009" xr:uid="{00000000-0005-0000-0000-0000693F0000}"/>
    <cellStyle name="40% - Accent1 3 14 4" xfId="27392" xr:uid="{00000000-0005-0000-0000-00006A3F0000}"/>
    <cellStyle name="40% - Accent1 3 15" xfId="6790" xr:uid="{00000000-0005-0000-0000-00006B3F0000}"/>
    <cellStyle name="40% - Accent1 3 15 2" xfId="17405" xr:uid="{00000000-0005-0000-0000-00006C3F0000}"/>
    <cellStyle name="40% - Accent1 3 15 2 2" xfId="40673" xr:uid="{00000000-0005-0000-0000-00006D3F0000}"/>
    <cellStyle name="40% - Accent1 3 15 3" xfId="30058" xr:uid="{00000000-0005-0000-0000-00006E3F0000}"/>
    <cellStyle name="40% - Accent1 3 16" xfId="12101" xr:uid="{00000000-0005-0000-0000-00006F3F0000}"/>
    <cellStyle name="40% - Accent1 3 16 2" xfId="35369" xr:uid="{00000000-0005-0000-0000-0000703F0000}"/>
    <cellStyle name="40% - Accent1 3 17" xfId="23201" xr:uid="{00000000-0005-0000-0000-0000713F0000}"/>
    <cellStyle name="40% - Accent1 3 17 2" xfId="46448" xr:uid="{00000000-0005-0000-0000-0000723F0000}"/>
    <cellStyle name="40% - Accent1 3 18" xfId="24746" xr:uid="{00000000-0005-0000-0000-0000733F0000}"/>
    <cellStyle name="40% - Accent1 3 19" xfId="48377" xr:uid="{00000000-0005-0000-0000-0000743F0000}"/>
    <cellStyle name="40% - Accent1 3 2" xfId="737" xr:uid="{00000000-0005-0000-0000-0000753F0000}"/>
    <cellStyle name="40% - Accent1 3 2 10" xfId="3002" xr:uid="{00000000-0005-0000-0000-0000763F0000}"/>
    <cellStyle name="40% - Accent1 3 2 10 2" xfId="5843" xr:uid="{00000000-0005-0000-0000-0000773F0000}"/>
    <cellStyle name="40% - Accent1 3 2 10 2 2" xfId="11186" xr:uid="{00000000-0005-0000-0000-0000783F0000}"/>
    <cellStyle name="40% - Accent1 3 2 10 2 2 2" xfId="21800" xr:uid="{00000000-0005-0000-0000-0000793F0000}"/>
    <cellStyle name="40% - Accent1 3 2 10 2 2 2 2" xfId="45068" xr:uid="{00000000-0005-0000-0000-00007A3F0000}"/>
    <cellStyle name="40% - Accent1 3 2 10 2 2 3" xfId="34454" xr:uid="{00000000-0005-0000-0000-00007B3F0000}"/>
    <cellStyle name="40% - Accent1 3 2 10 2 3" xfId="16494" xr:uid="{00000000-0005-0000-0000-00007C3F0000}"/>
    <cellStyle name="40% - Accent1 3 2 10 2 3 2" xfId="39762" xr:uid="{00000000-0005-0000-0000-00007D3F0000}"/>
    <cellStyle name="40% - Accent1 3 2 10 2 4" xfId="29146" xr:uid="{00000000-0005-0000-0000-00007E3F0000}"/>
    <cellStyle name="40% - Accent1 3 2 10 3" xfId="8544" xr:uid="{00000000-0005-0000-0000-00007F3F0000}"/>
    <cellStyle name="40% - Accent1 3 2 10 3 2" xfId="19159" xr:uid="{00000000-0005-0000-0000-0000803F0000}"/>
    <cellStyle name="40% - Accent1 3 2 10 3 2 2" xfId="42427" xr:uid="{00000000-0005-0000-0000-0000813F0000}"/>
    <cellStyle name="40% - Accent1 3 2 10 3 3" xfId="31812" xr:uid="{00000000-0005-0000-0000-0000823F0000}"/>
    <cellStyle name="40% - Accent1 3 2 10 4" xfId="13854" xr:uid="{00000000-0005-0000-0000-0000833F0000}"/>
    <cellStyle name="40% - Accent1 3 2 10 4 2" xfId="37122" xr:uid="{00000000-0005-0000-0000-0000843F0000}"/>
    <cellStyle name="40% - Accent1 3 2 10 5" xfId="26504" xr:uid="{00000000-0005-0000-0000-0000853F0000}"/>
    <cellStyle name="40% - Accent1 3 2 11" xfId="3333" xr:uid="{00000000-0005-0000-0000-0000863F0000}"/>
    <cellStyle name="40% - Accent1 3 2 11 2" xfId="6157" xr:uid="{00000000-0005-0000-0000-0000873F0000}"/>
    <cellStyle name="40% - Accent1 3 2 11 2 2" xfId="11500" xr:uid="{00000000-0005-0000-0000-0000883F0000}"/>
    <cellStyle name="40% - Accent1 3 2 11 2 2 2" xfId="22113" xr:uid="{00000000-0005-0000-0000-0000893F0000}"/>
    <cellStyle name="40% - Accent1 3 2 11 2 2 2 2" xfId="45381" xr:uid="{00000000-0005-0000-0000-00008A3F0000}"/>
    <cellStyle name="40% - Accent1 3 2 11 2 2 3" xfId="34768" xr:uid="{00000000-0005-0000-0000-00008B3F0000}"/>
    <cellStyle name="40% - Accent1 3 2 11 2 3" xfId="16807" xr:uid="{00000000-0005-0000-0000-00008C3F0000}"/>
    <cellStyle name="40% - Accent1 3 2 11 2 3 2" xfId="40075" xr:uid="{00000000-0005-0000-0000-00008D3F0000}"/>
    <cellStyle name="40% - Accent1 3 2 11 2 4" xfId="29460" xr:uid="{00000000-0005-0000-0000-00008E3F0000}"/>
    <cellStyle name="40% - Accent1 3 2 11 3" xfId="8858" xr:uid="{00000000-0005-0000-0000-00008F3F0000}"/>
    <cellStyle name="40% - Accent1 3 2 11 3 2" xfId="19473" xr:uid="{00000000-0005-0000-0000-0000903F0000}"/>
    <cellStyle name="40% - Accent1 3 2 11 3 2 2" xfId="42741" xr:uid="{00000000-0005-0000-0000-0000913F0000}"/>
    <cellStyle name="40% - Accent1 3 2 11 3 3" xfId="32126" xr:uid="{00000000-0005-0000-0000-0000923F0000}"/>
    <cellStyle name="40% - Accent1 3 2 11 4" xfId="14167" xr:uid="{00000000-0005-0000-0000-0000933F0000}"/>
    <cellStyle name="40% - Accent1 3 2 11 4 2" xfId="37435" xr:uid="{00000000-0005-0000-0000-0000943F0000}"/>
    <cellStyle name="40% - Accent1 3 2 11 5" xfId="26818" xr:uid="{00000000-0005-0000-0000-0000953F0000}"/>
    <cellStyle name="40% - Accent1 3 2 12" xfId="4264" xr:uid="{00000000-0005-0000-0000-0000963F0000}"/>
    <cellStyle name="40% - Accent1 3 2 12 2" xfId="9608" xr:uid="{00000000-0005-0000-0000-0000973F0000}"/>
    <cellStyle name="40% - Accent1 3 2 12 2 2" xfId="20223" xr:uid="{00000000-0005-0000-0000-0000983F0000}"/>
    <cellStyle name="40% - Accent1 3 2 12 2 2 2" xfId="43491" xr:uid="{00000000-0005-0000-0000-0000993F0000}"/>
    <cellStyle name="40% - Accent1 3 2 12 2 3" xfId="32876" xr:uid="{00000000-0005-0000-0000-00009A3F0000}"/>
    <cellStyle name="40% - Accent1 3 2 12 3" xfId="14917" xr:uid="{00000000-0005-0000-0000-00009B3F0000}"/>
    <cellStyle name="40% - Accent1 3 2 12 3 2" xfId="38185" xr:uid="{00000000-0005-0000-0000-00009C3F0000}"/>
    <cellStyle name="40% - Accent1 3 2 12 4" xfId="27568" xr:uid="{00000000-0005-0000-0000-00009D3F0000}"/>
    <cellStyle name="40% - Accent1 3 2 13" xfId="6966" xr:uid="{00000000-0005-0000-0000-00009E3F0000}"/>
    <cellStyle name="40% - Accent1 3 2 13 2" xfId="17581" xr:uid="{00000000-0005-0000-0000-00009F3F0000}"/>
    <cellStyle name="40% - Accent1 3 2 13 2 2" xfId="40849" xr:uid="{00000000-0005-0000-0000-0000A03F0000}"/>
    <cellStyle name="40% - Accent1 3 2 13 3" xfId="30234" xr:uid="{00000000-0005-0000-0000-0000A13F0000}"/>
    <cellStyle name="40% - Accent1 3 2 14" xfId="12277" xr:uid="{00000000-0005-0000-0000-0000A23F0000}"/>
    <cellStyle name="40% - Accent1 3 2 14 2" xfId="35545" xr:uid="{00000000-0005-0000-0000-0000A33F0000}"/>
    <cellStyle name="40% - Accent1 3 2 15" xfId="23202" xr:uid="{00000000-0005-0000-0000-0000A43F0000}"/>
    <cellStyle name="40% - Accent1 3 2 15 2" xfId="46449" xr:uid="{00000000-0005-0000-0000-0000A53F0000}"/>
    <cellStyle name="40% - Accent1 3 2 16" xfId="24926" xr:uid="{00000000-0005-0000-0000-0000A63F0000}"/>
    <cellStyle name="40% - Accent1 3 2 17" xfId="48378" xr:uid="{00000000-0005-0000-0000-0000A73F0000}"/>
    <cellStyle name="40% - Accent1 3 2 2" xfId="1116" xr:uid="{00000000-0005-0000-0000-0000A83F0000}"/>
    <cellStyle name="40% - Accent1 3 2 2 10" xfId="48379" xr:uid="{00000000-0005-0000-0000-0000A93F0000}"/>
    <cellStyle name="40% - Accent1 3 2 2 2" xfId="1552" xr:uid="{00000000-0005-0000-0000-0000AA3F0000}"/>
    <cellStyle name="40% - Accent1 3 2 2 2 2" xfId="2909" xr:uid="{00000000-0005-0000-0000-0000AB3F0000}"/>
    <cellStyle name="40% - Accent1 3 2 2 2 2 2" xfId="5757" xr:uid="{00000000-0005-0000-0000-0000AC3F0000}"/>
    <cellStyle name="40% - Accent1 3 2 2 2 2 2 2" xfId="11100" xr:uid="{00000000-0005-0000-0000-0000AD3F0000}"/>
    <cellStyle name="40% - Accent1 3 2 2 2 2 2 2 2" xfId="21714" xr:uid="{00000000-0005-0000-0000-0000AE3F0000}"/>
    <cellStyle name="40% - Accent1 3 2 2 2 2 2 2 2 2" xfId="44982" xr:uid="{00000000-0005-0000-0000-0000AF3F0000}"/>
    <cellStyle name="40% - Accent1 3 2 2 2 2 2 2 3" xfId="34368" xr:uid="{00000000-0005-0000-0000-0000B03F0000}"/>
    <cellStyle name="40% - Accent1 3 2 2 2 2 2 3" xfId="16408" xr:uid="{00000000-0005-0000-0000-0000B13F0000}"/>
    <cellStyle name="40% - Accent1 3 2 2 2 2 2 3 2" xfId="39676" xr:uid="{00000000-0005-0000-0000-0000B23F0000}"/>
    <cellStyle name="40% - Accent1 3 2 2 2 2 2 4" xfId="23206" xr:uid="{00000000-0005-0000-0000-0000B33F0000}"/>
    <cellStyle name="40% - Accent1 3 2 2 2 2 2 4 2" xfId="46453" xr:uid="{00000000-0005-0000-0000-0000B43F0000}"/>
    <cellStyle name="40% - Accent1 3 2 2 2 2 2 5" xfId="29060" xr:uid="{00000000-0005-0000-0000-0000B53F0000}"/>
    <cellStyle name="40% - Accent1 3 2 2 2 2 2 6" xfId="48382" xr:uid="{00000000-0005-0000-0000-0000B63F0000}"/>
    <cellStyle name="40% - Accent1 3 2 2 2 2 3" xfId="8458" xr:uid="{00000000-0005-0000-0000-0000B73F0000}"/>
    <cellStyle name="40% - Accent1 3 2 2 2 2 3 2" xfId="19073" xr:uid="{00000000-0005-0000-0000-0000B83F0000}"/>
    <cellStyle name="40% - Accent1 3 2 2 2 2 3 2 2" xfId="42341" xr:uid="{00000000-0005-0000-0000-0000B93F0000}"/>
    <cellStyle name="40% - Accent1 3 2 2 2 2 3 3" xfId="31726" xr:uid="{00000000-0005-0000-0000-0000BA3F0000}"/>
    <cellStyle name="40% - Accent1 3 2 2 2 2 4" xfId="13768" xr:uid="{00000000-0005-0000-0000-0000BB3F0000}"/>
    <cellStyle name="40% - Accent1 3 2 2 2 2 4 2" xfId="37036" xr:uid="{00000000-0005-0000-0000-0000BC3F0000}"/>
    <cellStyle name="40% - Accent1 3 2 2 2 2 5" xfId="23205" xr:uid="{00000000-0005-0000-0000-0000BD3F0000}"/>
    <cellStyle name="40% - Accent1 3 2 2 2 2 5 2" xfId="46452" xr:uid="{00000000-0005-0000-0000-0000BE3F0000}"/>
    <cellStyle name="40% - Accent1 3 2 2 2 2 6" xfId="26418" xr:uid="{00000000-0005-0000-0000-0000BF3F0000}"/>
    <cellStyle name="40% - Accent1 3 2 2 2 2 7" xfId="48381" xr:uid="{00000000-0005-0000-0000-0000C03F0000}"/>
    <cellStyle name="40% - Accent1 3 2 2 2 3" xfId="4570" xr:uid="{00000000-0005-0000-0000-0000C13F0000}"/>
    <cellStyle name="40% - Accent1 3 2 2 2 3 2" xfId="9914" xr:uid="{00000000-0005-0000-0000-0000C23F0000}"/>
    <cellStyle name="40% - Accent1 3 2 2 2 3 2 2" xfId="20529" xr:uid="{00000000-0005-0000-0000-0000C33F0000}"/>
    <cellStyle name="40% - Accent1 3 2 2 2 3 2 2 2" xfId="43797" xr:uid="{00000000-0005-0000-0000-0000C43F0000}"/>
    <cellStyle name="40% - Accent1 3 2 2 2 3 2 3" xfId="33182" xr:uid="{00000000-0005-0000-0000-0000C53F0000}"/>
    <cellStyle name="40% - Accent1 3 2 2 2 3 3" xfId="15223" xr:uid="{00000000-0005-0000-0000-0000C63F0000}"/>
    <cellStyle name="40% - Accent1 3 2 2 2 3 3 2" xfId="38491" xr:uid="{00000000-0005-0000-0000-0000C73F0000}"/>
    <cellStyle name="40% - Accent1 3 2 2 2 3 4" xfId="23207" xr:uid="{00000000-0005-0000-0000-0000C83F0000}"/>
    <cellStyle name="40% - Accent1 3 2 2 2 3 4 2" xfId="46454" xr:uid="{00000000-0005-0000-0000-0000C93F0000}"/>
    <cellStyle name="40% - Accent1 3 2 2 2 3 5" xfId="27874" xr:uid="{00000000-0005-0000-0000-0000CA3F0000}"/>
    <cellStyle name="40% - Accent1 3 2 2 2 3 6" xfId="48383" xr:uid="{00000000-0005-0000-0000-0000CB3F0000}"/>
    <cellStyle name="40% - Accent1 3 2 2 2 4" xfId="7272" xr:uid="{00000000-0005-0000-0000-0000CC3F0000}"/>
    <cellStyle name="40% - Accent1 3 2 2 2 4 2" xfId="17887" xr:uid="{00000000-0005-0000-0000-0000CD3F0000}"/>
    <cellStyle name="40% - Accent1 3 2 2 2 4 2 2" xfId="41155" xr:uid="{00000000-0005-0000-0000-0000CE3F0000}"/>
    <cellStyle name="40% - Accent1 3 2 2 2 4 3" xfId="30540" xr:uid="{00000000-0005-0000-0000-0000CF3F0000}"/>
    <cellStyle name="40% - Accent1 3 2 2 2 5" xfId="12583" xr:uid="{00000000-0005-0000-0000-0000D03F0000}"/>
    <cellStyle name="40% - Accent1 3 2 2 2 5 2" xfId="35851" xr:uid="{00000000-0005-0000-0000-0000D13F0000}"/>
    <cellStyle name="40% - Accent1 3 2 2 2 6" xfId="23204" xr:uid="{00000000-0005-0000-0000-0000D23F0000}"/>
    <cellStyle name="40% - Accent1 3 2 2 2 6 2" xfId="46451" xr:uid="{00000000-0005-0000-0000-0000D33F0000}"/>
    <cellStyle name="40% - Accent1 3 2 2 2 7" xfId="25232" xr:uid="{00000000-0005-0000-0000-0000D43F0000}"/>
    <cellStyle name="40% - Accent1 3 2 2 2 8" xfId="48380" xr:uid="{00000000-0005-0000-0000-0000D53F0000}"/>
    <cellStyle name="40% - Accent1 3 2 2 3" xfId="2686" xr:uid="{00000000-0005-0000-0000-0000D63F0000}"/>
    <cellStyle name="40% - Accent1 3 2 2 3 2" xfId="5534" xr:uid="{00000000-0005-0000-0000-0000D73F0000}"/>
    <cellStyle name="40% - Accent1 3 2 2 3 2 2" xfId="10877" xr:uid="{00000000-0005-0000-0000-0000D83F0000}"/>
    <cellStyle name="40% - Accent1 3 2 2 3 2 2 2" xfId="21491" xr:uid="{00000000-0005-0000-0000-0000D93F0000}"/>
    <cellStyle name="40% - Accent1 3 2 2 3 2 2 2 2" xfId="44759" xr:uid="{00000000-0005-0000-0000-0000DA3F0000}"/>
    <cellStyle name="40% - Accent1 3 2 2 3 2 2 3" xfId="34145" xr:uid="{00000000-0005-0000-0000-0000DB3F0000}"/>
    <cellStyle name="40% - Accent1 3 2 2 3 2 3" xfId="16185" xr:uid="{00000000-0005-0000-0000-0000DC3F0000}"/>
    <cellStyle name="40% - Accent1 3 2 2 3 2 3 2" xfId="39453" xr:uid="{00000000-0005-0000-0000-0000DD3F0000}"/>
    <cellStyle name="40% - Accent1 3 2 2 3 2 4" xfId="23209" xr:uid="{00000000-0005-0000-0000-0000DE3F0000}"/>
    <cellStyle name="40% - Accent1 3 2 2 3 2 4 2" xfId="46456" xr:uid="{00000000-0005-0000-0000-0000DF3F0000}"/>
    <cellStyle name="40% - Accent1 3 2 2 3 2 5" xfId="28837" xr:uid="{00000000-0005-0000-0000-0000E03F0000}"/>
    <cellStyle name="40% - Accent1 3 2 2 3 2 6" xfId="48385" xr:uid="{00000000-0005-0000-0000-0000E13F0000}"/>
    <cellStyle name="40% - Accent1 3 2 2 3 3" xfId="8235" xr:uid="{00000000-0005-0000-0000-0000E23F0000}"/>
    <cellStyle name="40% - Accent1 3 2 2 3 3 2" xfId="18850" xr:uid="{00000000-0005-0000-0000-0000E33F0000}"/>
    <cellStyle name="40% - Accent1 3 2 2 3 3 2 2" xfId="42118" xr:uid="{00000000-0005-0000-0000-0000E43F0000}"/>
    <cellStyle name="40% - Accent1 3 2 2 3 3 3" xfId="31503" xr:uid="{00000000-0005-0000-0000-0000E53F0000}"/>
    <cellStyle name="40% - Accent1 3 2 2 3 4" xfId="13545" xr:uid="{00000000-0005-0000-0000-0000E63F0000}"/>
    <cellStyle name="40% - Accent1 3 2 2 3 4 2" xfId="36813" xr:uid="{00000000-0005-0000-0000-0000E73F0000}"/>
    <cellStyle name="40% - Accent1 3 2 2 3 5" xfId="23208" xr:uid="{00000000-0005-0000-0000-0000E83F0000}"/>
    <cellStyle name="40% - Accent1 3 2 2 3 5 2" xfId="46455" xr:uid="{00000000-0005-0000-0000-0000E93F0000}"/>
    <cellStyle name="40% - Accent1 3 2 2 3 6" xfId="26195" xr:uid="{00000000-0005-0000-0000-0000EA3F0000}"/>
    <cellStyle name="40% - Accent1 3 2 2 3 7" xfId="48384" xr:uid="{00000000-0005-0000-0000-0000EB3F0000}"/>
    <cellStyle name="40% - Accent1 3 2 2 4" xfId="3861" xr:uid="{00000000-0005-0000-0000-0000EC3F0000}"/>
    <cellStyle name="40% - Accent1 3 2 2 4 2" xfId="6525" xr:uid="{00000000-0005-0000-0000-0000ED3F0000}"/>
    <cellStyle name="40% - Accent1 3 2 2 4 2 2" xfId="11868" xr:uid="{00000000-0005-0000-0000-0000EE3F0000}"/>
    <cellStyle name="40% - Accent1 3 2 2 4 2 2 2" xfId="22481" xr:uid="{00000000-0005-0000-0000-0000EF3F0000}"/>
    <cellStyle name="40% - Accent1 3 2 2 4 2 2 2 2" xfId="45749" xr:uid="{00000000-0005-0000-0000-0000F03F0000}"/>
    <cellStyle name="40% - Accent1 3 2 2 4 2 2 3" xfId="35136" xr:uid="{00000000-0005-0000-0000-0000F13F0000}"/>
    <cellStyle name="40% - Accent1 3 2 2 4 2 3" xfId="17175" xr:uid="{00000000-0005-0000-0000-0000F23F0000}"/>
    <cellStyle name="40% - Accent1 3 2 2 4 2 3 2" xfId="40443" xr:uid="{00000000-0005-0000-0000-0000F33F0000}"/>
    <cellStyle name="40% - Accent1 3 2 2 4 2 4" xfId="29828" xr:uid="{00000000-0005-0000-0000-0000F43F0000}"/>
    <cellStyle name="40% - Accent1 3 2 2 4 3" xfId="9226" xr:uid="{00000000-0005-0000-0000-0000F53F0000}"/>
    <cellStyle name="40% - Accent1 3 2 2 4 3 2" xfId="19841" xr:uid="{00000000-0005-0000-0000-0000F63F0000}"/>
    <cellStyle name="40% - Accent1 3 2 2 4 3 2 2" xfId="43109" xr:uid="{00000000-0005-0000-0000-0000F73F0000}"/>
    <cellStyle name="40% - Accent1 3 2 2 4 3 3" xfId="32494" xr:uid="{00000000-0005-0000-0000-0000F83F0000}"/>
    <cellStyle name="40% - Accent1 3 2 2 4 4" xfId="14535" xr:uid="{00000000-0005-0000-0000-0000F93F0000}"/>
    <cellStyle name="40% - Accent1 3 2 2 4 4 2" xfId="37803" xr:uid="{00000000-0005-0000-0000-0000FA3F0000}"/>
    <cellStyle name="40% - Accent1 3 2 2 4 5" xfId="23210" xr:uid="{00000000-0005-0000-0000-0000FB3F0000}"/>
    <cellStyle name="40% - Accent1 3 2 2 4 5 2" xfId="46457" xr:uid="{00000000-0005-0000-0000-0000FC3F0000}"/>
    <cellStyle name="40% - Accent1 3 2 2 4 6" xfId="27186" xr:uid="{00000000-0005-0000-0000-0000FD3F0000}"/>
    <cellStyle name="40% - Accent1 3 2 2 4 7" xfId="48386" xr:uid="{00000000-0005-0000-0000-0000FE3F0000}"/>
    <cellStyle name="40% - Accent1 3 2 2 5" xfId="4347" xr:uid="{00000000-0005-0000-0000-0000FF3F0000}"/>
    <cellStyle name="40% - Accent1 3 2 2 5 2" xfId="9691" xr:uid="{00000000-0005-0000-0000-000000400000}"/>
    <cellStyle name="40% - Accent1 3 2 2 5 2 2" xfId="20306" xr:uid="{00000000-0005-0000-0000-000001400000}"/>
    <cellStyle name="40% - Accent1 3 2 2 5 2 2 2" xfId="43574" xr:uid="{00000000-0005-0000-0000-000002400000}"/>
    <cellStyle name="40% - Accent1 3 2 2 5 2 3" xfId="32959" xr:uid="{00000000-0005-0000-0000-000003400000}"/>
    <cellStyle name="40% - Accent1 3 2 2 5 3" xfId="15000" xr:uid="{00000000-0005-0000-0000-000004400000}"/>
    <cellStyle name="40% - Accent1 3 2 2 5 3 2" xfId="38268" xr:uid="{00000000-0005-0000-0000-000005400000}"/>
    <cellStyle name="40% - Accent1 3 2 2 5 4" xfId="27651" xr:uid="{00000000-0005-0000-0000-000006400000}"/>
    <cellStyle name="40% - Accent1 3 2 2 6" xfId="7049" xr:uid="{00000000-0005-0000-0000-000007400000}"/>
    <cellStyle name="40% - Accent1 3 2 2 6 2" xfId="17664" xr:uid="{00000000-0005-0000-0000-000008400000}"/>
    <cellStyle name="40% - Accent1 3 2 2 6 2 2" xfId="40932" xr:uid="{00000000-0005-0000-0000-000009400000}"/>
    <cellStyle name="40% - Accent1 3 2 2 6 3" xfId="30317" xr:uid="{00000000-0005-0000-0000-00000A400000}"/>
    <cellStyle name="40% - Accent1 3 2 2 7" xfId="12360" xr:uid="{00000000-0005-0000-0000-00000B400000}"/>
    <cellStyle name="40% - Accent1 3 2 2 7 2" xfId="35628" xr:uid="{00000000-0005-0000-0000-00000C400000}"/>
    <cellStyle name="40% - Accent1 3 2 2 8" xfId="23203" xr:uid="{00000000-0005-0000-0000-00000D400000}"/>
    <cellStyle name="40% - Accent1 3 2 2 8 2" xfId="46450" xr:uid="{00000000-0005-0000-0000-00000E400000}"/>
    <cellStyle name="40% - Accent1 3 2 2 9" xfId="25009" xr:uid="{00000000-0005-0000-0000-00000F400000}"/>
    <cellStyle name="40% - Accent1 3 2 2_Asset Register (new)" xfId="1447" xr:uid="{00000000-0005-0000-0000-000010400000}"/>
    <cellStyle name="40% - Accent1 3 2 3" xfId="1265" xr:uid="{00000000-0005-0000-0000-000011400000}"/>
    <cellStyle name="40% - Accent1 3 2 3 2" xfId="2826" xr:uid="{00000000-0005-0000-0000-000012400000}"/>
    <cellStyle name="40% - Accent1 3 2 3 2 2" xfId="5674" xr:uid="{00000000-0005-0000-0000-000013400000}"/>
    <cellStyle name="40% - Accent1 3 2 3 2 2 2" xfId="11017" xr:uid="{00000000-0005-0000-0000-000014400000}"/>
    <cellStyle name="40% - Accent1 3 2 3 2 2 2 2" xfId="21631" xr:uid="{00000000-0005-0000-0000-000015400000}"/>
    <cellStyle name="40% - Accent1 3 2 3 2 2 2 2 2" xfId="44899" xr:uid="{00000000-0005-0000-0000-000016400000}"/>
    <cellStyle name="40% - Accent1 3 2 3 2 2 2 3" xfId="34285" xr:uid="{00000000-0005-0000-0000-000017400000}"/>
    <cellStyle name="40% - Accent1 3 2 3 2 2 3" xfId="16325" xr:uid="{00000000-0005-0000-0000-000018400000}"/>
    <cellStyle name="40% - Accent1 3 2 3 2 2 3 2" xfId="39593" xr:uid="{00000000-0005-0000-0000-000019400000}"/>
    <cellStyle name="40% - Accent1 3 2 3 2 2 4" xfId="23213" xr:uid="{00000000-0005-0000-0000-00001A400000}"/>
    <cellStyle name="40% - Accent1 3 2 3 2 2 4 2" xfId="46460" xr:uid="{00000000-0005-0000-0000-00001B400000}"/>
    <cellStyle name="40% - Accent1 3 2 3 2 2 5" xfId="28977" xr:uid="{00000000-0005-0000-0000-00001C400000}"/>
    <cellStyle name="40% - Accent1 3 2 3 2 2 6" xfId="48389" xr:uid="{00000000-0005-0000-0000-00001D400000}"/>
    <cellStyle name="40% - Accent1 3 2 3 2 3" xfId="8375" xr:uid="{00000000-0005-0000-0000-00001E400000}"/>
    <cellStyle name="40% - Accent1 3 2 3 2 3 2" xfId="18990" xr:uid="{00000000-0005-0000-0000-00001F400000}"/>
    <cellStyle name="40% - Accent1 3 2 3 2 3 2 2" xfId="42258" xr:uid="{00000000-0005-0000-0000-000020400000}"/>
    <cellStyle name="40% - Accent1 3 2 3 2 3 3" xfId="31643" xr:uid="{00000000-0005-0000-0000-000021400000}"/>
    <cellStyle name="40% - Accent1 3 2 3 2 4" xfId="13685" xr:uid="{00000000-0005-0000-0000-000022400000}"/>
    <cellStyle name="40% - Accent1 3 2 3 2 4 2" xfId="36953" xr:uid="{00000000-0005-0000-0000-000023400000}"/>
    <cellStyle name="40% - Accent1 3 2 3 2 5" xfId="23212" xr:uid="{00000000-0005-0000-0000-000024400000}"/>
    <cellStyle name="40% - Accent1 3 2 3 2 5 2" xfId="46459" xr:uid="{00000000-0005-0000-0000-000025400000}"/>
    <cellStyle name="40% - Accent1 3 2 3 2 6" xfId="26335" xr:uid="{00000000-0005-0000-0000-000026400000}"/>
    <cellStyle name="40% - Accent1 3 2 3 2 7" xfId="48388" xr:uid="{00000000-0005-0000-0000-000027400000}"/>
    <cellStyle name="40% - Accent1 3 2 3 3" xfId="4487" xr:uid="{00000000-0005-0000-0000-000028400000}"/>
    <cellStyle name="40% - Accent1 3 2 3 3 2" xfId="9831" xr:uid="{00000000-0005-0000-0000-000029400000}"/>
    <cellStyle name="40% - Accent1 3 2 3 3 2 2" xfId="20446" xr:uid="{00000000-0005-0000-0000-00002A400000}"/>
    <cellStyle name="40% - Accent1 3 2 3 3 2 2 2" xfId="43714" xr:uid="{00000000-0005-0000-0000-00002B400000}"/>
    <cellStyle name="40% - Accent1 3 2 3 3 2 3" xfId="33099" xr:uid="{00000000-0005-0000-0000-00002C400000}"/>
    <cellStyle name="40% - Accent1 3 2 3 3 3" xfId="15140" xr:uid="{00000000-0005-0000-0000-00002D400000}"/>
    <cellStyle name="40% - Accent1 3 2 3 3 3 2" xfId="38408" xr:uid="{00000000-0005-0000-0000-00002E400000}"/>
    <cellStyle name="40% - Accent1 3 2 3 3 4" xfId="23214" xr:uid="{00000000-0005-0000-0000-00002F400000}"/>
    <cellStyle name="40% - Accent1 3 2 3 3 4 2" xfId="46461" xr:uid="{00000000-0005-0000-0000-000030400000}"/>
    <cellStyle name="40% - Accent1 3 2 3 3 5" xfId="27791" xr:uid="{00000000-0005-0000-0000-000031400000}"/>
    <cellStyle name="40% - Accent1 3 2 3 3 6" xfId="48390" xr:uid="{00000000-0005-0000-0000-000032400000}"/>
    <cellStyle name="40% - Accent1 3 2 3 4" xfId="7189" xr:uid="{00000000-0005-0000-0000-000033400000}"/>
    <cellStyle name="40% - Accent1 3 2 3 4 2" xfId="17804" xr:uid="{00000000-0005-0000-0000-000034400000}"/>
    <cellStyle name="40% - Accent1 3 2 3 4 2 2" xfId="41072" xr:uid="{00000000-0005-0000-0000-000035400000}"/>
    <cellStyle name="40% - Accent1 3 2 3 4 3" xfId="30457" xr:uid="{00000000-0005-0000-0000-000036400000}"/>
    <cellStyle name="40% - Accent1 3 2 3 5" xfId="12500" xr:uid="{00000000-0005-0000-0000-000037400000}"/>
    <cellStyle name="40% - Accent1 3 2 3 5 2" xfId="35768" xr:uid="{00000000-0005-0000-0000-000038400000}"/>
    <cellStyle name="40% - Accent1 3 2 3 6" xfId="23211" xr:uid="{00000000-0005-0000-0000-000039400000}"/>
    <cellStyle name="40% - Accent1 3 2 3 6 2" xfId="46458" xr:uid="{00000000-0005-0000-0000-00003A400000}"/>
    <cellStyle name="40% - Accent1 3 2 3 7" xfId="25149" xr:uid="{00000000-0005-0000-0000-00003B400000}"/>
    <cellStyle name="40% - Accent1 3 2 3 8" xfId="48387" xr:uid="{00000000-0005-0000-0000-00003C400000}"/>
    <cellStyle name="40% - Accent1 3 2 4" xfId="1646" xr:uid="{00000000-0005-0000-0000-00003D400000}"/>
    <cellStyle name="40% - Accent1 3 2 4 2" xfId="4657" xr:uid="{00000000-0005-0000-0000-00003E400000}"/>
    <cellStyle name="40% - Accent1 3 2 4 2 2" xfId="10001" xr:uid="{00000000-0005-0000-0000-00003F400000}"/>
    <cellStyle name="40% - Accent1 3 2 4 2 2 2" xfId="20616" xr:uid="{00000000-0005-0000-0000-000040400000}"/>
    <cellStyle name="40% - Accent1 3 2 4 2 2 2 2" xfId="43884" xr:uid="{00000000-0005-0000-0000-000041400000}"/>
    <cellStyle name="40% - Accent1 3 2 4 2 2 3" xfId="33269" xr:uid="{00000000-0005-0000-0000-000042400000}"/>
    <cellStyle name="40% - Accent1 3 2 4 2 3" xfId="15310" xr:uid="{00000000-0005-0000-0000-000043400000}"/>
    <cellStyle name="40% - Accent1 3 2 4 2 3 2" xfId="38578" xr:uid="{00000000-0005-0000-0000-000044400000}"/>
    <cellStyle name="40% - Accent1 3 2 4 2 4" xfId="23216" xr:uid="{00000000-0005-0000-0000-000045400000}"/>
    <cellStyle name="40% - Accent1 3 2 4 2 4 2" xfId="46463" xr:uid="{00000000-0005-0000-0000-000046400000}"/>
    <cellStyle name="40% - Accent1 3 2 4 2 5" xfId="27961" xr:uid="{00000000-0005-0000-0000-000047400000}"/>
    <cellStyle name="40% - Accent1 3 2 4 2 6" xfId="48392" xr:uid="{00000000-0005-0000-0000-000048400000}"/>
    <cellStyle name="40% - Accent1 3 2 4 3" xfId="7359" xr:uid="{00000000-0005-0000-0000-000049400000}"/>
    <cellStyle name="40% - Accent1 3 2 4 3 2" xfId="17974" xr:uid="{00000000-0005-0000-0000-00004A400000}"/>
    <cellStyle name="40% - Accent1 3 2 4 3 2 2" xfId="41242" xr:uid="{00000000-0005-0000-0000-00004B400000}"/>
    <cellStyle name="40% - Accent1 3 2 4 3 3" xfId="30627" xr:uid="{00000000-0005-0000-0000-00004C400000}"/>
    <cellStyle name="40% - Accent1 3 2 4 4" xfId="12670" xr:uid="{00000000-0005-0000-0000-00004D400000}"/>
    <cellStyle name="40% - Accent1 3 2 4 4 2" xfId="35938" xr:uid="{00000000-0005-0000-0000-00004E400000}"/>
    <cellStyle name="40% - Accent1 3 2 4 5" xfId="23215" xr:uid="{00000000-0005-0000-0000-00004F400000}"/>
    <cellStyle name="40% - Accent1 3 2 4 5 2" xfId="46462" xr:uid="{00000000-0005-0000-0000-000050400000}"/>
    <cellStyle name="40% - Accent1 3 2 4 6" xfId="25319" xr:uid="{00000000-0005-0000-0000-000051400000}"/>
    <cellStyle name="40% - Accent1 3 2 4 7" xfId="48391" xr:uid="{00000000-0005-0000-0000-000052400000}"/>
    <cellStyle name="40% - Accent1 3 2 5" xfId="2141" xr:uid="{00000000-0005-0000-0000-000053400000}"/>
    <cellStyle name="40% - Accent1 3 2 5 2" xfId="5032" xr:uid="{00000000-0005-0000-0000-000054400000}"/>
    <cellStyle name="40% - Accent1 3 2 5 2 2" xfId="10375" xr:uid="{00000000-0005-0000-0000-000055400000}"/>
    <cellStyle name="40% - Accent1 3 2 5 2 2 2" xfId="20990" xr:uid="{00000000-0005-0000-0000-000056400000}"/>
    <cellStyle name="40% - Accent1 3 2 5 2 2 2 2" xfId="44258" xr:uid="{00000000-0005-0000-0000-000057400000}"/>
    <cellStyle name="40% - Accent1 3 2 5 2 2 3" xfId="33643" xr:uid="{00000000-0005-0000-0000-000058400000}"/>
    <cellStyle name="40% - Accent1 3 2 5 2 3" xfId="15684" xr:uid="{00000000-0005-0000-0000-000059400000}"/>
    <cellStyle name="40% - Accent1 3 2 5 2 3 2" xfId="38952" xr:uid="{00000000-0005-0000-0000-00005A400000}"/>
    <cellStyle name="40% - Accent1 3 2 5 2 4" xfId="28335" xr:uid="{00000000-0005-0000-0000-00005B400000}"/>
    <cellStyle name="40% - Accent1 3 2 5 3" xfId="7733" xr:uid="{00000000-0005-0000-0000-00005C400000}"/>
    <cellStyle name="40% - Accent1 3 2 5 3 2" xfId="18348" xr:uid="{00000000-0005-0000-0000-00005D400000}"/>
    <cellStyle name="40% - Accent1 3 2 5 3 2 2" xfId="41616" xr:uid="{00000000-0005-0000-0000-00005E400000}"/>
    <cellStyle name="40% - Accent1 3 2 5 3 3" xfId="31001" xr:uid="{00000000-0005-0000-0000-00005F400000}"/>
    <cellStyle name="40% - Accent1 3 2 5 4" xfId="13044" xr:uid="{00000000-0005-0000-0000-000060400000}"/>
    <cellStyle name="40% - Accent1 3 2 5 4 2" xfId="36312" xr:uid="{00000000-0005-0000-0000-000061400000}"/>
    <cellStyle name="40% - Accent1 3 2 5 5" xfId="23217" xr:uid="{00000000-0005-0000-0000-000062400000}"/>
    <cellStyle name="40% - Accent1 3 2 5 5 2" xfId="46464" xr:uid="{00000000-0005-0000-0000-000063400000}"/>
    <cellStyle name="40% - Accent1 3 2 5 6" xfId="25693" xr:uid="{00000000-0005-0000-0000-000064400000}"/>
    <cellStyle name="40% - Accent1 3 2 5 7" xfId="48393" xr:uid="{00000000-0005-0000-0000-000065400000}"/>
    <cellStyle name="40% - Accent1 3 2 6" xfId="2225" xr:uid="{00000000-0005-0000-0000-000066400000}"/>
    <cellStyle name="40% - Accent1 3 2 6 2" xfId="5097" xr:uid="{00000000-0005-0000-0000-000067400000}"/>
    <cellStyle name="40% - Accent1 3 2 6 2 2" xfId="10440" xr:uid="{00000000-0005-0000-0000-000068400000}"/>
    <cellStyle name="40% - Accent1 3 2 6 2 2 2" xfId="21055" xr:uid="{00000000-0005-0000-0000-000069400000}"/>
    <cellStyle name="40% - Accent1 3 2 6 2 2 2 2" xfId="44323" xr:uid="{00000000-0005-0000-0000-00006A400000}"/>
    <cellStyle name="40% - Accent1 3 2 6 2 2 3" xfId="33708" xr:uid="{00000000-0005-0000-0000-00006B400000}"/>
    <cellStyle name="40% - Accent1 3 2 6 2 3" xfId="15749" xr:uid="{00000000-0005-0000-0000-00006C400000}"/>
    <cellStyle name="40% - Accent1 3 2 6 2 3 2" xfId="39017" xr:uid="{00000000-0005-0000-0000-00006D400000}"/>
    <cellStyle name="40% - Accent1 3 2 6 2 4" xfId="28400" xr:uid="{00000000-0005-0000-0000-00006E400000}"/>
    <cellStyle name="40% - Accent1 3 2 6 3" xfId="7798" xr:uid="{00000000-0005-0000-0000-00006F400000}"/>
    <cellStyle name="40% - Accent1 3 2 6 3 2" xfId="18413" xr:uid="{00000000-0005-0000-0000-000070400000}"/>
    <cellStyle name="40% - Accent1 3 2 6 3 2 2" xfId="41681" xr:uid="{00000000-0005-0000-0000-000071400000}"/>
    <cellStyle name="40% - Accent1 3 2 6 3 3" xfId="31066" xr:uid="{00000000-0005-0000-0000-000072400000}"/>
    <cellStyle name="40% - Accent1 3 2 6 4" xfId="13109" xr:uid="{00000000-0005-0000-0000-000073400000}"/>
    <cellStyle name="40% - Accent1 3 2 6 4 2" xfId="36377" xr:uid="{00000000-0005-0000-0000-000074400000}"/>
    <cellStyle name="40% - Accent1 3 2 6 5" xfId="25758" xr:uid="{00000000-0005-0000-0000-000075400000}"/>
    <cellStyle name="40% - Accent1 3 2 7" xfId="2281" xr:uid="{00000000-0005-0000-0000-000076400000}"/>
    <cellStyle name="40% - Accent1 3 2 7 2" xfId="5143" xr:uid="{00000000-0005-0000-0000-000077400000}"/>
    <cellStyle name="40% - Accent1 3 2 7 2 2" xfId="10486" xr:uid="{00000000-0005-0000-0000-000078400000}"/>
    <cellStyle name="40% - Accent1 3 2 7 2 2 2" xfId="21100" xr:uid="{00000000-0005-0000-0000-000079400000}"/>
    <cellStyle name="40% - Accent1 3 2 7 2 2 2 2" xfId="44368" xr:uid="{00000000-0005-0000-0000-00007A400000}"/>
    <cellStyle name="40% - Accent1 3 2 7 2 2 3" xfId="33754" xr:uid="{00000000-0005-0000-0000-00007B400000}"/>
    <cellStyle name="40% - Accent1 3 2 7 2 3" xfId="15794" xr:uid="{00000000-0005-0000-0000-00007C400000}"/>
    <cellStyle name="40% - Accent1 3 2 7 2 3 2" xfId="39062" xr:uid="{00000000-0005-0000-0000-00007D400000}"/>
    <cellStyle name="40% - Accent1 3 2 7 2 4" xfId="28446" xr:uid="{00000000-0005-0000-0000-00007E400000}"/>
    <cellStyle name="40% - Accent1 3 2 7 3" xfId="7844" xr:uid="{00000000-0005-0000-0000-00007F400000}"/>
    <cellStyle name="40% - Accent1 3 2 7 3 2" xfId="18459" xr:uid="{00000000-0005-0000-0000-000080400000}"/>
    <cellStyle name="40% - Accent1 3 2 7 3 2 2" xfId="41727" xr:uid="{00000000-0005-0000-0000-000081400000}"/>
    <cellStyle name="40% - Accent1 3 2 7 3 3" xfId="31112" xr:uid="{00000000-0005-0000-0000-000082400000}"/>
    <cellStyle name="40% - Accent1 3 2 7 4" xfId="13154" xr:uid="{00000000-0005-0000-0000-000083400000}"/>
    <cellStyle name="40% - Accent1 3 2 7 4 2" xfId="36422" xr:uid="{00000000-0005-0000-0000-000084400000}"/>
    <cellStyle name="40% - Accent1 3 2 7 5" xfId="25804" xr:uid="{00000000-0005-0000-0000-000085400000}"/>
    <cellStyle name="40% - Accent1 3 2 8" xfId="2318" xr:uid="{00000000-0005-0000-0000-000086400000}"/>
    <cellStyle name="40% - Accent1 3 2 8 2" xfId="5171" xr:uid="{00000000-0005-0000-0000-000087400000}"/>
    <cellStyle name="40% - Accent1 3 2 8 2 2" xfId="10514" xr:uid="{00000000-0005-0000-0000-000088400000}"/>
    <cellStyle name="40% - Accent1 3 2 8 2 2 2" xfId="21128" xr:uid="{00000000-0005-0000-0000-000089400000}"/>
    <cellStyle name="40% - Accent1 3 2 8 2 2 2 2" xfId="44396" xr:uid="{00000000-0005-0000-0000-00008A400000}"/>
    <cellStyle name="40% - Accent1 3 2 8 2 2 3" xfId="33782" xr:uid="{00000000-0005-0000-0000-00008B400000}"/>
    <cellStyle name="40% - Accent1 3 2 8 2 3" xfId="15822" xr:uid="{00000000-0005-0000-0000-00008C400000}"/>
    <cellStyle name="40% - Accent1 3 2 8 2 3 2" xfId="39090" xr:uid="{00000000-0005-0000-0000-00008D400000}"/>
    <cellStyle name="40% - Accent1 3 2 8 2 4" xfId="28474" xr:uid="{00000000-0005-0000-0000-00008E400000}"/>
    <cellStyle name="40% - Accent1 3 2 8 3" xfId="7872" xr:uid="{00000000-0005-0000-0000-00008F400000}"/>
    <cellStyle name="40% - Accent1 3 2 8 3 2" xfId="18487" xr:uid="{00000000-0005-0000-0000-000090400000}"/>
    <cellStyle name="40% - Accent1 3 2 8 3 2 2" xfId="41755" xr:uid="{00000000-0005-0000-0000-000091400000}"/>
    <cellStyle name="40% - Accent1 3 2 8 3 3" xfId="31140" xr:uid="{00000000-0005-0000-0000-000092400000}"/>
    <cellStyle name="40% - Accent1 3 2 8 4" xfId="13182" xr:uid="{00000000-0005-0000-0000-000093400000}"/>
    <cellStyle name="40% - Accent1 3 2 8 4 2" xfId="36450" xr:uid="{00000000-0005-0000-0000-000094400000}"/>
    <cellStyle name="40% - Accent1 3 2 8 5" xfId="25832" xr:uid="{00000000-0005-0000-0000-000095400000}"/>
    <cellStyle name="40% - Accent1 3 2 9" xfId="2603" xr:uid="{00000000-0005-0000-0000-000096400000}"/>
    <cellStyle name="40% - Accent1 3 2 9 2" xfId="5451" xr:uid="{00000000-0005-0000-0000-000097400000}"/>
    <cellStyle name="40% - Accent1 3 2 9 2 2" xfId="10794" xr:uid="{00000000-0005-0000-0000-000098400000}"/>
    <cellStyle name="40% - Accent1 3 2 9 2 2 2" xfId="21408" xr:uid="{00000000-0005-0000-0000-000099400000}"/>
    <cellStyle name="40% - Accent1 3 2 9 2 2 2 2" xfId="44676" xr:uid="{00000000-0005-0000-0000-00009A400000}"/>
    <cellStyle name="40% - Accent1 3 2 9 2 2 3" xfId="34062" xr:uid="{00000000-0005-0000-0000-00009B400000}"/>
    <cellStyle name="40% - Accent1 3 2 9 2 3" xfId="16102" xr:uid="{00000000-0005-0000-0000-00009C400000}"/>
    <cellStyle name="40% - Accent1 3 2 9 2 3 2" xfId="39370" xr:uid="{00000000-0005-0000-0000-00009D400000}"/>
    <cellStyle name="40% - Accent1 3 2 9 2 4" xfId="28754" xr:uid="{00000000-0005-0000-0000-00009E400000}"/>
    <cellStyle name="40% - Accent1 3 2 9 3" xfId="8152" xr:uid="{00000000-0005-0000-0000-00009F400000}"/>
    <cellStyle name="40% - Accent1 3 2 9 3 2" xfId="18767" xr:uid="{00000000-0005-0000-0000-0000A0400000}"/>
    <cellStyle name="40% - Accent1 3 2 9 3 2 2" xfId="42035" xr:uid="{00000000-0005-0000-0000-0000A1400000}"/>
    <cellStyle name="40% - Accent1 3 2 9 3 3" xfId="31420" xr:uid="{00000000-0005-0000-0000-0000A2400000}"/>
    <cellStyle name="40% - Accent1 3 2 9 4" xfId="13462" xr:uid="{00000000-0005-0000-0000-0000A3400000}"/>
    <cellStyle name="40% - Accent1 3 2 9 4 2" xfId="36730" xr:uid="{00000000-0005-0000-0000-0000A4400000}"/>
    <cellStyle name="40% - Accent1 3 2 9 5" xfId="26112" xr:uid="{00000000-0005-0000-0000-0000A5400000}"/>
    <cellStyle name="40% - Accent1 3 2_Asset Register (new)" xfId="1448" xr:uid="{00000000-0005-0000-0000-0000A6400000}"/>
    <cellStyle name="40% - Accent1 3 3" xfId="736" xr:uid="{00000000-0005-0000-0000-0000A7400000}"/>
    <cellStyle name="40% - Accent1 3 3 10" xfId="12276" xr:uid="{00000000-0005-0000-0000-0000A8400000}"/>
    <cellStyle name="40% - Accent1 3 3 10 2" xfId="35544" xr:uid="{00000000-0005-0000-0000-0000A9400000}"/>
    <cellStyle name="40% - Accent1 3 3 11" xfId="23218" xr:uid="{00000000-0005-0000-0000-0000AA400000}"/>
    <cellStyle name="40% - Accent1 3 3 11 2" xfId="46465" xr:uid="{00000000-0005-0000-0000-0000AB400000}"/>
    <cellStyle name="40% - Accent1 3 3 12" xfId="24925" xr:uid="{00000000-0005-0000-0000-0000AC400000}"/>
    <cellStyle name="40% - Accent1 3 3 13" xfId="48394" xr:uid="{00000000-0005-0000-0000-0000AD400000}"/>
    <cellStyle name="40% - Accent1 3 3 2" xfId="1194" xr:uid="{00000000-0005-0000-0000-0000AE400000}"/>
    <cellStyle name="40% - Accent1 3 3 2 2" xfId="2756" xr:uid="{00000000-0005-0000-0000-0000AF400000}"/>
    <cellStyle name="40% - Accent1 3 3 2 2 2" xfId="5604" xr:uid="{00000000-0005-0000-0000-0000B0400000}"/>
    <cellStyle name="40% - Accent1 3 3 2 2 2 2" xfId="10947" xr:uid="{00000000-0005-0000-0000-0000B1400000}"/>
    <cellStyle name="40% - Accent1 3 3 2 2 2 2 2" xfId="21561" xr:uid="{00000000-0005-0000-0000-0000B2400000}"/>
    <cellStyle name="40% - Accent1 3 3 2 2 2 2 2 2" xfId="44829" xr:uid="{00000000-0005-0000-0000-0000B3400000}"/>
    <cellStyle name="40% - Accent1 3 3 2 2 2 2 3" xfId="34215" xr:uid="{00000000-0005-0000-0000-0000B4400000}"/>
    <cellStyle name="40% - Accent1 3 3 2 2 2 3" xfId="16255" xr:uid="{00000000-0005-0000-0000-0000B5400000}"/>
    <cellStyle name="40% - Accent1 3 3 2 2 2 3 2" xfId="39523" xr:uid="{00000000-0005-0000-0000-0000B6400000}"/>
    <cellStyle name="40% - Accent1 3 3 2 2 2 4" xfId="23221" xr:uid="{00000000-0005-0000-0000-0000B7400000}"/>
    <cellStyle name="40% - Accent1 3 3 2 2 2 4 2" xfId="46468" xr:uid="{00000000-0005-0000-0000-0000B8400000}"/>
    <cellStyle name="40% - Accent1 3 3 2 2 2 5" xfId="28907" xr:uid="{00000000-0005-0000-0000-0000B9400000}"/>
    <cellStyle name="40% - Accent1 3 3 2 2 2 6" xfId="48397" xr:uid="{00000000-0005-0000-0000-0000BA400000}"/>
    <cellStyle name="40% - Accent1 3 3 2 2 3" xfId="8305" xr:uid="{00000000-0005-0000-0000-0000BB400000}"/>
    <cellStyle name="40% - Accent1 3 3 2 2 3 2" xfId="18920" xr:uid="{00000000-0005-0000-0000-0000BC400000}"/>
    <cellStyle name="40% - Accent1 3 3 2 2 3 2 2" xfId="42188" xr:uid="{00000000-0005-0000-0000-0000BD400000}"/>
    <cellStyle name="40% - Accent1 3 3 2 2 3 3" xfId="31573" xr:uid="{00000000-0005-0000-0000-0000BE400000}"/>
    <cellStyle name="40% - Accent1 3 3 2 2 4" xfId="13615" xr:uid="{00000000-0005-0000-0000-0000BF400000}"/>
    <cellStyle name="40% - Accent1 3 3 2 2 4 2" xfId="36883" xr:uid="{00000000-0005-0000-0000-0000C0400000}"/>
    <cellStyle name="40% - Accent1 3 3 2 2 5" xfId="23220" xr:uid="{00000000-0005-0000-0000-0000C1400000}"/>
    <cellStyle name="40% - Accent1 3 3 2 2 5 2" xfId="46467" xr:uid="{00000000-0005-0000-0000-0000C2400000}"/>
    <cellStyle name="40% - Accent1 3 3 2 2 6" xfId="26265" xr:uid="{00000000-0005-0000-0000-0000C3400000}"/>
    <cellStyle name="40% - Accent1 3 3 2 2 7" xfId="48396" xr:uid="{00000000-0005-0000-0000-0000C4400000}"/>
    <cellStyle name="40% - Accent1 3 3 2 3" xfId="3931" xr:uid="{00000000-0005-0000-0000-0000C5400000}"/>
    <cellStyle name="40% - Accent1 3 3 2 3 2" xfId="6595" xr:uid="{00000000-0005-0000-0000-0000C6400000}"/>
    <cellStyle name="40% - Accent1 3 3 2 3 2 2" xfId="11938" xr:uid="{00000000-0005-0000-0000-0000C7400000}"/>
    <cellStyle name="40% - Accent1 3 3 2 3 2 2 2" xfId="22551" xr:uid="{00000000-0005-0000-0000-0000C8400000}"/>
    <cellStyle name="40% - Accent1 3 3 2 3 2 2 2 2" xfId="45819" xr:uid="{00000000-0005-0000-0000-0000C9400000}"/>
    <cellStyle name="40% - Accent1 3 3 2 3 2 2 3" xfId="35206" xr:uid="{00000000-0005-0000-0000-0000CA400000}"/>
    <cellStyle name="40% - Accent1 3 3 2 3 2 3" xfId="17245" xr:uid="{00000000-0005-0000-0000-0000CB400000}"/>
    <cellStyle name="40% - Accent1 3 3 2 3 2 3 2" xfId="40513" xr:uid="{00000000-0005-0000-0000-0000CC400000}"/>
    <cellStyle name="40% - Accent1 3 3 2 3 2 4" xfId="29898" xr:uid="{00000000-0005-0000-0000-0000CD400000}"/>
    <cellStyle name="40% - Accent1 3 3 2 3 3" xfId="9296" xr:uid="{00000000-0005-0000-0000-0000CE400000}"/>
    <cellStyle name="40% - Accent1 3 3 2 3 3 2" xfId="19911" xr:uid="{00000000-0005-0000-0000-0000CF400000}"/>
    <cellStyle name="40% - Accent1 3 3 2 3 3 2 2" xfId="43179" xr:uid="{00000000-0005-0000-0000-0000D0400000}"/>
    <cellStyle name="40% - Accent1 3 3 2 3 3 3" xfId="32564" xr:uid="{00000000-0005-0000-0000-0000D1400000}"/>
    <cellStyle name="40% - Accent1 3 3 2 3 4" xfId="14605" xr:uid="{00000000-0005-0000-0000-0000D2400000}"/>
    <cellStyle name="40% - Accent1 3 3 2 3 4 2" xfId="37873" xr:uid="{00000000-0005-0000-0000-0000D3400000}"/>
    <cellStyle name="40% - Accent1 3 3 2 3 5" xfId="23222" xr:uid="{00000000-0005-0000-0000-0000D4400000}"/>
    <cellStyle name="40% - Accent1 3 3 2 3 5 2" xfId="46469" xr:uid="{00000000-0005-0000-0000-0000D5400000}"/>
    <cellStyle name="40% - Accent1 3 3 2 3 6" xfId="27256" xr:uid="{00000000-0005-0000-0000-0000D6400000}"/>
    <cellStyle name="40% - Accent1 3 3 2 3 7" xfId="48398" xr:uid="{00000000-0005-0000-0000-0000D7400000}"/>
    <cellStyle name="40% - Accent1 3 3 2 4" xfId="4417" xr:uid="{00000000-0005-0000-0000-0000D8400000}"/>
    <cellStyle name="40% - Accent1 3 3 2 4 2" xfId="9761" xr:uid="{00000000-0005-0000-0000-0000D9400000}"/>
    <cellStyle name="40% - Accent1 3 3 2 4 2 2" xfId="20376" xr:uid="{00000000-0005-0000-0000-0000DA400000}"/>
    <cellStyle name="40% - Accent1 3 3 2 4 2 2 2" xfId="43644" xr:uid="{00000000-0005-0000-0000-0000DB400000}"/>
    <cellStyle name="40% - Accent1 3 3 2 4 2 3" xfId="33029" xr:uid="{00000000-0005-0000-0000-0000DC400000}"/>
    <cellStyle name="40% - Accent1 3 3 2 4 3" xfId="15070" xr:uid="{00000000-0005-0000-0000-0000DD400000}"/>
    <cellStyle name="40% - Accent1 3 3 2 4 3 2" xfId="38338" xr:uid="{00000000-0005-0000-0000-0000DE400000}"/>
    <cellStyle name="40% - Accent1 3 3 2 4 4" xfId="27721" xr:uid="{00000000-0005-0000-0000-0000DF400000}"/>
    <cellStyle name="40% - Accent1 3 3 2 5" xfId="7119" xr:uid="{00000000-0005-0000-0000-0000E0400000}"/>
    <cellStyle name="40% - Accent1 3 3 2 5 2" xfId="17734" xr:uid="{00000000-0005-0000-0000-0000E1400000}"/>
    <cellStyle name="40% - Accent1 3 3 2 5 2 2" xfId="41002" xr:uid="{00000000-0005-0000-0000-0000E2400000}"/>
    <cellStyle name="40% - Accent1 3 3 2 5 3" xfId="30387" xr:uid="{00000000-0005-0000-0000-0000E3400000}"/>
    <cellStyle name="40% - Accent1 3 3 2 6" xfId="12430" xr:uid="{00000000-0005-0000-0000-0000E4400000}"/>
    <cellStyle name="40% - Accent1 3 3 2 6 2" xfId="35698" xr:uid="{00000000-0005-0000-0000-0000E5400000}"/>
    <cellStyle name="40% - Accent1 3 3 2 7" xfId="23219" xr:uid="{00000000-0005-0000-0000-0000E6400000}"/>
    <cellStyle name="40% - Accent1 3 3 2 7 2" xfId="46466" xr:uid="{00000000-0005-0000-0000-0000E7400000}"/>
    <cellStyle name="40% - Accent1 3 3 2 8" xfId="25079" xr:uid="{00000000-0005-0000-0000-0000E8400000}"/>
    <cellStyle name="40% - Accent1 3 3 2 9" xfId="48395" xr:uid="{00000000-0005-0000-0000-0000E9400000}"/>
    <cellStyle name="40% - Accent1 3 3 3" xfId="1551" xr:uid="{00000000-0005-0000-0000-0000EA400000}"/>
    <cellStyle name="40% - Accent1 3 3 3 2" xfId="2908" xr:uid="{00000000-0005-0000-0000-0000EB400000}"/>
    <cellStyle name="40% - Accent1 3 3 3 2 2" xfId="5756" xr:uid="{00000000-0005-0000-0000-0000EC400000}"/>
    <cellStyle name="40% - Accent1 3 3 3 2 2 2" xfId="11099" xr:uid="{00000000-0005-0000-0000-0000ED400000}"/>
    <cellStyle name="40% - Accent1 3 3 3 2 2 2 2" xfId="21713" xr:uid="{00000000-0005-0000-0000-0000EE400000}"/>
    <cellStyle name="40% - Accent1 3 3 3 2 2 2 2 2" xfId="44981" xr:uid="{00000000-0005-0000-0000-0000EF400000}"/>
    <cellStyle name="40% - Accent1 3 3 3 2 2 2 3" xfId="34367" xr:uid="{00000000-0005-0000-0000-0000F0400000}"/>
    <cellStyle name="40% - Accent1 3 3 3 2 2 3" xfId="16407" xr:uid="{00000000-0005-0000-0000-0000F1400000}"/>
    <cellStyle name="40% - Accent1 3 3 3 2 2 3 2" xfId="39675" xr:uid="{00000000-0005-0000-0000-0000F2400000}"/>
    <cellStyle name="40% - Accent1 3 3 3 2 2 4" xfId="29059" xr:uid="{00000000-0005-0000-0000-0000F3400000}"/>
    <cellStyle name="40% - Accent1 3 3 3 2 3" xfId="8457" xr:uid="{00000000-0005-0000-0000-0000F4400000}"/>
    <cellStyle name="40% - Accent1 3 3 3 2 3 2" xfId="19072" xr:uid="{00000000-0005-0000-0000-0000F5400000}"/>
    <cellStyle name="40% - Accent1 3 3 3 2 3 2 2" xfId="42340" xr:uid="{00000000-0005-0000-0000-0000F6400000}"/>
    <cellStyle name="40% - Accent1 3 3 3 2 3 3" xfId="31725" xr:uid="{00000000-0005-0000-0000-0000F7400000}"/>
    <cellStyle name="40% - Accent1 3 3 3 2 4" xfId="13767" xr:uid="{00000000-0005-0000-0000-0000F8400000}"/>
    <cellStyle name="40% - Accent1 3 3 3 2 4 2" xfId="37035" xr:uid="{00000000-0005-0000-0000-0000F9400000}"/>
    <cellStyle name="40% - Accent1 3 3 3 2 5" xfId="23224" xr:uid="{00000000-0005-0000-0000-0000FA400000}"/>
    <cellStyle name="40% - Accent1 3 3 3 2 5 2" xfId="46471" xr:uid="{00000000-0005-0000-0000-0000FB400000}"/>
    <cellStyle name="40% - Accent1 3 3 3 2 6" xfId="26417" xr:uid="{00000000-0005-0000-0000-0000FC400000}"/>
    <cellStyle name="40% - Accent1 3 3 3 2 7" xfId="48400" xr:uid="{00000000-0005-0000-0000-0000FD400000}"/>
    <cellStyle name="40% - Accent1 3 3 3 3" xfId="3774" xr:uid="{00000000-0005-0000-0000-0000FE400000}"/>
    <cellStyle name="40% - Accent1 3 3 3 3 2" xfId="6491" xr:uid="{00000000-0005-0000-0000-0000FF400000}"/>
    <cellStyle name="40% - Accent1 3 3 3 3 2 2" xfId="11834" xr:uid="{00000000-0005-0000-0000-000000410000}"/>
    <cellStyle name="40% - Accent1 3 3 3 3 2 2 2" xfId="22447" xr:uid="{00000000-0005-0000-0000-000001410000}"/>
    <cellStyle name="40% - Accent1 3 3 3 3 2 2 2 2" xfId="45715" xr:uid="{00000000-0005-0000-0000-000002410000}"/>
    <cellStyle name="40% - Accent1 3 3 3 3 2 2 3" xfId="35102" xr:uid="{00000000-0005-0000-0000-000003410000}"/>
    <cellStyle name="40% - Accent1 3 3 3 3 2 3" xfId="17141" xr:uid="{00000000-0005-0000-0000-000004410000}"/>
    <cellStyle name="40% - Accent1 3 3 3 3 2 3 2" xfId="40409" xr:uid="{00000000-0005-0000-0000-000005410000}"/>
    <cellStyle name="40% - Accent1 3 3 3 3 2 4" xfId="29794" xr:uid="{00000000-0005-0000-0000-000006410000}"/>
    <cellStyle name="40% - Accent1 3 3 3 3 3" xfId="9192" xr:uid="{00000000-0005-0000-0000-000007410000}"/>
    <cellStyle name="40% - Accent1 3 3 3 3 3 2" xfId="19807" xr:uid="{00000000-0005-0000-0000-000008410000}"/>
    <cellStyle name="40% - Accent1 3 3 3 3 3 2 2" xfId="43075" xr:uid="{00000000-0005-0000-0000-000009410000}"/>
    <cellStyle name="40% - Accent1 3 3 3 3 3 3" xfId="32460" xr:uid="{00000000-0005-0000-0000-00000A410000}"/>
    <cellStyle name="40% - Accent1 3 3 3 3 4" xfId="14501" xr:uid="{00000000-0005-0000-0000-00000B410000}"/>
    <cellStyle name="40% - Accent1 3 3 3 3 4 2" xfId="37769" xr:uid="{00000000-0005-0000-0000-00000C410000}"/>
    <cellStyle name="40% - Accent1 3 3 3 3 5" xfId="27152" xr:uid="{00000000-0005-0000-0000-00000D410000}"/>
    <cellStyle name="40% - Accent1 3 3 3 4" xfId="4569" xr:uid="{00000000-0005-0000-0000-00000E410000}"/>
    <cellStyle name="40% - Accent1 3 3 3 4 2" xfId="9913" xr:uid="{00000000-0005-0000-0000-00000F410000}"/>
    <cellStyle name="40% - Accent1 3 3 3 4 2 2" xfId="20528" xr:uid="{00000000-0005-0000-0000-000010410000}"/>
    <cellStyle name="40% - Accent1 3 3 3 4 2 2 2" xfId="43796" xr:uid="{00000000-0005-0000-0000-000011410000}"/>
    <cellStyle name="40% - Accent1 3 3 3 4 2 3" xfId="33181" xr:uid="{00000000-0005-0000-0000-000012410000}"/>
    <cellStyle name="40% - Accent1 3 3 3 4 3" xfId="15222" xr:uid="{00000000-0005-0000-0000-000013410000}"/>
    <cellStyle name="40% - Accent1 3 3 3 4 3 2" xfId="38490" xr:uid="{00000000-0005-0000-0000-000014410000}"/>
    <cellStyle name="40% - Accent1 3 3 3 4 4" xfId="27873" xr:uid="{00000000-0005-0000-0000-000015410000}"/>
    <cellStyle name="40% - Accent1 3 3 3 5" xfId="7271" xr:uid="{00000000-0005-0000-0000-000016410000}"/>
    <cellStyle name="40% - Accent1 3 3 3 5 2" xfId="17886" xr:uid="{00000000-0005-0000-0000-000017410000}"/>
    <cellStyle name="40% - Accent1 3 3 3 5 2 2" xfId="41154" xr:uid="{00000000-0005-0000-0000-000018410000}"/>
    <cellStyle name="40% - Accent1 3 3 3 5 3" xfId="30539" xr:uid="{00000000-0005-0000-0000-000019410000}"/>
    <cellStyle name="40% - Accent1 3 3 3 6" xfId="12582" xr:uid="{00000000-0005-0000-0000-00001A410000}"/>
    <cellStyle name="40% - Accent1 3 3 3 6 2" xfId="35850" xr:uid="{00000000-0005-0000-0000-00001B410000}"/>
    <cellStyle name="40% - Accent1 3 3 3 7" xfId="23223" xr:uid="{00000000-0005-0000-0000-00001C410000}"/>
    <cellStyle name="40% - Accent1 3 3 3 7 2" xfId="46470" xr:uid="{00000000-0005-0000-0000-00001D410000}"/>
    <cellStyle name="40% - Accent1 3 3 3 8" xfId="25231" xr:uid="{00000000-0005-0000-0000-00001E410000}"/>
    <cellStyle name="40% - Accent1 3 3 3 9" xfId="48399" xr:uid="{00000000-0005-0000-0000-00001F410000}"/>
    <cellStyle name="40% - Accent1 3 3 4" xfId="1881" xr:uid="{00000000-0005-0000-0000-000020410000}"/>
    <cellStyle name="40% - Accent1 3 3 4 2" xfId="4856" xr:uid="{00000000-0005-0000-0000-000021410000}"/>
    <cellStyle name="40% - Accent1 3 3 4 2 2" xfId="10200" xr:uid="{00000000-0005-0000-0000-000022410000}"/>
    <cellStyle name="40% - Accent1 3 3 4 2 2 2" xfId="20815" xr:uid="{00000000-0005-0000-0000-000023410000}"/>
    <cellStyle name="40% - Accent1 3 3 4 2 2 2 2" xfId="44083" xr:uid="{00000000-0005-0000-0000-000024410000}"/>
    <cellStyle name="40% - Accent1 3 3 4 2 2 3" xfId="33468" xr:uid="{00000000-0005-0000-0000-000025410000}"/>
    <cellStyle name="40% - Accent1 3 3 4 2 3" xfId="15509" xr:uid="{00000000-0005-0000-0000-000026410000}"/>
    <cellStyle name="40% - Accent1 3 3 4 2 3 2" xfId="38777" xr:uid="{00000000-0005-0000-0000-000027410000}"/>
    <cellStyle name="40% - Accent1 3 3 4 2 4" xfId="28160" xr:uid="{00000000-0005-0000-0000-000028410000}"/>
    <cellStyle name="40% - Accent1 3 3 4 3" xfId="7558" xr:uid="{00000000-0005-0000-0000-000029410000}"/>
    <cellStyle name="40% - Accent1 3 3 4 3 2" xfId="18173" xr:uid="{00000000-0005-0000-0000-00002A410000}"/>
    <cellStyle name="40% - Accent1 3 3 4 3 2 2" xfId="41441" xr:uid="{00000000-0005-0000-0000-00002B410000}"/>
    <cellStyle name="40% - Accent1 3 3 4 3 3" xfId="30826" xr:uid="{00000000-0005-0000-0000-00002C410000}"/>
    <cellStyle name="40% - Accent1 3 3 4 4" xfId="12869" xr:uid="{00000000-0005-0000-0000-00002D410000}"/>
    <cellStyle name="40% - Accent1 3 3 4 4 2" xfId="36137" xr:uid="{00000000-0005-0000-0000-00002E410000}"/>
    <cellStyle name="40% - Accent1 3 3 4 5" xfId="23225" xr:uid="{00000000-0005-0000-0000-00002F410000}"/>
    <cellStyle name="40% - Accent1 3 3 4 5 2" xfId="46472" xr:uid="{00000000-0005-0000-0000-000030410000}"/>
    <cellStyle name="40% - Accent1 3 3 4 6" xfId="25518" xr:uid="{00000000-0005-0000-0000-000031410000}"/>
    <cellStyle name="40% - Accent1 3 3 4 7" xfId="48401" xr:uid="{00000000-0005-0000-0000-000032410000}"/>
    <cellStyle name="40% - Accent1 3 3 5" xfId="2602" xr:uid="{00000000-0005-0000-0000-000033410000}"/>
    <cellStyle name="40% - Accent1 3 3 5 2" xfId="5450" xr:uid="{00000000-0005-0000-0000-000034410000}"/>
    <cellStyle name="40% - Accent1 3 3 5 2 2" xfId="10793" xr:uid="{00000000-0005-0000-0000-000035410000}"/>
    <cellStyle name="40% - Accent1 3 3 5 2 2 2" xfId="21407" xr:uid="{00000000-0005-0000-0000-000036410000}"/>
    <cellStyle name="40% - Accent1 3 3 5 2 2 2 2" xfId="44675" xr:uid="{00000000-0005-0000-0000-000037410000}"/>
    <cellStyle name="40% - Accent1 3 3 5 2 2 3" xfId="34061" xr:uid="{00000000-0005-0000-0000-000038410000}"/>
    <cellStyle name="40% - Accent1 3 3 5 2 3" xfId="16101" xr:uid="{00000000-0005-0000-0000-000039410000}"/>
    <cellStyle name="40% - Accent1 3 3 5 2 3 2" xfId="39369" xr:uid="{00000000-0005-0000-0000-00003A410000}"/>
    <cellStyle name="40% - Accent1 3 3 5 2 4" xfId="28753" xr:uid="{00000000-0005-0000-0000-00003B410000}"/>
    <cellStyle name="40% - Accent1 3 3 5 3" xfId="8151" xr:uid="{00000000-0005-0000-0000-00003C410000}"/>
    <cellStyle name="40% - Accent1 3 3 5 3 2" xfId="18766" xr:uid="{00000000-0005-0000-0000-00003D410000}"/>
    <cellStyle name="40% - Accent1 3 3 5 3 2 2" xfId="42034" xr:uid="{00000000-0005-0000-0000-00003E410000}"/>
    <cellStyle name="40% - Accent1 3 3 5 3 3" xfId="31419" xr:uid="{00000000-0005-0000-0000-00003F410000}"/>
    <cellStyle name="40% - Accent1 3 3 5 4" xfId="13461" xr:uid="{00000000-0005-0000-0000-000040410000}"/>
    <cellStyle name="40% - Accent1 3 3 5 4 2" xfId="36729" xr:uid="{00000000-0005-0000-0000-000041410000}"/>
    <cellStyle name="40% - Accent1 3 3 5 5" xfId="26111" xr:uid="{00000000-0005-0000-0000-000042410000}"/>
    <cellStyle name="40% - Accent1 3 3 6" xfId="3151" xr:uid="{00000000-0005-0000-0000-000043410000}"/>
    <cellStyle name="40% - Accent1 3 3 6 2" xfId="5981" xr:uid="{00000000-0005-0000-0000-000044410000}"/>
    <cellStyle name="40% - Accent1 3 3 6 2 2" xfId="11324" xr:uid="{00000000-0005-0000-0000-000045410000}"/>
    <cellStyle name="40% - Accent1 3 3 6 2 2 2" xfId="21937" xr:uid="{00000000-0005-0000-0000-000046410000}"/>
    <cellStyle name="40% - Accent1 3 3 6 2 2 2 2" xfId="45205" xr:uid="{00000000-0005-0000-0000-000047410000}"/>
    <cellStyle name="40% - Accent1 3 3 6 2 2 3" xfId="34592" xr:uid="{00000000-0005-0000-0000-000048410000}"/>
    <cellStyle name="40% - Accent1 3 3 6 2 3" xfId="16631" xr:uid="{00000000-0005-0000-0000-000049410000}"/>
    <cellStyle name="40% - Accent1 3 3 6 2 3 2" xfId="39899" xr:uid="{00000000-0005-0000-0000-00004A410000}"/>
    <cellStyle name="40% - Accent1 3 3 6 2 4" xfId="29284" xr:uid="{00000000-0005-0000-0000-00004B410000}"/>
    <cellStyle name="40% - Accent1 3 3 6 3" xfId="8682" xr:uid="{00000000-0005-0000-0000-00004C410000}"/>
    <cellStyle name="40% - Accent1 3 3 6 3 2" xfId="19297" xr:uid="{00000000-0005-0000-0000-00004D410000}"/>
    <cellStyle name="40% - Accent1 3 3 6 3 2 2" xfId="42565" xr:uid="{00000000-0005-0000-0000-00004E410000}"/>
    <cellStyle name="40% - Accent1 3 3 6 3 3" xfId="31950" xr:uid="{00000000-0005-0000-0000-00004F410000}"/>
    <cellStyle name="40% - Accent1 3 3 6 4" xfId="13991" xr:uid="{00000000-0005-0000-0000-000050410000}"/>
    <cellStyle name="40% - Accent1 3 3 6 4 2" xfId="37259" xr:uid="{00000000-0005-0000-0000-000051410000}"/>
    <cellStyle name="40% - Accent1 3 3 6 5" xfId="26642" xr:uid="{00000000-0005-0000-0000-000052410000}"/>
    <cellStyle name="40% - Accent1 3 3 7" xfId="3471" xr:uid="{00000000-0005-0000-0000-000053410000}"/>
    <cellStyle name="40% - Accent1 3 3 7 2" xfId="6295" xr:uid="{00000000-0005-0000-0000-000054410000}"/>
    <cellStyle name="40% - Accent1 3 3 7 2 2" xfId="11638" xr:uid="{00000000-0005-0000-0000-000055410000}"/>
    <cellStyle name="40% - Accent1 3 3 7 2 2 2" xfId="22251" xr:uid="{00000000-0005-0000-0000-000056410000}"/>
    <cellStyle name="40% - Accent1 3 3 7 2 2 2 2" xfId="45519" xr:uid="{00000000-0005-0000-0000-000057410000}"/>
    <cellStyle name="40% - Accent1 3 3 7 2 2 3" xfId="34906" xr:uid="{00000000-0005-0000-0000-000058410000}"/>
    <cellStyle name="40% - Accent1 3 3 7 2 3" xfId="16945" xr:uid="{00000000-0005-0000-0000-000059410000}"/>
    <cellStyle name="40% - Accent1 3 3 7 2 3 2" xfId="40213" xr:uid="{00000000-0005-0000-0000-00005A410000}"/>
    <cellStyle name="40% - Accent1 3 3 7 2 4" xfId="29598" xr:uid="{00000000-0005-0000-0000-00005B410000}"/>
    <cellStyle name="40% - Accent1 3 3 7 3" xfId="8996" xr:uid="{00000000-0005-0000-0000-00005C410000}"/>
    <cellStyle name="40% - Accent1 3 3 7 3 2" xfId="19611" xr:uid="{00000000-0005-0000-0000-00005D410000}"/>
    <cellStyle name="40% - Accent1 3 3 7 3 2 2" xfId="42879" xr:uid="{00000000-0005-0000-0000-00005E410000}"/>
    <cellStyle name="40% - Accent1 3 3 7 3 3" xfId="32264" xr:uid="{00000000-0005-0000-0000-00005F410000}"/>
    <cellStyle name="40% - Accent1 3 3 7 4" xfId="14305" xr:uid="{00000000-0005-0000-0000-000060410000}"/>
    <cellStyle name="40% - Accent1 3 3 7 4 2" xfId="37573" xr:uid="{00000000-0005-0000-0000-000061410000}"/>
    <cellStyle name="40% - Accent1 3 3 7 5" xfId="26956" xr:uid="{00000000-0005-0000-0000-000062410000}"/>
    <cellStyle name="40% - Accent1 3 3 8" xfId="4263" xr:uid="{00000000-0005-0000-0000-000063410000}"/>
    <cellStyle name="40% - Accent1 3 3 8 2" xfId="9607" xr:uid="{00000000-0005-0000-0000-000064410000}"/>
    <cellStyle name="40% - Accent1 3 3 8 2 2" xfId="20222" xr:uid="{00000000-0005-0000-0000-000065410000}"/>
    <cellStyle name="40% - Accent1 3 3 8 2 2 2" xfId="43490" xr:uid="{00000000-0005-0000-0000-000066410000}"/>
    <cellStyle name="40% - Accent1 3 3 8 2 3" xfId="32875" xr:uid="{00000000-0005-0000-0000-000067410000}"/>
    <cellStyle name="40% - Accent1 3 3 8 3" xfId="14916" xr:uid="{00000000-0005-0000-0000-000068410000}"/>
    <cellStyle name="40% - Accent1 3 3 8 3 2" xfId="38184" xr:uid="{00000000-0005-0000-0000-000069410000}"/>
    <cellStyle name="40% - Accent1 3 3 8 4" xfId="27567" xr:uid="{00000000-0005-0000-0000-00006A410000}"/>
    <cellStyle name="40% - Accent1 3 3 9" xfId="6965" xr:uid="{00000000-0005-0000-0000-00006B410000}"/>
    <cellStyle name="40% - Accent1 3 3 9 2" xfId="17580" xr:uid="{00000000-0005-0000-0000-00006C410000}"/>
    <cellStyle name="40% - Accent1 3 3 9 2 2" xfId="40848" xr:uid="{00000000-0005-0000-0000-00006D410000}"/>
    <cellStyle name="40% - Accent1 3 3 9 3" xfId="30233" xr:uid="{00000000-0005-0000-0000-00006E410000}"/>
    <cellStyle name="40% - Accent1 3 3_Asset Register (new)" xfId="1446" xr:uid="{00000000-0005-0000-0000-00006F410000}"/>
    <cellStyle name="40% - Accent1 3 4" xfId="220" xr:uid="{00000000-0005-0000-0000-000070410000}"/>
    <cellStyle name="40% - Accent1 3 4 10" xfId="24747" xr:uid="{00000000-0005-0000-0000-000071410000}"/>
    <cellStyle name="40% - Accent1 3 4 11" xfId="48402" xr:uid="{00000000-0005-0000-0000-000072410000}"/>
    <cellStyle name="40% - Accent1 3 4 2" xfId="1882" xr:uid="{00000000-0005-0000-0000-000073410000}"/>
    <cellStyle name="40% - Accent1 3 4 2 2" xfId="4857" xr:uid="{00000000-0005-0000-0000-000074410000}"/>
    <cellStyle name="40% - Accent1 3 4 2 2 2" xfId="10201" xr:uid="{00000000-0005-0000-0000-000075410000}"/>
    <cellStyle name="40% - Accent1 3 4 2 2 2 2" xfId="20816" xr:uid="{00000000-0005-0000-0000-000076410000}"/>
    <cellStyle name="40% - Accent1 3 4 2 2 2 2 2" xfId="44084" xr:uid="{00000000-0005-0000-0000-000077410000}"/>
    <cellStyle name="40% - Accent1 3 4 2 2 2 3" xfId="33469" xr:uid="{00000000-0005-0000-0000-000078410000}"/>
    <cellStyle name="40% - Accent1 3 4 2 2 3" xfId="15510" xr:uid="{00000000-0005-0000-0000-000079410000}"/>
    <cellStyle name="40% - Accent1 3 4 2 2 3 2" xfId="38778" xr:uid="{00000000-0005-0000-0000-00007A410000}"/>
    <cellStyle name="40% - Accent1 3 4 2 2 4" xfId="23228" xr:uid="{00000000-0005-0000-0000-00007B410000}"/>
    <cellStyle name="40% - Accent1 3 4 2 2 4 2" xfId="46475" xr:uid="{00000000-0005-0000-0000-00007C410000}"/>
    <cellStyle name="40% - Accent1 3 4 2 2 5" xfId="28161" xr:uid="{00000000-0005-0000-0000-00007D410000}"/>
    <cellStyle name="40% - Accent1 3 4 2 2 6" xfId="48404" xr:uid="{00000000-0005-0000-0000-00007E410000}"/>
    <cellStyle name="40% - Accent1 3 4 2 3" xfId="7559" xr:uid="{00000000-0005-0000-0000-00007F410000}"/>
    <cellStyle name="40% - Accent1 3 4 2 3 2" xfId="18174" xr:uid="{00000000-0005-0000-0000-000080410000}"/>
    <cellStyle name="40% - Accent1 3 4 2 3 2 2" xfId="41442" xr:uid="{00000000-0005-0000-0000-000081410000}"/>
    <cellStyle name="40% - Accent1 3 4 2 3 3" xfId="30827" xr:uid="{00000000-0005-0000-0000-000082410000}"/>
    <cellStyle name="40% - Accent1 3 4 2 4" xfId="12870" xr:uid="{00000000-0005-0000-0000-000083410000}"/>
    <cellStyle name="40% - Accent1 3 4 2 4 2" xfId="36138" xr:uid="{00000000-0005-0000-0000-000084410000}"/>
    <cellStyle name="40% - Accent1 3 4 2 5" xfId="23227" xr:uid="{00000000-0005-0000-0000-000085410000}"/>
    <cellStyle name="40% - Accent1 3 4 2 5 2" xfId="46474" xr:uid="{00000000-0005-0000-0000-000086410000}"/>
    <cellStyle name="40% - Accent1 3 4 2 6" xfId="25519" xr:uid="{00000000-0005-0000-0000-000087410000}"/>
    <cellStyle name="40% - Accent1 3 4 2 7" xfId="48403" xr:uid="{00000000-0005-0000-0000-000088410000}"/>
    <cellStyle name="40% - Accent1 3 4 3" xfId="2428" xr:uid="{00000000-0005-0000-0000-000089410000}"/>
    <cellStyle name="40% - Accent1 3 4 3 2" xfId="5276" xr:uid="{00000000-0005-0000-0000-00008A410000}"/>
    <cellStyle name="40% - Accent1 3 4 3 2 2" xfId="10619" xr:uid="{00000000-0005-0000-0000-00008B410000}"/>
    <cellStyle name="40% - Accent1 3 4 3 2 2 2" xfId="21233" xr:uid="{00000000-0005-0000-0000-00008C410000}"/>
    <cellStyle name="40% - Accent1 3 4 3 2 2 2 2" xfId="44501" xr:uid="{00000000-0005-0000-0000-00008D410000}"/>
    <cellStyle name="40% - Accent1 3 4 3 2 2 3" xfId="33887" xr:uid="{00000000-0005-0000-0000-00008E410000}"/>
    <cellStyle name="40% - Accent1 3 4 3 2 3" xfId="15927" xr:uid="{00000000-0005-0000-0000-00008F410000}"/>
    <cellStyle name="40% - Accent1 3 4 3 2 3 2" xfId="39195" xr:uid="{00000000-0005-0000-0000-000090410000}"/>
    <cellStyle name="40% - Accent1 3 4 3 2 4" xfId="28579" xr:uid="{00000000-0005-0000-0000-000091410000}"/>
    <cellStyle name="40% - Accent1 3 4 3 3" xfId="7977" xr:uid="{00000000-0005-0000-0000-000092410000}"/>
    <cellStyle name="40% - Accent1 3 4 3 3 2" xfId="18592" xr:uid="{00000000-0005-0000-0000-000093410000}"/>
    <cellStyle name="40% - Accent1 3 4 3 3 2 2" xfId="41860" xr:uid="{00000000-0005-0000-0000-000094410000}"/>
    <cellStyle name="40% - Accent1 3 4 3 3 3" xfId="31245" xr:uid="{00000000-0005-0000-0000-000095410000}"/>
    <cellStyle name="40% - Accent1 3 4 3 4" xfId="13287" xr:uid="{00000000-0005-0000-0000-000096410000}"/>
    <cellStyle name="40% - Accent1 3 4 3 4 2" xfId="36555" xr:uid="{00000000-0005-0000-0000-000097410000}"/>
    <cellStyle name="40% - Accent1 3 4 3 5" xfId="23229" xr:uid="{00000000-0005-0000-0000-000098410000}"/>
    <cellStyle name="40% - Accent1 3 4 3 5 2" xfId="46476" xr:uid="{00000000-0005-0000-0000-000099410000}"/>
    <cellStyle name="40% - Accent1 3 4 3 6" xfId="25937" xr:uid="{00000000-0005-0000-0000-00009A410000}"/>
    <cellStyle name="40% - Accent1 3 4 3 7" xfId="48405" xr:uid="{00000000-0005-0000-0000-00009B410000}"/>
    <cellStyle name="40% - Accent1 3 4 4" xfId="3152" xr:uid="{00000000-0005-0000-0000-00009C410000}"/>
    <cellStyle name="40% - Accent1 3 4 4 2" xfId="5982" xr:uid="{00000000-0005-0000-0000-00009D410000}"/>
    <cellStyle name="40% - Accent1 3 4 4 2 2" xfId="11325" xr:uid="{00000000-0005-0000-0000-00009E410000}"/>
    <cellStyle name="40% - Accent1 3 4 4 2 2 2" xfId="21938" xr:uid="{00000000-0005-0000-0000-00009F410000}"/>
    <cellStyle name="40% - Accent1 3 4 4 2 2 2 2" xfId="45206" xr:uid="{00000000-0005-0000-0000-0000A0410000}"/>
    <cellStyle name="40% - Accent1 3 4 4 2 2 3" xfId="34593" xr:uid="{00000000-0005-0000-0000-0000A1410000}"/>
    <cellStyle name="40% - Accent1 3 4 4 2 3" xfId="16632" xr:uid="{00000000-0005-0000-0000-0000A2410000}"/>
    <cellStyle name="40% - Accent1 3 4 4 2 3 2" xfId="39900" xr:uid="{00000000-0005-0000-0000-0000A3410000}"/>
    <cellStyle name="40% - Accent1 3 4 4 2 4" xfId="29285" xr:uid="{00000000-0005-0000-0000-0000A4410000}"/>
    <cellStyle name="40% - Accent1 3 4 4 3" xfId="8683" xr:uid="{00000000-0005-0000-0000-0000A5410000}"/>
    <cellStyle name="40% - Accent1 3 4 4 3 2" xfId="19298" xr:uid="{00000000-0005-0000-0000-0000A6410000}"/>
    <cellStyle name="40% - Accent1 3 4 4 3 2 2" xfId="42566" xr:uid="{00000000-0005-0000-0000-0000A7410000}"/>
    <cellStyle name="40% - Accent1 3 4 4 3 3" xfId="31951" xr:uid="{00000000-0005-0000-0000-0000A8410000}"/>
    <cellStyle name="40% - Accent1 3 4 4 4" xfId="13992" xr:uid="{00000000-0005-0000-0000-0000A9410000}"/>
    <cellStyle name="40% - Accent1 3 4 4 4 2" xfId="37260" xr:uid="{00000000-0005-0000-0000-0000AA410000}"/>
    <cellStyle name="40% - Accent1 3 4 4 5" xfId="26643" xr:uid="{00000000-0005-0000-0000-0000AB410000}"/>
    <cellStyle name="40% - Accent1 3 4 5" xfId="3472" xr:uid="{00000000-0005-0000-0000-0000AC410000}"/>
    <cellStyle name="40% - Accent1 3 4 5 2" xfId="6296" xr:uid="{00000000-0005-0000-0000-0000AD410000}"/>
    <cellStyle name="40% - Accent1 3 4 5 2 2" xfId="11639" xr:uid="{00000000-0005-0000-0000-0000AE410000}"/>
    <cellStyle name="40% - Accent1 3 4 5 2 2 2" xfId="22252" xr:uid="{00000000-0005-0000-0000-0000AF410000}"/>
    <cellStyle name="40% - Accent1 3 4 5 2 2 2 2" xfId="45520" xr:uid="{00000000-0005-0000-0000-0000B0410000}"/>
    <cellStyle name="40% - Accent1 3 4 5 2 2 3" xfId="34907" xr:uid="{00000000-0005-0000-0000-0000B1410000}"/>
    <cellStyle name="40% - Accent1 3 4 5 2 3" xfId="16946" xr:uid="{00000000-0005-0000-0000-0000B2410000}"/>
    <cellStyle name="40% - Accent1 3 4 5 2 3 2" xfId="40214" xr:uid="{00000000-0005-0000-0000-0000B3410000}"/>
    <cellStyle name="40% - Accent1 3 4 5 2 4" xfId="29599" xr:uid="{00000000-0005-0000-0000-0000B4410000}"/>
    <cellStyle name="40% - Accent1 3 4 5 3" xfId="8997" xr:uid="{00000000-0005-0000-0000-0000B5410000}"/>
    <cellStyle name="40% - Accent1 3 4 5 3 2" xfId="19612" xr:uid="{00000000-0005-0000-0000-0000B6410000}"/>
    <cellStyle name="40% - Accent1 3 4 5 3 2 2" xfId="42880" xr:uid="{00000000-0005-0000-0000-0000B7410000}"/>
    <cellStyle name="40% - Accent1 3 4 5 3 3" xfId="32265" xr:uid="{00000000-0005-0000-0000-0000B8410000}"/>
    <cellStyle name="40% - Accent1 3 4 5 4" xfId="14306" xr:uid="{00000000-0005-0000-0000-0000B9410000}"/>
    <cellStyle name="40% - Accent1 3 4 5 4 2" xfId="37574" xr:uid="{00000000-0005-0000-0000-0000BA410000}"/>
    <cellStyle name="40% - Accent1 3 4 5 5" xfId="26957" xr:uid="{00000000-0005-0000-0000-0000BB410000}"/>
    <cellStyle name="40% - Accent1 3 4 6" xfId="4089" xr:uid="{00000000-0005-0000-0000-0000BC410000}"/>
    <cellStyle name="40% - Accent1 3 4 6 2" xfId="9433" xr:uid="{00000000-0005-0000-0000-0000BD410000}"/>
    <cellStyle name="40% - Accent1 3 4 6 2 2" xfId="20048" xr:uid="{00000000-0005-0000-0000-0000BE410000}"/>
    <cellStyle name="40% - Accent1 3 4 6 2 2 2" xfId="43316" xr:uid="{00000000-0005-0000-0000-0000BF410000}"/>
    <cellStyle name="40% - Accent1 3 4 6 2 3" xfId="32701" xr:uid="{00000000-0005-0000-0000-0000C0410000}"/>
    <cellStyle name="40% - Accent1 3 4 6 3" xfId="14742" xr:uid="{00000000-0005-0000-0000-0000C1410000}"/>
    <cellStyle name="40% - Accent1 3 4 6 3 2" xfId="38010" xr:uid="{00000000-0005-0000-0000-0000C2410000}"/>
    <cellStyle name="40% - Accent1 3 4 6 4" xfId="27393" xr:uid="{00000000-0005-0000-0000-0000C3410000}"/>
    <cellStyle name="40% - Accent1 3 4 7" xfId="6791" xr:uid="{00000000-0005-0000-0000-0000C4410000}"/>
    <cellStyle name="40% - Accent1 3 4 7 2" xfId="17406" xr:uid="{00000000-0005-0000-0000-0000C5410000}"/>
    <cellStyle name="40% - Accent1 3 4 7 2 2" xfId="40674" xr:uid="{00000000-0005-0000-0000-0000C6410000}"/>
    <cellStyle name="40% - Accent1 3 4 7 3" xfId="30059" xr:uid="{00000000-0005-0000-0000-0000C7410000}"/>
    <cellStyle name="40% - Accent1 3 4 8" xfId="12102" xr:uid="{00000000-0005-0000-0000-0000C8410000}"/>
    <cellStyle name="40% - Accent1 3 4 8 2" xfId="35370" xr:uid="{00000000-0005-0000-0000-0000C9410000}"/>
    <cellStyle name="40% - Accent1 3 4 9" xfId="23226" xr:uid="{00000000-0005-0000-0000-0000CA410000}"/>
    <cellStyle name="40% - Accent1 3 4 9 2" xfId="46473" xr:uid="{00000000-0005-0000-0000-0000CB410000}"/>
    <cellStyle name="40% - Accent1 3 5" xfId="1115" xr:uid="{00000000-0005-0000-0000-0000CC410000}"/>
    <cellStyle name="40% - Accent1 3 5 2" xfId="2685" xr:uid="{00000000-0005-0000-0000-0000CD410000}"/>
    <cellStyle name="40% - Accent1 3 5 2 2" xfId="5533" xr:uid="{00000000-0005-0000-0000-0000CE410000}"/>
    <cellStyle name="40% - Accent1 3 5 2 2 2" xfId="10876" xr:uid="{00000000-0005-0000-0000-0000CF410000}"/>
    <cellStyle name="40% - Accent1 3 5 2 2 2 2" xfId="21490" xr:uid="{00000000-0005-0000-0000-0000D0410000}"/>
    <cellStyle name="40% - Accent1 3 5 2 2 2 2 2" xfId="44758" xr:uid="{00000000-0005-0000-0000-0000D1410000}"/>
    <cellStyle name="40% - Accent1 3 5 2 2 2 3" xfId="34144" xr:uid="{00000000-0005-0000-0000-0000D2410000}"/>
    <cellStyle name="40% - Accent1 3 5 2 2 3" xfId="16184" xr:uid="{00000000-0005-0000-0000-0000D3410000}"/>
    <cellStyle name="40% - Accent1 3 5 2 2 3 2" xfId="39452" xr:uid="{00000000-0005-0000-0000-0000D4410000}"/>
    <cellStyle name="40% - Accent1 3 5 2 2 4" xfId="23232" xr:uid="{00000000-0005-0000-0000-0000D5410000}"/>
    <cellStyle name="40% - Accent1 3 5 2 2 4 2" xfId="46479" xr:uid="{00000000-0005-0000-0000-0000D6410000}"/>
    <cellStyle name="40% - Accent1 3 5 2 2 5" xfId="28836" xr:uid="{00000000-0005-0000-0000-0000D7410000}"/>
    <cellStyle name="40% - Accent1 3 5 2 2 6" xfId="48408" xr:uid="{00000000-0005-0000-0000-0000D8410000}"/>
    <cellStyle name="40% - Accent1 3 5 2 3" xfId="8234" xr:uid="{00000000-0005-0000-0000-0000D9410000}"/>
    <cellStyle name="40% - Accent1 3 5 2 3 2" xfId="18849" xr:uid="{00000000-0005-0000-0000-0000DA410000}"/>
    <cellStyle name="40% - Accent1 3 5 2 3 2 2" xfId="42117" xr:uid="{00000000-0005-0000-0000-0000DB410000}"/>
    <cellStyle name="40% - Accent1 3 5 2 3 3" xfId="31502" xr:uid="{00000000-0005-0000-0000-0000DC410000}"/>
    <cellStyle name="40% - Accent1 3 5 2 4" xfId="13544" xr:uid="{00000000-0005-0000-0000-0000DD410000}"/>
    <cellStyle name="40% - Accent1 3 5 2 4 2" xfId="36812" xr:uid="{00000000-0005-0000-0000-0000DE410000}"/>
    <cellStyle name="40% - Accent1 3 5 2 5" xfId="23231" xr:uid="{00000000-0005-0000-0000-0000DF410000}"/>
    <cellStyle name="40% - Accent1 3 5 2 5 2" xfId="46478" xr:uid="{00000000-0005-0000-0000-0000E0410000}"/>
    <cellStyle name="40% - Accent1 3 5 2 6" xfId="26194" xr:uid="{00000000-0005-0000-0000-0000E1410000}"/>
    <cellStyle name="40% - Accent1 3 5 2 7" xfId="48407" xr:uid="{00000000-0005-0000-0000-0000E2410000}"/>
    <cellStyle name="40% - Accent1 3 5 3" xfId="3860" xr:uid="{00000000-0005-0000-0000-0000E3410000}"/>
    <cellStyle name="40% - Accent1 3 5 3 2" xfId="6524" xr:uid="{00000000-0005-0000-0000-0000E4410000}"/>
    <cellStyle name="40% - Accent1 3 5 3 2 2" xfId="11867" xr:uid="{00000000-0005-0000-0000-0000E5410000}"/>
    <cellStyle name="40% - Accent1 3 5 3 2 2 2" xfId="22480" xr:uid="{00000000-0005-0000-0000-0000E6410000}"/>
    <cellStyle name="40% - Accent1 3 5 3 2 2 2 2" xfId="45748" xr:uid="{00000000-0005-0000-0000-0000E7410000}"/>
    <cellStyle name="40% - Accent1 3 5 3 2 2 3" xfId="35135" xr:uid="{00000000-0005-0000-0000-0000E8410000}"/>
    <cellStyle name="40% - Accent1 3 5 3 2 3" xfId="17174" xr:uid="{00000000-0005-0000-0000-0000E9410000}"/>
    <cellStyle name="40% - Accent1 3 5 3 2 3 2" xfId="40442" xr:uid="{00000000-0005-0000-0000-0000EA410000}"/>
    <cellStyle name="40% - Accent1 3 5 3 2 4" xfId="29827" xr:uid="{00000000-0005-0000-0000-0000EB410000}"/>
    <cellStyle name="40% - Accent1 3 5 3 3" xfId="9225" xr:uid="{00000000-0005-0000-0000-0000EC410000}"/>
    <cellStyle name="40% - Accent1 3 5 3 3 2" xfId="19840" xr:uid="{00000000-0005-0000-0000-0000ED410000}"/>
    <cellStyle name="40% - Accent1 3 5 3 3 2 2" xfId="43108" xr:uid="{00000000-0005-0000-0000-0000EE410000}"/>
    <cellStyle name="40% - Accent1 3 5 3 3 3" xfId="32493" xr:uid="{00000000-0005-0000-0000-0000EF410000}"/>
    <cellStyle name="40% - Accent1 3 5 3 4" xfId="14534" xr:uid="{00000000-0005-0000-0000-0000F0410000}"/>
    <cellStyle name="40% - Accent1 3 5 3 4 2" xfId="37802" xr:uid="{00000000-0005-0000-0000-0000F1410000}"/>
    <cellStyle name="40% - Accent1 3 5 3 5" xfId="23233" xr:uid="{00000000-0005-0000-0000-0000F2410000}"/>
    <cellStyle name="40% - Accent1 3 5 3 5 2" xfId="46480" xr:uid="{00000000-0005-0000-0000-0000F3410000}"/>
    <cellStyle name="40% - Accent1 3 5 3 6" xfId="27185" xr:uid="{00000000-0005-0000-0000-0000F4410000}"/>
    <cellStyle name="40% - Accent1 3 5 3 7" xfId="48409" xr:uid="{00000000-0005-0000-0000-0000F5410000}"/>
    <cellStyle name="40% - Accent1 3 5 4" xfId="4346" xr:uid="{00000000-0005-0000-0000-0000F6410000}"/>
    <cellStyle name="40% - Accent1 3 5 4 2" xfId="9690" xr:uid="{00000000-0005-0000-0000-0000F7410000}"/>
    <cellStyle name="40% - Accent1 3 5 4 2 2" xfId="20305" xr:uid="{00000000-0005-0000-0000-0000F8410000}"/>
    <cellStyle name="40% - Accent1 3 5 4 2 2 2" xfId="43573" xr:uid="{00000000-0005-0000-0000-0000F9410000}"/>
    <cellStyle name="40% - Accent1 3 5 4 2 3" xfId="32958" xr:uid="{00000000-0005-0000-0000-0000FA410000}"/>
    <cellStyle name="40% - Accent1 3 5 4 3" xfId="14999" xr:uid="{00000000-0005-0000-0000-0000FB410000}"/>
    <cellStyle name="40% - Accent1 3 5 4 3 2" xfId="38267" xr:uid="{00000000-0005-0000-0000-0000FC410000}"/>
    <cellStyle name="40% - Accent1 3 5 4 4" xfId="27650" xr:uid="{00000000-0005-0000-0000-0000FD410000}"/>
    <cellStyle name="40% - Accent1 3 5 5" xfId="7048" xr:uid="{00000000-0005-0000-0000-0000FE410000}"/>
    <cellStyle name="40% - Accent1 3 5 5 2" xfId="17663" xr:uid="{00000000-0005-0000-0000-0000FF410000}"/>
    <cellStyle name="40% - Accent1 3 5 5 2 2" xfId="40931" xr:uid="{00000000-0005-0000-0000-000000420000}"/>
    <cellStyle name="40% - Accent1 3 5 5 3" xfId="30316" xr:uid="{00000000-0005-0000-0000-000001420000}"/>
    <cellStyle name="40% - Accent1 3 5 6" xfId="12359" xr:uid="{00000000-0005-0000-0000-000002420000}"/>
    <cellStyle name="40% - Accent1 3 5 6 2" xfId="35627" xr:uid="{00000000-0005-0000-0000-000003420000}"/>
    <cellStyle name="40% - Accent1 3 5 7" xfId="23230" xr:uid="{00000000-0005-0000-0000-000004420000}"/>
    <cellStyle name="40% - Accent1 3 5 7 2" xfId="46477" xr:uid="{00000000-0005-0000-0000-000005420000}"/>
    <cellStyle name="40% - Accent1 3 5 8" xfId="25008" xr:uid="{00000000-0005-0000-0000-000006420000}"/>
    <cellStyle name="40% - Accent1 3 5 9" xfId="48406" xr:uid="{00000000-0005-0000-0000-000007420000}"/>
    <cellStyle name="40% - Accent1 3 6" xfId="1264" xr:uid="{00000000-0005-0000-0000-000008420000}"/>
    <cellStyle name="40% - Accent1 3 6 2" xfId="2825" xr:uid="{00000000-0005-0000-0000-000009420000}"/>
    <cellStyle name="40% - Accent1 3 6 2 2" xfId="5673" xr:uid="{00000000-0005-0000-0000-00000A420000}"/>
    <cellStyle name="40% - Accent1 3 6 2 2 2" xfId="11016" xr:uid="{00000000-0005-0000-0000-00000B420000}"/>
    <cellStyle name="40% - Accent1 3 6 2 2 2 2" xfId="21630" xr:uid="{00000000-0005-0000-0000-00000C420000}"/>
    <cellStyle name="40% - Accent1 3 6 2 2 2 2 2" xfId="44898" xr:uid="{00000000-0005-0000-0000-00000D420000}"/>
    <cellStyle name="40% - Accent1 3 6 2 2 2 3" xfId="34284" xr:uid="{00000000-0005-0000-0000-00000E420000}"/>
    <cellStyle name="40% - Accent1 3 6 2 2 3" xfId="16324" xr:uid="{00000000-0005-0000-0000-00000F420000}"/>
    <cellStyle name="40% - Accent1 3 6 2 2 3 2" xfId="39592" xr:uid="{00000000-0005-0000-0000-000010420000}"/>
    <cellStyle name="40% - Accent1 3 6 2 2 4" xfId="23236" xr:uid="{00000000-0005-0000-0000-000011420000}"/>
    <cellStyle name="40% - Accent1 3 6 2 2 4 2" xfId="46483" xr:uid="{00000000-0005-0000-0000-000012420000}"/>
    <cellStyle name="40% - Accent1 3 6 2 2 5" xfId="28976" xr:uid="{00000000-0005-0000-0000-000013420000}"/>
    <cellStyle name="40% - Accent1 3 6 2 2 6" xfId="48412" xr:uid="{00000000-0005-0000-0000-000014420000}"/>
    <cellStyle name="40% - Accent1 3 6 2 3" xfId="8374" xr:uid="{00000000-0005-0000-0000-000015420000}"/>
    <cellStyle name="40% - Accent1 3 6 2 3 2" xfId="18989" xr:uid="{00000000-0005-0000-0000-000016420000}"/>
    <cellStyle name="40% - Accent1 3 6 2 3 2 2" xfId="42257" xr:uid="{00000000-0005-0000-0000-000017420000}"/>
    <cellStyle name="40% - Accent1 3 6 2 3 3" xfId="31642" xr:uid="{00000000-0005-0000-0000-000018420000}"/>
    <cellStyle name="40% - Accent1 3 6 2 4" xfId="13684" xr:uid="{00000000-0005-0000-0000-000019420000}"/>
    <cellStyle name="40% - Accent1 3 6 2 4 2" xfId="36952" xr:uid="{00000000-0005-0000-0000-00001A420000}"/>
    <cellStyle name="40% - Accent1 3 6 2 5" xfId="23235" xr:uid="{00000000-0005-0000-0000-00001B420000}"/>
    <cellStyle name="40% - Accent1 3 6 2 5 2" xfId="46482" xr:uid="{00000000-0005-0000-0000-00001C420000}"/>
    <cellStyle name="40% - Accent1 3 6 2 6" xfId="26334" xr:uid="{00000000-0005-0000-0000-00001D420000}"/>
    <cellStyle name="40% - Accent1 3 6 2 7" xfId="48411" xr:uid="{00000000-0005-0000-0000-00001E420000}"/>
    <cellStyle name="40% - Accent1 3 6 3" xfId="4486" xr:uid="{00000000-0005-0000-0000-00001F420000}"/>
    <cellStyle name="40% - Accent1 3 6 3 2" xfId="9830" xr:uid="{00000000-0005-0000-0000-000020420000}"/>
    <cellStyle name="40% - Accent1 3 6 3 2 2" xfId="20445" xr:uid="{00000000-0005-0000-0000-000021420000}"/>
    <cellStyle name="40% - Accent1 3 6 3 2 2 2" xfId="43713" xr:uid="{00000000-0005-0000-0000-000022420000}"/>
    <cellStyle name="40% - Accent1 3 6 3 2 3" xfId="33098" xr:uid="{00000000-0005-0000-0000-000023420000}"/>
    <cellStyle name="40% - Accent1 3 6 3 3" xfId="15139" xr:uid="{00000000-0005-0000-0000-000024420000}"/>
    <cellStyle name="40% - Accent1 3 6 3 3 2" xfId="38407" xr:uid="{00000000-0005-0000-0000-000025420000}"/>
    <cellStyle name="40% - Accent1 3 6 3 4" xfId="23237" xr:uid="{00000000-0005-0000-0000-000026420000}"/>
    <cellStyle name="40% - Accent1 3 6 3 4 2" xfId="46484" xr:uid="{00000000-0005-0000-0000-000027420000}"/>
    <cellStyle name="40% - Accent1 3 6 3 5" xfId="27790" xr:uid="{00000000-0005-0000-0000-000028420000}"/>
    <cellStyle name="40% - Accent1 3 6 3 6" xfId="48413" xr:uid="{00000000-0005-0000-0000-000029420000}"/>
    <cellStyle name="40% - Accent1 3 6 4" xfId="7188" xr:uid="{00000000-0005-0000-0000-00002A420000}"/>
    <cellStyle name="40% - Accent1 3 6 4 2" xfId="17803" xr:uid="{00000000-0005-0000-0000-00002B420000}"/>
    <cellStyle name="40% - Accent1 3 6 4 2 2" xfId="41071" xr:uid="{00000000-0005-0000-0000-00002C420000}"/>
    <cellStyle name="40% - Accent1 3 6 4 3" xfId="30456" xr:uid="{00000000-0005-0000-0000-00002D420000}"/>
    <cellStyle name="40% - Accent1 3 6 5" xfId="12499" xr:uid="{00000000-0005-0000-0000-00002E420000}"/>
    <cellStyle name="40% - Accent1 3 6 5 2" xfId="35767" xr:uid="{00000000-0005-0000-0000-00002F420000}"/>
    <cellStyle name="40% - Accent1 3 6 6" xfId="23234" xr:uid="{00000000-0005-0000-0000-000030420000}"/>
    <cellStyle name="40% - Accent1 3 6 6 2" xfId="46481" xr:uid="{00000000-0005-0000-0000-000031420000}"/>
    <cellStyle name="40% - Accent1 3 6 7" xfId="25148" xr:uid="{00000000-0005-0000-0000-000032420000}"/>
    <cellStyle name="40% - Accent1 3 6 8" xfId="48410" xr:uid="{00000000-0005-0000-0000-000033420000}"/>
    <cellStyle name="40% - Accent1 3 7" xfId="1645" xr:uid="{00000000-0005-0000-0000-000034420000}"/>
    <cellStyle name="40% - Accent1 3 7 2" xfId="4656" xr:uid="{00000000-0005-0000-0000-000035420000}"/>
    <cellStyle name="40% - Accent1 3 7 2 2" xfId="10000" xr:uid="{00000000-0005-0000-0000-000036420000}"/>
    <cellStyle name="40% - Accent1 3 7 2 2 2" xfId="20615" xr:uid="{00000000-0005-0000-0000-000037420000}"/>
    <cellStyle name="40% - Accent1 3 7 2 2 2 2" xfId="43883" xr:uid="{00000000-0005-0000-0000-000038420000}"/>
    <cellStyle name="40% - Accent1 3 7 2 2 3" xfId="33268" xr:uid="{00000000-0005-0000-0000-000039420000}"/>
    <cellStyle name="40% - Accent1 3 7 2 3" xfId="15309" xr:uid="{00000000-0005-0000-0000-00003A420000}"/>
    <cellStyle name="40% - Accent1 3 7 2 3 2" xfId="38577" xr:uid="{00000000-0005-0000-0000-00003B420000}"/>
    <cellStyle name="40% - Accent1 3 7 2 4" xfId="23239" xr:uid="{00000000-0005-0000-0000-00003C420000}"/>
    <cellStyle name="40% - Accent1 3 7 2 4 2" xfId="46486" xr:uid="{00000000-0005-0000-0000-00003D420000}"/>
    <cellStyle name="40% - Accent1 3 7 2 5" xfId="27960" xr:uid="{00000000-0005-0000-0000-00003E420000}"/>
    <cellStyle name="40% - Accent1 3 7 2 6" xfId="48415" xr:uid="{00000000-0005-0000-0000-00003F420000}"/>
    <cellStyle name="40% - Accent1 3 7 3" xfId="7358" xr:uid="{00000000-0005-0000-0000-000040420000}"/>
    <cellStyle name="40% - Accent1 3 7 3 2" xfId="17973" xr:uid="{00000000-0005-0000-0000-000041420000}"/>
    <cellStyle name="40% - Accent1 3 7 3 2 2" xfId="41241" xr:uid="{00000000-0005-0000-0000-000042420000}"/>
    <cellStyle name="40% - Accent1 3 7 3 3" xfId="30626" xr:uid="{00000000-0005-0000-0000-000043420000}"/>
    <cellStyle name="40% - Accent1 3 7 4" xfId="12669" xr:uid="{00000000-0005-0000-0000-000044420000}"/>
    <cellStyle name="40% - Accent1 3 7 4 2" xfId="35937" xr:uid="{00000000-0005-0000-0000-000045420000}"/>
    <cellStyle name="40% - Accent1 3 7 5" xfId="23238" xr:uid="{00000000-0005-0000-0000-000046420000}"/>
    <cellStyle name="40% - Accent1 3 7 5 2" xfId="46485" xr:uid="{00000000-0005-0000-0000-000047420000}"/>
    <cellStyle name="40% - Accent1 3 7 6" xfId="25318" xr:uid="{00000000-0005-0000-0000-000048420000}"/>
    <cellStyle name="40% - Accent1 3 7 7" xfId="48414" xr:uid="{00000000-0005-0000-0000-000049420000}"/>
    <cellStyle name="40% - Accent1 3 8" xfId="2142" xr:uid="{00000000-0005-0000-0000-00004A420000}"/>
    <cellStyle name="40% - Accent1 3 8 2" xfId="5033" xr:uid="{00000000-0005-0000-0000-00004B420000}"/>
    <cellStyle name="40% - Accent1 3 8 2 2" xfId="10376" xr:uid="{00000000-0005-0000-0000-00004C420000}"/>
    <cellStyle name="40% - Accent1 3 8 2 2 2" xfId="20991" xr:uid="{00000000-0005-0000-0000-00004D420000}"/>
    <cellStyle name="40% - Accent1 3 8 2 2 2 2" xfId="44259" xr:uid="{00000000-0005-0000-0000-00004E420000}"/>
    <cellStyle name="40% - Accent1 3 8 2 2 3" xfId="33644" xr:uid="{00000000-0005-0000-0000-00004F420000}"/>
    <cellStyle name="40% - Accent1 3 8 2 3" xfId="15685" xr:uid="{00000000-0005-0000-0000-000050420000}"/>
    <cellStyle name="40% - Accent1 3 8 2 3 2" xfId="38953" xr:uid="{00000000-0005-0000-0000-000051420000}"/>
    <cellStyle name="40% - Accent1 3 8 2 4" xfId="28336" xr:uid="{00000000-0005-0000-0000-000052420000}"/>
    <cellStyle name="40% - Accent1 3 8 3" xfId="7734" xr:uid="{00000000-0005-0000-0000-000053420000}"/>
    <cellStyle name="40% - Accent1 3 8 3 2" xfId="18349" xr:uid="{00000000-0005-0000-0000-000054420000}"/>
    <cellStyle name="40% - Accent1 3 8 3 2 2" xfId="41617" xr:uid="{00000000-0005-0000-0000-000055420000}"/>
    <cellStyle name="40% - Accent1 3 8 3 3" xfId="31002" xr:uid="{00000000-0005-0000-0000-000056420000}"/>
    <cellStyle name="40% - Accent1 3 8 4" xfId="13045" xr:uid="{00000000-0005-0000-0000-000057420000}"/>
    <cellStyle name="40% - Accent1 3 8 4 2" xfId="36313" xr:uid="{00000000-0005-0000-0000-000058420000}"/>
    <cellStyle name="40% - Accent1 3 8 5" xfId="23240" xr:uid="{00000000-0005-0000-0000-000059420000}"/>
    <cellStyle name="40% - Accent1 3 8 5 2" xfId="46487" xr:uid="{00000000-0005-0000-0000-00005A420000}"/>
    <cellStyle name="40% - Accent1 3 8 6" xfId="25694" xr:uid="{00000000-0005-0000-0000-00005B420000}"/>
    <cellStyle name="40% - Accent1 3 8 7" xfId="48416" xr:uid="{00000000-0005-0000-0000-00005C420000}"/>
    <cellStyle name="40% - Accent1 3 9" xfId="2226" xr:uid="{00000000-0005-0000-0000-00005D420000}"/>
    <cellStyle name="40% - Accent1 3 9 2" xfId="5098" xr:uid="{00000000-0005-0000-0000-00005E420000}"/>
    <cellStyle name="40% - Accent1 3 9 2 2" xfId="10441" xr:uid="{00000000-0005-0000-0000-00005F420000}"/>
    <cellStyle name="40% - Accent1 3 9 2 2 2" xfId="21056" xr:uid="{00000000-0005-0000-0000-000060420000}"/>
    <cellStyle name="40% - Accent1 3 9 2 2 2 2" xfId="44324" xr:uid="{00000000-0005-0000-0000-000061420000}"/>
    <cellStyle name="40% - Accent1 3 9 2 2 3" xfId="33709" xr:uid="{00000000-0005-0000-0000-000062420000}"/>
    <cellStyle name="40% - Accent1 3 9 2 3" xfId="15750" xr:uid="{00000000-0005-0000-0000-000063420000}"/>
    <cellStyle name="40% - Accent1 3 9 2 3 2" xfId="39018" xr:uid="{00000000-0005-0000-0000-000064420000}"/>
    <cellStyle name="40% - Accent1 3 9 2 4" xfId="28401" xr:uid="{00000000-0005-0000-0000-000065420000}"/>
    <cellStyle name="40% - Accent1 3 9 3" xfId="7799" xr:uid="{00000000-0005-0000-0000-000066420000}"/>
    <cellStyle name="40% - Accent1 3 9 3 2" xfId="18414" xr:uid="{00000000-0005-0000-0000-000067420000}"/>
    <cellStyle name="40% - Accent1 3 9 3 2 2" xfId="41682" xr:uid="{00000000-0005-0000-0000-000068420000}"/>
    <cellStyle name="40% - Accent1 3 9 3 3" xfId="31067" xr:uid="{00000000-0005-0000-0000-000069420000}"/>
    <cellStyle name="40% - Accent1 3 9 4" xfId="13110" xr:uid="{00000000-0005-0000-0000-00006A420000}"/>
    <cellStyle name="40% - Accent1 3 9 4 2" xfId="36378" xr:uid="{00000000-0005-0000-0000-00006B420000}"/>
    <cellStyle name="40% - Accent1 3 9 5" xfId="25759" xr:uid="{00000000-0005-0000-0000-00006C420000}"/>
    <cellStyle name="40% - Accent1 3_Asset Register (new)" xfId="1449" xr:uid="{00000000-0005-0000-0000-00006D420000}"/>
    <cellStyle name="40% - Accent1 4" xfId="221" xr:uid="{00000000-0005-0000-0000-00006E420000}"/>
    <cellStyle name="40% - Accent1 4 10" xfId="2280" xr:uid="{00000000-0005-0000-0000-00006F420000}"/>
    <cellStyle name="40% - Accent1 4 10 2" xfId="5142" xr:uid="{00000000-0005-0000-0000-000070420000}"/>
    <cellStyle name="40% - Accent1 4 10 2 2" xfId="10485" xr:uid="{00000000-0005-0000-0000-000071420000}"/>
    <cellStyle name="40% - Accent1 4 10 2 2 2" xfId="21099" xr:uid="{00000000-0005-0000-0000-000072420000}"/>
    <cellStyle name="40% - Accent1 4 10 2 2 2 2" xfId="44367" xr:uid="{00000000-0005-0000-0000-000073420000}"/>
    <cellStyle name="40% - Accent1 4 10 2 2 3" xfId="33753" xr:uid="{00000000-0005-0000-0000-000074420000}"/>
    <cellStyle name="40% - Accent1 4 10 2 3" xfId="15793" xr:uid="{00000000-0005-0000-0000-000075420000}"/>
    <cellStyle name="40% - Accent1 4 10 2 3 2" xfId="39061" xr:uid="{00000000-0005-0000-0000-000076420000}"/>
    <cellStyle name="40% - Accent1 4 10 2 4" xfId="28445" xr:uid="{00000000-0005-0000-0000-000077420000}"/>
    <cellStyle name="40% - Accent1 4 10 3" xfId="7843" xr:uid="{00000000-0005-0000-0000-000078420000}"/>
    <cellStyle name="40% - Accent1 4 10 3 2" xfId="18458" xr:uid="{00000000-0005-0000-0000-000079420000}"/>
    <cellStyle name="40% - Accent1 4 10 3 2 2" xfId="41726" xr:uid="{00000000-0005-0000-0000-00007A420000}"/>
    <cellStyle name="40% - Accent1 4 10 3 3" xfId="31111" xr:uid="{00000000-0005-0000-0000-00007B420000}"/>
    <cellStyle name="40% - Accent1 4 10 4" xfId="13153" xr:uid="{00000000-0005-0000-0000-00007C420000}"/>
    <cellStyle name="40% - Accent1 4 10 4 2" xfId="36421" xr:uid="{00000000-0005-0000-0000-00007D420000}"/>
    <cellStyle name="40% - Accent1 4 10 5" xfId="25803" xr:uid="{00000000-0005-0000-0000-00007E420000}"/>
    <cellStyle name="40% - Accent1 4 11" xfId="2429" xr:uid="{00000000-0005-0000-0000-00007F420000}"/>
    <cellStyle name="40% - Accent1 4 11 2" xfId="5277" xr:uid="{00000000-0005-0000-0000-000080420000}"/>
    <cellStyle name="40% - Accent1 4 11 2 2" xfId="10620" xr:uid="{00000000-0005-0000-0000-000081420000}"/>
    <cellStyle name="40% - Accent1 4 11 2 2 2" xfId="21234" xr:uid="{00000000-0005-0000-0000-000082420000}"/>
    <cellStyle name="40% - Accent1 4 11 2 2 2 2" xfId="44502" xr:uid="{00000000-0005-0000-0000-000083420000}"/>
    <cellStyle name="40% - Accent1 4 11 2 2 3" xfId="33888" xr:uid="{00000000-0005-0000-0000-000084420000}"/>
    <cellStyle name="40% - Accent1 4 11 2 3" xfId="15928" xr:uid="{00000000-0005-0000-0000-000085420000}"/>
    <cellStyle name="40% - Accent1 4 11 2 3 2" xfId="39196" xr:uid="{00000000-0005-0000-0000-000086420000}"/>
    <cellStyle name="40% - Accent1 4 11 2 4" xfId="28580" xr:uid="{00000000-0005-0000-0000-000087420000}"/>
    <cellStyle name="40% - Accent1 4 11 3" xfId="7978" xr:uid="{00000000-0005-0000-0000-000088420000}"/>
    <cellStyle name="40% - Accent1 4 11 3 2" xfId="18593" xr:uid="{00000000-0005-0000-0000-000089420000}"/>
    <cellStyle name="40% - Accent1 4 11 3 2 2" xfId="41861" xr:uid="{00000000-0005-0000-0000-00008A420000}"/>
    <cellStyle name="40% - Accent1 4 11 3 3" xfId="31246" xr:uid="{00000000-0005-0000-0000-00008B420000}"/>
    <cellStyle name="40% - Accent1 4 11 4" xfId="13288" xr:uid="{00000000-0005-0000-0000-00008C420000}"/>
    <cellStyle name="40% - Accent1 4 11 4 2" xfId="36556" xr:uid="{00000000-0005-0000-0000-00008D420000}"/>
    <cellStyle name="40% - Accent1 4 11 5" xfId="25938" xr:uid="{00000000-0005-0000-0000-00008E420000}"/>
    <cellStyle name="40% - Accent1 4 12" xfId="3003" xr:uid="{00000000-0005-0000-0000-00008F420000}"/>
    <cellStyle name="40% - Accent1 4 12 2" xfId="5844" xr:uid="{00000000-0005-0000-0000-000090420000}"/>
    <cellStyle name="40% - Accent1 4 12 2 2" xfId="11187" xr:uid="{00000000-0005-0000-0000-000091420000}"/>
    <cellStyle name="40% - Accent1 4 12 2 2 2" xfId="21801" xr:uid="{00000000-0005-0000-0000-000092420000}"/>
    <cellStyle name="40% - Accent1 4 12 2 2 2 2" xfId="45069" xr:uid="{00000000-0005-0000-0000-000093420000}"/>
    <cellStyle name="40% - Accent1 4 12 2 2 3" xfId="34455" xr:uid="{00000000-0005-0000-0000-000094420000}"/>
    <cellStyle name="40% - Accent1 4 12 2 3" xfId="16495" xr:uid="{00000000-0005-0000-0000-000095420000}"/>
    <cellStyle name="40% - Accent1 4 12 2 3 2" xfId="39763" xr:uid="{00000000-0005-0000-0000-000096420000}"/>
    <cellStyle name="40% - Accent1 4 12 2 4" xfId="29147" xr:uid="{00000000-0005-0000-0000-000097420000}"/>
    <cellStyle name="40% - Accent1 4 12 3" xfId="8545" xr:uid="{00000000-0005-0000-0000-000098420000}"/>
    <cellStyle name="40% - Accent1 4 12 3 2" xfId="19160" xr:uid="{00000000-0005-0000-0000-000099420000}"/>
    <cellStyle name="40% - Accent1 4 12 3 2 2" xfId="42428" xr:uid="{00000000-0005-0000-0000-00009A420000}"/>
    <cellStyle name="40% - Accent1 4 12 3 3" xfId="31813" xr:uid="{00000000-0005-0000-0000-00009B420000}"/>
    <cellStyle name="40% - Accent1 4 12 4" xfId="13855" xr:uid="{00000000-0005-0000-0000-00009C420000}"/>
    <cellStyle name="40% - Accent1 4 12 4 2" xfId="37123" xr:uid="{00000000-0005-0000-0000-00009D420000}"/>
    <cellStyle name="40% - Accent1 4 12 5" xfId="26505" xr:uid="{00000000-0005-0000-0000-00009E420000}"/>
    <cellStyle name="40% - Accent1 4 13" xfId="3334" xr:uid="{00000000-0005-0000-0000-00009F420000}"/>
    <cellStyle name="40% - Accent1 4 13 2" xfId="6158" xr:uid="{00000000-0005-0000-0000-0000A0420000}"/>
    <cellStyle name="40% - Accent1 4 13 2 2" xfId="11501" xr:uid="{00000000-0005-0000-0000-0000A1420000}"/>
    <cellStyle name="40% - Accent1 4 13 2 2 2" xfId="22114" xr:uid="{00000000-0005-0000-0000-0000A2420000}"/>
    <cellStyle name="40% - Accent1 4 13 2 2 2 2" xfId="45382" xr:uid="{00000000-0005-0000-0000-0000A3420000}"/>
    <cellStyle name="40% - Accent1 4 13 2 2 3" xfId="34769" xr:uid="{00000000-0005-0000-0000-0000A4420000}"/>
    <cellStyle name="40% - Accent1 4 13 2 3" xfId="16808" xr:uid="{00000000-0005-0000-0000-0000A5420000}"/>
    <cellStyle name="40% - Accent1 4 13 2 3 2" xfId="40076" xr:uid="{00000000-0005-0000-0000-0000A6420000}"/>
    <cellStyle name="40% - Accent1 4 13 2 4" xfId="29461" xr:uid="{00000000-0005-0000-0000-0000A7420000}"/>
    <cellStyle name="40% - Accent1 4 13 3" xfId="8859" xr:uid="{00000000-0005-0000-0000-0000A8420000}"/>
    <cellStyle name="40% - Accent1 4 13 3 2" xfId="19474" xr:uid="{00000000-0005-0000-0000-0000A9420000}"/>
    <cellStyle name="40% - Accent1 4 13 3 2 2" xfId="42742" xr:uid="{00000000-0005-0000-0000-0000AA420000}"/>
    <cellStyle name="40% - Accent1 4 13 3 3" xfId="32127" xr:uid="{00000000-0005-0000-0000-0000AB420000}"/>
    <cellStyle name="40% - Accent1 4 13 4" xfId="14168" xr:uid="{00000000-0005-0000-0000-0000AC420000}"/>
    <cellStyle name="40% - Accent1 4 13 4 2" xfId="37436" xr:uid="{00000000-0005-0000-0000-0000AD420000}"/>
    <cellStyle name="40% - Accent1 4 13 5" xfId="26819" xr:uid="{00000000-0005-0000-0000-0000AE420000}"/>
    <cellStyle name="40% - Accent1 4 14" xfId="4090" xr:uid="{00000000-0005-0000-0000-0000AF420000}"/>
    <cellStyle name="40% - Accent1 4 14 2" xfId="9434" xr:uid="{00000000-0005-0000-0000-0000B0420000}"/>
    <cellStyle name="40% - Accent1 4 14 2 2" xfId="20049" xr:uid="{00000000-0005-0000-0000-0000B1420000}"/>
    <cellStyle name="40% - Accent1 4 14 2 2 2" xfId="43317" xr:uid="{00000000-0005-0000-0000-0000B2420000}"/>
    <cellStyle name="40% - Accent1 4 14 2 3" xfId="32702" xr:uid="{00000000-0005-0000-0000-0000B3420000}"/>
    <cellStyle name="40% - Accent1 4 14 3" xfId="14743" xr:uid="{00000000-0005-0000-0000-0000B4420000}"/>
    <cellStyle name="40% - Accent1 4 14 3 2" xfId="38011" xr:uid="{00000000-0005-0000-0000-0000B5420000}"/>
    <cellStyle name="40% - Accent1 4 14 4" xfId="27394" xr:uid="{00000000-0005-0000-0000-0000B6420000}"/>
    <cellStyle name="40% - Accent1 4 15" xfId="6792" xr:uid="{00000000-0005-0000-0000-0000B7420000}"/>
    <cellStyle name="40% - Accent1 4 15 2" xfId="17407" xr:uid="{00000000-0005-0000-0000-0000B8420000}"/>
    <cellStyle name="40% - Accent1 4 15 2 2" xfId="40675" xr:uid="{00000000-0005-0000-0000-0000B9420000}"/>
    <cellStyle name="40% - Accent1 4 15 3" xfId="30060" xr:uid="{00000000-0005-0000-0000-0000BA420000}"/>
    <cellStyle name="40% - Accent1 4 16" xfId="12103" xr:uid="{00000000-0005-0000-0000-0000BB420000}"/>
    <cellStyle name="40% - Accent1 4 16 2" xfId="35371" xr:uid="{00000000-0005-0000-0000-0000BC420000}"/>
    <cellStyle name="40% - Accent1 4 17" xfId="23241" xr:uid="{00000000-0005-0000-0000-0000BD420000}"/>
    <cellStyle name="40% - Accent1 4 17 2" xfId="46488" xr:uid="{00000000-0005-0000-0000-0000BE420000}"/>
    <cellStyle name="40% - Accent1 4 18" xfId="24748" xr:uid="{00000000-0005-0000-0000-0000BF420000}"/>
    <cellStyle name="40% - Accent1 4 19" xfId="48417" xr:uid="{00000000-0005-0000-0000-0000C0420000}"/>
    <cellStyle name="40% - Accent1 4 2" xfId="739" xr:uid="{00000000-0005-0000-0000-0000C1420000}"/>
    <cellStyle name="40% - Accent1 4 2 10" xfId="3004" xr:uid="{00000000-0005-0000-0000-0000C2420000}"/>
    <cellStyle name="40% - Accent1 4 2 10 2" xfId="5845" xr:uid="{00000000-0005-0000-0000-0000C3420000}"/>
    <cellStyle name="40% - Accent1 4 2 10 2 2" xfId="11188" xr:uid="{00000000-0005-0000-0000-0000C4420000}"/>
    <cellStyle name="40% - Accent1 4 2 10 2 2 2" xfId="21802" xr:uid="{00000000-0005-0000-0000-0000C5420000}"/>
    <cellStyle name="40% - Accent1 4 2 10 2 2 2 2" xfId="45070" xr:uid="{00000000-0005-0000-0000-0000C6420000}"/>
    <cellStyle name="40% - Accent1 4 2 10 2 2 3" xfId="34456" xr:uid="{00000000-0005-0000-0000-0000C7420000}"/>
    <cellStyle name="40% - Accent1 4 2 10 2 3" xfId="16496" xr:uid="{00000000-0005-0000-0000-0000C8420000}"/>
    <cellStyle name="40% - Accent1 4 2 10 2 3 2" xfId="39764" xr:uid="{00000000-0005-0000-0000-0000C9420000}"/>
    <cellStyle name="40% - Accent1 4 2 10 2 4" xfId="29148" xr:uid="{00000000-0005-0000-0000-0000CA420000}"/>
    <cellStyle name="40% - Accent1 4 2 10 3" xfId="8546" xr:uid="{00000000-0005-0000-0000-0000CB420000}"/>
    <cellStyle name="40% - Accent1 4 2 10 3 2" xfId="19161" xr:uid="{00000000-0005-0000-0000-0000CC420000}"/>
    <cellStyle name="40% - Accent1 4 2 10 3 2 2" xfId="42429" xr:uid="{00000000-0005-0000-0000-0000CD420000}"/>
    <cellStyle name="40% - Accent1 4 2 10 3 3" xfId="31814" xr:uid="{00000000-0005-0000-0000-0000CE420000}"/>
    <cellStyle name="40% - Accent1 4 2 10 4" xfId="13856" xr:uid="{00000000-0005-0000-0000-0000CF420000}"/>
    <cellStyle name="40% - Accent1 4 2 10 4 2" xfId="37124" xr:uid="{00000000-0005-0000-0000-0000D0420000}"/>
    <cellStyle name="40% - Accent1 4 2 10 5" xfId="26506" xr:uid="{00000000-0005-0000-0000-0000D1420000}"/>
    <cellStyle name="40% - Accent1 4 2 11" xfId="3335" xr:uid="{00000000-0005-0000-0000-0000D2420000}"/>
    <cellStyle name="40% - Accent1 4 2 11 2" xfId="6159" xr:uid="{00000000-0005-0000-0000-0000D3420000}"/>
    <cellStyle name="40% - Accent1 4 2 11 2 2" xfId="11502" xr:uid="{00000000-0005-0000-0000-0000D4420000}"/>
    <cellStyle name="40% - Accent1 4 2 11 2 2 2" xfId="22115" xr:uid="{00000000-0005-0000-0000-0000D5420000}"/>
    <cellStyle name="40% - Accent1 4 2 11 2 2 2 2" xfId="45383" xr:uid="{00000000-0005-0000-0000-0000D6420000}"/>
    <cellStyle name="40% - Accent1 4 2 11 2 2 3" xfId="34770" xr:uid="{00000000-0005-0000-0000-0000D7420000}"/>
    <cellStyle name="40% - Accent1 4 2 11 2 3" xfId="16809" xr:uid="{00000000-0005-0000-0000-0000D8420000}"/>
    <cellStyle name="40% - Accent1 4 2 11 2 3 2" xfId="40077" xr:uid="{00000000-0005-0000-0000-0000D9420000}"/>
    <cellStyle name="40% - Accent1 4 2 11 2 4" xfId="29462" xr:uid="{00000000-0005-0000-0000-0000DA420000}"/>
    <cellStyle name="40% - Accent1 4 2 11 3" xfId="8860" xr:uid="{00000000-0005-0000-0000-0000DB420000}"/>
    <cellStyle name="40% - Accent1 4 2 11 3 2" xfId="19475" xr:uid="{00000000-0005-0000-0000-0000DC420000}"/>
    <cellStyle name="40% - Accent1 4 2 11 3 2 2" xfId="42743" xr:uid="{00000000-0005-0000-0000-0000DD420000}"/>
    <cellStyle name="40% - Accent1 4 2 11 3 3" xfId="32128" xr:uid="{00000000-0005-0000-0000-0000DE420000}"/>
    <cellStyle name="40% - Accent1 4 2 11 4" xfId="14169" xr:uid="{00000000-0005-0000-0000-0000DF420000}"/>
    <cellStyle name="40% - Accent1 4 2 11 4 2" xfId="37437" xr:uid="{00000000-0005-0000-0000-0000E0420000}"/>
    <cellStyle name="40% - Accent1 4 2 11 5" xfId="26820" xr:uid="{00000000-0005-0000-0000-0000E1420000}"/>
    <cellStyle name="40% - Accent1 4 2 12" xfId="4266" xr:uid="{00000000-0005-0000-0000-0000E2420000}"/>
    <cellStyle name="40% - Accent1 4 2 12 2" xfId="9610" xr:uid="{00000000-0005-0000-0000-0000E3420000}"/>
    <cellStyle name="40% - Accent1 4 2 12 2 2" xfId="20225" xr:uid="{00000000-0005-0000-0000-0000E4420000}"/>
    <cellStyle name="40% - Accent1 4 2 12 2 2 2" xfId="43493" xr:uid="{00000000-0005-0000-0000-0000E5420000}"/>
    <cellStyle name="40% - Accent1 4 2 12 2 3" xfId="32878" xr:uid="{00000000-0005-0000-0000-0000E6420000}"/>
    <cellStyle name="40% - Accent1 4 2 12 3" xfId="14919" xr:uid="{00000000-0005-0000-0000-0000E7420000}"/>
    <cellStyle name="40% - Accent1 4 2 12 3 2" xfId="38187" xr:uid="{00000000-0005-0000-0000-0000E8420000}"/>
    <cellStyle name="40% - Accent1 4 2 12 4" xfId="27570" xr:uid="{00000000-0005-0000-0000-0000E9420000}"/>
    <cellStyle name="40% - Accent1 4 2 13" xfId="6968" xr:uid="{00000000-0005-0000-0000-0000EA420000}"/>
    <cellStyle name="40% - Accent1 4 2 13 2" xfId="17583" xr:uid="{00000000-0005-0000-0000-0000EB420000}"/>
    <cellStyle name="40% - Accent1 4 2 13 2 2" xfId="40851" xr:uid="{00000000-0005-0000-0000-0000EC420000}"/>
    <cellStyle name="40% - Accent1 4 2 13 3" xfId="30236" xr:uid="{00000000-0005-0000-0000-0000ED420000}"/>
    <cellStyle name="40% - Accent1 4 2 14" xfId="12279" xr:uid="{00000000-0005-0000-0000-0000EE420000}"/>
    <cellStyle name="40% - Accent1 4 2 14 2" xfId="35547" xr:uid="{00000000-0005-0000-0000-0000EF420000}"/>
    <cellStyle name="40% - Accent1 4 2 15" xfId="23242" xr:uid="{00000000-0005-0000-0000-0000F0420000}"/>
    <cellStyle name="40% - Accent1 4 2 15 2" xfId="46489" xr:uid="{00000000-0005-0000-0000-0000F1420000}"/>
    <cellStyle name="40% - Accent1 4 2 16" xfId="24928" xr:uid="{00000000-0005-0000-0000-0000F2420000}"/>
    <cellStyle name="40% - Accent1 4 2 17" xfId="48418" xr:uid="{00000000-0005-0000-0000-0000F3420000}"/>
    <cellStyle name="40% - Accent1 4 2 2" xfId="1118" xr:uid="{00000000-0005-0000-0000-0000F4420000}"/>
    <cellStyle name="40% - Accent1 4 2 2 10" xfId="48419" xr:uid="{00000000-0005-0000-0000-0000F5420000}"/>
    <cellStyle name="40% - Accent1 4 2 2 2" xfId="1554" xr:uid="{00000000-0005-0000-0000-0000F6420000}"/>
    <cellStyle name="40% - Accent1 4 2 2 2 2" xfId="2911" xr:uid="{00000000-0005-0000-0000-0000F7420000}"/>
    <cellStyle name="40% - Accent1 4 2 2 2 2 2" xfId="5759" xr:uid="{00000000-0005-0000-0000-0000F8420000}"/>
    <cellStyle name="40% - Accent1 4 2 2 2 2 2 2" xfId="11102" xr:uid="{00000000-0005-0000-0000-0000F9420000}"/>
    <cellStyle name="40% - Accent1 4 2 2 2 2 2 2 2" xfId="21716" xr:uid="{00000000-0005-0000-0000-0000FA420000}"/>
    <cellStyle name="40% - Accent1 4 2 2 2 2 2 2 2 2" xfId="44984" xr:uid="{00000000-0005-0000-0000-0000FB420000}"/>
    <cellStyle name="40% - Accent1 4 2 2 2 2 2 2 3" xfId="34370" xr:uid="{00000000-0005-0000-0000-0000FC420000}"/>
    <cellStyle name="40% - Accent1 4 2 2 2 2 2 3" xfId="16410" xr:uid="{00000000-0005-0000-0000-0000FD420000}"/>
    <cellStyle name="40% - Accent1 4 2 2 2 2 2 3 2" xfId="39678" xr:uid="{00000000-0005-0000-0000-0000FE420000}"/>
    <cellStyle name="40% - Accent1 4 2 2 2 2 2 4" xfId="23246" xr:uid="{00000000-0005-0000-0000-0000FF420000}"/>
    <cellStyle name="40% - Accent1 4 2 2 2 2 2 4 2" xfId="46493" xr:uid="{00000000-0005-0000-0000-000000430000}"/>
    <cellStyle name="40% - Accent1 4 2 2 2 2 2 5" xfId="29062" xr:uid="{00000000-0005-0000-0000-000001430000}"/>
    <cellStyle name="40% - Accent1 4 2 2 2 2 2 6" xfId="48422" xr:uid="{00000000-0005-0000-0000-000002430000}"/>
    <cellStyle name="40% - Accent1 4 2 2 2 2 3" xfId="8460" xr:uid="{00000000-0005-0000-0000-000003430000}"/>
    <cellStyle name="40% - Accent1 4 2 2 2 2 3 2" xfId="19075" xr:uid="{00000000-0005-0000-0000-000004430000}"/>
    <cellStyle name="40% - Accent1 4 2 2 2 2 3 2 2" xfId="42343" xr:uid="{00000000-0005-0000-0000-000005430000}"/>
    <cellStyle name="40% - Accent1 4 2 2 2 2 3 3" xfId="31728" xr:uid="{00000000-0005-0000-0000-000006430000}"/>
    <cellStyle name="40% - Accent1 4 2 2 2 2 4" xfId="13770" xr:uid="{00000000-0005-0000-0000-000007430000}"/>
    <cellStyle name="40% - Accent1 4 2 2 2 2 4 2" xfId="37038" xr:uid="{00000000-0005-0000-0000-000008430000}"/>
    <cellStyle name="40% - Accent1 4 2 2 2 2 5" xfId="23245" xr:uid="{00000000-0005-0000-0000-000009430000}"/>
    <cellStyle name="40% - Accent1 4 2 2 2 2 5 2" xfId="46492" xr:uid="{00000000-0005-0000-0000-00000A430000}"/>
    <cellStyle name="40% - Accent1 4 2 2 2 2 6" xfId="26420" xr:uid="{00000000-0005-0000-0000-00000B430000}"/>
    <cellStyle name="40% - Accent1 4 2 2 2 2 7" xfId="48421" xr:uid="{00000000-0005-0000-0000-00000C430000}"/>
    <cellStyle name="40% - Accent1 4 2 2 2 3" xfId="4572" xr:uid="{00000000-0005-0000-0000-00000D430000}"/>
    <cellStyle name="40% - Accent1 4 2 2 2 3 2" xfId="9916" xr:uid="{00000000-0005-0000-0000-00000E430000}"/>
    <cellStyle name="40% - Accent1 4 2 2 2 3 2 2" xfId="20531" xr:uid="{00000000-0005-0000-0000-00000F430000}"/>
    <cellStyle name="40% - Accent1 4 2 2 2 3 2 2 2" xfId="43799" xr:uid="{00000000-0005-0000-0000-000010430000}"/>
    <cellStyle name="40% - Accent1 4 2 2 2 3 2 3" xfId="33184" xr:uid="{00000000-0005-0000-0000-000011430000}"/>
    <cellStyle name="40% - Accent1 4 2 2 2 3 3" xfId="15225" xr:uid="{00000000-0005-0000-0000-000012430000}"/>
    <cellStyle name="40% - Accent1 4 2 2 2 3 3 2" xfId="38493" xr:uid="{00000000-0005-0000-0000-000013430000}"/>
    <cellStyle name="40% - Accent1 4 2 2 2 3 4" xfId="23247" xr:uid="{00000000-0005-0000-0000-000014430000}"/>
    <cellStyle name="40% - Accent1 4 2 2 2 3 4 2" xfId="46494" xr:uid="{00000000-0005-0000-0000-000015430000}"/>
    <cellStyle name="40% - Accent1 4 2 2 2 3 5" xfId="27876" xr:uid="{00000000-0005-0000-0000-000016430000}"/>
    <cellStyle name="40% - Accent1 4 2 2 2 3 6" xfId="48423" xr:uid="{00000000-0005-0000-0000-000017430000}"/>
    <cellStyle name="40% - Accent1 4 2 2 2 4" xfId="7274" xr:uid="{00000000-0005-0000-0000-000018430000}"/>
    <cellStyle name="40% - Accent1 4 2 2 2 4 2" xfId="17889" xr:uid="{00000000-0005-0000-0000-000019430000}"/>
    <cellStyle name="40% - Accent1 4 2 2 2 4 2 2" xfId="41157" xr:uid="{00000000-0005-0000-0000-00001A430000}"/>
    <cellStyle name="40% - Accent1 4 2 2 2 4 3" xfId="30542" xr:uid="{00000000-0005-0000-0000-00001B430000}"/>
    <cellStyle name="40% - Accent1 4 2 2 2 5" xfId="12585" xr:uid="{00000000-0005-0000-0000-00001C430000}"/>
    <cellStyle name="40% - Accent1 4 2 2 2 5 2" xfId="35853" xr:uid="{00000000-0005-0000-0000-00001D430000}"/>
    <cellStyle name="40% - Accent1 4 2 2 2 6" xfId="23244" xr:uid="{00000000-0005-0000-0000-00001E430000}"/>
    <cellStyle name="40% - Accent1 4 2 2 2 6 2" xfId="46491" xr:uid="{00000000-0005-0000-0000-00001F430000}"/>
    <cellStyle name="40% - Accent1 4 2 2 2 7" xfId="25234" xr:uid="{00000000-0005-0000-0000-000020430000}"/>
    <cellStyle name="40% - Accent1 4 2 2 2 8" xfId="48420" xr:uid="{00000000-0005-0000-0000-000021430000}"/>
    <cellStyle name="40% - Accent1 4 2 2 3" xfId="2688" xr:uid="{00000000-0005-0000-0000-000022430000}"/>
    <cellStyle name="40% - Accent1 4 2 2 3 2" xfId="5536" xr:uid="{00000000-0005-0000-0000-000023430000}"/>
    <cellStyle name="40% - Accent1 4 2 2 3 2 2" xfId="10879" xr:uid="{00000000-0005-0000-0000-000024430000}"/>
    <cellStyle name="40% - Accent1 4 2 2 3 2 2 2" xfId="21493" xr:uid="{00000000-0005-0000-0000-000025430000}"/>
    <cellStyle name="40% - Accent1 4 2 2 3 2 2 2 2" xfId="44761" xr:uid="{00000000-0005-0000-0000-000026430000}"/>
    <cellStyle name="40% - Accent1 4 2 2 3 2 2 3" xfId="34147" xr:uid="{00000000-0005-0000-0000-000027430000}"/>
    <cellStyle name="40% - Accent1 4 2 2 3 2 3" xfId="16187" xr:uid="{00000000-0005-0000-0000-000028430000}"/>
    <cellStyle name="40% - Accent1 4 2 2 3 2 3 2" xfId="39455" xr:uid="{00000000-0005-0000-0000-000029430000}"/>
    <cellStyle name="40% - Accent1 4 2 2 3 2 4" xfId="23249" xr:uid="{00000000-0005-0000-0000-00002A430000}"/>
    <cellStyle name="40% - Accent1 4 2 2 3 2 4 2" xfId="46496" xr:uid="{00000000-0005-0000-0000-00002B430000}"/>
    <cellStyle name="40% - Accent1 4 2 2 3 2 5" xfId="28839" xr:uid="{00000000-0005-0000-0000-00002C430000}"/>
    <cellStyle name="40% - Accent1 4 2 2 3 2 6" xfId="48425" xr:uid="{00000000-0005-0000-0000-00002D430000}"/>
    <cellStyle name="40% - Accent1 4 2 2 3 3" xfId="8237" xr:uid="{00000000-0005-0000-0000-00002E430000}"/>
    <cellStyle name="40% - Accent1 4 2 2 3 3 2" xfId="18852" xr:uid="{00000000-0005-0000-0000-00002F430000}"/>
    <cellStyle name="40% - Accent1 4 2 2 3 3 2 2" xfId="42120" xr:uid="{00000000-0005-0000-0000-000030430000}"/>
    <cellStyle name="40% - Accent1 4 2 2 3 3 3" xfId="31505" xr:uid="{00000000-0005-0000-0000-000031430000}"/>
    <cellStyle name="40% - Accent1 4 2 2 3 4" xfId="13547" xr:uid="{00000000-0005-0000-0000-000032430000}"/>
    <cellStyle name="40% - Accent1 4 2 2 3 4 2" xfId="36815" xr:uid="{00000000-0005-0000-0000-000033430000}"/>
    <cellStyle name="40% - Accent1 4 2 2 3 5" xfId="23248" xr:uid="{00000000-0005-0000-0000-000034430000}"/>
    <cellStyle name="40% - Accent1 4 2 2 3 5 2" xfId="46495" xr:uid="{00000000-0005-0000-0000-000035430000}"/>
    <cellStyle name="40% - Accent1 4 2 2 3 6" xfId="26197" xr:uid="{00000000-0005-0000-0000-000036430000}"/>
    <cellStyle name="40% - Accent1 4 2 2 3 7" xfId="48424" xr:uid="{00000000-0005-0000-0000-000037430000}"/>
    <cellStyle name="40% - Accent1 4 2 2 4" xfId="3863" xr:uid="{00000000-0005-0000-0000-000038430000}"/>
    <cellStyle name="40% - Accent1 4 2 2 4 2" xfId="6527" xr:uid="{00000000-0005-0000-0000-000039430000}"/>
    <cellStyle name="40% - Accent1 4 2 2 4 2 2" xfId="11870" xr:uid="{00000000-0005-0000-0000-00003A430000}"/>
    <cellStyle name="40% - Accent1 4 2 2 4 2 2 2" xfId="22483" xr:uid="{00000000-0005-0000-0000-00003B430000}"/>
    <cellStyle name="40% - Accent1 4 2 2 4 2 2 2 2" xfId="45751" xr:uid="{00000000-0005-0000-0000-00003C430000}"/>
    <cellStyle name="40% - Accent1 4 2 2 4 2 2 3" xfId="35138" xr:uid="{00000000-0005-0000-0000-00003D430000}"/>
    <cellStyle name="40% - Accent1 4 2 2 4 2 3" xfId="17177" xr:uid="{00000000-0005-0000-0000-00003E430000}"/>
    <cellStyle name="40% - Accent1 4 2 2 4 2 3 2" xfId="40445" xr:uid="{00000000-0005-0000-0000-00003F430000}"/>
    <cellStyle name="40% - Accent1 4 2 2 4 2 4" xfId="29830" xr:uid="{00000000-0005-0000-0000-000040430000}"/>
    <cellStyle name="40% - Accent1 4 2 2 4 3" xfId="9228" xr:uid="{00000000-0005-0000-0000-000041430000}"/>
    <cellStyle name="40% - Accent1 4 2 2 4 3 2" xfId="19843" xr:uid="{00000000-0005-0000-0000-000042430000}"/>
    <cellStyle name="40% - Accent1 4 2 2 4 3 2 2" xfId="43111" xr:uid="{00000000-0005-0000-0000-000043430000}"/>
    <cellStyle name="40% - Accent1 4 2 2 4 3 3" xfId="32496" xr:uid="{00000000-0005-0000-0000-000044430000}"/>
    <cellStyle name="40% - Accent1 4 2 2 4 4" xfId="14537" xr:uid="{00000000-0005-0000-0000-000045430000}"/>
    <cellStyle name="40% - Accent1 4 2 2 4 4 2" xfId="37805" xr:uid="{00000000-0005-0000-0000-000046430000}"/>
    <cellStyle name="40% - Accent1 4 2 2 4 5" xfId="23250" xr:uid="{00000000-0005-0000-0000-000047430000}"/>
    <cellStyle name="40% - Accent1 4 2 2 4 5 2" xfId="46497" xr:uid="{00000000-0005-0000-0000-000048430000}"/>
    <cellStyle name="40% - Accent1 4 2 2 4 6" xfId="27188" xr:uid="{00000000-0005-0000-0000-000049430000}"/>
    <cellStyle name="40% - Accent1 4 2 2 4 7" xfId="48426" xr:uid="{00000000-0005-0000-0000-00004A430000}"/>
    <cellStyle name="40% - Accent1 4 2 2 5" xfId="4349" xr:uid="{00000000-0005-0000-0000-00004B430000}"/>
    <cellStyle name="40% - Accent1 4 2 2 5 2" xfId="9693" xr:uid="{00000000-0005-0000-0000-00004C430000}"/>
    <cellStyle name="40% - Accent1 4 2 2 5 2 2" xfId="20308" xr:uid="{00000000-0005-0000-0000-00004D430000}"/>
    <cellStyle name="40% - Accent1 4 2 2 5 2 2 2" xfId="43576" xr:uid="{00000000-0005-0000-0000-00004E430000}"/>
    <cellStyle name="40% - Accent1 4 2 2 5 2 3" xfId="32961" xr:uid="{00000000-0005-0000-0000-00004F430000}"/>
    <cellStyle name="40% - Accent1 4 2 2 5 3" xfId="15002" xr:uid="{00000000-0005-0000-0000-000050430000}"/>
    <cellStyle name="40% - Accent1 4 2 2 5 3 2" xfId="38270" xr:uid="{00000000-0005-0000-0000-000051430000}"/>
    <cellStyle name="40% - Accent1 4 2 2 5 4" xfId="27653" xr:uid="{00000000-0005-0000-0000-000052430000}"/>
    <cellStyle name="40% - Accent1 4 2 2 6" xfId="7051" xr:uid="{00000000-0005-0000-0000-000053430000}"/>
    <cellStyle name="40% - Accent1 4 2 2 6 2" xfId="17666" xr:uid="{00000000-0005-0000-0000-000054430000}"/>
    <cellStyle name="40% - Accent1 4 2 2 6 2 2" xfId="40934" xr:uid="{00000000-0005-0000-0000-000055430000}"/>
    <cellStyle name="40% - Accent1 4 2 2 6 3" xfId="30319" xr:uid="{00000000-0005-0000-0000-000056430000}"/>
    <cellStyle name="40% - Accent1 4 2 2 7" xfId="12362" xr:uid="{00000000-0005-0000-0000-000057430000}"/>
    <cellStyle name="40% - Accent1 4 2 2 7 2" xfId="35630" xr:uid="{00000000-0005-0000-0000-000058430000}"/>
    <cellStyle name="40% - Accent1 4 2 2 8" xfId="23243" xr:uid="{00000000-0005-0000-0000-000059430000}"/>
    <cellStyle name="40% - Accent1 4 2 2 8 2" xfId="46490" xr:uid="{00000000-0005-0000-0000-00005A430000}"/>
    <cellStyle name="40% - Accent1 4 2 2 9" xfId="25011" xr:uid="{00000000-0005-0000-0000-00005B430000}"/>
    <cellStyle name="40% - Accent1 4 2 2_Asset Register (new)" xfId="1443" xr:uid="{00000000-0005-0000-0000-00005C430000}"/>
    <cellStyle name="40% - Accent1 4 2 3" xfId="1267" xr:uid="{00000000-0005-0000-0000-00005D430000}"/>
    <cellStyle name="40% - Accent1 4 2 3 2" xfId="2828" xr:uid="{00000000-0005-0000-0000-00005E430000}"/>
    <cellStyle name="40% - Accent1 4 2 3 2 2" xfId="5676" xr:uid="{00000000-0005-0000-0000-00005F430000}"/>
    <cellStyle name="40% - Accent1 4 2 3 2 2 2" xfId="11019" xr:uid="{00000000-0005-0000-0000-000060430000}"/>
    <cellStyle name="40% - Accent1 4 2 3 2 2 2 2" xfId="21633" xr:uid="{00000000-0005-0000-0000-000061430000}"/>
    <cellStyle name="40% - Accent1 4 2 3 2 2 2 2 2" xfId="44901" xr:uid="{00000000-0005-0000-0000-000062430000}"/>
    <cellStyle name="40% - Accent1 4 2 3 2 2 2 3" xfId="34287" xr:uid="{00000000-0005-0000-0000-000063430000}"/>
    <cellStyle name="40% - Accent1 4 2 3 2 2 3" xfId="16327" xr:uid="{00000000-0005-0000-0000-000064430000}"/>
    <cellStyle name="40% - Accent1 4 2 3 2 2 3 2" xfId="39595" xr:uid="{00000000-0005-0000-0000-000065430000}"/>
    <cellStyle name="40% - Accent1 4 2 3 2 2 4" xfId="23253" xr:uid="{00000000-0005-0000-0000-000066430000}"/>
    <cellStyle name="40% - Accent1 4 2 3 2 2 4 2" xfId="46500" xr:uid="{00000000-0005-0000-0000-000067430000}"/>
    <cellStyle name="40% - Accent1 4 2 3 2 2 5" xfId="28979" xr:uid="{00000000-0005-0000-0000-000068430000}"/>
    <cellStyle name="40% - Accent1 4 2 3 2 2 6" xfId="48429" xr:uid="{00000000-0005-0000-0000-000069430000}"/>
    <cellStyle name="40% - Accent1 4 2 3 2 3" xfId="8377" xr:uid="{00000000-0005-0000-0000-00006A430000}"/>
    <cellStyle name="40% - Accent1 4 2 3 2 3 2" xfId="18992" xr:uid="{00000000-0005-0000-0000-00006B430000}"/>
    <cellStyle name="40% - Accent1 4 2 3 2 3 2 2" xfId="42260" xr:uid="{00000000-0005-0000-0000-00006C430000}"/>
    <cellStyle name="40% - Accent1 4 2 3 2 3 3" xfId="31645" xr:uid="{00000000-0005-0000-0000-00006D430000}"/>
    <cellStyle name="40% - Accent1 4 2 3 2 4" xfId="13687" xr:uid="{00000000-0005-0000-0000-00006E430000}"/>
    <cellStyle name="40% - Accent1 4 2 3 2 4 2" xfId="36955" xr:uid="{00000000-0005-0000-0000-00006F430000}"/>
    <cellStyle name="40% - Accent1 4 2 3 2 5" xfId="23252" xr:uid="{00000000-0005-0000-0000-000070430000}"/>
    <cellStyle name="40% - Accent1 4 2 3 2 5 2" xfId="46499" xr:uid="{00000000-0005-0000-0000-000071430000}"/>
    <cellStyle name="40% - Accent1 4 2 3 2 6" xfId="26337" xr:uid="{00000000-0005-0000-0000-000072430000}"/>
    <cellStyle name="40% - Accent1 4 2 3 2 7" xfId="48428" xr:uid="{00000000-0005-0000-0000-000073430000}"/>
    <cellStyle name="40% - Accent1 4 2 3 3" xfId="4489" xr:uid="{00000000-0005-0000-0000-000074430000}"/>
    <cellStyle name="40% - Accent1 4 2 3 3 2" xfId="9833" xr:uid="{00000000-0005-0000-0000-000075430000}"/>
    <cellStyle name="40% - Accent1 4 2 3 3 2 2" xfId="20448" xr:uid="{00000000-0005-0000-0000-000076430000}"/>
    <cellStyle name="40% - Accent1 4 2 3 3 2 2 2" xfId="43716" xr:uid="{00000000-0005-0000-0000-000077430000}"/>
    <cellStyle name="40% - Accent1 4 2 3 3 2 3" xfId="33101" xr:uid="{00000000-0005-0000-0000-000078430000}"/>
    <cellStyle name="40% - Accent1 4 2 3 3 3" xfId="15142" xr:uid="{00000000-0005-0000-0000-000079430000}"/>
    <cellStyle name="40% - Accent1 4 2 3 3 3 2" xfId="38410" xr:uid="{00000000-0005-0000-0000-00007A430000}"/>
    <cellStyle name="40% - Accent1 4 2 3 3 4" xfId="23254" xr:uid="{00000000-0005-0000-0000-00007B430000}"/>
    <cellStyle name="40% - Accent1 4 2 3 3 4 2" xfId="46501" xr:uid="{00000000-0005-0000-0000-00007C430000}"/>
    <cellStyle name="40% - Accent1 4 2 3 3 5" xfId="27793" xr:uid="{00000000-0005-0000-0000-00007D430000}"/>
    <cellStyle name="40% - Accent1 4 2 3 3 6" xfId="48430" xr:uid="{00000000-0005-0000-0000-00007E430000}"/>
    <cellStyle name="40% - Accent1 4 2 3 4" xfId="7191" xr:uid="{00000000-0005-0000-0000-00007F430000}"/>
    <cellStyle name="40% - Accent1 4 2 3 4 2" xfId="17806" xr:uid="{00000000-0005-0000-0000-000080430000}"/>
    <cellStyle name="40% - Accent1 4 2 3 4 2 2" xfId="41074" xr:uid="{00000000-0005-0000-0000-000081430000}"/>
    <cellStyle name="40% - Accent1 4 2 3 4 3" xfId="30459" xr:uid="{00000000-0005-0000-0000-000082430000}"/>
    <cellStyle name="40% - Accent1 4 2 3 5" xfId="12502" xr:uid="{00000000-0005-0000-0000-000083430000}"/>
    <cellStyle name="40% - Accent1 4 2 3 5 2" xfId="35770" xr:uid="{00000000-0005-0000-0000-000084430000}"/>
    <cellStyle name="40% - Accent1 4 2 3 6" xfId="23251" xr:uid="{00000000-0005-0000-0000-000085430000}"/>
    <cellStyle name="40% - Accent1 4 2 3 6 2" xfId="46498" xr:uid="{00000000-0005-0000-0000-000086430000}"/>
    <cellStyle name="40% - Accent1 4 2 3 7" xfId="25151" xr:uid="{00000000-0005-0000-0000-000087430000}"/>
    <cellStyle name="40% - Accent1 4 2 3 8" xfId="48427" xr:uid="{00000000-0005-0000-0000-000088430000}"/>
    <cellStyle name="40% - Accent1 4 2 4" xfId="1648" xr:uid="{00000000-0005-0000-0000-000089430000}"/>
    <cellStyle name="40% - Accent1 4 2 4 2" xfId="4659" xr:uid="{00000000-0005-0000-0000-00008A430000}"/>
    <cellStyle name="40% - Accent1 4 2 4 2 2" xfId="10003" xr:uid="{00000000-0005-0000-0000-00008B430000}"/>
    <cellStyle name="40% - Accent1 4 2 4 2 2 2" xfId="20618" xr:uid="{00000000-0005-0000-0000-00008C430000}"/>
    <cellStyle name="40% - Accent1 4 2 4 2 2 2 2" xfId="43886" xr:uid="{00000000-0005-0000-0000-00008D430000}"/>
    <cellStyle name="40% - Accent1 4 2 4 2 2 3" xfId="33271" xr:uid="{00000000-0005-0000-0000-00008E430000}"/>
    <cellStyle name="40% - Accent1 4 2 4 2 3" xfId="15312" xr:uid="{00000000-0005-0000-0000-00008F430000}"/>
    <cellStyle name="40% - Accent1 4 2 4 2 3 2" xfId="38580" xr:uid="{00000000-0005-0000-0000-000090430000}"/>
    <cellStyle name="40% - Accent1 4 2 4 2 4" xfId="23256" xr:uid="{00000000-0005-0000-0000-000091430000}"/>
    <cellStyle name="40% - Accent1 4 2 4 2 4 2" xfId="46503" xr:uid="{00000000-0005-0000-0000-000092430000}"/>
    <cellStyle name="40% - Accent1 4 2 4 2 5" xfId="27963" xr:uid="{00000000-0005-0000-0000-000093430000}"/>
    <cellStyle name="40% - Accent1 4 2 4 2 6" xfId="48432" xr:uid="{00000000-0005-0000-0000-000094430000}"/>
    <cellStyle name="40% - Accent1 4 2 4 3" xfId="7361" xr:uid="{00000000-0005-0000-0000-000095430000}"/>
    <cellStyle name="40% - Accent1 4 2 4 3 2" xfId="17976" xr:uid="{00000000-0005-0000-0000-000096430000}"/>
    <cellStyle name="40% - Accent1 4 2 4 3 2 2" xfId="41244" xr:uid="{00000000-0005-0000-0000-000097430000}"/>
    <cellStyle name="40% - Accent1 4 2 4 3 3" xfId="30629" xr:uid="{00000000-0005-0000-0000-000098430000}"/>
    <cellStyle name="40% - Accent1 4 2 4 4" xfId="12672" xr:uid="{00000000-0005-0000-0000-000099430000}"/>
    <cellStyle name="40% - Accent1 4 2 4 4 2" xfId="35940" xr:uid="{00000000-0005-0000-0000-00009A430000}"/>
    <cellStyle name="40% - Accent1 4 2 4 5" xfId="23255" xr:uid="{00000000-0005-0000-0000-00009B430000}"/>
    <cellStyle name="40% - Accent1 4 2 4 5 2" xfId="46502" xr:uid="{00000000-0005-0000-0000-00009C430000}"/>
    <cellStyle name="40% - Accent1 4 2 4 6" xfId="25321" xr:uid="{00000000-0005-0000-0000-00009D430000}"/>
    <cellStyle name="40% - Accent1 4 2 4 7" xfId="48431" xr:uid="{00000000-0005-0000-0000-00009E430000}"/>
    <cellStyle name="40% - Accent1 4 2 5" xfId="2139" xr:uid="{00000000-0005-0000-0000-00009F430000}"/>
    <cellStyle name="40% - Accent1 4 2 5 2" xfId="5030" xr:uid="{00000000-0005-0000-0000-0000A0430000}"/>
    <cellStyle name="40% - Accent1 4 2 5 2 2" xfId="10373" xr:uid="{00000000-0005-0000-0000-0000A1430000}"/>
    <cellStyle name="40% - Accent1 4 2 5 2 2 2" xfId="20988" xr:uid="{00000000-0005-0000-0000-0000A2430000}"/>
    <cellStyle name="40% - Accent1 4 2 5 2 2 2 2" xfId="44256" xr:uid="{00000000-0005-0000-0000-0000A3430000}"/>
    <cellStyle name="40% - Accent1 4 2 5 2 2 3" xfId="33641" xr:uid="{00000000-0005-0000-0000-0000A4430000}"/>
    <cellStyle name="40% - Accent1 4 2 5 2 3" xfId="15682" xr:uid="{00000000-0005-0000-0000-0000A5430000}"/>
    <cellStyle name="40% - Accent1 4 2 5 2 3 2" xfId="38950" xr:uid="{00000000-0005-0000-0000-0000A6430000}"/>
    <cellStyle name="40% - Accent1 4 2 5 2 4" xfId="28333" xr:uid="{00000000-0005-0000-0000-0000A7430000}"/>
    <cellStyle name="40% - Accent1 4 2 5 3" xfId="7731" xr:uid="{00000000-0005-0000-0000-0000A8430000}"/>
    <cellStyle name="40% - Accent1 4 2 5 3 2" xfId="18346" xr:uid="{00000000-0005-0000-0000-0000A9430000}"/>
    <cellStyle name="40% - Accent1 4 2 5 3 2 2" xfId="41614" xr:uid="{00000000-0005-0000-0000-0000AA430000}"/>
    <cellStyle name="40% - Accent1 4 2 5 3 3" xfId="30999" xr:uid="{00000000-0005-0000-0000-0000AB430000}"/>
    <cellStyle name="40% - Accent1 4 2 5 4" xfId="13042" xr:uid="{00000000-0005-0000-0000-0000AC430000}"/>
    <cellStyle name="40% - Accent1 4 2 5 4 2" xfId="36310" xr:uid="{00000000-0005-0000-0000-0000AD430000}"/>
    <cellStyle name="40% - Accent1 4 2 5 5" xfId="23257" xr:uid="{00000000-0005-0000-0000-0000AE430000}"/>
    <cellStyle name="40% - Accent1 4 2 5 5 2" xfId="46504" xr:uid="{00000000-0005-0000-0000-0000AF430000}"/>
    <cellStyle name="40% - Accent1 4 2 5 6" xfId="25691" xr:uid="{00000000-0005-0000-0000-0000B0430000}"/>
    <cellStyle name="40% - Accent1 4 2 5 7" xfId="48433" xr:uid="{00000000-0005-0000-0000-0000B1430000}"/>
    <cellStyle name="40% - Accent1 4 2 6" xfId="2223" xr:uid="{00000000-0005-0000-0000-0000B2430000}"/>
    <cellStyle name="40% - Accent1 4 2 6 2" xfId="5095" xr:uid="{00000000-0005-0000-0000-0000B3430000}"/>
    <cellStyle name="40% - Accent1 4 2 6 2 2" xfId="10438" xr:uid="{00000000-0005-0000-0000-0000B4430000}"/>
    <cellStyle name="40% - Accent1 4 2 6 2 2 2" xfId="21053" xr:uid="{00000000-0005-0000-0000-0000B5430000}"/>
    <cellStyle name="40% - Accent1 4 2 6 2 2 2 2" xfId="44321" xr:uid="{00000000-0005-0000-0000-0000B6430000}"/>
    <cellStyle name="40% - Accent1 4 2 6 2 2 3" xfId="33706" xr:uid="{00000000-0005-0000-0000-0000B7430000}"/>
    <cellStyle name="40% - Accent1 4 2 6 2 3" xfId="15747" xr:uid="{00000000-0005-0000-0000-0000B8430000}"/>
    <cellStyle name="40% - Accent1 4 2 6 2 3 2" xfId="39015" xr:uid="{00000000-0005-0000-0000-0000B9430000}"/>
    <cellStyle name="40% - Accent1 4 2 6 2 4" xfId="28398" xr:uid="{00000000-0005-0000-0000-0000BA430000}"/>
    <cellStyle name="40% - Accent1 4 2 6 3" xfId="7796" xr:uid="{00000000-0005-0000-0000-0000BB430000}"/>
    <cellStyle name="40% - Accent1 4 2 6 3 2" xfId="18411" xr:uid="{00000000-0005-0000-0000-0000BC430000}"/>
    <cellStyle name="40% - Accent1 4 2 6 3 2 2" xfId="41679" xr:uid="{00000000-0005-0000-0000-0000BD430000}"/>
    <cellStyle name="40% - Accent1 4 2 6 3 3" xfId="31064" xr:uid="{00000000-0005-0000-0000-0000BE430000}"/>
    <cellStyle name="40% - Accent1 4 2 6 4" xfId="13107" xr:uid="{00000000-0005-0000-0000-0000BF430000}"/>
    <cellStyle name="40% - Accent1 4 2 6 4 2" xfId="36375" xr:uid="{00000000-0005-0000-0000-0000C0430000}"/>
    <cellStyle name="40% - Accent1 4 2 6 5" xfId="25756" xr:uid="{00000000-0005-0000-0000-0000C1430000}"/>
    <cellStyle name="40% - Accent1 4 2 7" xfId="2279" xr:uid="{00000000-0005-0000-0000-0000C2430000}"/>
    <cellStyle name="40% - Accent1 4 2 7 2" xfId="5141" xr:uid="{00000000-0005-0000-0000-0000C3430000}"/>
    <cellStyle name="40% - Accent1 4 2 7 2 2" xfId="10484" xr:uid="{00000000-0005-0000-0000-0000C4430000}"/>
    <cellStyle name="40% - Accent1 4 2 7 2 2 2" xfId="21098" xr:uid="{00000000-0005-0000-0000-0000C5430000}"/>
    <cellStyle name="40% - Accent1 4 2 7 2 2 2 2" xfId="44366" xr:uid="{00000000-0005-0000-0000-0000C6430000}"/>
    <cellStyle name="40% - Accent1 4 2 7 2 2 3" xfId="33752" xr:uid="{00000000-0005-0000-0000-0000C7430000}"/>
    <cellStyle name="40% - Accent1 4 2 7 2 3" xfId="15792" xr:uid="{00000000-0005-0000-0000-0000C8430000}"/>
    <cellStyle name="40% - Accent1 4 2 7 2 3 2" xfId="39060" xr:uid="{00000000-0005-0000-0000-0000C9430000}"/>
    <cellStyle name="40% - Accent1 4 2 7 2 4" xfId="28444" xr:uid="{00000000-0005-0000-0000-0000CA430000}"/>
    <cellStyle name="40% - Accent1 4 2 7 3" xfId="7842" xr:uid="{00000000-0005-0000-0000-0000CB430000}"/>
    <cellStyle name="40% - Accent1 4 2 7 3 2" xfId="18457" xr:uid="{00000000-0005-0000-0000-0000CC430000}"/>
    <cellStyle name="40% - Accent1 4 2 7 3 2 2" xfId="41725" xr:uid="{00000000-0005-0000-0000-0000CD430000}"/>
    <cellStyle name="40% - Accent1 4 2 7 3 3" xfId="31110" xr:uid="{00000000-0005-0000-0000-0000CE430000}"/>
    <cellStyle name="40% - Accent1 4 2 7 4" xfId="13152" xr:uid="{00000000-0005-0000-0000-0000CF430000}"/>
    <cellStyle name="40% - Accent1 4 2 7 4 2" xfId="36420" xr:uid="{00000000-0005-0000-0000-0000D0430000}"/>
    <cellStyle name="40% - Accent1 4 2 7 5" xfId="25802" xr:uid="{00000000-0005-0000-0000-0000D1430000}"/>
    <cellStyle name="40% - Accent1 4 2 8" xfId="2317" xr:uid="{00000000-0005-0000-0000-0000D2430000}"/>
    <cellStyle name="40% - Accent1 4 2 8 2" xfId="5170" xr:uid="{00000000-0005-0000-0000-0000D3430000}"/>
    <cellStyle name="40% - Accent1 4 2 8 2 2" xfId="10513" xr:uid="{00000000-0005-0000-0000-0000D4430000}"/>
    <cellStyle name="40% - Accent1 4 2 8 2 2 2" xfId="21127" xr:uid="{00000000-0005-0000-0000-0000D5430000}"/>
    <cellStyle name="40% - Accent1 4 2 8 2 2 2 2" xfId="44395" xr:uid="{00000000-0005-0000-0000-0000D6430000}"/>
    <cellStyle name="40% - Accent1 4 2 8 2 2 3" xfId="33781" xr:uid="{00000000-0005-0000-0000-0000D7430000}"/>
    <cellStyle name="40% - Accent1 4 2 8 2 3" xfId="15821" xr:uid="{00000000-0005-0000-0000-0000D8430000}"/>
    <cellStyle name="40% - Accent1 4 2 8 2 3 2" xfId="39089" xr:uid="{00000000-0005-0000-0000-0000D9430000}"/>
    <cellStyle name="40% - Accent1 4 2 8 2 4" xfId="28473" xr:uid="{00000000-0005-0000-0000-0000DA430000}"/>
    <cellStyle name="40% - Accent1 4 2 8 3" xfId="7871" xr:uid="{00000000-0005-0000-0000-0000DB430000}"/>
    <cellStyle name="40% - Accent1 4 2 8 3 2" xfId="18486" xr:uid="{00000000-0005-0000-0000-0000DC430000}"/>
    <cellStyle name="40% - Accent1 4 2 8 3 2 2" xfId="41754" xr:uid="{00000000-0005-0000-0000-0000DD430000}"/>
    <cellStyle name="40% - Accent1 4 2 8 3 3" xfId="31139" xr:uid="{00000000-0005-0000-0000-0000DE430000}"/>
    <cellStyle name="40% - Accent1 4 2 8 4" xfId="13181" xr:uid="{00000000-0005-0000-0000-0000DF430000}"/>
    <cellStyle name="40% - Accent1 4 2 8 4 2" xfId="36449" xr:uid="{00000000-0005-0000-0000-0000E0430000}"/>
    <cellStyle name="40% - Accent1 4 2 8 5" xfId="25831" xr:uid="{00000000-0005-0000-0000-0000E1430000}"/>
    <cellStyle name="40% - Accent1 4 2 9" xfId="2605" xr:uid="{00000000-0005-0000-0000-0000E2430000}"/>
    <cellStyle name="40% - Accent1 4 2 9 2" xfId="5453" xr:uid="{00000000-0005-0000-0000-0000E3430000}"/>
    <cellStyle name="40% - Accent1 4 2 9 2 2" xfId="10796" xr:uid="{00000000-0005-0000-0000-0000E4430000}"/>
    <cellStyle name="40% - Accent1 4 2 9 2 2 2" xfId="21410" xr:uid="{00000000-0005-0000-0000-0000E5430000}"/>
    <cellStyle name="40% - Accent1 4 2 9 2 2 2 2" xfId="44678" xr:uid="{00000000-0005-0000-0000-0000E6430000}"/>
    <cellStyle name="40% - Accent1 4 2 9 2 2 3" xfId="34064" xr:uid="{00000000-0005-0000-0000-0000E7430000}"/>
    <cellStyle name="40% - Accent1 4 2 9 2 3" xfId="16104" xr:uid="{00000000-0005-0000-0000-0000E8430000}"/>
    <cellStyle name="40% - Accent1 4 2 9 2 3 2" xfId="39372" xr:uid="{00000000-0005-0000-0000-0000E9430000}"/>
    <cellStyle name="40% - Accent1 4 2 9 2 4" xfId="28756" xr:uid="{00000000-0005-0000-0000-0000EA430000}"/>
    <cellStyle name="40% - Accent1 4 2 9 3" xfId="8154" xr:uid="{00000000-0005-0000-0000-0000EB430000}"/>
    <cellStyle name="40% - Accent1 4 2 9 3 2" xfId="18769" xr:uid="{00000000-0005-0000-0000-0000EC430000}"/>
    <cellStyle name="40% - Accent1 4 2 9 3 2 2" xfId="42037" xr:uid="{00000000-0005-0000-0000-0000ED430000}"/>
    <cellStyle name="40% - Accent1 4 2 9 3 3" xfId="31422" xr:uid="{00000000-0005-0000-0000-0000EE430000}"/>
    <cellStyle name="40% - Accent1 4 2 9 4" xfId="13464" xr:uid="{00000000-0005-0000-0000-0000EF430000}"/>
    <cellStyle name="40% - Accent1 4 2 9 4 2" xfId="36732" xr:uid="{00000000-0005-0000-0000-0000F0430000}"/>
    <cellStyle name="40% - Accent1 4 2 9 5" xfId="26114" xr:uid="{00000000-0005-0000-0000-0000F1430000}"/>
    <cellStyle name="40% - Accent1 4 2_Asset Register (new)" xfId="1444" xr:uid="{00000000-0005-0000-0000-0000F2430000}"/>
    <cellStyle name="40% - Accent1 4 3" xfId="738" xr:uid="{00000000-0005-0000-0000-0000F3430000}"/>
    <cellStyle name="40% - Accent1 4 3 10" xfId="12278" xr:uid="{00000000-0005-0000-0000-0000F4430000}"/>
    <cellStyle name="40% - Accent1 4 3 10 2" xfId="35546" xr:uid="{00000000-0005-0000-0000-0000F5430000}"/>
    <cellStyle name="40% - Accent1 4 3 11" xfId="23258" xr:uid="{00000000-0005-0000-0000-0000F6430000}"/>
    <cellStyle name="40% - Accent1 4 3 11 2" xfId="46505" xr:uid="{00000000-0005-0000-0000-0000F7430000}"/>
    <cellStyle name="40% - Accent1 4 3 12" xfId="24927" xr:uid="{00000000-0005-0000-0000-0000F8430000}"/>
    <cellStyle name="40% - Accent1 4 3 13" xfId="48434" xr:uid="{00000000-0005-0000-0000-0000F9430000}"/>
    <cellStyle name="40% - Accent1 4 3 2" xfId="1195" xr:uid="{00000000-0005-0000-0000-0000FA430000}"/>
    <cellStyle name="40% - Accent1 4 3 2 2" xfId="2757" xr:uid="{00000000-0005-0000-0000-0000FB430000}"/>
    <cellStyle name="40% - Accent1 4 3 2 2 2" xfId="5605" xr:uid="{00000000-0005-0000-0000-0000FC430000}"/>
    <cellStyle name="40% - Accent1 4 3 2 2 2 2" xfId="10948" xr:uid="{00000000-0005-0000-0000-0000FD430000}"/>
    <cellStyle name="40% - Accent1 4 3 2 2 2 2 2" xfId="21562" xr:uid="{00000000-0005-0000-0000-0000FE430000}"/>
    <cellStyle name="40% - Accent1 4 3 2 2 2 2 2 2" xfId="44830" xr:uid="{00000000-0005-0000-0000-0000FF430000}"/>
    <cellStyle name="40% - Accent1 4 3 2 2 2 2 3" xfId="34216" xr:uid="{00000000-0005-0000-0000-000000440000}"/>
    <cellStyle name="40% - Accent1 4 3 2 2 2 3" xfId="16256" xr:uid="{00000000-0005-0000-0000-000001440000}"/>
    <cellStyle name="40% - Accent1 4 3 2 2 2 3 2" xfId="39524" xr:uid="{00000000-0005-0000-0000-000002440000}"/>
    <cellStyle name="40% - Accent1 4 3 2 2 2 4" xfId="23261" xr:uid="{00000000-0005-0000-0000-000003440000}"/>
    <cellStyle name="40% - Accent1 4 3 2 2 2 4 2" xfId="46508" xr:uid="{00000000-0005-0000-0000-000004440000}"/>
    <cellStyle name="40% - Accent1 4 3 2 2 2 5" xfId="28908" xr:uid="{00000000-0005-0000-0000-000005440000}"/>
    <cellStyle name="40% - Accent1 4 3 2 2 2 6" xfId="48437" xr:uid="{00000000-0005-0000-0000-000006440000}"/>
    <cellStyle name="40% - Accent1 4 3 2 2 3" xfId="8306" xr:uid="{00000000-0005-0000-0000-000007440000}"/>
    <cellStyle name="40% - Accent1 4 3 2 2 3 2" xfId="18921" xr:uid="{00000000-0005-0000-0000-000008440000}"/>
    <cellStyle name="40% - Accent1 4 3 2 2 3 2 2" xfId="42189" xr:uid="{00000000-0005-0000-0000-000009440000}"/>
    <cellStyle name="40% - Accent1 4 3 2 2 3 3" xfId="31574" xr:uid="{00000000-0005-0000-0000-00000A440000}"/>
    <cellStyle name="40% - Accent1 4 3 2 2 4" xfId="13616" xr:uid="{00000000-0005-0000-0000-00000B440000}"/>
    <cellStyle name="40% - Accent1 4 3 2 2 4 2" xfId="36884" xr:uid="{00000000-0005-0000-0000-00000C440000}"/>
    <cellStyle name="40% - Accent1 4 3 2 2 5" xfId="23260" xr:uid="{00000000-0005-0000-0000-00000D440000}"/>
    <cellStyle name="40% - Accent1 4 3 2 2 5 2" xfId="46507" xr:uid="{00000000-0005-0000-0000-00000E440000}"/>
    <cellStyle name="40% - Accent1 4 3 2 2 6" xfId="26266" xr:uid="{00000000-0005-0000-0000-00000F440000}"/>
    <cellStyle name="40% - Accent1 4 3 2 2 7" xfId="48436" xr:uid="{00000000-0005-0000-0000-000010440000}"/>
    <cellStyle name="40% - Accent1 4 3 2 3" xfId="3932" xr:uid="{00000000-0005-0000-0000-000011440000}"/>
    <cellStyle name="40% - Accent1 4 3 2 3 2" xfId="6596" xr:uid="{00000000-0005-0000-0000-000012440000}"/>
    <cellStyle name="40% - Accent1 4 3 2 3 2 2" xfId="11939" xr:uid="{00000000-0005-0000-0000-000013440000}"/>
    <cellStyle name="40% - Accent1 4 3 2 3 2 2 2" xfId="22552" xr:uid="{00000000-0005-0000-0000-000014440000}"/>
    <cellStyle name="40% - Accent1 4 3 2 3 2 2 2 2" xfId="45820" xr:uid="{00000000-0005-0000-0000-000015440000}"/>
    <cellStyle name="40% - Accent1 4 3 2 3 2 2 3" xfId="35207" xr:uid="{00000000-0005-0000-0000-000016440000}"/>
    <cellStyle name="40% - Accent1 4 3 2 3 2 3" xfId="17246" xr:uid="{00000000-0005-0000-0000-000017440000}"/>
    <cellStyle name="40% - Accent1 4 3 2 3 2 3 2" xfId="40514" xr:uid="{00000000-0005-0000-0000-000018440000}"/>
    <cellStyle name="40% - Accent1 4 3 2 3 2 4" xfId="29899" xr:uid="{00000000-0005-0000-0000-000019440000}"/>
    <cellStyle name="40% - Accent1 4 3 2 3 3" xfId="9297" xr:uid="{00000000-0005-0000-0000-00001A440000}"/>
    <cellStyle name="40% - Accent1 4 3 2 3 3 2" xfId="19912" xr:uid="{00000000-0005-0000-0000-00001B440000}"/>
    <cellStyle name="40% - Accent1 4 3 2 3 3 2 2" xfId="43180" xr:uid="{00000000-0005-0000-0000-00001C440000}"/>
    <cellStyle name="40% - Accent1 4 3 2 3 3 3" xfId="32565" xr:uid="{00000000-0005-0000-0000-00001D440000}"/>
    <cellStyle name="40% - Accent1 4 3 2 3 4" xfId="14606" xr:uid="{00000000-0005-0000-0000-00001E440000}"/>
    <cellStyle name="40% - Accent1 4 3 2 3 4 2" xfId="37874" xr:uid="{00000000-0005-0000-0000-00001F440000}"/>
    <cellStyle name="40% - Accent1 4 3 2 3 5" xfId="23262" xr:uid="{00000000-0005-0000-0000-000020440000}"/>
    <cellStyle name="40% - Accent1 4 3 2 3 5 2" xfId="46509" xr:uid="{00000000-0005-0000-0000-000021440000}"/>
    <cellStyle name="40% - Accent1 4 3 2 3 6" xfId="27257" xr:uid="{00000000-0005-0000-0000-000022440000}"/>
    <cellStyle name="40% - Accent1 4 3 2 3 7" xfId="48438" xr:uid="{00000000-0005-0000-0000-000023440000}"/>
    <cellStyle name="40% - Accent1 4 3 2 4" xfId="4418" xr:uid="{00000000-0005-0000-0000-000024440000}"/>
    <cellStyle name="40% - Accent1 4 3 2 4 2" xfId="9762" xr:uid="{00000000-0005-0000-0000-000025440000}"/>
    <cellStyle name="40% - Accent1 4 3 2 4 2 2" xfId="20377" xr:uid="{00000000-0005-0000-0000-000026440000}"/>
    <cellStyle name="40% - Accent1 4 3 2 4 2 2 2" xfId="43645" xr:uid="{00000000-0005-0000-0000-000027440000}"/>
    <cellStyle name="40% - Accent1 4 3 2 4 2 3" xfId="33030" xr:uid="{00000000-0005-0000-0000-000028440000}"/>
    <cellStyle name="40% - Accent1 4 3 2 4 3" xfId="15071" xr:uid="{00000000-0005-0000-0000-000029440000}"/>
    <cellStyle name="40% - Accent1 4 3 2 4 3 2" xfId="38339" xr:uid="{00000000-0005-0000-0000-00002A440000}"/>
    <cellStyle name="40% - Accent1 4 3 2 4 4" xfId="27722" xr:uid="{00000000-0005-0000-0000-00002B440000}"/>
    <cellStyle name="40% - Accent1 4 3 2 5" xfId="7120" xr:uid="{00000000-0005-0000-0000-00002C440000}"/>
    <cellStyle name="40% - Accent1 4 3 2 5 2" xfId="17735" xr:uid="{00000000-0005-0000-0000-00002D440000}"/>
    <cellStyle name="40% - Accent1 4 3 2 5 2 2" xfId="41003" xr:uid="{00000000-0005-0000-0000-00002E440000}"/>
    <cellStyle name="40% - Accent1 4 3 2 5 3" xfId="30388" xr:uid="{00000000-0005-0000-0000-00002F440000}"/>
    <cellStyle name="40% - Accent1 4 3 2 6" xfId="12431" xr:uid="{00000000-0005-0000-0000-000030440000}"/>
    <cellStyle name="40% - Accent1 4 3 2 6 2" xfId="35699" xr:uid="{00000000-0005-0000-0000-000031440000}"/>
    <cellStyle name="40% - Accent1 4 3 2 7" xfId="23259" xr:uid="{00000000-0005-0000-0000-000032440000}"/>
    <cellStyle name="40% - Accent1 4 3 2 7 2" xfId="46506" xr:uid="{00000000-0005-0000-0000-000033440000}"/>
    <cellStyle name="40% - Accent1 4 3 2 8" xfId="25080" xr:uid="{00000000-0005-0000-0000-000034440000}"/>
    <cellStyle name="40% - Accent1 4 3 2 9" xfId="48435" xr:uid="{00000000-0005-0000-0000-000035440000}"/>
    <cellStyle name="40% - Accent1 4 3 3" xfId="1553" xr:uid="{00000000-0005-0000-0000-000036440000}"/>
    <cellStyle name="40% - Accent1 4 3 3 2" xfId="2910" xr:uid="{00000000-0005-0000-0000-000037440000}"/>
    <cellStyle name="40% - Accent1 4 3 3 2 2" xfId="5758" xr:uid="{00000000-0005-0000-0000-000038440000}"/>
    <cellStyle name="40% - Accent1 4 3 3 2 2 2" xfId="11101" xr:uid="{00000000-0005-0000-0000-000039440000}"/>
    <cellStyle name="40% - Accent1 4 3 3 2 2 2 2" xfId="21715" xr:uid="{00000000-0005-0000-0000-00003A440000}"/>
    <cellStyle name="40% - Accent1 4 3 3 2 2 2 2 2" xfId="44983" xr:uid="{00000000-0005-0000-0000-00003B440000}"/>
    <cellStyle name="40% - Accent1 4 3 3 2 2 2 3" xfId="34369" xr:uid="{00000000-0005-0000-0000-00003C440000}"/>
    <cellStyle name="40% - Accent1 4 3 3 2 2 3" xfId="16409" xr:uid="{00000000-0005-0000-0000-00003D440000}"/>
    <cellStyle name="40% - Accent1 4 3 3 2 2 3 2" xfId="39677" xr:uid="{00000000-0005-0000-0000-00003E440000}"/>
    <cellStyle name="40% - Accent1 4 3 3 2 2 4" xfId="29061" xr:uid="{00000000-0005-0000-0000-00003F440000}"/>
    <cellStyle name="40% - Accent1 4 3 3 2 3" xfId="8459" xr:uid="{00000000-0005-0000-0000-000040440000}"/>
    <cellStyle name="40% - Accent1 4 3 3 2 3 2" xfId="19074" xr:uid="{00000000-0005-0000-0000-000041440000}"/>
    <cellStyle name="40% - Accent1 4 3 3 2 3 2 2" xfId="42342" xr:uid="{00000000-0005-0000-0000-000042440000}"/>
    <cellStyle name="40% - Accent1 4 3 3 2 3 3" xfId="31727" xr:uid="{00000000-0005-0000-0000-000043440000}"/>
    <cellStyle name="40% - Accent1 4 3 3 2 4" xfId="13769" xr:uid="{00000000-0005-0000-0000-000044440000}"/>
    <cellStyle name="40% - Accent1 4 3 3 2 4 2" xfId="37037" xr:uid="{00000000-0005-0000-0000-000045440000}"/>
    <cellStyle name="40% - Accent1 4 3 3 2 5" xfId="23264" xr:uid="{00000000-0005-0000-0000-000046440000}"/>
    <cellStyle name="40% - Accent1 4 3 3 2 5 2" xfId="46511" xr:uid="{00000000-0005-0000-0000-000047440000}"/>
    <cellStyle name="40% - Accent1 4 3 3 2 6" xfId="26419" xr:uid="{00000000-0005-0000-0000-000048440000}"/>
    <cellStyle name="40% - Accent1 4 3 3 2 7" xfId="48440" xr:uid="{00000000-0005-0000-0000-000049440000}"/>
    <cellStyle name="40% - Accent1 4 3 3 3" xfId="3773" xr:uid="{00000000-0005-0000-0000-00004A440000}"/>
    <cellStyle name="40% - Accent1 4 3 3 3 2" xfId="6490" xr:uid="{00000000-0005-0000-0000-00004B440000}"/>
    <cellStyle name="40% - Accent1 4 3 3 3 2 2" xfId="11833" xr:uid="{00000000-0005-0000-0000-00004C440000}"/>
    <cellStyle name="40% - Accent1 4 3 3 3 2 2 2" xfId="22446" xr:uid="{00000000-0005-0000-0000-00004D440000}"/>
    <cellStyle name="40% - Accent1 4 3 3 3 2 2 2 2" xfId="45714" xr:uid="{00000000-0005-0000-0000-00004E440000}"/>
    <cellStyle name="40% - Accent1 4 3 3 3 2 2 3" xfId="35101" xr:uid="{00000000-0005-0000-0000-00004F440000}"/>
    <cellStyle name="40% - Accent1 4 3 3 3 2 3" xfId="17140" xr:uid="{00000000-0005-0000-0000-000050440000}"/>
    <cellStyle name="40% - Accent1 4 3 3 3 2 3 2" xfId="40408" xr:uid="{00000000-0005-0000-0000-000051440000}"/>
    <cellStyle name="40% - Accent1 4 3 3 3 2 4" xfId="29793" xr:uid="{00000000-0005-0000-0000-000052440000}"/>
    <cellStyle name="40% - Accent1 4 3 3 3 3" xfId="9191" xr:uid="{00000000-0005-0000-0000-000053440000}"/>
    <cellStyle name="40% - Accent1 4 3 3 3 3 2" xfId="19806" xr:uid="{00000000-0005-0000-0000-000054440000}"/>
    <cellStyle name="40% - Accent1 4 3 3 3 3 2 2" xfId="43074" xr:uid="{00000000-0005-0000-0000-000055440000}"/>
    <cellStyle name="40% - Accent1 4 3 3 3 3 3" xfId="32459" xr:uid="{00000000-0005-0000-0000-000056440000}"/>
    <cellStyle name="40% - Accent1 4 3 3 3 4" xfId="14500" xr:uid="{00000000-0005-0000-0000-000057440000}"/>
    <cellStyle name="40% - Accent1 4 3 3 3 4 2" xfId="37768" xr:uid="{00000000-0005-0000-0000-000058440000}"/>
    <cellStyle name="40% - Accent1 4 3 3 3 5" xfId="27151" xr:uid="{00000000-0005-0000-0000-000059440000}"/>
    <cellStyle name="40% - Accent1 4 3 3 4" xfId="4571" xr:uid="{00000000-0005-0000-0000-00005A440000}"/>
    <cellStyle name="40% - Accent1 4 3 3 4 2" xfId="9915" xr:uid="{00000000-0005-0000-0000-00005B440000}"/>
    <cellStyle name="40% - Accent1 4 3 3 4 2 2" xfId="20530" xr:uid="{00000000-0005-0000-0000-00005C440000}"/>
    <cellStyle name="40% - Accent1 4 3 3 4 2 2 2" xfId="43798" xr:uid="{00000000-0005-0000-0000-00005D440000}"/>
    <cellStyle name="40% - Accent1 4 3 3 4 2 3" xfId="33183" xr:uid="{00000000-0005-0000-0000-00005E440000}"/>
    <cellStyle name="40% - Accent1 4 3 3 4 3" xfId="15224" xr:uid="{00000000-0005-0000-0000-00005F440000}"/>
    <cellStyle name="40% - Accent1 4 3 3 4 3 2" xfId="38492" xr:uid="{00000000-0005-0000-0000-000060440000}"/>
    <cellStyle name="40% - Accent1 4 3 3 4 4" xfId="27875" xr:uid="{00000000-0005-0000-0000-000061440000}"/>
    <cellStyle name="40% - Accent1 4 3 3 5" xfId="7273" xr:uid="{00000000-0005-0000-0000-000062440000}"/>
    <cellStyle name="40% - Accent1 4 3 3 5 2" xfId="17888" xr:uid="{00000000-0005-0000-0000-000063440000}"/>
    <cellStyle name="40% - Accent1 4 3 3 5 2 2" xfId="41156" xr:uid="{00000000-0005-0000-0000-000064440000}"/>
    <cellStyle name="40% - Accent1 4 3 3 5 3" xfId="30541" xr:uid="{00000000-0005-0000-0000-000065440000}"/>
    <cellStyle name="40% - Accent1 4 3 3 6" xfId="12584" xr:uid="{00000000-0005-0000-0000-000066440000}"/>
    <cellStyle name="40% - Accent1 4 3 3 6 2" xfId="35852" xr:uid="{00000000-0005-0000-0000-000067440000}"/>
    <cellStyle name="40% - Accent1 4 3 3 7" xfId="23263" xr:uid="{00000000-0005-0000-0000-000068440000}"/>
    <cellStyle name="40% - Accent1 4 3 3 7 2" xfId="46510" xr:uid="{00000000-0005-0000-0000-000069440000}"/>
    <cellStyle name="40% - Accent1 4 3 3 8" xfId="25233" xr:uid="{00000000-0005-0000-0000-00006A440000}"/>
    <cellStyle name="40% - Accent1 4 3 3 9" xfId="48439" xr:uid="{00000000-0005-0000-0000-00006B440000}"/>
    <cellStyle name="40% - Accent1 4 3 4" xfId="1883" xr:uid="{00000000-0005-0000-0000-00006C440000}"/>
    <cellStyle name="40% - Accent1 4 3 4 2" xfId="4858" xr:uid="{00000000-0005-0000-0000-00006D440000}"/>
    <cellStyle name="40% - Accent1 4 3 4 2 2" xfId="10202" xr:uid="{00000000-0005-0000-0000-00006E440000}"/>
    <cellStyle name="40% - Accent1 4 3 4 2 2 2" xfId="20817" xr:uid="{00000000-0005-0000-0000-00006F440000}"/>
    <cellStyle name="40% - Accent1 4 3 4 2 2 2 2" xfId="44085" xr:uid="{00000000-0005-0000-0000-000070440000}"/>
    <cellStyle name="40% - Accent1 4 3 4 2 2 3" xfId="33470" xr:uid="{00000000-0005-0000-0000-000071440000}"/>
    <cellStyle name="40% - Accent1 4 3 4 2 3" xfId="15511" xr:uid="{00000000-0005-0000-0000-000072440000}"/>
    <cellStyle name="40% - Accent1 4 3 4 2 3 2" xfId="38779" xr:uid="{00000000-0005-0000-0000-000073440000}"/>
    <cellStyle name="40% - Accent1 4 3 4 2 4" xfId="28162" xr:uid="{00000000-0005-0000-0000-000074440000}"/>
    <cellStyle name="40% - Accent1 4 3 4 3" xfId="7560" xr:uid="{00000000-0005-0000-0000-000075440000}"/>
    <cellStyle name="40% - Accent1 4 3 4 3 2" xfId="18175" xr:uid="{00000000-0005-0000-0000-000076440000}"/>
    <cellStyle name="40% - Accent1 4 3 4 3 2 2" xfId="41443" xr:uid="{00000000-0005-0000-0000-000077440000}"/>
    <cellStyle name="40% - Accent1 4 3 4 3 3" xfId="30828" xr:uid="{00000000-0005-0000-0000-000078440000}"/>
    <cellStyle name="40% - Accent1 4 3 4 4" xfId="12871" xr:uid="{00000000-0005-0000-0000-000079440000}"/>
    <cellStyle name="40% - Accent1 4 3 4 4 2" xfId="36139" xr:uid="{00000000-0005-0000-0000-00007A440000}"/>
    <cellStyle name="40% - Accent1 4 3 4 5" xfId="23265" xr:uid="{00000000-0005-0000-0000-00007B440000}"/>
    <cellStyle name="40% - Accent1 4 3 4 5 2" xfId="46512" xr:uid="{00000000-0005-0000-0000-00007C440000}"/>
    <cellStyle name="40% - Accent1 4 3 4 6" xfId="25520" xr:uid="{00000000-0005-0000-0000-00007D440000}"/>
    <cellStyle name="40% - Accent1 4 3 4 7" xfId="48441" xr:uid="{00000000-0005-0000-0000-00007E440000}"/>
    <cellStyle name="40% - Accent1 4 3 5" xfId="2604" xr:uid="{00000000-0005-0000-0000-00007F440000}"/>
    <cellStyle name="40% - Accent1 4 3 5 2" xfId="5452" xr:uid="{00000000-0005-0000-0000-000080440000}"/>
    <cellStyle name="40% - Accent1 4 3 5 2 2" xfId="10795" xr:uid="{00000000-0005-0000-0000-000081440000}"/>
    <cellStyle name="40% - Accent1 4 3 5 2 2 2" xfId="21409" xr:uid="{00000000-0005-0000-0000-000082440000}"/>
    <cellStyle name="40% - Accent1 4 3 5 2 2 2 2" xfId="44677" xr:uid="{00000000-0005-0000-0000-000083440000}"/>
    <cellStyle name="40% - Accent1 4 3 5 2 2 3" xfId="34063" xr:uid="{00000000-0005-0000-0000-000084440000}"/>
    <cellStyle name="40% - Accent1 4 3 5 2 3" xfId="16103" xr:uid="{00000000-0005-0000-0000-000085440000}"/>
    <cellStyle name="40% - Accent1 4 3 5 2 3 2" xfId="39371" xr:uid="{00000000-0005-0000-0000-000086440000}"/>
    <cellStyle name="40% - Accent1 4 3 5 2 4" xfId="28755" xr:uid="{00000000-0005-0000-0000-000087440000}"/>
    <cellStyle name="40% - Accent1 4 3 5 3" xfId="8153" xr:uid="{00000000-0005-0000-0000-000088440000}"/>
    <cellStyle name="40% - Accent1 4 3 5 3 2" xfId="18768" xr:uid="{00000000-0005-0000-0000-000089440000}"/>
    <cellStyle name="40% - Accent1 4 3 5 3 2 2" xfId="42036" xr:uid="{00000000-0005-0000-0000-00008A440000}"/>
    <cellStyle name="40% - Accent1 4 3 5 3 3" xfId="31421" xr:uid="{00000000-0005-0000-0000-00008B440000}"/>
    <cellStyle name="40% - Accent1 4 3 5 4" xfId="13463" xr:uid="{00000000-0005-0000-0000-00008C440000}"/>
    <cellStyle name="40% - Accent1 4 3 5 4 2" xfId="36731" xr:uid="{00000000-0005-0000-0000-00008D440000}"/>
    <cellStyle name="40% - Accent1 4 3 5 5" xfId="26113" xr:uid="{00000000-0005-0000-0000-00008E440000}"/>
    <cellStyle name="40% - Accent1 4 3 6" xfId="3153" xr:uid="{00000000-0005-0000-0000-00008F440000}"/>
    <cellStyle name="40% - Accent1 4 3 6 2" xfId="5983" xr:uid="{00000000-0005-0000-0000-000090440000}"/>
    <cellStyle name="40% - Accent1 4 3 6 2 2" xfId="11326" xr:uid="{00000000-0005-0000-0000-000091440000}"/>
    <cellStyle name="40% - Accent1 4 3 6 2 2 2" xfId="21939" xr:uid="{00000000-0005-0000-0000-000092440000}"/>
    <cellStyle name="40% - Accent1 4 3 6 2 2 2 2" xfId="45207" xr:uid="{00000000-0005-0000-0000-000093440000}"/>
    <cellStyle name="40% - Accent1 4 3 6 2 2 3" xfId="34594" xr:uid="{00000000-0005-0000-0000-000094440000}"/>
    <cellStyle name="40% - Accent1 4 3 6 2 3" xfId="16633" xr:uid="{00000000-0005-0000-0000-000095440000}"/>
    <cellStyle name="40% - Accent1 4 3 6 2 3 2" xfId="39901" xr:uid="{00000000-0005-0000-0000-000096440000}"/>
    <cellStyle name="40% - Accent1 4 3 6 2 4" xfId="29286" xr:uid="{00000000-0005-0000-0000-000097440000}"/>
    <cellStyle name="40% - Accent1 4 3 6 3" xfId="8684" xr:uid="{00000000-0005-0000-0000-000098440000}"/>
    <cellStyle name="40% - Accent1 4 3 6 3 2" xfId="19299" xr:uid="{00000000-0005-0000-0000-000099440000}"/>
    <cellStyle name="40% - Accent1 4 3 6 3 2 2" xfId="42567" xr:uid="{00000000-0005-0000-0000-00009A440000}"/>
    <cellStyle name="40% - Accent1 4 3 6 3 3" xfId="31952" xr:uid="{00000000-0005-0000-0000-00009B440000}"/>
    <cellStyle name="40% - Accent1 4 3 6 4" xfId="13993" xr:uid="{00000000-0005-0000-0000-00009C440000}"/>
    <cellStyle name="40% - Accent1 4 3 6 4 2" xfId="37261" xr:uid="{00000000-0005-0000-0000-00009D440000}"/>
    <cellStyle name="40% - Accent1 4 3 6 5" xfId="26644" xr:uid="{00000000-0005-0000-0000-00009E440000}"/>
    <cellStyle name="40% - Accent1 4 3 7" xfId="3473" xr:uid="{00000000-0005-0000-0000-00009F440000}"/>
    <cellStyle name="40% - Accent1 4 3 7 2" xfId="6297" xr:uid="{00000000-0005-0000-0000-0000A0440000}"/>
    <cellStyle name="40% - Accent1 4 3 7 2 2" xfId="11640" xr:uid="{00000000-0005-0000-0000-0000A1440000}"/>
    <cellStyle name="40% - Accent1 4 3 7 2 2 2" xfId="22253" xr:uid="{00000000-0005-0000-0000-0000A2440000}"/>
    <cellStyle name="40% - Accent1 4 3 7 2 2 2 2" xfId="45521" xr:uid="{00000000-0005-0000-0000-0000A3440000}"/>
    <cellStyle name="40% - Accent1 4 3 7 2 2 3" xfId="34908" xr:uid="{00000000-0005-0000-0000-0000A4440000}"/>
    <cellStyle name="40% - Accent1 4 3 7 2 3" xfId="16947" xr:uid="{00000000-0005-0000-0000-0000A5440000}"/>
    <cellStyle name="40% - Accent1 4 3 7 2 3 2" xfId="40215" xr:uid="{00000000-0005-0000-0000-0000A6440000}"/>
    <cellStyle name="40% - Accent1 4 3 7 2 4" xfId="29600" xr:uid="{00000000-0005-0000-0000-0000A7440000}"/>
    <cellStyle name="40% - Accent1 4 3 7 3" xfId="8998" xr:uid="{00000000-0005-0000-0000-0000A8440000}"/>
    <cellStyle name="40% - Accent1 4 3 7 3 2" xfId="19613" xr:uid="{00000000-0005-0000-0000-0000A9440000}"/>
    <cellStyle name="40% - Accent1 4 3 7 3 2 2" xfId="42881" xr:uid="{00000000-0005-0000-0000-0000AA440000}"/>
    <cellStyle name="40% - Accent1 4 3 7 3 3" xfId="32266" xr:uid="{00000000-0005-0000-0000-0000AB440000}"/>
    <cellStyle name="40% - Accent1 4 3 7 4" xfId="14307" xr:uid="{00000000-0005-0000-0000-0000AC440000}"/>
    <cellStyle name="40% - Accent1 4 3 7 4 2" xfId="37575" xr:uid="{00000000-0005-0000-0000-0000AD440000}"/>
    <cellStyle name="40% - Accent1 4 3 7 5" xfId="26958" xr:uid="{00000000-0005-0000-0000-0000AE440000}"/>
    <cellStyle name="40% - Accent1 4 3 8" xfId="4265" xr:uid="{00000000-0005-0000-0000-0000AF440000}"/>
    <cellStyle name="40% - Accent1 4 3 8 2" xfId="9609" xr:uid="{00000000-0005-0000-0000-0000B0440000}"/>
    <cellStyle name="40% - Accent1 4 3 8 2 2" xfId="20224" xr:uid="{00000000-0005-0000-0000-0000B1440000}"/>
    <cellStyle name="40% - Accent1 4 3 8 2 2 2" xfId="43492" xr:uid="{00000000-0005-0000-0000-0000B2440000}"/>
    <cellStyle name="40% - Accent1 4 3 8 2 3" xfId="32877" xr:uid="{00000000-0005-0000-0000-0000B3440000}"/>
    <cellStyle name="40% - Accent1 4 3 8 3" xfId="14918" xr:uid="{00000000-0005-0000-0000-0000B4440000}"/>
    <cellStyle name="40% - Accent1 4 3 8 3 2" xfId="38186" xr:uid="{00000000-0005-0000-0000-0000B5440000}"/>
    <cellStyle name="40% - Accent1 4 3 8 4" xfId="27569" xr:uid="{00000000-0005-0000-0000-0000B6440000}"/>
    <cellStyle name="40% - Accent1 4 3 9" xfId="6967" xr:uid="{00000000-0005-0000-0000-0000B7440000}"/>
    <cellStyle name="40% - Accent1 4 3 9 2" xfId="17582" xr:uid="{00000000-0005-0000-0000-0000B8440000}"/>
    <cellStyle name="40% - Accent1 4 3 9 2 2" xfId="40850" xr:uid="{00000000-0005-0000-0000-0000B9440000}"/>
    <cellStyle name="40% - Accent1 4 3 9 3" xfId="30235" xr:uid="{00000000-0005-0000-0000-0000BA440000}"/>
    <cellStyle name="40% - Accent1 4 3_Asset Register (new)" xfId="1442" xr:uid="{00000000-0005-0000-0000-0000BB440000}"/>
    <cellStyle name="40% - Accent1 4 4" xfId="222" xr:uid="{00000000-0005-0000-0000-0000BC440000}"/>
    <cellStyle name="40% - Accent1 4 4 10" xfId="24749" xr:uid="{00000000-0005-0000-0000-0000BD440000}"/>
    <cellStyle name="40% - Accent1 4 4 11" xfId="48442" xr:uid="{00000000-0005-0000-0000-0000BE440000}"/>
    <cellStyle name="40% - Accent1 4 4 2" xfId="1884" xr:uid="{00000000-0005-0000-0000-0000BF440000}"/>
    <cellStyle name="40% - Accent1 4 4 2 2" xfId="4859" xr:uid="{00000000-0005-0000-0000-0000C0440000}"/>
    <cellStyle name="40% - Accent1 4 4 2 2 2" xfId="10203" xr:uid="{00000000-0005-0000-0000-0000C1440000}"/>
    <cellStyle name="40% - Accent1 4 4 2 2 2 2" xfId="20818" xr:uid="{00000000-0005-0000-0000-0000C2440000}"/>
    <cellStyle name="40% - Accent1 4 4 2 2 2 2 2" xfId="44086" xr:uid="{00000000-0005-0000-0000-0000C3440000}"/>
    <cellStyle name="40% - Accent1 4 4 2 2 2 3" xfId="33471" xr:uid="{00000000-0005-0000-0000-0000C4440000}"/>
    <cellStyle name="40% - Accent1 4 4 2 2 3" xfId="15512" xr:uid="{00000000-0005-0000-0000-0000C5440000}"/>
    <cellStyle name="40% - Accent1 4 4 2 2 3 2" xfId="38780" xr:uid="{00000000-0005-0000-0000-0000C6440000}"/>
    <cellStyle name="40% - Accent1 4 4 2 2 4" xfId="23268" xr:uid="{00000000-0005-0000-0000-0000C7440000}"/>
    <cellStyle name="40% - Accent1 4 4 2 2 4 2" xfId="46515" xr:uid="{00000000-0005-0000-0000-0000C8440000}"/>
    <cellStyle name="40% - Accent1 4 4 2 2 5" xfId="28163" xr:uid="{00000000-0005-0000-0000-0000C9440000}"/>
    <cellStyle name="40% - Accent1 4 4 2 2 6" xfId="48444" xr:uid="{00000000-0005-0000-0000-0000CA440000}"/>
    <cellStyle name="40% - Accent1 4 4 2 3" xfId="7561" xr:uid="{00000000-0005-0000-0000-0000CB440000}"/>
    <cellStyle name="40% - Accent1 4 4 2 3 2" xfId="18176" xr:uid="{00000000-0005-0000-0000-0000CC440000}"/>
    <cellStyle name="40% - Accent1 4 4 2 3 2 2" xfId="41444" xr:uid="{00000000-0005-0000-0000-0000CD440000}"/>
    <cellStyle name="40% - Accent1 4 4 2 3 3" xfId="30829" xr:uid="{00000000-0005-0000-0000-0000CE440000}"/>
    <cellStyle name="40% - Accent1 4 4 2 4" xfId="12872" xr:uid="{00000000-0005-0000-0000-0000CF440000}"/>
    <cellStyle name="40% - Accent1 4 4 2 4 2" xfId="36140" xr:uid="{00000000-0005-0000-0000-0000D0440000}"/>
    <cellStyle name="40% - Accent1 4 4 2 5" xfId="23267" xr:uid="{00000000-0005-0000-0000-0000D1440000}"/>
    <cellStyle name="40% - Accent1 4 4 2 5 2" xfId="46514" xr:uid="{00000000-0005-0000-0000-0000D2440000}"/>
    <cellStyle name="40% - Accent1 4 4 2 6" xfId="25521" xr:uid="{00000000-0005-0000-0000-0000D3440000}"/>
    <cellStyle name="40% - Accent1 4 4 2 7" xfId="48443" xr:uid="{00000000-0005-0000-0000-0000D4440000}"/>
    <cellStyle name="40% - Accent1 4 4 3" xfId="2430" xr:uid="{00000000-0005-0000-0000-0000D5440000}"/>
    <cellStyle name="40% - Accent1 4 4 3 2" xfId="5278" xr:uid="{00000000-0005-0000-0000-0000D6440000}"/>
    <cellStyle name="40% - Accent1 4 4 3 2 2" xfId="10621" xr:uid="{00000000-0005-0000-0000-0000D7440000}"/>
    <cellStyle name="40% - Accent1 4 4 3 2 2 2" xfId="21235" xr:uid="{00000000-0005-0000-0000-0000D8440000}"/>
    <cellStyle name="40% - Accent1 4 4 3 2 2 2 2" xfId="44503" xr:uid="{00000000-0005-0000-0000-0000D9440000}"/>
    <cellStyle name="40% - Accent1 4 4 3 2 2 3" xfId="33889" xr:uid="{00000000-0005-0000-0000-0000DA440000}"/>
    <cellStyle name="40% - Accent1 4 4 3 2 3" xfId="15929" xr:uid="{00000000-0005-0000-0000-0000DB440000}"/>
    <cellStyle name="40% - Accent1 4 4 3 2 3 2" xfId="39197" xr:uid="{00000000-0005-0000-0000-0000DC440000}"/>
    <cellStyle name="40% - Accent1 4 4 3 2 4" xfId="28581" xr:uid="{00000000-0005-0000-0000-0000DD440000}"/>
    <cellStyle name="40% - Accent1 4 4 3 3" xfId="7979" xr:uid="{00000000-0005-0000-0000-0000DE440000}"/>
    <cellStyle name="40% - Accent1 4 4 3 3 2" xfId="18594" xr:uid="{00000000-0005-0000-0000-0000DF440000}"/>
    <cellStyle name="40% - Accent1 4 4 3 3 2 2" xfId="41862" xr:uid="{00000000-0005-0000-0000-0000E0440000}"/>
    <cellStyle name="40% - Accent1 4 4 3 3 3" xfId="31247" xr:uid="{00000000-0005-0000-0000-0000E1440000}"/>
    <cellStyle name="40% - Accent1 4 4 3 4" xfId="13289" xr:uid="{00000000-0005-0000-0000-0000E2440000}"/>
    <cellStyle name="40% - Accent1 4 4 3 4 2" xfId="36557" xr:uid="{00000000-0005-0000-0000-0000E3440000}"/>
    <cellStyle name="40% - Accent1 4 4 3 5" xfId="23269" xr:uid="{00000000-0005-0000-0000-0000E4440000}"/>
    <cellStyle name="40% - Accent1 4 4 3 5 2" xfId="46516" xr:uid="{00000000-0005-0000-0000-0000E5440000}"/>
    <cellStyle name="40% - Accent1 4 4 3 6" xfId="25939" xr:uid="{00000000-0005-0000-0000-0000E6440000}"/>
    <cellStyle name="40% - Accent1 4 4 3 7" xfId="48445" xr:uid="{00000000-0005-0000-0000-0000E7440000}"/>
    <cellStyle name="40% - Accent1 4 4 4" xfId="3154" xr:uid="{00000000-0005-0000-0000-0000E8440000}"/>
    <cellStyle name="40% - Accent1 4 4 4 2" xfId="5984" xr:uid="{00000000-0005-0000-0000-0000E9440000}"/>
    <cellStyle name="40% - Accent1 4 4 4 2 2" xfId="11327" xr:uid="{00000000-0005-0000-0000-0000EA440000}"/>
    <cellStyle name="40% - Accent1 4 4 4 2 2 2" xfId="21940" xr:uid="{00000000-0005-0000-0000-0000EB440000}"/>
    <cellStyle name="40% - Accent1 4 4 4 2 2 2 2" xfId="45208" xr:uid="{00000000-0005-0000-0000-0000EC440000}"/>
    <cellStyle name="40% - Accent1 4 4 4 2 2 3" xfId="34595" xr:uid="{00000000-0005-0000-0000-0000ED440000}"/>
    <cellStyle name="40% - Accent1 4 4 4 2 3" xfId="16634" xr:uid="{00000000-0005-0000-0000-0000EE440000}"/>
    <cellStyle name="40% - Accent1 4 4 4 2 3 2" xfId="39902" xr:uid="{00000000-0005-0000-0000-0000EF440000}"/>
    <cellStyle name="40% - Accent1 4 4 4 2 4" xfId="29287" xr:uid="{00000000-0005-0000-0000-0000F0440000}"/>
    <cellStyle name="40% - Accent1 4 4 4 3" xfId="8685" xr:uid="{00000000-0005-0000-0000-0000F1440000}"/>
    <cellStyle name="40% - Accent1 4 4 4 3 2" xfId="19300" xr:uid="{00000000-0005-0000-0000-0000F2440000}"/>
    <cellStyle name="40% - Accent1 4 4 4 3 2 2" xfId="42568" xr:uid="{00000000-0005-0000-0000-0000F3440000}"/>
    <cellStyle name="40% - Accent1 4 4 4 3 3" xfId="31953" xr:uid="{00000000-0005-0000-0000-0000F4440000}"/>
    <cellStyle name="40% - Accent1 4 4 4 4" xfId="13994" xr:uid="{00000000-0005-0000-0000-0000F5440000}"/>
    <cellStyle name="40% - Accent1 4 4 4 4 2" xfId="37262" xr:uid="{00000000-0005-0000-0000-0000F6440000}"/>
    <cellStyle name="40% - Accent1 4 4 4 5" xfId="26645" xr:uid="{00000000-0005-0000-0000-0000F7440000}"/>
    <cellStyle name="40% - Accent1 4 4 5" xfId="3474" xr:uid="{00000000-0005-0000-0000-0000F8440000}"/>
    <cellStyle name="40% - Accent1 4 4 5 2" xfId="6298" xr:uid="{00000000-0005-0000-0000-0000F9440000}"/>
    <cellStyle name="40% - Accent1 4 4 5 2 2" xfId="11641" xr:uid="{00000000-0005-0000-0000-0000FA440000}"/>
    <cellStyle name="40% - Accent1 4 4 5 2 2 2" xfId="22254" xr:uid="{00000000-0005-0000-0000-0000FB440000}"/>
    <cellStyle name="40% - Accent1 4 4 5 2 2 2 2" xfId="45522" xr:uid="{00000000-0005-0000-0000-0000FC440000}"/>
    <cellStyle name="40% - Accent1 4 4 5 2 2 3" xfId="34909" xr:uid="{00000000-0005-0000-0000-0000FD440000}"/>
    <cellStyle name="40% - Accent1 4 4 5 2 3" xfId="16948" xr:uid="{00000000-0005-0000-0000-0000FE440000}"/>
    <cellStyle name="40% - Accent1 4 4 5 2 3 2" xfId="40216" xr:uid="{00000000-0005-0000-0000-0000FF440000}"/>
    <cellStyle name="40% - Accent1 4 4 5 2 4" xfId="29601" xr:uid="{00000000-0005-0000-0000-000000450000}"/>
    <cellStyle name="40% - Accent1 4 4 5 3" xfId="8999" xr:uid="{00000000-0005-0000-0000-000001450000}"/>
    <cellStyle name="40% - Accent1 4 4 5 3 2" xfId="19614" xr:uid="{00000000-0005-0000-0000-000002450000}"/>
    <cellStyle name="40% - Accent1 4 4 5 3 2 2" xfId="42882" xr:uid="{00000000-0005-0000-0000-000003450000}"/>
    <cellStyle name="40% - Accent1 4 4 5 3 3" xfId="32267" xr:uid="{00000000-0005-0000-0000-000004450000}"/>
    <cellStyle name="40% - Accent1 4 4 5 4" xfId="14308" xr:uid="{00000000-0005-0000-0000-000005450000}"/>
    <cellStyle name="40% - Accent1 4 4 5 4 2" xfId="37576" xr:uid="{00000000-0005-0000-0000-000006450000}"/>
    <cellStyle name="40% - Accent1 4 4 5 5" xfId="26959" xr:uid="{00000000-0005-0000-0000-000007450000}"/>
    <cellStyle name="40% - Accent1 4 4 6" xfId="4091" xr:uid="{00000000-0005-0000-0000-000008450000}"/>
    <cellStyle name="40% - Accent1 4 4 6 2" xfId="9435" xr:uid="{00000000-0005-0000-0000-000009450000}"/>
    <cellStyle name="40% - Accent1 4 4 6 2 2" xfId="20050" xr:uid="{00000000-0005-0000-0000-00000A450000}"/>
    <cellStyle name="40% - Accent1 4 4 6 2 2 2" xfId="43318" xr:uid="{00000000-0005-0000-0000-00000B450000}"/>
    <cellStyle name="40% - Accent1 4 4 6 2 3" xfId="32703" xr:uid="{00000000-0005-0000-0000-00000C450000}"/>
    <cellStyle name="40% - Accent1 4 4 6 3" xfId="14744" xr:uid="{00000000-0005-0000-0000-00000D450000}"/>
    <cellStyle name="40% - Accent1 4 4 6 3 2" xfId="38012" xr:uid="{00000000-0005-0000-0000-00000E450000}"/>
    <cellStyle name="40% - Accent1 4 4 6 4" xfId="27395" xr:uid="{00000000-0005-0000-0000-00000F450000}"/>
    <cellStyle name="40% - Accent1 4 4 7" xfId="6793" xr:uid="{00000000-0005-0000-0000-000010450000}"/>
    <cellStyle name="40% - Accent1 4 4 7 2" xfId="17408" xr:uid="{00000000-0005-0000-0000-000011450000}"/>
    <cellStyle name="40% - Accent1 4 4 7 2 2" xfId="40676" xr:uid="{00000000-0005-0000-0000-000012450000}"/>
    <cellStyle name="40% - Accent1 4 4 7 3" xfId="30061" xr:uid="{00000000-0005-0000-0000-000013450000}"/>
    <cellStyle name="40% - Accent1 4 4 8" xfId="12104" xr:uid="{00000000-0005-0000-0000-000014450000}"/>
    <cellStyle name="40% - Accent1 4 4 8 2" xfId="35372" xr:uid="{00000000-0005-0000-0000-000015450000}"/>
    <cellStyle name="40% - Accent1 4 4 9" xfId="23266" xr:uid="{00000000-0005-0000-0000-000016450000}"/>
    <cellStyle name="40% - Accent1 4 4 9 2" xfId="46513" xr:uid="{00000000-0005-0000-0000-000017450000}"/>
    <cellStyle name="40% - Accent1 4 5" xfId="1117" xr:uid="{00000000-0005-0000-0000-000018450000}"/>
    <cellStyle name="40% - Accent1 4 5 2" xfId="2687" xr:uid="{00000000-0005-0000-0000-000019450000}"/>
    <cellStyle name="40% - Accent1 4 5 2 2" xfId="5535" xr:uid="{00000000-0005-0000-0000-00001A450000}"/>
    <cellStyle name="40% - Accent1 4 5 2 2 2" xfId="10878" xr:uid="{00000000-0005-0000-0000-00001B450000}"/>
    <cellStyle name="40% - Accent1 4 5 2 2 2 2" xfId="21492" xr:uid="{00000000-0005-0000-0000-00001C450000}"/>
    <cellStyle name="40% - Accent1 4 5 2 2 2 2 2" xfId="44760" xr:uid="{00000000-0005-0000-0000-00001D450000}"/>
    <cellStyle name="40% - Accent1 4 5 2 2 2 3" xfId="34146" xr:uid="{00000000-0005-0000-0000-00001E450000}"/>
    <cellStyle name="40% - Accent1 4 5 2 2 3" xfId="16186" xr:uid="{00000000-0005-0000-0000-00001F450000}"/>
    <cellStyle name="40% - Accent1 4 5 2 2 3 2" xfId="39454" xr:uid="{00000000-0005-0000-0000-000020450000}"/>
    <cellStyle name="40% - Accent1 4 5 2 2 4" xfId="28838" xr:uid="{00000000-0005-0000-0000-000021450000}"/>
    <cellStyle name="40% - Accent1 4 5 2 3" xfId="8236" xr:uid="{00000000-0005-0000-0000-000022450000}"/>
    <cellStyle name="40% - Accent1 4 5 2 3 2" xfId="18851" xr:uid="{00000000-0005-0000-0000-000023450000}"/>
    <cellStyle name="40% - Accent1 4 5 2 3 2 2" xfId="42119" xr:uid="{00000000-0005-0000-0000-000024450000}"/>
    <cellStyle name="40% - Accent1 4 5 2 3 3" xfId="31504" xr:uid="{00000000-0005-0000-0000-000025450000}"/>
    <cellStyle name="40% - Accent1 4 5 2 4" xfId="13546" xr:uid="{00000000-0005-0000-0000-000026450000}"/>
    <cellStyle name="40% - Accent1 4 5 2 4 2" xfId="36814" xr:uid="{00000000-0005-0000-0000-000027450000}"/>
    <cellStyle name="40% - Accent1 4 5 2 5" xfId="23271" xr:uid="{00000000-0005-0000-0000-000028450000}"/>
    <cellStyle name="40% - Accent1 4 5 2 5 2" xfId="46518" xr:uid="{00000000-0005-0000-0000-000029450000}"/>
    <cellStyle name="40% - Accent1 4 5 2 6" xfId="26196" xr:uid="{00000000-0005-0000-0000-00002A450000}"/>
    <cellStyle name="40% - Accent1 4 5 2 7" xfId="48447" xr:uid="{00000000-0005-0000-0000-00002B450000}"/>
    <cellStyle name="40% - Accent1 4 5 3" xfId="3862" xr:uid="{00000000-0005-0000-0000-00002C450000}"/>
    <cellStyle name="40% - Accent1 4 5 3 2" xfId="6526" xr:uid="{00000000-0005-0000-0000-00002D450000}"/>
    <cellStyle name="40% - Accent1 4 5 3 2 2" xfId="11869" xr:uid="{00000000-0005-0000-0000-00002E450000}"/>
    <cellStyle name="40% - Accent1 4 5 3 2 2 2" xfId="22482" xr:uid="{00000000-0005-0000-0000-00002F450000}"/>
    <cellStyle name="40% - Accent1 4 5 3 2 2 2 2" xfId="45750" xr:uid="{00000000-0005-0000-0000-000030450000}"/>
    <cellStyle name="40% - Accent1 4 5 3 2 2 3" xfId="35137" xr:uid="{00000000-0005-0000-0000-000031450000}"/>
    <cellStyle name="40% - Accent1 4 5 3 2 3" xfId="17176" xr:uid="{00000000-0005-0000-0000-000032450000}"/>
    <cellStyle name="40% - Accent1 4 5 3 2 3 2" xfId="40444" xr:uid="{00000000-0005-0000-0000-000033450000}"/>
    <cellStyle name="40% - Accent1 4 5 3 2 4" xfId="29829" xr:uid="{00000000-0005-0000-0000-000034450000}"/>
    <cellStyle name="40% - Accent1 4 5 3 3" xfId="9227" xr:uid="{00000000-0005-0000-0000-000035450000}"/>
    <cellStyle name="40% - Accent1 4 5 3 3 2" xfId="19842" xr:uid="{00000000-0005-0000-0000-000036450000}"/>
    <cellStyle name="40% - Accent1 4 5 3 3 2 2" xfId="43110" xr:uid="{00000000-0005-0000-0000-000037450000}"/>
    <cellStyle name="40% - Accent1 4 5 3 3 3" xfId="32495" xr:uid="{00000000-0005-0000-0000-000038450000}"/>
    <cellStyle name="40% - Accent1 4 5 3 4" xfId="14536" xr:uid="{00000000-0005-0000-0000-000039450000}"/>
    <cellStyle name="40% - Accent1 4 5 3 4 2" xfId="37804" xr:uid="{00000000-0005-0000-0000-00003A450000}"/>
    <cellStyle name="40% - Accent1 4 5 3 5" xfId="27187" xr:uid="{00000000-0005-0000-0000-00003B450000}"/>
    <cellStyle name="40% - Accent1 4 5 4" xfId="4348" xr:uid="{00000000-0005-0000-0000-00003C450000}"/>
    <cellStyle name="40% - Accent1 4 5 4 2" xfId="9692" xr:uid="{00000000-0005-0000-0000-00003D450000}"/>
    <cellStyle name="40% - Accent1 4 5 4 2 2" xfId="20307" xr:uid="{00000000-0005-0000-0000-00003E450000}"/>
    <cellStyle name="40% - Accent1 4 5 4 2 2 2" xfId="43575" xr:uid="{00000000-0005-0000-0000-00003F450000}"/>
    <cellStyle name="40% - Accent1 4 5 4 2 3" xfId="32960" xr:uid="{00000000-0005-0000-0000-000040450000}"/>
    <cellStyle name="40% - Accent1 4 5 4 3" xfId="15001" xr:uid="{00000000-0005-0000-0000-000041450000}"/>
    <cellStyle name="40% - Accent1 4 5 4 3 2" xfId="38269" xr:uid="{00000000-0005-0000-0000-000042450000}"/>
    <cellStyle name="40% - Accent1 4 5 4 4" xfId="27652" xr:uid="{00000000-0005-0000-0000-000043450000}"/>
    <cellStyle name="40% - Accent1 4 5 5" xfId="7050" xr:uid="{00000000-0005-0000-0000-000044450000}"/>
    <cellStyle name="40% - Accent1 4 5 5 2" xfId="17665" xr:uid="{00000000-0005-0000-0000-000045450000}"/>
    <cellStyle name="40% - Accent1 4 5 5 2 2" xfId="40933" xr:uid="{00000000-0005-0000-0000-000046450000}"/>
    <cellStyle name="40% - Accent1 4 5 5 3" xfId="30318" xr:uid="{00000000-0005-0000-0000-000047450000}"/>
    <cellStyle name="40% - Accent1 4 5 6" xfId="12361" xr:uid="{00000000-0005-0000-0000-000048450000}"/>
    <cellStyle name="40% - Accent1 4 5 6 2" xfId="35629" xr:uid="{00000000-0005-0000-0000-000049450000}"/>
    <cellStyle name="40% - Accent1 4 5 7" xfId="23270" xr:uid="{00000000-0005-0000-0000-00004A450000}"/>
    <cellStyle name="40% - Accent1 4 5 7 2" xfId="46517" xr:uid="{00000000-0005-0000-0000-00004B450000}"/>
    <cellStyle name="40% - Accent1 4 5 8" xfId="25010" xr:uid="{00000000-0005-0000-0000-00004C450000}"/>
    <cellStyle name="40% - Accent1 4 5 9" xfId="48446" xr:uid="{00000000-0005-0000-0000-00004D450000}"/>
    <cellStyle name="40% - Accent1 4 6" xfId="1266" xr:uid="{00000000-0005-0000-0000-00004E450000}"/>
    <cellStyle name="40% - Accent1 4 6 2" xfId="2827" xr:uid="{00000000-0005-0000-0000-00004F450000}"/>
    <cellStyle name="40% - Accent1 4 6 2 2" xfId="5675" xr:uid="{00000000-0005-0000-0000-000050450000}"/>
    <cellStyle name="40% - Accent1 4 6 2 2 2" xfId="11018" xr:uid="{00000000-0005-0000-0000-000051450000}"/>
    <cellStyle name="40% - Accent1 4 6 2 2 2 2" xfId="21632" xr:uid="{00000000-0005-0000-0000-000052450000}"/>
    <cellStyle name="40% - Accent1 4 6 2 2 2 2 2" xfId="44900" xr:uid="{00000000-0005-0000-0000-000053450000}"/>
    <cellStyle name="40% - Accent1 4 6 2 2 2 3" xfId="34286" xr:uid="{00000000-0005-0000-0000-000054450000}"/>
    <cellStyle name="40% - Accent1 4 6 2 2 3" xfId="16326" xr:uid="{00000000-0005-0000-0000-000055450000}"/>
    <cellStyle name="40% - Accent1 4 6 2 2 3 2" xfId="39594" xr:uid="{00000000-0005-0000-0000-000056450000}"/>
    <cellStyle name="40% - Accent1 4 6 2 2 4" xfId="28978" xr:uid="{00000000-0005-0000-0000-000057450000}"/>
    <cellStyle name="40% - Accent1 4 6 2 3" xfId="8376" xr:uid="{00000000-0005-0000-0000-000058450000}"/>
    <cellStyle name="40% - Accent1 4 6 2 3 2" xfId="18991" xr:uid="{00000000-0005-0000-0000-000059450000}"/>
    <cellStyle name="40% - Accent1 4 6 2 3 2 2" xfId="42259" xr:uid="{00000000-0005-0000-0000-00005A450000}"/>
    <cellStyle name="40% - Accent1 4 6 2 3 3" xfId="31644" xr:uid="{00000000-0005-0000-0000-00005B450000}"/>
    <cellStyle name="40% - Accent1 4 6 2 4" xfId="13686" xr:uid="{00000000-0005-0000-0000-00005C450000}"/>
    <cellStyle name="40% - Accent1 4 6 2 4 2" xfId="36954" xr:uid="{00000000-0005-0000-0000-00005D450000}"/>
    <cellStyle name="40% - Accent1 4 6 2 5" xfId="26336" xr:uid="{00000000-0005-0000-0000-00005E450000}"/>
    <cellStyle name="40% - Accent1 4 6 3" xfId="4488" xr:uid="{00000000-0005-0000-0000-00005F450000}"/>
    <cellStyle name="40% - Accent1 4 6 3 2" xfId="9832" xr:uid="{00000000-0005-0000-0000-000060450000}"/>
    <cellStyle name="40% - Accent1 4 6 3 2 2" xfId="20447" xr:uid="{00000000-0005-0000-0000-000061450000}"/>
    <cellStyle name="40% - Accent1 4 6 3 2 2 2" xfId="43715" xr:uid="{00000000-0005-0000-0000-000062450000}"/>
    <cellStyle name="40% - Accent1 4 6 3 2 3" xfId="33100" xr:uid="{00000000-0005-0000-0000-000063450000}"/>
    <cellStyle name="40% - Accent1 4 6 3 3" xfId="15141" xr:uid="{00000000-0005-0000-0000-000064450000}"/>
    <cellStyle name="40% - Accent1 4 6 3 3 2" xfId="38409" xr:uid="{00000000-0005-0000-0000-000065450000}"/>
    <cellStyle name="40% - Accent1 4 6 3 4" xfId="27792" xr:uid="{00000000-0005-0000-0000-000066450000}"/>
    <cellStyle name="40% - Accent1 4 6 4" xfId="7190" xr:uid="{00000000-0005-0000-0000-000067450000}"/>
    <cellStyle name="40% - Accent1 4 6 4 2" xfId="17805" xr:uid="{00000000-0005-0000-0000-000068450000}"/>
    <cellStyle name="40% - Accent1 4 6 4 2 2" xfId="41073" xr:uid="{00000000-0005-0000-0000-000069450000}"/>
    <cellStyle name="40% - Accent1 4 6 4 3" xfId="30458" xr:uid="{00000000-0005-0000-0000-00006A450000}"/>
    <cellStyle name="40% - Accent1 4 6 5" xfId="12501" xr:uid="{00000000-0005-0000-0000-00006B450000}"/>
    <cellStyle name="40% - Accent1 4 6 5 2" xfId="35769" xr:uid="{00000000-0005-0000-0000-00006C450000}"/>
    <cellStyle name="40% - Accent1 4 6 6" xfId="23272" xr:uid="{00000000-0005-0000-0000-00006D450000}"/>
    <cellStyle name="40% - Accent1 4 6 6 2" xfId="46519" xr:uid="{00000000-0005-0000-0000-00006E450000}"/>
    <cellStyle name="40% - Accent1 4 6 7" xfId="25150" xr:uid="{00000000-0005-0000-0000-00006F450000}"/>
    <cellStyle name="40% - Accent1 4 6 8" xfId="48448" xr:uid="{00000000-0005-0000-0000-000070450000}"/>
    <cellStyle name="40% - Accent1 4 7" xfId="1647" xr:uid="{00000000-0005-0000-0000-000071450000}"/>
    <cellStyle name="40% - Accent1 4 7 2" xfId="4658" xr:uid="{00000000-0005-0000-0000-000072450000}"/>
    <cellStyle name="40% - Accent1 4 7 2 2" xfId="10002" xr:uid="{00000000-0005-0000-0000-000073450000}"/>
    <cellStyle name="40% - Accent1 4 7 2 2 2" xfId="20617" xr:uid="{00000000-0005-0000-0000-000074450000}"/>
    <cellStyle name="40% - Accent1 4 7 2 2 2 2" xfId="43885" xr:uid="{00000000-0005-0000-0000-000075450000}"/>
    <cellStyle name="40% - Accent1 4 7 2 2 3" xfId="33270" xr:uid="{00000000-0005-0000-0000-000076450000}"/>
    <cellStyle name="40% - Accent1 4 7 2 3" xfId="15311" xr:uid="{00000000-0005-0000-0000-000077450000}"/>
    <cellStyle name="40% - Accent1 4 7 2 3 2" xfId="38579" xr:uid="{00000000-0005-0000-0000-000078450000}"/>
    <cellStyle name="40% - Accent1 4 7 2 4" xfId="27962" xr:uid="{00000000-0005-0000-0000-000079450000}"/>
    <cellStyle name="40% - Accent1 4 7 3" xfId="7360" xr:uid="{00000000-0005-0000-0000-00007A450000}"/>
    <cellStyle name="40% - Accent1 4 7 3 2" xfId="17975" xr:uid="{00000000-0005-0000-0000-00007B450000}"/>
    <cellStyle name="40% - Accent1 4 7 3 2 2" xfId="41243" xr:uid="{00000000-0005-0000-0000-00007C450000}"/>
    <cellStyle name="40% - Accent1 4 7 3 3" xfId="30628" xr:uid="{00000000-0005-0000-0000-00007D450000}"/>
    <cellStyle name="40% - Accent1 4 7 4" xfId="12671" xr:uid="{00000000-0005-0000-0000-00007E450000}"/>
    <cellStyle name="40% - Accent1 4 7 4 2" xfId="35939" xr:uid="{00000000-0005-0000-0000-00007F450000}"/>
    <cellStyle name="40% - Accent1 4 7 5" xfId="25320" xr:uid="{00000000-0005-0000-0000-000080450000}"/>
    <cellStyle name="40% - Accent1 4 8" xfId="2140" xr:uid="{00000000-0005-0000-0000-000081450000}"/>
    <cellStyle name="40% - Accent1 4 8 2" xfId="5031" xr:uid="{00000000-0005-0000-0000-000082450000}"/>
    <cellStyle name="40% - Accent1 4 8 2 2" xfId="10374" xr:uid="{00000000-0005-0000-0000-000083450000}"/>
    <cellStyle name="40% - Accent1 4 8 2 2 2" xfId="20989" xr:uid="{00000000-0005-0000-0000-000084450000}"/>
    <cellStyle name="40% - Accent1 4 8 2 2 2 2" xfId="44257" xr:uid="{00000000-0005-0000-0000-000085450000}"/>
    <cellStyle name="40% - Accent1 4 8 2 2 3" xfId="33642" xr:uid="{00000000-0005-0000-0000-000086450000}"/>
    <cellStyle name="40% - Accent1 4 8 2 3" xfId="15683" xr:uid="{00000000-0005-0000-0000-000087450000}"/>
    <cellStyle name="40% - Accent1 4 8 2 3 2" xfId="38951" xr:uid="{00000000-0005-0000-0000-000088450000}"/>
    <cellStyle name="40% - Accent1 4 8 2 4" xfId="28334" xr:uid="{00000000-0005-0000-0000-000089450000}"/>
    <cellStyle name="40% - Accent1 4 8 3" xfId="7732" xr:uid="{00000000-0005-0000-0000-00008A450000}"/>
    <cellStyle name="40% - Accent1 4 8 3 2" xfId="18347" xr:uid="{00000000-0005-0000-0000-00008B450000}"/>
    <cellStyle name="40% - Accent1 4 8 3 2 2" xfId="41615" xr:uid="{00000000-0005-0000-0000-00008C450000}"/>
    <cellStyle name="40% - Accent1 4 8 3 3" xfId="31000" xr:uid="{00000000-0005-0000-0000-00008D450000}"/>
    <cellStyle name="40% - Accent1 4 8 4" xfId="13043" xr:uid="{00000000-0005-0000-0000-00008E450000}"/>
    <cellStyle name="40% - Accent1 4 8 4 2" xfId="36311" xr:uid="{00000000-0005-0000-0000-00008F450000}"/>
    <cellStyle name="40% - Accent1 4 8 5" xfId="25692" xr:uid="{00000000-0005-0000-0000-000090450000}"/>
    <cellStyle name="40% - Accent1 4 9" xfId="2224" xr:uid="{00000000-0005-0000-0000-000091450000}"/>
    <cellStyle name="40% - Accent1 4 9 2" xfId="5096" xr:uid="{00000000-0005-0000-0000-000092450000}"/>
    <cellStyle name="40% - Accent1 4 9 2 2" xfId="10439" xr:uid="{00000000-0005-0000-0000-000093450000}"/>
    <cellStyle name="40% - Accent1 4 9 2 2 2" xfId="21054" xr:uid="{00000000-0005-0000-0000-000094450000}"/>
    <cellStyle name="40% - Accent1 4 9 2 2 2 2" xfId="44322" xr:uid="{00000000-0005-0000-0000-000095450000}"/>
    <cellStyle name="40% - Accent1 4 9 2 2 3" xfId="33707" xr:uid="{00000000-0005-0000-0000-000096450000}"/>
    <cellStyle name="40% - Accent1 4 9 2 3" xfId="15748" xr:uid="{00000000-0005-0000-0000-000097450000}"/>
    <cellStyle name="40% - Accent1 4 9 2 3 2" xfId="39016" xr:uid="{00000000-0005-0000-0000-000098450000}"/>
    <cellStyle name="40% - Accent1 4 9 2 4" xfId="28399" xr:uid="{00000000-0005-0000-0000-000099450000}"/>
    <cellStyle name="40% - Accent1 4 9 3" xfId="7797" xr:uid="{00000000-0005-0000-0000-00009A450000}"/>
    <cellStyle name="40% - Accent1 4 9 3 2" xfId="18412" xr:uid="{00000000-0005-0000-0000-00009B450000}"/>
    <cellStyle name="40% - Accent1 4 9 3 2 2" xfId="41680" xr:uid="{00000000-0005-0000-0000-00009C450000}"/>
    <cellStyle name="40% - Accent1 4 9 3 3" xfId="31065" xr:uid="{00000000-0005-0000-0000-00009D450000}"/>
    <cellStyle name="40% - Accent1 4 9 4" xfId="13108" xr:uid="{00000000-0005-0000-0000-00009E450000}"/>
    <cellStyle name="40% - Accent1 4 9 4 2" xfId="36376" xr:uid="{00000000-0005-0000-0000-00009F450000}"/>
    <cellStyle name="40% - Accent1 4 9 5" xfId="25757" xr:uid="{00000000-0005-0000-0000-0000A0450000}"/>
    <cellStyle name="40% - Accent1 4_Asset Register (new)" xfId="1445" xr:uid="{00000000-0005-0000-0000-0000A1450000}"/>
    <cellStyle name="40% - Accent1 5" xfId="223" xr:uid="{00000000-0005-0000-0000-0000A2450000}"/>
    <cellStyle name="40% - Accent1 5 10" xfId="23273" xr:uid="{00000000-0005-0000-0000-0000A3450000}"/>
    <cellStyle name="40% - Accent1 5 10 2" xfId="46520" xr:uid="{00000000-0005-0000-0000-0000A4450000}"/>
    <cellStyle name="40% - Accent1 5 11" xfId="24750" xr:uid="{00000000-0005-0000-0000-0000A5450000}"/>
    <cellStyle name="40% - Accent1 5 12" xfId="48449" xr:uid="{00000000-0005-0000-0000-0000A6450000}"/>
    <cellStyle name="40% - Accent1 5 2" xfId="224" xr:uid="{00000000-0005-0000-0000-0000A7450000}"/>
    <cellStyle name="40% - Accent1 5 2 10" xfId="24751" xr:uid="{00000000-0005-0000-0000-0000A8450000}"/>
    <cellStyle name="40% - Accent1 5 2 11" xfId="48450" xr:uid="{00000000-0005-0000-0000-0000A9450000}"/>
    <cellStyle name="40% - Accent1 5 2 2" xfId="1885" xr:uid="{00000000-0005-0000-0000-0000AA450000}"/>
    <cellStyle name="40% - Accent1 5 2 2 2" xfId="4860" xr:uid="{00000000-0005-0000-0000-0000AB450000}"/>
    <cellStyle name="40% - Accent1 5 2 2 2 2" xfId="10204" xr:uid="{00000000-0005-0000-0000-0000AC450000}"/>
    <cellStyle name="40% - Accent1 5 2 2 2 2 2" xfId="20819" xr:uid="{00000000-0005-0000-0000-0000AD450000}"/>
    <cellStyle name="40% - Accent1 5 2 2 2 2 2 2" xfId="44087" xr:uid="{00000000-0005-0000-0000-0000AE450000}"/>
    <cellStyle name="40% - Accent1 5 2 2 2 2 3" xfId="33472" xr:uid="{00000000-0005-0000-0000-0000AF450000}"/>
    <cellStyle name="40% - Accent1 5 2 2 2 3" xfId="15513" xr:uid="{00000000-0005-0000-0000-0000B0450000}"/>
    <cellStyle name="40% - Accent1 5 2 2 2 3 2" xfId="38781" xr:uid="{00000000-0005-0000-0000-0000B1450000}"/>
    <cellStyle name="40% - Accent1 5 2 2 2 4" xfId="28164" xr:uid="{00000000-0005-0000-0000-0000B2450000}"/>
    <cellStyle name="40% - Accent1 5 2 2 2 5" xfId="50112" xr:uid="{00000000-0005-0000-0000-0000B3450000}"/>
    <cellStyle name="40% - Accent1 5 2 2 3" xfId="7562" xr:uid="{00000000-0005-0000-0000-0000B4450000}"/>
    <cellStyle name="40% - Accent1 5 2 2 3 2" xfId="18177" xr:uid="{00000000-0005-0000-0000-0000B5450000}"/>
    <cellStyle name="40% - Accent1 5 2 2 3 2 2" xfId="41445" xr:uid="{00000000-0005-0000-0000-0000B6450000}"/>
    <cellStyle name="40% - Accent1 5 2 2 3 3" xfId="30830" xr:uid="{00000000-0005-0000-0000-0000B7450000}"/>
    <cellStyle name="40% - Accent1 5 2 2 4" xfId="12873" xr:uid="{00000000-0005-0000-0000-0000B8450000}"/>
    <cellStyle name="40% - Accent1 5 2 2 4 2" xfId="36141" xr:uid="{00000000-0005-0000-0000-0000B9450000}"/>
    <cellStyle name="40% - Accent1 5 2 2 5" xfId="23275" xr:uid="{00000000-0005-0000-0000-0000BA450000}"/>
    <cellStyle name="40% - Accent1 5 2 2 5 2" xfId="46522" xr:uid="{00000000-0005-0000-0000-0000BB450000}"/>
    <cellStyle name="40% - Accent1 5 2 2 6" xfId="25522" xr:uid="{00000000-0005-0000-0000-0000BC450000}"/>
    <cellStyle name="40% - Accent1 5 2 2 7" xfId="48451" xr:uid="{00000000-0005-0000-0000-0000BD450000}"/>
    <cellStyle name="40% - Accent1 5 2 3" xfId="2432" xr:uid="{00000000-0005-0000-0000-0000BE450000}"/>
    <cellStyle name="40% - Accent1 5 2 3 2" xfId="5280" xr:uid="{00000000-0005-0000-0000-0000BF450000}"/>
    <cellStyle name="40% - Accent1 5 2 3 2 2" xfId="10623" xr:uid="{00000000-0005-0000-0000-0000C0450000}"/>
    <cellStyle name="40% - Accent1 5 2 3 2 2 2" xfId="21237" xr:uid="{00000000-0005-0000-0000-0000C1450000}"/>
    <cellStyle name="40% - Accent1 5 2 3 2 2 2 2" xfId="44505" xr:uid="{00000000-0005-0000-0000-0000C2450000}"/>
    <cellStyle name="40% - Accent1 5 2 3 2 2 3" xfId="33891" xr:uid="{00000000-0005-0000-0000-0000C3450000}"/>
    <cellStyle name="40% - Accent1 5 2 3 2 3" xfId="15931" xr:uid="{00000000-0005-0000-0000-0000C4450000}"/>
    <cellStyle name="40% - Accent1 5 2 3 2 3 2" xfId="39199" xr:uid="{00000000-0005-0000-0000-0000C5450000}"/>
    <cellStyle name="40% - Accent1 5 2 3 2 4" xfId="28583" xr:uid="{00000000-0005-0000-0000-0000C6450000}"/>
    <cellStyle name="40% - Accent1 5 2 3 2 5" xfId="50114" xr:uid="{00000000-0005-0000-0000-0000C7450000}"/>
    <cellStyle name="40% - Accent1 5 2 3 3" xfId="7981" xr:uid="{00000000-0005-0000-0000-0000C8450000}"/>
    <cellStyle name="40% - Accent1 5 2 3 3 2" xfId="18596" xr:uid="{00000000-0005-0000-0000-0000C9450000}"/>
    <cellStyle name="40% - Accent1 5 2 3 3 2 2" xfId="41864" xr:uid="{00000000-0005-0000-0000-0000CA450000}"/>
    <cellStyle name="40% - Accent1 5 2 3 3 3" xfId="31249" xr:uid="{00000000-0005-0000-0000-0000CB450000}"/>
    <cellStyle name="40% - Accent1 5 2 3 4" xfId="13291" xr:uid="{00000000-0005-0000-0000-0000CC450000}"/>
    <cellStyle name="40% - Accent1 5 2 3 4 2" xfId="36559" xr:uid="{00000000-0005-0000-0000-0000CD450000}"/>
    <cellStyle name="40% - Accent1 5 2 3 5" xfId="25941" xr:uid="{00000000-0005-0000-0000-0000CE450000}"/>
    <cellStyle name="40% - Accent1 5 2 3 6" xfId="50113" xr:uid="{00000000-0005-0000-0000-0000CF450000}"/>
    <cellStyle name="40% - Accent1 5 2 4" xfId="3155" xr:uid="{00000000-0005-0000-0000-0000D0450000}"/>
    <cellStyle name="40% - Accent1 5 2 4 2" xfId="5985" xr:uid="{00000000-0005-0000-0000-0000D1450000}"/>
    <cellStyle name="40% - Accent1 5 2 4 2 2" xfId="11328" xr:uid="{00000000-0005-0000-0000-0000D2450000}"/>
    <cellStyle name="40% - Accent1 5 2 4 2 2 2" xfId="21941" xr:uid="{00000000-0005-0000-0000-0000D3450000}"/>
    <cellStyle name="40% - Accent1 5 2 4 2 2 2 2" xfId="45209" xr:uid="{00000000-0005-0000-0000-0000D4450000}"/>
    <cellStyle name="40% - Accent1 5 2 4 2 2 3" xfId="34596" xr:uid="{00000000-0005-0000-0000-0000D5450000}"/>
    <cellStyle name="40% - Accent1 5 2 4 2 3" xfId="16635" xr:uid="{00000000-0005-0000-0000-0000D6450000}"/>
    <cellStyle name="40% - Accent1 5 2 4 2 3 2" xfId="39903" xr:uid="{00000000-0005-0000-0000-0000D7450000}"/>
    <cellStyle name="40% - Accent1 5 2 4 2 4" xfId="29288" xr:uid="{00000000-0005-0000-0000-0000D8450000}"/>
    <cellStyle name="40% - Accent1 5 2 4 3" xfId="8686" xr:uid="{00000000-0005-0000-0000-0000D9450000}"/>
    <cellStyle name="40% - Accent1 5 2 4 3 2" xfId="19301" xr:uid="{00000000-0005-0000-0000-0000DA450000}"/>
    <cellStyle name="40% - Accent1 5 2 4 3 2 2" xfId="42569" xr:uid="{00000000-0005-0000-0000-0000DB450000}"/>
    <cellStyle name="40% - Accent1 5 2 4 3 3" xfId="31954" xr:uid="{00000000-0005-0000-0000-0000DC450000}"/>
    <cellStyle name="40% - Accent1 5 2 4 4" xfId="13995" xr:uid="{00000000-0005-0000-0000-0000DD450000}"/>
    <cellStyle name="40% - Accent1 5 2 4 4 2" xfId="37263" xr:uid="{00000000-0005-0000-0000-0000DE450000}"/>
    <cellStyle name="40% - Accent1 5 2 4 5" xfId="26646" xr:uid="{00000000-0005-0000-0000-0000DF450000}"/>
    <cellStyle name="40% - Accent1 5 2 4 6" xfId="50115" xr:uid="{00000000-0005-0000-0000-0000E0450000}"/>
    <cellStyle name="40% - Accent1 5 2 5" xfId="3475" xr:uid="{00000000-0005-0000-0000-0000E1450000}"/>
    <cellStyle name="40% - Accent1 5 2 5 2" xfId="6299" xr:uid="{00000000-0005-0000-0000-0000E2450000}"/>
    <cellStyle name="40% - Accent1 5 2 5 2 2" xfId="11642" xr:uid="{00000000-0005-0000-0000-0000E3450000}"/>
    <cellStyle name="40% - Accent1 5 2 5 2 2 2" xfId="22255" xr:uid="{00000000-0005-0000-0000-0000E4450000}"/>
    <cellStyle name="40% - Accent1 5 2 5 2 2 2 2" xfId="45523" xr:uid="{00000000-0005-0000-0000-0000E5450000}"/>
    <cellStyle name="40% - Accent1 5 2 5 2 2 3" xfId="34910" xr:uid="{00000000-0005-0000-0000-0000E6450000}"/>
    <cellStyle name="40% - Accent1 5 2 5 2 3" xfId="16949" xr:uid="{00000000-0005-0000-0000-0000E7450000}"/>
    <cellStyle name="40% - Accent1 5 2 5 2 3 2" xfId="40217" xr:uid="{00000000-0005-0000-0000-0000E8450000}"/>
    <cellStyle name="40% - Accent1 5 2 5 2 4" xfId="29602" xr:uid="{00000000-0005-0000-0000-0000E9450000}"/>
    <cellStyle name="40% - Accent1 5 2 5 3" xfId="9000" xr:uid="{00000000-0005-0000-0000-0000EA450000}"/>
    <cellStyle name="40% - Accent1 5 2 5 3 2" xfId="19615" xr:uid="{00000000-0005-0000-0000-0000EB450000}"/>
    <cellStyle name="40% - Accent1 5 2 5 3 2 2" xfId="42883" xr:uid="{00000000-0005-0000-0000-0000EC450000}"/>
    <cellStyle name="40% - Accent1 5 2 5 3 3" xfId="32268" xr:uid="{00000000-0005-0000-0000-0000ED450000}"/>
    <cellStyle name="40% - Accent1 5 2 5 4" xfId="14309" xr:uid="{00000000-0005-0000-0000-0000EE450000}"/>
    <cellStyle name="40% - Accent1 5 2 5 4 2" xfId="37577" xr:uid="{00000000-0005-0000-0000-0000EF450000}"/>
    <cellStyle name="40% - Accent1 5 2 5 5" xfId="26960" xr:uid="{00000000-0005-0000-0000-0000F0450000}"/>
    <cellStyle name="40% - Accent1 5 2 6" xfId="4093" xr:uid="{00000000-0005-0000-0000-0000F1450000}"/>
    <cellStyle name="40% - Accent1 5 2 6 2" xfId="9437" xr:uid="{00000000-0005-0000-0000-0000F2450000}"/>
    <cellStyle name="40% - Accent1 5 2 6 2 2" xfId="20052" xr:uid="{00000000-0005-0000-0000-0000F3450000}"/>
    <cellStyle name="40% - Accent1 5 2 6 2 2 2" xfId="43320" xr:uid="{00000000-0005-0000-0000-0000F4450000}"/>
    <cellStyle name="40% - Accent1 5 2 6 2 3" xfId="32705" xr:uid="{00000000-0005-0000-0000-0000F5450000}"/>
    <cellStyle name="40% - Accent1 5 2 6 3" xfId="14746" xr:uid="{00000000-0005-0000-0000-0000F6450000}"/>
    <cellStyle name="40% - Accent1 5 2 6 3 2" xfId="38014" xr:uid="{00000000-0005-0000-0000-0000F7450000}"/>
    <cellStyle name="40% - Accent1 5 2 6 4" xfId="27397" xr:uid="{00000000-0005-0000-0000-0000F8450000}"/>
    <cellStyle name="40% - Accent1 5 2 7" xfId="6795" xr:uid="{00000000-0005-0000-0000-0000F9450000}"/>
    <cellStyle name="40% - Accent1 5 2 7 2" xfId="17410" xr:uid="{00000000-0005-0000-0000-0000FA450000}"/>
    <cellStyle name="40% - Accent1 5 2 7 2 2" xfId="40678" xr:uid="{00000000-0005-0000-0000-0000FB450000}"/>
    <cellStyle name="40% - Accent1 5 2 7 3" xfId="30063" xr:uid="{00000000-0005-0000-0000-0000FC450000}"/>
    <cellStyle name="40% - Accent1 5 2 8" xfId="12106" xr:uid="{00000000-0005-0000-0000-0000FD450000}"/>
    <cellStyle name="40% - Accent1 5 2 8 2" xfId="35374" xr:uid="{00000000-0005-0000-0000-0000FE450000}"/>
    <cellStyle name="40% - Accent1 5 2 9" xfId="23274" xr:uid="{00000000-0005-0000-0000-0000FF450000}"/>
    <cellStyle name="40% - Accent1 5 2 9 2" xfId="46521" xr:uid="{00000000-0005-0000-0000-000000460000}"/>
    <cellStyle name="40% - Accent1 5 3" xfId="2024" xr:uid="{00000000-0005-0000-0000-000001460000}"/>
    <cellStyle name="40% - Accent1 5 3 2" xfId="4966" xr:uid="{00000000-0005-0000-0000-000002460000}"/>
    <cellStyle name="40% - Accent1 5 3 2 2" xfId="10309" xr:uid="{00000000-0005-0000-0000-000003460000}"/>
    <cellStyle name="40% - Accent1 5 3 2 2 2" xfId="20924" xr:uid="{00000000-0005-0000-0000-000004460000}"/>
    <cellStyle name="40% - Accent1 5 3 2 2 2 2" xfId="44192" xr:uid="{00000000-0005-0000-0000-000005460000}"/>
    <cellStyle name="40% - Accent1 5 3 2 2 3" xfId="33577" xr:uid="{00000000-0005-0000-0000-000006460000}"/>
    <cellStyle name="40% - Accent1 5 3 2 3" xfId="15618" xr:uid="{00000000-0005-0000-0000-000007460000}"/>
    <cellStyle name="40% - Accent1 5 3 2 3 2" xfId="38886" xr:uid="{00000000-0005-0000-0000-000008460000}"/>
    <cellStyle name="40% - Accent1 5 3 2 4" xfId="28269" xr:uid="{00000000-0005-0000-0000-000009460000}"/>
    <cellStyle name="40% - Accent1 5 3 2 5" xfId="50116" xr:uid="{00000000-0005-0000-0000-00000A460000}"/>
    <cellStyle name="40% - Accent1 5 3 3" xfId="7667" xr:uid="{00000000-0005-0000-0000-00000B460000}"/>
    <cellStyle name="40% - Accent1 5 3 3 2" xfId="18282" xr:uid="{00000000-0005-0000-0000-00000C460000}"/>
    <cellStyle name="40% - Accent1 5 3 3 2 2" xfId="41550" xr:uid="{00000000-0005-0000-0000-00000D460000}"/>
    <cellStyle name="40% - Accent1 5 3 3 3" xfId="30935" xr:uid="{00000000-0005-0000-0000-00000E460000}"/>
    <cellStyle name="40% - Accent1 5 3 4" xfId="12978" xr:uid="{00000000-0005-0000-0000-00000F460000}"/>
    <cellStyle name="40% - Accent1 5 3 4 2" xfId="36246" xr:uid="{00000000-0005-0000-0000-000010460000}"/>
    <cellStyle name="40% - Accent1 5 3 5" xfId="23276" xr:uid="{00000000-0005-0000-0000-000011460000}"/>
    <cellStyle name="40% - Accent1 5 3 5 2" xfId="46523" xr:uid="{00000000-0005-0000-0000-000012460000}"/>
    <cellStyle name="40% - Accent1 5 3 6" xfId="25627" xr:uid="{00000000-0005-0000-0000-000013460000}"/>
    <cellStyle name="40% - Accent1 5 3 7" xfId="48452" xr:uid="{00000000-0005-0000-0000-000014460000}"/>
    <cellStyle name="40% - Accent1 5 4" xfId="2431" xr:uid="{00000000-0005-0000-0000-000015460000}"/>
    <cellStyle name="40% - Accent1 5 4 2" xfId="5279" xr:uid="{00000000-0005-0000-0000-000016460000}"/>
    <cellStyle name="40% - Accent1 5 4 2 2" xfId="10622" xr:uid="{00000000-0005-0000-0000-000017460000}"/>
    <cellStyle name="40% - Accent1 5 4 2 2 2" xfId="21236" xr:uid="{00000000-0005-0000-0000-000018460000}"/>
    <cellStyle name="40% - Accent1 5 4 2 2 2 2" xfId="44504" xr:uid="{00000000-0005-0000-0000-000019460000}"/>
    <cellStyle name="40% - Accent1 5 4 2 2 3" xfId="33890" xr:uid="{00000000-0005-0000-0000-00001A460000}"/>
    <cellStyle name="40% - Accent1 5 4 2 3" xfId="15930" xr:uid="{00000000-0005-0000-0000-00001B460000}"/>
    <cellStyle name="40% - Accent1 5 4 2 3 2" xfId="39198" xr:uid="{00000000-0005-0000-0000-00001C460000}"/>
    <cellStyle name="40% - Accent1 5 4 2 4" xfId="28582" xr:uid="{00000000-0005-0000-0000-00001D460000}"/>
    <cellStyle name="40% - Accent1 5 4 2 5" xfId="50118" xr:uid="{00000000-0005-0000-0000-00001E460000}"/>
    <cellStyle name="40% - Accent1 5 4 3" xfId="7980" xr:uid="{00000000-0005-0000-0000-00001F460000}"/>
    <cellStyle name="40% - Accent1 5 4 3 2" xfId="18595" xr:uid="{00000000-0005-0000-0000-000020460000}"/>
    <cellStyle name="40% - Accent1 5 4 3 2 2" xfId="41863" xr:uid="{00000000-0005-0000-0000-000021460000}"/>
    <cellStyle name="40% - Accent1 5 4 3 3" xfId="31248" xr:uid="{00000000-0005-0000-0000-000022460000}"/>
    <cellStyle name="40% - Accent1 5 4 4" xfId="13290" xr:uid="{00000000-0005-0000-0000-000023460000}"/>
    <cellStyle name="40% - Accent1 5 4 4 2" xfId="36558" xr:uid="{00000000-0005-0000-0000-000024460000}"/>
    <cellStyle name="40% - Accent1 5 4 5" xfId="25940" xr:uid="{00000000-0005-0000-0000-000025460000}"/>
    <cellStyle name="40% - Accent1 5 4 6" xfId="50117" xr:uid="{00000000-0005-0000-0000-000026460000}"/>
    <cellStyle name="40% - Accent1 5 5" xfId="3256" xr:uid="{00000000-0005-0000-0000-000027460000}"/>
    <cellStyle name="40% - Accent1 5 5 2" xfId="6086" xr:uid="{00000000-0005-0000-0000-000028460000}"/>
    <cellStyle name="40% - Accent1 5 5 2 2" xfId="11429" xr:uid="{00000000-0005-0000-0000-000029460000}"/>
    <cellStyle name="40% - Accent1 5 5 2 2 2" xfId="22042" xr:uid="{00000000-0005-0000-0000-00002A460000}"/>
    <cellStyle name="40% - Accent1 5 5 2 2 2 2" xfId="45310" xr:uid="{00000000-0005-0000-0000-00002B460000}"/>
    <cellStyle name="40% - Accent1 5 5 2 2 3" xfId="34697" xr:uid="{00000000-0005-0000-0000-00002C460000}"/>
    <cellStyle name="40% - Accent1 5 5 2 3" xfId="16736" xr:uid="{00000000-0005-0000-0000-00002D460000}"/>
    <cellStyle name="40% - Accent1 5 5 2 3 2" xfId="40004" xr:uid="{00000000-0005-0000-0000-00002E460000}"/>
    <cellStyle name="40% - Accent1 5 5 2 4" xfId="29389" xr:uid="{00000000-0005-0000-0000-00002F460000}"/>
    <cellStyle name="40% - Accent1 5 5 3" xfId="8787" xr:uid="{00000000-0005-0000-0000-000030460000}"/>
    <cellStyle name="40% - Accent1 5 5 3 2" xfId="19402" xr:uid="{00000000-0005-0000-0000-000031460000}"/>
    <cellStyle name="40% - Accent1 5 5 3 2 2" xfId="42670" xr:uid="{00000000-0005-0000-0000-000032460000}"/>
    <cellStyle name="40% - Accent1 5 5 3 3" xfId="32055" xr:uid="{00000000-0005-0000-0000-000033460000}"/>
    <cellStyle name="40% - Accent1 5 5 4" xfId="14096" xr:uid="{00000000-0005-0000-0000-000034460000}"/>
    <cellStyle name="40% - Accent1 5 5 4 2" xfId="37364" xr:uid="{00000000-0005-0000-0000-000035460000}"/>
    <cellStyle name="40% - Accent1 5 5 5" xfId="26747" xr:uid="{00000000-0005-0000-0000-000036460000}"/>
    <cellStyle name="40% - Accent1 5 5 6" xfId="50119" xr:uid="{00000000-0005-0000-0000-000037460000}"/>
    <cellStyle name="40% - Accent1 5 6" xfId="3576" xr:uid="{00000000-0005-0000-0000-000038460000}"/>
    <cellStyle name="40% - Accent1 5 6 2" xfId="6400" xr:uid="{00000000-0005-0000-0000-000039460000}"/>
    <cellStyle name="40% - Accent1 5 6 2 2" xfId="11743" xr:uid="{00000000-0005-0000-0000-00003A460000}"/>
    <cellStyle name="40% - Accent1 5 6 2 2 2" xfId="22356" xr:uid="{00000000-0005-0000-0000-00003B460000}"/>
    <cellStyle name="40% - Accent1 5 6 2 2 2 2" xfId="45624" xr:uid="{00000000-0005-0000-0000-00003C460000}"/>
    <cellStyle name="40% - Accent1 5 6 2 2 3" xfId="35011" xr:uid="{00000000-0005-0000-0000-00003D460000}"/>
    <cellStyle name="40% - Accent1 5 6 2 3" xfId="17050" xr:uid="{00000000-0005-0000-0000-00003E460000}"/>
    <cellStyle name="40% - Accent1 5 6 2 3 2" xfId="40318" xr:uid="{00000000-0005-0000-0000-00003F460000}"/>
    <cellStyle name="40% - Accent1 5 6 2 4" xfId="29703" xr:uid="{00000000-0005-0000-0000-000040460000}"/>
    <cellStyle name="40% - Accent1 5 6 3" xfId="9101" xr:uid="{00000000-0005-0000-0000-000041460000}"/>
    <cellStyle name="40% - Accent1 5 6 3 2" xfId="19716" xr:uid="{00000000-0005-0000-0000-000042460000}"/>
    <cellStyle name="40% - Accent1 5 6 3 2 2" xfId="42984" xr:uid="{00000000-0005-0000-0000-000043460000}"/>
    <cellStyle name="40% - Accent1 5 6 3 3" xfId="32369" xr:uid="{00000000-0005-0000-0000-000044460000}"/>
    <cellStyle name="40% - Accent1 5 6 4" xfId="14410" xr:uid="{00000000-0005-0000-0000-000045460000}"/>
    <cellStyle name="40% - Accent1 5 6 4 2" xfId="37678" xr:uid="{00000000-0005-0000-0000-000046460000}"/>
    <cellStyle name="40% - Accent1 5 6 5" xfId="27061" xr:uid="{00000000-0005-0000-0000-000047460000}"/>
    <cellStyle name="40% - Accent1 5 7" xfId="4092" xr:uid="{00000000-0005-0000-0000-000048460000}"/>
    <cellStyle name="40% - Accent1 5 7 2" xfId="9436" xr:uid="{00000000-0005-0000-0000-000049460000}"/>
    <cellStyle name="40% - Accent1 5 7 2 2" xfId="20051" xr:uid="{00000000-0005-0000-0000-00004A460000}"/>
    <cellStyle name="40% - Accent1 5 7 2 2 2" xfId="43319" xr:uid="{00000000-0005-0000-0000-00004B460000}"/>
    <cellStyle name="40% - Accent1 5 7 2 3" xfId="32704" xr:uid="{00000000-0005-0000-0000-00004C460000}"/>
    <cellStyle name="40% - Accent1 5 7 3" xfId="14745" xr:uid="{00000000-0005-0000-0000-00004D460000}"/>
    <cellStyle name="40% - Accent1 5 7 3 2" xfId="38013" xr:uid="{00000000-0005-0000-0000-00004E460000}"/>
    <cellStyle name="40% - Accent1 5 7 4" xfId="27396" xr:uid="{00000000-0005-0000-0000-00004F460000}"/>
    <cellStyle name="40% - Accent1 5 8" xfId="6794" xr:uid="{00000000-0005-0000-0000-000050460000}"/>
    <cellStyle name="40% - Accent1 5 8 2" xfId="17409" xr:uid="{00000000-0005-0000-0000-000051460000}"/>
    <cellStyle name="40% - Accent1 5 8 2 2" xfId="40677" xr:uid="{00000000-0005-0000-0000-000052460000}"/>
    <cellStyle name="40% - Accent1 5 8 3" xfId="30062" xr:uid="{00000000-0005-0000-0000-000053460000}"/>
    <cellStyle name="40% - Accent1 5 9" xfId="12105" xr:uid="{00000000-0005-0000-0000-000054460000}"/>
    <cellStyle name="40% - Accent1 5 9 2" xfId="35373" xr:uid="{00000000-0005-0000-0000-000055460000}"/>
    <cellStyle name="40% - Accent1 6" xfId="225" xr:uid="{00000000-0005-0000-0000-000056460000}"/>
    <cellStyle name="40% - Accent1 6 10" xfId="23277" xr:uid="{00000000-0005-0000-0000-000057460000}"/>
    <cellStyle name="40% - Accent1 6 10 2" xfId="46524" xr:uid="{00000000-0005-0000-0000-000058460000}"/>
    <cellStyle name="40% - Accent1 6 11" xfId="24752" xr:uid="{00000000-0005-0000-0000-000059460000}"/>
    <cellStyle name="40% - Accent1 6 12" xfId="48453" xr:uid="{00000000-0005-0000-0000-00005A460000}"/>
    <cellStyle name="40% - Accent1 6 2" xfId="226" xr:uid="{00000000-0005-0000-0000-00005B460000}"/>
    <cellStyle name="40% - Accent1 6 2 10" xfId="24753" xr:uid="{00000000-0005-0000-0000-00005C460000}"/>
    <cellStyle name="40% - Accent1 6 2 11" xfId="48454" xr:uid="{00000000-0005-0000-0000-00005D460000}"/>
    <cellStyle name="40% - Accent1 6 2 2" xfId="2025" xr:uid="{00000000-0005-0000-0000-00005E460000}"/>
    <cellStyle name="40% - Accent1 6 2 2 2" xfId="4967" xr:uid="{00000000-0005-0000-0000-00005F460000}"/>
    <cellStyle name="40% - Accent1 6 2 2 2 2" xfId="10310" xr:uid="{00000000-0005-0000-0000-000060460000}"/>
    <cellStyle name="40% - Accent1 6 2 2 2 2 2" xfId="20925" xr:uid="{00000000-0005-0000-0000-000061460000}"/>
    <cellStyle name="40% - Accent1 6 2 2 2 2 2 2" xfId="44193" xr:uid="{00000000-0005-0000-0000-000062460000}"/>
    <cellStyle name="40% - Accent1 6 2 2 2 2 3" xfId="33578" xr:uid="{00000000-0005-0000-0000-000063460000}"/>
    <cellStyle name="40% - Accent1 6 2 2 2 3" xfId="15619" xr:uid="{00000000-0005-0000-0000-000064460000}"/>
    <cellStyle name="40% - Accent1 6 2 2 2 3 2" xfId="38887" xr:uid="{00000000-0005-0000-0000-000065460000}"/>
    <cellStyle name="40% - Accent1 6 2 2 2 4" xfId="28270" xr:uid="{00000000-0005-0000-0000-000066460000}"/>
    <cellStyle name="40% - Accent1 6 2 2 2 5" xfId="50121" xr:uid="{00000000-0005-0000-0000-000067460000}"/>
    <cellStyle name="40% - Accent1 6 2 2 3" xfId="7668" xr:uid="{00000000-0005-0000-0000-000068460000}"/>
    <cellStyle name="40% - Accent1 6 2 2 3 2" xfId="18283" xr:uid="{00000000-0005-0000-0000-000069460000}"/>
    <cellStyle name="40% - Accent1 6 2 2 3 2 2" xfId="41551" xr:uid="{00000000-0005-0000-0000-00006A460000}"/>
    <cellStyle name="40% - Accent1 6 2 2 3 3" xfId="30936" xr:uid="{00000000-0005-0000-0000-00006B460000}"/>
    <cellStyle name="40% - Accent1 6 2 2 4" xfId="12979" xr:uid="{00000000-0005-0000-0000-00006C460000}"/>
    <cellStyle name="40% - Accent1 6 2 2 4 2" xfId="36247" xr:uid="{00000000-0005-0000-0000-00006D460000}"/>
    <cellStyle name="40% - Accent1 6 2 2 5" xfId="25628" xr:uid="{00000000-0005-0000-0000-00006E460000}"/>
    <cellStyle name="40% - Accent1 6 2 2 6" xfId="50120" xr:uid="{00000000-0005-0000-0000-00006F460000}"/>
    <cellStyle name="40% - Accent1 6 2 3" xfId="2434" xr:uid="{00000000-0005-0000-0000-000070460000}"/>
    <cellStyle name="40% - Accent1 6 2 3 2" xfId="5282" xr:uid="{00000000-0005-0000-0000-000071460000}"/>
    <cellStyle name="40% - Accent1 6 2 3 2 2" xfId="10625" xr:uid="{00000000-0005-0000-0000-000072460000}"/>
    <cellStyle name="40% - Accent1 6 2 3 2 2 2" xfId="21239" xr:uid="{00000000-0005-0000-0000-000073460000}"/>
    <cellStyle name="40% - Accent1 6 2 3 2 2 2 2" xfId="44507" xr:uid="{00000000-0005-0000-0000-000074460000}"/>
    <cellStyle name="40% - Accent1 6 2 3 2 2 3" xfId="33893" xr:uid="{00000000-0005-0000-0000-000075460000}"/>
    <cellStyle name="40% - Accent1 6 2 3 2 3" xfId="15933" xr:uid="{00000000-0005-0000-0000-000076460000}"/>
    <cellStyle name="40% - Accent1 6 2 3 2 3 2" xfId="39201" xr:uid="{00000000-0005-0000-0000-000077460000}"/>
    <cellStyle name="40% - Accent1 6 2 3 2 4" xfId="28585" xr:uid="{00000000-0005-0000-0000-000078460000}"/>
    <cellStyle name="40% - Accent1 6 2 3 2 5" xfId="50123" xr:uid="{00000000-0005-0000-0000-000079460000}"/>
    <cellStyle name="40% - Accent1 6 2 3 3" xfId="7983" xr:uid="{00000000-0005-0000-0000-00007A460000}"/>
    <cellStyle name="40% - Accent1 6 2 3 3 2" xfId="18598" xr:uid="{00000000-0005-0000-0000-00007B460000}"/>
    <cellStyle name="40% - Accent1 6 2 3 3 2 2" xfId="41866" xr:uid="{00000000-0005-0000-0000-00007C460000}"/>
    <cellStyle name="40% - Accent1 6 2 3 3 3" xfId="31251" xr:uid="{00000000-0005-0000-0000-00007D460000}"/>
    <cellStyle name="40% - Accent1 6 2 3 4" xfId="13293" xr:uid="{00000000-0005-0000-0000-00007E460000}"/>
    <cellStyle name="40% - Accent1 6 2 3 4 2" xfId="36561" xr:uid="{00000000-0005-0000-0000-00007F460000}"/>
    <cellStyle name="40% - Accent1 6 2 3 5" xfId="25943" xr:uid="{00000000-0005-0000-0000-000080460000}"/>
    <cellStyle name="40% - Accent1 6 2 3 6" xfId="50122" xr:uid="{00000000-0005-0000-0000-000081460000}"/>
    <cellStyle name="40% - Accent1 6 2 4" xfId="3257" xr:uid="{00000000-0005-0000-0000-000082460000}"/>
    <cellStyle name="40% - Accent1 6 2 4 2" xfId="6087" xr:uid="{00000000-0005-0000-0000-000083460000}"/>
    <cellStyle name="40% - Accent1 6 2 4 2 2" xfId="11430" xr:uid="{00000000-0005-0000-0000-000084460000}"/>
    <cellStyle name="40% - Accent1 6 2 4 2 2 2" xfId="22043" xr:uid="{00000000-0005-0000-0000-000085460000}"/>
    <cellStyle name="40% - Accent1 6 2 4 2 2 2 2" xfId="45311" xr:uid="{00000000-0005-0000-0000-000086460000}"/>
    <cellStyle name="40% - Accent1 6 2 4 2 2 3" xfId="34698" xr:uid="{00000000-0005-0000-0000-000087460000}"/>
    <cellStyle name="40% - Accent1 6 2 4 2 3" xfId="16737" xr:uid="{00000000-0005-0000-0000-000088460000}"/>
    <cellStyle name="40% - Accent1 6 2 4 2 3 2" xfId="40005" xr:uid="{00000000-0005-0000-0000-000089460000}"/>
    <cellStyle name="40% - Accent1 6 2 4 2 4" xfId="29390" xr:uid="{00000000-0005-0000-0000-00008A460000}"/>
    <cellStyle name="40% - Accent1 6 2 4 3" xfId="8788" xr:uid="{00000000-0005-0000-0000-00008B460000}"/>
    <cellStyle name="40% - Accent1 6 2 4 3 2" xfId="19403" xr:uid="{00000000-0005-0000-0000-00008C460000}"/>
    <cellStyle name="40% - Accent1 6 2 4 3 2 2" xfId="42671" xr:uid="{00000000-0005-0000-0000-00008D460000}"/>
    <cellStyle name="40% - Accent1 6 2 4 3 3" xfId="32056" xr:uid="{00000000-0005-0000-0000-00008E460000}"/>
    <cellStyle name="40% - Accent1 6 2 4 4" xfId="14097" xr:uid="{00000000-0005-0000-0000-00008F460000}"/>
    <cellStyle name="40% - Accent1 6 2 4 4 2" xfId="37365" xr:uid="{00000000-0005-0000-0000-000090460000}"/>
    <cellStyle name="40% - Accent1 6 2 4 5" xfId="26748" xr:uid="{00000000-0005-0000-0000-000091460000}"/>
    <cellStyle name="40% - Accent1 6 2 4 6" xfId="50124" xr:uid="{00000000-0005-0000-0000-000092460000}"/>
    <cellStyle name="40% - Accent1 6 2 5" xfId="3577" xr:uid="{00000000-0005-0000-0000-000093460000}"/>
    <cellStyle name="40% - Accent1 6 2 5 2" xfId="6401" xr:uid="{00000000-0005-0000-0000-000094460000}"/>
    <cellStyle name="40% - Accent1 6 2 5 2 2" xfId="11744" xr:uid="{00000000-0005-0000-0000-000095460000}"/>
    <cellStyle name="40% - Accent1 6 2 5 2 2 2" xfId="22357" xr:uid="{00000000-0005-0000-0000-000096460000}"/>
    <cellStyle name="40% - Accent1 6 2 5 2 2 2 2" xfId="45625" xr:uid="{00000000-0005-0000-0000-000097460000}"/>
    <cellStyle name="40% - Accent1 6 2 5 2 2 3" xfId="35012" xr:uid="{00000000-0005-0000-0000-000098460000}"/>
    <cellStyle name="40% - Accent1 6 2 5 2 3" xfId="17051" xr:uid="{00000000-0005-0000-0000-000099460000}"/>
    <cellStyle name="40% - Accent1 6 2 5 2 3 2" xfId="40319" xr:uid="{00000000-0005-0000-0000-00009A460000}"/>
    <cellStyle name="40% - Accent1 6 2 5 2 4" xfId="29704" xr:uid="{00000000-0005-0000-0000-00009B460000}"/>
    <cellStyle name="40% - Accent1 6 2 5 3" xfId="9102" xr:uid="{00000000-0005-0000-0000-00009C460000}"/>
    <cellStyle name="40% - Accent1 6 2 5 3 2" xfId="19717" xr:uid="{00000000-0005-0000-0000-00009D460000}"/>
    <cellStyle name="40% - Accent1 6 2 5 3 2 2" xfId="42985" xr:uid="{00000000-0005-0000-0000-00009E460000}"/>
    <cellStyle name="40% - Accent1 6 2 5 3 3" xfId="32370" xr:uid="{00000000-0005-0000-0000-00009F460000}"/>
    <cellStyle name="40% - Accent1 6 2 5 4" xfId="14411" xr:uid="{00000000-0005-0000-0000-0000A0460000}"/>
    <cellStyle name="40% - Accent1 6 2 5 4 2" xfId="37679" xr:uid="{00000000-0005-0000-0000-0000A1460000}"/>
    <cellStyle name="40% - Accent1 6 2 5 5" xfId="27062" xr:uid="{00000000-0005-0000-0000-0000A2460000}"/>
    <cellStyle name="40% - Accent1 6 2 6" xfId="4095" xr:uid="{00000000-0005-0000-0000-0000A3460000}"/>
    <cellStyle name="40% - Accent1 6 2 6 2" xfId="9439" xr:uid="{00000000-0005-0000-0000-0000A4460000}"/>
    <cellStyle name="40% - Accent1 6 2 6 2 2" xfId="20054" xr:uid="{00000000-0005-0000-0000-0000A5460000}"/>
    <cellStyle name="40% - Accent1 6 2 6 2 2 2" xfId="43322" xr:uid="{00000000-0005-0000-0000-0000A6460000}"/>
    <cellStyle name="40% - Accent1 6 2 6 2 3" xfId="32707" xr:uid="{00000000-0005-0000-0000-0000A7460000}"/>
    <cellStyle name="40% - Accent1 6 2 6 3" xfId="14748" xr:uid="{00000000-0005-0000-0000-0000A8460000}"/>
    <cellStyle name="40% - Accent1 6 2 6 3 2" xfId="38016" xr:uid="{00000000-0005-0000-0000-0000A9460000}"/>
    <cellStyle name="40% - Accent1 6 2 6 4" xfId="27399" xr:uid="{00000000-0005-0000-0000-0000AA460000}"/>
    <cellStyle name="40% - Accent1 6 2 7" xfId="6797" xr:uid="{00000000-0005-0000-0000-0000AB460000}"/>
    <cellStyle name="40% - Accent1 6 2 7 2" xfId="17412" xr:uid="{00000000-0005-0000-0000-0000AC460000}"/>
    <cellStyle name="40% - Accent1 6 2 7 2 2" xfId="40680" xr:uid="{00000000-0005-0000-0000-0000AD460000}"/>
    <cellStyle name="40% - Accent1 6 2 7 3" xfId="30065" xr:uid="{00000000-0005-0000-0000-0000AE460000}"/>
    <cellStyle name="40% - Accent1 6 2 8" xfId="12108" xr:uid="{00000000-0005-0000-0000-0000AF460000}"/>
    <cellStyle name="40% - Accent1 6 2 8 2" xfId="35376" xr:uid="{00000000-0005-0000-0000-0000B0460000}"/>
    <cellStyle name="40% - Accent1 6 2 9" xfId="23278" xr:uid="{00000000-0005-0000-0000-0000B1460000}"/>
    <cellStyle name="40% - Accent1 6 2 9 2" xfId="46525" xr:uid="{00000000-0005-0000-0000-0000B2460000}"/>
    <cellStyle name="40% - Accent1 6 3" xfId="1886" xr:uid="{00000000-0005-0000-0000-0000B3460000}"/>
    <cellStyle name="40% - Accent1 6 3 2" xfId="4861" xr:uid="{00000000-0005-0000-0000-0000B4460000}"/>
    <cellStyle name="40% - Accent1 6 3 2 2" xfId="10205" xr:uid="{00000000-0005-0000-0000-0000B5460000}"/>
    <cellStyle name="40% - Accent1 6 3 2 2 2" xfId="20820" xr:uid="{00000000-0005-0000-0000-0000B6460000}"/>
    <cellStyle name="40% - Accent1 6 3 2 2 2 2" xfId="44088" xr:uid="{00000000-0005-0000-0000-0000B7460000}"/>
    <cellStyle name="40% - Accent1 6 3 2 2 3" xfId="33473" xr:uid="{00000000-0005-0000-0000-0000B8460000}"/>
    <cellStyle name="40% - Accent1 6 3 2 3" xfId="15514" xr:uid="{00000000-0005-0000-0000-0000B9460000}"/>
    <cellStyle name="40% - Accent1 6 3 2 3 2" xfId="38782" xr:uid="{00000000-0005-0000-0000-0000BA460000}"/>
    <cellStyle name="40% - Accent1 6 3 2 4" xfId="28165" xr:uid="{00000000-0005-0000-0000-0000BB460000}"/>
    <cellStyle name="40% - Accent1 6 3 2 5" xfId="50126" xr:uid="{00000000-0005-0000-0000-0000BC460000}"/>
    <cellStyle name="40% - Accent1 6 3 3" xfId="7563" xr:uid="{00000000-0005-0000-0000-0000BD460000}"/>
    <cellStyle name="40% - Accent1 6 3 3 2" xfId="18178" xr:uid="{00000000-0005-0000-0000-0000BE460000}"/>
    <cellStyle name="40% - Accent1 6 3 3 2 2" xfId="41446" xr:uid="{00000000-0005-0000-0000-0000BF460000}"/>
    <cellStyle name="40% - Accent1 6 3 3 3" xfId="30831" xr:uid="{00000000-0005-0000-0000-0000C0460000}"/>
    <cellStyle name="40% - Accent1 6 3 4" xfId="12874" xr:uid="{00000000-0005-0000-0000-0000C1460000}"/>
    <cellStyle name="40% - Accent1 6 3 4 2" xfId="36142" xr:uid="{00000000-0005-0000-0000-0000C2460000}"/>
    <cellStyle name="40% - Accent1 6 3 5" xfId="25523" xr:uid="{00000000-0005-0000-0000-0000C3460000}"/>
    <cellStyle name="40% - Accent1 6 3 6" xfId="50125" xr:uid="{00000000-0005-0000-0000-0000C4460000}"/>
    <cellStyle name="40% - Accent1 6 4" xfId="2433" xr:uid="{00000000-0005-0000-0000-0000C5460000}"/>
    <cellStyle name="40% - Accent1 6 4 2" xfId="5281" xr:uid="{00000000-0005-0000-0000-0000C6460000}"/>
    <cellStyle name="40% - Accent1 6 4 2 2" xfId="10624" xr:uid="{00000000-0005-0000-0000-0000C7460000}"/>
    <cellStyle name="40% - Accent1 6 4 2 2 2" xfId="21238" xr:uid="{00000000-0005-0000-0000-0000C8460000}"/>
    <cellStyle name="40% - Accent1 6 4 2 2 2 2" xfId="44506" xr:uid="{00000000-0005-0000-0000-0000C9460000}"/>
    <cellStyle name="40% - Accent1 6 4 2 2 3" xfId="33892" xr:uid="{00000000-0005-0000-0000-0000CA460000}"/>
    <cellStyle name="40% - Accent1 6 4 2 3" xfId="15932" xr:uid="{00000000-0005-0000-0000-0000CB460000}"/>
    <cellStyle name="40% - Accent1 6 4 2 3 2" xfId="39200" xr:uid="{00000000-0005-0000-0000-0000CC460000}"/>
    <cellStyle name="40% - Accent1 6 4 2 4" xfId="28584" xr:uid="{00000000-0005-0000-0000-0000CD460000}"/>
    <cellStyle name="40% - Accent1 6 4 2 5" xfId="50128" xr:uid="{00000000-0005-0000-0000-0000CE460000}"/>
    <cellStyle name="40% - Accent1 6 4 3" xfId="7982" xr:uid="{00000000-0005-0000-0000-0000CF460000}"/>
    <cellStyle name="40% - Accent1 6 4 3 2" xfId="18597" xr:uid="{00000000-0005-0000-0000-0000D0460000}"/>
    <cellStyle name="40% - Accent1 6 4 3 2 2" xfId="41865" xr:uid="{00000000-0005-0000-0000-0000D1460000}"/>
    <cellStyle name="40% - Accent1 6 4 3 3" xfId="31250" xr:uid="{00000000-0005-0000-0000-0000D2460000}"/>
    <cellStyle name="40% - Accent1 6 4 4" xfId="13292" xr:uid="{00000000-0005-0000-0000-0000D3460000}"/>
    <cellStyle name="40% - Accent1 6 4 4 2" xfId="36560" xr:uid="{00000000-0005-0000-0000-0000D4460000}"/>
    <cellStyle name="40% - Accent1 6 4 5" xfId="25942" xr:uid="{00000000-0005-0000-0000-0000D5460000}"/>
    <cellStyle name="40% - Accent1 6 4 6" xfId="50127" xr:uid="{00000000-0005-0000-0000-0000D6460000}"/>
    <cellStyle name="40% - Accent1 6 5" xfId="3156" xr:uid="{00000000-0005-0000-0000-0000D7460000}"/>
    <cellStyle name="40% - Accent1 6 5 2" xfId="5986" xr:uid="{00000000-0005-0000-0000-0000D8460000}"/>
    <cellStyle name="40% - Accent1 6 5 2 2" xfId="11329" xr:uid="{00000000-0005-0000-0000-0000D9460000}"/>
    <cellStyle name="40% - Accent1 6 5 2 2 2" xfId="21942" xr:uid="{00000000-0005-0000-0000-0000DA460000}"/>
    <cellStyle name="40% - Accent1 6 5 2 2 2 2" xfId="45210" xr:uid="{00000000-0005-0000-0000-0000DB460000}"/>
    <cellStyle name="40% - Accent1 6 5 2 2 3" xfId="34597" xr:uid="{00000000-0005-0000-0000-0000DC460000}"/>
    <cellStyle name="40% - Accent1 6 5 2 3" xfId="16636" xr:uid="{00000000-0005-0000-0000-0000DD460000}"/>
    <cellStyle name="40% - Accent1 6 5 2 3 2" xfId="39904" xr:uid="{00000000-0005-0000-0000-0000DE460000}"/>
    <cellStyle name="40% - Accent1 6 5 2 4" xfId="29289" xr:uid="{00000000-0005-0000-0000-0000DF460000}"/>
    <cellStyle name="40% - Accent1 6 5 3" xfId="8687" xr:uid="{00000000-0005-0000-0000-0000E0460000}"/>
    <cellStyle name="40% - Accent1 6 5 3 2" xfId="19302" xr:uid="{00000000-0005-0000-0000-0000E1460000}"/>
    <cellStyle name="40% - Accent1 6 5 3 2 2" xfId="42570" xr:uid="{00000000-0005-0000-0000-0000E2460000}"/>
    <cellStyle name="40% - Accent1 6 5 3 3" xfId="31955" xr:uid="{00000000-0005-0000-0000-0000E3460000}"/>
    <cellStyle name="40% - Accent1 6 5 4" xfId="13996" xr:uid="{00000000-0005-0000-0000-0000E4460000}"/>
    <cellStyle name="40% - Accent1 6 5 4 2" xfId="37264" xr:uid="{00000000-0005-0000-0000-0000E5460000}"/>
    <cellStyle name="40% - Accent1 6 5 5" xfId="26647" xr:uid="{00000000-0005-0000-0000-0000E6460000}"/>
    <cellStyle name="40% - Accent1 6 5 6" xfId="50129" xr:uid="{00000000-0005-0000-0000-0000E7460000}"/>
    <cellStyle name="40% - Accent1 6 6" xfId="3476" xr:uid="{00000000-0005-0000-0000-0000E8460000}"/>
    <cellStyle name="40% - Accent1 6 6 2" xfId="6300" xr:uid="{00000000-0005-0000-0000-0000E9460000}"/>
    <cellStyle name="40% - Accent1 6 6 2 2" xfId="11643" xr:uid="{00000000-0005-0000-0000-0000EA460000}"/>
    <cellStyle name="40% - Accent1 6 6 2 2 2" xfId="22256" xr:uid="{00000000-0005-0000-0000-0000EB460000}"/>
    <cellStyle name="40% - Accent1 6 6 2 2 2 2" xfId="45524" xr:uid="{00000000-0005-0000-0000-0000EC460000}"/>
    <cellStyle name="40% - Accent1 6 6 2 2 3" xfId="34911" xr:uid="{00000000-0005-0000-0000-0000ED460000}"/>
    <cellStyle name="40% - Accent1 6 6 2 3" xfId="16950" xr:uid="{00000000-0005-0000-0000-0000EE460000}"/>
    <cellStyle name="40% - Accent1 6 6 2 3 2" xfId="40218" xr:uid="{00000000-0005-0000-0000-0000EF460000}"/>
    <cellStyle name="40% - Accent1 6 6 2 4" xfId="29603" xr:uid="{00000000-0005-0000-0000-0000F0460000}"/>
    <cellStyle name="40% - Accent1 6 6 3" xfId="9001" xr:uid="{00000000-0005-0000-0000-0000F1460000}"/>
    <cellStyle name="40% - Accent1 6 6 3 2" xfId="19616" xr:uid="{00000000-0005-0000-0000-0000F2460000}"/>
    <cellStyle name="40% - Accent1 6 6 3 2 2" xfId="42884" xr:uid="{00000000-0005-0000-0000-0000F3460000}"/>
    <cellStyle name="40% - Accent1 6 6 3 3" xfId="32269" xr:uid="{00000000-0005-0000-0000-0000F4460000}"/>
    <cellStyle name="40% - Accent1 6 6 4" xfId="14310" xr:uid="{00000000-0005-0000-0000-0000F5460000}"/>
    <cellStyle name="40% - Accent1 6 6 4 2" xfId="37578" xr:uid="{00000000-0005-0000-0000-0000F6460000}"/>
    <cellStyle name="40% - Accent1 6 6 5" xfId="26961" xr:uid="{00000000-0005-0000-0000-0000F7460000}"/>
    <cellStyle name="40% - Accent1 6 7" xfId="4094" xr:uid="{00000000-0005-0000-0000-0000F8460000}"/>
    <cellStyle name="40% - Accent1 6 7 2" xfId="9438" xr:uid="{00000000-0005-0000-0000-0000F9460000}"/>
    <cellStyle name="40% - Accent1 6 7 2 2" xfId="20053" xr:uid="{00000000-0005-0000-0000-0000FA460000}"/>
    <cellStyle name="40% - Accent1 6 7 2 2 2" xfId="43321" xr:uid="{00000000-0005-0000-0000-0000FB460000}"/>
    <cellStyle name="40% - Accent1 6 7 2 3" xfId="32706" xr:uid="{00000000-0005-0000-0000-0000FC460000}"/>
    <cellStyle name="40% - Accent1 6 7 3" xfId="14747" xr:uid="{00000000-0005-0000-0000-0000FD460000}"/>
    <cellStyle name="40% - Accent1 6 7 3 2" xfId="38015" xr:uid="{00000000-0005-0000-0000-0000FE460000}"/>
    <cellStyle name="40% - Accent1 6 7 4" xfId="27398" xr:uid="{00000000-0005-0000-0000-0000FF460000}"/>
    <cellStyle name="40% - Accent1 6 8" xfId="6796" xr:uid="{00000000-0005-0000-0000-000000470000}"/>
    <cellStyle name="40% - Accent1 6 8 2" xfId="17411" xr:uid="{00000000-0005-0000-0000-000001470000}"/>
    <cellStyle name="40% - Accent1 6 8 2 2" xfId="40679" xr:uid="{00000000-0005-0000-0000-000002470000}"/>
    <cellStyle name="40% - Accent1 6 8 3" xfId="30064" xr:uid="{00000000-0005-0000-0000-000003470000}"/>
    <cellStyle name="40% - Accent1 6 9" xfId="12107" xr:uid="{00000000-0005-0000-0000-000004470000}"/>
    <cellStyle name="40% - Accent1 6 9 2" xfId="35375" xr:uid="{00000000-0005-0000-0000-000005470000}"/>
    <cellStyle name="40% - Accent1 7" xfId="227" xr:uid="{00000000-0005-0000-0000-000006470000}"/>
    <cellStyle name="40% - Accent1 7 10" xfId="23279" xr:uid="{00000000-0005-0000-0000-000007470000}"/>
    <cellStyle name="40% - Accent1 7 10 2" xfId="46526" xr:uid="{00000000-0005-0000-0000-000008470000}"/>
    <cellStyle name="40% - Accent1 7 11" xfId="24754" xr:uid="{00000000-0005-0000-0000-000009470000}"/>
    <cellStyle name="40% - Accent1 7 12" xfId="48455" xr:uid="{00000000-0005-0000-0000-00000A470000}"/>
    <cellStyle name="40% - Accent1 7 2" xfId="228" xr:uid="{00000000-0005-0000-0000-00000B470000}"/>
    <cellStyle name="40% - Accent1 7 2 10" xfId="50130" xr:uid="{00000000-0005-0000-0000-00000C470000}"/>
    <cellStyle name="40% - Accent1 7 2 2" xfId="1888" xr:uid="{00000000-0005-0000-0000-00000D470000}"/>
    <cellStyle name="40% - Accent1 7 2 2 2" xfId="4863" xr:uid="{00000000-0005-0000-0000-00000E470000}"/>
    <cellStyle name="40% - Accent1 7 2 2 2 2" xfId="10207" xr:uid="{00000000-0005-0000-0000-00000F470000}"/>
    <cellStyle name="40% - Accent1 7 2 2 2 2 2" xfId="20822" xr:uid="{00000000-0005-0000-0000-000010470000}"/>
    <cellStyle name="40% - Accent1 7 2 2 2 2 2 2" xfId="44090" xr:uid="{00000000-0005-0000-0000-000011470000}"/>
    <cellStyle name="40% - Accent1 7 2 2 2 2 3" xfId="33475" xr:uid="{00000000-0005-0000-0000-000012470000}"/>
    <cellStyle name="40% - Accent1 7 2 2 2 3" xfId="15516" xr:uid="{00000000-0005-0000-0000-000013470000}"/>
    <cellStyle name="40% - Accent1 7 2 2 2 3 2" xfId="38784" xr:uid="{00000000-0005-0000-0000-000014470000}"/>
    <cellStyle name="40% - Accent1 7 2 2 2 4" xfId="28167" xr:uid="{00000000-0005-0000-0000-000015470000}"/>
    <cellStyle name="40% - Accent1 7 2 2 2 5" xfId="50132" xr:uid="{00000000-0005-0000-0000-000016470000}"/>
    <cellStyle name="40% - Accent1 7 2 2 3" xfId="7565" xr:uid="{00000000-0005-0000-0000-000017470000}"/>
    <cellStyle name="40% - Accent1 7 2 2 3 2" xfId="18180" xr:uid="{00000000-0005-0000-0000-000018470000}"/>
    <cellStyle name="40% - Accent1 7 2 2 3 2 2" xfId="41448" xr:uid="{00000000-0005-0000-0000-000019470000}"/>
    <cellStyle name="40% - Accent1 7 2 2 3 3" xfId="30833" xr:uid="{00000000-0005-0000-0000-00001A470000}"/>
    <cellStyle name="40% - Accent1 7 2 2 4" xfId="12876" xr:uid="{00000000-0005-0000-0000-00001B470000}"/>
    <cellStyle name="40% - Accent1 7 2 2 4 2" xfId="36144" xr:uid="{00000000-0005-0000-0000-00001C470000}"/>
    <cellStyle name="40% - Accent1 7 2 2 5" xfId="25525" xr:uid="{00000000-0005-0000-0000-00001D470000}"/>
    <cellStyle name="40% - Accent1 7 2 2 6" xfId="50131" xr:uid="{00000000-0005-0000-0000-00001E470000}"/>
    <cellStyle name="40% - Accent1 7 2 3" xfId="2436" xr:uid="{00000000-0005-0000-0000-00001F470000}"/>
    <cellStyle name="40% - Accent1 7 2 3 2" xfId="5284" xr:uid="{00000000-0005-0000-0000-000020470000}"/>
    <cellStyle name="40% - Accent1 7 2 3 2 2" xfId="10627" xr:uid="{00000000-0005-0000-0000-000021470000}"/>
    <cellStyle name="40% - Accent1 7 2 3 2 2 2" xfId="21241" xr:uid="{00000000-0005-0000-0000-000022470000}"/>
    <cellStyle name="40% - Accent1 7 2 3 2 2 2 2" xfId="44509" xr:uid="{00000000-0005-0000-0000-000023470000}"/>
    <cellStyle name="40% - Accent1 7 2 3 2 2 3" xfId="33895" xr:uid="{00000000-0005-0000-0000-000024470000}"/>
    <cellStyle name="40% - Accent1 7 2 3 2 3" xfId="15935" xr:uid="{00000000-0005-0000-0000-000025470000}"/>
    <cellStyle name="40% - Accent1 7 2 3 2 3 2" xfId="39203" xr:uid="{00000000-0005-0000-0000-000026470000}"/>
    <cellStyle name="40% - Accent1 7 2 3 2 4" xfId="28587" xr:uid="{00000000-0005-0000-0000-000027470000}"/>
    <cellStyle name="40% - Accent1 7 2 3 2 5" xfId="50134" xr:uid="{00000000-0005-0000-0000-000028470000}"/>
    <cellStyle name="40% - Accent1 7 2 3 3" xfId="7985" xr:uid="{00000000-0005-0000-0000-000029470000}"/>
    <cellStyle name="40% - Accent1 7 2 3 3 2" xfId="18600" xr:uid="{00000000-0005-0000-0000-00002A470000}"/>
    <cellStyle name="40% - Accent1 7 2 3 3 2 2" xfId="41868" xr:uid="{00000000-0005-0000-0000-00002B470000}"/>
    <cellStyle name="40% - Accent1 7 2 3 3 3" xfId="31253" xr:uid="{00000000-0005-0000-0000-00002C470000}"/>
    <cellStyle name="40% - Accent1 7 2 3 4" xfId="13295" xr:uid="{00000000-0005-0000-0000-00002D470000}"/>
    <cellStyle name="40% - Accent1 7 2 3 4 2" xfId="36563" xr:uid="{00000000-0005-0000-0000-00002E470000}"/>
    <cellStyle name="40% - Accent1 7 2 3 5" xfId="25945" xr:uid="{00000000-0005-0000-0000-00002F470000}"/>
    <cellStyle name="40% - Accent1 7 2 3 6" xfId="50133" xr:uid="{00000000-0005-0000-0000-000030470000}"/>
    <cellStyle name="40% - Accent1 7 2 4" xfId="3158" xr:uid="{00000000-0005-0000-0000-000031470000}"/>
    <cellStyle name="40% - Accent1 7 2 4 2" xfId="5988" xr:uid="{00000000-0005-0000-0000-000032470000}"/>
    <cellStyle name="40% - Accent1 7 2 4 2 2" xfId="11331" xr:uid="{00000000-0005-0000-0000-000033470000}"/>
    <cellStyle name="40% - Accent1 7 2 4 2 2 2" xfId="21944" xr:uid="{00000000-0005-0000-0000-000034470000}"/>
    <cellStyle name="40% - Accent1 7 2 4 2 2 2 2" xfId="45212" xr:uid="{00000000-0005-0000-0000-000035470000}"/>
    <cellStyle name="40% - Accent1 7 2 4 2 2 3" xfId="34599" xr:uid="{00000000-0005-0000-0000-000036470000}"/>
    <cellStyle name="40% - Accent1 7 2 4 2 3" xfId="16638" xr:uid="{00000000-0005-0000-0000-000037470000}"/>
    <cellStyle name="40% - Accent1 7 2 4 2 3 2" xfId="39906" xr:uid="{00000000-0005-0000-0000-000038470000}"/>
    <cellStyle name="40% - Accent1 7 2 4 2 4" xfId="29291" xr:uid="{00000000-0005-0000-0000-000039470000}"/>
    <cellStyle name="40% - Accent1 7 2 4 3" xfId="8689" xr:uid="{00000000-0005-0000-0000-00003A470000}"/>
    <cellStyle name="40% - Accent1 7 2 4 3 2" xfId="19304" xr:uid="{00000000-0005-0000-0000-00003B470000}"/>
    <cellStyle name="40% - Accent1 7 2 4 3 2 2" xfId="42572" xr:uid="{00000000-0005-0000-0000-00003C470000}"/>
    <cellStyle name="40% - Accent1 7 2 4 3 3" xfId="31957" xr:uid="{00000000-0005-0000-0000-00003D470000}"/>
    <cellStyle name="40% - Accent1 7 2 4 4" xfId="13998" xr:uid="{00000000-0005-0000-0000-00003E470000}"/>
    <cellStyle name="40% - Accent1 7 2 4 4 2" xfId="37266" xr:uid="{00000000-0005-0000-0000-00003F470000}"/>
    <cellStyle name="40% - Accent1 7 2 4 5" xfId="26649" xr:uid="{00000000-0005-0000-0000-000040470000}"/>
    <cellStyle name="40% - Accent1 7 2 4 6" xfId="50135" xr:uid="{00000000-0005-0000-0000-000041470000}"/>
    <cellStyle name="40% - Accent1 7 2 5" xfId="3478" xr:uid="{00000000-0005-0000-0000-000042470000}"/>
    <cellStyle name="40% - Accent1 7 2 5 2" xfId="6302" xr:uid="{00000000-0005-0000-0000-000043470000}"/>
    <cellStyle name="40% - Accent1 7 2 5 2 2" xfId="11645" xr:uid="{00000000-0005-0000-0000-000044470000}"/>
    <cellStyle name="40% - Accent1 7 2 5 2 2 2" xfId="22258" xr:uid="{00000000-0005-0000-0000-000045470000}"/>
    <cellStyle name="40% - Accent1 7 2 5 2 2 2 2" xfId="45526" xr:uid="{00000000-0005-0000-0000-000046470000}"/>
    <cellStyle name="40% - Accent1 7 2 5 2 2 3" xfId="34913" xr:uid="{00000000-0005-0000-0000-000047470000}"/>
    <cellStyle name="40% - Accent1 7 2 5 2 3" xfId="16952" xr:uid="{00000000-0005-0000-0000-000048470000}"/>
    <cellStyle name="40% - Accent1 7 2 5 2 3 2" xfId="40220" xr:uid="{00000000-0005-0000-0000-000049470000}"/>
    <cellStyle name="40% - Accent1 7 2 5 2 4" xfId="29605" xr:uid="{00000000-0005-0000-0000-00004A470000}"/>
    <cellStyle name="40% - Accent1 7 2 5 3" xfId="9003" xr:uid="{00000000-0005-0000-0000-00004B470000}"/>
    <cellStyle name="40% - Accent1 7 2 5 3 2" xfId="19618" xr:uid="{00000000-0005-0000-0000-00004C470000}"/>
    <cellStyle name="40% - Accent1 7 2 5 3 2 2" xfId="42886" xr:uid="{00000000-0005-0000-0000-00004D470000}"/>
    <cellStyle name="40% - Accent1 7 2 5 3 3" xfId="32271" xr:uid="{00000000-0005-0000-0000-00004E470000}"/>
    <cellStyle name="40% - Accent1 7 2 5 4" xfId="14312" xr:uid="{00000000-0005-0000-0000-00004F470000}"/>
    <cellStyle name="40% - Accent1 7 2 5 4 2" xfId="37580" xr:uid="{00000000-0005-0000-0000-000050470000}"/>
    <cellStyle name="40% - Accent1 7 2 5 5" xfId="26963" xr:uid="{00000000-0005-0000-0000-000051470000}"/>
    <cellStyle name="40% - Accent1 7 2 6" xfId="4097" xr:uid="{00000000-0005-0000-0000-000052470000}"/>
    <cellStyle name="40% - Accent1 7 2 6 2" xfId="9441" xr:uid="{00000000-0005-0000-0000-000053470000}"/>
    <cellStyle name="40% - Accent1 7 2 6 2 2" xfId="20056" xr:uid="{00000000-0005-0000-0000-000054470000}"/>
    <cellStyle name="40% - Accent1 7 2 6 2 2 2" xfId="43324" xr:uid="{00000000-0005-0000-0000-000055470000}"/>
    <cellStyle name="40% - Accent1 7 2 6 2 3" xfId="32709" xr:uid="{00000000-0005-0000-0000-000056470000}"/>
    <cellStyle name="40% - Accent1 7 2 6 3" xfId="14750" xr:uid="{00000000-0005-0000-0000-000057470000}"/>
    <cellStyle name="40% - Accent1 7 2 6 3 2" xfId="38018" xr:uid="{00000000-0005-0000-0000-000058470000}"/>
    <cellStyle name="40% - Accent1 7 2 6 4" xfId="27401" xr:uid="{00000000-0005-0000-0000-000059470000}"/>
    <cellStyle name="40% - Accent1 7 2 7" xfId="6799" xr:uid="{00000000-0005-0000-0000-00005A470000}"/>
    <cellStyle name="40% - Accent1 7 2 7 2" xfId="17414" xr:uid="{00000000-0005-0000-0000-00005B470000}"/>
    <cellStyle name="40% - Accent1 7 2 7 2 2" xfId="40682" xr:uid="{00000000-0005-0000-0000-00005C470000}"/>
    <cellStyle name="40% - Accent1 7 2 7 3" xfId="30067" xr:uid="{00000000-0005-0000-0000-00005D470000}"/>
    <cellStyle name="40% - Accent1 7 2 8" xfId="12110" xr:uid="{00000000-0005-0000-0000-00005E470000}"/>
    <cellStyle name="40% - Accent1 7 2 8 2" xfId="35378" xr:uid="{00000000-0005-0000-0000-00005F470000}"/>
    <cellStyle name="40% - Accent1 7 2 9" xfId="24755" xr:uid="{00000000-0005-0000-0000-000060470000}"/>
    <cellStyle name="40% - Accent1 7 3" xfId="1887" xr:uid="{00000000-0005-0000-0000-000061470000}"/>
    <cellStyle name="40% - Accent1 7 3 2" xfId="4862" xr:uid="{00000000-0005-0000-0000-000062470000}"/>
    <cellStyle name="40% - Accent1 7 3 2 2" xfId="10206" xr:uid="{00000000-0005-0000-0000-000063470000}"/>
    <cellStyle name="40% - Accent1 7 3 2 2 2" xfId="20821" xr:uid="{00000000-0005-0000-0000-000064470000}"/>
    <cellStyle name="40% - Accent1 7 3 2 2 2 2" xfId="44089" xr:uid="{00000000-0005-0000-0000-000065470000}"/>
    <cellStyle name="40% - Accent1 7 3 2 2 3" xfId="33474" xr:uid="{00000000-0005-0000-0000-000066470000}"/>
    <cellStyle name="40% - Accent1 7 3 2 3" xfId="15515" xr:uid="{00000000-0005-0000-0000-000067470000}"/>
    <cellStyle name="40% - Accent1 7 3 2 3 2" xfId="38783" xr:uid="{00000000-0005-0000-0000-000068470000}"/>
    <cellStyle name="40% - Accent1 7 3 2 4" xfId="28166" xr:uid="{00000000-0005-0000-0000-000069470000}"/>
    <cellStyle name="40% - Accent1 7 3 2 5" xfId="50137" xr:uid="{00000000-0005-0000-0000-00006A470000}"/>
    <cellStyle name="40% - Accent1 7 3 3" xfId="7564" xr:uid="{00000000-0005-0000-0000-00006B470000}"/>
    <cellStyle name="40% - Accent1 7 3 3 2" xfId="18179" xr:uid="{00000000-0005-0000-0000-00006C470000}"/>
    <cellStyle name="40% - Accent1 7 3 3 2 2" xfId="41447" xr:uid="{00000000-0005-0000-0000-00006D470000}"/>
    <cellStyle name="40% - Accent1 7 3 3 3" xfId="30832" xr:uid="{00000000-0005-0000-0000-00006E470000}"/>
    <cellStyle name="40% - Accent1 7 3 4" xfId="12875" xr:uid="{00000000-0005-0000-0000-00006F470000}"/>
    <cellStyle name="40% - Accent1 7 3 4 2" xfId="36143" xr:uid="{00000000-0005-0000-0000-000070470000}"/>
    <cellStyle name="40% - Accent1 7 3 5" xfId="25524" xr:uid="{00000000-0005-0000-0000-000071470000}"/>
    <cellStyle name="40% - Accent1 7 3 6" xfId="50136" xr:uid="{00000000-0005-0000-0000-000072470000}"/>
    <cellStyle name="40% - Accent1 7 4" xfId="2435" xr:uid="{00000000-0005-0000-0000-000073470000}"/>
    <cellStyle name="40% - Accent1 7 4 2" xfId="5283" xr:uid="{00000000-0005-0000-0000-000074470000}"/>
    <cellStyle name="40% - Accent1 7 4 2 2" xfId="10626" xr:uid="{00000000-0005-0000-0000-000075470000}"/>
    <cellStyle name="40% - Accent1 7 4 2 2 2" xfId="21240" xr:uid="{00000000-0005-0000-0000-000076470000}"/>
    <cellStyle name="40% - Accent1 7 4 2 2 2 2" xfId="44508" xr:uid="{00000000-0005-0000-0000-000077470000}"/>
    <cellStyle name="40% - Accent1 7 4 2 2 3" xfId="33894" xr:uid="{00000000-0005-0000-0000-000078470000}"/>
    <cellStyle name="40% - Accent1 7 4 2 3" xfId="15934" xr:uid="{00000000-0005-0000-0000-000079470000}"/>
    <cellStyle name="40% - Accent1 7 4 2 3 2" xfId="39202" xr:uid="{00000000-0005-0000-0000-00007A470000}"/>
    <cellStyle name="40% - Accent1 7 4 2 4" xfId="28586" xr:uid="{00000000-0005-0000-0000-00007B470000}"/>
    <cellStyle name="40% - Accent1 7 4 2 5" xfId="50139" xr:uid="{00000000-0005-0000-0000-00007C470000}"/>
    <cellStyle name="40% - Accent1 7 4 3" xfId="7984" xr:uid="{00000000-0005-0000-0000-00007D470000}"/>
    <cellStyle name="40% - Accent1 7 4 3 2" xfId="18599" xr:uid="{00000000-0005-0000-0000-00007E470000}"/>
    <cellStyle name="40% - Accent1 7 4 3 2 2" xfId="41867" xr:uid="{00000000-0005-0000-0000-00007F470000}"/>
    <cellStyle name="40% - Accent1 7 4 3 3" xfId="31252" xr:uid="{00000000-0005-0000-0000-000080470000}"/>
    <cellStyle name="40% - Accent1 7 4 4" xfId="13294" xr:uid="{00000000-0005-0000-0000-000081470000}"/>
    <cellStyle name="40% - Accent1 7 4 4 2" xfId="36562" xr:uid="{00000000-0005-0000-0000-000082470000}"/>
    <cellStyle name="40% - Accent1 7 4 5" xfId="25944" xr:uid="{00000000-0005-0000-0000-000083470000}"/>
    <cellStyle name="40% - Accent1 7 4 6" xfId="50138" xr:uid="{00000000-0005-0000-0000-000084470000}"/>
    <cellStyle name="40% - Accent1 7 5" xfId="3157" xr:uid="{00000000-0005-0000-0000-000085470000}"/>
    <cellStyle name="40% - Accent1 7 5 2" xfId="5987" xr:uid="{00000000-0005-0000-0000-000086470000}"/>
    <cellStyle name="40% - Accent1 7 5 2 2" xfId="11330" xr:uid="{00000000-0005-0000-0000-000087470000}"/>
    <cellStyle name="40% - Accent1 7 5 2 2 2" xfId="21943" xr:uid="{00000000-0005-0000-0000-000088470000}"/>
    <cellStyle name="40% - Accent1 7 5 2 2 2 2" xfId="45211" xr:uid="{00000000-0005-0000-0000-000089470000}"/>
    <cellStyle name="40% - Accent1 7 5 2 2 3" xfId="34598" xr:uid="{00000000-0005-0000-0000-00008A470000}"/>
    <cellStyle name="40% - Accent1 7 5 2 3" xfId="16637" xr:uid="{00000000-0005-0000-0000-00008B470000}"/>
    <cellStyle name="40% - Accent1 7 5 2 3 2" xfId="39905" xr:uid="{00000000-0005-0000-0000-00008C470000}"/>
    <cellStyle name="40% - Accent1 7 5 2 4" xfId="29290" xr:uid="{00000000-0005-0000-0000-00008D470000}"/>
    <cellStyle name="40% - Accent1 7 5 3" xfId="8688" xr:uid="{00000000-0005-0000-0000-00008E470000}"/>
    <cellStyle name="40% - Accent1 7 5 3 2" xfId="19303" xr:uid="{00000000-0005-0000-0000-00008F470000}"/>
    <cellStyle name="40% - Accent1 7 5 3 2 2" xfId="42571" xr:uid="{00000000-0005-0000-0000-000090470000}"/>
    <cellStyle name="40% - Accent1 7 5 3 3" xfId="31956" xr:uid="{00000000-0005-0000-0000-000091470000}"/>
    <cellStyle name="40% - Accent1 7 5 4" xfId="13997" xr:uid="{00000000-0005-0000-0000-000092470000}"/>
    <cellStyle name="40% - Accent1 7 5 4 2" xfId="37265" xr:uid="{00000000-0005-0000-0000-000093470000}"/>
    <cellStyle name="40% - Accent1 7 5 5" xfId="26648" xr:uid="{00000000-0005-0000-0000-000094470000}"/>
    <cellStyle name="40% - Accent1 7 5 6" xfId="50140" xr:uid="{00000000-0005-0000-0000-000095470000}"/>
    <cellStyle name="40% - Accent1 7 6" xfId="3477" xr:uid="{00000000-0005-0000-0000-000096470000}"/>
    <cellStyle name="40% - Accent1 7 6 2" xfId="6301" xr:uid="{00000000-0005-0000-0000-000097470000}"/>
    <cellStyle name="40% - Accent1 7 6 2 2" xfId="11644" xr:uid="{00000000-0005-0000-0000-000098470000}"/>
    <cellStyle name="40% - Accent1 7 6 2 2 2" xfId="22257" xr:uid="{00000000-0005-0000-0000-000099470000}"/>
    <cellStyle name="40% - Accent1 7 6 2 2 2 2" xfId="45525" xr:uid="{00000000-0005-0000-0000-00009A470000}"/>
    <cellStyle name="40% - Accent1 7 6 2 2 3" xfId="34912" xr:uid="{00000000-0005-0000-0000-00009B470000}"/>
    <cellStyle name="40% - Accent1 7 6 2 3" xfId="16951" xr:uid="{00000000-0005-0000-0000-00009C470000}"/>
    <cellStyle name="40% - Accent1 7 6 2 3 2" xfId="40219" xr:uid="{00000000-0005-0000-0000-00009D470000}"/>
    <cellStyle name="40% - Accent1 7 6 2 4" xfId="29604" xr:uid="{00000000-0005-0000-0000-00009E470000}"/>
    <cellStyle name="40% - Accent1 7 6 3" xfId="9002" xr:uid="{00000000-0005-0000-0000-00009F470000}"/>
    <cellStyle name="40% - Accent1 7 6 3 2" xfId="19617" xr:uid="{00000000-0005-0000-0000-0000A0470000}"/>
    <cellStyle name="40% - Accent1 7 6 3 2 2" xfId="42885" xr:uid="{00000000-0005-0000-0000-0000A1470000}"/>
    <cellStyle name="40% - Accent1 7 6 3 3" xfId="32270" xr:uid="{00000000-0005-0000-0000-0000A2470000}"/>
    <cellStyle name="40% - Accent1 7 6 4" xfId="14311" xr:uid="{00000000-0005-0000-0000-0000A3470000}"/>
    <cellStyle name="40% - Accent1 7 6 4 2" xfId="37579" xr:uid="{00000000-0005-0000-0000-0000A4470000}"/>
    <cellStyle name="40% - Accent1 7 6 5" xfId="26962" xr:uid="{00000000-0005-0000-0000-0000A5470000}"/>
    <cellStyle name="40% - Accent1 7 7" xfId="4096" xr:uid="{00000000-0005-0000-0000-0000A6470000}"/>
    <cellStyle name="40% - Accent1 7 7 2" xfId="9440" xr:uid="{00000000-0005-0000-0000-0000A7470000}"/>
    <cellStyle name="40% - Accent1 7 7 2 2" xfId="20055" xr:uid="{00000000-0005-0000-0000-0000A8470000}"/>
    <cellStyle name="40% - Accent1 7 7 2 2 2" xfId="43323" xr:uid="{00000000-0005-0000-0000-0000A9470000}"/>
    <cellStyle name="40% - Accent1 7 7 2 3" xfId="32708" xr:uid="{00000000-0005-0000-0000-0000AA470000}"/>
    <cellStyle name="40% - Accent1 7 7 3" xfId="14749" xr:uid="{00000000-0005-0000-0000-0000AB470000}"/>
    <cellStyle name="40% - Accent1 7 7 3 2" xfId="38017" xr:uid="{00000000-0005-0000-0000-0000AC470000}"/>
    <cellStyle name="40% - Accent1 7 7 4" xfId="27400" xr:uid="{00000000-0005-0000-0000-0000AD470000}"/>
    <cellStyle name="40% - Accent1 7 8" xfId="6798" xr:uid="{00000000-0005-0000-0000-0000AE470000}"/>
    <cellStyle name="40% - Accent1 7 8 2" xfId="17413" xr:uid="{00000000-0005-0000-0000-0000AF470000}"/>
    <cellStyle name="40% - Accent1 7 8 2 2" xfId="40681" xr:uid="{00000000-0005-0000-0000-0000B0470000}"/>
    <cellStyle name="40% - Accent1 7 8 3" xfId="30066" xr:uid="{00000000-0005-0000-0000-0000B1470000}"/>
    <cellStyle name="40% - Accent1 7 9" xfId="12109" xr:uid="{00000000-0005-0000-0000-0000B2470000}"/>
    <cellStyle name="40% - Accent1 7 9 2" xfId="35377" xr:uid="{00000000-0005-0000-0000-0000B3470000}"/>
    <cellStyle name="40% - Accent1 8" xfId="229" xr:uid="{00000000-0005-0000-0000-0000B4470000}"/>
    <cellStyle name="40% - Accent1 8 10" xfId="24756" xr:uid="{00000000-0005-0000-0000-0000B5470000}"/>
    <cellStyle name="40% - Accent1 8 11" xfId="50141" xr:uid="{00000000-0005-0000-0000-0000B6470000}"/>
    <cellStyle name="40% - Accent1 8 2" xfId="230" xr:uid="{00000000-0005-0000-0000-0000B7470000}"/>
    <cellStyle name="40% - Accent1 8 2 10" xfId="50142" xr:uid="{00000000-0005-0000-0000-0000B8470000}"/>
    <cellStyle name="40% - Accent1 8 2 2" xfId="1890" xr:uid="{00000000-0005-0000-0000-0000B9470000}"/>
    <cellStyle name="40% - Accent1 8 2 2 2" xfId="4865" xr:uid="{00000000-0005-0000-0000-0000BA470000}"/>
    <cellStyle name="40% - Accent1 8 2 2 2 2" xfId="10209" xr:uid="{00000000-0005-0000-0000-0000BB470000}"/>
    <cellStyle name="40% - Accent1 8 2 2 2 2 2" xfId="20824" xr:uid="{00000000-0005-0000-0000-0000BC470000}"/>
    <cellStyle name="40% - Accent1 8 2 2 2 2 2 2" xfId="44092" xr:uid="{00000000-0005-0000-0000-0000BD470000}"/>
    <cellStyle name="40% - Accent1 8 2 2 2 2 3" xfId="33477" xr:uid="{00000000-0005-0000-0000-0000BE470000}"/>
    <cellStyle name="40% - Accent1 8 2 2 2 3" xfId="15518" xr:uid="{00000000-0005-0000-0000-0000BF470000}"/>
    <cellStyle name="40% - Accent1 8 2 2 2 3 2" xfId="38786" xr:uid="{00000000-0005-0000-0000-0000C0470000}"/>
    <cellStyle name="40% - Accent1 8 2 2 2 4" xfId="28169" xr:uid="{00000000-0005-0000-0000-0000C1470000}"/>
    <cellStyle name="40% - Accent1 8 2 2 2 5" xfId="50144" xr:uid="{00000000-0005-0000-0000-0000C2470000}"/>
    <cellStyle name="40% - Accent1 8 2 2 3" xfId="7567" xr:uid="{00000000-0005-0000-0000-0000C3470000}"/>
    <cellStyle name="40% - Accent1 8 2 2 3 2" xfId="18182" xr:uid="{00000000-0005-0000-0000-0000C4470000}"/>
    <cellStyle name="40% - Accent1 8 2 2 3 2 2" xfId="41450" xr:uid="{00000000-0005-0000-0000-0000C5470000}"/>
    <cellStyle name="40% - Accent1 8 2 2 3 3" xfId="30835" xr:uid="{00000000-0005-0000-0000-0000C6470000}"/>
    <cellStyle name="40% - Accent1 8 2 2 4" xfId="12878" xr:uid="{00000000-0005-0000-0000-0000C7470000}"/>
    <cellStyle name="40% - Accent1 8 2 2 4 2" xfId="36146" xr:uid="{00000000-0005-0000-0000-0000C8470000}"/>
    <cellStyle name="40% - Accent1 8 2 2 5" xfId="25527" xr:uid="{00000000-0005-0000-0000-0000C9470000}"/>
    <cellStyle name="40% - Accent1 8 2 2 6" xfId="50143" xr:uid="{00000000-0005-0000-0000-0000CA470000}"/>
    <cellStyle name="40% - Accent1 8 2 3" xfId="2438" xr:uid="{00000000-0005-0000-0000-0000CB470000}"/>
    <cellStyle name="40% - Accent1 8 2 3 2" xfId="5286" xr:uid="{00000000-0005-0000-0000-0000CC470000}"/>
    <cellStyle name="40% - Accent1 8 2 3 2 2" xfId="10629" xr:uid="{00000000-0005-0000-0000-0000CD470000}"/>
    <cellStyle name="40% - Accent1 8 2 3 2 2 2" xfId="21243" xr:uid="{00000000-0005-0000-0000-0000CE470000}"/>
    <cellStyle name="40% - Accent1 8 2 3 2 2 2 2" xfId="44511" xr:uid="{00000000-0005-0000-0000-0000CF470000}"/>
    <cellStyle name="40% - Accent1 8 2 3 2 2 3" xfId="33897" xr:uid="{00000000-0005-0000-0000-0000D0470000}"/>
    <cellStyle name="40% - Accent1 8 2 3 2 3" xfId="15937" xr:uid="{00000000-0005-0000-0000-0000D1470000}"/>
    <cellStyle name="40% - Accent1 8 2 3 2 3 2" xfId="39205" xr:uid="{00000000-0005-0000-0000-0000D2470000}"/>
    <cellStyle name="40% - Accent1 8 2 3 2 4" xfId="28589" xr:uid="{00000000-0005-0000-0000-0000D3470000}"/>
    <cellStyle name="40% - Accent1 8 2 3 2 5" xfId="50146" xr:uid="{00000000-0005-0000-0000-0000D4470000}"/>
    <cellStyle name="40% - Accent1 8 2 3 3" xfId="7987" xr:uid="{00000000-0005-0000-0000-0000D5470000}"/>
    <cellStyle name="40% - Accent1 8 2 3 3 2" xfId="18602" xr:uid="{00000000-0005-0000-0000-0000D6470000}"/>
    <cellStyle name="40% - Accent1 8 2 3 3 2 2" xfId="41870" xr:uid="{00000000-0005-0000-0000-0000D7470000}"/>
    <cellStyle name="40% - Accent1 8 2 3 3 3" xfId="31255" xr:uid="{00000000-0005-0000-0000-0000D8470000}"/>
    <cellStyle name="40% - Accent1 8 2 3 4" xfId="13297" xr:uid="{00000000-0005-0000-0000-0000D9470000}"/>
    <cellStyle name="40% - Accent1 8 2 3 4 2" xfId="36565" xr:uid="{00000000-0005-0000-0000-0000DA470000}"/>
    <cellStyle name="40% - Accent1 8 2 3 5" xfId="25947" xr:uid="{00000000-0005-0000-0000-0000DB470000}"/>
    <cellStyle name="40% - Accent1 8 2 3 6" xfId="50145" xr:uid="{00000000-0005-0000-0000-0000DC470000}"/>
    <cellStyle name="40% - Accent1 8 2 4" xfId="3160" xr:uid="{00000000-0005-0000-0000-0000DD470000}"/>
    <cellStyle name="40% - Accent1 8 2 4 2" xfId="5990" xr:uid="{00000000-0005-0000-0000-0000DE470000}"/>
    <cellStyle name="40% - Accent1 8 2 4 2 2" xfId="11333" xr:uid="{00000000-0005-0000-0000-0000DF470000}"/>
    <cellStyle name="40% - Accent1 8 2 4 2 2 2" xfId="21946" xr:uid="{00000000-0005-0000-0000-0000E0470000}"/>
    <cellStyle name="40% - Accent1 8 2 4 2 2 2 2" xfId="45214" xr:uid="{00000000-0005-0000-0000-0000E1470000}"/>
    <cellStyle name="40% - Accent1 8 2 4 2 2 3" xfId="34601" xr:uid="{00000000-0005-0000-0000-0000E2470000}"/>
    <cellStyle name="40% - Accent1 8 2 4 2 3" xfId="16640" xr:uid="{00000000-0005-0000-0000-0000E3470000}"/>
    <cellStyle name="40% - Accent1 8 2 4 2 3 2" xfId="39908" xr:uid="{00000000-0005-0000-0000-0000E4470000}"/>
    <cellStyle name="40% - Accent1 8 2 4 2 4" xfId="29293" xr:uid="{00000000-0005-0000-0000-0000E5470000}"/>
    <cellStyle name="40% - Accent1 8 2 4 3" xfId="8691" xr:uid="{00000000-0005-0000-0000-0000E6470000}"/>
    <cellStyle name="40% - Accent1 8 2 4 3 2" xfId="19306" xr:uid="{00000000-0005-0000-0000-0000E7470000}"/>
    <cellStyle name="40% - Accent1 8 2 4 3 2 2" xfId="42574" xr:uid="{00000000-0005-0000-0000-0000E8470000}"/>
    <cellStyle name="40% - Accent1 8 2 4 3 3" xfId="31959" xr:uid="{00000000-0005-0000-0000-0000E9470000}"/>
    <cellStyle name="40% - Accent1 8 2 4 4" xfId="14000" xr:uid="{00000000-0005-0000-0000-0000EA470000}"/>
    <cellStyle name="40% - Accent1 8 2 4 4 2" xfId="37268" xr:uid="{00000000-0005-0000-0000-0000EB470000}"/>
    <cellStyle name="40% - Accent1 8 2 4 5" xfId="26651" xr:uid="{00000000-0005-0000-0000-0000EC470000}"/>
    <cellStyle name="40% - Accent1 8 2 4 6" xfId="50147" xr:uid="{00000000-0005-0000-0000-0000ED470000}"/>
    <cellStyle name="40% - Accent1 8 2 5" xfId="3480" xr:uid="{00000000-0005-0000-0000-0000EE470000}"/>
    <cellStyle name="40% - Accent1 8 2 5 2" xfId="6304" xr:uid="{00000000-0005-0000-0000-0000EF470000}"/>
    <cellStyle name="40% - Accent1 8 2 5 2 2" xfId="11647" xr:uid="{00000000-0005-0000-0000-0000F0470000}"/>
    <cellStyle name="40% - Accent1 8 2 5 2 2 2" xfId="22260" xr:uid="{00000000-0005-0000-0000-0000F1470000}"/>
    <cellStyle name="40% - Accent1 8 2 5 2 2 2 2" xfId="45528" xr:uid="{00000000-0005-0000-0000-0000F2470000}"/>
    <cellStyle name="40% - Accent1 8 2 5 2 2 3" xfId="34915" xr:uid="{00000000-0005-0000-0000-0000F3470000}"/>
    <cellStyle name="40% - Accent1 8 2 5 2 3" xfId="16954" xr:uid="{00000000-0005-0000-0000-0000F4470000}"/>
    <cellStyle name="40% - Accent1 8 2 5 2 3 2" xfId="40222" xr:uid="{00000000-0005-0000-0000-0000F5470000}"/>
    <cellStyle name="40% - Accent1 8 2 5 2 4" xfId="29607" xr:uid="{00000000-0005-0000-0000-0000F6470000}"/>
    <cellStyle name="40% - Accent1 8 2 5 3" xfId="9005" xr:uid="{00000000-0005-0000-0000-0000F7470000}"/>
    <cellStyle name="40% - Accent1 8 2 5 3 2" xfId="19620" xr:uid="{00000000-0005-0000-0000-0000F8470000}"/>
    <cellStyle name="40% - Accent1 8 2 5 3 2 2" xfId="42888" xr:uid="{00000000-0005-0000-0000-0000F9470000}"/>
    <cellStyle name="40% - Accent1 8 2 5 3 3" xfId="32273" xr:uid="{00000000-0005-0000-0000-0000FA470000}"/>
    <cellStyle name="40% - Accent1 8 2 5 4" xfId="14314" xr:uid="{00000000-0005-0000-0000-0000FB470000}"/>
    <cellStyle name="40% - Accent1 8 2 5 4 2" xfId="37582" xr:uid="{00000000-0005-0000-0000-0000FC470000}"/>
    <cellStyle name="40% - Accent1 8 2 5 5" xfId="26965" xr:uid="{00000000-0005-0000-0000-0000FD470000}"/>
    <cellStyle name="40% - Accent1 8 2 6" xfId="4099" xr:uid="{00000000-0005-0000-0000-0000FE470000}"/>
    <cellStyle name="40% - Accent1 8 2 6 2" xfId="9443" xr:uid="{00000000-0005-0000-0000-0000FF470000}"/>
    <cellStyle name="40% - Accent1 8 2 6 2 2" xfId="20058" xr:uid="{00000000-0005-0000-0000-000000480000}"/>
    <cellStyle name="40% - Accent1 8 2 6 2 2 2" xfId="43326" xr:uid="{00000000-0005-0000-0000-000001480000}"/>
    <cellStyle name="40% - Accent1 8 2 6 2 3" xfId="32711" xr:uid="{00000000-0005-0000-0000-000002480000}"/>
    <cellStyle name="40% - Accent1 8 2 6 3" xfId="14752" xr:uid="{00000000-0005-0000-0000-000003480000}"/>
    <cellStyle name="40% - Accent1 8 2 6 3 2" xfId="38020" xr:uid="{00000000-0005-0000-0000-000004480000}"/>
    <cellStyle name="40% - Accent1 8 2 6 4" xfId="27403" xr:uid="{00000000-0005-0000-0000-000005480000}"/>
    <cellStyle name="40% - Accent1 8 2 7" xfId="6801" xr:uid="{00000000-0005-0000-0000-000006480000}"/>
    <cellStyle name="40% - Accent1 8 2 7 2" xfId="17416" xr:uid="{00000000-0005-0000-0000-000007480000}"/>
    <cellStyle name="40% - Accent1 8 2 7 2 2" xfId="40684" xr:uid="{00000000-0005-0000-0000-000008480000}"/>
    <cellStyle name="40% - Accent1 8 2 7 3" xfId="30069" xr:uid="{00000000-0005-0000-0000-000009480000}"/>
    <cellStyle name="40% - Accent1 8 2 8" xfId="12112" xr:uid="{00000000-0005-0000-0000-00000A480000}"/>
    <cellStyle name="40% - Accent1 8 2 8 2" xfId="35380" xr:uid="{00000000-0005-0000-0000-00000B480000}"/>
    <cellStyle name="40% - Accent1 8 2 9" xfId="24757" xr:uid="{00000000-0005-0000-0000-00000C480000}"/>
    <cellStyle name="40% - Accent1 8 3" xfId="1889" xr:uid="{00000000-0005-0000-0000-00000D480000}"/>
    <cellStyle name="40% - Accent1 8 3 2" xfId="4864" xr:uid="{00000000-0005-0000-0000-00000E480000}"/>
    <cellStyle name="40% - Accent1 8 3 2 2" xfId="10208" xr:uid="{00000000-0005-0000-0000-00000F480000}"/>
    <cellStyle name="40% - Accent1 8 3 2 2 2" xfId="20823" xr:uid="{00000000-0005-0000-0000-000010480000}"/>
    <cellStyle name="40% - Accent1 8 3 2 2 2 2" xfId="44091" xr:uid="{00000000-0005-0000-0000-000011480000}"/>
    <cellStyle name="40% - Accent1 8 3 2 2 3" xfId="33476" xr:uid="{00000000-0005-0000-0000-000012480000}"/>
    <cellStyle name="40% - Accent1 8 3 2 3" xfId="15517" xr:uid="{00000000-0005-0000-0000-000013480000}"/>
    <cellStyle name="40% - Accent1 8 3 2 3 2" xfId="38785" xr:uid="{00000000-0005-0000-0000-000014480000}"/>
    <cellStyle name="40% - Accent1 8 3 2 4" xfId="28168" xr:uid="{00000000-0005-0000-0000-000015480000}"/>
    <cellStyle name="40% - Accent1 8 3 2 5" xfId="50149" xr:uid="{00000000-0005-0000-0000-000016480000}"/>
    <cellStyle name="40% - Accent1 8 3 3" xfId="7566" xr:uid="{00000000-0005-0000-0000-000017480000}"/>
    <cellStyle name="40% - Accent1 8 3 3 2" xfId="18181" xr:uid="{00000000-0005-0000-0000-000018480000}"/>
    <cellStyle name="40% - Accent1 8 3 3 2 2" xfId="41449" xr:uid="{00000000-0005-0000-0000-000019480000}"/>
    <cellStyle name="40% - Accent1 8 3 3 3" xfId="30834" xr:uid="{00000000-0005-0000-0000-00001A480000}"/>
    <cellStyle name="40% - Accent1 8 3 4" xfId="12877" xr:uid="{00000000-0005-0000-0000-00001B480000}"/>
    <cellStyle name="40% - Accent1 8 3 4 2" xfId="36145" xr:uid="{00000000-0005-0000-0000-00001C480000}"/>
    <cellStyle name="40% - Accent1 8 3 5" xfId="25526" xr:uid="{00000000-0005-0000-0000-00001D480000}"/>
    <cellStyle name="40% - Accent1 8 3 6" xfId="50148" xr:uid="{00000000-0005-0000-0000-00001E480000}"/>
    <cellStyle name="40% - Accent1 8 4" xfId="2437" xr:uid="{00000000-0005-0000-0000-00001F480000}"/>
    <cellStyle name="40% - Accent1 8 4 2" xfId="5285" xr:uid="{00000000-0005-0000-0000-000020480000}"/>
    <cellStyle name="40% - Accent1 8 4 2 2" xfId="10628" xr:uid="{00000000-0005-0000-0000-000021480000}"/>
    <cellStyle name="40% - Accent1 8 4 2 2 2" xfId="21242" xr:uid="{00000000-0005-0000-0000-000022480000}"/>
    <cellStyle name="40% - Accent1 8 4 2 2 2 2" xfId="44510" xr:uid="{00000000-0005-0000-0000-000023480000}"/>
    <cellStyle name="40% - Accent1 8 4 2 2 3" xfId="33896" xr:uid="{00000000-0005-0000-0000-000024480000}"/>
    <cellStyle name="40% - Accent1 8 4 2 3" xfId="15936" xr:uid="{00000000-0005-0000-0000-000025480000}"/>
    <cellStyle name="40% - Accent1 8 4 2 3 2" xfId="39204" xr:uid="{00000000-0005-0000-0000-000026480000}"/>
    <cellStyle name="40% - Accent1 8 4 2 4" xfId="28588" xr:uid="{00000000-0005-0000-0000-000027480000}"/>
    <cellStyle name="40% - Accent1 8 4 2 5" xfId="50151" xr:uid="{00000000-0005-0000-0000-000028480000}"/>
    <cellStyle name="40% - Accent1 8 4 3" xfId="7986" xr:uid="{00000000-0005-0000-0000-000029480000}"/>
    <cellStyle name="40% - Accent1 8 4 3 2" xfId="18601" xr:uid="{00000000-0005-0000-0000-00002A480000}"/>
    <cellStyle name="40% - Accent1 8 4 3 2 2" xfId="41869" xr:uid="{00000000-0005-0000-0000-00002B480000}"/>
    <cellStyle name="40% - Accent1 8 4 3 3" xfId="31254" xr:uid="{00000000-0005-0000-0000-00002C480000}"/>
    <cellStyle name="40% - Accent1 8 4 4" xfId="13296" xr:uid="{00000000-0005-0000-0000-00002D480000}"/>
    <cellStyle name="40% - Accent1 8 4 4 2" xfId="36564" xr:uid="{00000000-0005-0000-0000-00002E480000}"/>
    <cellStyle name="40% - Accent1 8 4 5" xfId="25946" xr:uid="{00000000-0005-0000-0000-00002F480000}"/>
    <cellStyle name="40% - Accent1 8 4 6" xfId="50150" xr:uid="{00000000-0005-0000-0000-000030480000}"/>
    <cellStyle name="40% - Accent1 8 5" xfId="3159" xr:uid="{00000000-0005-0000-0000-000031480000}"/>
    <cellStyle name="40% - Accent1 8 5 2" xfId="5989" xr:uid="{00000000-0005-0000-0000-000032480000}"/>
    <cellStyle name="40% - Accent1 8 5 2 2" xfId="11332" xr:uid="{00000000-0005-0000-0000-000033480000}"/>
    <cellStyle name="40% - Accent1 8 5 2 2 2" xfId="21945" xr:uid="{00000000-0005-0000-0000-000034480000}"/>
    <cellStyle name="40% - Accent1 8 5 2 2 2 2" xfId="45213" xr:uid="{00000000-0005-0000-0000-000035480000}"/>
    <cellStyle name="40% - Accent1 8 5 2 2 3" xfId="34600" xr:uid="{00000000-0005-0000-0000-000036480000}"/>
    <cellStyle name="40% - Accent1 8 5 2 3" xfId="16639" xr:uid="{00000000-0005-0000-0000-000037480000}"/>
    <cellStyle name="40% - Accent1 8 5 2 3 2" xfId="39907" xr:uid="{00000000-0005-0000-0000-000038480000}"/>
    <cellStyle name="40% - Accent1 8 5 2 4" xfId="29292" xr:uid="{00000000-0005-0000-0000-000039480000}"/>
    <cellStyle name="40% - Accent1 8 5 3" xfId="8690" xr:uid="{00000000-0005-0000-0000-00003A480000}"/>
    <cellStyle name="40% - Accent1 8 5 3 2" xfId="19305" xr:uid="{00000000-0005-0000-0000-00003B480000}"/>
    <cellStyle name="40% - Accent1 8 5 3 2 2" xfId="42573" xr:uid="{00000000-0005-0000-0000-00003C480000}"/>
    <cellStyle name="40% - Accent1 8 5 3 3" xfId="31958" xr:uid="{00000000-0005-0000-0000-00003D480000}"/>
    <cellStyle name="40% - Accent1 8 5 4" xfId="13999" xr:uid="{00000000-0005-0000-0000-00003E480000}"/>
    <cellStyle name="40% - Accent1 8 5 4 2" xfId="37267" xr:uid="{00000000-0005-0000-0000-00003F480000}"/>
    <cellStyle name="40% - Accent1 8 5 5" xfId="26650" xr:uid="{00000000-0005-0000-0000-000040480000}"/>
    <cellStyle name="40% - Accent1 8 5 6" xfId="50152" xr:uid="{00000000-0005-0000-0000-000041480000}"/>
    <cellStyle name="40% - Accent1 8 6" xfId="3479" xr:uid="{00000000-0005-0000-0000-000042480000}"/>
    <cellStyle name="40% - Accent1 8 6 2" xfId="6303" xr:uid="{00000000-0005-0000-0000-000043480000}"/>
    <cellStyle name="40% - Accent1 8 6 2 2" xfId="11646" xr:uid="{00000000-0005-0000-0000-000044480000}"/>
    <cellStyle name="40% - Accent1 8 6 2 2 2" xfId="22259" xr:uid="{00000000-0005-0000-0000-000045480000}"/>
    <cellStyle name="40% - Accent1 8 6 2 2 2 2" xfId="45527" xr:uid="{00000000-0005-0000-0000-000046480000}"/>
    <cellStyle name="40% - Accent1 8 6 2 2 3" xfId="34914" xr:uid="{00000000-0005-0000-0000-000047480000}"/>
    <cellStyle name="40% - Accent1 8 6 2 3" xfId="16953" xr:uid="{00000000-0005-0000-0000-000048480000}"/>
    <cellStyle name="40% - Accent1 8 6 2 3 2" xfId="40221" xr:uid="{00000000-0005-0000-0000-000049480000}"/>
    <cellStyle name="40% - Accent1 8 6 2 4" xfId="29606" xr:uid="{00000000-0005-0000-0000-00004A480000}"/>
    <cellStyle name="40% - Accent1 8 6 3" xfId="9004" xr:uid="{00000000-0005-0000-0000-00004B480000}"/>
    <cellStyle name="40% - Accent1 8 6 3 2" xfId="19619" xr:uid="{00000000-0005-0000-0000-00004C480000}"/>
    <cellStyle name="40% - Accent1 8 6 3 2 2" xfId="42887" xr:uid="{00000000-0005-0000-0000-00004D480000}"/>
    <cellStyle name="40% - Accent1 8 6 3 3" xfId="32272" xr:uid="{00000000-0005-0000-0000-00004E480000}"/>
    <cellStyle name="40% - Accent1 8 6 4" xfId="14313" xr:uid="{00000000-0005-0000-0000-00004F480000}"/>
    <cellStyle name="40% - Accent1 8 6 4 2" xfId="37581" xr:uid="{00000000-0005-0000-0000-000050480000}"/>
    <cellStyle name="40% - Accent1 8 6 5" xfId="26964" xr:uid="{00000000-0005-0000-0000-000051480000}"/>
    <cellStyle name="40% - Accent1 8 7" xfId="4098" xr:uid="{00000000-0005-0000-0000-000052480000}"/>
    <cellStyle name="40% - Accent1 8 7 2" xfId="9442" xr:uid="{00000000-0005-0000-0000-000053480000}"/>
    <cellStyle name="40% - Accent1 8 7 2 2" xfId="20057" xr:uid="{00000000-0005-0000-0000-000054480000}"/>
    <cellStyle name="40% - Accent1 8 7 2 2 2" xfId="43325" xr:uid="{00000000-0005-0000-0000-000055480000}"/>
    <cellStyle name="40% - Accent1 8 7 2 3" xfId="32710" xr:uid="{00000000-0005-0000-0000-000056480000}"/>
    <cellStyle name="40% - Accent1 8 7 3" xfId="14751" xr:uid="{00000000-0005-0000-0000-000057480000}"/>
    <cellStyle name="40% - Accent1 8 7 3 2" xfId="38019" xr:uid="{00000000-0005-0000-0000-000058480000}"/>
    <cellStyle name="40% - Accent1 8 7 4" xfId="27402" xr:uid="{00000000-0005-0000-0000-000059480000}"/>
    <cellStyle name="40% - Accent1 8 8" xfId="6800" xr:uid="{00000000-0005-0000-0000-00005A480000}"/>
    <cellStyle name="40% - Accent1 8 8 2" xfId="17415" xr:uid="{00000000-0005-0000-0000-00005B480000}"/>
    <cellStyle name="40% - Accent1 8 8 2 2" xfId="40683" xr:uid="{00000000-0005-0000-0000-00005C480000}"/>
    <cellStyle name="40% - Accent1 8 8 3" xfId="30068" xr:uid="{00000000-0005-0000-0000-00005D480000}"/>
    <cellStyle name="40% - Accent1 8 9" xfId="12111" xr:uid="{00000000-0005-0000-0000-00005E480000}"/>
    <cellStyle name="40% - Accent1 8 9 2" xfId="35379" xr:uid="{00000000-0005-0000-0000-00005F480000}"/>
    <cellStyle name="40% - Accent1 9" xfId="231" xr:uid="{00000000-0005-0000-0000-000060480000}"/>
    <cellStyle name="40% - Accent1 9 10" xfId="50153" xr:uid="{00000000-0005-0000-0000-000061480000}"/>
    <cellStyle name="40% - Accent1 9 2" xfId="1891" xr:uid="{00000000-0005-0000-0000-000062480000}"/>
    <cellStyle name="40% - Accent1 9 2 2" xfId="4866" xr:uid="{00000000-0005-0000-0000-000063480000}"/>
    <cellStyle name="40% - Accent1 9 2 2 2" xfId="10210" xr:uid="{00000000-0005-0000-0000-000064480000}"/>
    <cellStyle name="40% - Accent1 9 2 2 2 2" xfId="20825" xr:uid="{00000000-0005-0000-0000-000065480000}"/>
    <cellStyle name="40% - Accent1 9 2 2 2 2 2" xfId="44093" xr:uid="{00000000-0005-0000-0000-000066480000}"/>
    <cellStyle name="40% - Accent1 9 2 2 2 3" xfId="33478" xr:uid="{00000000-0005-0000-0000-000067480000}"/>
    <cellStyle name="40% - Accent1 9 2 2 3" xfId="15519" xr:uid="{00000000-0005-0000-0000-000068480000}"/>
    <cellStyle name="40% - Accent1 9 2 2 3 2" xfId="38787" xr:uid="{00000000-0005-0000-0000-000069480000}"/>
    <cellStyle name="40% - Accent1 9 2 2 4" xfId="28170" xr:uid="{00000000-0005-0000-0000-00006A480000}"/>
    <cellStyle name="40% - Accent1 9 2 2 5" xfId="50155" xr:uid="{00000000-0005-0000-0000-00006B480000}"/>
    <cellStyle name="40% - Accent1 9 2 3" xfId="7568" xr:uid="{00000000-0005-0000-0000-00006C480000}"/>
    <cellStyle name="40% - Accent1 9 2 3 2" xfId="18183" xr:uid="{00000000-0005-0000-0000-00006D480000}"/>
    <cellStyle name="40% - Accent1 9 2 3 2 2" xfId="41451" xr:uid="{00000000-0005-0000-0000-00006E480000}"/>
    <cellStyle name="40% - Accent1 9 2 3 3" xfId="30836" xr:uid="{00000000-0005-0000-0000-00006F480000}"/>
    <cellStyle name="40% - Accent1 9 2 4" xfId="12879" xr:uid="{00000000-0005-0000-0000-000070480000}"/>
    <cellStyle name="40% - Accent1 9 2 4 2" xfId="36147" xr:uid="{00000000-0005-0000-0000-000071480000}"/>
    <cellStyle name="40% - Accent1 9 2 5" xfId="25528" xr:uid="{00000000-0005-0000-0000-000072480000}"/>
    <cellStyle name="40% - Accent1 9 2 6" xfId="50154" xr:uid="{00000000-0005-0000-0000-000073480000}"/>
    <cellStyle name="40% - Accent1 9 3" xfId="2439" xr:uid="{00000000-0005-0000-0000-000074480000}"/>
    <cellStyle name="40% - Accent1 9 3 2" xfId="5287" xr:uid="{00000000-0005-0000-0000-000075480000}"/>
    <cellStyle name="40% - Accent1 9 3 2 2" xfId="10630" xr:uid="{00000000-0005-0000-0000-000076480000}"/>
    <cellStyle name="40% - Accent1 9 3 2 2 2" xfId="21244" xr:uid="{00000000-0005-0000-0000-000077480000}"/>
    <cellStyle name="40% - Accent1 9 3 2 2 2 2" xfId="44512" xr:uid="{00000000-0005-0000-0000-000078480000}"/>
    <cellStyle name="40% - Accent1 9 3 2 2 3" xfId="33898" xr:uid="{00000000-0005-0000-0000-000079480000}"/>
    <cellStyle name="40% - Accent1 9 3 2 3" xfId="15938" xr:uid="{00000000-0005-0000-0000-00007A480000}"/>
    <cellStyle name="40% - Accent1 9 3 2 3 2" xfId="39206" xr:uid="{00000000-0005-0000-0000-00007B480000}"/>
    <cellStyle name="40% - Accent1 9 3 2 4" xfId="28590" xr:uid="{00000000-0005-0000-0000-00007C480000}"/>
    <cellStyle name="40% - Accent1 9 3 2 5" xfId="50157" xr:uid="{00000000-0005-0000-0000-00007D480000}"/>
    <cellStyle name="40% - Accent1 9 3 3" xfId="7988" xr:uid="{00000000-0005-0000-0000-00007E480000}"/>
    <cellStyle name="40% - Accent1 9 3 3 2" xfId="18603" xr:uid="{00000000-0005-0000-0000-00007F480000}"/>
    <cellStyle name="40% - Accent1 9 3 3 2 2" xfId="41871" xr:uid="{00000000-0005-0000-0000-000080480000}"/>
    <cellStyle name="40% - Accent1 9 3 3 3" xfId="31256" xr:uid="{00000000-0005-0000-0000-000081480000}"/>
    <cellStyle name="40% - Accent1 9 3 4" xfId="13298" xr:uid="{00000000-0005-0000-0000-000082480000}"/>
    <cellStyle name="40% - Accent1 9 3 4 2" xfId="36566" xr:uid="{00000000-0005-0000-0000-000083480000}"/>
    <cellStyle name="40% - Accent1 9 3 5" xfId="25948" xr:uid="{00000000-0005-0000-0000-000084480000}"/>
    <cellStyle name="40% - Accent1 9 3 6" xfId="50156" xr:uid="{00000000-0005-0000-0000-000085480000}"/>
    <cellStyle name="40% - Accent1 9 4" xfId="3161" xr:uid="{00000000-0005-0000-0000-000086480000}"/>
    <cellStyle name="40% - Accent1 9 4 2" xfId="5991" xr:uid="{00000000-0005-0000-0000-000087480000}"/>
    <cellStyle name="40% - Accent1 9 4 2 2" xfId="11334" xr:uid="{00000000-0005-0000-0000-000088480000}"/>
    <cellStyle name="40% - Accent1 9 4 2 2 2" xfId="21947" xr:uid="{00000000-0005-0000-0000-000089480000}"/>
    <cellStyle name="40% - Accent1 9 4 2 2 2 2" xfId="45215" xr:uid="{00000000-0005-0000-0000-00008A480000}"/>
    <cellStyle name="40% - Accent1 9 4 2 2 3" xfId="34602" xr:uid="{00000000-0005-0000-0000-00008B480000}"/>
    <cellStyle name="40% - Accent1 9 4 2 3" xfId="16641" xr:uid="{00000000-0005-0000-0000-00008C480000}"/>
    <cellStyle name="40% - Accent1 9 4 2 3 2" xfId="39909" xr:uid="{00000000-0005-0000-0000-00008D480000}"/>
    <cellStyle name="40% - Accent1 9 4 2 4" xfId="29294" xr:uid="{00000000-0005-0000-0000-00008E480000}"/>
    <cellStyle name="40% - Accent1 9 4 3" xfId="8692" xr:uid="{00000000-0005-0000-0000-00008F480000}"/>
    <cellStyle name="40% - Accent1 9 4 3 2" xfId="19307" xr:uid="{00000000-0005-0000-0000-000090480000}"/>
    <cellStyle name="40% - Accent1 9 4 3 2 2" xfId="42575" xr:uid="{00000000-0005-0000-0000-000091480000}"/>
    <cellStyle name="40% - Accent1 9 4 3 3" xfId="31960" xr:uid="{00000000-0005-0000-0000-000092480000}"/>
    <cellStyle name="40% - Accent1 9 4 4" xfId="14001" xr:uid="{00000000-0005-0000-0000-000093480000}"/>
    <cellStyle name="40% - Accent1 9 4 4 2" xfId="37269" xr:uid="{00000000-0005-0000-0000-000094480000}"/>
    <cellStyle name="40% - Accent1 9 4 5" xfId="26652" xr:uid="{00000000-0005-0000-0000-000095480000}"/>
    <cellStyle name="40% - Accent1 9 4 6" xfId="50158" xr:uid="{00000000-0005-0000-0000-000096480000}"/>
    <cellStyle name="40% - Accent1 9 5" xfId="3481" xr:uid="{00000000-0005-0000-0000-000097480000}"/>
    <cellStyle name="40% - Accent1 9 5 2" xfId="6305" xr:uid="{00000000-0005-0000-0000-000098480000}"/>
    <cellStyle name="40% - Accent1 9 5 2 2" xfId="11648" xr:uid="{00000000-0005-0000-0000-000099480000}"/>
    <cellStyle name="40% - Accent1 9 5 2 2 2" xfId="22261" xr:uid="{00000000-0005-0000-0000-00009A480000}"/>
    <cellStyle name="40% - Accent1 9 5 2 2 2 2" xfId="45529" xr:uid="{00000000-0005-0000-0000-00009B480000}"/>
    <cellStyle name="40% - Accent1 9 5 2 2 3" xfId="34916" xr:uid="{00000000-0005-0000-0000-00009C480000}"/>
    <cellStyle name="40% - Accent1 9 5 2 3" xfId="16955" xr:uid="{00000000-0005-0000-0000-00009D480000}"/>
    <cellStyle name="40% - Accent1 9 5 2 3 2" xfId="40223" xr:uid="{00000000-0005-0000-0000-00009E480000}"/>
    <cellStyle name="40% - Accent1 9 5 2 4" xfId="29608" xr:uid="{00000000-0005-0000-0000-00009F480000}"/>
    <cellStyle name="40% - Accent1 9 5 3" xfId="9006" xr:uid="{00000000-0005-0000-0000-0000A0480000}"/>
    <cellStyle name="40% - Accent1 9 5 3 2" xfId="19621" xr:uid="{00000000-0005-0000-0000-0000A1480000}"/>
    <cellStyle name="40% - Accent1 9 5 3 2 2" xfId="42889" xr:uid="{00000000-0005-0000-0000-0000A2480000}"/>
    <cellStyle name="40% - Accent1 9 5 3 3" xfId="32274" xr:uid="{00000000-0005-0000-0000-0000A3480000}"/>
    <cellStyle name="40% - Accent1 9 5 4" xfId="14315" xr:uid="{00000000-0005-0000-0000-0000A4480000}"/>
    <cellStyle name="40% - Accent1 9 5 4 2" xfId="37583" xr:uid="{00000000-0005-0000-0000-0000A5480000}"/>
    <cellStyle name="40% - Accent1 9 5 5" xfId="26966" xr:uid="{00000000-0005-0000-0000-0000A6480000}"/>
    <cellStyle name="40% - Accent1 9 6" xfId="4100" xr:uid="{00000000-0005-0000-0000-0000A7480000}"/>
    <cellStyle name="40% - Accent1 9 6 2" xfId="9444" xr:uid="{00000000-0005-0000-0000-0000A8480000}"/>
    <cellStyle name="40% - Accent1 9 6 2 2" xfId="20059" xr:uid="{00000000-0005-0000-0000-0000A9480000}"/>
    <cellStyle name="40% - Accent1 9 6 2 2 2" xfId="43327" xr:uid="{00000000-0005-0000-0000-0000AA480000}"/>
    <cellStyle name="40% - Accent1 9 6 2 3" xfId="32712" xr:uid="{00000000-0005-0000-0000-0000AB480000}"/>
    <cellStyle name="40% - Accent1 9 6 3" xfId="14753" xr:uid="{00000000-0005-0000-0000-0000AC480000}"/>
    <cellStyle name="40% - Accent1 9 6 3 2" xfId="38021" xr:uid="{00000000-0005-0000-0000-0000AD480000}"/>
    <cellStyle name="40% - Accent1 9 6 4" xfId="27404" xr:uid="{00000000-0005-0000-0000-0000AE480000}"/>
    <cellStyle name="40% - Accent1 9 7" xfId="6802" xr:uid="{00000000-0005-0000-0000-0000AF480000}"/>
    <cellStyle name="40% - Accent1 9 7 2" xfId="17417" xr:uid="{00000000-0005-0000-0000-0000B0480000}"/>
    <cellStyle name="40% - Accent1 9 7 2 2" xfId="40685" xr:uid="{00000000-0005-0000-0000-0000B1480000}"/>
    <cellStyle name="40% - Accent1 9 7 3" xfId="30070" xr:uid="{00000000-0005-0000-0000-0000B2480000}"/>
    <cellStyle name="40% - Accent1 9 8" xfId="12113" xr:uid="{00000000-0005-0000-0000-0000B3480000}"/>
    <cellStyle name="40% - Accent1 9 8 2" xfId="35381" xr:uid="{00000000-0005-0000-0000-0000B4480000}"/>
    <cellStyle name="40% - Accent1 9 9" xfId="24758" xr:uid="{00000000-0005-0000-0000-0000B5480000}"/>
    <cellStyle name="40% - Accent2" xfId="108" builtinId="35" hidden="1"/>
    <cellStyle name="40% - Accent2 10" xfId="50159" xr:uid="{00000000-0005-0000-0000-0000B7480000}"/>
    <cellStyle name="40% - Accent2 10 2" xfId="50160" xr:uid="{00000000-0005-0000-0000-0000B8480000}"/>
    <cellStyle name="40% - Accent2 11" xfId="50161" xr:uid="{00000000-0005-0000-0000-0000B9480000}"/>
    <cellStyle name="40% - Accent2 11 2" xfId="50162" xr:uid="{00000000-0005-0000-0000-0000BA480000}"/>
    <cellStyle name="40% - Accent2 12" xfId="50163" xr:uid="{00000000-0005-0000-0000-0000BB480000}"/>
    <cellStyle name="40% - Accent2 12 2" xfId="50164" xr:uid="{00000000-0005-0000-0000-0000BC480000}"/>
    <cellStyle name="40% - Accent2 13" xfId="50165" xr:uid="{00000000-0005-0000-0000-0000BD480000}"/>
    <cellStyle name="40% - Accent2 2" xfId="232" xr:uid="{00000000-0005-0000-0000-0000BE480000}"/>
    <cellStyle name="40% - Accent2 2 10" xfId="3005" xr:uid="{00000000-0005-0000-0000-0000BF480000}"/>
    <cellStyle name="40% - Accent2 2 11" xfId="4101" xr:uid="{00000000-0005-0000-0000-0000C0480000}"/>
    <cellStyle name="40% - Accent2 2 11 2" xfId="9445" xr:uid="{00000000-0005-0000-0000-0000C1480000}"/>
    <cellStyle name="40% - Accent2 2 11 2 2" xfId="20060" xr:uid="{00000000-0005-0000-0000-0000C2480000}"/>
    <cellStyle name="40% - Accent2 2 11 2 2 2" xfId="43328" xr:uid="{00000000-0005-0000-0000-0000C3480000}"/>
    <cellStyle name="40% - Accent2 2 11 2 3" xfId="32713" xr:uid="{00000000-0005-0000-0000-0000C4480000}"/>
    <cellStyle name="40% - Accent2 2 11 3" xfId="14754" xr:uid="{00000000-0005-0000-0000-0000C5480000}"/>
    <cellStyle name="40% - Accent2 2 11 3 2" xfId="38022" xr:uid="{00000000-0005-0000-0000-0000C6480000}"/>
    <cellStyle name="40% - Accent2 2 11 4" xfId="27405" xr:uid="{00000000-0005-0000-0000-0000C7480000}"/>
    <cellStyle name="40% - Accent2 2 12" xfId="6803" xr:uid="{00000000-0005-0000-0000-0000C8480000}"/>
    <cellStyle name="40% - Accent2 2 12 2" xfId="17418" xr:uid="{00000000-0005-0000-0000-0000C9480000}"/>
    <cellStyle name="40% - Accent2 2 12 2 2" xfId="40686" xr:uid="{00000000-0005-0000-0000-0000CA480000}"/>
    <cellStyle name="40% - Accent2 2 12 3" xfId="30071" xr:uid="{00000000-0005-0000-0000-0000CB480000}"/>
    <cellStyle name="40% - Accent2 2 13" xfId="12114" xr:uid="{00000000-0005-0000-0000-0000CC480000}"/>
    <cellStyle name="40% - Accent2 2 13 2" xfId="35382" xr:uid="{00000000-0005-0000-0000-0000CD480000}"/>
    <cellStyle name="40% - Accent2 2 14" xfId="24759" xr:uid="{00000000-0005-0000-0000-0000CE480000}"/>
    <cellStyle name="40% - Accent2 2 2" xfId="233" xr:uid="{00000000-0005-0000-0000-0000CF480000}"/>
    <cellStyle name="40% - Accent2 2 2 2" xfId="1046" xr:uid="{00000000-0005-0000-0000-0000D0480000}"/>
    <cellStyle name="40% - Accent2 2 2 2 2" xfId="1893" xr:uid="{00000000-0005-0000-0000-0000D1480000}"/>
    <cellStyle name="40% - Accent2 2 2 2 2 2" xfId="3800" xr:uid="{00000000-0005-0000-0000-0000D2480000}"/>
    <cellStyle name="40% - Accent2 2 2 2 2 3" xfId="4868" xr:uid="{00000000-0005-0000-0000-0000D3480000}"/>
    <cellStyle name="40% - Accent2 2 2 2 2 3 2" xfId="10212" xr:uid="{00000000-0005-0000-0000-0000D4480000}"/>
    <cellStyle name="40% - Accent2 2 2 2 2 3 2 2" xfId="20827" xr:uid="{00000000-0005-0000-0000-0000D5480000}"/>
    <cellStyle name="40% - Accent2 2 2 2 2 3 2 2 2" xfId="44095" xr:uid="{00000000-0005-0000-0000-0000D6480000}"/>
    <cellStyle name="40% - Accent2 2 2 2 2 3 2 3" xfId="33480" xr:uid="{00000000-0005-0000-0000-0000D7480000}"/>
    <cellStyle name="40% - Accent2 2 2 2 2 3 3" xfId="15521" xr:uid="{00000000-0005-0000-0000-0000D8480000}"/>
    <cellStyle name="40% - Accent2 2 2 2 2 3 3 2" xfId="38789" xr:uid="{00000000-0005-0000-0000-0000D9480000}"/>
    <cellStyle name="40% - Accent2 2 2 2 2 3 4" xfId="28172" xr:uid="{00000000-0005-0000-0000-0000DA480000}"/>
    <cellStyle name="40% - Accent2 2 2 2 2 4" xfId="7570" xr:uid="{00000000-0005-0000-0000-0000DB480000}"/>
    <cellStyle name="40% - Accent2 2 2 2 2 4 2" xfId="18185" xr:uid="{00000000-0005-0000-0000-0000DC480000}"/>
    <cellStyle name="40% - Accent2 2 2 2 2 4 2 2" xfId="41453" xr:uid="{00000000-0005-0000-0000-0000DD480000}"/>
    <cellStyle name="40% - Accent2 2 2 2 2 4 3" xfId="30838" xr:uid="{00000000-0005-0000-0000-0000DE480000}"/>
    <cellStyle name="40% - Accent2 2 2 2 2 5" xfId="12881" xr:uid="{00000000-0005-0000-0000-0000DF480000}"/>
    <cellStyle name="40% - Accent2 2 2 2 2 5 2" xfId="36149" xr:uid="{00000000-0005-0000-0000-0000E0480000}"/>
    <cellStyle name="40% - Accent2 2 2 2 2 6" xfId="25530" xr:uid="{00000000-0005-0000-0000-0000E1480000}"/>
    <cellStyle name="40% - Accent2 2 2 2 3" xfId="3163" xr:uid="{00000000-0005-0000-0000-0000E2480000}"/>
    <cellStyle name="40% - Accent2 2 2 2 3 2" xfId="5993" xr:uid="{00000000-0005-0000-0000-0000E3480000}"/>
    <cellStyle name="40% - Accent2 2 2 2 3 2 2" xfId="11336" xr:uid="{00000000-0005-0000-0000-0000E4480000}"/>
    <cellStyle name="40% - Accent2 2 2 2 3 2 2 2" xfId="21949" xr:uid="{00000000-0005-0000-0000-0000E5480000}"/>
    <cellStyle name="40% - Accent2 2 2 2 3 2 2 2 2" xfId="45217" xr:uid="{00000000-0005-0000-0000-0000E6480000}"/>
    <cellStyle name="40% - Accent2 2 2 2 3 2 2 3" xfId="34604" xr:uid="{00000000-0005-0000-0000-0000E7480000}"/>
    <cellStyle name="40% - Accent2 2 2 2 3 2 3" xfId="16643" xr:uid="{00000000-0005-0000-0000-0000E8480000}"/>
    <cellStyle name="40% - Accent2 2 2 2 3 2 3 2" xfId="39911" xr:uid="{00000000-0005-0000-0000-0000E9480000}"/>
    <cellStyle name="40% - Accent2 2 2 2 3 2 4" xfId="29296" xr:uid="{00000000-0005-0000-0000-0000EA480000}"/>
    <cellStyle name="40% - Accent2 2 2 2 3 3" xfId="8694" xr:uid="{00000000-0005-0000-0000-0000EB480000}"/>
    <cellStyle name="40% - Accent2 2 2 2 3 3 2" xfId="19309" xr:uid="{00000000-0005-0000-0000-0000EC480000}"/>
    <cellStyle name="40% - Accent2 2 2 2 3 3 2 2" xfId="42577" xr:uid="{00000000-0005-0000-0000-0000ED480000}"/>
    <cellStyle name="40% - Accent2 2 2 2 3 3 3" xfId="31962" xr:uid="{00000000-0005-0000-0000-0000EE480000}"/>
    <cellStyle name="40% - Accent2 2 2 2 3 4" xfId="14003" xr:uid="{00000000-0005-0000-0000-0000EF480000}"/>
    <cellStyle name="40% - Accent2 2 2 2 3 4 2" xfId="37271" xr:uid="{00000000-0005-0000-0000-0000F0480000}"/>
    <cellStyle name="40% - Accent2 2 2 2 3 5" xfId="26654" xr:uid="{00000000-0005-0000-0000-0000F1480000}"/>
    <cellStyle name="40% - Accent2 2 2 2 4" xfId="3483" xr:uid="{00000000-0005-0000-0000-0000F2480000}"/>
    <cellStyle name="40% - Accent2 2 2 2 4 2" xfId="6307" xr:uid="{00000000-0005-0000-0000-0000F3480000}"/>
    <cellStyle name="40% - Accent2 2 2 2 4 2 2" xfId="11650" xr:uid="{00000000-0005-0000-0000-0000F4480000}"/>
    <cellStyle name="40% - Accent2 2 2 2 4 2 2 2" xfId="22263" xr:uid="{00000000-0005-0000-0000-0000F5480000}"/>
    <cellStyle name="40% - Accent2 2 2 2 4 2 2 2 2" xfId="45531" xr:uid="{00000000-0005-0000-0000-0000F6480000}"/>
    <cellStyle name="40% - Accent2 2 2 2 4 2 2 3" xfId="34918" xr:uid="{00000000-0005-0000-0000-0000F7480000}"/>
    <cellStyle name="40% - Accent2 2 2 2 4 2 3" xfId="16957" xr:uid="{00000000-0005-0000-0000-0000F8480000}"/>
    <cellStyle name="40% - Accent2 2 2 2 4 2 3 2" xfId="40225" xr:uid="{00000000-0005-0000-0000-0000F9480000}"/>
    <cellStyle name="40% - Accent2 2 2 2 4 2 4" xfId="29610" xr:uid="{00000000-0005-0000-0000-0000FA480000}"/>
    <cellStyle name="40% - Accent2 2 2 2 4 3" xfId="9008" xr:uid="{00000000-0005-0000-0000-0000FB480000}"/>
    <cellStyle name="40% - Accent2 2 2 2 4 3 2" xfId="19623" xr:uid="{00000000-0005-0000-0000-0000FC480000}"/>
    <cellStyle name="40% - Accent2 2 2 2 4 3 2 2" xfId="42891" xr:uid="{00000000-0005-0000-0000-0000FD480000}"/>
    <cellStyle name="40% - Accent2 2 2 2 4 3 3" xfId="32276" xr:uid="{00000000-0005-0000-0000-0000FE480000}"/>
    <cellStyle name="40% - Accent2 2 2 2 4 4" xfId="14317" xr:uid="{00000000-0005-0000-0000-0000FF480000}"/>
    <cellStyle name="40% - Accent2 2 2 2 4 4 2" xfId="37585" xr:uid="{00000000-0005-0000-0000-000000490000}"/>
    <cellStyle name="40% - Accent2 2 2 2 4 5" xfId="26968" xr:uid="{00000000-0005-0000-0000-000001490000}"/>
    <cellStyle name="40% - Accent2 2 2 2_Sheet1" xfId="3789" xr:uid="{00000000-0005-0000-0000-000002490000}"/>
    <cellStyle name="40% - Accent2 2 2 3" xfId="2441" xr:uid="{00000000-0005-0000-0000-000003490000}"/>
    <cellStyle name="40% - Accent2 2 2 3 2" xfId="5289" xr:uid="{00000000-0005-0000-0000-000004490000}"/>
    <cellStyle name="40% - Accent2 2 2 3 2 2" xfId="10632" xr:uid="{00000000-0005-0000-0000-000005490000}"/>
    <cellStyle name="40% - Accent2 2 2 3 2 2 2" xfId="21246" xr:uid="{00000000-0005-0000-0000-000006490000}"/>
    <cellStyle name="40% - Accent2 2 2 3 2 2 2 2" xfId="44514" xr:uid="{00000000-0005-0000-0000-000007490000}"/>
    <cellStyle name="40% - Accent2 2 2 3 2 2 3" xfId="33900" xr:uid="{00000000-0005-0000-0000-000008490000}"/>
    <cellStyle name="40% - Accent2 2 2 3 2 3" xfId="15940" xr:uid="{00000000-0005-0000-0000-000009490000}"/>
    <cellStyle name="40% - Accent2 2 2 3 2 3 2" xfId="39208" xr:uid="{00000000-0005-0000-0000-00000A490000}"/>
    <cellStyle name="40% - Accent2 2 2 3 2 4" xfId="28592" xr:uid="{00000000-0005-0000-0000-00000B490000}"/>
    <cellStyle name="40% - Accent2 2 2 3 3" xfId="7990" xr:uid="{00000000-0005-0000-0000-00000C490000}"/>
    <cellStyle name="40% - Accent2 2 2 3 3 2" xfId="18605" xr:uid="{00000000-0005-0000-0000-00000D490000}"/>
    <cellStyle name="40% - Accent2 2 2 3 3 2 2" xfId="41873" xr:uid="{00000000-0005-0000-0000-00000E490000}"/>
    <cellStyle name="40% - Accent2 2 2 3 3 3" xfId="31258" xr:uid="{00000000-0005-0000-0000-00000F490000}"/>
    <cellStyle name="40% - Accent2 2 2 3 4" xfId="13300" xr:uid="{00000000-0005-0000-0000-000010490000}"/>
    <cellStyle name="40% - Accent2 2 2 3 4 2" xfId="36568" xr:uid="{00000000-0005-0000-0000-000011490000}"/>
    <cellStyle name="40% - Accent2 2 2 3 5" xfId="25950" xr:uid="{00000000-0005-0000-0000-000012490000}"/>
    <cellStyle name="40% - Accent2 2 2 4" xfId="4102" xr:uid="{00000000-0005-0000-0000-000013490000}"/>
    <cellStyle name="40% - Accent2 2 2 4 2" xfId="9446" xr:uid="{00000000-0005-0000-0000-000014490000}"/>
    <cellStyle name="40% - Accent2 2 2 4 2 2" xfId="20061" xr:uid="{00000000-0005-0000-0000-000015490000}"/>
    <cellStyle name="40% - Accent2 2 2 4 2 2 2" xfId="43329" xr:uid="{00000000-0005-0000-0000-000016490000}"/>
    <cellStyle name="40% - Accent2 2 2 4 2 3" xfId="32714" xr:uid="{00000000-0005-0000-0000-000017490000}"/>
    <cellStyle name="40% - Accent2 2 2 4 3" xfId="14755" xr:uid="{00000000-0005-0000-0000-000018490000}"/>
    <cellStyle name="40% - Accent2 2 2 4 3 2" xfId="38023" xr:uid="{00000000-0005-0000-0000-000019490000}"/>
    <cellStyle name="40% - Accent2 2 2 4 4" xfId="27406" xr:uid="{00000000-0005-0000-0000-00001A490000}"/>
    <cellStyle name="40% - Accent2 2 2 5" xfId="6804" xr:uid="{00000000-0005-0000-0000-00001B490000}"/>
    <cellStyle name="40% - Accent2 2 2 5 2" xfId="17419" xr:uid="{00000000-0005-0000-0000-00001C490000}"/>
    <cellStyle name="40% - Accent2 2 2 5 2 2" xfId="40687" xr:uid="{00000000-0005-0000-0000-00001D490000}"/>
    <cellStyle name="40% - Accent2 2 2 5 3" xfId="30072" xr:uid="{00000000-0005-0000-0000-00001E490000}"/>
    <cellStyle name="40% - Accent2 2 2 6" xfId="12115" xr:uid="{00000000-0005-0000-0000-00001F490000}"/>
    <cellStyle name="40% - Accent2 2 2 6 2" xfId="35383" xr:uid="{00000000-0005-0000-0000-000020490000}"/>
    <cellStyle name="40% - Accent2 2 2 7" xfId="24760" xr:uid="{00000000-0005-0000-0000-000021490000}"/>
    <cellStyle name="40% - Accent2 2 2_Asset Register (new)" xfId="1440" xr:uid="{00000000-0005-0000-0000-000022490000}"/>
    <cellStyle name="40% - Accent2 2 3" xfId="740" xr:uid="{00000000-0005-0000-0000-000023490000}"/>
    <cellStyle name="40% - Accent2 2 3 2" xfId="1892" xr:uid="{00000000-0005-0000-0000-000024490000}"/>
    <cellStyle name="40% - Accent2 2 3 2 2" xfId="3772" xr:uid="{00000000-0005-0000-0000-000025490000}"/>
    <cellStyle name="40% - Accent2 2 3 2 2 2" xfId="23282" xr:uid="{00000000-0005-0000-0000-000026490000}"/>
    <cellStyle name="40% - Accent2 2 3 2 2 2 2" xfId="46529" xr:uid="{00000000-0005-0000-0000-000027490000}"/>
    <cellStyle name="40% - Accent2 2 3 2 2 3" xfId="48458" xr:uid="{00000000-0005-0000-0000-000028490000}"/>
    <cellStyle name="40% - Accent2 2 3 2 3" xfId="4867" xr:uid="{00000000-0005-0000-0000-000029490000}"/>
    <cellStyle name="40% - Accent2 2 3 2 3 2" xfId="10211" xr:uid="{00000000-0005-0000-0000-00002A490000}"/>
    <cellStyle name="40% - Accent2 2 3 2 3 2 2" xfId="20826" xr:uid="{00000000-0005-0000-0000-00002B490000}"/>
    <cellStyle name="40% - Accent2 2 3 2 3 2 2 2" xfId="44094" xr:uid="{00000000-0005-0000-0000-00002C490000}"/>
    <cellStyle name="40% - Accent2 2 3 2 3 2 3" xfId="33479" xr:uid="{00000000-0005-0000-0000-00002D490000}"/>
    <cellStyle name="40% - Accent2 2 3 2 3 3" xfId="15520" xr:uid="{00000000-0005-0000-0000-00002E490000}"/>
    <cellStyle name="40% - Accent2 2 3 2 3 3 2" xfId="38788" xr:uid="{00000000-0005-0000-0000-00002F490000}"/>
    <cellStyle name="40% - Accent2 2 3 2 3 4" xfId="28171" xr:uid="{00000000-0005-0000-0000-000030490000}"/>
    <cellStyle name="40% - Accent2 2 3 2 4" xfId="7569" xr:uid="{00000000-0005-0000-0000-000031490000}"/>
    <cellStyle name="40% - Accent2 2 3 2 4 2" xfId="18184" xr:uid="{00000000-0005-0000-0000-000032490000}"/>
    <cellStyle name="40% - Accent2 2 3 2 4 2 2" xfId="41452" xr:uid="{00000000-0005-0000-0000-000033490000}"/>
    <cellStyle name="40% - Accent2 2 3 2 4 3" xfId="30837" xr:uid="{00000000-0005-0000-0000-000034490000}"/>
    <cellStyle name="40% - Accent2 2 3 2 5" xfId="12880" xr:uid="{00000000-0005-0000-0000-000035490000}"/>
    <cellStyle name="40% - Accent2 2 3 2 5 2" xfId="36148" xr:uid="{00000000-0005-0000-0000-000036490000}"/>
    <cellStyle name="40% - Accent2 2 3 2 6" xfId="23281" xr:uid="{00000000-0005-0000-0000-000037490000}"/>
    <cellStyle name="40% - Accent2 2 3 2 6 2" xfId="46528" xr:uid="{00000000-0005-0000-0000-000038490000}"/>
    <cellStyle name="40% - Accent2 2 3 2 7" xfId="25529" xr:uid="{00000000-0005-0000-0000-000039490000}"/>
    <cellStyle name="40% - Accent2 2 3 2 8" xfId="48457" xr:uid="{00000000-0005-0000-0000-00003A490000}"/>
    <cellStyle name="40% - Accent2 2 3 3" xfId="3162" xr:uid="{00000000-0005-0000-0000-00003B490000}"/>
    <cellStyle name="40% - Accent2 2 3 3 2" xfId="5992" xr:uid="{00000000-0005-0000-0000-00003C490000}"/>
    <cellStyle name="40% - Accent2 2 3 3 2 2" xfId="11335" xr:uid="{00000000-0005-0000-0000-00003D490000}"/>
    <cellStyle name="40% - Accent2 2 3 3 2 2 2" xfId="21948" xr:uid="{00000000-0005-0000-0000-00003E490000}"/>
    <cellStyle name="40% - Accent2 2 3 3 2 2 2 2" xfId="45216" xr:uid="{00000000-0005-0000-0000-00003F490000}"/>
    <cellStyle name="40% - Accent2 2 3 3 2 2 3" xfId="34603" xr:uid="{00000000-0005-0000-0000-000040490000}"/>
    <cellStyle name="40% - Accent2 2 3 3 2 3" xfId="16642" xr:uid="{00000000-0005-0000-0000-000041490000}"/>
    <cellStyle name="40% - Accent2 2 3 3 2 3 2" xfId="39910" xr:uid="{00000000-0005-0000-0000-000042490000}"/>
    <cellStyle name="40% - Accent2 2 3 3 2 4" xfId="29295" xr:uid="{00000000-0005-0000-0000-000043490000}"/>
    <cellStyle name="40% - Accent2 2 3 3 3" xfId="8693" xr:uid="{00000000-0005-0000-0000-000044490000}"/>
    <cellStyle name="40% - Accent2 2 3 3 3 2" xfId="19308" xr:uid="{00000000-0005-0000-0000-000045490000}"/>
    <cellStyle name="40% - Accent2 2 3 3 3 2 2" xfId="42576" xr:uid="{00000000-0005-0000-0000-000046490000}"/>
    <cellStyle name="40% - Accent2 2 3 3 3 3" xfId="31961" xr:uid="{00000000-0005-0000-0000-000047490000}"/>
    <cellStyle name="40% - Accent2 2 3 3 4" xfId="14002" xr:uid="{00000000-0005-0000-0000-000048490000}"/>
    <cellStyle name="40% - Accent2 2 3 3 4 2" xfId="37270" xr:uid="{00000000-0005-0000-0000-000049490000}"/>
    <cellStyle name="40% - Accent2 2 3 3 5" xfId="23283" xr:uid="{00000000-0005-0000-0000-00004A490000}"/>
    <cellStyle name="40% - Accent2 2 3 3 5 2" xfId="46530" xr:uid="{00000000-0005-0000-0000-00004B490000}"/>
    <cellStyle name="40% - Accent2 2 3 3 6" xfId="26653" xr:uid="{00000000-0005-0000-0000-00004C490000}"/>
    <cellStyle name="40% - Accent2 2 3 3 7" xfId="48459" xr:uid="{00000000-0005-0000-0000-00004D490000}"/>
    <cellStyle name="40% - Accent2 2 3 4" xfId="3482" xr:uid="{00000000-0005-0000-0000-00004E490000}"/>
    <cellStyle name="40% - Accent2 2 3 4 2" xfId="6306" xr:uid="{00000000-0005-0000-0000-00004F490000}"/>
    <cellStyle name="40% - Accent2 2 3 4 2 2" xfId="11649" xr:uid="{00000000-0005-0000-0000-000050490000}"/>
    <cellStyle name="40% - Accent2 2 3 4 2 2 2" xfId="22262" xr:uid="{00000000-0005-0000-0000-000051490000}"/>
    <cellStyle name="40% - Accent2 2 3 4 2 2 2 2" xfId="45530" xr:uid="{00000000-0005-0000-0000-000052490000}"/>
    <cellStyle name="40% - Accent2 2 3 4 2 2 3" xfId="34917" xr:uid="{00000000-0005-0000-0000-000053490000}"/>
    <cellStyle name="40% - Accent2 2 3 4 2 3" xfId="16956" xr:uid="{00000000-0005-0000-0000-000054490000}"/>
    <cellStyle name="40% - Accent2 2 3 4 2 3 2" xfId="40224" xr:uid="{00000000-0005-0000-0000-000055490000}"/>
    <cellStyle name="40% - Accent2 2 3 4 2 4" xfId="29609" xr:uid="{00000000-0005-0000-0000-000056490000}"/>
    <cellStyle name="40% - Accent2 2 3 4 3" xfId="9007" xr:uid="{00000000-0005-0000-0000-000057490000}"/>
    <cellStyle name="40% - Accent2 2 3 4 3 2" xfId="19622" xr:uid="{00000000-0005-0000-0000-000058490000}"/>
    <cellStyle name="40% - Accent2 2 3 4 3 2 2" xfId="42890" xr:uid="{00000000-0005-0000-0000-000059490000}"/>
    <cellStyle name="40% - Accent2 2 3 4 3 3" xfId="32275" xr:uid="{00000000-0005-0000-0000-00005A490000}"/>
    <cellStyle name="40% - Accent2 2 3 4 4" xfId="14316" xr:uid="{00000000-0005-0000-0000-00005B490000}"/>
    <cellStyle name="40% - Accent2 2 3 4 4 2" xfId="37584" xr:uid="{00000000-0005-0000-0000-00005C490000}"/>
    <cellStyle name="40% - Accent2 2 3 4 5" xfId="26967" xr:uid="{00000000-0005-0000-0000-00005D490000}"/>
    <cellStyle name="40% - Accent2 2 3 5" xfId="23280" xr:uid="{00000000-0005-0000-0000-00005E490000}"/>
    <cellStyle name="40% - Accent2 2 3 5 2" xfId="46527" xr:uid="{00000000-0005-0000-0000-00005F490000}"/>
    <cellStyle name="40% - Accent2 2 3 6" xfId="48456" xr:uid="{00000000-0005-0000-0000-000060490000}"/>
    <cellStyle name="40% - Accent2 2 3_Sheet1" xfId="3824" xr:uid="{00000000-0005-0000-0000-000061490000}"/>
    <cellStyle name="40% - Accent2 2 4" xfId="1649" xr:uid="{00000000-0005-0000-0000-000062490000}"/>
    <cellStyle name="40% - Accent2 2 4 2" xfId="23285" xr:uid="{00000000-0005-0000-0000-000063490000}"/>
    <cellStyle name="40% - Accent2 2 4 2 2" xfId="23286" xr:uid="{00000000-0005-0000-0000-000064490000}"/>
    <cellStyle name="40% - Accent2 2 4 2 2 2" xfId="46533" xr:uid="{00000000-0005-0000-0000-000065490000}"/>
    <cellStyle name="40% - Accent2 2 4 2 2 3" xfId="48462" xr:uid="{00000000-0005-0000-0000-000066490000}"/>
    <cellStyle name="40% - Accent2 2 4 2 3" xfId="46532" xr:uid="{00000000-0005-0000-0000-000067490000}"/>
    <cellStyle name="40% - Accent2 2 4 2 4" xfId="48461" xr:uid="{00000000-0005-0000-0000-000068490000}"/>
    <cellStyle name="40% - Accent2 2 4 3" xfId="23287" xr:uid="{00000000-0005-0000-0000-000069490000}"/>
    <cellStyle name="40% - Accent2 2 4 3 2" xfId="46534" xr:uid="{00000000-0005-0000-0000-00006A490000}"/>
    <cellStyle name="40% - Accent2 2 4 3 3" xfId="48463" xr:uid="{00000000-0005-0000-0000-00006B490000}"/>
    <cellStyle name="40% - Accent2 2 4 4" xfId="23284" xr:uid="{00000000-0005-0000-0000-00006C490000}"/>
    <cellStyle name="40% - Accent2 2 4 4 2" xfId="46531" xr:uid="{00000000-0005-0000-0000-00006D490000}"/>
    <cellStyle name="40% - Accent2 2 4 5" xfId="48460" xr:uid="{00000000-0005-0000-0000-00006E490000}"/>
    <cellStyle name="40% - Accent2 2 5" xfId="2137" xr:uid="{00000000-0005-0000-0000-00006F490000}"/>
    <cellStyle name="40% - Accent2 2 5 2" xfId="23288" xr:uid="{00000000-0005-0000-0000-000070490000}"/>
    <cellStyle name="40% - Accent2 2 6" xfId="2222" xr:uid="{00000000-0005-0000-0000-000071490000}"/>
    <cellStyle name="40% - Accent2 2 7" xfId="2278" xr:uid="{00000000-0005-0000-0000-000072490000}"/>
    <cellStyle name="40% - Accent2 2 8" xfId="2316" xr:uid="{00000000-0005-0000-0000-000073490000}"/>
    <cellStyle name="40% - Accent2 2 9" xfId="2440" xr:uid="{00000000-0005-0000-0000-000074490000}"/>
    <cellStyle name="40% - Accent2 2 9 2" xfId="5288" xr:uid="{00000000-0005-0000-0000-000075490000}"/>
    <cellStyle name="40% - Accent2 2 9 2 2" xfId="10631" xr:uid="{00000000-0005-0000-0000-000076490000}"/>
    <cellStyle name="40% - Accent2 2 9 2 2 2" xfId="21245" xr:uid="{00000000-0005-0000-0000-000077490000}"/>
    <cellStyle name="40% - Accent2 2 9 2 2 2 2" xfId="44513" xr:uid="{00000000-0005-0000-0000-000078490000}"/>
    <cellStyle name="40% - Accent2 2 9 2 2 3" xfId="33899" xr:uid="{00000000-0005-0000-0000-000079490000}"/>
    <cellStyle name="40% - Accent2 2 9 2 3" xfId="15939" xr:uid="{00000000-0005-0000-0000-00007A490000}"/>
    <cellStyle name="40% - Accent2 2 9 2 3 2" xfId="39207" xr:uid="{00000000-0005-0000-0000-00007B490000}"/>
    <cellStyle name="40% - Accent2 2 9 2 4" xfId="28591" xr:uid="{00000000-0005-0000-0000-00007C490000}"/>
    <cellStyle name="40% - Accent2 2 9 3" xfId="7989" xr:uid="{00000000-0005-0000-0000-00007D490000}"/>
    <cellStyle name="40% - Accent2 2 9 3 2" xfId="18604" xr:uid="{00000000-0005-0000-0000-00007E490000}"/>
    <cellStyle name="40% - Accent2 2 9 3 2 2" xfId="41872" xr:uid="{00000000-0005-0000-0000-00007F490000}"/>
    <cellStyle name="40% - Accent2 2 9 3 3" xfId="31257" xr:uid="{00000000-0005-0000-0000-000080490000}"/>
    <cellStyle name="40% - Accent2 2 9 4" xfId="13299" xr:uid="{00000000-0005-0000-0000-000081490000}"/>
    <cellStyle name="40% - Accent2 2 9 4 2" xfId="36567" xr:uid="{00000000-0005-0000-0000-000082490000}"/>
    <cellStyle name="40% - Accent2 2 9 5" xfId="25949" xr:uid="{00000000-0005-0000-0000-000083490000}"/>
    <cellStyle name="40% - Accent2 2_Asset Register (new)" xfId="1441" xr:uid="{00000000-0005-0000-0000-000084490000}"/>
    <cellStyle name="40% - Accent2 3" xfId="234" xr:uid="{00000000-0005-0000-0000-000085490000}"/>
    <cellStyle name="40% - Accent2 3 10" xfId="2277" xr:uid="{00000000-0005-0000-0000-000086490000}"/>
    <cellStyle name="40% - Accent2 3 10 2" xfId="5140" xr:uid="{00000000-0005-0000-0000-000087490000}"/>
    <cellStyle name="40% - Accent2 3 10 2 2" xfId="10483" xr:uid="{00000000-0005-0000-0000-000088490000}"/>
    <cellStyle name="40% - Accent2 3 10 2 2 2" xfId="21097" xr:uid="{00000000-0005-0000-0000-000089490000}"/>
    <cellStyle name="40% - Accent2 3 10 2 2 2 2" xfId="44365" xr:uid="{00000000-0005-0000-0000-00008A490000}"/>
    <cellStyle name="40% - Accent2 3 10 2 2 3" xfId="33751" xr:uid="{00000000-0005-0000-0000-00008B490000}"/>
    <cellStyle name="40% - Accent2 3 10 2 3" xfId="15791" xr:uid="{00000000-0005-0000-0000-00008C490000}"/>
    <cellStyle name="40% - Accent2 3 10 2 3 2" xfId="39059" xr:uid="{00000000-0005-0000-0000-00008D490000}"/>
    <cellStyle name="40% - Accent2 3 10 2 4" xfId="28443" xr:uid="{00000000-0005-0000-0000-00008E490000}"/>
    <cellStyle name="40% - Accent2 3 10 3" xfId="7841" xr:uid="{00000000-0005-0000-0000-00008F490000}"/>
    <cellStyle name="40% - Accent2 3 10 3 2" xfId="18456" xr:uid="{00000000-0005-0000-0000-000090490000}"/>
    <cellStyle name="40% - Accent2 3 10 3 2 2" xfId="41724" xr:uid="{00000000-0005-0000-0000-000091490000}"/>
    <cellStyle name="40% - Accent2 3 10 3 3" xfId="31109" xr:uid="{00000000-0005-0000-0000-000092490000}"/>
    <cellStyle name="40% - Accent2 3 10 4" xfId="13151" xr:uid="{00000000-0005-0000-0000-000093490000}"/>
    <cellStyle name="40% - Accent2 3 10 4 2" xfId="36419" xr:uid="{00000000-0005-0000-0000-000094490000}"/>
    <cellStyle name="40% - Accent2 3 10 5" xfId="25801" xr:uid="{00000000-0005-0000-0000-000095490000}"/>
    <cellStyle name="40% - Accent2 3 11" xfId="2442" xr:uid="{00000000-0005-0000-0000-000096490000}"/>
    <cellStyle name="40% - Accent2 3 11 2" xfId="5290" xr:uid="{00000000-0005-0000-0000-000097490000}"/>
    <cellStyle name="40% - Accent2 3 11 2 2" xfId="10633" xr:uid="{00000000-0005-0000-0000-000098490000}"/>
    <cellStyle name="40% - Accent2 3 11 2 2 2" xfId="21247" xr:uid="{00000000-0005-0000-0000-000099490000}"/>
    <cellStyle name="40% - Accent2 3 11 2 2 2 2" xfId="44515" xr:uid="{00000000-0005-0000-0000-00009A490000}"/>
    <cellStyle name="40% - Accent2 3 11 2 2 3" xfId="33901" xr:uid="{00000000-0005-0000-0000-00009B490000}"/>
    <cellStyle name="40% - Accent2 3 11 2 3" xfId="15941" xr:uid="{00000000-0005-0000-0000-00009C490000}"/>
    <cellStyle name="40% - Accent2 3 11 2 3 2" xfId="39209" xr:uid="{00000000-0005-0000-0000-00009D490000}"/>
    <cellStyle name="40% - Accent2 3 11 2 4" xfId="28593" xr:uid="{00000000-0005-0000-0000-00009E490000}"/>
    <cellStyle name="40% - Accent2 3 11 3" xfId="7991" xr:uid="{00000000-0005-0000-0000-00009F490000}"/>
    <cellStyle name="40% - Accent2 3 11 3 2" xfId="18606" xr:uid="{00000000-0005-0000-0000-0000A0490000}"/>
    <cellStyle name="40% - Accent2 3 11 3 2 2" xfId="41874" xr:uid="{00000000-0005-0000-0000-0000A1490000}"/>
    <cellStyle name="40% - Accent2 3 11 3 3" xfId="31259" xr:uid="{00000000-0005-0000-0000-0000A2490000}"/>
    <cellStyle name="40% - Accent2 3 11 4" xfId="13301" xr:uid="{00000000-0005-0000-0000-0000A3490000}"/>
    <cellStyle name="40% - Accent2 3 11 4 2" xfId="36569" xr:uid="{00000000-0005-0000-0000-0000A4490000}"/>
    <cellStyle name="40% - Accent2 3 11 5" xfId="25951" xr:uid="{00000000-0005-0000-0000-0000A5490000}"/>
    <cellStyle name="40% - Accent2 3 12" xfId="3006" xr:uid="{00000000-0005-0000-0000-0000A6490000}"/>
    <cellStyle name="40% - Accent2 3 12 2" xfId="5846" xr:uid="{00000000-0005-0000-0000-0000A7490000}"/>
    <cellStyle name="40% - Accent2 3 12 2 2" xfId="11189" xr:uid="{00000000-0005-0000-0000-0000A8490000}"/>
    <cellStyle name="40% - Accent2 3 12 2 2 2" xfId="21803" xr:uid="{00000000-0005-0000-0000-0000A9490000}"/>
    <cellStyle name="40% - Accent2 3 12 2 2 2 2" xfId="45071" xr:uid="{00000000-0005-0000-0000-0000AA490000}"/>
    <cellStyle name="40% - Accent2 3 12 2 2 3" xfId="34457" xr:uid="{00000000-0005-0000-0000-0000AB490000}"/>
    <cellStyle name="40% - Accent2 3 12 2 3" xfId="16497" xr:uid="{00000000-0005-0000-0000-0000AC490000}"/>
    <cellStyle name="40% - Accent2 3 12 2 3 2" xfId="39765" xr:uid="{00000000-0005-0000-0000-0000AD490000}"/>
    <cellStyle name="40% - Accent2 3 12 2 4" xfId="29149" xr:uid="{00000000-0005-0000-0000-0000AE490000}"/>
    <cellStyle name="40% - Accent2 3 12 3" xfId="8547" xr:uid="{00000000-0005-0000-0000-0000AF490000}"/>
    <cellStyle name="40% - Accent2 3 12 3 2" xfId="19162" xr:uid="{00000000-0005-0000-0000-0000B0490000}"/>
    <cellStyle name="40% - Accent2 3 12 3 2 2" xfId="42430" xr:uid="{00000000-0005-0000-0000-0000B1490000}"/>
    <cellStyle name="40% - Accent2 3 12 3 3" xfId="31815" xr:uid="{00000000-0005-0000-0000-0000B2490000}"/>
    <cellStyle name="40% - Accent2 3 12 4" xfId="13857" xr:uid="{00000000-0005-0000-0000-0000B3490000}"/>
    <cellStyle name="40% - Accent2 3 12 4 2" xfId="37125" xr:uid="{00000000-0005-0000-0000-0000B4490000}"/>
    <cellStyle name="40% - Accent2 3 12 5" xfId="26507" xr:uid="{00000000-0005-0000-0000-0000B5490000}"/>
    <cellStyle name="40% - Accent2 3 13" xfId="3336" xr:uid="{00000000-0005-0000-0000-0000B6490000}"/>
    <cellStyle name="40% - Accent2 3 13 2" xfId="6160" xr:uid="{00000000-0005-0000-0000-0000B7490000}"/>
    <cellStyle name="40% - Accent2 3 13 2 2" xfId="11503" xr:uid="{00000000-0005-0000-0000-0000B8490000}"/>
    <cellStyle name="40% - Accent2 3 13 2 2 2" xfId="22116" xr:uid="{00000000-0005-0000-0000-0000B9490000}"/>
    <cellStyle name="40% - Accent2 3 13 2 2 2 2" xfId="45384" xr:uid="{00000000-0005-0000-0000-0000BA490000}"/>
    <cellStyle name="40% - Accent2 3 13 2 2 3" xfId="34771" xr:uid="{00000000-0005-0000-0000-0000BB490000}"/>
    <cellStyle name="40% - Accent2 3 13 2 3" xfId="16810" xr:uid="{00000000-0005-0000-0000-0000BC490000}"/>
    <cellStyle name="40% - Accent2 3 13 2 3 2" xfId="40078" xr:uid="{00000000-0005-0000-0000-0000BD490000}"/>
    <cellStyle name="40% - Accent2 3 13 2 4" xfId="29463" xr:uid="{00000000-0005-0000-0000-0000BE490000}"/>
    <cellStyle name="40% - Accent2 3 13 3" xfId="8861" xr:uid="{00000000-0005-0000-0000-0000BF490000}"/>
    <cellStyle name="40% - Accent2 3 13 3 2" xfId="19476" xr:uid="{00000000-0005-0000-0000-0000C0490000}"/>
    <cellStyle name="40% - Accent2 3 13 3 2 2" xfId="42744" xr:uid="{00000000-0005-0000-0000-0000C1490000}"/>
    <cellStyle name="40% - Accent2 3 13 3 3" xfId="32129" xr:uid="{00000000-0005-0000-0000-0000C2490000}"/>
    <cellStyle name="40% - Accent2 3 13 4" xfId="14170" xr:uid="{00000000-0005-0000-0000-0000C3490000}"/>
    <cellStyle name="40% - Accent2 3 13 4 2" xfId="37438" xr:uid="{00000000-0005-0000-0000-0000C4490000}"/>
    <cellStyle name="40% - Accent2 3 13 5" xfId="26821" xr:uid="{00000000-0005-0000-0000-0000C5490000}"/>
    <cellStyle name="40% - Accent2 3 14" xfId="4103" xr:uid="{00000000-0005-0000-0000-0000C6490000}"/>
    <cellStyle name="40% - Accent2 3 14 2" xfId="9447" xr:uid="{00000000-0005-0000-0000-0000C7490000}"/>
    <cellStyle name="40% - Accent2 3 14 2 2" xfId="20062" xr:uid="{00000000-0005-0000-0000-0000C8490000}"/>
    <cellStyle name="40% - Accent2 3 14 2 2 2" xfId="43330" xr:uid="{00000000-0005-0000-0000-0000C9490000}"/>
    <cellStyle name="40% - Accent2 3 14 2 3" xfId="32715" xr:uid="{00000000-0005-0000-0000-0000CA490000}"/>
    <cellStyle name="40% - Accent2 3 14 3" xfId="14756" xr:uid="{00000000-0005-0000-0000-0000CB490000}"/>
    <cellStyle name="40% - Accent2 3 14 3 2" xfId="38024" xr:uid="{00000000-0005-0000-0000-0000CC490000}"/>
    <cellStyle name="40% - Accent2 3 14 4" xfId="27407" xr:uid="{00000000-0005-0000-0000-0000CD490000}"/>
    <cellStyle name="40% - Accent2 3 15" xfId="6805" xr:uid="{00000000-0005-0000-0000-0000CE490000}"/>
    <cellStyle name="40% - Accent2 3 15 2" xfId="17420" xr:uid="{00000000-0005-0000-0000-0000CF490000}"/>
    <cellStyle name="40% - Accent2 3 15 2 2" xfId="40688" xr:uid="{00000000-0005-0000-0000-0000D0490000}"/>
    <cellStyle name="40% - Accent2 3 15 3" xfId="30073" xr:uid="{00000000-0005-0000-0000-0000D1490000}"/>
    <cellStyle name="40% - Accent2 3 16" xfId="12116" xr:uid="{00000000-0005-0000-0000-0000D2490000}"/>
    <cellStyle name="40% - Accent2 3 16 2" xfId="35384" xr:uid="{00000000-0005-0000-0000-0000D3490000}"/>
    <cellStyle name="40% - Accent2 3 17" xfId="23289" xr:uid="{00000000-0005-0000-0000-0000D4490000}"/>
    <cellStyle name="40% - Accent2 3 17 2" xfId="46535" xr:uid="{00000000-0005-0000-0000-0000D5490000}"/>
    <cellStyle name="40% - Accent2 3 18" xfId="24761" xr:uid="{00000000-0005-0000-0000-0000D6490000}"/>
    <cellStyle name="40% - Accent2 3 19" xfId="48464" xr:uid="{00000000-0005-0000-0000-0000D7490000}"/>
    <cellStyle name="40% - Accent2 3 2" xfId="742" xr:uid="{00000000-0005-0000-0000-0000D8490000}"/>
    <cellStyle name="40% - Accent2 3 2 10" xfId="3007" xr:uid="{00000000-0005-0000-0000-0000D9490000}"/>
    <cellStyle name="40% - Accent2 3 2 10 2" xfId="5847" xr:uid="{00000000-0005-0000-0000-0000DA490000}"/>
    <cellStyle name="40% - Accent2 3 2 10 2 2" xfId="11190" xr:uid="{00000000-0005-0000-0000-0000DB490000}"/>
    <cellStyle name="40% - Accent2 3 2 10 2 2 2" xfId="21804" xr:uid="{00000000-0005-0000-0000-0000DC490000}"/>
    <cellStyle name="40% - Accent2 3 2 10 2 2 2 2" xfId="45072" xr:uid="{00000000-0005-0000-0000-0000DD490000}"/>
    <cellStyle name="40% - Accent2 3 2 10 2 2 3" xfId="34458" xr:uid="{00000000-0005-0000-0000-0000DE490000}"/>
    <cellStyle name="40% - Accent2 3 2 10 2 3" xfId="16498" xr:uid="{00000000-0005-0000-0000-0000DF490000}"/>
    <cellStyle name="40% - Accent2 3 2 10 2 3 2" xfId="39766" xr:uid="{00000000-0005-0000-0000-0000E0490000}"/>
    <cellStyle name="40% - Accent2 3 2 10 2 4" xfId="29150" xr:uid="{00000000-0005-0000-0000-0000E1490000}"/>
    <cellStyle name="40% - Accent2 3 2 10 3" xfId="8548" xr:uid="{00000000-0005-0000-0000-0000E2490000}"/>
    <cellStyle name="40% - Accent2 3 2 10 3 2" xfId="19163" xr:uid="{00000000-0005-0000-0000-0000E3490000}"/>
    <cellStyle name="40% - Accent2 3 2 10 3 2 2" xfId="42431" xr:uid="{00000000-0005-0000-0000-0000E4490000}"/>
    <cellStyle name="40% - Accent2 3 2 10 3 3" xfId="31816" xr:uid="{00000000-0005-0000-0000-0000E5490000}"/>
    <cellStyle name="40% - Accent2 3 2 10 4" xfId="13858" xr:uid="{00000000-0005-0000-0000-0000E6490000}"/>
    <cellStyle name="40% - Accent2 3 2 10 4 2" xfId="37126" xr:uid="{00000000-0005-0000-0000-0000E7490000}"/>
    <cellStyle name="40% - Accent2 3 2 10 5" xfId="26508" xr:uid="{00000000-0005-0000-0000-0000E8490000}"/>
    <cellStyle name="40% - Accent2 3 2 11" xfId="3337" xr:uid="{00000000-0005-0000-0000-0000E9490000}"/>
    <cellStyle name="40% - Accent2 3 2 11 2" xfId="6161" xr:uid="{00000000-0005-0000-0000-0000EA490000}"/>
    <cellStyle name="40% - Accent2 3 2 11 2 2" xfId="11504" xr:uid="{00000000-0005-0000-0000-0000EB490000}"/>
    <cellStyle name="40% - Accent2 3 2 11 2 2 2" xfId="22117" xr:uid="{00000000-0005-0000-0000-0000EC490000}"/>
    <cellStyle name="40% - Accent2 3 2 11 2 2 2 2" xfId="45385" xr:uid="{00000000-0005-0000-0000-0000ED490000}"/>
    <cellStyle name="40% - Accent2 3 2 11 2 2 3" xfId="34772" xr:uid="{00000000-0005-0000-0000-0000EE490000}"/>
    <cellStyle name="40% - Accent2 3 2 11 2 3" xfId="16811" xr:uid="{00000000-0005-0000-0000-0000EF490000}"/>
    <cellStyle name="40% - Accent2 3 2 11 2 3 2" xfId="40079" xr:uid="{00000000-0005-0000-0000-0000F0490000}"/>
    <cellStyle name="40% - Accent2 3 2 11 2 4" xfId="29464" xr:uid="{00000000-0005-0000-0000-0000F1490000}"/>
    <cellStyle name="40% - Accent2 3 2 11 3" xfId="8862" xr:uid="{00000000-0005-0000-0000-0000F2490000}"/>
    <cellStyle name="40% - Accent2 3 2 11 3 2" xfId="19477" xr:uid="{00000000-0005-0000-0000-0000F3490000}"/>
    <cellStyle name="40% - Accent2 3 2 11 3 2 2" xfId="42745" xr:uid="{00000000-0005-0000-0000-0000F4490000}"/>
    <cellStyle name="40% - Accent2 3 2 11 3 3" xfId="32130" xr:uid="{00000000-0005-0000-0000-0000F5490000}"/>
    <cellStyle name="40% - Accent2 3 2 11 4" xfId="14171" xr:uid="{00000000-0005-0000-0000-0000F6490000}"/>
    <cellStyle name="40% - Accent2 3 2 11 4 2" xfId="37439" xr:uid="{00000000-0005-0000-0000-0000F7490000}"/>
    <cellStyle name="40% - Accent2 3 2 11 5" xfId="26822" xr:uid="{00000000-0005-0000-0000-0000F8490000}"/>
    <cellStyle name="40% - Accent2 3 2 12" xfId="4268" xr:uid="{00000000-0005-0000-0000-0000F9490000}"/>
    <cellStyle name="40% - Accent2 3 2 12 2" xfId="9612" xr:uid="{00000000-0005-0000-0000-0000FA490000}"/>
    <cellStyle name="40% - Accent2 3 2 12 2 2" xfId="20227" xr:uid="{00000000-0005-0000-0000-0000FB490000}"/>
    <cellStyle name="40% - Accent2 3 2 12 2 2 2" xfId="43495" xr:uid="{00000000-0005-0000-0000-0000FC490000}"/>
    <cellStyle name="40% - Accent2 3 2 12 2 3" xfId="32880" xr:uid="{00000000-0005-0000-0000-0000FD490000}"/>
    <cellStyle name="40% - Accent2 3 2 12 3" xfId="14921" xr:uid="{00000000-0005-0000-0000-0000FE490000}"/>
    <cellStyle name="40% - Accent2 3 2 12 3 2" xfId="38189" xr:uid="{00000000-0005-0000-0000-0000FF490000}"/>
    <cellStyle name="40% - Accent2 3 2 12 4" xfId="27572" xr:uid="{00000000-0005-0000-0000-0000004A0000}"/>
    <cellStyle name="40% - Accent2 3 2 13" xfId="6970" xr:uid="{00000000-0005-0000-0000-0000014A0000}"/>
    <cellStyle name="40% - Accent2 3 2 13 2" xfId="17585" xr:uid="{00000000-0005-0000-0000-0000024A0000}"/>
    <cellStyle name="40% - Accent2 3 2 13 2 2" xfId="40853" xr:uid="{00000000-0005-0000-0000-0000034A0000}"/>
    <cellStyle name="40% - Accent2 3 2 13 3" xfId="30238" xr:uid="{00000000-0005-0000-0000-0000044A0000}"/>
    <cellStyle name="40% - Accent2 3 2 14" xfId="12281" xr:uid="{00000000-0005-0000-0000-0000054A0000}"/>
    <cellStyle name="40% - Accent2 3 2 14 2" xfId="35549" xr:uid="{00000000-0005-0000-0000-0000064A0000}"/>
    <cellStyle name="40% - Accent2 3 2 15" xfId="23290" xr:uid="{00000000-0005-0000-0000-0000074A0000}"/>
    <cellStyle name="40% - Accent2 3 2 15 2" xfId="46536" xr:uid="{00000000-0005-0000-0000-0000084A0000}"/>
    <cellStyle name="40% - Accent2 3 2 16" xfId="24930" xr:uid="{00000000-0005-0000-0000-0000094A0000}"/>
    <cellStyle name="40% - Accent2 3 2 17" xfId="48465" xr:uid="{00000000-0005-0000-0000-00000A4A0000}"/>
    <cellStyle name="40% - Accent2 3 2 2" xfId="1120" xr:uid="{00000000-0005-0000-0000-00000B4A0000}"/>
    <cellStyle name="40% - Accent2 3 2 2 10" xfId="48466" xr:uid="{00000000-0005-0000-0000-00000C4A0000}"/>
    <cellStyle name="40% - Accent2 3 2 2 2" xfId="1556" xr:uid="{00000000-0005-0000-0000-00000D4A0000}"/>
    <cellStyle name="40% - Accent2 3 2 2 2 2" xfId="2913" xr:uid="{00000000-0005-0000-0000-00000E4A0000}"/>
    <cellStyle name="40% - Accent2 3 2 2 2 2 2" xfId="5761" xr:uid="{00000000-0005-0000-0000-00000F4A0000}"/>
    <cellStyle name="40% - Accent2 3 2 2 2 2 2 2" xfId="11104" xr:uid="{00000000-0005-0000-0000-0000104A0000}"/>
    <cellStyle name="40% - Accent2 3 2 2 2 2 2 2 2" xfId="21718" xr:uid="{00000000-0005-0000-0000-0000114A0000}"/>
    <cellStyle name="40% - Accent2 3 2 2 2 2 2 2 2 2" xfId="44986" xr:uid="{00000000-0005-0000-0000-0000124A0000}"/>
    <cellStyle name="40% - Accent2 3 2 2 2 2 2 2 3" xfId="34372" xr:uid="{00000000-0005-0000-0000-0000134A0000}"/>
    <cellStyle name="40% - Accent2 3 2 2 2 2 2 3" xfId="16412" xr:uid="{00000000-0005-0000-0000-0000144A0000}"/>
    <cellStyle name="40% - Accent2 3 2 2 2 2 2 3 2" xfId="39680" xr:uid="{00000000-0005-0000-0000-0000154A0000}"/>
    <cellStyle name="40% - Accent2 3 2 2 2 2 2 4" xfId="23294" xr:uid="{00000000-0005-0000-0000-0000164A0000}"/>
    <cellStyle name="40% - Accent2 3 2 2 2 2 2 4 2" xfId="46540" xr:uid="{00000000-0005-0000-0000-0000174A0000}"/>
    <cellStyle name="40% - Accent2 3 2 2 2 2 2 5" xfId="29064" xr:uid="{00000000-0005-0000-0000-0000184A0000}"/>
    <cellStyle name="40% - Accent2 3 2 2 2 2 2 6" xfId="48469" xr:uid="{00000000-0005-0000-0000-0000194A0000}"/>
    <cellStyle name="40% - Accent2 3 2 2 2 2 3" xfId="8462" xr:uid="{00000000-0005-0000-0000-00001A4A0000}"/>
    <cellStyle name="40% - Accent2 3 2 2 2 2 3 2" xfId="19077" xr:uid="{00000000-0005-0000-0000-00001B4A0000}"/>
    <cellStyle name="40% - Accent2 3 2 2 2 2 3 2 2" xfId="42345" xr:uid="{00000000-0005-0000-0000-00001C4A0000}"/>
    <cellStyle name="40% - Accent2 3 2 2 2 2 3 3" xfId="31730" xr:uid="{00000000-0005-0000-0000-00001D4A0000}"/>
    <cellStyle name="40% - Accent2 3 2 2 2 2 4" xfId="13772" xr:uid="{00000000-0005-0000-0000-00001E4A0000}"/>
    <cellStyle name="40% - Accent2 3 2 2 2 2 4 2" xfId="37040" xr:uid="{00000000-0005-0000-0000-00001F4A0000}"/>
    <cellStyle name="40% - Accent2 3 2 2 2 2 5" xfId="23293" xr:uid="{00000000-0005-0000-0000-0000204A0000}"/>
    <cellStyle name="40% - Accent2 3 2 2 2 2 5 2" xfId="46539" xr:uid="{00000000-0005-0000-0000-0000214A0000}"/>
    <cellStyle name="40% - Accent2 3 2 2 2 2 6" xfId="26422" xr:uid="{00000000-0005-0000-0000-0000224A0000}"/>
    <cellStyle name="40% - Accent2 3 2 2 2 2 7" xfId="48468" xr:uid="{00000000-0005-0000-0000-0000234A0000}"/>
    <cellStyle name="40% - Accent2 3 2 2 2 3" xfId="4574" xr:uid="{00000000-0005-0000-0000-0000244A0000}"/>
    <cellStyle name="40% - Accent2 3 2 2 2 3 2" xfId="9918" xr:uid="{00000000-0005-0000-0000-0000254A0000}"/>
    <cellStyle name="40% - Accent2 3 2 2 2 3 2 2" xfId="20533" xr:uid="{00000000-0005-0000-0000-0000264A0000}"/>
    <cellStyle name="40% - Accent2 3 2 2 2 3 2 2 2" xfId="43801" xr:uid="{00000000-0005-0000-0000-0000274A0000}"/>
    <cellStyle name="40% - Accent2 3 2 2 2 3 2 3" xfId="33186" xr:uid="{00000000-0005-0000-0000-0000284A0000}"/>
    <cellStyle name="40% - Accent2 3 2 2 2 3 3" xfId="15227" xr:uid="{00000000-0005-0000-0000-0000294A0000}"/>
    <cellStyle name="40% - Accent2 3 2 2 2 3 3 2" xfId="38495" xr:uid="{00000000-0005-0000-0000-00002A4A0000}"/>
    <cellStyle name="40% - Accent2 3 2 2 2 3 4" xfId="23295" xr:uid="{00000000-0005-0000-0000-00002B4A0000}"/>
    <cellStyle name="40% - Accent2 3 2 2 2 3 4 2" xfId="46541" xr:uid="{00000000-0005-0000-0000-00002C4A0000}"/>
    <cellStyle name="40% - Accent2 3 2 2 2 3 5" xfId="27878" xr:uid="{00000000-0005-0000-0000-00002D4A0000}"/>
    <cellStyle name="40% - Accent2 3 2 2 2 3 6" xfId="48470" xr:uid="{00000000-0005-0000-0000-00002E4A0000}"/>
    <cellStyle name="40% - Accent2 3 2 2 2 4" xfId="7276" xr:uid="{00000000-0005-0000-0000-00002F4A0000}"/>
    <cellStyle name="40% - Accent2 3 2 2 2 4 2" xfId="17891" xr:uid="{00000000-0005-0000-0000-0000304A0000}"/>
    <cellStyle name="40% - Accent2 3 2 2 2 4 2 2" xfId="41159" xr:uid="{00000000-0005-0000-0000-0000314A0000}"/>
    <cellStyle name="40% - Accent2 3 2 2 2 4 3" xfId="30544" xr:uid="{00000000-0005-0000-0000-0000324A0000}"/>
    <cellStyle name="40% - Accent2 3 2 2 2 5" xfId="12587" xr:uid="{00000000-0005-0000-0000-0000334A0000}"/>
    <cellStyle name="40% - Accent2 3 2 2 2 5 2" xfId="35855" xr:uid="{00000000-0005-0000-0000-0000344A0000}"/>
    <cellStyle name="40% - Accent2 3 2 2 2 6" xfId="23292" xr:uid="{00000000-0005-0000-0000-0000354A0000}"/>
    <cellStyle name="40% - Accent2 3 2 2 2 6 2" xfId="46538" xr:uid="{00000000-0005-0000-0000-0000364A0000}"/>
    <cellStyle name="40% - Accent2 3 2 2 2 7" xfId="25236" xr:uid="{00000000-0005-0000-0000-0000374A0000}"/>
    <cellStyle name="40% - Accent2 3 2 2 2 8" xfId="48467" xr:uid="{00000000-0005-0000-0000-0000384A0000}"/>
    <cellStyle name="40% - Accent2 3 2 2 3" xfId="2690" xr:uid="{00000000-0005-0000-0000-0000394A0000}"/>
    <cellStyle name="40% - Accent2 3 2 2 3 2" xfId="5538" xr:uid="{00000000-0005-0000-0000-00003A4A0000}"/>
    <cellStyle name="40% - Accent2 3 2 2 3 2 2" xfId="10881" xr:uid="{00000000-0005-0000-0000-00003B4A0000}"/>
    <cellStyle name="40% - Accent2 3 2 2 3 2 2 2" xfId="21495" xr:uid="{00000000-0005-0000-0000-00003C4A0000}"/>
    <cellStyle name="40% - Accent2 3 2 2 3 2 2 2 2" xfId="44763" xr:uid="{00000000-0005-0000-0000-00003D4A0000}"/>
    <cellStyle name="40% - Accent2 3 2 2 3 2 2 3" xfId="34149" xr:uid="{00000000-0005-0000-0000-00003E4A0000}"/>
    <cellStyle name="40% - Accent2 3 2 2 3 2 3" xfId="16189" xr:uid="{00000000-0005-0000-0000-00003F4A0000}"/>
    <cellStyle name="40% - Accent2 3 2 2 3 2 3 2" xfId="39457" xr:uid="{00000000-0005-0000-0000-0000404A0000}"/>
    <cellStyle name="40% - Accent2 3 2 2 3 2 4" xfId="23297" xr:uid="{00000000-0005-0000-0000-0000414A0000}"/>
    <cellStyle name="40% - Accent2 3 2 2 3 2 4 2" xfId="46543" xr:uid="{00000000-0005-0000-0000-0000424A0000}"/>
    <cellStyle name="40% - Accent2 3 2 2 3 2 5" xfId="28841" xr:uid="{00000000-0005-0000-0000-0000434A0000}"/>
    <cellStyle name="40% - Accent2 3 2 2 3 2 6" xfId="48472" xr:uid="{00000000-0005-0000-0000-0000444A0000}"/>
    <cellStyle name="40% - Accent2 3 2 2 3 3" xfId="8239" xr:uid="{00000000-0005-0000-0000-0000454A0000}"/>
    <cellStyle name="40% - Accent2 3 2 2 3 3 2" xfId="18854" xr:uid="{00000000-0005-0000-0000-0000464A0000}"/>
    <cellStyle name="40% - Accent2 3 2 2 3 3 2 2" xfId="42122" xr:uid="{00000000-0005-0000-0000-0000474A0000}"/>
    <cellStyle name="40% - Accent2 3 2 2 3 3 3" xfId="31507" xr:uid="{00000000-0005-0000-0000-0000484A0000}"/>
    <cellStyle name="40% - Accent2 3 2 2 3 4" xfId="13549" xr:uid="{00000000-0005-0000-0000-0000494A0000}"/>
    <cellStyle name="40% - Accent2 3 2 2 3 4 2" xfId="36817" xr:uid="{00000000-0005-0000-0000-00004A4A0000}"/>
    <cellStyle name="40% - Accent2 3 2 2 3 5" xfId="23296" xr:uid="{00000000-0005-0000-0000-00004B4A0000}"/>
    <cellStyle name="40% - Accent2 3 2 2 3 5 2" xfId="46542" xr:uid="{00000000-0005-0000-0000-00004C4A0000}"/>
    <cellStyle name="40% - Accent2 3 2 2 3 6" xfId="26199" xr:uid="{00000000-0005-0000-0000-00004D4A0000}"/>
    <cellStyle name="40% - Accent2 3 2 2 3 7" xfId="48471" xr:uid="{00000000-0005-0000-0000-00004E4A0000}"/>
    <cellStyle name="40% - Accent2 3 2 2 4" xfId="3865" xr:uid="{00000000-0005-0000-0000-00004F4A0000}"/>
    <cellStyle name="40% - Accent2 3 2 2 4 2" xfId="6529" xr:uid="{00000000-0005-0000-0000-0000504A0000}"/>
    <cellStyle name="40% - Accent2 3 2 2 4 2 2" xfId="11872" xr:uid="{00000000-0005-0000-0000-0000514A0000}"/>
    <cellStyle name="40% - Accent2 3 2 2 4 2 2 2" xfId="22485" xr:uid="{00000000-0005-0000-0000-0000524A0000}"/>
    <cellStyle name="40% - Accent2 3 2 2 4 2 2 2 2" xfId="45753" xr:uid="{00000000-0005-0000-0000-0000534A0000}"/>
    <cellStyle name="40% - Accent2 3 2 2 4 2 2 3" xfId="35140" xr:uid="{00000000-0005-0000-0000-0000544A0000}"/>
    <cellStyle name="40% - Accent2 3 2 2 4 2 3" xfId="17179" xr:uid="{00000000-0005-0000-0000-0000554A0000}"/>
    <cellStyle name="40% - Accent2 3 2 2 4 2 3 2" xfId="40447" xr:uid="{00000000-0005-0000-0000-0000564A0000}"/>
    <cellStyle name="40% - Accent2 3 2 2 4 2 4" xfId="29832" xr:uid="{00000000-0005-0000-0000-0000574A0000}"/>
    <cellStyle name="40% - Accent2 3 2 2 4 3" xfId="9230" xr:uid="{00000000-0005-0000-0000-0000584A0000}"/>
    <cellStyle name="40% - Accent2 3 2 2 4 3 2" xfId="19845" xr:uid="{00000000-0005-0000-0000-0000594A0000}"/>
    <cellStyle name="40% - Accent2 3 2 2 4 3 2 2" xfId="43113" xr:uid="{00000000-0005-0000-0000-00005A4A0000}"/>
    <cellStyle name="40% - Accent2 3 2 2 4 3 3" xfId="32498" xr:uid="{00000000-0005-0000-0000-00005B4A0000}"/>
    <cellStyle name="40% - Accent2 3 2 2 4 4" xfId="14539" xr:uid="{00000000-0005-0000-0000-00005C4A0000}"/>
    <cellStyle name="40% - Accent2 3 2 2 4 4 2" xfId="37807" xr:uid="{00000000-0005-0000-0000-00005D4A0000}"/>
    <cellStyle name="40% - Accent2 3 2 2 4 5" xfId="23298" xr:uid="{00000000-0005-0000-0000-00005E4A0000}"/>
    <cellStyle name="40% - Accent2 3 2 2 4 5 2" xfId="46544" xr:uid="{00000000-0005-0000-0000-00005F4A0000}"/>
    <cellStyle name="40% - Accent2 3 2 2 4 6" xfId="27190" xr:uid="{00000000-0005-0000-0000-0000604A0000}"/>
    <cellStyle name="40% - Accent2 3 2 2 4 7" xfId="48473" xr:uid="{00000000-0005-0000-0000-0000614A0000}"/>
    <cellStyle name="40% - Accent2 3 2 2 5" xfId="4351" xr:uid="{00000000-0005-0000-0000-0000624A0000}"/>
    <cellStyle name="40% - Accent2 3 2 2 5 2" xfId="9695" xr:uid="{00000000-0005-0000-0000-0000634A0000}"/>
    <cellStyle name="40% - Accent2 3 2 2 5 2 2" xfId="20310" xr:uid="{00000000-0005-0000-0000-0000644A0000}"/>
    <cellStyle name="40% - Accent2 3 2 2 5 2 2 2" xfId="43578" xr:uid="{00000000-0005-0000-0000-0000654A0000}"/>
    <cellStyle name="40% - Accent2 3 2 2 5 2 3" xfId="32963" xr:uid="{00000000-0005-0000-0000-0000664A0000}"/>
    <cellStyle name="40% - Accent2 3 2 2 5 3" xfId="15004" xr:uid="{00000000-0005-0000-0000-0000674A0000}"/>
    <cellStyle name="40% - Accent2 3 2 2 5 3 2" xfId="38272" xr:uid="{00000000-0005-0000-0000-0000684A0000}"/>
    <cellStyle name="40% - Accent2 3 2 2 5 4" xfId="27655" xr:uid="{00000000-0005-0000-0000-0000694A0000}"/>
    <cellStyle name="40% - Accent2 3 2 2 6" xfId="7053" xr:uid="{00000000-0005-0000-0000-00006A4A0000}"/>
    <cellStyle name="40% - Accent2 3 2 2 6 2" xfId="17668" xr:uid="{00000000-0005-0000-0000-00006B4A0000}"/>
    <cellStyle name="40% - Accent2 3 2 2 6 2 2" xfId="40936" xr:uid="{00000000-0005-0000-0000-00006C4A0000}"/>
    <cellStyle name="40% - Accent2 3 2 2 6 3" xfId="30321" xr:uid="{00000000-0005-0000-0000-00006D4A0000}"/>
    <cellStyle name="40% - Accent2 3 2 2 7" xfId="12364" xr:uid="{00000000-0005-0000-0000-00006E4A0000}"/>
    <cellStyle name="40% - Accent2 3 2 2 7 2" xfId="35632" xr:uid="{00000000-0005-0000-0000-00006F4A0000}"/>
    <cellStyle name="40% - Accent2 3 2 2 8" xfId="23291" xr:uid="{00000000-0005-0000-0000-0000704A0000}"/>
    <cellStyle name="40% - Accent2 3 2 2 8 2" xfId="46537" xr:uid="{00000000-0005-0000-0000-0000714A0000}"/>
    <cellStyle name="40% - Accent2 3 2 2 9" xfId="25013" xr:uid="{00000000-0005-0000-0000-0000724A0000}"/>
    <cellStyle name="40% - Accent2 3 2 2_Asset Register (new)" xfId="1437" xr:uid="{00000000-0005-0000-0000-0000734A0000}"/>
    <cellStyle name="40% - Accent2 3 2 3" xfId="1269" xr:uid="{00000000-0005-0000-0000-0000744A0000}"/>
    <cellStyle name="40% - Accent2 3 2 3 2" xfId="2830" xr:uid="{00000000-0005-0000-0000-0000754A0000}"/>
    <cellStyle name="40% - Accent2 3 2 3 2 2" xfId="5678" xr:uid="{00000000-0005-0000-0000-0000764A0000}"/>
    <cellStyle name="40% - Accent2 3 2 3 2 2 2" xfId="11021" xr:uid="{00000000-0005-0000-0000-0000774A0000}"/>
    <cellStyle name="40% - Accent2 3 2 3 2 2 2 2" xfId="21635" xr:uid="{00000000-0005-0000-0000-0000784A0000}"/>
    <cellStyle name="40% - Accent2 3 2 3 2 2 2 2 2" xfId="44903" xr:uid="{00000000-0005-0000-0000-0000794A0000}"/>
    <cellStyle name="40% - Accent2 3 2 3 2 2 2 3" xfId="34289" xr:uid="{00000000-0005-0000-0000-00007A4A0000}"/>
    <cellStyle name="40% - Accent2 3 2 3 2 2 3" xfId="16329" xr:uid="{00000000-0005-0000-0000-00007B4A0000}"/>
    <cellStyle name="40% - Accent2 3 2 3 2 2 3 2" xfId="39597" xr:uid="{00000000-0005-0000-0000-00007C4A0000}"/>
    <cellStyle name="40% - Accent2 3 2 3 2 2 4" xfId="23301" xr:uid="{00000000-0005-0000-0000-00007D4A0000}"/>
    <cellStyle name="40% - Accent2 3 2 3 2 2 4 2" xfId="46547" xr:uid="{00000000-0005-0000-0000-00007E4A0000}"/>
    <cellStyle name="40% - Accent2 3 2 3 2 2 5" xfId="28981" xr:uid="{00000000-0005-0000-0000-00007F4A0000}"/>
    <cellStyle name="40% - Accent2 3 2 3 2 2 6" xfId="48476" xr:uid="{00000000-0005-0000-0000-0000804A0000}"/>
    <cellStyle name="40% - Accent2 3 2 3 2 3" xfId="8379" xr:uid="{00000000-0005-0000-0000-0000814A0000}"/>
    <cellStyle name="40% - Accent2 3 2 3 2 3 2" xfId="18994" xr:uid="{00000000-0005-0000-0000-0000824A0000}"/>
    <cellStyle name="40% - Accent2 3 2 3 2 3 2 2" xfId="42262" xr:uid="{00000000-0005-0000-0000-0000834A0000}"/>
    <cellStyle name="40% - Accent2 3 2 3 2 3 3" xfId="31647" xr:uid="{00000000-0005-0000-0000-0000844A0000}"/>
    <cellStyle name="40% - Accent2 3 2 3 2 4" xfId="13689" xr:uid="{00000000-0005-0000-0000-0000854A0000}"/>
    <cellStyle name="40% - Accent2 3 2 3 2 4 2" xfId="36957" xr:uid="{00000000-0005-0000-0000-0000864A0000}"/>
    <cellStyle name="40% - Accent2 3 2 3 2 5" xfId="23300" xr:uid="{00000000-0005-0000-0000-0000874A0000}"/>
    <cellStyle name="40% - Accent2 3 2 3 2 5 2" xfId="46546" xr:uid="{00000000-0005-0000-0000-0000884A0000}"/>
    <cellStyle name="40% - Accent2 3 2 3 2 6" xfId="26339" xr:uid="{00000000-0005-0000-0000-0000894A0000}"/>
    <cellStyle name="40% - Accent2 3 2 3 2 7" xfId="48475" xr:uid="{00000000-0005-0000-0000-00008A4A0000}"/>
    <cellStyle name="40% - Accent2 3 2 3 3" xfId="4491" xr:uid="{00000000-0005-0000-0000-00008B4A0000}"/>
    <cellStyle name="40% - Accent2 3 2 3 3 2" xfId="9835" xr:uid="{00000000-0005-0000-0000-00008C4A0000}"/>
    <cellStyle name="40% - Accent2 3 2 3 3 2 2" xfId="20450" xr:uid="{00000000-0005-0000-0000-00008D4A0000}"/>
    <cellStyle name="40% - Accent2 3 2 3 3 2 2 2" xfId="43718" xr:uid="{00000000-0005-0000-0000-00008E4A0000}"/>
    <cellStyle name="40% - Accent2 3 2 3 3 2 3" xfId="33103" xr:uid="{00000000-0005-0000-0000-00008F4A0000}"/>
    <cellStyle name="40% - Accent2 3 2 3 3 3" xfId="15144" xr:uid="{00000000-0005-0000-0000-0000904A0000}"/>
    <cellStyle name="40% - Accent2 3 2 3 3 3 2" xfId="38412" xr:uid="{00000000-0005-0000-0000-0000914A0000}"/>
    <cellStyle name="40% - Accent2 3 2 3 3 4" xfId="23302" xr:uid="{00000000-0005-0000-0000-0000924A0000}"/>
    <cellStyle name="40% - Accent2 3 2 3 3 4 2" xfId="46548" xr:uid="{00000000-0005-0000-0000-0000934A0000}"/>
    <cellStyle name="40% - Accent2 3 2 3 3 5" xfId="27795" xr:uid="{00000000-0005-0000-0000-0000944A0000}"/>
    <cellStyle name="40% - Accent2 3 2 3 3 6" xfId="48477" xr:uid="{00000000-0005-0000-0000-0000954A0000}"/>
    <cellStyle name="40% - Accent2 3 2 3 4" xfId="7193" xr:uid="{00000000-0005-0000-0000-0000964A0000}"/>
    <cellStyle name="40% - Accent2 3 2 3 4 2" xfId="17808" xr:uid="{00000000-0005-0000-0000-0000974A0000}"/>
    <cellStyle name="40% - Accent2 3 2 3 4 2 2" xfId="41076" xr:uid="{00000000-0005-0000-0000-0000984A0000}"/>
    <cellStyle name="40% - Accent2 3 2 3 4 3" xfId="30461" xr:uid="{00000000-0005-0000-0000-0000994A0000}"/>
    <cellStyle name="40% - Accent2 3 2 3 5" xfId="12504" xr:uid="{00000000-0005-0000-0000-00009A4A0000}"/>
    <cellStyle name="40% - Accent2 3 2 3 5 2" xfId="35772" xr:uid="{00000000-0005-0000-0000-00009B4A0000}"/>
    <cellStyle name="40% - Accent2 3 2 3 6" xfId="23299" xr:uid="{00000000-0005-0000-0000-00009C4A0000}"/>
    <cellStyle name="40% - Accent2 3 2 3 6 2" xfId="46545" xr:uid="{00000000-0005-0000-0000-00009D4A0000}"/>
    <cellStyle name="40% - Accent2 3 2 3 7" xfId="25153" xr:uid="{00000000-0005-0000-0000-00009E4A0000}"/>
    <cellStyle name="40% - Accent2 3 2 3 8" xfId="48474" xr:uid="{00000000-0005-0000-0000-00009F4A0000}"/>
    <cellStyle name="40% - Accent2 3 2 4" xfId="1651" xr:uid="{00000000-0005-0000-0000-0000A04A0000}"/>
    <cellStyle name="40% - Accent2 3 2 4 2" xfId="4661" xr:uid="{00000000-0005-0000-0000-0000A14A0000}"/>
    <cellStyle name="40% - Accent2 3 2 4 2 2" xfId="10005" xr:uid="{00000000-0005-0000-0000-0000A24A0000}"/>
    <cellStyle name="40% - Accent2 3 2 4 2 2 2" xfId="20620" xr:uid="{00000000-0005-0000-0000-0000A34A0000}"/>
    <cellStyle name="40% - Accent2 3 2 4 2 2 2 2" xfId="43888" xr:uid="{00000000-0005-0000-0000-0000A44A0000}"/>
    <cellStyle name="40% - Accent2 3 2 4 2 2 3" xfId="33273" xr:uid="{00000000-0005-0000-0000-0000A54A0000}"/>
    <cellStyle name="40% - Accent2 3 2 4 2 3" xfId="15314" xr:uid="{00000000-0005-0000-0000-0000A64A0000}"/>
    <cellStyle name="40% - Accent2 3 2 4 2 3 2" xfId="38582" xr:uid="{00000000-0005-0000-0000-0000A74A0000}"/>
    <cellStyle name="40% - Accent2 3 2 4 2 4" xfId="23304" xr:uid="{00000000-0005-0000-0000-0000A84A0000}"/>
    <cellStyle name="40% - Accent2 3 2 4 2 4 2" xfId="46550" xr:uid="{00000000-0005-0000-0000-0000A94A0000}"/>
    <cellStyle name="40% - Accent2 3 2 4 2 5" xfId="27965" xr:uid="{00000000-0005-0000-0000-0000AA4A0000}"/>
    <cellStyle name="40% - Accent2 3 2 4 2 6" xfId="48479" xr:uid="{00000000-0005-0000-0000-0000AB4A0000}"/>
    <cellStyle name="40% - Accent2 3 2 4 3" xfId="7363" xr:uid="{00000000-0005-0000-0000-0000AC4A0000}"/>
    <cellStyle name="40% - Accent2 3 2 4 3 2" xfId="17978" xr:uid="{00000000-0005-0000-0000-0000AD4A0000}"/>
    <cellStyle name="40% - Accent2 3 2 4 3 2 2" xfId="41246" xr:uid="{00000000-0005-0000-0000-0000AE4A0000}"/>
    <cellStyle name="40% - Accent2 3 2 4 3 3" xfId="30631" xr:uid="{00000000-0005-0000-0000-0000AF4A0000}"/>
    <cellStyle name="40% - Accent2 3 2 4 4" xfId="12674" xr:uid="{00000000-0005-0000-0000-0000B04A0000}"/>
    <cellStyle name="40% - Accent2 3 2 4 4 2" xfId="35942" xr:uid="{00000000-0005-0000-0000-0000B14A0000}"/>
    <cellStyle name="40% - Accent2 3 2 4 5" xfId="23303" xr:uid="{00000000-0005-0000-0000-0000B24A0000}"/>
    <cellStyle name="40% - Accent2 3 2 4 5 2" xfId="46549" xr:uid="{00000000-0005-0000-0000-0000B34A0000}"/>
    <cellStyle name="40% - Accent2 3 2 4 6" xfId="25323" xr:uid="{00000000-0005-0000-0000-0000B44A0000}"/>
    <cellStyle name="40% - Accent2 3 2 4 7" xfId="48478" xr:uid="{00000000-0005-0000-0000-0000B54A0000}"/>
    <cellStyle name="40% - Accent2 3 2 5" xfId="1776" xr:uid="{00000000-0005-0000-0000-0000B64A0000}"/>
    <cellStyle name="40% - Accent2 3 2 5 2" xfId="4760" xr:uid="{00000000-0005-0000-0000-0000B74A0000}"/>
    <cellStyle name="40% - Accent2 3 2 5 2 2" xfId="10104" xr:uid="{00000000-0005-0000-0000-0000B84A0000}"/>
    <cellStyle name="40% - Accent2 3 2 5 2 2 2" xfId="20719" xr:uid="{00000000-0005-0000-0000-0000B94A0000}"/>
    <cellStyle name="40% - Accent2 3 2 5 2 2 2 2" xfId="43987" xr:uid="{00000000-0005-0000-0000-0000BA4A0000}"/>
    <cellStyle name="40% - Accent2 3 2 5 2 2 3" xfId="33372" xr:uid="{00000000-0005-0000-0000-0000BB4A0000}"/>
    <cellStyle name="40% - Accent2 3 2 5 2 3" xfId="15413" xr:uid="{00000000-0005-0000-0000-0000BC4A0000}"/>
    <cellStyle name="40% - Accent2 3 2 5 2 3 2" xfId="38681" xr:uid="{00000000-0005-0000-0000-0000BD4A0000}"/>
    <cellStyle name="40% - Accent2 3 2 5 2 4" xfId="28064" xr:uid="{00000000-0005-0000-0000-0000BE4A0000}"/>
    <cellStyle name="40% - Accent2 3 2 5 3" xfId="7462" xr:uid="{00000000-0005-0000-0000-0000BF4A0000}"/>
    <cellStyle name="40% - Accent2 3 2 5 3 2" xfId="18077" xr:uid="{00000000-0005-0000-0000-0000C04A0000}"/>
    <cellStyle name="40% - Accent2 3 2 5 3 2 2" xfId="41345" xr:uid="{00000000-0005-0000-0000-0000C14A0000}"/>
    <cellStyle name="40% - Accent2 3 2 5 3 3" xfId="30730" xr:uid="{00000000-0005-0000-0000-0000C24A0000}"/>
    <cellStyle name="40% - Accent2 3 2 5 4" xfId="12773" xr:uid="{00000000-0005-0000-0000-0000C34A0000}"/>
    <cellStyle name="40% - Accent2 3 2 5 4 2" xfId="36041" xr:uid="{00000000-0005-0000-0000-0000C44A0000}"/>
    <cellStyle name="40% - Accent2 3 2 5 5" xfId="23305" xr:uid="{00000000-0005-0000-0000-0000C54A0000}"/>
    <cellStyle name="40% - Accent2 3 2 5 5 2" xfId="46551" xr:uid="{00000000-0005-0000-0000-0000C64A0000}"/>
    <cellStyle name="40% - Accent2 3 2 5 6" xfId="25422" xr:uid="{00000000-0005-0000-0000-0000C74A0000}"/>
    <cellStyle name="40% - Accent2 3 2 5 7" xfId="48480" xr:uid="{00000000-0005-0000-0000-0000C84A0000}"/>
    <cellStyle name="40% - Accent2 3 2 6" xfId="2220" xr:uid="{00000000-0005-0000-0000-0000C94A0000}"/>
    <cellStyle name="40% - Accent2 3 2 6 2" xfId="5093" xr:uid="{00000000-0005-0000-0000-0000CA4A0000}"/>
    <cellStyle name="40% - Accent2 3 2 6 2 2" xfId="10436" xr:uid="{00000000-0005-0000-0000-0000CB4A0000}"/>
    <cellStyle name="40% - Accent2 3 2 6 2 2 2" xfId="21051" xr:uid="{00000000-0005-0000-0000-0000CC4A0000}"/>
    <cellStyle name="40% - Accent2 3 2 6 2 2 2 2" xfId="44319" xr:uid="{00000000-0005-0000-0000-0000CD4A0000}"/>
    <cellStyle name="40% - Accent2 3 2 6 2 2 3" xfId="33704" xr:uid="{00000000-0005-0000-0000-0000CE4A0000}"/>
    <cellStyle name="40% - Accent2 3 2 6 2 3" xfId="15745" xr:uid="{00000000-0005-0000-0000-0000CF4A0000}"/>
    <cellStyle name="40% - Accent2 3 2 6 2 3 2" xfId="39013" xr:uid="{00000000-0005-0000-0000-0000D04A0000}"/>
    <cellStyle name="40% - Accent2 3 2 6 2 4" xfId="28396" xr:uid="{00000000-0005-0000-0000-0000D14A0000}"/>
    <cellStyle name="40% - Accent2 3 2 6 3" xfId="7794" xr:uid="{00000000-0005-0000-0000-0000D24A0000}"/>
    <cellStyle name="40% - Accent2 3 2 6 3 2" xfId="18409" xr:uid="{00000000-0005-0000-0000-0000D34A0000}"/>
    <cellStyle name="40% - Accent2 3 2 6 3 2 2" xfId="41677" xr:uid="{00000000-0005-0000-0000-0000D44A0000}"/>
    <cellStyle name="40% - Accent2 3 2 6 3 3" xfId="31062" xr:uid="{00000000-0005-0000-0000-0000D54A0000}"/>
    <cellStyle name="40% - Accent2 3 2 6 4" xfId="13105" xr:uid="{00000000-0005-0000-0000-0000D64A0000}"/>
    <cellStyle name="40% - Accent2 3 2 6 4 2" xfId="36373" xr:uid="{00000000-0005-0000-0000-0000D74A0000}"/>
    <cellStyle name="40% - Accent2 3 2 6 5" xfId="25754" xr:uid="{00000000-0005-0000-0000-0000D84A0000}"/>
    <cellStyle name="40% - Accent2 3 2 7" xfId="2276" xr:uid="{00000000-0005-0000-0000-0000D94A0000}"/>
    <cellStyle name="40% - Accent2 3 2 7 2" xfId="5139" xr:uid="{00000000-0005-0000-0000-0000DA4A0000}"/>
    <cellStyle name="40% - Accent2 3 2 7 2 2" xfId="10482" xr:uid="{00000000-0005-0000-0000-0000DB4A0000}"/>
    <cellStyle name="40% - Accent2 3 2 7 2 2 2" xfId="21096" xr:uid="{00000000-0005-0000-0000-0000DC4A0000}"/>
    <cellStyle name="40% - Accent2 3 2 7 2 2 2 2" xfId="44364" xr:uid="{00000000-0005-0000-0000-0000DD4A0000}"/>
    <cellStyle name="40% - Accent2 3 2 7 2 2 3" xfId="33750" xr:uid="{00000000-0005-0000-0000-0000DE4A0000}"/>
    <cellStyle name="40% - Accent2 3 2 7 2 3" xfId="15790" xr:uid="{00000000-0005-0000-0000-0000DF4A0000}"/>
    <cellStyle name="40% - Accent2 3 2 7 2 3 2" xfId="39058" xr:uid="{00000000-0005-0000-0000-0000E04A0000}"/>
    <cellStyle name="40% - Accent2 3 2 7 2 4" xfId="28442" xr:uid="{00000000-0005-0000-0000-0000E14A0000}"/>
    <cellStyle name="40% - Accent2 3 2 7 3" xfId="7840" xr:uid="{00000000-0005-0000-0000-0000E24A0000}"/>
    <cellStyle name="40% - Accent2 3 2 7 3 2" xfId="18455" xr:uid="{00000000-0005-0000-0000-0000E34A0000}"/>
    <cellStyle name="40% - Accent2 3 2 7 3 2 2" xfId="41723" xr:uid="{00000000-0005-0000-0000-0000E44A0000}"/>
    <cellStyle name="40% - Accent2 3 2 7 3 3" xfId="31108" xr:uid="{00000000-0005-0000-0000-0000E54A0000}"/>
    <cellStyle name="40% - Accent2 3 2 7 4" xfId="13150" xr:uid="{00000000-0005-0000-0000-0000E64A0000}"/>
    <cellStyle name="40% - Accent2 3 2 7 4 2" xfId="36418" xr:uid="{00000000-0005-0000-0000-0000E74A0000}"/>
    <cellStyle name="40% - Accent2 3 2 7 5" xfId="25800" xr:uid="{00000000-0005-0000-0000-0000E84A0000}"/>
    <cellStyle name="40% - Accent2 3 2 8" xfId="2315" xr:uid="{00000000-0005-0000-0000-0000E94A0000}"/>
    <cellStyle name="40% - Accent2 3 2 8 2" xfId="5169" xr:uid="{00000000-0005-0000-0000-0000EA4A0000}"/>
    <cellStyle name="40% - Accent2 3 2 8 2 2" xfId="10512" xr:uid="{00000000-0005-0000-0000-0000EB4A0000}"/>
    <cellStyle name="40% - Accent2 3 2 8 2 2 2" xfId="21126" xr:uid="{00000000-0005-0000-0000-0000EC4A0000}"/>
    <cellStyle name="40% - Accent2 3 2 8 2 2 2 2" xfId="44394" xr:uid="{00000000-0005-0000-0000-0000ED4A0000}"/>
    <cellStyle name="40% - Accent2 3 2 8 2 2 3" xfId="33780" xr:uid="{00000000-0005-0000-0000-0000EE4A0000}"/>
    <cellStyle name="40% - Accent2 3 2 8 2 3" xfId="15820" xr:uid="{00000000-0005-0000-0000-0000EF4A0000}"/>
    <cellStyle name="40% - Accent2 3 2 8 2 3 2" xfId="39088" xr:uid="{00000000-0005-0000-0000-0000F04A0000}"/>
    <cellStyle name="40% - Accent2 3 2 8 2 4" xfId="28472" xr:uid="{00000000-0005-0000-0000-0000F14A0000}"/>
    <cellStyle name="40% - Accent2 3 2 8 3" xfId="7870" xr:uid="{00000000-0005-0000-0000-0000F24A0000}"/>
    <cellStyle name="40% - Accent2 3 2 8 3 2" xfId="18485" xr:uid="{00000000-0005-0000-0000-0000F34A0000}"/>
    <cellStyle name="40% - Accent2 3 2 8 3 2 2" xfId="41753" xr:uid="{00000000-0005-0000-0000-0000F44A0000}"/>
    <cellStyle name="40% - Accent2 3 2 8 3 3" xfId="31138" xr:uid="{00000000-0005-0000-0000-0000F54A0000}"/>
    <cellStyle name="40% - Accent2 3 2 8 4" xfId="13180" xr:uid="{00000000-0005-0000-0000-0000F64A0000}"/>
    <cellStyle name="40% - Accent2 3 2 8 4 2" xfId="36448" xr:uid="{00000000-0005-0000-0000-0000F74A0000}"/>
    <cellStyle name="40% - Accent2 3 2 8 5" xfId="25830" xr:uid="{00000000-0005-0000-0000-0000F84A0000}"/>
    <cellStyle name="40% - Accent2 3 2 9" xfId="2607" xr:uid="{00000000-0005-0000-0000-0000F94A0000}"/>
    <cellStyle name="40% - Accent2 3 2 9 2" xfId="5455" xr:uid="{00000000-0005-0000-0000-0000FA4A0000}"/>
    <cellStyle name="40% - Accent2 3 2 9 2 2" xfId="10798" xr:uid="{00000000-0005-0000-0000-0000FB4A0000}"/>
    <cellStyle name="40% - Accent2 3 2 9 2 2 2" xfId="21412" xr:uid="{00000000-0005-0000-0000-0000FC4A0000}"/>
    <cellStyle name="40% - Accent2 3 2 9 2 2 2 2" xfId="44680" xr:uid="{00000000-0005-0000-0000-0000FD4A0000}"/>
    <cellStyle name="40% - Accent2 3 2 9 2 2 3" xfId="34066" xr:uid="{00000000-0005-0000-0000-0000FE4A0000}"/>
    <cellStyle name="40% - Accent2 3 2 9 2 3" xfId="16106" xr:uid="{00000000-0005-0000-0000-0000FF4A0000}"/>
    <cellStyle name="40% - Accent2 3 2 9 2 3 2" xfId="39374" xr:uid="{00000000-0005-0000-0000-0000004B0000}"/>
    <cellStyle name="40% - Accent2 3 2 9 2 4" xfId="28758" xr:uid="{00000000-0005-0000-0000-0000014B0000}"/>
    <cellStyle name="40% - Accent2 3 2 9 3" xfId="8156" xr:uid="{00000000-0005-0000-0000-0000024B0000}"/>
    <cellStyle name="40% - Accent2 3 2 9 3 2" xfId="18771" xr:uid="{00000000-0005-0000-0000-0000034B0000}"/>
    <cellStyle name="40% - Accent2 3 2 9 3 2 2" xfId="42039" xr:uid="{00000000-0005-0000-0000-0000044B0000}"/>
    <cellStyle name="40% - Accent2 3 2 9 3 3" xfId="31424" xr:uid="{00000000-0005-0000-0000-0000054B0000}"/>
    <cellStyle name="40% - Accent2 3 2 9 4" xfId="13466" xr:uid="{00000000-0005-0000-0000-0000064B0000}"/>
    <cellStyle name="40% - Accent2 3 2 9 4 2" xfId="36734" xr:uid="{00000000-0005-0000-0000-0000074B0000}"/>
    <cellStyle name="40% - Accent2 3 2 9 5" xfId="26116" xr:uid="{00000000-0005-0000-0000-0000084B0000}"/>
    <cellStyle name="40% - Accent2 3 2_Asset Register (new)" xfId="1438" xr:uid="{00000000-0005-0000-0000-0000094B0000}"/>
    <cellStyle name="40% - Accent2 3 3" xfId="741" xr:uid="{00000000-0005-0000-0000-00000A4B0000}"/>
    <cellStyle name="40% - Accent2 3 3 10" xfId="12280" xr:uid="{00000000-0005-0000-0000-00000B4B0000}"/>
    <cellStyle name="40% - Accent2 3 3 10 2" xfId="35548" xr:uid="{00000000-0005-0000-0000-00000C4B0000}"/>
    <cellStyle name="40% - Accent2 3 3 11" xfId="23306" xr:uid="{00000000-0005-0000-0000-00000D4B0000}"/>
    <cellStyle name="40% - Accent2 3 3 11 2" xfId="46552" xr:uid="{00000000-0005-0000-0000-00000E4B0000}"/>
    <cellStyle name="40% - Accent2 3 3 12" xfId="24929" xr:uid="{00000000-0005-0000-0000-00000F4B0000}"/>
    <cellStyle name="40% - Accent2 3 3 13" xfId="48481" xr:uid="{00000000-0005-0000-0000-0000104B0000}"/>
    <cellStyle name="40% - Accent2 3 3 2" xfId="1196" xr:uid="{00000000-0005-0000-0000-0000114B0000}"/>
    <cellStyle name="40% - Accent2 3 3 2 2" xfId="2758" xr:uid="{00000000-0005-0000-0000-0000124B0000}"/>
    <cellStyle name="40% - Accent2 3 3 2 2 2" xfId="5606" xr:uid="{00000000-0005-0000-0000-0000134B0000}"/>
    <cellStyle name="40% - Accent2 3 3 2 2 2 2" xfId="10949" xr:uid="{00000000-0005-0000-0000-0000144B0000}"/>
    <cellStyle name="40% - Accent2 3 3 2 2 2 2 2" xfId="21563" xr:uid="{00000000-0005-0000-0000-0000154B0000}"/>
    <cellStyle name="40% - Accent2 3 3 2 2 2 2 2 2" xfId="44831" xr:uid="{00000000-0005-0000-0000-0000164B0000}"/>
    <cellStyle name="40% - Accent2 3 3 2 2 2 2 3" xfId="34217" xr:uid="{00000000-0005-0000-0000-0000174B0000}"/>
    <cellStyle name="40% - Accent2 3 3 2 2 2 3" xfId="16257" xr:uid="{00000000-0005-0000-0000-0000184B0000}"/>
    <cellStyle name="40% - Accent2 3 3 2 2 2 3 2" xfId="39525" xr:uid="{00000000-0005-0000-0000-0000194B0000}"/>
    <cellStyle name="40% - Accent2 3 3 2 2 2 4" xfId="23309" xr:uid="{00000000-0005-0000-0000-00001A4B0000}"/>
    <cellStyle name="40% - Accent2 3 3 2 2 2 4 2" xfId="46555" xr:uid="{00000000-0005-0000-0000-00001B4B0000}"/>
    <cellStyle name="40% - Accent2 3 3 2 2 2 5" xfId="28909" xr:uid="{00000000-0005-0000-0000-00001C4B0000}"/>
    <cellStyle name="40% - Accent2 3 3 2 2 2 6" xfId="48484" xr:uid="{00000000-0005-0000-0000-00001D4B0000}"/>
    <cellStyle name="40% - Accent2 3 3 2 2 3" xfId="8307" xr:uid="{00000000-0005-0000-0000-00001E4B0000}"/>
    <cellStyle name="40% - Accent2 3 3 2 2 3 2" xfId="18922" xr:uid="{00000000-0005-0000-0000-00001F4B0000}"/>
    <cellStyle name="40% - Accent2 3 3 2 2 3 2 2" xfId="42190" xr:uid="{00000000-0005-0000-0000-0000204B0000}"/>
    <cellStyle name="40% - Accent2 3 3 2 2 3 3" xfId="31575" xr:uid="{00000000-0005-0000-0000-0000214B0000}"/>
    <cellStyle name="40% - Accent2 3 3 2 2 4" xfId="13617" xr:uid="{00000000-0005-0000-0000-0000224B0000}"/>
    <cellStyle name="40% - Accent2 3 3 2 2 4 2" xfId="36885" xr:uid="{00000000-0005-0000-0000-0000234B0000}"/>
    <cellStyle name="40% - Accent2 3 3 2 2 5" xfId="23308" xr:uid="{00000000-0005-0000-0000-0000244B0000}"/>
    <cellStyle name="40% - Accent2 3 3 2 2 5 2" xfId="46554" xr:uid="{00000000-0005-0000-0000-0000254B0000}"/>
    <cellStyle name="40% - Accent2 3 3 2 2 6" xfId="26267" xr:uid="{00000000-0005-0000-0000-0000264B0000}"/>
    <cellStyle name="40% - Accent2 3 3 2 2 7" xfId="48483" xr:uid="{00000000-0005-0000-0000-0000274B0000}"/>
    <cellStyle name="40% - Accent2 3 3 2 3" xfId="3933" xr:uid="{00000000-0005-0000-0000-0000284B0000}"/>
    <cellStyle name="40% - Accent2 3 3 2 3 2" xfId="6597" xr:uid="{00000000-0005-0000-0000-0000294B0000}"/>
    <cellStyle name="40% - Accent2 3 3 2 3 2 2" xfId="11940" xr:uid="{00000000-0005-0000-0000-00002A4B0000}"/>
    <cellStyle name="40% - Accent2 3 3 2 3 2 2 2" xfId="22553" xr:uid="{00000000-0005-0000-0000-00002B4B0000}"/>
    <cellStyle name="40% - Accent2 3 3 2 3 2 2 2 2" xfId="45821" xr:uid="{00000000-0005-0000-0000-00002C4B0000}"/>
    <cellStyle name="40% - Accent2 3 3 2 3 2 2 3" xfId="35208" xr:uid="{00000000-0005-0000-0000-00002D4B0000}"/>
    <cellStyle name="40% - Accent2 3 3 2 3 2 3" xfId="17247" xr:uid="{00000000-0005-0000-0000-00002E4B0000}"/>
    <cellStyle name="40% - Accent2 3 3 2 3 2 3 2" xfId="40515" xr:uid="{00000000-0005-0000-0000-00002F4B0000}"/>
    <cellStyle name="40% - Accent2 3 3 2 3 2 4" xfId="29900" xr:uid="{00000000-0005-0000-0000-0000304B0000}"/>
    <cellStyle name="40% - Accent2 3 3 2 3 3" xfId="9298" xr:uid="{00000000-0005-0000-0000-0000314B0000}"/>
    <cellStyle name="40% - Accent2 3 3 2 3 3 2" xfId="19913" xr:uid="{00000000-0005-0000-0000-0000324B0000}"/>
    <cellStyle name="40% - Accent2 3 3 2 3 3 2 2" xfId="43181" xr:uid="{00000000-0005-0000-0000-0000334B0000}"/>
    <cellStyle name="40% - Accent2 3 3 2 3 3 3" xfId="32566" xr:uid="{00000000-0005-0000-0000-0000344B0000}"/>
    <cellStyle name="40% - Accent2 3 3 2 3 4" xfId="14607" xr:uid="{00000000-0005-0000-0000-0000354B0000}"/>
    <cellStyle name="40% - Accent2 3 3 2 3 4 2" xfId="37875" xr:uid="{00000000-0005-0000-0000-0000364B0000}"/>
    <cellStyle name="40% - Accent2 3 3 2 3 5" xfId="23310" xr:uid="{00000000-0005-0000-0000-0000374B0000}"/>
    <cellStyle name="40% - Accent2 3 3 2 3 5 2" xfId="46556" xr:uid="{00000000-0005-0000-0000-0000384B0000}"/>
    <cellStyle name="40% - Accent2 3 3 2 3 6" xfId="27258" xr:uid="{00000000-0005-0000-0000-0000394B0000}"/>
    <cellStyle name="40% - Accent2 3 3 2 3 7" xfId="48485" xr:uid="{00000000-0005-0000-0000-00003A4B0000}"/>
    <cellStyle name="40% - Accent2 3 3 2 4" xfId="4419" xr:uid="{00000000-0005-0000-0000-00003B4B0000}"/>
    <cellStyle name="40% - Accent2 3 3 2 4 2" xfId="9763" xr:uid="{00000000-0005-0000-0000-00003C4B0000}"/>
    <cellStyle name="40% - Accent2 3 3 2 4 2 2" xfId="20378" xr:uid="{00000000-0005-0000-0000-00003D4B0000}"/>
    <cellStyle name="40% - Accent2 3 3 2 4 2 2 2" xfId="43646" xr:uid="{00000000-0005-0000-0000-00003E4B0000}"/>
    <cellStyle name="40% - Accent2 3 3 2 4 2 3" xfId="33031" xr:uid="{00000000-0005-0000-0000-00003F4B0000}"/>
    <cellStyle name="40% - Accent2 3 3 2 4 3" xfId="15072" xr:uid="{00000000-0005-0000-0000-0000404B0000}"/>
    <cellStyle name="40% - Accent2 3 3 2 4 3 2" xfId="38340" xr:uid="{00000000-0005-0000-0000-0000414B0000}"/>
    <cellStyle name="40% - Accent2 3 3 2 4 4" xfId="27723" xr:uid="{00000000-0005-0000-0000-0000424B0000}"/>
    <cellStyle name="40% - Accent2 3 3 2 5" xfId="7121" xr:uid="{00000000-0005-0000-0000-0000434B0000}"/>
    <cellStyle name="40% - Accent2 3 3 2 5 2" xfId="17736" xr:uid="{00000000-0005-0000-0000-0000444B0000}"/>
    <cellStyle name="40% - Accent2 3 3 2 5 2 2" xfId="41004" xr:uid="{00000000-0005-0000-0000-0000454B0000}"/>
    <cellStyle name="40% - Accent2 3 3 2 5 3" xfId="30389" xr:uid="{00000000-0005-0000-0000-0000464B0000}"/>
    <cellStyle name="40% - Accent2 3 3 2 6" xfId="12432" xr:uid="{00000000-0005-0000-0000-0000474B0000}"/>
    <cellStyle name="40% - Accent2 3 3 2 6 2" xfId="35700" xr:uid="{00000000-0005-0000-0000-0000484B0000}"/>
    <cellStyle name="40% - Accent2 3 3 2 7" xfId="23307" xr:uid="{00000000-0005-0000-0000-0000494B0000}"/>
    <cellStyle name="40% - Accent2 3 3 2 7 2" xfId="46553" xr:uid="{00000000-0005-0000-0000-00004A4B0000}"/>
    <cellStyle name="40% - Accent2 3 3 2 8" xfId="25081" xr:uid="{00000000-0005-0000-0000-00004B4B0000}"/>
    <cellStyle name="40% - Accent2 3 3 2 9" xfId="48482" xr:uid="{00000000-0005-0000-0000-00004C4B0000}"/>
    <cellStyle name="40% - Accent2 3 3 3" xfId="1555" xr:uid="{00000000-0005-0000-0000-00004D4B0000}"/>
    <cellStyle name="40% - Accent2 3 3 3 2" xfId="2912" xr:uid="{00000000-0005-0000-0000-00004E4B0000}"/>
    <cellStyle name="40% - Accent2 3 3 3 2 2" xfId="5760" xr:uid="{00000000-0005-0000-0000-00004F4B0000}"/>
    <cellStyle name="40% - Accent2 3 3 3 2 2 2" xfId="11103" xr:uid="{00000000-0005-0000-0000-0000504B0000}"/>
    <cellStyle name="40% - Accent2 3 3 3 2 2 2 2" xfId="21717" xr:uid="{00000000-0005-0000-0000-0000514B0000}"/>
    <cellStyle name="40% - Accent2 3 3 3 2 2 2 2 2" xfId="44985" xr:uid="{00000000-0005-0000-0000-0000524B0000}"/>
    <cellStyle name="40% - Accent2 3 3 3 2 2 2 3" xfId="34371" xr:uid="{00000000-0005-0000-0000-0000534B0000}"/>
    <cellStyle name="40% - Accent2 3 3 3 2 2 3" xfId="16411" xr:uid="{00000000-0005-0000-0000-0000544B0000}"/>
    <cellStyle name="40% - Accent2 3 3 3 2 2 3 2" xfId="39679" xr:uid="{00000000-0005-0000-0000-0000554B0000}"/>
    <cellStyle name="40% - Accent2 3 3 3 2 2 4" xfId="29063" xr:uid="{00000000-0005-0000-0000-0000564B0000}"/>
    <cellStyle name="40% - Accent2 3 3 3 2 3" xfId="8461" xr:uid="{00000000-0005-0000-0000-0000574B0000}"/>
    <cellStyle name="40% - Accent2 3 3 3 2 3 2" xfId="19076" xr:uid="{00000000-0005-0000-0000-0000584B0000}"/>
    <cellStyle name="40% - Accent2 3 3 3 2 3 2 2" xfId="42344" xr:uid="{00000000-0005-0000-0000-0000594B0000}"/>
    <cellStyle name="40% - Accent2 3 3 3 2 3 3" xfId="31729" xr:uid="{00000000-0005-0000-0000-00005A4B0000}"/>
    <cellStyle name="40% - Accent2 3 3 3 2 4" xfId="13771" xr:uid="{00000000-0005-0000-0000-00005B4B0000}"/>
    <cellStyle name="40% - Accent2 3 3 3 2 4 2" xfId="37039" xr:uid="{00000000-0005-0000-0000-00005C4B0000}"/>
    <cellStyle name="40% - Accent2 3 3 3 2 5" xfId="23312" xr:uid="{00000000-0005-0000-0000-00005D4B0000}"/>
    <cellStyle name="40% - Accent2 3 3 3 2 5 2" xfId="46558" xr:uid="{00000000-0005-0000-0000-00005E4B0000}"/>
    <cellStyle name="40% - Accent2 3 3 3 2 6" xfId="26421" xr:uid="{00000000-0005-0000-0000-00005F4B0000}"/>
    <cellStyle name="40% - Accent2 3 3 3 2 7" xfId="48487" xr:uid="{00000000-0005-0000-0000-0000604B0000}"/>
    <cellStyle name="40% - Accent2 3 3 3 3" xfId="3644" xr:uid="{00000000-0005-0000-0000-0000614B0000}"/>
    <cellStyle name="40% - Accent2 3 3 3 3 2" xfId="6451" xr:uid="{00000000-0005-0000-0000-0000624B0000}"/>
    <cellStyle name="40% - Accent2 3 3 3 3 2 2" xfId="11794" xr:uid="{00000000-0005-0000-0000-0000634B0000}"/>
    <cellStyle name="40% - Accent2 3 3 3 3 2 2 2" xfId="22407" xr:uid="{00000000-0005-0000-0000-0000644B0000}"/>
    <cellStyle name="40% - Accent2 3 3 3 3 2 2 2 2" xfId="45675" xr:uid="{00000000-0005-0000-0000-0000654B0000}"/>
    <cellStyle name="40% - Accent2 3 3 3 3 2 2 3" xfId="35062" xr:uid="{00000000-0005-0000-0000-0000664B0000}"/>
    <cellStyle name="40% - Accent2 3 3 3 3 2 3" xfId="17101" xr:uid="{00000000-0005-0000-0000-0000674B0000}"/>
    <cellStyle name="40% - Accent2 3 3 3 3 2 3 2" xfId="40369" xr:uid="{00000000-0005-0000-0000-0000684B0000}"/>
    <cellStyle name="40% - Accent2 3 3 3 3 2 4" xfId="29754" xr:uid="{00000000-0005-0000-0000-0000694B0000}"/>
    <cellStyle name="40% - Accent2 3 3 3 3 3" xfId="9152" xr:uid="{00000000-0005-0000-0000-00006A4B0000}"/>
    <cellStyle name="40% - Accent2 3 3 3 3 3 2" xfId="19767" xr:uid="{00000000-0005-0000-0000-00006B4B0000}"/>
    <cellStyle name="40% - Accent2 3 3 3 3 3 2 2" xfId="43035" xr:uid="{00000000-0005-0000-0000-00006C4B0000}"/>
    <cellStyle name="40% - Accent2 3 3 3 3 3 3" xfId="32420" xr:uid="{00000000-0005-0000-0000-00006D4B0000}"/>
    <cellStyle name="40% - Accent2 3 3 3 3 4" xfId="14461" xr:uid="{00000000-0005-0000-0000-00006E4B0000}"/>
    <cellStyle name="40% - Accent2 3 3 3 3 4 2" xfId="37729" xr:uid="{00000000-0005-0000-0000-00006F4B0000}"/>
    <cellStyle name="40% - Accent2 3 3 3 3 5" xfId="27112" xr:uid="{00000000-0005-0000-0000-0000704B0000}"/>
    <cellStyle name="40% - Accent2 3 3 3 4" xfId="4573" xr:uid="{00000000-0005-0000-0000-0000714B0000}"/>
    <cellStyle name="40% - Accent2 3 3 3 4 2" xfId="9917" xr:uid="{00000000-0005-0000-0000-0000724B0000}"/>
    <cellStyle name="40% - Accent2 3 3 3 4 2 2" xfId="20532" xr:uid="{00000000-0005-0000-0000-0000734B0000}"/>
    <cellStyle name="40% - Accent2 3 3 3 4 2 2 2" xfId="43800" xr:uid="{00000000-0005-0000-0000-0000744B0000}"/>
    <cellStyle name="40% - Accent2 3 3 3 4 2 3" xfId="33185" xr:uid="{00000000-0005-0000-0000-0000754B0000}"/>
    <cellStyle name="40% - Accent2 3 3 3 4 3" xfId="15226" xr:uid="{00000000-0005-0000-0000-0000764B0000}"/>
    <cellStyle name="40% - Accent2 3 3 3 4 3 2" xfId="38494" xr:uid="{00000000-0005-0000-0000-0000774B0000}"/>
    <cellStyle name="40% - Accent2 3 3 3 4 4" xfId="27877" xr:uid="{00000000-0005-0000-0000-0000784B0000}"/>
    <cellStyle name="40% - Accent2 3 3 3 5" xfId="7275" xr:uid="{00000000-0005-0000-0000-0000794B0000}"/>
    <cellStyle name="40% - Accent2 3 3 3 5 2" xfId="17890" xr:uid="{00000000-0005-0000-0000-00007A4B0000}"/>
    <cellStyle name="40% - Accent2 3 3 3 5 2 2" xfId="41158" xr:uid="{00000000-0005-0000-0000-00007B4B0000}"/>
    <cellStyle name="40% - Accent2 3 3 3 5 3" xfId="30543" xr:uid="{00000000-0005-0000-0000-00007C4B0000}"/>
    <cellStyle name="40% - Accent2 3 3 3 6" xfId="12586" xr:uid="{00000000-0005-0000-0000-00007D4B0000}"/>
    <cellStyle name="40% - Accent2 3 3 3 6 2" xfId="35854" xr:uid="{00000000-0005-0000-0000-00007E4B0000}"/>
    <cellStyle name="40% - Accent2 3 3 3 7" xfId="23311" xr:uid="{00000000-0005-0000-0000-00007F4B0000}"/>
    <cellStyle name="40% - Accent2 3 3 3 7 2" xfId="46557" xr:uid="{00000000-0005-0000-0000-0000804B0000}"/>
    <cellStyle name="40% - Accent2 3 3 3 8" xfId="25235" xr:uid="{00000000-0005-0000-0000-0000814B0000}"/>
    <cellStyle name="40% - Accent2 3 3 3 9" xfId="48486" xr:uid="{00000000-0005-0000-0000-0000824B0000}"/>
    <cellStyle name="40% - Accent2 3 3 4" xfId="2026" xr:uid="{00000000-0005-0000-0000-0000834B0000}"/>
    <cellStyle name="40% - Accent2 3 3 4 2" xfId="4968" xr:uid="{00000000-0005-0000-0000-0000844B0000}"/>
    <cellStyle name="40% - Accent2 3 3 4 2 2" xfId="10311" xr:uid="{00000000-0005-0000-0000-0000854B0000}"/>
    <cellStyle name="40% - Accent2 3 3 4 2 2 2" xfId="20926" xr:uid="{00000000-0005-0000-0000-0000864B0000}"/>
    <cellStyle name="40% - Accent2 3 3 4 2 2 2 2" xfId="44194" xr:uid="{00000000-0005-0000-0000-0000874B0000}"/>
    <cellStyle name="40% - Accent2 3 3 4 2 2 3" xfId="33579" xr:uid="{00000000-0005-0000-0000-0000884B0000}"/>
    <cellStyle name="40% - Accent2 3 3 4 2 3" xfId="15620" xr:uid="{00000000-0005-0000-0000-0000894B0000}"/>
    <cellStyle name="40% - Accent2 3 3 4 2 3 2" xfId="38888" xr:uid="{00000000-0005-0000-0000-00008A4B0000}"/>
    <cellStyle name="40% - Accent2 3 3 4 2 4" xfId="28271" xr:uid="{00000000-0005-0000-0000-00008B4B0000}"/>
    <cellStyle name="40% - Accent2 3 3 4 3" xfId="7669" xr:uid="{00000000-0005-0000-0000-00008C4B0000}"/>
    <cellStyle name="40% - Accent2 3 3 4 3 2" xfId="18284" xr:uid="{00000000-0005-0000-0000-00008D4B0000}"/>
    <cellStyle name="40% - Accent2 3 3 4 3 2 2" xfId="41552" xr:uid="{00000000-0005-0000-0000-00008E4B0000}"/>
    <cellStyle name="40% - Accent2 3 3 4 3 3" xfId="30937" xr:uid="{00000000-0005-0000-0000-00008F4B0000}"/>
    <cellStyle name="40% - Accent2 3 3 4 4" xfId="12980" xr:uid="{00000000-0005-0000-0000-0000904B0000}"/>
    <cellStyle name="40% - Accent2 3 3 4 4 2" xfId="36248" xr:uid="{00000000-0005-0000-0000-0000914B0000}"/>
    <cellStyle name="40% - Accent2 3 3 4 5" xfId="23313" xr:uid="{00000000-0005-0000-0000-0000924B0000}"/>
    <cellStyle name="40% - Accent2 3 3 4 5 2" xfId="46559" xr:uid="{00000000-0005-0000-0000-0000934B0000}"/>
    <cellStyle name="40% - Accent2 3 3 4 6" xfId="25629" xr:uid="{00000000-0005-0000-0000-0000944B0000}"/>
    <cellStyle name="40% - Accent2 3 3 4 7" xfId="48488" xr:uid="{00000000-0005-0000-0000-0000954B0000}"/>
    <cellStyle name="40% - Accent2 3 3 5" xfId="2606" xr:uid="{00000000-0005-0000-0000-0000964B0000}"/>
    <cellStyle name="40% - Accent2 3 3 5 2" xfId="5454" xr:uid="{00000000-0005-0000-0000-0000974B0000}"/>
    <cellStyle name="40% - Accent2 3 3 5 2 2" xfId="10797" xr:uid="{00000000-0005-0000-0000-0000984B0000}"/>
    <cellStyle name="40% - Accent2 3 3 5 2 2 2" xfId="21411" xr:uid="{00000000-0005-0000-0000-0000994B0000}"/>
    <cellStyle name="40% - Accent2 3 3 5 2 2 2 2" xfId="44679" xr:uid="{00000000-0005-0000-0000-00009A4B0000}"/>
    <cellStyle name="40% - Accent2 3 3 5 2 2 3" xfId="34065" xr:uid="{00000000-0005-0000-0000-00009B4B0000}"/>
    <cellStyle name="40% - Accent2 3 3 5 2 3" xfId="16105" xr:uid="{00000000-0005-0000-0000-00009C4B0000}"/>
    <cellStyle name="40% - Accent2 3 3 5 2 3 2" xfId="39373" xr:uid="{00000000-0005-0000-0000-00009D4B0000}"/>
    <cellStyle name="40% - Accent2 3 3 5 2 4" xfId="28757" xr:uid="{00000000-0005-0000-0000-00009E4B0000}"/>
    <cellStyle name="40% - Accent2 3 3 5 3" xfId="8155" xr:uid="{00000000-0005-0000-0000-00009F4B0000}"/>
    <cellStyle name="40% - Accent2 3 3 5 3 2" xfId="18770" xr:uid="{00000000-0005-0000-0000-0000A04B0000}"/>
    <cellStyle name="40% - Accent2 3 3 5 3 2 2" xfId="42038" xr:uid="{00000000-0005-0000-0000-0000A14B0000}"/>
    <cellStyle name="40% - Accent2 3 3 5 3 3" xfId="31423" xr:uid="{00000000-0005-0000-0000-0000A24B0000}"/>
    <cellStyle name="40% - Accent2 3 3 5 4" xfId="13465" xr:uid="{00000000-0005-0000-0000-0000A34B0000}"/>
    <cellStyle name="40% - Accent2 3 3 5 4 2" xfId="36733" xr:uid="{00000000-0005-0000-0000-0000A44B0000}"/>
    <cellStyle name="40% - Accent2 3 3 5 5" xfId="26115" xr:uid="{00000000-0005-0000-0000-0000A54B0000}"/>
    <cellStyle name="40% - Accent2 3 3 6" xfId="3258" xr:uid="{00000000-0005-0000-0000-0000A64B0000}"/>
    <cellStyle name="40% - Accent2 3 3 6 2" xfId="6088" xr:uid="{00000000-0005-0000-0000-0000A74B0000}"/>
    <cellStyle name="40% - Accent2 3 3 6 2 2" xfId="11431" xr:uid="{00000000-0005-0000-0000-0000A84B0000}"/>
    <cellStyle name="40% - Accent2 3 3 6 2 2 2" xfId="22044" xr:uid="{00000000-0005-0000-0000-0000A94B0000}"/>
    <cellStyle name="40% - Accent2 3 3 6 2 2 2 2" xfId="45312" xr:uid="{00000000-0005-0000-0000-0000AA4B0000}"/>
    <cellStyle name="40% - Accent2 3 3 6 2 2 3" xfId="34699" xr:uid="{00000000-0005-0000-0000-0000AB4B0000}"/>
    <cellStyle name="40% - Accent2 3 3 6 2 3" xfId="16738" xr:uid="{00000000-0005-0000-0000-0000AC4B0000}"/>
    <cellStyle name="40% - Accent2 3 3 6 2 3 2" xfId="40006" xr:uid="{00000000-0005-0000-0000-0000AD4B0000}"/>
    <cellStyle name="40% - Accent2 3 3 6 2 4" xfId="29391" xr:uid="{00000000-0005-0000-0000-0000AE4B0000}"/>
    <cellStyle name="40% - Accent2 3 3 6 3" xfId="8789" xr:uid="{00000000-0005-0000-0000-0000AF4B0000}"/>
    <cellStyle name="40% - Accent2 3 3 6 3 2" xfId="19404" xr:uid="{00000000-0005-0000-0000-0000B04B0000}"/>
    <cellStyle name="40% - Accent2 3 3 6 3 2 2" xfId="42672" xr:uid="{00000000-0005-0000-0000-0000B14B0000}"/>
    <cellStyle name="40% - Accent2 3 3 6 3 3" xfId="32057" xr:uid="{00000000-0005-0000-0000-0000B24B0000}"/>
    <cellStyle name="40% - Accent2 3 3 6 4" xfId="14098" xr:uid="{00000000-0005-0000-0000-0000B34B0000}"/>
    <cellStyle name="40% - Accent2 3 3 6 4 2" xfId="37366" xr:uid="{00000000-0005-0000-0000-0000B44B0000}"/>
    <cellStyle name="40% - Accent2 3 3 6 5" xfId="26749" xr:uid="{00000000-0005-0000-0000-0000B54B0000}"/>
    <cellStyle name="40% - Accent2 3 3 7" xfId="3578" xr:uid="{00000000-0005-0000-0000-0000B64B0000}"/>
    <cellStyle name="40% - Accent2 3 3 7 2" xfId="6402" xr:uid="{00000000-0005-0000-0000-0000B74B0000}"/>
    <cellStyle name="40% - Accent2 3 3 7 2 2" xfId="11745" xr:uid="{00000000-0005-0000-0000-0000B84B0000}"/>
    <cellStyle name="40% - Accent2 3 3 7 2 2 2" xfId="22358" xr:uid="{00000000-0005-0000-0000-0000B94B0000}"/>
    <cellStyle name="40% - Accent2 3 3 7 2 2 2 2" xfId="45626" xr:uid="{00000000-0005-0000-0000-0000BA4B0000}"/>
    <cellStyle name="40% - Accent2 3 3 7 2 2 3" xfId="35013" xr:uid="{00000000-0005-0000-0000-0000BB4B0000}"/>
    <cellStyle name="40% - Accent2 3 3 7 2 3" xfId="17052" xr:uid="{00000000-0005-0000-0000-0000BC4B0000}"/>
    <cellStyle name="40% - Accent2 3 3 7 2 3 2" xfId="40320" xr:uid="{00000000-0005-0000-0000-0000BD4B0000}"/>
    <cellStyle name="40% - Accent2 3 3 7 2 4" xfId="29705" xr:uid="{00000000-0005-0000-0000-0000BE4B0000}"/>
    <cellStyle name="40% - Accent2 3 3 7 3" xfId="9103" xr:uid="{00000000-0005-0000-0000-0000BF4B0000}"/>
    <cellStyle name="40% - Accent2 3 3 7 3 2" xfId="19718" xr:uid="{00000000-0005-0000-0000-0000C04B0000}"/>
    <cellStyle name="40% - Accent2 3 3 7 3 2 2" xfId="42986" xr:uid="{00000000-0005-0000-0000-0000C14B0000}"/>
    <cellStyle name="40% - Accent2 3 3 7 3 3" xfId="32371" xr:uid="{00000000-0005-0000-0000-0000C24B0000}"/>
    <cellStyle name="40% - Accent2 3 3 7 4" xfId="14412" xr:uid="{00000000-0005-0000-0000-0000C34B0000}"/>
    <cellStyle name="40% - Accent2 3 3 7 4 2" xfId="37680" xr:uid="{00000000-0005-0000-0000-0000C44B0000}"/>
    <cellStyle name="40% - Accent2 3 3 7 5" xfId="27063" xr:uid="{00000000-0005-0000-0000-0000C54B0000}"/>
    <cellStyle name="40% - Accent2 3 3 8" xfId="4267" xr:uid="{00000000-0005-0000-0000-0000C64B0000}"/>
    <cellStyle name="40% - Accent2 3 3 8 2" xfId="9611" xr:uid="{00000000-0005-0000-0000-0000C74B0000}"/>
    <cellStyle name="40% - Accent2 3 3 8 2 2" xfId="20226" xr:uid="{00000000-0005-0000-0000-0000C84B0000}"/>
    <cellStyle name="40% - Accent2 3 3 8 2 2 2" xfId="43494" xr:uid="{00000000-0005-0000-0000-0000C94B0000}"/>
    <cellStyle name="40% - Accent2 3 3 8 2 3" xfId="32879" xr:uid="{00000000-0005-0000-0000-0000CA4B0000}"/>
    <cellStyle name="40% - Accent2 3 3 8 3" xfId="14920" xr:uid="{00000000-0005-0000-0000-0000CB4B0000}"/>
    <cellStyle name="40% - Accent2 3 3 8 3 2" xfId="38188" xr:uid="{00000000-0005-0000-0000-0000CC4B0000}"/>
    <cellStyle name="40% - Accent2 3 3 8 4" xfId="27571" xr:uid="{00000000-0005-0000-0000-0000CD4B0000}"/>
    <cellStyle name="40% - Accent2 3 3 9" xfId="6969" xr:uid="{00000000-0005-0000-0000-0000CE4B0000}"/>
    <cellStyle name="40% - Accent2 3 3 9 2" xfId="17584" xr:uid="{00000000-0005-0000-0000-0000CF4B0000}"/>
    <cellStyle name="40% - Accent2 3 3 9 2 2" xfId="40852" xr:uid="{00000000-0005-0000-0000-0000D04B0000}"/>
    <cellStyle name="40% - Accent2 3 3 9 3" xfId="30237" xr:uid="{00000000-0005-0000-0000-0000D14B0000}"/>
    <cellStyle name="40% - Accent2 3 3_Asset Register (new)" xfId="1436" xr:uid="{00000000-0005-0000-0000-0000D24B0000}"/>
    <cellStyle name="40% - Accent2 3 4" xfId="235" xr:uid="{00000000-0005-0000-0000-0000D34B0000}"/>
    <cellStyle name="40% - Accent2 3 4 10" xfId="24762" xr:uid="{00000000-0005-0000-0000-0000D44B0000}"/>
    <cellStyle name="40% - Accent2 3 4 11" xfId="48489" xr:uid="{00000000-0005-0000-0000-0000D54B0000}"/>
    <cellStyle name="40% - Accent2 3 4 2" xfId="1894" xr:uid="{00000000-0005-0000-0000-0000D64B0000}"/>
    <cellStyle name="40% - Accent2 3 4 2 2" xfId="4869" xr:uid="{00000000-0005-0000-0000-0000D74B0000}"/>
    <cellStyle name="40% - Accent2 3 4 2 2 2" xfId="10213" xr:uid="{00000000-0005-0000-0000-0000D84B0000}"/>
    <cellStyle name="40% - Accent2 3 4 2 2 2 2" xfId="20828" xr:uid="{00000000-0005-0000-0000-0000D94B0000}"/>
    <cellStyle name="40% - Accent2 3 4 2 2 2 2 2" xfId="44096" xr:uid="{00000000-0005-0000-0000-0000DA4B0000}"/>
    <cellStyle name="40% - Accent2 3 4 2 2 2 3" xfId="33481" xr:uid="{00000000-0005-0000-0000-0000DB4B0000}"/>
    <cellStyle name="40% - Accent2 3 4 2 2 3" xfId="15522" xr:uid="{00000000-0005-0000-0000-0000DC4B0000}"/>
    <cellStyle name="40% - Accent2 3 4 2 2 3 2" xfId="38790" xr:uid="{00000000-0005-0000-0000-0000DD4B0000}"/>
    <cellStyle name="40% - Accent2 3 4 2 2 4" xfId="23316" xr:uid="{00000000-0005-0000-0000-0000DE4B0000}"/>
    <cellStyle name="40% - Accent2 3 4 2 2 4 2" xfId="46562" xr:uid="{00000000-0005-0000-0000-0000DF4B0000}"/>
    <cellStyle name="40% - Accent2 3 4 2 2 5" xfId="28173" xr:uid="{00000000-0005-0000-0000-0000E04B0000}"/>
    <cellStyle name="40% - Accent2 3 4 2 2 6" xfId="48491" xr:uid="{00000000-0005-0000-0000-0000E14B0000}"/>
    <cellStyle name="40% - Accent2 3 4 2 3" xfId="7571" xr:uid="{00000000-0005-0000-0000-0000E24B0000}"/>
    <cellStyle name="40% - Accent2 3 4 2 3 2" xfId="18186" xr:uid="{00000000-0005-0000-0000-0000E34B0000}"/>
    <cellStyle name="40% - Accent2 3 4 2 3 2 2" xfId="41454" xr:uid="{00000000-0005-0000-0000-0000E44B0000}"/>
    <cellStyle name="40% - Accent2 3 4 2 3 3" xfId="30839" xr:uid="{00000000-0005-0000-0000-0000E54B0000}"/>
    <cellStyle name="40% - Accent2 3 4 2 4" xfId="12882" xr:uid="{00000000-0005-0000-0000-0000E64B0000}"/>
    <cellStyle name="40% - Accent2 3 4 2 4 2" xfId="36150" xr:uid="{00000000-0005-0000-0000-0000E74B0000}"/>
    <cellStyle name="40% - Accent2 3 4 2 5" xfId="23315" xr:uid="{00000000-0005-0000-0000-0000E84B0000}"/>
    <cellStyle name="40% - Accent2 3 4 2 5 2" xfId="46561" xr:uid="{00000000-0005-0000-0000-0000E94B0000}"/>
    <cellStyle name="40% - Accent2 3 4 2 6" xfId="25531" xr:uid="{00000000-0005-0000-0000-0000EA4B0000}"/>
    <cellStyle name="40% - Accent2 3 4 2 7" xfId="48490" xr:uid="{00000000-0005-0000-0000-0000EB4B0000}"/>
    <cellStyle name="40% - Accent2 3 4 3" xfId="2443" xr:uid="{00000000-0005-0000-0000-0000EC4B0000}"/>
    <cellStyle name="40% - Accent2 3 4 3 2" xfId="5291" xr:uid="{00000000-0005-0000-0000-0000ED4B0000}"/>
    <cellStyle name="40% - Accent2 3 4 3 2 2" xfId="10634" xr:uid="{00000000-0005-0000-0000-0000EE4B0000}"/>
    <cellStyle name="40% - Accent2 3 4 3 2 2 2" xfId="21248" xr:uid="{00000000-0005-0000-0000-0000EF4B0000}"/>
    <cellStyle name="40% - Accent2 3 4 3 2 2 2 2" xfId="44516" xr:uid="{00000000-0005-0000-0000-0000F04B0000}"/>
    <cellStyle name="40% - Accent2 3 4 3 2 2 3" xfId="33902" xr:uid="{00000000-0005-0000-0000-0000F14B0000}"/>
    <cellStyle name="40% - Accent2 3 4 3 2 3" xfId="15942" xr:uid="{00000000-0005-0000-0000-0000F24B0000}"/>
    <cellStyle name="40% - Accent2 3 4 3 2 3 2" xfId="39210" xr:uid="{00000000-0005-0000-0000-0000F34B0000}"/>
    <cellStyle name="40% - Accent2 3 4 3 2 4" xfId="28594" xr:uid="{00000000-0005-0000-0000-0000F44B0000}"/>
    <cellStyle name="40% - Accent2 3 4 3 3" xfId="7992" xr:uid="{00000000-0005-0000-0000-0000F54B0000}"/>
    <cellStyle name="40% - Accent2 3 4 3 3 2" xfId="18607" xr:uid="{00000000-0005-0000-0000-0000F64B0000}"/>
    <cellStyle name="40% - Accent2 3 4 3 3 2 2" xfId="41875" xr:uid="{00000000-0005-0000-0000-0000F74B0000}"/>
    <cellStyle name="40% - Accent2 3 4 3 3 3" xfId="31260" xr:uid="{00000000-0005-0000-0000-0000F84B0000}"/>
    <cellStyle name="40% - Accent2 3 4 3 4" xfId="13302" xr:uid="{00000000-0005-0000-0000-0000F94B0000}"/>
    <cellStyle name="40% - Accent2 3 4 3 4 2" xfId="36570" xr:uid="{00000000-0005-0000-0000-0000FA4B0000}"/>
    <cellStyle name="40% - Accent2 3 4 3 5" xfId="23317" xr:uid="{00000000-0005-0000-0000-0000FB4B0000}"/>
    <cellStyle name="40% - Accent2 3 4 3 5 2" xfId="46563" xr:uid="{00000000-0005-0000-0000-0000FC4B0000}"/>
    <cellStyle name="40% - Accent2 3 4 3 6" xfId="25952" xr:uid="{00000000-0005-0000-0000-0000FD4B0000}"/>
    <cellStyle name="40% - Accent2 3 4 3 7" xfId="48492" xr:uid="{00000000-0005-0000-0000-0000FE4B0000}"/>
    <cellStyle name="40% - Accent2 3 4 4" xfId="3164" xr:uid="{00000000-0005-0000-0000-0000FF4B0000}"/>
    <cellStyle name="40% - Accent2 3 4 4 2" xfId="5994" xr:uid="{00000000-0005-0000-0000-0000004C0000}"/>
    <cellStyle name="40% - Accent2 3 4 4 2 2" xfId="11337" xr:uid="{00000000-0005-0000-0000-0000014C0000}"/>
    <cellStyle name="40% - Accent2 3 4 4 2 2 2" xfId="21950" xr:uid="{00000000-0005-0000-0000-0000024C0000}"/>
    <cellStyle name="40% - Accent2 3 4 4 2 2 2 2" xfId="45218" xr:uid="{00000000-0005-0000-0000-0000034C0000}"/>
    <cellStyle name="40% - Accent2 3 4 4 2 2 3" xfId="34605" xr:uid="{00000000-0005-0000-0000-0000044C0000}"/>
    <cellStyle name="40% - Accent2 3 4 4 2 3" xfId="16644" xr:uid="{00000000-0005-0000-0000-0000054C0000}"/>
    <cellStyle name="40% - Accent2 3 4 4 2 3 2" xfId="39912" xr:uid="{00000000-0005-0000-0000-0000064C0000}"/>
    <cellStyle name="40% - Accent2 3 4 4 2 4" xfId="29297" xr:uid="{00000000-0005-0000-0000-0000074C0000}"/>
    <cellStyle name="40% - Accent2 3 4 4 3" xfId="8695" xr:uid="{00000000-0005-0000-0000-0000084C0000}"/>
    <cellStyle name="40% - Accent2 3 4 4 3 2" xfId="19310" xr:uid="{00000000-0005-0000-0000-0000094C0000}"/>
    <cellStyle name="40% - Accent2 3 4 4 3 2 2" xfId="42578" xr:uid="{00000000-0005-0000-0000-00000A4C0000}"/>
    <cellStyle name="40% - Accent2 3 4 4 3 3" xfId="31963" xr:uid="{00000000-0005-0000-0000-00000B4C0000}"/>
    <cellStyle name="40% - Accent2 3 4 4 4" xfId="14004" xr:uid="{00000000-0005-0000-0000-00000C4C0000}"/>
    <cellStyle name="40% - Accent2 3 4 4 4 2" xfId="37272" xr:uid="{00000000-0005-0000-0000-00000D4C0000}"/>
    <cellStyle name="40% - Accent2 3 4 4 5" xfId="26655" xr:uid="{00000000-0005-0000-0000-00000E4C0000}"/>
    <cellStyle name="40% - Accent2 3 4 5" xfId="3484" xr:uid="{00000000-0005-0000-0000-00000F4C0000}"/>
    <cellStyle name="40% - Accent2 3 4 5 2" xfId="6308" xr:uid="{00000000-0005-0000-0000-0000104C0000}"/>
    <cellStyle name="40% - Accent2 3 4 5 2 2" xfId="11651" xr:uid="{00000000-0005-0000-0000-0000114C0000}"/>
    <cellStyle name="40% - Accent2 3 4 5 2 2 2" xfId="22264" xr:uid="{00000000-0005-0000-0000-0000124C0000}"/>
    <cellStyle name="40% - Accent2 3 4 5 2 2 2 2" xfId="45532" xr:uid="{00000000-0005-0000-0000-0000134C0000}"/>
    <cellStyle name="40% - Accent2 3 4 5 2 2 3" xfId="34919" xr:uid="{00000000-0005-0000-0000-0000144C0000}"/>
    <cellStyle name="40% - Accent2 3 4 5 2 3" xfId="16958" xr:uid="{00000000-0005-0000-0000-0000154C0000}"/>
    <cellStyle name="40% - Accent2 3 4 5 2 3 2" xfId="40226" xr:uid="{00000000-0005-0000-0000-0000164C0000}"/>
    <cellStyle name="40% - Accent2 3 4 5 2 4" xfId="29611" xr:uid="{00000000-0005-0000-0000-0000174C0000}"/>
    <cellStyle name="40% - Accent2 3 4 5 3" xfId="9009" xr:uid="{00000000-0005-0000-0000-0000184C0000}"/>
    <cellStyle name="40% - Accent2 3 4 5 3 2" xfId="19624" xr:uid="{00000000-0005-0000-0000-0000194C0000}"/>
    <cellStyle name="40% - Accent2 3 4 5 3 2 2" xfId="42892" xr:uid="{00000000-0005-0000-0000-00001A4C0000}"/>
    <cellStyle name="40% - Accent2 3 4 5 3 3" xfId="32277" xr:uid="{00000000-0005-0000-0000-00001B4C0000}"/>
    <cellStyle name="40% - Accent2 3 4 5 4" xfId="14318" xr:uid="{00000000-0005-0000-0000-00001C4C0000}"/>
    <cellStyle name="40% - Accent2 3 4 5 4 2" xfId="37586" xr:uid="{00000000-0005-0000-0000-00001D4C0000}"/>
    <cellStyle name="40% - Accent2 3 4 5 5" xfId="26969" xr:uid="{00000000-0005-0000-0000-00001E4C0000}"/>
    <cellStyle name="40% - Accent2 3 4 6" xfId="4104" xr:uid="{00000000-0005-0000-0000-00001F4C0000}"/>
    <cellStyle name="40% - Accent2 3 4 6 2" xfId="9448" xr:uid="{00000000-0005-0000-0000-0000204C0000}"/>
    <cellStyle name="40% - Accent2 3 4 6 2 2" xfId="20063" xr:uid="{00000000-0005-0000-0000-0000214C0000}"/>
    <cellStyle name="40% - Accent2 3 4 6 2 2 2" xfId="43331" xr:uid="{00000000-0005-0000-0000-0000224C0000}"/>
    <cellStyle name="40% - Accent2 3 4 6 2 3" xfId="32716" xr:uid="{00000000-0005-0000-0000-0000234C0000}"/>
    <cellStyle name="40% - Accent2 3 4 6 3" xfId="14757" xr:uid="{00000000-0005-0000-0000-0000244C0000}"/>
    <cellStyle name="40% - Accent2 3 4 6 3 2" xfId="38025" xr:uid="{00000000-0005-0000-0000-0000254C0000}"/>
    <cellStyle name="40% - Accent2 3 4 6 4" xfId="27408" xr:uid="{00000000-0005-0000-0000-0000264C0000}"/>
    <cellStyle name="40% - Accent2 3 4 7" xfId="6806" xr:uid="{00000000-0005-0000-0000-0000274C0000}"/>
    <cellStyle name="40% - Accent2 3 4 7 2" xfId="17421" xr:uid="{00000000-0005-0000-0000-0000284C0000}"/>
    <cellStyle name="40% - Accent2 3 4 7 2 2" xfId="40689" xr:uid="{00000000-0005-0000-0000-0000294C0000}"/>
    <cellStyle name="40% - Accent2 3 4 7 3" xfId="30074" xr:uid="{00000000-0005-0000-0000-00002A4C0000}"/>
    <cellStyle name="40% - Accent2 3 4 8" xfId="12117" xr:uid="{00000000-0005-0000-0000-00002B4C0000}"/>
    <cellStyle name="40% - Accent2 3 4 8 2" xfId="35385" xr:uid="{00000000-0005-0000-0000-00002C4C0000}"/>
    <cellStyle name="40% - Accent2 3 4 9" xfId="23314" xr:uid="{00000000-0005-0000-0000-00002D4C0000}"/>
    <cellStyle name="40% - Accent2 3 4 9 2" xfId="46560" xr:uid="{00000000-0005-0000-0000-00002E4C0000}"/>
    <cellStyle name="40% - Accent2 3 5" xfId="1119" xr:uid="{00000000-0005-0000-0000-00002F4C0000}"/>
    <cellStyle name="40% - Accent2 3 5 2" xfId="2689" xr:uid="{00000000-0005-0000-0000-0000304C0000}"/>
    <cellStyle name="40% - Accent2 3 5 2 2" xfId="5537" xr:uid="{00000000-0005-0000-0000-0000314C0000}"/>
    <cellStyle name="40% - Accent2 3 5 2 2 2" xfId="10880" xr:uid="{00000000-0005-0000-0000-0000324C0000}"/>
    <cellStyle name="40% - Accent2 3 5 2 2 2 2" xfId="21494" xr:uid="{00000000-0005-0000-0000-0000334C0000}"/>
    <cellStyle name="40% - Accent2 3 5 2 2 2 2 2" xfId="44762" xr:uid="{00000000-0005-0000-0000-0000344C0000}"/>
    <cellStyle name="40% - Accent2 3 5 2 2 2 3" xfId="34148" xr:uid="{00000000-0005-0000-0000-0000354C0000}"/>
    <cellStyle name="40% - Accent2 3 5 2 2 3" xfId="16188" xr:uid="{00000000-0005-0000-0000-0000364C0000}"/>
    <cellStyle name="40% - Accent2 3 5 2 2 3 2" xfId="39456" xr:uid="{00000000-0005-0000-0000-0000374C0000}"/>
    <cellStyle name="40% - Accent2 3 5 2 2 4" xfId="23320" xr:uid="{00000000-0005-0000-0000-0000384C0000}"/>
    <cellStyle name="40% - Accent2 3 5 2 2 4 2" xfId="46566" xr:uid="{00000000-0005-0000-0000-0000394C0000}"/>
    <cellStyle name="40% - Accent2 3 5 2 2 5" xfId="28840" xr:uid="{00000000-0005-0000-0000-00003A4C0000}"/>
    <cellStyle name="40% - Accent2 3 5 2 2 6" xfId="48495" xr:uid="{00000000-0005-0000-0000-00003B4C0000}"/>
    <cellStyle name="40% - Accent2 3 5 2 3" xfId="8238" xr:uid="{00000000-0005-0000-0000-00003C4C0000}"/>
    <cellStyle name="40% - Accent2 3 5 2 3 2" xfId="18853" xr:uid="{00000000-0005-0000-0000-00003D4C0000}"/>
    <cellStyle name="40% - Accent2 3 5 2 3 2 2" xfId="42121" xr:uid="{00000000-0005-0000-0000-00003E4C0000}"/>
    <cellStyle name="40% - Accent2 3 5 2 3 3" xfId="31506" xr:uid="{00000000-0005-0000-0000-00003F4C0000}"/>
    <cellStyle name="40% - Accent2 3 5 2 4" xfId="13548" xr:uid="{00000000-0005-0000-0000-0000404C0000}"/>
    <cellStyle name="40% - Accent2 3 5 2 4 2" xfId="36816" xr:uid="{00000000-0005-0000-0000-0000414C0000}"/>
    <cellStyle name="40% - Accent2 3 5 2 5" xfId="23319" xr:uid="{00000000-0005-0000-0000-0000424C0000}"/>
    <cellStyle name="40% - Accent2 3 5 2 5 2" xfId="46565" xr:uid="{00000000-0005-0000-0000-0000434C0000}"/>
    <cellStyle name="40% - Accent2 3 5 2 6" xfId="26198" xr:uid="{00000000-0005-0000-0000-0000444C0000}"/>
    <cellStyle name="40% - Accent2 3 5 2 7" xfId="48494" xr:uid="{00000000-0005-0000-0000-0000454C0000}"/>
    <cellStyle name="40% - Accent2 3 5 3" xfId="3864" xr:uid="{00000000-0005-0000-0000-0000464C0000}"/>
    <cellStyle name="40% - Accent2 3 5 3 2" xfId="6528" xr:uid="{00000000-0005-0000-0000-0000474C0000}"/>
    <cellStyle name="40% - Accent2 3 5 3 2 2" xfId="11871" xr:uid="{00000000-0005-0000-0000-0000484C0000}"/>
    <cellStyle name="40% - Accent2 3 5 3 2 2 2" xfId="22484" xr:uid="{00000000-0005-0000-0000-0000494C0000}"/>
    <cellStyle name="40% - Accent2 3 5 3 2 2 2 2" xfId="45752" xr:uid="{00000000-0005-0000-0000-00004A4C0000}"/>
    <cellStyle name="40% - Accent2 3 5 3 2 2 3" xfId="35139" xr:uid="{00000000-0005-0000-0000-00004B4C0000}"/>
    <cellStyle name="40% - Accent2 3 5 3 2 3" xfId="17178" xr:uid="{00000000-0005-0000-0000-00004C4C0000}"/>
    <cellStyle name="40% - Accent2 3 5 3 2 3 2" xfId="40446" xr:uid="{00000000-0005-0000-0000-00004D4C0000}"/>
    <cellStyle name="40% - Accent2 3 5 3 2 4" xfId="29831" xr:uid="{00000000-0005-0000-0000-00004E4C0000}"/>
    <cellStyle name="40% - Accent2 3 5 3 3" xfId="9229" xr:uid="{00000000-0005-0000-0000-00004F4C0000}"/>
    <cellStyle name="40% - Accent2 3 5 3 3 2" xfId="19844" xr:uid="{00000000-0005-0000-0000-0000504C0000}"/>
    <cellStyle name="40% - Accent2 3 5 3 3 2 2" xfId="43112" xr:uid="{00000000-0005-0000-0000-0000514C0000}"/>
    <cellStyle name="40% - Accent2 3 5 3 3 3" xfId="32497" xr:uid="{00000000-0005-0000-0000-0000524C0000}"/>
    <cellStyle name="40% - Accent2 3 5 3 4" xfId="14538" xr:uid="{00000000-0005-0000-0000-0000534C0000}"/>
    <cellStyle name="40% - Accent2 3 5 3 4 2" xfId="37806" xr:uid="{00000000-0005-0000-0000-0000544C0000}"/>
    <cellStyle name="40% - Accent2 3 5 3 5" xfId="23321" xr:uid="{00000000-0005-0000-0000-0000554C0000}"/>
    <cellStyle name="40% - Accent2 3 5 3 5 2" xfId="46567" xr:uid="{00000000-0005-0000-0000-0000564C0000}"/>
    <cellStyle name="40% - Accent2 3 5 3 6" xfId="27189" xr:uid="{00000000-0005-0000-0000-0000574C0000}"/>
    <cellStyle name="40% - Accent2 3 5 3 7" xfId="48496" xr:uid="{00000000-0005-0000-0000-0000584C0000}"/>
    <cellStyle name="40% - Accent2 3 5 4" xfId="4350" xr:uid="{00000000-0005-0000-0000-0000594C0000}"/>
    <cellStyle name="40% - Accent2 3 5 4 2" xfId="9694" xr:uid="{00000000-0005-0000-0000-00005A4C0000}"/>
    <cellStyle name="40% - Accent2 3 5 4 2 2" xfId="20309" xr:uid="{00000000-0005-0000-0000-00005B4C0000}"/>
    <cellStyle name="40% - Accent2 3 5 4 2 2 2" xfId="43577" xr:uid="{00000000-0005-0000-0000-00005C4C0000}"/>
    <cellStyle name="40% - Accent2 3 5 4 2 3" xfId="32962" xr:uid="{00000000-0005-0000-0000-00005D4C0000}"/>
    <cellStyle name="40% - Accent2 3 5 4 3" xfId="15003" xr:uid="{00000000-0005-0000-0000-00005E4C0000}"/>
    <cellStyle name="40% - Accent2 3 5 4 3 2" xfId="38271" xr:uid="{00000000-0005-0000-0000-00005F4C0000}"/>
    <cellStyle name="40% - Accent2 3 5 4 4" xfId="27654" xr:uid="{00000000-0005-0000-0000-0000604C0000}"/>
    <cellStyle name="40% - Accent2 3 5 5" xfId="7052" xr:uid="{00000000-0005-0000-0000-0000614C0000}"/>
    <cellStyle name="40% - Accent2 3 5 5 2" xfId="17667" xr:uid="{00000000-0005-0000-0000-0000624C0000}"/>
    <cellStyle name="40% - Accent2 3 5 5 2 2" xfId="40935" xr:uid="{00000000-0005-0000-0000-0000634C0000}"/>
    <cellStyle name="40% - Accent2 3 5 5 3" xfId="30320" xr:uid="{00000000-0005-0000-0000-0000644C0000}"/>
    <cellStyle name="40% - Accent2 3 5 6" xfId="12363" xr:uid="{00000000-0005-0000-0000-0000654C0000}"/>
    <cellStyle name="40% - Accent2 3 5 6 2" xfId="35631" xr:uid="{00000000-0005-0000-0000-0000664C0000}"/>
    <cellStyle name="40% - Accent2 3 5 7" xfId="23318" xr:uid="{00000000-0005-0000-0000-0000674C0000}"/>
    <cellStyle name="40% - Accent2 3 5 7 2" xfId="46564" xr:uid="{00000000-0005-0000-0000-0000684C0000}"/>
    <cellStyle name="40% - Accent2 3 5 8" xfId="25012" xr:uid="{00000000-0005-0000-0000-0000694C0000}"/>
    <cellStyle name="40% - Accent2 3 5 9" xfId="48493" xr:uid="{00000000-0005-0000-0000-00006A4C0000}"/>
    <cellStyle name="40% - Accent2 3 6" xfId="1268" xr:uid="{00000000-0005-0000-0000-00006B4C0000}"/>
    <cellStyle name="40% - Accent2 3 6 2" xfId="2829" xr:uid="{00000000-0005-0000-0000-00006C4C0000}"/>
    <cellStyle name="40% - Accent2 3 6 2 2" xfId="5677" xr:uid="{00000000-0005-0000-0000-00006D4C0000}"/>
    <cellStyle name="40% - Accent2 3 6 2 2 2" xfId="11020" xr:uid="{00000000-0005-0000-0000-00006E4C0000}"/>
    <cellStyle name="40% - Accent2 3 6 2 2 2 2" xfId="21634" xr:uid="{00000000-0005-0000-0000-00006F4C0000}"/>
    <cellStyle name="40% - Accent2 3 6 2 2 2 2 2" xfId="44902" xr:uid="{00000000-0005-0000-0000-0000704C0000}"/>
    <cellStyle name="40% - Accent2 3 6 2 2 2 3" xfId="34288" xr:uid="{00000000-0005-0000-0000-0000714C0000}"/>
    <cellStyle name="40% - Accent2 3 6 2 2 3" xfId="16328" xr:uid="{00000000-0005-0000-0000-0000724C0000}"/>
    <cellStyle name="40% - Accent2 3 6 2 2 3 2" xfId="39596" xr:uid="{00000000-0005-0000-0000-0000734C0000}"/>
    <cellStyle name="40% - Accent2 3 6 2 2 4" xfId="23324" xr:uid="{00000000-0005-0000-0000-0000744C0000}"/>
    <cellStyle name="40% - Accent2 3 6 2 2 4 2" xfId="46570" xr:uid="{00000000-0005-0000-0000-0000754C0000}"/>
    <cellStyle name="40% - Accent2 3 6 2 2 5" xfId="28980" xr:uid="{00000000-0005-0000-0000-0000764C0000}"/>
    <cellStyle name="40% - Accent2 3 6 2 2 6" xfId="48499" xr:uid="{00000000-0005-0000-0000-0000774C0000}"/>
    <cellStyle name="40% - Accent2 3 6 2 3" xfId="8378" xr:uid="{00000000-0005-0000-0000-0000784C0000}"/>
    <cellStyle name="40% - Accent2 3 6 2 3 2" xfId="18993" xr:uid="{00000000-0005-0000-0000-0000794C0000}"/>
    <cellStyle name="40% - Accent2 3 6 2 3 2 2" xfId="42261" xr:uid="{00000000-0005-0000-0000-00007A4C0000}"/>
    <cellStyle name="40% - Accent2 3 6 2 3 3" xfId="31646" xr:uid="{00000000-0005-0000-0000-00007B4C0000}"/>
    <cellStyle name="40% - Accent2 3 6 2 4" xfId="13688" xr:uid="{00000000-0005-0000-0000-00007C4C0000}"/>
    <cellStyle name="40% - Accent2 3 6 2 4 2" xfId="36956" xr:uid="{00000000-0005-0000-0000-00007D4C0000}"/>
    <cellStyle name="40% - Accent2 3 6 2 5" xfId="23323" xr:uid="{00000000-0005-0000-0000-00007E4C0000}"/>
    <cellStyle name="40% - Accent2 3 6 2 5 2" xfId="46569" xr:uid="{00000000-0005-0000-0000-00007F4C0000}"/>
    <cellStyle name="40% - Accent2 3 6 2 6" xfId="26338" xr:uid="{00000000-0005-0000-0000-0000804C0000}"/>
    <cellStyle name="40% - Accent2 3 6 2 7" xfId="48498" xr:uid="{00000000-0005-0000-0000-0000814C0000}"/>
    <cellStyle name="40% - Accent2 3 6 3" xfId="4490" xr:uid="{00000000-0005-0000-0000-0000824C0000}"/>
    <cellStyle name="40% - Accent2 3 6 3 2" xfId="9834" xr:uid="{00000000-0005-0000-0000-0000834C0000}"/>
    <cellStyle name="40% - Accent2 3 6 3 2 2" xfId="20449" xr:uid="{00000000-0005-0000-0000-0000844C0000}"/>
    <cellStyle name="40% - Accent2 3 6 3 2 2 2" xfId="43717" xr:uid="{00000000-0005-0000-0000-0000854C0000}"/>
    <cellStyle name="40% - Accent2 3 6 3 2 3" xfId="33102" xr:uid="{00000000-0005-0000-0000-0000864C0000}"/>
    <cellStyle name="40% - Accent2 3 6 3 3" xfId="15143" xr:uid="{00000000-0005-0000-0000-0000874C0000}"/>
    <cellStyle name="40% - Accent2 3 6 3 3 2" xfId="38411" xr:uid="{00000000-0005-0000-0000-0000884C0000}"/>
    <cellStyle name="40% - Accent2 3 6 3 4" xfId="23325" xr:uid="{00000000-0005-0000-0000-0000894C0000}"/>
    <cellStyle name="40% - Accent2 3 6 3 4 2" xfId="46571" xr:uid="{00000000-0005-0000-0000-00008A4C0000}"/>
    <cellStyle name="40% - Accent2 3 6 3 5" xfId="27794" xr:uid="{00000000-0005-0000-0000-00008B4C0000}"/>
    <cellStyle name="40% - Accent2 3 6 3 6" xfId="48500" xr:uid="{00000000-0005-0000-0000-00008C4C0000}"/>
    <cellStyle name="40% - Accent2 3 6 4" xfId="7192" xr:uid="{00000000-0005-0000-0000-00008D4C0000}"/>
    <cellStyle name="40% - Accent2 3 6 4 2" xfId="17807" xr:uid="{00000000-0005-0000-0000-00008E4C0000}"/>
    <cellStyle name="40% - Accent2 3 6 4 2 2" xfId="41075" xr:uid="{00000000-0005-0000-0000-00008F4C0000}"/>
    <cellStyle name="40% - Accent2 3 6 4 3" xfId="30460" xr:uid="{00000000-0005-0000-0000-0000904C0000}"/>
    <cellStyle name="40% - Accent2 3 6 5" xfId="12503" xr:uid="{00000000-0005-0000-0000-0000914C0000}"/>
    <cellStyle name="40% - Accent2 3 6 5 2" xfId="35771" xr:uid="{00000000-0005-0000-0000-0000924C0000}"/>
    <cellStyle name="40% - Accent2 3 6 6" xfId="23322" xr:uid="{00000000-0005-0000-0000-0000934C0000}"/>
    <cellStyle name="40% - Accent2 3 6 6 2" xfId="46568" xr:uid="{00000000-0005-0000-0000-0000944C0000}"/>
    <cellStyle name="40% - Accent2 3 6 7" xfId="25152" xr:uid="{00000000-0005-0000-0000-0000954C0000}"/>
    <cellStyle name="40% - Accent2 3 6 8" xfId="48497" xr:uid="{00000000-0005-0000-0000-0000964C0000}"/>
    <cellStyle name="40% - Accent2 3 7" xfId="1650" xr:uid="{00000000-0005-0000-0000-0000974C0000}"/>
    <cellStyle name="40% - Accent2 3 7 2" xfId="4660" xr:uid="{00000000-0005-0000-0000-0000984C0000}"/>
    <cellStyle name="40% - Accent2 3 7 2 2" xfId="10004" xr:uid="{00000000-0005-0000-0000-0000994C0000}"/>
    <cellStyle name="40% - Accent2 3 7 2 2 2" xfId="20619" xr:uid="{00000000-0005-0000-0000-00009A4C0000}"/>
    <cellStyle name="40% - Accent2 3 7 2 2 2 2" xfId="43887" xr:uid="{00000000-0005-0000-0000-00009B4C0000}"/>
    <cellStyle name="40% - Accent2 3 7 2 2 3" xfId="33272" xr:uid="{00000000-0005-0000-0000-00009C4C0000}"/>
    <cellStyle name="40% - Accent2 3 7 2 3" xfId="15313" xr:uid="{00000000-0005-0000-0000-00009D4C0000}"/>
    <cellStyle name="40% - Accent2 3 7 2 3 2" xfId="38581" xr:uid="{00000000-0005-0000-0000-00009E4C0000}"/>
    <cellStyle name="40% - Accent2 3 7 2 4" xfId="23327" xr:uid="{00000000-0005-0000-0000-00009F4C0000}"/>
    <cellStyle name="40% - Accent2 3 7 2 4 2" xfId="46573" xr:uid="{00000000-0005-0000-0000-0000A04C0000}"/>
    <cellStyle name="40% - Accent2 3 7 2 5" xfId="27964" xr:uid="{00000000-0005-0000-0000-0000A14C0000}"/>
    <cellStyle name="40% - Accent2 3 7 2 6" xfId="48502" xr:uid="{00000000-0005-0000-0000-0000A24C0000}"/>
    <cellStyle name="40% - Accent2 3 7 3" xfId="7362" xr:uid="{00000000-0005-0000-0000-0000A34C0000}"/>
    <cellStyle name="40% - Accent2 3 7 3 2" xfId="17977" xr:uid="{00000000-0005-0000-0000-0000A44C0000}"/>
    <cellStyle name="40% - Accent2 3 7 3 2 2" xfId="41245" xr:uid="{00000000-0005-0000-0000-0000A54C0000}"/>
    <cellStyle name="40% - Accent2 3 7 3 3" xfId="30630" xr:uid="{00000000-0005-0000-0000-0000A64C0000}"/>
    <cellStyle name="40% - Accent2 3 7 4" xfId="12673" xr:uid="{00000000-0005-0000-0000-0000A74C0000}"/>
    <cellStyle name="40% - Accent2 3 7 4 2" xfId="35941" xr:uid="{00000000-0005-0000-0000-0000A84C0000}"/>
    <cellStyle name="40% - Accent2 3 7 5" xfId="23326" xr:uid="{00000000-0005-0000-0000-0000A94C0000}"/>
    <cellStyle name="40% - Accent2 3 7 5 2" xfId="46572" xr:uid="{00000000-0005-0000-0000-0000AA4C0000}"/>
    <cellStyle name="40% - Accent2 3 7 6" xfId="25322" xr:uid="{00000000-0005-0000-0000-0000AB4C0000}"/>
    <cellStyle name="40% - Accent2 3 7 7" xfId="48501" xr:uid="{00000000-0005-0000-0000-0000AC4C0000}"/>
    <cellStyle name="40% - Accent2 3 8" xfId="2136" xr:uid="{00000000-0005-0000-0000-0000AD4C0000}"/>
    <cellStyle name="40% - Accent2 3 8 2" xfId="5029" xr:uid="{00000000-0005-0000-0000-0000AE4C0000}"/>
    <cellStyle name="40% - Accent2 3 8 2 2" xfId="10372" xr:uid="{00000000-0005-0000-0000-0000AF4C0000}"/>
    <cellStyle name="40% - Accent2 3 8 2 2 2" xfId="20987" xr:uid="{00000000-0005-0000-0000-0000B04C0000}"/>
    <cellStyle name="40% - Accent2 3 8 2 2 2 2" xfId="44255" xr:uid="{00000000-0005-0000-0000-0000B14C0000}"/>
    <cellStyle name="40% - Accent2 3 8 2 2 3" xfId="33640" xr:uid="{00000000-0005-0000-0000-0000B24C0000}"/>
    <cellStyle name="40% - Accent2 3 8 2 3" xfId="15681" xr:uid="{00000000-0005-0000-0000-0000B34C0000}"/>
    <cellStyle name="40% - Accent2 3 8 2 3 2" xfId="38949" xr:uid="{00000000-0005-0000-0000-0000B44C0000}"/>
    <cellStyle name="40% - Accent2 3 8 2 4" xfId="28332" xr:uid="{00000000-0005-0000-0000-0000B54C0000}"/>
    <cellStyle name="40% - Accent2 3 8 3" xfId="7730" xr:uid="{00000000-0005-0000-0000-0000B64C0000}"/>
    <cellStyle name="40% - Accent2 3 8 3 2" xfId="18345" xr:uid="{00000000-0005-0000-0000-0000B74C0000}"/>
    <cellStyle name="40% - Accent2 3 8 3 2 2" xfId="41613" xr:uid="{00000000-0005-0000-0000-0000B84C0000}"/>
    <cellStyle name="40% - Accent2 3 8 3 3" xfId="30998" xr:uid="{00000000-0005-0000-0000-0000B94C0000}"/>
    <cellStyle name="40% - Accent2 3 8 4" xfId="13041" xr:uid="{00000000-0005-0000-0000-0000BA4C0000}"/>
    <cellStyle name="40% - Accent2 3 8 4 2" xfId="36309" xr:uid="{00000000-0005-0000-0000-0000BB4C0000}"/>
    <cellStyle name="40% - Accent2 3 8 5" xfId="23328" xr:uid="{00000000-0005-0000-0000-0000BC4C0000}"/>
    <cellStyle name="40% - Accent2 3 8 5 2" xfId="46574" xr:uid="{00000000-0005-0000-0000-0000BD4C0000}"/>
    <cellStyle name="40% - Accent2 3 8 6" xfId="25690" xr:uid="{00000000-0005-0000-0000-0000BE4C0000}"/>
    <cellStyle name="40% - Accent2 3 8 7" xfId="48503" xr:uid="{00000000-0005-0000-0000-0000BF4C0000}"/>
    <cellStyle name="40% - Accent2 3 9" xfId="2221" xr:uid="{00000000-0005-0000-0000-0000C04C0000}"/>
    <cellStyle name="40% - Accent2 3 9 2" xfId="5094" xr:uid="{00000000-0005-0000-0000-0000C14C0000}"/>
    <cellStyle name="40% - Accent2 3 9 2 2" xfId="10437" xr:uid="{00000000-0005-0000-0000-0000C24C0000}"/>
    <cellStyle name="40% - Accent2 3 9 2 2 2" xfId="21052" xr:uid="{00000000-0005-0000-0000-0000C34C0000}"/>
    <cellStyle name="40% - Accent2 3 9 2 2 2 2" xfId="44320" xr:uid="{00000000-0005-0000-0000-0000C44C0000}"/>
    <cellStyle name="40% - Accent2 3 9 2 2 3" xfId="33705" xr:uid="{00000000-0005-0000-0000-0000C54C0000}"/>
    <cellStyle name="40% - Accent2 3 9 2 3" xfId="15746" xr:uid="{00000000-0005-0000-0000-0000C64C0000}"/>
    <cellStyle name="40% - Accent2 3 9 2 3 2" xfId="39014" xr:uid="{00000000-0005-0000-0000-0000C74C0000}"/>
    <cellStyle name="40% - Accent2 3 9 2 4" xfId="28397" xr:uid="{00000000-0005-0000-0000-0000C84C0000}"/>
    <cellStyle name="40% - Accent2 3 9 3" xfId="7795" xr:uid="{00000000-0005-0000-0000-0000C94C0000}"/>
    <cellStyle name="40% - Accent2 3 9 3 2" xfId="18410" xr:uid="{00000000-0005-0000-0000-0000CA4C0000}"/>
    <cellStyle name="40% - Accent2 3 9 3 2 2" xfId="41678" xr:uid="{00000000-0005-0000-0000-0000CB4C0000}"/>
    <cellStyle name="40% - Accent2 3 9 3 3" xfId="31063" xr:uid="{00000000-0005-0000-0000-0000CC4C0000}"/>
    <cellStyle name="40% - Accent2 3 9 4" xfId="13106" xr:uid="{00000000-0005-0000-0000-0000CD4C0000}"/>
    <cellStyle name="40% - Accent2 3 9 4 2" xfId="36374" xr:uid="{00000000-0005-0000-0000-0000CE4C0000}"/>
    <cellStyle name="40% - Accent2 3 9 5" xfId="25755" xr:uid="{00000000-0005-0000-0000-0000CF4C0000}"/>
    <cellStyle name="40% - Accent2 3_Asset Register (new)" xfId="1439" xr:uid="{00000000-0005-0000-0000-0000D04C0000}"/>
    <cellStyle name="40% - Accent2 4" xfId="236" xr:uid="{00000000-0005-0000-0000-0000D14C0000}"/>
    <cellStyle name="40% - Accent2 4 10" xfId="2275" xr:uid="{00000000-0005-0000-0000-0000D24C0000}"/>
    <cellStyle name="40% - Accent2 4 10 2" xfId="5138" xr:uid="{00000000-0005-0000-0000-0000D34C0000}"/>
    <cellStyle name="40% - Accent2 4 10 2 2" xfId="10481" xr:uid="{00000000-0005-0000-0000-0000D44C0000}"/>
    <cellStyle name="40% - Accent2 4 10 2 2 2" xfId="21095" xr:uid="{00000000-0005-0000-0000-0000D54C0000}"/>
    <cellStyle name="40% - Accent2 4 10 2 2 2 2" xfId="44363" xr:uid="{00000000-0005-0000-0000-0000D64C0000}"/>
    <cellStyle name="40% - Accent2 4 10 2 2 3" xfId="33749" xr:uid="{00000000-0005-0000-0000-0000D74C0000}"/>
    <cellStyle name="40% - Accent2 4 10 2 3" xfId="15789" xr:uid="{00000000-0005-0000-0000-0000D84C0000}"/>
    <cellStyle name="40% - Accent2 4 10 2 3 2" xfId="39057" xr:uid="{00000000-0005-0000-0000-0000D94C0000}"/>
    <cellStyle name="40% - Accent2 4 10 2 4" xfId="28441" xr:uid="{00000000-0005-0000-0000-0000DA4C0000}"/>
    <cellStyle name="40% - Accent2 4 10 3" xfId="7839" xr:uid="{00000000-0005-0000-0000-0000DB4C0000}"/>
    <cellStyle name="40% - Accent2 4 10 3 2" xfId="18454" xr:uid="{00000000-0005-0000-0000-0000DC4C0000}"/>
    <cellStyle name="40% - Accent2 4 10 3 2 2" xfId="41722" xr:uid="{00000000-0005-0000-0000-0000DD4C0000}"/>
    <cellStyle name="40% - Accent2 4 10 3 3" xfId="31107" xr:uid="{00000000-0005-0000-0000-0000DE4C0000}"/>
    <cellStyle name="40% - Accent2 4 10 4" xfId="13149" xr:uid="{00000000-0005-0000-0000-0000DF4C0000}"/>
    <cellStyle name="40% - Accent2 4 10 4 2" xfId="36417" xr:uid="{00000000-0005-0000-0000-0000E04C0000}"/>
    <cellStyle name="40% - Accent2 4 10 5" xfId="25799" xr:uid="{00000000-0005-0000-0000-0000E14C0000}"/>
    <cellStyle name="40% - Accent2 4 11" xfId="2444" xr:uid="{00000000-0005-0000-0000-0000E24C0000}"/>
    <cellStyle name="40% - Accent2 4 11 2" xfId="5292" xr:uid="{00000000-0005-0000-0000-0000E34C0000}"/>
    <cellStyle name="40% - Accent2 4 11 2 2" xfId="10635" xr:uid="{00000000-0005-0000-0000-0000E44C0000}"/>
    <cellStyle name="40% - Accent2 4 11 2 2 2" xfId="21249" xr:uid="{00000000-0005-0000-0000-0000E54C0000}"/>
    <cellStyle name="40% - Accent2 4 11 2 2 2 2" xfId="44517" xr:uid="{00000000-0005-0000-0000-0000E64C0000}"/>
    <cellStyle name="40% - Accent2 4 11 2 2 3" xfId="33903" xr:uid="{00000000-0005-0000-0000-0000E74C0000}"/>
    <cellStyle name="40% - Accent2 4 11 2 3" xfId="15943" xr:uid="{00000000-0005-0000-0000-0000E84C0000}"/>
    <cellStyle name="40% - Accent2 4 11 2 3 2" xfId="39211" xr:uid="{00000000-0005-0000-0000-0000E94C0000}"/>
    <cellStyle name="40% - Accent2 4 11 2 4" xfId="28595" xr:uid="{00000000-0005-0000-0000-0000EA4C0000}"/>
    <cellStyle name="40% - Accent2 4 11 3" xfId="7993" xr:uid="{00000000-0005-0000-0000-0000EB4C0000}"/>
    <cellStyle name="40% - Accent2 4 11 3 2" xfId="18608" xr:uid="{00000000-0005-0000-0000-0000EC4C0000}"/>
    <cellStyle name="40% - Accent2 4 11 3 2 2" xfId="41876" xr:uid="{00000000-0005-0000-0000-0000ED4C0000}"/>
    <cellStyle name="40% - Accent2 4 11 3 3" xfId="31261" xr:uid="{00000000-0005-0000-0000-0000EE4C0000}"/>
    <cellStyle name="40% - Accent2 4 11 4" xfId="13303" xr:uid="{00000000-0005-0000-0000-0000EF4C0000}"/>
    <cellStyle name="40% - Accent2 4 11 4 2" xfId="36571" xr:uid="{00000000-0005-0000-0000-0000F04C0000}"/>
    <cellStyle name="40% - Accent2 4 11 5" xfId="25953" xr:uid="{00000000-0005-0000-0000-0000F14C0000}"/>
    <cellStyle name="40% - Accent2 4 12" xfId="3008" xr:uid="{00000000-0005-0000-0000-0000F24C0000}"/>
    <cellStyle name="40% - Accent2 4 12 2" xfId="5848" xr:uid="{00000000-0005-0000-0000-0000F34C0000}"/>
    <cellStyle name="40% - Accent2 4 12 2 2" xfId="11191" xr:uid="{00000000-0005-0000-0000-0000F44C0000}"/>
    <cellStyle name="40% - Accent2 4 12 2 2 2" xfId="21805" xr:uid="{00000000-0005-0000-0000-0000F54C0000}"/>
    <cellStyle name="40% - Accent2 4 12 2 2 2 2" xfId="45073" xr:uid="{00000000-0005-0000-0000-0000F64C0000}"/>
    <cellStyle name="40% - Accent2 4 12 2 2 3" xfId="34459" xr:uid="{00000000-0005-0000-0000-0000F74C0000}"/>
    <cellStyle name="40% - Accent2 4 12 2 3" xfId="16499" xr:uid="{00000000-0005-0000-0000-0000F84C0000}"/>
    <cellStyle name="40% - Accent2 4 12 2 3 2" xfId="39767" xr:uid="{00000000-0005-0000-0000-0000F94C0000}"/>
    <cellStyle name="40% - Accent2 4 12 2 4" xfId="29151" xr:uid="{00000000-0005-0000-0000-0000FA4C0000}"/>
    <cellStyle name="40% - Accent2 4 12 3" xfId="8549" xr:uid="{00000000-0005-0000-0000-0000FB4C0000}"/>
    <cellStyle name="40% - Accent2 4 12 3 2" xfId="19164" xr:uid="{00000000-0005-0000-0000-0000FC4C0000}"/>
    <cellStyle name="40% - Accent2 4 12 3 2 2" xfId="42432" xr:uid="{00000000-0005-0000-0000-0000FD4C0000}"/>
    <cellStyle name="40% - Accent2 4 12 3 3" xfId="31817" xr:uid="{00000000-0005-0000-0000-0000FE4C0000}"/>
    <cellStyle name="40% - Accent2 4 12 4" xfId="13859" xr:uid="{00000000-0005-0000-0000-0000FF4C0000}"/>
    <cellStyle name="40% - Accent2 4 12 4 2" xfId="37127" xr:uid="{00000000-0005-0000-0000-0000004D0000}"/>
    <cellStyle name="40% - Accent2 4 12 5" xfId="26509" xr:uid="{00000000-0005-0000-0000-0000014D0000}"/>
    <cellStyle name="40% - Accent2 4 13" xfId="3338" xr:uid="{00000000-0005-0000-0000-0000024D0000}"/>
    <cellStyle name="40% - Accent2 4 13 2" xfId="6162" xr:uid="{00000000-0005-0000-0000-0000034D0000}"/>
    <cellStyle name="40% - Accent2 4 13 2 2" xfId="11505" xr:uid="{00000000-0005-0000-0000-0000044D0000}"/>
    <cellStyle name="40% - Accent2 4 13 2 2 2" xfId="22118" xr:uid="{00000000-0005-0000-0000-0000054D0000}"/>
    <cellStyle name="40% - Accent2 4 13 2 2 2 2" xfId="45386" xr:uid="{00000000-0005-0000-0000-0000064D0000}"/>
    <cellStyle name="40% - Accent2 4 13 2 2 3" xfId="34773" xr:uid="{00000000-0005-0000-0000-0000074D0000}"/>
    <cellStyle name="40% - Accent2 4 13 2 3" xfId="16812" xr:uid="{00000000-0005-0000-0000-0000084D0000}"/>
    <cellStyle name="40% - Accent2 4 13 2 3 2" xfId="40080" xr:uid="{00000000-0005-0000-0000-0000094D0000}"/>
    <cellStyle name="40% - Accent2 4 13 2 4" xfId="29465" xr:uid="{00000000-0005-0000-0000-00000A4D0000}"/>
    <cellStyle name="40% - Accent2 4 13 3" xfId="8863" xr:uid="{00000000-0005-0000-0000-00000B4D0000}"/>
    <cellStyle name="40% - Accent2 4 13 3 2" xfId="19478" xr:uid="{00000000-0005-0000-0000-00000C4D0000}"/>
    <cellStyle name="40% - Accent2 4 13 3 2 2" xfId="42746" xr:uid="{00000000-0005-0000-0000-00000D4D0000}"/>
    <cellStyle name="40% - Accent2 4 13 3 3" xfId="32131" xr:uid="{00000000-0005-0000-0000-00000E4D0000}"/>
    <cellStyle name="40% - Accent2 4 13 4" xfId="14172" xr:uid="{00000000-0005-0000-0000-00000F4D0000}"/>
    <cellStyle name="40% - Accent2 4 13 4 2" xfId="37440" xr:uid="{00000000-0005-0000-0000-0000104D0000}"/>
    <cellStyle name="40% - Accent2 4 13 5" xfId="26823" xr:uid="{00000000-0005-0000-0000-0000114D0000}"/>
    <cellStyle name="40% - Accent2 4 14" xfId="4105" xr:uid="{00000000-0005-0000-0000-0000124D0000}"/>
    <cellStyle name="40% - Accent2 4 14 2" xfId="9449" xr:uid="{00000000-0005-0000-0000-0000134D0000}"/>
    <cellStyle name="40% - Accent2 4 14 2 2" xfId="20064" xr:uid="{00000000-0005-0000-0000-0000144D0000}"/>
    <cellStyle name="40% - Accent2 4 14 2 2 2" xfId="43332" xr:uid="{00000000-0005-0000-0000-0000154D0000}"/>
    <cellStyle name="40% - Accent2 4 14 2 3" xfId="32717" xr:uid="{00000000-0005-0000-0000-0000164D0000}"/>
    <cellStyle name="40% - Accent2 4 14 3" xfId="14758" xr:uid="{00000000-0005-0000-0000-0000174D0000}"/>
    <cellStyle name="40% - Accent2 4 14 3 2" xfId="38026" xr:uid="{00000000-0005-0000-0000-0000184D0000}"/>
    <cellStyle name="40% - Accent2 4 14 4" xfId="27409" xr:uid="{00000000-0005-0000-0000-0000194D0000}"/>
    <cellStyle name="40% - Accent2 4 15" xfId="6807" xr:uid="{00000000-0005-0000-0000-00001A4D0000}"/>
    <cellStyle name="40% - Accent2 4 15 2" xfId="17422" xr:uid="{00000000-0005-0000-0000-00001B4D0000}"/>
    <cellStyle name="40% - Accent2 4 15 2 2" xfId="40690" xr:uid="{00000000-0005-0000-0000-00001C4D0000}"/>
    <cellStyle name="40% - Accent2 4 15 3" xfId="30075" xr:uid="{00000000-0005-0000-0000-00001D4D0000}"/>
    <cellStyle name="40% - Accent2 4 16" xfId="12118" xr:uid="{00000000-0005-0000-0000-00001E4D0000}"/>
    <cellStyle name="40% - Accent2 4 16 2" xfId="35386" xr:uid="{00000000-0005-0000-0000-00001F4D0000}"/>
    <cellStyle name="40% - Accent2 4 17" xfId="23329" xr:uid="{00000000-0005-0000-0000-0000204D0000}"/>
    <cellStyle name="40% - Accent2 4 17 2" xfId="46575" xr:uid="{00000000-0005-0000-0000-0000214D0000}"/>
    <cellStyle name="40% - Accent2 4 18" xfId="24763" xr:uid="{00000000-0005-0000-0000-0000224D0000}"/>
    <cellStyle name="40% - Accent2 4 19" xfId="48504" xr:uid="{00000000-0005-0000-0000-0000234D0000}"/>
    <cellStyle name="40% - Accent2 4 2" xfId="744" xr:uid="{00000000-0005-0000-0000-0000244D0000}"/>
    <cellStyle name="40% - Accent2 4 2 10" xfId="3009" xr:uid="{00000000-0005-0000-0000-0000254D0000}"/>
    <cellStyle name="40% - Accent2 4 2 10 2" xfId="5849" xr:uid="{00000000-0005-0000-0000-0000264D0000}"/>
    <cellStyle name="40% - Accent2 4 2 10 2 2" xfId="11192" xr:uid="{00000000-0005-0000-0000-0000274D0000}"/>
    <cellStyle name="40% - Accent2 4 2 10 2 2 2" xfId="21806" xr:uid="{00000000-0005-0000-0000-0000284D0000}"/>
    <cellStyle name="40% - Accent2 4 2 10 2 2 2 2" xfId="45074" xr:uid="{00000000-0005-0000-0000-0000294D0000}"/>
    <cellStyle name="40% - Accent2 4 2 10 2 2 3" xfId="34460" xr:uid="{00000000-0005-0000-0000-00002A4D0000}"/>
    <cellStyle name="40% - Accent2 4 2 10 2 3" xfId="16500" xr:uid="{00000000-0005-0000-0000-00002B4D0000}"/>
    <cellStyle name="40% - Accent2 4 2 10 2 3 2" xfId="39768" xr:uid="{00000000-0005-0000-0000-00002C4D0000}"/>
    <cellStyle name="40% - Accent2 4 2 10 2 4" xfId="29152" xr:uid="{00000000-0005-0000-0000-00002D4D0000}"/>
    <cellStyle name="40% - Accent2 4 2 10 3" xfId="8550" xr:uid="{00000000-0005-0000-0000-00002E4D0000}"/>
    <cellStyle name="40% - Accent2 4 2 10 3 2" xfId="19165" xr:uid="{00000000-0005-0000-0000-00002F4D0000}"/>
    <cellStyle name="40% - Accent2 4 2 10 3 2 2" xfId="42433" xr:uid="{00000000-0005-0000-0000-0000304D0000}"/>
    <cellStyle name="40% - Accent2 4 2 10 3 3" xfId="31818" xr:uid="{00000000-0005-0000-0000-0000314D0000}"/>
    <cellStyle name="40% - Accent2 4 2 10 4" xfId="13860" xr:uid="{00000000-0005-0000-0000-0000324D0000}"/>
    <cellStyle name="40% - Accent2 4 2 10 4 2" xfId="37128" xr:uid="{00000000-0005-0000-0000-0000334D0000}"/>
    <cellStyle name="40% - Accent2 4 2 10 5" xfId="26510" xr:uid="{00000000-0005-0000-0000-0000344D0000}"/>
    <cellStyle name="40% - Accent2 4 2 11" xfId="3339" xr:uid="{00000000-0005-0000-0000-0000354D0000}"/>
    <cellStyle name="40% - Accent2 4 2 11 2" xfId="6163" xr:uid="{00000000-0005-0000-0000-0000364D0000}"/>
    <cellStyle name="40% - Accent2 4 2 11 2 2" xfId="11506" xr:uid="{00000000-0005-0000-0000-0000374D0000}"/>
    <cellStyle name="40% - Accent2 4 2 11 2 2 2" xfId="22119" xr:uid="{00000000-0005-0000-0000-0000384D0000}"/>
    <cellStyle name="40% - Accent2 4 2 11 2 2 2 2" xfId="45387" xr:uid="{00000000-0005-0000-0000-0000394D0000}"/>
    <cellStyle name="40% - Accent2 4 2 11 2 2 3" xfId="34774" xr:uid="{00000000-0005-0000-0000-00003A4D0000}"/>
    <cellStyle name="40% - Accent2 4 2 11 2 3" xfId="16813" xr:uid="{00000000-0005-0000-0000-00003B4D0000}"/>
    <cellStyle name="40% - Accent2 4 2 11 2 3 2" xfId="40081" xr:uid="{00000000-0005-0000-0000-00003C4D0000}"/>
    <cellStyle name="40% - Accent2 4 2 11 2 4" xfId="29466" xr:uid="{00000000-0005-0000-0000-00003D4D0000}"/>
    <cellStyle name="40% - Accent2 4 2 11 3" xfId="8864" xr:uid="{00000000-0005-0000-0000-00003E4D0000}"/>
    <cellStyle name="40% - Accent2 4 2 11 3 2" xfId="19479" xr:uid="{00000000-0005-0000-0000-00003F4D0000}"/>
    <cellStyle name="40% - Accent2 4 2 11 3 2 2" xfId="42747" xr:uid="{00000000-0005-0000-0000-0000404D0000}"/>
    <cellStyle name="40% - Accent2 4 2 11 3 3" xfId="32132" xr:uid="{00000000-0005-0000-0000-0000414D0000}"/>
    <cellStyle name="40% - Accent2 4 2 11 4" xfId="14173" xr:uid="{00000000-0005-0000-0000-0000424D0000}"/>
    <cellStyle name="40% - Accent2 4 2 11 4 2" xfId="37441" xr:uid="{00000000-0005-0000-0000-0000434D0000}"/>
    <cellStyle name="40% - Accent2 4 2 11 5" xfId="26824" xr:uid="{00000000-0005-0000-0000-0000444D0000}"/>
    <cellStyle name="40% - Accent2 4 2 12" xfId="4270" xr:uid="{00000000-0005-0000-0000-0000454D0000}"/>
    <cellStyle name="40% - Accent2 4 2 12 2" xfId="9614" xr:uid="{00000000-0005-0000-0000-0000464D0000}"/>
    <cellStyle name="40% - Accent2 4 2 12 2 2" xfId="20229" xr:uid="{00000000-0005-0000-0000-0000474D0000}"/>
    <cellStyle name="40% - Accent2 4 2 12 2 2 2" xfId="43497" xr:uid="{00000000-0005-0000-0000-0000484D0000}"/>
    <cellStyle name="40% - Accent2 4 2 12 2 3" xfId="32882" xr:uid="{00000000-0005-0000-0000-0000494D0000}"/>
    <cellStyle name="40% - Accent2 4 2 12 3" xfId="14923" xr:uid="{00000000-0005-0000-0000-00004A4D0000}"/>
    <cellStyle name="40% - Accent2 4 2 12 3 2" xfId="38191" xr:uid="{00000000-0005-0000-0000-00004B4D0000}"/>
    <cellStyle name="40% - Accent2 4 2 12 4" xfId="27574" xr:uid="{00000000-0005-0000-0000-00004C4D0000}"/>
    <cellStyle name="40% - Accent2 4 2 13" xfId="6972" xr:uid="{00000000-0005-0000-0000-00004D4D0000}"/>
    <cellStyle name="40% - Accent2 4 2 13 2" xfId="17587" xr:uid="{00000000-0005-0000-0000-00004E4D0000}"/>
    <cellStyle name="40% - Accent2 4 2 13 2 2" xfId="40855" xr:uid="{00000000-0005-0000-0000-00004F4D0000}"/>
    <cellStyle name="40% - Accent2 4 2 13 3" xfId="30240" xr:uid="{00000000-0005-0000-0000-0000504D0000}"/>
    <cellStyle name="40% - Accent2 4 2 14" xfId="12283" xr:uid="{00000000-0005-0000-0000-0000514D0000}"/>
    <cellStyle name="40% - Accent2 4 2 14 2" xfId="35551" xr:uid="{00000000-0005-0000-0000-0000524D0000}"/>
    <cellStyle name="40% - Accent2 4 2 15" xfId="23330" xr:uid="{00000000-0005-0000-0000-0000534D0000}"/>
    <cellStyle name="40% - Accent2 4 2 15 2" xfId="46576" xr:uid="{00000000-0005-0000-0000-0000544D0000}"/>
    <cellStyle name="40% - Accent2 4 2 16" xfId="24932" xr:uid="{00000000-0005-0000-0000-0000554D0000}"/>
    <cellStyle name="40% - Accent2 4 2 17" xfId="48505" xr:uid="{00000000-0005-0000-0000-0000564D0000}"/>
    <cellStyle name="40% - Accent2 4 2 2" xfId="1122" xr:uid="{00000000-0005-0000-0000-0000574D0000}"/>
    <cellStyle name="40% - Accent2 4 2 2 10" xfId="48506" xr:uid="{00000000-0005-0000-0000-0000584D0000}"/>
    <cellStyle name="40% - Accent2 4 2 2 2" xfId="1558" xr:uid="{00000000-0005-0000-0000-0000594D0000}"/>
    <cellStyle name="40% - Accent2 4 2 2 2 2" xfId="2915" xr:uid="{00000000-0005-0000-0000-00005A4D0000}"/>
    <cellStyle name="40% - Accent2 4 2 2 2 2 2" xfId="5763" xr:uid="{00000000-0005-0000-0000-00005B4D0000}"/>
    <cellStyle name="40% - Accent2 4 2 2 2 2 2 2" xfId="11106" xr:uid="{00000000-0005-0000-0000-00005C4D0000}"/>
    <cellStyle name="40% - Accent2 4 2 2 2 2 2 2 2" xfId="21720" xr:uid="{00000000-0005-0000-0000-00005D4D0000}"/>
    <cellStyle name="40% - Accent2 4 2 2 2 2 2 2 2 2" xfId="44988" xr:uid="{00000000-0005-0000-0000-00005E4D0000}"/>
    <cellStyle name="40% - Accent2 4 2 2 2 2 2 2 3" xfId="34374" xr:uid="{00000000-0005-0000-0000-00005F4D0000}"/>
    <cellStyle name="40% - Accent2 4 2 2 2 2 2 3" xfId="16414" xr:uid="{00000000-0005-0000-0000-0000604D0000}"/>
    <cellStyle name="40% - Accent2 4 2 2 2 2 2 3 2" xfId="39682" xr:uid="{00000000-0005-0000-0000-0000614D0000}"/>
    <cellStyle name="40% - Accent2 4 2 2 2 2 2 4" xfId="23334" xr:uid="{00000000-0005-0000-0000-0000624D0000}"/>
    <cellStyle name="40% - Accent2 4 2 2 2 2 2 4 2" xfId="46580" xr:uid="{00000000-0005-0000-0000-0000634D0000}"/>
    <cellStyle name="40% - Accent2 4 2 2 2 2 2 5" xfId="29066" xr:uid="{00000000-0005-0000-0000-0000644D0000}"/>
    <cellStyle name="40% - Accent2 4 2 2 2 2 2 6" xfId="48509" xr:uid="{00000000-0005-0000-0000-0000654D0000}"/>
    <cellStyle name="40% - Accent2 4 2 2 2 2 3" xfId="8464" xr:uid="{00000000-0005-0000-0000-0000664D0000}"/>
    <cellStyle name="40% - Accent2 4 2 2 2 2 3 2" xfId="19079" xr:uid="{00000000-0005-0000-0000-0000674D0000}"/>
    <cellStyle name="40% - Accent2 4 2 2 2 2 3 2 2" xfId="42347" xr:uid="{00000000-0005-0000-0000-0000684D0000}"/>
    <cellStyle name="40% - Accent2 4 2 2 2 2 3 3" xfId="31732" xr:uid="{00000000-0005-0000-0000-0000694D0000}"/>
    <cellStyle name="40% - Accent2 4 2 2 2 2 4" xfId="13774" xr:uid="{00000000-0005-0000-0000-00006A4D0000}"/>
    <cellStyle name="40% - Accent2 4 2 2 2 2 4 2" xfId="37042" xr:uid="{00000000-0005-0000-0000-00006B4D0000}"/>
    <cellStyle name="40% - Accent2 4 2 2 2 2 5" xfId="23333" xr:uid="{00000000-0005-0000-0000-00006C4D0000}"/>
    <cellStyle name="40% - Accent2 4 2 2 2 2 5 2" xfId="46579" xr:uid="{00000000-0005-0000-0000-00006D4D0000}"/>
    <cellStyle name="40% - Accent2 4 2 2 2 2 6" xfId="26424" xr:uid="{00000000-0005-0000-0000-00006E4D0000}"/>
    <cellStyle name="40% - Accent2 4 2 2 2 2 7" xfId="48508" xr:uid="{00000000-0005-0000-0000-00006F4D0000}"/>
    <cellStyle name="40% - Accent2 4 2 2 2 3" xfId="4576" xr:uid="{00000000-0005-0000-0000-0000704D0000}"/>
    <cellStyle name="40% - Accent2 4 2 2 2 3 2" xfId="9920" xr:uid="{00000000-0005-0000-0000-0000714D0000}"/>
    <cellStyle name="40% - Accent2 4 2 2 2 3 2 2" xfId="20535" xr:uid="{00000000-0005-0000-0000-0000724D0000}"/>
    <cellStyle name="40% - Accent2 4 2 2 2 3 2 2 2" xfId="43803" xr:uid="{00000000-0005-0000-0000-0000734D0000}"/>
    <cellStyle name="40% - Accent2 4 2 2 2 3 2 3" xfId="33188" xr:uid="{00000000-0005-0000-0000-0000744D0000}"/>
    <cellStyle name="40% - Accent2 4 2 2 2 3 3" xfId="15229" xr:uid="{00000000-0005-0000-0000-0000754D0000}"/>
    <cellStyle name="40% - Accent2 4 2 2 2 3 3 2" xfId="38497" xr:uid="{00000000-0005-0000-0000-0000764D0000}"/>
    <cellStyle name="40% - Accent2 4 2 2 2 3 4" xfId="23335" xr:uid="{00000000-0005-0000-0000-0000774D0000}"/>
    <cellStyle name="40% - Accent2 4 2 2 2 3 4 2" xfId="46581" xr:uid="{00000000-0005-0000-0000-0000784D0000}"/>
    <cellStyle name="40% - Accent2 4 2 2 2 3 5" xfId="27880" xr:uid="{00000000-0005-0000-0000-0000794D0000}"/>
    <cellStyle name="40% - Accent2 4 2 2 2 3 6" xfId="48510" xr:uid="{00000000-0005-0000-0000-00007A4D0000}"/>
    <cellStyle name="40% - Accent2 4 2 2 2 4" xfId="7278" xr:uid="{00000000-0005-0000-0000-00007B4D0000}"/>
    <cellStyle name="40% - Accent2 4 2 2 2 4 2" xfId="17893" xr:uid="{00000000-0005-0000-0000-00007C4D0000}"/>
    <cellStyle name="40% - Accent2 4 2 2 2 4 2 2" xfId="41161" xr:uid="{00000000-0005-0000-0000-00007D4D0000}"/>
    <cellStyle name="40% - Accent2 4 2 2 2 4 3" xfId="30546" xr:uid="{00000000-0005-0000-0000-00007E4D0000}"/>
    <cellStyle name="40% - Accent2 4 2 2 2 5" xfId="12589" xr:uid="{00000000-0005-0000-0000-00007F4D0000}"/>
    <cellStyle name="40% - Accent2 4 2 2 2 5 2" xfId="35857" xr:uid="{00000000-0005-0000-0000-0000804D0000}"/>
    <cellStyle name="40% - Accent2 4 2 2 2 6" xfId="23332" xr:uid="{00000000-0005-0000-0000-0000814D0000}"/>
    <cellStyle name="40% - Accent2 4 2 2 2 6 2" xfId="46578" xr:uid="{00000000-0005-0000-0000-0000824D0000}"/>
    <cellStyle name="40% - Accent2 4 2 2 2 7" xfId="25238" xr:uid="{00000000-0005-0000-0000-0000834D0000}"/>
    <cellStyle name="40% - Accent2 4 2 2 2 8" xfId="48507" xr:uid="{00000000-0005-0000-0000-0000844D0000}"/>
    <cellStyle name="40% - Accent2 4 2 2 3" xfId="2692" xr:uid="{00000000-0005-0000-0000-0000854D0000}"/>
    <cellStyle name="40% - Accent2 4 2 2 3 2" xfId="5540" xr:uid="{00000000-0005-0000-0000-0000864D0000}"/>
    <cellStyle name="40% - Accent2 4 2 2 3 2 2" xfId="10883" xr:uid="{00000000-0005-0000-0000-0000874D0000}"/>
    <cellStyle name="40% - Accent2 4 2 2 3 2 2 2" xfId="21497" xr:uid="{00000000-0005-0000-0000-0000884D0000}"/>
    <cellStyle name="40% - Accent2 4 2 2 3 2 2 2 2" xfId="44765" xr:uid="{00000000-0005-0000-0000-0000894D0000}"/>
    <cellStyle name="40% - Accent2 4 2 2 3 2 2 3" xfId="34151" xr:uid="{00000000-0005-0000-0000-00008A4D0000}"/>
    <cellStyle name="40% - Accent2 4 2 2 3 2 3" xfId="16191" xr:uid="{00000000-0005-0000-0000-00008B4D0000}"/>
    <cellStyle name="40% - Accent2 4 2 2 3 2 3 2" xfId="39459" xr:uid="{00000000-0005-0000-0000-00008C4D0000}"/>
    <cellStyle name="40% - Accent2 4 2 2 3 2 4" xfId="23337" xr:uid="{00000000-0005-0000-0000-00008D4D0000}"/>
    <cellStyle name="40% - Accent2 4 2 2 3 2 4 2" xfId="46583" xr:uid="{00000000-0005-0000-0000-00008E4D0000}"/>
    <cellStyle name="40% - Accent2 4 2 2 3 2 5" xfId="28843" xr:uid="{00000000-0005-0000-0000-00008F4D0000}"/>
    <cellStyle name="40% - Accent2 4 2 2 3 2 6" xfId="48512" xr:uid="{00000000-0005-0000-0000-0000904D0000}"/>
    <cellStyle name="40% - Accent2 4 2 2 3 3" xfId="8241" xr:uid="{00000000-0005-0000-0000-0000914D0000}"/>
    <cellStyle name="40% - Accent2 4 2 2 3 3 2" xfId="18856" xr:uid="{00000000-0005-0000-0000-0000924D0000}"/>
    <cellStyle name="40% - Accent2 4 2 2 3 3 2 2" xfId="42124" xr:uid="{00000000-0005-0000-0000-0000934D0000}"/>
    <cellStyle name="40% - Accent2 4 2 2 3 3 3" xfId="31509" xr:uid="{00000000-0005-0000-0000-0000944D0000}"/>
    <cellStyle name="40% - Accent2 4 2 2 3 4" xfId="13551" xr:uid="{00000000-0005-0000-0000-0000954D0000}"/>
    <cellStyle name="40% - Accent2 4 2 2 3 4 2" xfId="36819" xr:uid="{00000000-0005-0000-0000-0000964D0000}"/>
    <cellStyle name="40% - Accent2 4 2 2 3 5" xfId="23336" xr:uid="{00000000-0005-0000-0000-0000974D0000}"/>
    <cellStyle name="40% - Accent2 4 2 2 3 5 2" xfId="46582" xr:uid="{00000000-0005-0000-0000-0000984D0000}"/>
    <cellStyle name="40% - Accent2 4 2 2 3 6" xfId="26201" xr:uid="{00000000-0005-0000-0000-0000994D0000}"/>
    <cellStyle name="40% - Accent2 4 2 2 3 7" xfId="48511" xr:uid="{00000000-0005-0000-0000-00009A4D0000}"/>
    <cellStyle name="40% - Accent2 4 2 2 4" xfId="3867" xr:uid="{00000000-0005-0000-0000-00009B4D0000}"/>
    <cellStyle name="40% - Accent2 4 2 2 4 2" xfId="6531" xr:uid="{00000000-0005-0000-0000-00009C4D0000}"/>
    <cellStyle name="40% - Accent2 4 2 2 4 2 2" xfId="11874" xr:uid="{00000000-0005-0000-0000-00009D4D0000}"/>
    <cellStyle name="40% - Accent2 4 2 2 4 2 2 2" xfId="22487" xr:uid="{00000000-0005-0000-0000-00009E4D0000}"/>
    <cellStyle name="40% - Accent2 4 2 2 4 2 2 2 2" xfId="45755" xr:uid="{00000000-0005-0000-0000-00009F4D0000}"/>
    <cellStyle name="40% - Accent2 4 2 2 4 2 2 3" xfId="35142" xr:uid="{00000000-0005-0000-0000-0000A04D0000}"/>
    <cellStyle name="40% - Accent2 4 2 2 4 2 3" xfId="17181" xr:uid="{00000000-0005-0000-0000-0000A14D0000}"/>
    <cellStyle name="40% - Accent2 4 2 2 4 2 3 2" xfId="40449" xr:uid="{00000000-0005-0000-0000-0000A24D0000}"/>
    <cellStyle name="40% - Accent2 4 2 2 4 2 4" xfId="29834" xr:uid="{00000000-0005-0000-0000-0000A34D0000}"/>
    <cellStyle name="40% - Accent2 4 2 2 4 3" xfId="9232" xr:uid="{00000000-0005-0000-0000-0000A44D0000}"/>
    <cellStyle name="40% - Accent2 4 2 2 4 3 2" xfId="19847" xr:uid="{00000000-0005-0000-0000-0000A54D0000}"/>
    <cellStyle name="40% - Accent2 4 2 2 4 3 2 2" xfId="43115" xr:uid="{00000000-0005-0000-0000-0000A64D0000}"/>
    <cellStyle name="40% - Accent2 4 2 2 4 3 3" xfId="32500" xr:uid="{00000000-0005-0000-0000-0000A74D0000}"/>
    <cellStyle name="40% - Accent2 4 2 2 4 4" xfId="14541" xr:uid="{00000000-0005-0000-0000-0000A84D0000}"/>
    <cellStyle name="40% - Accent2 4 2 2 4 4 2" xfId="37809" xr:uid="{00000000-0005-0000-0000-0000A94D0000}"/>
    <cellStyle name="40% - Accent2 4 2 2 4 5" xfId="23338" xr:uid="{00000000-0005-0000-0000-0000AA4D0000}"/>
    <cellStyle name="40% - Accent2 4 2 2 4 5 2" xfId="46584" xr:uid="{00000000-0005-0000-0000-0000AB4D0000}"/>
    <cellStyle name="40% - Accent2 4 2 2 4 6" xfId="27192" xr:uid="{00000000-0005-0000-0000-0000AC4D0000}"/>
    <cellStyle name="40% - Accent2 4 2 2 4 7" xfId="48513" xr:uid="{00000000-0005-0000-0000-0000AD4D0000}"/>
    <cellStyle name="40% - Accent2 4 2 2 5" xfId="4353" xr:uid="{00000000-0005-0000-0000-0000AE4D0000}"/>
    <cellStyle name="40% - Accent2 4 2 2 5 2" xfId="9697" xr:uid="{00000000-0005-0000-0000-0000AF4D0000}"/>
    <cellStyle name="40% - Accent2 4 2 2 5 2 2" xfId="20312" xr:uid="{00000000-0005-0000-0000-0000B04D0000}"/>
    <cellStyle name="40% - Accent2 4 2 2 5 2 2 2" xfId="43580" xr:uid="{00000000-0005-0000-0000-0000B14D0000}"/>
    <cellStyle name="40% - Accent2 4 2 2 5 2 3" xfId="32965" xr:uid="{00000000-0005-0000-0000-0000B24D0000}"/>
    <cellStyle name="40% - Accent2 4 2 2 5 3" xfId="15006" xr:uid="{00000000-0005-0000-0000-0000B34D0000}"/>
    <cellStyle name="40% - Accent2 4 2 2 5 3 2" xfId="38274" xr:uid="{00000000-0005-0000-0000-0000B44D0000}"/>
    <cellStyle name="40% - Accent2 4 2 2 5 4" xfId="27657" xr:uid="{00000000-0005-0000-0000-0000B54D0000}"/>
    <cellStyle name="40% - Accent2 4 2 2 6" xfId="7055" xr:uid="{00000000-0005-0000-0000-0000B64D0000}"/>
    <cellStyle name="40% - Accent2 4 2 2 6 2" xfId="17670" xr:uid="{00000000-0005-0000-0000-0000B74D0000}"/>
    <cellStyle name="40% - Accent2 4 2 2 6 2 2" xfId="40938" xr:uid="{00000000-0005-0000-0000-0000B84D0000}"/>
    <cellStyle name="40% - Accent2 4 2 2 6 3" xfId="30323" xr:uid="{00000000-0005-0000-0000-0000B94D0000}"/>
    <cellStyle name="40% - Accent2 4 2 2 7" xfId="12366" xr:uid="{00000000-0005-0000-0000-0000BA4D0000}"/>
    <cellStyle name="40% - Accent2 4 2 2 7 2" xfId="35634" xr:uid="{00000000-0005-0000-0000-0000BB4D0000}"/>
    <cellStyle name="40% - Accent2 4 2 2 8" xfId="23331" xr:uid="{00000000-0005-0000-0000-0000BC4D0000}"/>
    <cellStyle name="40% - Accent2 4 2 2 8 2" xfId="46577" xr:uid="{00000000-0005-0000-0000-0000BD4D0000}"/>
    <cellStyle name="40% - Accent2 4 2 2 9" xfId="25015" xr:uid="{00000000-0005-0000-0000-0000BE4D0000}"/>
    <cellStyle name="40% - Accent2 4 2 2_Asset Register (new)" xfId="1433" xr:uid="{00000000-0005-0000-0000-0000BF4D0000}"/>
    <cellStyle name="40% - Accent2 4 2 3" xfId="1271" xr:uid="{00000000-0005-0000-0000-0000C04D0000}"/>
    <cellStyle name="40% - Accent2 4 2 3 2" xfId="2832" xr:uid="{00000000-0005-0000-0000-0000C14D0000}"/>
    <cellStyle name="40% - Accent2 4 2 3 2 2" xfId="5680" xr:uid="{00000000-0005-0000-0000-0000C24D0000}"/>
    <cellStyle name="40% - Accent2 4 2 3 2 2 2" xfId="11023" xr:uid="{00000000-0005-0000-0000-0000C34D0000}"/>
    <cellStyle name="40% - Accent2 4 2 3 2 2 2 2" xfId="21637" xr:uid="{00000000-0005-0000-0000-0000C44D0000}"/>
    <cellStyle name="40% - Accent2 4 2 3 2 2 2 2 2" xfId="44905" xr:uid="{00000000-0005-0000-0000-0000C54D0000}"/>
    <cellStyle name="40% - Accent2 4 2 3 2 2 2 3" xfId="34291" xr:uid="{00000000-0005-0000-0000-0000C64D0000}"/>
    <cellStyle name="40% - Accent2 4 2 3 2 2 3" xfId="16331" xr:uid="{00000000-0005-0000-0000-0000C74D0000}"/>
    <cellStyle name="40% - Accent2 4 2 3 2 2 3 2" xfId="39599" xr:uid="{00000000-0005-0000-0000-0000C84D0000}"/>
    <cellStyle name="40% - Accent2 4 2 3 2 2 4" xfId="23341" xr:uid="{00000000-0005-0000-0000-0000C94D0000}"/>
    <cellStyle name="40% - Accent2 4 2 3 2 2 4 2" xfId="46587" xr:uid="{00000000-0005-0000-0000-0000CA4D0000}"/>
    <cellStyle name="40% - Accent2 4 2 3 2 2 5" xfId="28983" xr:uid="{00000000-0005-0000-0000-0000CB4D0000}"/>
    <cellStyle name="40% - Accent2 4 2 3 2 2 6" xfId="48516" xr:uid="{00000000-0005-0000-0000-0000CC4D0000}"/>
    <cellStyle name="40% - Accent2 4 2 3 2 3" xfId="8381" xr:uid="{00000000-0005-0000-0000-0000CD4D0000}"/>
    <cellStyle name="40% - Accent2 4 2 3 2 3 2" xfId="18996" xr:uid="{00000000-0005-0000-0000-0000CE4D0000}"/>
    <cellStyle name="40% - Accent2 4 2 3 2 3 2 2" xfId="42264" xr:uid="{00000000-0005-0000-0000-0000CF4D0000}"/>
    <cellStyle name="40% - Accent2 4 2 3 2 3 3" xfId="31649" xr:uid="{00000000-0005-0000-0000-0000D04D0000}"/>
    <cellStyle name="40% - Accent2 4 2 3 2 4" xfId="13691" xr:uid="{00000000-0005-0000-0000-0000D14D0000}"/>
    <cellStyle name="40% - Accent2 4 2 3 2 4 2" xfId="36959" xr:uid="{00000000-0005-0000-0000-0000D24D0000}"/>
    <cellStyle name="40% - Accent2 4 2 3 2 5" xfId="23340" xr:uid="{00000000-0005-0000-0000-0000D34D0000}"/>
    <cellStyle name="40% - Accent2 4 2 3 2 5 2" xfId="46586" xr:uid="{00000000-0005-0000-0000-0000D44D0000}"/>
    <cellStyle name="40% - Accent2 4 2 3 2 6" xfId="26341" xr:uid="{00000000-0005-0000-0000-0000D54D0000}"/>
    <cellStyle name="40% - Accent2 4 2 3 2 7" xfId="48515" xr:uid="{00000000-0005-0000-0000-0000D64D0000}"/>
    <cellStyle name="40% - Accent2 4 2 3 3" xfId="4493" xr:uid="{00000000-0005-0000-0000-0000D74D0000}"/>
    <cellStyle name="40% - Accent2 4 2 3 3 2" xfId="9837" xr:uid="{00000000-0005-0000-0000-0000D84D0000}"/>
    <cellStyle name="40% - Accent2 4 2 3 3 2 2" xfId="20452" xr:uid="{00000000-0005-0000-0000-0000D94D0000}"/>
    <cellStyle name="40% - Accent2 4 2 3 3 2 2 2" xfId="43720" xr:uid="{00000000-0005-0000-0000-0000DA4D0000}"/>
    <cellStyle name="40% - Accent2 4 2 3 3 2 3" xfId="33105" xr:uid="{00000000-0005-0000-0000-0000DB4D0000}"/>
    <cellStyle name="40% - Accent2 4 2 3 3 3" xfId="15146" xr:uid="{00000000-0005-0000-0000-0000DC4D0000}"/>
    <cellStyle name="40% - Accent2 4 2 3 3 3 2" xfId="38414" xr:uid="{00000000-0005-0000-0000-0000DD4D0000}"/>
    <cellStyle name="40% - Accent2 4 2 3 3 4" xfId="23342" xr:uid="{00000000-0005-0000-0000-0000DE4D0000}"/>
    <cellStyle name="40% - Accent2 4 2 3 3 4 2" xfId="46588" xr:uid="{00000000-0005-0000-0000-0000DF4D0000}"/>
    <cellStyle name="40% - Accent2 4 2 3 3 5" xfId="27797" xr:uid="{00000000-0005-0000-0000-0000E04D0000}"/>
    <cellStyle name="40% - Accent2 4 2 3 3 6" xfId="48517" xr:uid="{00000000-0005-0000-0000-0000E14D0000}"/>
    <cellStyle name="40% - Accent2 4 2 3 4" xfId="7195" xr:uid="{00000000-0005-0000-0000-0000E24D0000}"/>
    <cellStyle name="40% - Accent2 4 2 3 4 2" xfId="17810" xr:uid="{00000000-0005-0000-0000-0000E34D0000}"/>
    <cellStyle name="40% - Accent2 4 2 3 4 2 2" xfId="41078" xr:uid="{00000000-0005-0000-0000-0000E44D0000}"/>
    <cellStyle name="40% - Accent2 4 2 3 4 3" xfId="30463" xr:uid="{00000000-0005-0000-0000-0000E54D0000}"/>
    <cellStyle name="40% - Accent2 4 2 3 5" xfId="12506" xr:uid="{00000000-0005-0000-0000-0000E64D0000}"/>
    <cellStyle name="40% - Accent2 4 2 3 5 2" xfId="35774" xr:uid="{00000000-0005-0000-0000-0000E74D0000}"/>
    <cellStyle name="40% - Accent2 4 2 3 6" xfId="23339" xr:uid="{00000000-0005-0000-0000-0000E84D0000}"/>
    <cellStyle name="40% - Accent2 4 2 3 6 2" xfId="46585" xr:uid="{00000000-0005-0000-0000-0000E94D0000}"/>
    <cellStyle name="40% - Accent2 4 2 3 7" xfId="25155" xr:uid="{00000000-0005-0000-0000-0000EA4D0000}"/>
    <cellStyle name="40% - Accent2 4 2 3 8" xfId="48514" xr:uid="{00000000-0005-0000-0000-0000EB4D0000}"/>
    <cellStyle name="40% - Accent2 4 2 4" xfId="1653" xr:uid="{00000000-0005-0000-0000-0000EC4D0000}"/>
    <cellStyle name="40% - Accent2 4 2 4 2" xfId="4663" xr:uid="{00000000-0005-0000-0000-0000ED4D0000}"/>
    <cellStyle name="40% - Accent2 4 2 4 2 2" xfId="10007" xr:uid="{00000000-0005-0000-0000-0000EE4D0000}"/>
    <cellStyle name="40% - Accent2 4 2 4 2 2 2" xfId="20622" xr:uid="{00000000-0005-0000-0000-0000EF4D0000}"/>
    <cellStyle name="40% - Accent2 4 2 4 2 2 2 2" xfId="43890" xr:uid="{00000000-0005-0000-0000-0000F04D0000}"/>
    <cellStyle name="40% - Accent2 4 2 4 2 2 3" xfId="33275" xr:uid="{00000000-0005-0000-0000-0000F14D0000}"/>
    <cellStyle name="40% - Accent2 4 2 4 2 3" xfId="15316" xr:uid="{00000000-0005-0000-0000-0000F24D0000}"/>
    <cellStyle name="40% - Accent2 4 2 4 2 3 2" xfId="38584" xr:uid="{00000000-0005-0000-0000-0000F34D0000}"/>
    <cellStyle name="40% - Accent2 4 2 4 2 4" xfId="23344" xr:uid="{00000000-0005-0000-0000-0000F44D0000}"/>
    <cellStyle name="40% - Accent2 4 2 4 2 4 2" xfId="46590" xr:uid="{00000000-0005-0000-0000-0000F54D0000}"/>
    <cellStyle name="40% - Accent2 4 2 4 2 5" xfId="27967" xr:uid="{00000000-0005-0000-0000-0000F64D0000}"/>
    <cellStyle name="40% - Accent2 4 2 4 2 6" xfId="48519" xr:uid="{00000000-0005-0000-0000-0000F74D0000}"/>
    <cellStyle name="40% - Accent2 4 2 4 3" xfId="7365" xr:uid="{00000000-0005-0000-0000-0000F84D0000}"/>
    <cellStyle name="40% - Accent2 4 2 4 3 2" xfId="17980" xr:uid="{00000000-0005-0000-0000-0000F94D0000}"/>
    <cellStyle name="40% - Accent2 4 2 4 3 2 2" xfId="41248" xr:uid="{00000000-0005-0000-0000-0000FA4D0000}"/>
    <cellStyle name="40% - Accent2 4 2 4 3 3" xfId="30633" xr:uid="{00000000-0005-0000-0000-0000FB4D0000}"/>
    <cellStyle name="40% - Accent2 4 2 4 4" xfId="12676" xr:uid="{00000000-0005-0000-0000-0000FC4D0000}"/>
    <cellStyle name="40% - Accent2 4 2 4 4 2" xfId="35944" xr:uid="{00000000-0005-0000-0000-0000FD4D0000}"/>
    <cellStyle name="40% - Accent2 4 2 4 5" xfId="23343" xr:uid="{00000000-0005-0000-0000-0000FE4D0000}"/>
    <cellStyle name="40% - Accent2 4 2 4 5 2" xfId="46589" xr:uid="{00000000-0005-0000-0000-0000FF4D0000}"/>
    <cellStyle name="40% - Accent2 4 2 4 6" xfId="25325" xr:uid="{00000000-0005-0000-0000-0000004E0000}"/>
    <cellStyle name="40% - Accent2 4 2 4 7" xfId="48518" xr:uid="{00000000-0005-0000-0000-0000014E0000}"/>
    <cellStyle name="40% - Accent2 4 2 5" xfId="1774" xr:uid="{00000000-0005-0000-0000-0000024E0000}"/>
    <cellStyle name="40% - Accent2 4 2 5 2" xfId="4758" xr:uid="{00000000-0005-0000-0000-0000034E0000}"/>
    <cellStyle name="40% - Accent2 4 2 5 2 2" xfId="10102" xr:uid="{00000000-0005-0000-0000-0000044E0000}"/>
    <cellStyle name="40% - Accent2 4 2 5 2 2 2" xfId="20717" xr:uid="{00000000-0005-0000-0000-0000054E0000}"/>
    <cellStyle name="40% - Accent2 4 2 5 2 2 2 2" xfId="43985" xr:uid="{00000000-0005-0000-0000-0000064E0000}"/>
    <cellStyle name="40% - Accent2 4 2 5 2 2 3" xfId="33370" xr:uid="{00000000-0005-0000-0000-0000074E0000}"/>
    <cellStyle name="40% - Accent2 4 2 5 2 3" xfId="15411" xr:uid="{00000000-0005-0000-0000-0000084E0000}"/>
    <cellStyle name="40% - Accent2 4 2 5 2 3 2" xfId="38679" xr:uid="{00000000-0005-0000-0000-0000094E0000}"/>
    <cellStyle name="40% - Accent2 4 2 5 2 4" xfId="28062" xr:uid="{00000000-0005-0000-0000-00000A4E0000}"/>
    <cellStyle name="40% - Accent2 4 2 5 3" xfId="7460" xr:uid="{00000000-0005-0000-0000-00000B4E0000}"/>
    <cellStyle name="40% - Accent2 4 2 5 3 2" xfId="18075" xr:uid="{00000000-0005-0000-0000-00000C4E0000}"/>
    <cellStyle name="40% - Accent2 4 2 5 3 2 2" xfId="41343" xr:uid="{00000000-0005-0000-0000-00000D4E0000}"/>
    <cellStyle name="40% - Accent2 4 2 5 3 3" xfId="30728" xr:uid="{00000000-0005-0000-0000-00000E4E0000}"/>
    <cellStyle name="40% - Accent2 4 2 5 4" xfId="12771" xr:uid="{00000000-0005-0000-0000-00000F4E0000}"/>
    <cellStyle name="40% - Accent2 4 2 5 4 2" xfId="36039" xr:uid="{00000000-0005-0000-0000-0000104E0000}"/>
    <cellStyle name="40% - Accent2 4 2 5 5" xfId="23345" xr:uid="{00000000-0005-0000-0000-0000114E0000}"/>
    <cellStyle name="40% - Accent2 4 2 5 5 2" xfId="46591" xr:uid="{00000000-0005-0000-0000-0000124E0000}"/>
    <cellStyle name="40% - Accent2 4 2 5 6" xfId="25420" xr:uid="{00000000-0005-0000-0000-0000134E0000}"/>
    <cellStyle name="40% - Accent2 4 2 5 7" xfId="48520" xr:uid="{00000000-0005-0000-0000-0000144E0000}"/>
    <cellStyle name="40% - Accent2 4 2 6" xfId="2218" xr:uid="{00000000-0005-0000-0000-0000154E0000}"/>
    <cellStyle name="40% - Accent2 4 2 6 2" xfId="5091" xr:uid="{00000000-0005-0000-0000-0000164E0000}"/>
    <cellStyle name="40% - Accent2 4 2 6 2 2" xfId="10434" xr:uid="{00000000-0005-0000-0000-0000174E0000}"/>
    <cellStyle name="40% - Accent2 4 2 6 2 2 2" xfId="21049" xr:uid="{00000000-0005-0000-0000-0000184E0000}"/>
    <cellStyle name="40% - Accent2 4 2 6 2 2 2 2" xfId="44317" xr:uid="{00000000-0005-0000-0000-0000194E0000}"/>
    <cellStyle name="40% - Accent2 4 2 6 2 2 3" xfId="33702" xr:uid="{00000000-0005-0000-0000-00001A4E0000}"/>
    <cellStyle name="40% - Accent2 4 2 6 2 3" xfId="15743" xr:uid="{00000000-0005-0000-0000-00001B4E0000}"/>
    <cellStyle name="40% - Accent2 4 2 6 2 3 2" xfId="39011" xr:uid="{00000000-0005-0000-0000-00001C4E0000}"/>
    <cellStyle name="40% - Accent2 4 2 6 2 4" xfId="28394" xr:uid="{00000000-0005-0000-0000-00001D4E0000}"/>
    <cellStyle name="40% - Accent2 4 2 6 3" xfId="7792" xr:uid="{00000000-0005-0000-0000-00001E4E0000}"/>
    <cellStyle name="40% - Accent2 4 2 6 3 2" xfId="18407" xr:uid="{00000000-0005-0000-0000-00001F4E0000}"/>
    <cellStyle name="40% - Accent2 4 2 6 3 2 2" xfId="41675" xr:uid="{00000000-0005-0000-0000-0000204E0000}"/>
    <cellStyle name="40% - Accent2 4 2 6 3 3" xfId="31060" xr:uid="{00000000-0005-0000-0000-0000214E0000}"/>
    <cellStyle name="40% - Accent2 4 2 6 4" xfId="13103" xr:uid="{00000000-0005-0000-0000-0000224E0000}"/>
    <cellStyle name="40% - Accent2 4 2 6 4 2" xfId="36371" xr:uid="{00000000-0005-0000-0000-0000234E0000}"/>
    <cellStyle name="40% - Accent2 4 2 6 5" xfId="25752" xr:uid="{00000000-0005-0000-0000-0000244E0000}"/>
    <cellStyle name="40% - Accent2 4 2 7" xfId="2274" xr:uid="{00000000-0005-0000-0000-0000254E0000}"/>
    <cellStyle name="40% - Accent2 4 2 7 2" xfId="5137" xr:uid="{00000000-0005-0000-0000-0000264E0000}"/>
    <cellStyle name="40% - Accent2 4 2 7 2 2" xfId="10480" xr:uid="{00000000-0005-0000-0000-0000274E0000}"/>
    <cellStyle name="40% - Accent2 4 2 7 2 2 2" xfId="21094" xr:uid="{00000000-0005-0000-0000-0000284E0000}"/>
    <cellStyle name="40% - Accent2 4 2 7 2 2 2 2" xfId="44362" xr:uid="{00000000-0005-0000-0000-0000294E0000}"/>
    <cellStyle name="40% - Accent2 4 2 7 2 2 3" xfId="33748" xr:uid="{00000000-0005-0000-0000-00002A4E0000}"/>
    <cellStyle name="40% - Accent2 4 2 7 2 3" xfId="15788" xr:uid="{00000000-0005-0000-0000-00002B4E0000}"/>
    <cellStyle name="40% - Accent2 4 2 7 2 3 2" xfId="39056" xr:uid="{00000000-0005-0000-0000-00002C4E0000}"/>
    <cellStyle name="40% - Accent2 4 2 7 2 4" xfId="28440" xr:uid="{00000000-0005-0000-0000-00002D4E0000}"/>
    <cellStyle name="40% - Accent2 4 2 7 3" xfId="7838" xr:uid="{00000000-0005-0000-0000-00002E4E0000}"/>
    <cellStyle name="40% - Accent2 4 2 7 3 2" xfId="18453" xr:uid="{00000000-0005-0000-0000-00002F4E0000}"/>
    <cellStyle name="40% - Accent2 4 2 7 3 2 2" xfId="41721" xr:uid="{00000000-0005-0000-0000-0000304E0000}"/>
    <cellStyle name="40% - Accent2 4 2 7 3 3" xfId="31106" xr:uid="{00000000-0005-0000-0000-0000314E0000}"/>
    <cellStyle name="40% - Accent2 4 2 7 4" xfId="13148" xr:uid="{00000000-0005-0000-0000-0000324E0000}"/>
    <cellStyle name="40% - Accent2 4 2 7 4 2" xfId="36416" xr:uid="{00000000-0005-0000-0000-0000334E0000}"/>
    <cellStyle name="40% - Accent2 4 2 7 5" xfId="25798" xr:uid="{00000000-0005-0000-0000-0000344E0000}"/>
    <cellStyle name="40% - Accent2 4 2 8" xfId="2314" xr:uid="{00000000-0005-0000-0000-0000354E0000}"/>
    <cellStyle name="40% - Accent2 4 2 8 2" xfId="5168" xr:uid="{00000000-0005-0000-0000-0000364E0000}"/>
    <cellStyle name="40% - Accent2 4 2 8 2 2" xfId="10511" xr:uid="{00000000-0005-0000-0000-0000374E0000}"/>
    <cellStyle name="40% - Accent2 4 2 8 2 2 2" xfId="21125" xr:uid="{00000000-0005-0000-0000-0000384E0000}"/>
    <cellStyle name="40% - Accent2 4 2 8 2 2 2 2" xfId="44393" xr:uid="{00000000-0005-0000-0000-0000394E0000}"/>
    <cellStyle name="40% - Accent2 4 2 8 2 2 3" xfId="33779" xr:uid="{00000000-0005-0000-0000-00003A4E0000}"/>
    <cellStyle name="40% - Accent2 4 2 8 2 3" xfId="15819" xr:uid="{00000000-0005-0000-0000-00003B4E0000}"/>
    <cellStyle name="40% - Accent2 4 2 8 2 3 2" xfId="39087" xr:uid="{00000000-0005-0000-0000-00003C4E0000}"/>
    <cellStyle name="40% - Accent2 4 2 8 2 4" xfId="28471" xr:uid="{00000000-0005-0000-0000-00003D4E0000}"/>
    <cellStyle name="40% - Accent2 4 2 8 3" xfId="7869" xr:uid="{00000000-0005-0000-0000-00003E4E0000}"/>
    <cellStyle name="40% - Accent2 4 2 8 3 2" xfId="18484" xr:uid="{00000000-0005-0000-0000-00003F4E0000}"/>
    <cellStyle name="40% - Accent2 4 2 8 3 2 2" xfId="41752" xr:uid="{00000000-0005-0000-0000-0000404E0000}"/>
    <cellStyle name="40% - Accent2 4 2 8 3 3" xfId="31137" xr:uid="{00000000-0005-0000-0000-0000414E0000}"/>
    <cellStyle name="40% - Accent2 4 2 8 4" xfId="13179" xr:uid="{00000000-0005-0000-0000-0000424E0000}"/>
    <cellStyle name="40% - Accent2 4 2 8 4 2" xfId="36447" xr:uid="{00000000-0005-0000-0000-0000434E0000}"/>
    <cellStyle name="40% - Accent2 4 2 8 5" xfId="25829" xr:uid="{00000000-0005-0000-0000-0000444E0000}"/>
    <cellStyle name="40% - Accent2 4 2 9" xfId="2609" xr:uid="{00000000-0005-0000-0000-0000454E0000}"/>
    <cellStyle name="40% - Accent2 4 2 9 2" xfId="5457" xr:uid="{00000000-0005-0000-0000-0000464E0000}"/>
    <cellStyle name="40% - Accent2 4 2 9 2 2" xfId="10800" xr:uid="{00000000-0005-0000-0000-0000474E0000}"/>
    <cellStyle name="40% - Accent2 4 2 9 2 2 2" xfId="21414" xr:uid="{00000000-0005-0000-0000-0000484E0000}"/>
    <cellStyle name="40% - Accent2 4 2 9 2 2 2 2" xfId="44682" xr:uid="{00000000-0005-0000-0000-0000494E0000}"/>
    <cellStyle name="40% - Accent2 4 2 9 2 2 3" xfId="34068" xr:uid="{00000000-0005-0000-0000-00004A4E0000}"/>
    <cellStyle name="40% - Accent2 4 2 9 2 3" xfId="16108" xr:uid="{00000000-0005-0000-0000-00004B4E0000}"/>
    <cellStyle name="40% - Accent2 4 2 9 2 3 2" xfId="39376" xr:uid="{00000000-0005-0000-0000-00004C4E0000}"/>
    <cellStyle name="40% - Accent2 4 2 9 2 4" xfId="28760" xr:uid="{00000000-0005-0000-0000-00004D4E0000}"/>
    <cellStyle name="40% - Accent2 4 2 9 3" xfId="8158" xr:uid="{00000000-0005-0000-0000-00004E4E0000}"/>
    <cellStyle name="40% - Accent2 4 2 9 3 2" xfId="18773" xr:uid="{00000000-0005-0000-0000-00004F4E0000}"/>
    <cellStyle name="40% - Accent2 4 2 9 3 2 2" xfId="42041" xr:uid="{00000000-0005-0000-0000-0000504E0000}"/>
    <cellStyle name="40% - Accent2 4 2 9 3 3" xfId="31426" xr:uid="{00000000-0005-0000-0000-0000514E0000}"/>
    <cellStyle name="40% - Accent2 4 2 9 4" xfId="13468" xr:uid="{00000000-0005-0000-0000-0000524E0000}"/>
    <cellStyle name="40% - Accent2 4 2 9 4 2" xfId="36736" xr:uid="{00000000-0005-0000-0000-0000534E0000}"/>
    <cellStyle name="40% - Accent2 4 2 9 5" xfId="26118" xr:uid="{00000000-0005-0000-0000-0000544E0000}"/>
    <cellStyle name="40% - Accent2 4 2_Asset Register (new)" xfId="1434" xr:uid="{00000000-0005-0000-0000-0000554E0000}"/>
    <cellStyle name="40% - Accent2 4 3" xfId="743" xr:uid="{00000000-0005-0000-0000-0000564E0000}"/>
    <cellStyle name="40% - Accent2 4 3 10" xfId="12282" xr:uid="{00000000-0005-0000-0000-0000574E0000}"/>
    <cellStyle name="40% - Accent2 4 3 10 2" xfId="35550" xr:uid="{00000000-0005-0000-0000-0000584E0000}"/>
    <cellStyle name="40% - Accent2 4 3 11" xfId="23346" xr:uid="{00000000-0005-0000-0000-0000594E0000}"/>
    <cellStyle name="40% - Accent2 4 3 11 2" xfId="46592" xr:uid="{00000000-0005-0000-0000-00005A4E0000}"/>
    <cellStyle name="40% - Accent2 4 3 12" xfId="24931" xr:uid="{00000000-0005-0000-0000-00005B4E0000}"/>
    <cellStyle name="40% - Accent2 4 3 13" xfId="48521" xr:uid="{00000000-0005-0000-0000-00005C4E0000}"/>
    <cellStyle name="40% - Accent2 4 3 2" xfId="1197" xr:uid="{00000000-0005-0000-0000-00005D4E0000}"/>
    <cellStyle name="40% - Accent2 4 3 2 2" xfId="2759" xr:uid="{00000000-0005-0000-0000-00005E4E0000}"/>
    <cellStyle name="40% - Accent2 4 3 2 2 2" xfId="5607" xr:uid="{00000000-0005-0000-0000-00005F4E0000}"/>
    <cellStyle name="40% - Accent2 4 3 2 2 2 2" xfId="10950" xr:uid="{00000000-0005-0000-0000-0000604E0000}"/>
    <cellStyle name="40% - Accent2 4 3 2 2 2 2 2" xfId="21564" xr:uid="{00000000-0005-0000-0000-0000614E0000}"/>
    <cellStyle name="40% - Accent2 4 3 2 2 2 2 2 2" xfId="44832" xr:uid="{00000000-0005-0000-0000-0000624E0000}"/>
    <cellStyle name="40% - Accent2 4 3 2 2 2 2 3" xfId="34218" xr:uid="{00000000-0005-0000-0000-0000634E0000}"/>
    <cellStyle name="40% - Accent2 4 3 2 2 2 3" xfId="16258" xr:uid="{00000000-0005-0000-0000-0000644E0000}"/>
    <cellStyle name="40% - Accent2 4 3 2 2 2 3 2" xfId="39526" xr:uid="{00000000-0005-0000-0000-0000654E0000}"/>
    <cellStyle name="40% - Accent2 4 3 2 2 2 4" xfId="23349" xr:uid="{00000000-0005-0000-0000-0000664E0000}"/>
    <cellStyle name="40% - Accent2 4 3 2 2 2 4 2" xfId="46595" xr:uid="{00000000-0005-0000-0000-0000674E0000}"/>
    <cellStyle name="40% - Accent2 4 3 2 2 2 5" xfId="28910" xr:uid="{00000000-0005-0000-0000-0000684E0000}"/>
    <cellStyle name="40% - Accent2 4 3 2 2 2 6" xfId="48524" xr:uid="{00000000-0005-0000-0000-0000694E0000}"/>
    <cellStyle name="40% - Accent2 4 3 2 2 3" xfId="8308" xr:uid="{00000000-0005-0000-0000-00006A4E0000}"/>
    <cellStyle name="40% - Accent2 4 3 2 2 3 2" xfId="18923" xr:uid="{00000000-0005-0000-0000-00006B4E0000}"/>
    <cellStyle name="40% - Accent2 4 3 2 2 3 2 2" xfId="42191" xr:uid="{00000000-0005-0000-0000-00006C4E0000}"/>
    <cellStyle name="40% - Accent2 4 3 2 2 3 3" xfId="31576" xr:uid="{00000000-0005-0000-0000-00006D4E0000}"/>
    <cellStyle name="40% - Accent2 4 3 2 2 4" xfId="13618" xr:uid="{00000000-0005-0000-0000-00006E4E0000}"/>
    <cellStyle name="40% - Accent2 4 3 2 2 4 2" xfId="36886" xr:uid="{00000000-0005-0000-0000-00006F4E0000}"/>
    <cellStyle name="40% - Accent2 4 3 2 2 5" xfId="23348" xr:uid="{00000000-0005-0000-0000-0000704E0000}"/>
    <cellStyle name="40% - Accent2 4 3 2 2 5 2" xfId="46594" xr:uid="{00000000-0005-0000-0000-0000714E0000}"/>
    <cellStyle name="40% - Accent2 4 3 2 2 6" xfId="26268" xr:uid="{00000000-0005-0000-0000-0000724E0000}"/>
    <cellStyle name="40% - Accent2 4 3 2 2 7" xfId="48523" xr:uid="{00000000-0005-0000-0000-0000734E0000}"/>
    <cellStyle name="40% - Accent2 4 3 2 3" xfId="3934" xr:uid="{00000000-0005-0000-0000-0000744E0000}"/>
    <cellStyle name="40% - Accent2 4 3 2 3 2" xfId="6598" xr:uid="{00000000-0005-0000-0000-0000754E0000}"/>
    <cellStyle name="40% - Accent2 4 3 2 3 2 2" xfId="11941" xr:uid="{00000000-0005-0000-0000-0000764E0000}"/>
    <cellStyle name="40% - Accent2 4 3 2 3 2 2 2" xfId="22554" xr:uid="{00000000-0005-0000-0000-0000774E0000}"/>
    <cellStyle name="40% - Accent2 4 3 2 3 2 2 2 2" xfId="45822" xr:uid="{00000000-0005-0000-0000-0000784E0000}"/>
    <cellStyle name="40% - Accent2 4 3 2 3 2 2 3" xfId="35209" xr:uid="{00000000-0005-0000-0000-0000794E0000}"/>
    <cellStyle name="40% - Accent2 4 3 2 3 2 3" xfId="17248" xr:uid="{00000000-0005-0000-0000-00007A4E0000}"/>
    <cellStyle name="40% - Accent2 4 3 2 3 2 3 2" xfId="40516" xr:uid="{00000000-0005-0000-0000-00007B4E0000}"/>
    <cellStyle name="40% - Accent2 4 3 2 3 2 4" xfId="29901" xr:uid="{00000000-0005-0000-0000-00007C4E0000}"/>
    <cellStyle name="40% - Accent2 4 3 2 3 3" xfId="9299" xr:uid="{00000000-0005-0000-0000-00007D4E0000}"/>
    <cellStyle name="40% - Accent2 4 3 2 3 3 2" xfId="19914" xr:uid="{00000000-0005-0000-0000-00007E4E0000}"/>
    <cellStyle name="40% - Accent2 4 3 2 3 3 2 2" xfId="43182" xr:uid="{00000000-0005-0000-0000-00007F4E0000}"/>
    <cellStyle name="40% - Accent2 4 3 2 3 3 3" xfId="32567" xr:uid="{00000000-0005-0000-0000-0000804E0000}"/>
    <cellStyle name="40% - Accent2 4 3 2 3 4" xfId="14608" xr:uid="{00000000-0005-0000-0000-0000814E0000}"/>
    <cellStyle name="40% - Accent2 4 3 2 3 4 2" xfId="37876" xr:uid="{00000000-0005-0000-0000-0000824E0000}"/>
    <cellStyle name="40% - Accent2 4 3 2 3 5" xfId="23350" xr:uid="{00000000-0005-0000-0000-0000834E0000}"/>
    <cellStyle name="40% - Accent2 4 3 2 3 5 2" xfId="46596" xr:uid="{00000000-0005-0000-0000-0000844E0000}"/>
    <cellStyle name="40% - Accent2 4 3 2 3 6" xfId="27259" xr:uid="{00000000-0005-0000-0000-0000854E0000}"/>
    <cellStyle name="40% - Accent2 4 3 2 3 7" xfId="48525" xr:uid="{00000000-0005-0000-0000-0000864E0000}"/>
    <cellStyle name="40% - Accent2 4 3 2 4" xfId="4420" xr:uid="{00000000-0005-0000-0000-0000874E0000}"/>
    <cellStyle name="40% - Accent2 4 3 2 4 2" xfId="9764" xr:uid="{00000000-0005-0000-0000-0000884E0000}"/>
    <cellStyle name="40% - Accent2 4 3 2 4 2 2" xfId="20379" xr:uid="{00000000-0005-0000-0000-0000894E0000}"/>
    <cellStyle name="40% - Accent2 4 3 2 4 2 2 2" xfId="43647" xr:uid="{00000000-0005-0000-0000-00008A4E0000}"/>
    <cellStyle name="40% - Accent2 4 3 2 4 2 3" xfId="33032" xr:uid="{00000000-0005-0000-0000-00008B4E0000}"/>
    <cellStyle name="40% - Accent2 4 3 2 4 3" xfId="15073" xr:uid="{00000000-0005-0000-0000-00008C4E0000}"/>
    <cellStyle name="40% - Accent2 4 3 2 4 3 2" xfId="38341" xr:uid="{00000000-0005-0000-0000-00008D4E0000}"/>
    <cellStyle name="40% - Accent2 4 3 2 4 4" xfId="27724" xr:uid="{00000000-0005-0000-0000-00008E4E0000}"/>
    <cellStyle name="40% - Accent2 4 3 2 5" xfId="7122" xr:uid="{00000000-0005-0000-0000-00008F4E0000}"/>
    <cellStyle name="40% - Accent2 4 3 2 5 2" xfId="17737" xr:uid="{00000000-0005-0000-0000-0000904E0000}"/>
    <cellStyle name="40% - Accent2 4 3 2 5 2 2" xfId="41005" xr:uid="{00000000-0005-0000-0000-0000914E0000}"/>
    <cellStyle name="40% - Accent2 4 3 2 5 3" xfId="30390" xr:uid="{00000000-0005-0000-0000-0000924E0000}"/>
    <cellStyle name="40% - Accent2 4 3 2 6" xfId="12433" xr:uid="{00000000-0005-0000-0000-0000934E0000}"/>
    <cellStyle name="40% - Accent2 4 3 2 6 2" xfId="35701" xr:uid="{00000000-0005-0000-0000-0000944E0000}"/>
    <cellStyle name="40% - Accent2 4 3 2 7" xfId="23347" xr:uid="{00000000-0005-0000-0000-0000954E0000}"/>
    <cellStyle name="40% - Accent2 4 3 2 7 2" xfId="46593" xr:uid="{00000000-0005-0000-0000-0000964E0000}"/>
    <cellStyle name="40% - Accent2 4 3 2 8" xfId="25082" xr:uid="{00000000-0005-0000-0000-0000974E0000}"/>
    <cellStyle name="40% - Accent2 4 3 2 9" xfId="48522" xr:uid="{00000000-0005-0000-0000-0000984E0000}"/>
    <cellStyle name="40% - Accent2 4 3 3" xfId="1557" xr:uid="{00000000-0005-0000-0000-0000994E0000}"/>
    <cellStyle name="40% - Accent2 4 3 3 2" xfId="2914" xr:uid="{00000000-0005-0000-0000-00009A4E0000}"/>
    <cellStyle name="40% - Accent2 4 3 3 2 2" xfId="5762" xr:uid="{00000000-0005-0000-0000-00009B4E0000}"/>
    <cellStyle name="40% - Accent2 4 3 3 2 2 2" xfId="11105" xr:uid="{00000000-0005-0000-0000-00009C4E0000}"/>
    <cellStyle name="40% - Accent2 4 3 3 2 2 2 2" xfId="21719" xr:uid="{00000000-0005-0000-0000-00009D4E0000}"/>
    <cellStyle name="40% - Accent2 4 3 3 2 2 2 2 2" xfId="44987" xr:uid="{00000000-0005-0000-0000-00009E4E0000}"/>
    <cellStyle name="40% - Accent2 4 3 3 2 2 2 3" xfId="34373" xr:uid="{00000000-0005-0000-0000-00009F4E0000}"/>
    <cellStyle name="40% - Accent2 4 3 3 2 2 3" xfId="16413" xr:uid="{00000000-0005-0000-0000-0000A04E0000}"/>
    <cellStyle name="40% - Accent2 4 3 3 2 2 3 2" xfId="39681" xr:uid="{00000000-0005-0000-0000-0000A14E0000}"/>
    <cellStyle name="40% - Accent2 4 3 3 2 2 4" xfId="29065" xr:uid="{00000000-0005-0000-0000-0000A24E0000}"/>
    <cellStyle name="40% - Accent2 4 3 3 2 3" xfId="8463" xr:uid="{00000000-0005-0000-0000-0000A34E0000}"/>
    <cellStyle name="40% - Accent2 4 3 3 2 3 2" xfId="19078" xr:uid="{00000000-0005-0000-0000-0000A44E0000}"/>
    <cellStyle name="40% - Accent2 4 3 3 2 3 2 2" xfId="42346" xr:uid="{00000000-0005-0000-0000-0000A54E0000}"/>
    <cellStyle name="40% - Accent2 4 3 3 2 3 3" xfId="31731" xr:uid="{00000000-0005-0000-0000-0000A64E0000}"/>
    <cellStyle name="40% - Accent2 4 3 3 2 4" xfId="13773" xr:uid="{00000000-0005-0000-0000-0000A74E0000}"/>
    <cellStyle name="40% - Accent2 4 3 3 2 4 2" xfId="37041" xr:uid="{00000000-0005-0000-0000-0000A84E0000}"/>
    <cellStyle name="40% - Accent2 4 3 3 2 5" xfId="23352" xr:uid="{00000000-0005-0000-0000-0000A94E0000}"/>
    <cellStyle name="40% - Accent2 4 3 3 2 5 2" xfId="46598" xr:uid="{00000000-0005-0000-0000-0000AA4E0000}"/>
    <cellStyle name="40% - Accent2 4 3 3 2 6" xfId="26423" xr:uid="{00000000-0005-0000-0000-0000AB4E0000}"/>
    <cellStyle name="40% - Accent2 4 3 3 2 7" xfId="48527" xr:uid="{00000000-0005-0000-0000-0000AC4E0000}"/>
    <cellStyle name="40% - Accent2 4 3 3 3" xfId="3680" xr:uid="{00000000-0005-0000-0000-0000AD4E0000}"/>
    <cellStyle name="40% - Accent2 4 3 3 3 2" xfId="6458" xr:uid="{00000000-0005-0000-0000-0000AE4E0000}"/>
    <cellStyle name="40% - Accent2 4 3 3 3 2 2" xfId="11801" xr:uid="{00000000-0005-0000-0000-0000AF4E0000}"/>
    <cellStyle name="40% - Accent2 4 3 3 3 2 2 2" xfId="22414" xr:uid="{00000000-0005-0000-0000-0000B04E0000}"/>
    <cellStyle name="40% - Accent2 4 3 3 3 2 2 2 2" xfId="45682" xr:uid="{00000000-0005-0000-0000-0000B14E0000}"/>
    <cellStyle name="40% - Accent2 4 3 3 3 2 2 3" xfId="35069" xr:uid="{00000000-0005-0000-0000-0000B24E0000}"/>
    <cellStyle name="40% - Accent2 4 3 3 3 2 3" xfId="17108" xr:uid="{00000000-0005-0000-0000-0000B34E0000}"/>
    <cellStyle name="40% - Accent2 4 3 3 3 2 3 2" xfId="40376" xr:uid="{00000000-0005-0000-0000-0000B44E0000}"/>
    <cellStyle name="40% - Accent2 4 3 3 3 2 4" xfId="29761" xr:uid="{00000000-0005-0000-0000-0000B54E0000}"/>
    <cellStyle name="40% - Accent2 4 3 3 3 3" xfId="9159" xr:uid="{00000000-0005-0000-0000-0000B64E0000}"/>
    <cellStyle name="40% - Accent2 4 3 3 3 3 2" xfId="19774" xr:uid="{00000000-0005-0000-0000-0000B74E0000}"/>
    <cellStyle name="40% - Accent2 4 3 3 3 3 2 2" xfId="43042" xr:uid="{00000000-0005-0000-0000-0000B84E0000}"/>
    <cellStyle name="40% - Accent2 4 3 3 3 3 3" xfId="32427" xr:uid="{00000000-0005-0000-0000-0000B94E0000}"/>
    <cellStyle name="40% - Accent2 4 3 3 3 4" xfId="14468" xr:uid="{00000000-0005-0000-0000-0000BA4E0000}"/>
    <cellStyle name="40% - Accent2 4 3 3 3 4 2" xfId="37736" xr:uid="{00000000-0005-0000-0000-0000BB4E0000}"/>
    <cellStyle name="40% - Accent2 4 3 3 3 5" xfId="27119" xr:uid="{00000000-0005-0000-0000-0000BC4E0000}"/>
    <cellStyle name="40% - Accent2 4 3 3 4" xfId="4575" xr:uid="{00000000-0005-0000-0000-0000BD4E0000}"/>
    <cellStyle name="40% - Accent2 4 3 3 4 2" xfId="9919" xr:uid="{00000000-0005-0000-0000-0000BE4E0000}"/>
    <cellStyle name="40% - Accent2 4 3 3 4 2 2" xfId="20534" xr:uid="{00000000-0005-0000-0000-0000BF4E0000}"/>
    <cellStyle name="40% - Accent2 4 3 3 4 2 2 2" xfId="43802" xr:uid="{00000000-0005-0000-0000-0000C04E0000}"/>
    <cellStyle name="40% - Accent2 4 3 3 4 2 3" xfId="33187" xr:uid="{00000000-0005-0000-0000-0000C14E0000}"/>
    <cellStyle name="40% - Accent2 4 3 3 4 3" xfId="15228" xr:uid="{00000000-0005-0000-0000-0000C24E0000}"/>
    <cellStyle name="40% - Accent2 4 3 3 4 3 2" xfId="38496" xr:uid="{00000000-0005-0000-0000-0000C34E0000}"/>
    <cellStyle name="40% - Accent2 4 3 3 4 4" xfId="27879" xr:uid="{00000000-0005-0000-0000-0000C44E0000}"/>
    <cellStyle name="40% - Accent2 4 3 3 5" xfId="7277" xr:uid="{00000000-0005-0000-0000-0000C54E0000}"/>
    <cellStyle name="40% - Accent2 4 3 3 5 2" xfId="17892" xr:uid="{00000000-0005-0000-0000-0000C64E0000}"/>
    <cellStyle name="40% - Accent2 4 3 3 5 2 2" xfId="41160" xr:uid="{00000000-0005-0000-0000-0000C74E0000}"/>
    <cellStyle name="40% - Accent2 4 3 3 5 3" xfId="30545" xr:uid="{00000000-0005-0000-0000-0000C84E0000}"/>
    <cellStyle name="40% - Accent2 4 3 3 6" xfId="12588" xr:uid="{00000000-0005-0000-0000-0000C94E0000}"/>
    <cellStyle name="40% - Accent2 4 3 3 6 2" xfId="35856" xr:uid="{00000000-0005-0000-0000-0000CA4E0000}"/>
    <cellStyle name="40% - Accent2 4 3 3 7" xfId="23351" xr:uid="{00000000-0005-0000-0000-0000CB4E0000}"/>
    <cellStyle name="40% - Accent2 4 3 3 7 2" xfId="46597" xr:uid="{00000000-0005-0000-0000-0000CC4E0000}"/>
    <cellStyle name="40% - Accent2 4 3 3 8" xfId="25237" xr:uid="{00000000-0005-0000-0000-0000CD4E0000}"/>
    <cellStyle name="40% - Accent2 4 3 3 9" xfId="48526" xr:uid="{00000000-0005-0000-0000-0000CE4E0000}"/>
    <cellStyle name="40% - Accent2 4 3 4" xfId="1895" xr:uid="{00000000-0005-0000-0000-0000CF4E0000}"/>
    <cellStyle name="40% - Accent2 4 3 4 2" xfId="4870" xr:uid="{00000000-0005-0000-0000-0000D04E0000}"/>
    <cellStyle name="40% - Accent2 4 3 4 2 2" xfId="10214" xr:uid="{00000000-0005-0000-0000-0000D14E0000}"/>
    <cellStyle name="40% - Accent2 4 3 4 2 2 2" xfId="20829" xr:uid="{00000000-0005-0000-0000-0000D24E0000}"/>
    <cellStyle name="40% - Accent2 4 3 4 2 2 2 2" xfId="44097" xr:uid="{00000000-0005-0000-0000-0000D34E0000}"/>
    <cellStyle name="40% - Accent2 4 3 4 2 2 3" xfId="33482" xr:uid="{00000000-0005-0000-0000-0000D44E0000}"/>
    <cellStyle name="40% - Accent2 4 3 4 2 3" xfId="15523" xr:uid="{00000000-0005-0000-0000-0000D54E0000}"/>
    <cellStyle name="40% - Accent2 4 3 4 2 3 2" xfId="38791" xr:uid="{00000000-0005-0000-0000-0000D64E0000}"/>
    <cellStyle name="40% - Accent2 4 3 4 2 4" xfId="28174" xr:uid="{00000000-0005-0000-0000-0000D74E0000}"/>
    <cellStyle name="40% - Accent2 4 3 4 3" xfId="7572" xr:uid="{00000000-0005-0000-0000-0000D84E0000}"/>
    <cellStyle name="40% - Accent2 4 3 4 3 2" xfId="18187" xr:uid="{00000000-0005-0000-0000-0000D94E0000}"/>
    <cellStyle name="40% - Accent2 4 3 4 3 2 2" xfId="41455" xr:uid="{00000000-0005-0000-0000-0000DA4E0000}"/>
    <cellStyle name="40% - Accent2 4 3 4 3 3" xfId="30840" xr:uid="{00000000-0005-0000-0000-0000DB4E0000}"/>
    <cellStyle name="40% - Accent2 4 3 4 4" xfId="12883" xr:uid="{00000000-0005-0000-0000-0000DC4E0000}"/>
    <cellStyle name="40% - Accent2 4 3 4 4 2" xfId="36151" xr:uid="{00000000-0005-0000-0000-0000DD4E0000}"/>
    <cellStyle name="40% - Accent2 4 3 4 5" xfId="23353" xr:uid="{00000000-0005-0000-0000-0000DE4E0000}"/>
    <cellStyle name="40% - Accent2 4 3 4 5 2" xfId="46599" xr:uid="{00000000-0005-0000-0000-0000DF4E0000}"/>
    <cellStyle name="40% - Accent2 4 3 4 6" xfId="25532" xr:uid="{00000000-0005-0000-0000-0000E04E0000}"/>
    <cellStyle name="40% - Accent2 4 3 4 7" xfId="48528" xr:uid="{00000000-0005-0000-0000-0000E14E0000}"/>
    <cellStyle name="40% - Accent2 4 3 5" xfId="2608" xr:uid="{00000000-0005-0000-0000-0000E24E0000}"/>
    <cellStyle name="40% - Accent2 4 3 5 2" xfId="5456" xr:uid="{00000000-0005-0000-0000-0000E34E0000}"/>
    <cellStyle name="40% - Accent2 4 3 5 2 2" xfId="10799" xr:uid="{00000000-0005-0000-0000-0000E44E0000}"/>
    <cellStyle name="40% - Accent2 4 3 5 2 2 2" xfId="21413" xr:uid="{00000000-0005-0000-0000-0000E54E0000}"/>
    <cellStyle name="40% - Accent2 4 3 5 2 2 2 2" xfId="44681" xr:uid="{00000000-0005-0000-0000-0000E64E0000}"/>
    <cellStyle name="40% - Accent2 4 3 5 2 2 3" xfId="34067" xr:uid="{00000000-0005-0000-0000-0000E74E0000}"/>
    <cellStyle name="40% - Accent2 4 3 5 2 3" xfId="16107" xr:uid="{00000000-0005-0000-0000-0000E84E0000}"/>
    <cellStyle name="40% - Accent2 4 3 5 2 3 2" xfId="39375" xr:uid="{00000000-0005-0000-0000-0000E94E0000}"/>
    <cellStyle name="40% - Accent2 4 3 5 2 4" xfId="28759" xr:uid="{00000000-0005-0000-0000-0000EA4E0000}"/>
    <cellStyle name="40% - Accent2 4 3 5 3" xfId="8157" xr:uid="{00000000-0005-0000-0000-0000EB4E0000}"/>
    <cellStyle name="40% - Accent2 4 3 5 3 2" xfId="18772" xr:uid="{00000000-0005-0000-0000-0000EC4E0000}"/>
    <cellStyle name="40% - Accent2 4 3 5 3 2 2" xfId="42040" xr:uid="{00000000-0005-0000-0000-0000ED4E0000}"/>
    <cellStyle name="40% - Accent2 4 3 5 3 3" xfId="31425" xr:uid="{00000000-0005-0000-0000-0000EE4E0000}"/>
    <cellStyle name="40% - Accent2 4 3 5 4" xfId="13467" xr:uid="{00000000-0005-0000-0000-0000EF4E0000}"/>
    <cellStyle name="40% - Accent2 4 3 5 4 2" xfId="36735" xr:uid="{00000000-0005-0000-0000-0000F04E0000}"/>
    <cellStyle name="40% - Accent2 4 3 5 5" xfId="26117" xr:uid="{00000000-0005-0000-0000-0000F14E0000}"/>
    <cellStyle name="40% - Accent2 4 3 6" xfId="3165" xr:uid="{00000000-0005-0000-0000-0000F24E0000}"/>
    <cellStyle name="40% - Accent2 4 3 6 2" xfId="5995" xr:uid="{00000000-0005-0000-0000-0000F34E0000}"/>
    <cellStyle name="40% - Accent2 4 3 6 2 2" xfId="11338" xr:uid="{00000000-0005-0000-0000-0000F44E0000}"/>
    <cellStyle name="40% - Accent2 4 3 6 2 2 2" xfId="21951" xr:uid="{00000000-0005-0000-0000-0000F54E0000}"/>
    <cellStyle name="40% - Accent2 4 3 6 2 2 2 2" xfId="45219" xr:uid="{00000000-0005-0000-0000-0000F64E0000}"/>
    <cellStyle name="40% - Accent2 4 3 6 2 2 3" xfId="34606" xr:uid="{00000000-0005-0000-0000-0000F74E0000}"/>
    <cellStyle name="40% - Accent2 4 3 6 2 3" xfId="16645" xr:uid="{00000000-0005-0000-0000-0000F84E0000}"/>
    <cellStyle name="40% - Accent2 4 3 6 2 3 2" xfId="39913" xr:uid="{00000000-0005-0000-0000-0000F94E0000}"/>
    <cellStyle name="40% - Accent2 4 3 6 2 4" xfId="29298" xr:uid="{00000000-0005-0000-0000-0000FA4E0000}"/>
    <cellStyle name="40% - Accent2 4 3 6 3" xfId="8696" xr:uid="{00000000-0005-0000-0000-0000FB4E0000}"/>
    <cellStyle name="40% - Accent2 4 3 6 3 2" xfId="19311" xr:uid="{00000000-0005-0000-0000-0000FC4E0000}"/>
    <cellStyle name="40% - Accent2 4 3 6 3 2 2" xfId="42579" xr:uid="{00000000-0005-0000-0000-0000FD4E0000}"/>
    <cellStyle name="40% - Accent2 4 3 6 3 3" xfId="31964" xr:uid="{00000000-0005-0000-0000-0000FE4E0000}"/>
    <cellStyle name="40% - Accent2 4 3 6 4" xfId="14005" xr:uid="{00000000-0005-0000-0000-0000FF4E0000}"/>
    <cellStyle name="40% - Accent2 4 3 6 4 2" xfId="37273" xr:uid="{00000000-0005-0000-0000-0000004F0000}"/>
    <cellStyle name="40% - Accent2 4 3 6 5" xfId="26656" xr:uid="{00000000-0005-0000-0000-0000014F0000}"/>
    <cellStyle name="40% - Accent2 4 3 7" xfId="3485" xr:uid="{00000000-0005-0000-0000-0000024F0000}"/>
    <cellStyle name="40% - Accent2 4 3 7 2" xfId="6309" xr:uid="{00000000-0005-0000-0000-0000034F0000}"/>
    <cellStyle name="40% - Accent2 4 3 7 2 2" xfId="11652" xr:uid="{00000000-0005-0000-0000-0000044F0000}"/>
    <cellStyle name="40% - Accent2 4 3 7 2 2 2" xfId="22265" xr:uid="{00000000-0005-0000-0000-0000054F0000}"/>
    <cellStyle name="40% - Accent2 4 3 7 2 2 2 2" xfId="45533" xr:uid="{00000000-0005-0000-0000-0000064F0000}"/>
    <cellStyle name="40% - Accent2 4 3 7 2 2 3" xfId="34920" xr:uid="{00000000-0005-0000-0000-0000074F0000}"/>
    <cellStyle name="40% - Accent2 4 3 7 2 3" xfId="16959" xr:uid="{00000000-0005-0000-0000-0000084F0000}"/>
    <cellStyle name="40% - Accent2 4 3 7 2 3 2" xfId="40227" xr:uid="{00000000-0005-0000-0000-0000094F0000}"/>
    <cellStyle name="40% - Accent2 4 3 7 2 4" xfId="29612" xr:uid="{00000000-0005-0000-0000-00000A4F0000}"/>
    <cellStyle name="40% - Accent2 4 3 7 3" xfId="9010" xr:uid="{00000000-0005-0000-0000-00000B4F0000}"/>
    <cellStyle name="40% - Accent2 4 3 7 3 2" xfId="19625" xr:uid="{00000000-0005-0000-0000-00000C4F0000}"/>
    <cellStyle name="40% - Accent2 4 3 7 3 2 2" xfId="42893" xr:uid="{00000000-0005-0000-0000-00000D4F0000}"/>
    <cellStyle name="40% - Accent2 4 3 7 3 3" xfId="32278" xr:uid="{00000000-0005-0000-0000-00000E4F0000}"/>
    <cellStyle name="40% - Accent2 4 3 7 4" xfId="14319" xr:uid="{00000000-0005-0000-0000-00000F4F0000}"/>
    <cellStyle name="40% - Accent2 4 3 7 4 2" xfId="37587" xr:uid="{00000000-0005-0000-0000-0000104F0000}"/>
    <cellStyle name="40% - Accent2 4 3 7 5" xfId="26970" xr:uid="{00000000-0005-0000-0000-0000114F0000}"/>
    <cellStyle name="40% - Accent2 4 3 8" xfId="4269" xr:uid="{00000000-0005-0000-0000-0000124F0000}"/>
    <cellStyle name="40% - Accent2 4 3 8 2" xfId="9613" xr:uid="{00000000-0005-0000-0000-0000134F0000}"/>
    <cellStyle name="40% - Accent2 4 3 8 2 2" xfId="20228" xr:uid="{00000000-0005-0000-0000-0000144F0000}"/>
    <cellStyle name="40% - Accent2 4 3 8 2 2 2" xfId="43496" xr:uid="{00000000-0005-0000-0000-0000154F0000}"/>
    <cellStyle name="40% - Accent2 4 3 8 2 3" xfId="32881" xr:uid="{00000000-0005-0000-0000-0000164F0000}"/>
    <cellStyle name="40% - Accent2 4 3 8 3" xfId="14922" xr:uid="{00000000-0005-0000-0000-0000174F0000}"/>
    <cellStyle name="40% - Accent2 4 3 8 3 2" xfId="38190" xr:uid="{00000000-0005-0000-0000-0000184F0000}"/>
    <cellStyle name="40% - Accent2 4 3 8 4" xfId="27573" xr:uid="{00000000-0005-0000-0000-0000194F0000}"/>
    <cellStyle name="40% - Accent2 4 3 9" xfId="6971" xr:uid="{00000000-0005-0000-0000-00001A4F0000}"/>
    <cellStyle name="40% - Accent2 4 3 9 2" xfId="17586" xr:uid="{00000000-0005-0000-0000-00001B4F0000}"/>
    <cellStyle name="40% - Accent2 4 3 9 2 2" xfId="40854" xr:uid="{00000000-0005-0000-0000-00001C4F0000}"/>
    <cellStyle name="40% - Accent2 4 3 9 3" xfId="30239" xr:uid="{00000000-0005-0000-0000-00001D4F0000}"/>
    <cellStyle name="40% - Accent2 4 3_Asset Register (new)" xfId="1432" xr:uid="{00000000-0005-0000-0000-00001E4F0000}"/>
    <cellStyle name="40% - Accent2 4 4" xfId="237" xr:uid="{00000000-0005-0000-0000-00001F4F0000}"/>
    <cellStyle name="40% - Accent2 4 4 10" xfId="24764" xr:uid="{00000000-0005-0000-0000-0000204F0000}"/>
    <cellStyle name="40% - Accent2 4 4 11" xfId="48529" xr:uid="{00000000-0005-0000-0000-0000214F0000}"/>
    <cellStyle name="40% - Accent2 4 4 2" xfId="2027" xr:uid="{00000000-0005-0000-0000-0000224F0000}"/>
    <cellStyle name="40% - Accent2 4 4 2 2" xfId="4969" xr:uid="{00000000-0005-0000-0000-0000234F0000}"/>
    <cellStyle name="40% - Accent2 4 4 2 2 2" xfId="10312" xr:uid="{00000000-0005-0000-0000-0000244F0000}"/>
    <cellStyle name="40% - Accent2 4 4 2 2 2 2" xfId="20927" xr:uid="{00000000-0005-0000-0000-0000254F0000}"/>
    <cellStyle name="40% - Accent2 4 4 2 2 2 2 2" xfId="44195" xr:uid="{00000000-0005-0000-0000-0000264F0000}"/>
    <cellStyle name="40% - Accent2 4 4 2 2 2 3" xfId="33580" xr:uid="{00000000-0005-0000-0000-0000274F0000}"/>
    <cellStyle name="40% - Accent2 4 4 2 2 3" xfId="15621" xr:uid="{00000000-0005-0000-0000-0000284F0000}"/>
    <cellStyle name="40% - Accent2 4 4 2 2 3 2" xfId="38889" xr:uid="{00000000-0005-0000-0000-0000294F0000}"/>
    <cellStyle name="40% - Accent2 4 4 2 2 4" xfId="23356" xr:uid="{00000000-0005-0000-0000-00002A4F0000}"/>
    <cellStyle name="40% - Accent2 4 4 2 2 4 2" xfId="46602" xr:uid="{00000000-0005-0000-0000-00002B4F0000}"/>
    <cellStyle name="40% - Accent2 4 4 2 2 5" xfId="28272" xr:uid="{00000000-0005-0000-0000-00002C4F0000}"/>
    <cellStyle name="40% - Accent2 4 4 2 2 6" xfId="48531" xr:uid="{00000000-0005-0000-0000-00002D4F0000}"/>
    <cellStyle name="40% - Accent2 4 4 2 3" xfId="7670" xr:uid="{00000000-0005-0000-0000-00002E4F0000}"/>
    <cellStyle name="40% - Accent2 4 4 2 3 2" xfId="18285" xr:uid="{00000000-0005-0000-0000-00002F4F0000}"/>
    <cellStyle name="40% - Accent2 4 4 2 3 2 2" xfId="41553" xr:uid="{00000000-0005-0000-0000-0000304F0000}"/>
    <cellStyle name="40% - Accent2 4 4 2 3 3" xfId="30938" xr:uid="{00000000-0005-0000-0000-0000314F0000}"/>
    <cellStyle name="40% - Accent2 4 4 2 4" xfId="12981" xr:uid="{00000000-0005-0000-0000-0000324F0000}"/>
    <cellStyle name="40% - Accent2 4 4 2 4 2" xfId="36249" xr:uid="{00000000-0005-0000-0000-0000334F0000}"/>
    <cellStyle name="40% - Accent2 4 4 2 5" xfId="23355" xr:uid="{00000000-0005-0000-0000-0000344F0000}"/>
    <cellStyle name="40% - Accent2 4 4 2 5 2" xfId="46601" xr:uid="{00000000-0005-0000-0000-0000354F0000}"/>
    <cellStyle name="40% - Accent2 4 4 2 6" xfId="25630" xr:uid="{00000000-0005-0000-0000-0000364F0000}"/>
    <cellStyle name="40% - Accent2 4 4 2 7" xfId="48530" xr:uid="{00000000-0005-0000-0000-0000374F0000}"/>
    <cellStyle name="40% - Accent2 4 4 3" xfId="2445" xr:uid="{00000000-0005-0000-0000-0000384F0000}"/>
    <cellStyle name="40% - Accent2 4 4 3 2" xfId="5293" xr:uid="{00000000-0005-0000-0000-0000394F0000}"/>
    <cellStyle name="40% - Accent2 4 4 3 2 2" xfId="10636" xr:uid="{00000000-0005-0000-0000-00003A4F0000}"/>
    <cellStyle name="40% - Accent2 4 4 3 2 2 2" xfId="21250" xr:uid="{00000000-0005-0000-0000-00003B4F0000}"/>
    <cellStyle name="40% - Accent2 4 4 3 2 2 2 2" xfId="44518" xr:uid="{00000000-0005-0000-0000-00003C4F0000}"/>
    <cellStyle name="40% - Accent2 4 4 3 2 2 3" xfId="33904" xr:uid="{00000000-0005-0000-0000-00003D4F0000}"/>
    <cellStyle name="40% - Accent2 4 4 3 2 3" xfId="15944" xr:uid="{00000000-0005-0000-0000-00003E4F0000}"/>
    <cellStyle name="40% - Accent2 4 4 3 2 3 2" xfId="39212" xr:uid="{00000000-0005-0000-0000-00003F4F0000}"/>
    <cellStyle name="40% - Accent2 4 4 3 2 4" xfId="28596" xr:uid="{00000000-0005-0000-0000-0000404F0000}"/>
    <cellStyle name="40% - Accent2 4 4 3 3" xfId="7994" xr:uid="{00000000-0005-0000-0000-0000414F0000}"/>
    <cellStyle name="40% - Accent2 4 4 3 3 2" xfId="18609" xr:uid="{00000000-0005-0000-0000-0000424F0000}"/>
    <cellStyle name="40% - Accent2 4 4 3 3 2 2" xfId="41877" xr:uid="{00000000-0005-0000-0000-0000434F0000}"/>
    <cellStyle name="40% - Accent2 4 4 3 3 3" xfId="31262" xr:uid="{00000000-0005-0000-0000-0000444F0000}"/>
    <cellStyle name="40% - Accent2 4 4 3 4" xfId="13304" xr:uid="{00000000-0005-0000-0000-0000454F0000}"/>
    <cellStyle name="40% - Accent2 4 4 3 4 2" xfId="36572" xr:uid="{00000000-0005-0000-0000-0000464F0000}"/>
    <cellStyle name="40% - Accent2 4 4 3 5" xfId="23357" xr:uid="{00000000-0005-0000-0000-0000474F0000}"/>
    <cellStyle name="40% - Accent2 4 4 3 5 2" xfId="46603" xr:uid="{00000000-0005-0000-0000-0000484F0000}"/>
    <cellStyle name="40% - Accent2 4 4 3 6" xfId="25954" xr:uid="{00000000-0005-0000-0000-0000494F0000}"/>
    <cellStyle name="40% - Accent2 4 4 3 7" xfId="48532" xr:uid="{00000000-0005-0000-0000-00004A4F0000}"/>
    <cellStyle name="40% - Accent2 4 4 4" xfId="3259" xr:uid="{00000000-0005-0000-0000-00004B4F0000}"/>
    <cellStyle name="40% - Accent2 4 4 4 2" xfId="6089" xr:uid="{00000000-0005-0000-0000-00004C4F0000}"/>
    <cellStyle name="40% - Accent2 4 4 4 2 2" xfId="11432" xr:uid="{00000000-0005-0000-0000-00004D4F0000}"/>
    <cellStyle name="40% - Accent2 4 4 4 2 2 2" xfId="22045" xr:uid="{00000000-0005-0000-0000-00004E4F0000}"/>
    <cellStyle name="40% - Accent2 4 4 4 2 2 2 2" xfId="45313" xr:uid="{00000000-0005-0000-0000-00004F4F0000}"/>
    <cellStyle name="40% - Accent2 4 4 4 2 2 3" xfId="34700" xr:uid="{00000000-0005-0000-0000-0000504F0000}"/>
    <cellStyle name="40% - Accent2 4 4 4 2 3" xfId="16739" xr:uid="{00000000-0005-0000-0000-0000514F0000}"/>
    <cellStyle name="40% - Accent2 4 4 4 2 3 2" xfId="40007" xr:uid="{00000000-0005-0000-0000-0000524F0000}"/>
    <cellStyle name="40% - Accent2 4 4 4 2 4" xfId="29392" xr:uid="{00000000-0005-0000-0000-0000534F0000}"/>
    <cellStyle name="40% - Accent2 4 4 4 3" xfId="8790" xr:uid="{00000000-0005-0000-0000-0000544F0000}"/>
    <cellStyle name="40% - Accent2 4 4 4 3 2" xfId="19405" xr:uid="{00000000-0005-0000-0000-0000554F0000}"/>
    <cellStyle name="40% - Accent2 4 4 4 3 2 2" xfId="42673" xr:uid="{00000000-0005-0000-0000-0000564F0000}"/>
    <cellStyle name="40% - Accent2 4 4 4 3 3" xfId="32058" xr:uid="{00000000-0005-0000-0000-0000574F0000}"/>
    <cellStyle name="40% - Accent2 4 4 4 4" xfId="14099" xr:uid="{00000000-0005-0000-0000-0000584F0000}"/>
    <cellStyle name="40% - Accent2 4 4 4 4 2" xfId="37367" xr:uid="{00000000-0005-0000-0000-0000594F0000}"/>
    <cellStyle name="40% - Accent2 4 4 4 5" xfId="26750" xr:uid="{00000000-0005-0000-0000-00005A4F0000}"/>
    <cellStyle name="40% - Accent2 4 4 5" xfId="3579" xr:uid="{00000000-0005-0000-0000-00005B4F0000}"/>
    <cellStyle name="40% - Accent2 4 4 5 2" xfId="6403" xr:uid="{00000000-0005-0000-0000-00005C4F0000}"/>
    <cellStyle name="40% - Accent2 4 4 5 2 2" xfId="11746" xr:uid="{00000000-0005-0000-0000-00005D4F0000}"/>
    <cellStyle name="40% - Accent2 4 4 5 2 2 2" xfId="22359" xr:uid="{00000000-0005-0000-0000-00005E4F0000}"/>
    <cellStyle name="40% - Accent2 4 4 5 2 2 2 2" xfId="45627" xr:uid="{00000000-0005-0000-0000-00005F4F0000}"/>
    <cellStyle name="40% - Accent2 4 4 5 2 2 3" xfId="35014" xr:uid="{00000000-0005-0000-0000-0000604F0000}"/>
    <cellStyle name="40% - Accent2 4 4 5 2 3" xfId="17053" xr:uid="{00000000-0005-0000-0000-0000614F0000}"/>
    <cellStyle name="40% - Accent2 4 4 5 2 3 2" xfId="40321" xr:uid="{00000000-0005-0000-0000-0000624F0000}"/>
    <cellStyle name="40% - Accent2 4 4 5 2 4" xfId="29706" xr:uid="{00000000-0005-0000-0000-0000634F0000}"/>
    <cellStyle name="40% - Accent2 4 4 5 3" xfId="9104" xr:uid="{00000000-0005-0000-0000-0000644F0000}"/>
    <cellStyle name="40% - Accent2 4 4 5 3 2" xfId="19719" xr:uid="{00000000-0005-0000-0000-0000654F0000}"/>
    <cellStyle name="40% - Accent2 4 4 5 3 2 2" xfId="42987" xr:uid="{00000000-0005-0000-0000-0000664F0000}"/>
    <cellStyle name="40% - Accent2 4 4 5 3 3" xfId="32372" xr:uid="{00000000-0005-0000-0000-0000674F0000}"/>
    <cellStyle name="40% - Accent2 4 4 5 4" xfId="14413" xr:uid="{00000000-0005-0000-0000-0000684F0000}"/>
    <cellStyle name="40% - Accent2 4 4 5 4 2" xfId="37681" xr:uid="{00000000-0005-0000-0000-0000694F0000}"/>
    <cellStyle name="40% - Accent2 4 4 5 5" xfId="27064" xr:uid="{00000000-0005-0000-0000-00006A4F0000}"/>
    <cellStyle name="40% - Accent2 4 4 6" xfId="4106" xr:uid="{00000000-0005-0000-0000-00006B4F0000}"/>
    <cellStyle name="40% - Accent2 4 4 6 2" xfId="9450" xr:uid="{00000000-0005-0000-0000-00006C4F0000}"/>
    <cellStyle name="40% - Accent2 4 4 6 2 2" xfId="20065" xr:uid="{00000000-0005-0000-0000-00006D4F0000}"/>
    <cellStyle name="40% - Accent2 4 4 6 2 2 2" xfId="43333" xr:uid="{00000000-0005-0000-0000-00006E4F0000}"/>
    <cellStyle name="40% - Accent2 4 4 6 2 3" xfId="32718" xr:uid="{00000000-0005-0000-0000-00006F4F0000}"/>
    <cellStyle name="40% - Accent2 4 4 6 3" xfId="14759" xr:uid="{00000000-0005-0000-0000-0000704F0000}"/>
    <cellStyle name="40% - Accent2 4 4 6 3 2" xfId="38027" xr:uid="{00000000-0005-0000-0000-0000714F0000}"/>
    <cellStyle name="40% - Accent2 4 4 6 4" xfId="27410" xr:uid="{00000000-0005-0000-0000-0000724F0000}"/>
    <cellStyle name="40% - Accent2 4 4 7" xfId="6808" xr:uid="{00000000-0005-0000-0000-0000734F0000}"/>
    <cellStyle name="40% - Accent2 4 4 7 2" xfId="17423" xr:uid="{00000000-0005-0000-0000-0000744F0000}"/>
    <cellStyle name="40% - Accent2 4 4 7 2 2" xfId="40691" xr:uid="{00000000-0005-0000-0000-0000754F0000}"/>
    <cellStyle name="40% - Accent2 4 4 7 3" xfId="30076" xr:uid="{00000000-0005-0000-0000-0000764F0000}"/>
    <cellStyle name="40% - Accent2 4 4 8" xfId="12119" xr:uid="{00000000-0005-0000-0000-0000774F0000}"/>
    <cellStyle name="40% - Accent2 4 4 8 2" xfId="35387" xr:uid="{00000000-0005-0000-0000-0000784F0000}"/>
    <cellStyle name="40% - Accent2 4 4 9" xfId="23354" xr:uid="{00000000-0005-0000-0000-0000794F0000}"/>
    <cellStyle name="40% - Accent2 4 4 9 2" xfId="46600" xr:uid="{00000000-0005-0000-0000-00007A4F0000}"/>
    <cellStyle name="40% - Accent2 4 5" xfId="1121" xr:uid="{00000000-0005-0000-0000-00007B4F0000}"/>
    <cellStyle name="40% - Accent2 4 5 2" xfId="2691" xr:uid="{00000000-0005-0000-0000-00007C4F0000}"/>
    <cellStyle name="40% - Accent2 4 5 2 2" xfId="5539" xr:uid="{00000000-0005-0000-0000-00007D4F0000}"/>
    <cellStyle name="40% - Accent2 4 5 2 2 2" xfId="10882" xr:uid="{00000000-0005-0000-0000-00007E4F0000}"/>
    <cellStyle name="40% - Accent2 4 5 2 2 2 2" xfId="21496" xr:uid="{00000000-0005-0000-0000-00007F4F0000}"/>
    <cellStyle name="40% - Accent2 4 5 2 2 2 2 2" xfId="44764" xr:uid="{00000000-0005-0000-0000-0000804F0000}"/>
    <cellStyle name="40% - Accent2 4 5 2 2 2 3" xfId="34150" xr:uid="{00000000-0005-0000-0000-0000814F0000}"/>
    <cellStyle name="40% - Accent2 4 5 2 2 3" xfId="16190" xr:uid="{00000000-0005-0000-0000-0000824F0000}"/>
    <cellStyle name="40% - Accent2 4 5 2 2 3 2" xfId="39458" xr:uid="{00000000-0005-0000-0000-0000834F0000}"/>
    <cellStyle name="40% - Accent2 4 5 2 2 4" xfId="28842" xr:uid="{00000000-0005-0000-0000-0000844F0000}"/>
    <cellStyle name="40% - Accent2 4 5 2 3" xfId="8240" xr:uid="{00000000-0005-0000-0000-0000854F0000}"/>
    <cellStyle name="40% - Accent2 4 5 2 3 2" xfId="18855" xr:uid="{00000000-0005-0000-0000-0000864F0000}"/>
    <cellStyle name="40% - Accent2 4 5 2 3 2 2" xfId="42123" xr:uid="{00000000-0005-0000-0000-0000874F0000}"/>
    <cellStyle name="40% - Accent2 4 5 2 3 3" xfId="31508" xr:uid="{00000000-0005-0000-0000-0000884F0000}"/>
    <cellStyle name="40% - Accent2 4 5 2 4" xfId="13550" xr:uid="{00000000-0005-0000-0000-0000894F0000}"/>
    <cellStyle name="40% - Accent2 4 5 2 4 2" xfId="36818" xr:uid="{00000000-0005-0000-0000-00008A4F0000}"/>
    <cellStyle name="40% - Accent2 4 5 2 5" xfId="23359" xr:uid="{00000000-0005-0000-0000-00008B4F0000}"/>
    <cellStyle name="40% - Accent2 4 5 2 5 2" xfId="46605" xr:uid="{00000000-0005-0000-0000-00008C4F0000}"/>
    <cellStyle name="40% - Accent2 4 5 2 6" xfId="26200" xr:uid="{00000000-0005-0000-0000-00008D4F0000}"/>
    <cellStyle name="40% - Accent2 4 5 2 7" xfId="48534" xr:uid="{00000000-0005-0000-0000-00008E4F0000}"/>
    <cellStyle name="40% - Accent2 4 5 3" xfId="3866" xr:uid="{00000000-0005-0000-0000-00008F4F0000}"/>
    <cellStyle name="40% - Accent2 4 5 3 2" xfId="6530" xr:uid="{00000000-0005-0000-0000-0000904F0000}"/>
    <cellStyle name="40% - Accent2 4 5 3 2 2" xfId="11873" xr:uid="{00000000-0005-0000-0000-0000914F0000}"/>
    <cellStyle name="40% - Accent2 4 5 3 2 2 2" xfId="22486" xr:uid="{00000000-0005-0000-0000-0000924F0000}"/>
    <cellStyle name="40% - Accent2 4 5 3 2 2 2 2" xfId="45754" xr:uid="{00000000-0005-0000-0000-0000934F0000}"/>
    <cellStyle name="40% - Accent2 4 5 3 2 2 3" xfId="35141" xr:uid="{00000000-0005-0000-0000-0000944F0000}"/>
    <cellStyle name="40% - Accent2 4 5 3 2 3" xfId="17180" xr:uid="{00000000-0005-0000-0000-0000954F0000}"/>
    <cellStyle name="40% - Accent2 4 5 3 2 3 2" xfId="40448" xr:uid="{00000000-0005-0000-0000-0000964F0000}"/>
    <cellStyle name="40% - Accent2 4 5 3 2 4" xfId="29833" xr:uid="{00000000-0005-0000-0000-0000974F0000}"/>
    <cellStyle name="40% - Accent2 4 5 3 3" xfId="9231" xr:uid="{00000000-0005-0000-0000-0000984F0000}"/>
    <cellStyle name="40% - Accent2 4 5 3 3 2" xfId="19846" xr:uid="{00000000-0005-0000-0000-0000994F0000}"/>
    <cellStyle name="40% - Accent2 4 5 3 3 2 2" xfId="43114" xr:uid="{00000000-0005-0000-0000-00009A4F0000}"/>
    <cellStyle name="40% - Accent2 4 5 3 3 3" xfId="32499" xr:uid="{00000000-0005-0000-0000-00009B4F0000}"/>
    <cellStyle name="40% - Accent2 4 5 3 4" xfId="14540" xr:uid="{00000000-0005-0000-0000-00009C4F0000}"/>
    <cellStyle name="40% - Accent2 4 5 3 4 2" xfId="37808" xr:uid="{00000000-0005-0000-0000-00009D4F0000}"/>
    <cellStyle name="40% - Accent2 4 5 3 5" xfId="27191" xr:uid="{00000000-0005-0000-0000-00009E4F0000}"/>
    <cellStyle name="40% - Accent2 4 5 4" xfId="4352" xr:uid="{00000000-0005-0000-0000-00009F4F0000}"/>
    <cellStyle name="40% - Accent2 4 5 4 2" xfId="9696" xr:uid="{00000000-0005-0000-0000-0000A04F0000}"/>
    <cellStyle name="40% - Accent2 4 5 4 2 2" xfId="20311" xr:uid="{00000000-0005-0000-0000-0000A14F0000}"/>
    <cellStyle name="40% - Accent2 4 5 4 2 2 2" xfId="43579" xr:uid="{00000000-0005-0000-0000-0000A24F0000}"/>
    <cellStyle name="40% - Accent2 4 5 4 2 3" xfId="32964" xr:uid="{00000000-0005-0000-0000-0000A34F0000}"/>
    <cellStyle name="40% - Accent2 4 5 4 3" xfId="15005" xr:uid="{00000000-0005-0000-0000-0000A44F0000}"/>
    <cellStyle name="40% - Accent2 4 5 4 3 2" xfId="38273" xr:uid="{00000000-0005-0000-0000-0000A54F0000}"/>
    <cellStyle name="40% - Accent2 4 5 4 4" xfId="27656" xr:uid="{00000000-0005-0000-0000-0000A64F0000}"/>
    <cellStyle name="40% - Accent2 4 5 5" xfId="7054" xr:uid="{00000000-0005-0000-0000-0000A74F0000}"/>
    <cellStyle name="40% - Accent2 4 5 5 2" xfId="17669" xr:uid="{00000000-0005-0000-0000-0000A84F0000}"/>
    <cellStyle name="40% - Accent2 4 5 5 2 2" xfId="40937" xr:uid="{00000000-0005-0000-0000-0000A94F0000}"/>
    <cellStyle name="40% - Accent2 4 5 5 3" xfId="30322" xr:uid="{00000000-0005-0000-0000-0000AA4F0000}"/>
    <cellStyle name="40% - Accent2 4 5 6" xfId="12365" xr:uid="{00000000-0005-0000-0000-0000AB4F0000}"/>
    <cellStyle name="40% - Accent2 4 5 6 2" xfId="35633" xr:uid="{00000000-0005-0000-0000-0000AC4F0000}"/>
    <cellStyle name="40% - Accent2 4 5 7" xfId="23358" xr:uid="{00000000-0005-0000-0000-0000AD4F0000}"/>
    <cellStyle name="40% - Accent2 4 5 7 2" xfId="46604" xr:uid="{00000000-0005-0000-0000-0000AE4F0000}"/>
    <cellStyle name="40% - Accent2 4 5 8" xfId="25014" xr:uid="{00000000-0005-0000-0000-0000AF4F0000}"/>
    <cellStyle name="40% - Accent2 4 5 9" xfId="48533" xr:uid="{00000000-0005-0000-0000-0000B04F0000}"/>
    <cellStyle name="40% - Accent2 4 6" xfId="1270" xr:uid="{00000000-0005-0000-0000-0000B14F0000}"/>
    <cellStyle name="40% - Accent2 4 6 2" xfId="2831" xr:uid="{00000000-0005-0000-0000-0000B24F0000}"/>
    <cellStyle name="40% - Accent2 4 6 2 2" xfId="5679" xr:uid="{00000000-0005-0000-0000-0000B34F0000}"/>
    <cellStyle name="40% - Accent2 4 6 2 2 2" xfId="11022" xr:uid="{00000000-0005-0000-0000-0000B44F0000}"/>
    <cellStyle name="40% - Accent2 4 6 2 2 2 2" xfId="21636" xr:uid="{00000000-0005-0000-0000-0000B54F0000}"/>
    <cellStyle name="40% - Accent2 4 6 2 2 2 2 2" xfId="44904" xr:uid="{00000000-0005-0000-0000-0000B64F0000}"/>
    <cellStyle name="40% - Accent2 4 6 2 2 2 3" xfId="34290" xr:uid="{00000000-0005-0000-0000-0000B74F0000}"/>
    <cellStyle name="40% - Accent2 4 6 2 2 3" xfId="16330" xr:uid="{00000000-0005-0000-0000-0000B84F0000}"/>
    <cellStyle name="40% - Accent2 4 6 2 2 3 2" xfId="39598" xr:uid="{00000000-0005-0000-0000-0000B94F0000}"/>
    <cellStyle name="40% - Accent2 4 6 2 2 4" xfId="28982" xr:uid="{00000000-0005-0000-0000-0000BA4F0000}"/>
    <cellStyle name="40% - Accent2 4 6 2 3" xfId="8380" xr:uid="{00000000-0005-0000-0000-0000BB4F0000}"/>
    <cellStyle name="40% - Accent2 4 6 2 3 2" xfId="18995" xr:uid="{00000000-0005-0000-0000-0000BC4F0000}"/>
    <cellStyle name="40% - Accent2 4 6 2 3 2 2" xfId="42263" xr:uid="{00000000-0005-0000-0000-0000BD4F0000}"/>
    <cellStyle name="40% - Accent2 4 6 2 3 3" xfId="31648" xr:uid="{00000000-0005-0000-0000-0000BE4F0000}"/>
    <cellStyle name="40% - Accent2 4 6 2 4" xfId="13690" xr:uid="{00000000-0005-0000-0000-0000BF4F0000}"/>
    <cellStyle name="40% - Accent2 4 6 2 4 2" xfId="36958" xr:uid="{00000000-0005-0000-0000-0000C04F0000}"/>
    <cellStyle name="40% - Accent2 4 6 2 5" xfId="26340" xr:uid="{00000000-0005-0000-0000-0000C14F0000}"/>
    <cellStyle name="40% - Accent2 4 6 3" xfId="4492" xr:uid="{00000000-0005-0000-0000-0000C24F0000}"/>
    <cellStyle name="40% - Accent2 4 6 3 2" xfId="9836" xr:uid="{00000000-0005-0000-0000-0000C34F0000}"/>
    <cellStyle name="40% - Accent2 4 6 3 2 2" xfId="20451" xr:uid="{00000000-0005-0000-0000-0000C44F0000}"/>
    <cellStyle name="40% - Accent2 4 6 3 2 2 2" xfId="43719" xr:uid="{00000000-0005-0000-0000-0000C54F0000}"/>
    <cellStyle name="40% - Accent2 4 6 3 2 3" xfId="33104" xr:uid="{00000000-0005-0000-0000-0000C64F0000}"/>
    <cellStyle name="40% - Accent2 4 6 3 3" xfId="15145" xr:uid="{00000000-0005-0000-0000-0000C74F0000}"/>
    <cellStyle name="40% - Accent2 4 6 3 3 2" xfId="38413" xr:uid="{00000000-0005-0000-0000-0000C84F0000}"/>
    <cellStyle name="40% - Accent2 4 6 3 4" xfId="27796" xr:uid="{00000000-0005-0000-0000-0000C94F0000}"/>
    <cellStyle name="40% - Accent2 4 6 4" xfId="7194" xr:uid="{00000000-0005-0000-0000-0000CA4F0000}"/>
    <cellStyle name="40% - Accent2 4 6 4 2" xfId="17809" xr:uid="{00000000-0005-0000-0000-0000CB4F0000}"/>
    <cellStyle name="40% - Accent2 4 6 4 2 2" xfId="41077" xr:uid="{00000000-0005-0000-0000-0000CC4F0000}"/>
    <cellStyle name="40% - Accent2 4 6 4 3" xfId="30462" xr:uid="{00000000-0005-0000-0000-0000CD4F0000}"/>
    <cellStyle name="40% - Accent2 4 6 5" xfId="12505" xr:uid="{00000000-0005-0000-0000-0000CE4F0000}"/>
    <cellStyle name="40% - Accent2 4 6 5 2" xfId="35773" xr:uid="{00000000-0005-0000-0000-0000CF4F0000}"/>
    <cellStyle name="40% - Accent2 4 6 6" xfId="23360" xr:uid="{00000000-0005-0000-0000-0000D04F0000}"/>
    <cellStyle name="40% - Accent2 4 6 6 2" xfId="46606" xr:uid="{00000000-0005-0000-0000-0000D14F0000}"/>
    <cellStyle name="40% - Accent2 4 6 7" xfId="25154" xr:uid="{00000000-0005-0000-0000-0000D24F0000}"/>
    <cellStyle name="40% - Accent2 4 6 8" xfId="48535" xr:uid="{00000000-0005-0000-0000-0000D34F0000}"/>
    <cellStyle name="40% - Accent2 4 7" xfId="1652" xr:uid="{00000000-0005-0000-0000-0000D44F0000}"/>
    <cellStyle name="40% - Accent2 4 7 2" xfId="4662" xr:uid="{00000000-0005-0000-0000-0000D54F0000}"/>
    <cellStyle name="40% - Accent2 4 7 2 2" xfId="10006" xr:uid="{00000000-0005-0000-0000-0000D64F0000}"/>
    <cellStyle name="40% - Accent2 4 7 2 2 2" xfId="20621" xr:uid="{00000000-0005-0000-0000-0000D74F0000}"/>
    <cellStyle name="40% - Accent2 4 7 2 2 2 2" xfId="43889" xr:uid="{00000000-0005-0000-0000-0000D84F0000}"/>
    <cellStyle name="40% - Accent2 4 7 2 2 3" xfId="33274" xr:uid="{00000000-0005-0000-0000-0000D94F0000}"/>
    <cellStyle name="40% - Accent2 4 7 2 3" xfId="15315" xr:uid="{00000000-0005-0000-0000-0000DA4F0000}"/>
    <cellStyle name="40% - Accent2 4 7 2 3 2" xfId="38583" xr:uid="{00000000-0005-0000-0000-0000DB4F0000}"/>
    <cellStyle name="40% - Accent2 4 7 2 4" xfId="27966" xr:uid="{00000000-0005-0000-0000-0000DC4F0000}"/>
    <cellStyle name="40% - Accent2 4 7 3" xfId="7364" xr:uid="{00000000-0005-0000-0000-0000DD4F0000}"/>
    <cellStyle name="40% - Accent2 4 7 3 2" xfId="17979" xr:uid="{00000000-0005-0000-0000-0000DE4F0000}"/>
    <cellStyle name="40% - Accent2 4 7 3 2 2" xfId="41247" xr:uid="{00000000-0005-0000-0000-0000DF4F0000}"/>
    <cellStyle name="40% - Accent2 4 7 3 3" xfId="30632" xr:uid="{00000000-0005-0000-0000-0000E04F0000}"/>
    <cellStyle name="40% - Accent2 4 7 4" xfId="12675" xr:uid="{00000000-0005-0000-0000-0000E14F0000}"/>
    <cellStyle name="40% - Accent2 4 7 4 2" xfId="35943" xr:uid="{00000000-0005-0000-0000-0000E24F0000}"/>
    <cellStyle name="40% - Accent2 4 7 5" xfId="25324" xr:uid="{00000000-0005-0000-0000-0000E34F0000}"/>
    <cellStyle name="40% - Accent2 4 8" xfId="1775" xr:uid="{00000000-0005-0000-0000-0000E44F0000}"/>
    <cellStyle name="40% - Accent2 4 8 2" xfId="4759" xr:uid="{00000000-0005-0000-0000-0000E54F0000}"/>
    <cellStyle name="40% - Accent2 4 8 2 2" xfId="10103" xr:uid="{00000000-0005-0000-0000-0000E64F0000}"/>
    <cellStyle name="40% - Accent2 4 8 2 2 2" xfId="20718" xr:uid="{00000000-0005-0000-0000-0000E74F0000}"/>
    <cellStyle name="40% - Accent2 4 8 2 2 2 2" xfId="43986" xr:uid="{00000000-0005-0000-0000-0000E84F0000}"/>
    <cellStyle name="40% - Accent2 4 8 2 2 3" xfId="33371" xr:uid="{00000000-0005-0000-0000-0000E94F0000}"/>
    <cellStyle name="40% - Accent2 4 8 2 3" xfId="15412" xr:uid="{00000000-0005-0000-0000-0000EA4F0000}"/>
    <cellStyle name="40% - Accent2 4 8 2 3 2" xfId="38680" xr:uid="{00000000-0005-0000-0000-0000EB4F0000}"/>
    <cellStyle name="40% - Accent2 4 8 2 4" xfId="28063" xr:uid="{00000000-0005-0000-0000-0000EC4F0000}"/>
    <cellStyle name="40% - Accent2 4 8 3" xfId="7461" xr:uid="{00000000-0005-0000-0000-0000ED4F0000}"/>
    <cellStyle name="40% - Accent2 4 8 3 2" xfId="18076" xr:uid="{00000000-0005-0000-0000-0000EE4F0000}"/>
    <cellStyle name="40% - Accent2 4 8 3 2 2" xfId="41344" xr:uid="{00000000-0005-0000-0000-0000EF4F0000}"/>
    <cellStyle name="40% - Accent2 4 8 3 3" xfId="30729" xr:uid="{00000000-0005-0000-0000-0000F04F0000}"/>
    <cellStyle name="40% - Accent2 4 8 4" xfId="12772" xr:uid="{00000000-0005-0000-0000-0000F14F0000}"/>
    <cellStyle name="40% - Accent2 4 8 4 2" xfId="36040" xr:uid="{00000000-0005-0000-0000-0000F24F0000}"/>
    <cellStyle name="40% - Accent2 4 8 5" xfId="25421" xr:uid="{00000000-0005-0000-0000-0000F34F0000}"/>
    <cellStyle name="40% - Accent2 4 9" xfId="2219" xr:uid="{00000000-0005-0000-0000-0000F44F0000}"/>
    <cellStyle name="40% - Accent2 4 9 2" xfId="5092" xr:uid="{00000000-0005-0000-0000-0000F54F0000}"/>
    <cellStyle name="40% - Accent2 4 9 2 2" xfId="10435" xr:uid="{00000000-0005-0000-0000-0000F64F0000}"/>
    <cellStyle name="40% - Accent2 4 9 2 2 2" xfId="21050" xr:uid="{00000000-0005-0000-0000-0000F74F0000}"/>
    <cellStyle name="40% - Accent2 4 9 2 2 2 2" xfId="44318" xr:uid="{00000000-0005-0000-0000-0000F84F0000}"/>
    <cellStyle name="40% - Accent2 4 9 2 2 3" xfId="33703" xr:uid="{00000000-0005-0000-0000-0000F94F0000}"/>
    <cellStyle name="40% - Accent2 4 9 2 3" xfId="15744" xr:uid="{00000000-0005-0000-0000-0000FA4F0000}"/>
    <cellStyle name="40% - Accent2 4 9 2 3 2" xfId="39012" xr:uid="{00000000-0005-0000-0000-0000FB4F0000}"/>
    <cellStyle name="40% - Accent2 4 9 2 4" xfId="28395" xr:uid="{00000000-0005-0000-0000-0000FC4F0000}"/>
    <cellStyle name="40% - Accent2 4 9 3" xfId="7793" xr:uid="{00000000-0005-0000-0000-0000FD4F0000}"/>
    <cellStyle name="40% - Accent2 4 9 3 2" xfId="18408" xr:uid="{00000000-0005-0000-0000-0000FE4F0000}"/>
    <cellStyle name="40% - Accent2 4 9 3 2 2" xfId="41676" xr:uid="{00000000-0005-0000-0000-0000FF4F0000}"/>
    <cellStyle name="40% - Accent2 4 9 3 3" xfId="31061" xr:uid="{00000000-0005-0000-0000-000000500000}"/>
    <cellStyle name="40% - Accent2 4 9 4" xfId="13104" xr:uid="{00000000-0005-0000-0000-000001500000}"/>
    <cellStyle name="40% - Accent2 4 9 4 2" xfId="36372" xr:uid="{00000000-0005-0000-0000-000002500000}"/>
    <cellStyle name="40% - Accent2 4 9 5" xfId="25753" xr:uid="{00000000-0005-0000-0000-000003500000}"/>
    <cellStyle name="40% - Accent2 4_Asset Register (new)" xfId="1435" xr:uid="{00000000-0005-0000-0000-000004500000}"/>
    <cellStyle name="40% - Accent2 5" xfId="238" xr:uid="{00000000-0005-0000-0000-000005500000}"/>
    <cellStyle name="40% - Accent2 5 10" xfId="23361" xr:uid="{00000000-0005-0000-0000-000006500000}"/>
    <cellStyle name="40% - Accent2 5 10 2" xfId="46607" xr:uid="{00000000-0005-0000-0000-000007500000}"/>
    <cellStyle name="40% - Accent2 5 11" xfId="24765" xr:uid="{00000000-0005-0000-0000-000008500000}"/>
    <cellStyle name="40% - Accent2 5 12" xfId="48536" xr:uid="{00000000-0005-0000-0000-000009500000}"/>
    <cellStyle name="40% - Accent2 5 2" xfId="239" xr:uid="{00000000-0005-0000-0000-00000A500000}"/>
    <cellStyle name="40% - Accent2 5 2 10" xfId="24766" xr:uid="{00000000-0005-0000-0000-00000B500000}"/>
    <cellStyle name="40% - Accent2 5 2 11" xfId="48537" xr:uid="{00000000-0005-0000-0000-00000C500000}"/>
    <cellStyle name="40% - Accent2 5 2 2" xfId="1897" xr:uid="{00000000-0005-0000-0000-00000D500000}"/>
    <cellStyle name="40% - Accent2 5 2 2 2" xfId="4872" xr:uid="{00000000-0005-0000-0000-00000E500000}"/>
    <cellStyle name="40% - Accent2 5 2 2 2 2" xfId="10216" xr:uid="{00000000-0005-0000-0000-00000F500000}"/>
    <cellStyle name="40% - Accent2 5 2 2 2 2 2" xfId="20831" xr:uid="{00000000-0005-0000-0000-000010500000}"/>
    <cellStyle name="40% - Accent2 5 2 2 2 2 2 2" xfId="44099" xr:uid="{00000000-0005-0000-0000-000011500000}"/>
    <cellStyle name="40% - Accent2 5 2 2 2 2 3" xfId="33484" xr:uid="{00000000-0005-0000-0000-000012500000}"/>
    <cellStyle name="40% - Accent2 5 2 2 2 3" xfId="15525" xr:uid="{00000000-0005-0000-0000-000013500000}"/>
    <cellStyle name="40% - Accent2 5 2 2 2 3 2" xfId="38793" xr:uid="{00000000-0005-0000-0000-000014500000}"/>
    <cellStyle name="40% - Accent2 5 2 2 2 4" xfId="28176" xr:uid="{00000000-0005-0000-0000-000015500000}"/>
    <cellStyle name="40% - Accent2 5 2 2 2 5" xfId="50166" xr:uid="{00000000-0005-0000-0000-000016500000}"/>
    <cellStyle name="40% - Accent2 5 2 2 3" xfId="7574" xr:uid="{00000000-0005-0000-0000-000017500000}"/>
    <cellStyle name="40% - Accent2 5 2 2 3 2" xfId="18189" xr:uid="{00000000-0005-0000-0000-000018500000}"/>
    <cellStyle name="40% - Accent2 5 2 2 3 2 2" xfId="41457" xr:uid="{00000000-0005-0000-0000-000019500000}"/>
    <cellStyle name="40% - Accent2 5 2 2 3 3" xfId="30842" xr:uid="{00000000-0005-0000-0000-00001A500000}"/>
    <cellStyle name="40% - Accent2 5 2 2 4" xfId="12885" xr:uid="{00000000-0005-0000-0000-00001B500000}"/>
    <cellStyle name="40% - Accent2 5 2 2 4 2" xfId="36153" xr:uid="{00000000-0005-0000-0000-00001C500000}"/>
    <cellStyle name="40% - Accent2 5 2 2 5" xfId="23363" xr:uid="{00000000-0005-0000-0000-00001D500000}"/>
    <cellStyle name="40% - Accent2 5 2 2 5 2" xfId="46609" xr:uid="{00000000-0005-0000-0000-00001E500000}"/>
    <cellStyle name="40% - Accent2 5 2 2 6" xfId="25534" xr:uid="{00000000-0005-0000-0000-00001F500000}"/>
    <cellStyle name="40% - Accent2 5 2 2 7" xfId="48538" xr:uid="{00000000-0005-0000-0000-000020500000}"/>
    <cellStyle name="40% - Accent2 5 2 3" xfId="2447" xr:uid="{00000000-0005-0000-0000-000021500000}"/>
    <cellStyle name="40% - Accent2 5 2 3 2" xfId="5295" xr:uid="{00000000-0005-0000-0000-000022500000}"/>
    <cellStyle name="40% - Accent2 5 2 3 2 2" xfId="10638" xr:uid="{00000000-0005-0000-0000-000023500000}"/>
    <cellStyle name="40% - Accent2 5 2 3 2 2 2" xfId="21252" xr:uid="{00000000-0005-0000-0000-000024500000}"/>
    <cellStyle name="40% - Accent2 5 2 3 2 2 2 2" xfId="44520" xr:uid="{00000000-0005-0000-0000-000025500000}"/>
    <cellStyle name="40% - Accent2 5 2 3 2 2 3" xfId="33906" xr:uid="{00000000-0005-0000-0000-000026500000}"/>
    <cellStyle name="40% - Accent2 5 2 3 2 3" xfId="15946" xr:uid="{00000000-0005-0000-0000-000027500000}"/>
    <cellStyle name="40% - Accent2 5 2 3 2 3 2" xfId="39214" xr:uid="{00000000-0005-0000-0000-000028500000}"/>
    <cellStyle name="40% - Accent2 5 2 3 2 4" xfId="28598" xr:uid="{00000000-0005-0000-0000-000029500000}"/>
    <cellStyle name="40% - Accent2 5 2 3 2 5" xfId="50168" xr:uid="{00000000-0005-0000-0000-00002A500000}"/>
    <cellStyle name="40% - Accent2 5 2 3 3" xfId="7996" xr:uid="{00000000-0005-0000-0000-00002B500000}"/>
    <cellStyle name="40% - Accent2 5 2 3 3 2" xfId="18611" xr:uid="{00000000-0005-0000-0000-00002C500000}"/>
    <cellStyle name="40% - Accent2 5 2 3 3 2 2" xfId="41879" xr:uid="{00000000-0005-0000-0000-00002D500000}"/>
    <cellStyle name="40% - Accent2 5 2 3 3 3" xfId="31264" xr:uid="{00000000-0005-0000-0000-00002E500000}"/>
    <cellStyle name="40% - Accent2 5 2 3 4" xfId="13306" xr:uid="{00000000-0005-0000-0000-00002F500000}"/>
    <cellStyle name="40% - Accent2 5 2 3 4 2" xfId="36574" xr:uid="{00000000-0005-0000-0000-000030500000}"/>
    <cellStyle name="40% - Accent2 5 2 3 5" xfId="25956" xr:uid="{00000000-0005-0000-0000-000031500000}"/>
    <cellStyle name="40% - Accent2 5 2 3 6" xfId="50167" xr:uid="{00000000-0005-0000-0000-000032500000}"/>
    <cellStyle name="40% - Accent2 5 2 4" xfId="3167" xr:uid="{00000000-0005-0000-0000-000033500000}"/>
    <cellStyle name="40% - Accent2 5 2 4 2" xfId="5997" xr:uid="{00000000-0005-0000-0000-000034500000}"/>
    <cellStyle name="40% - Accent2 5 2 4 2 2" xfId="11340" xr:uid="{00000000-0005-0000-0000-000035500000}"/>
    <cellStyle name="40% - Accent2 5 2 4 2 2 2" xfId="21953" xr:uid="{00000000-0005-0000-0000-000036500000}"/>
    <cellStyle name="40% - Accent2 5 2 4 2 2 2 2" xfId="45221" xr:uid="{00000000-0005-0000-0000-000037500000}"/>
    <cellStyle name="40% - Accent2 5 2 4 2 2 3" xfId="34608" xr:uid="{00000000-0005-0000-0000-000038500000}"/>
    <cellStyle name="40% - Accent2 5 2 4 2 3" xfId="16647" xr:uid="{00000000-0005-0000-0000-000039500000}"/>
    <cellStyle name="40% - Accent2 5 2 4 2 3 2" xfId="39915" xr:uid="{00000000-0005-0000-0000-00003A500000}"/>
    <cellStyle name="40% - Accent2 5 2 4 2 4" xfId="29300" xr:uid="{00000000-0005-0000-0000-00003B500000}"/>
    <cellStyle name="40% - Accent2 5 2 4 3" xfId="8698" xr:uid="{00000000-0005-0000-0000-00003C500000}"/>
    <cellStyle name="40% - Accent2 5 2 4 3 2" xfId="19313" xr:uid="{00000000-0005-0000-0000-00003D500000}"/>
    <cellStyle name="40% - Accent2 5 2 4 3 2 2" xfId="42581" xr:uid="{00000000-0005-0000-0000-00003E500000}"/>
    <cellStyle name="40% - Accent2 5 2 4 3 3" xfId="31966" xr:uid="{00000000-0005-0000-0000-00003F500000}"/>
    <cellStyle name="40% - Accent2 5 2 4 4" xfId="14007" xr:uid="{00000000-0005-0000-0000-000040500000}"/>
    <cellStyle name="40% - Accent2 5 2 4 4 2" xfId="37275" xr:uid="{00000000-0005-0000-0000-000041500000}"/>
    <cellStyle name="40% - Accent2 5 2 4 5" xfId="26658" xr:uid="{00000000-0005-0000-0000-000042500000}"/>
    <cellStyle name="40% - Accent2 5 2 4 6" xfId="50169" xr:uid="{00000000-0005-0000-0000-000043500000}"/>
    <cellStyle name="40% - Accent2 5 2 5" xfId="3487" xr:uid="{00000000-0005-0000-0000-000044500000}"/>
    <cellStyle name="40% - Accent2 5 2 5 2" xfId="6311" xr:uid="{00000000-0005-0000-0000-000045500000}"/>
    <cellStyle name="40% - Accent2 5 2 5 2 2" xfId="11654" xr:uid="{00000000-0005-0000-0000-000046500000}"/>
    <cellStyle name="40% - Accent2 5 2 5 2 2 2" xfId="22267" xr:uid="{00000000-0005-0000-0000-000047500000}"/>
    <cellStyle name="40% - Accent2 5 2 5 2 2 2 2" xfId="45535" xr:uid="{00000000-0005-0000-0000-000048500000}"/>
    <cellStyle name="40% - Accent2 5 2 5 2 2 3" xfId="34922" xr:uid="{00000000-0005-0000-0000-000049500000}"/>
    <cellStyle name="40% - Accent2 5 2 5 2 3" xfId="16961" xr:uid="{00000000-0005-0000-0000-00004A500000}"/>
    <cellStyle name="40% - Accent2 5 2 5 2 3 2" xfId="40229" xr:uid="{00000000-0005-0000-0000-00004B500000}"/>
    <cellStyle name="40% - Accent2 5 2 5 2 4" xfId="29614" xr:uid="{00000000-0005-0000-0000-00004C500000}"/>
    <cellStyle name="40% - Accent2 5 2 5 3" xfId="9012" xr:uid="{00000000-0005-0000-0000-00004D500000}"/>
    <cellStyle name="40% - Accent2 5 2 5 3 2" xfId="19627" xr:uid="{00000000-0005-0000-0000-00004E500000}"/>
    <cellStyle name="40% - Accent2 5 2 5 3 2 2" xfId="42895" xr:uid="{00000000-0005-0000-0000-00004F500000}"/>
    <cellStyle name="40% - Accent2 5 2 5 3 3" xfId="32280" xr:uid="{00000000-0005-0000-0000-000050500000}"/>
    <cellStyle name="40% - Accent2 5 2 5 4" xfId="14321" xr:uid="{00000000-0005-0000-0000-000051500000}"/>
    <cellStyle name="40% - Accent2 5 2 5 4 2" xfId="37589" xr:uid="{00000000-0005-0000-0000-000052500000}"/>
    <cellStyle name="40% - Accent2 5 2 5 5" xfId="26972" xr:uid="{00000000-0005-0000-0000-000053500000}"/>
    <cellStyle name="40% - Accent2 5 2 6" xfId="4108" xr:uid="{00000000-0005-0000-0000-000054500000}"/>
    <cellStyle name="40% - Accent2 5 2 6 2" xfId="9452" xr:uid="{00000000-0005-0000-0000-000055500000}"/>
    <cellStyle name="40% - Accent2 5 2 6 2 2" xfId="20067" xr:uid="{00000000-0005-0000-0000-000056500000}"/>
    <cellStyle name="40% - Accent2 5 2 6 2 2 2" xfId="43335" xr:uid="{00000000-0005-0000-0000-000057500000}"/>
    <cellStyle name="40% - Accent2 5 2 6 2 3" xfId="32720" xr:uid="{00000000-0005-0000-0000-000058500000}"/>
    <cellStyle name="40% - Accent2 5 2 6 3" xfId="14761" xr:uid="{00000000-0005-0000-0000-000059500000}"/>
    <cellStyle name="40% - Accent2 5 2 6 3 2" xfId="38029" xr:uid="{00000000-0005-0000-0000-00005A500000}"/>
    <cellStyle name="40% - Accent2 5 2 6 4" xfId="27412" xr:uid="{00000000-0005-0000-0000-00005B500000}"/>
    <cellStyle name="40% - Accent2 5 2 7" xfId="6810" xr:uid="{00000000-0005-0000-0000-00005C500000}"/>
    <cellStyle name="40% - Accent2 5 2 7 2" xfId="17425" xr:uid="{00000000-0005-0000-0000-00005D500000}"/>
    <cellStyle name="40% - Accent2 5 2 7 2 2" xfId="40693" xr:uid="{00000000-0005-0000-0000-00005E500000}"/>
    <cellStyle name="40% - Accent2 5 2 7 3" xfId="30078" xr:uid="{00000000-0005-0000-0000-00005F500000}"/>
    <cellStyle name="40% - Accent2 5 2 8" xfId="12121" xr:uid="{00000000-0005-0000-0000-000060500000}"/>
    <cellStyle name="40% - Accent2 5 2 8 2" xfId="35389" xr:uid="{00000000-0005-0000-0000-000061500000}"/>
    <cellStyle name="40% - Accent2 5 2 9" xfId="23362" xr:uid="{00000000-0005-0000-0000-000062500000}"/>
    <cellStyle name="40% - Accent2 5 2 9 2" xfId="46608" xr:uid="{00000000-0005-0000-0000-000063500000}"/>
    <cellStyle name="40% - Accent2 5 3" xfId="1896" xr:uid="{00000000-0005-0000-0000-000064500000}"/>
    <cellStyle name="40% - Accent2 5 3 2" xfId="4871" xr:uid="{00000000-0005-0000-0000-000065500000}"/>
    <cellStyle name="40% - Accent2 5 3 2 2" xfId="10215" xr:uid="{00000000-0005-0000-0000-000066500000}"/>
    <cellStyle name="40% - Accent2 5 3 2 2 2" xfId="20830" xr:uid="{00000000-0005-0000-0000-000067500000}"/>
    <cellStyle name="40% - Accent2 5 3 2 2 2 2" xfId="44098" xr:uid="{00000000-0005-0000-0000-000068500000}"/>
    <cellStyle name="40% - Accent2 5 3 2 2 3" xfId="33483" xr:uid="{00000000-0005-0000-0000-000069500000}"/>
    <cellStyle name="40% - Accent2 5 3 2 3" xfId="15524" xr:uid="{00000000-0005-0000-0000-00006A500000}"/>
    <cellStyle name="40% - Accent2 5 3 2 3 2" xfId="38792" xr:uid="{00000000-0005-0000-0000-00006B500000}"/>
    <cellStyle name="40% - Accent2 5 3 2 4" xfId="28175" xr:uid="{00000000-0005-0000-0000-00006C500000}"/>
    <cellStyle name="40% - Accent2 5 3 2 5" xfId="50170" xr:uid="{00000000-0005-0000-0000-00006D500000}"/>
    <cellStyle name="40% - Accent2 5 3 3" xfId="7573" xr:uid="{00000000-0005-0000-0000-00006E500000}"/>
    <cellStyle name="40% - Accent2 5 3 3 2" xfId="18188" xr:uid="{00000000-0005-0000-0000-00006F500000}"/>
    <cellStyle name="40% - Accent2 5 3 3 2 2" xfId="41456" xr:uid="{00000000-0005-0000-0000-000070500000}"/>
    <cellStyle name="40% - Accent2 5 3 3 3" xfId="30841" xr:uid="{00000000-0005-0000-0000-000071500000}"/>
    <cellStyle name="40% - Accent2 5 3 4" xfId="12884" xr:uid="{00000000-0005-0000-0000-000072500000}"/>
    <cellStyle name="40% - Accent2 5 3 4 2" xfId="36152" xr:uid="{00000000-0005-0000-0000-000073500000}"/>
    <cellStyle name="40% - Accent2 5 3 5" xfId="23364" xr:uid="{00000000-0005-0000-0000-000074500000}"/>
    <cellStyle name="40% - Accent2 5 3 5 2" xfId="46610" xr:uid="{00000000-0005-0000-0000-000075500000}"/>
    <cellStyle name="40% - Accent2 5 3 6" xfId="25533" xr:uid="{00000000-0005-0000-0000-000076500000}"/>
    <cellStyle name="40% - Accent2 5 3 7" xfId="48539" xr:uid="{00000000-0005-0000-0000-000077500000}"/>
    <cellStyle name="40% - Accent2 5 4" xfId="2446" xr:uid="{00000000-0005-0000-0000-000078500000}"/>
    <cellStyle name="40% - Accent2 5 4 2" xfId="5294" xr:uid="{00000000-0005-0000-0000-000079500000}"/>
    <cellStyle name="40% - Accent2 5 4 2 2" xfId="10637" xr:uid="{00000000-0005-0000-0000-00007A500000}"/>
    <cellStyle name="40% - Accent2 5 4 2 2 2" xfId="21251" xr:uid="{00000000-0005-0000-0000-00007B500000}"/>
    <cellStyle name="40% - Accent2 5 4 2 2 2 2" xfId="44519" xr:uid="{00000000-0005-0000-0000-00007C500000}"/>
    <cellStyle name="40% - Accent2 5 4 2 2 3" xfId="33905" xr:uid="{00000000-0005-0000-0000-00007D500000}"/>
    <cellStyle name="40% - Accent2 5 4 2 3" xfId="15945" xr:uid="{00000000-0005-0000-0000-00007E500000}"/>
    <cellStyle name="40% - Accent2 5 4 2 3 2" xfId="39213" xr:uid="{00000000-0005-0000-0000-00007F500000}"/>
    <cellStyle name="40% - Accent2 5 4 2 4" xfId="28597" xr:uid="{00000000-0005-0000-0000-000080500000}"/>
    <cellStyle name="40% - Accent2 5 4 2 5" xfId="50172" xr:uid="{00000000-0005-0000-0000-000081500000}"/>
    <cellStyle name="40% - Accent2 5 4 3" xfId="7995" xr:uid="{00000000-0005-0000-0000-000082500000}"/>
    <cellStyle name="40% - Accent2 5 4 3 2" xfId="18610" xr:uid="{00000000-0005-0000-0000-000083500000}"/>
    <cellStyle name="40% - Accent2 5 4 3 2 2" xfId="41878" xr:uid="{00000000-0005-0000-0000-000084500000}"/>
    <cellStyle name="40% - Accent2 5 4 3 3" xfId="31263" xr:uid="{00000000-0005-0000-0000-000085500000}"/>
    <cellStyle name="40% - Accent2 5 4 4" xfId="13305" xr:uid="{00000000-0005-0000-0000-000086500000}"/>
    <cellStyle name="40% - Accent2 5 4 4 2" xfId="36573" xr:uid="{00000000-0005-0000-0000-000087500000}"/>
    <cellStyle name="40% - Accent2 5 4 5" xfId="25955" xr:uid="{00000000-0005-0000-0000-000088500000}"/>
    <cellStyle name="40% - Accent2 5 4 6" xfId="50171" xr:uid="{00000000-0005-0000-0000-000089500000}"/>
    <cellStyle name="40% - Accent2 5 5" xfId="3166" xr:uid="{00000000-0005-0000-0000-00008A500000}"/>
    <cellStyle name="40% - Accent2 5 5 2" xfId="5996" xr:uid="{00000000-0005-0000-0000-00008B500000}"/>
    <cellStyle name="40% - Accent2 5 5 2 2" xfId="11339" xr:uid="{00000000-0005-0000-0000-00008C500000}"/>
    <cellStyle name="40% - Accent2 5 5 2 2 2" xfId="21952" xr:uid="{00000000-0005-0000-0000-00008D500000}"/>
    <cellStyle name="40% - Accent2 5 5 2 2 2 2" xfId="45220" xr:uid="{00000000-0005-0000-0000-00008E500000}"/>
    <cellStyle name="40% - Accent2 5 5 2 2 3" xfId="34607" xr:uid="{00000000-0005-0000-0000-00008F500000}"/>
    <cellStyle name="40% - Accent2 5 5 2 3" xfId="16646" xr:uid="{00000000-0005-0000-0000-000090500000}"/>
    <cellStyle name="40% - Accent2 5 5 2 3 2" xfId="39914" xr:uid="{00000000-0005-0000-0000-000091500000}"/>
    <cellStyle name="40% - Accent2 5 5 2 4" xfId="29299" xr:uid="{00000000-0005-0000-0000-000092500000}"/>
    <cellStyle name="40% - Accent2 5 5 3" xfId="8697" xr:uid="{00000000-0005-0000-0000-000093500000}"/>
    <cellStyle name="40% - Accent2 5 5 3 2" xfId="19312" xr:uid="{00000000-0005-0000-0000-000094500000}"/>
    <cellStyle name="40% - Accent2 5 5 3 2 2" xfId="42580" xr:uid="{00000000-0005-0000-0000-000095500000}"/>
    <cellStyle name="40% - Accent2 5 5 3 3" xfId="31965" xr:uid="{00000000-0005-0000-0000-000096500000}"/>
    <cellStyle name="40% - Accent2 5 5 4" xfId="14006" xr:uid="{00000000-0005-0000-0000-000097500000}"/>
    <cellStyle name="40% - Accent2 5 5 4 2" xfId="37274" xr:uid="{00000000-0005-0000-0000-000098500000}"/>
    <cellStyle name="40% - Accent2 5 5 5" xfId="26657" xr:uid="{00000000-0005-0000-0000-000099500000}"/>
    <cellStyle name="40% - Accent2 5 5 6" xfId="50173" xr:uid="{00000000-0005-0000-0000-00009A500000}"/>
    <cellStyle name="40% - Accent2 5 6" xfId="3486" xr:uid="{00000000-0005-0000-0000-00009B500000}"/>
    <cellStyle name="40% - Accent2 5 6 2" xfId="6310" xr:uid="{00000000-0005-0000-0000-00009C500000}"/>
    <cellStyle name="40% - Accent2 5 6 2 2" xfId="11653" xr:uid="{00000000-0005-0000-0000-00009D500000}"/>
    <cellStyle name="40% - Accent2 5 6 2 2 2" xfId="22266" xr:uid="{00000000-0005-0000-0000-00009E500000}"/>
    <cellStyle name="40% - Accent2 5 6 2 2 2 2" xfId="45534" xr:uid="{00000000-0005-0000-0000-00009F500000}"/>
    <cellStyle name="40% - Accent2 5 6 2 2 3" xfId="34921" xr:uid="{00000000-0005-0000-0000-0000A0500000}"/>
    <cellStyle name="40% - Accent2 5 6 2 3" xfId="16960" xr:uid="{00000000-0005-0000-0000-0000A1500000}"/>
    <cellStyle name="40% - Accent2 5 6 2 3 2" xfId="40228" xr:uid="{00000000-0005-0000-0000-0000A2500000}"/>
    <cellStyle name="40% - Accent2 5 6 2 4" xfId="29613" xr:uid="{00000000-0005-0000-0000-0000A3500000}"/>
    <cellStyle name="40% - Accent2 5 6 3" xfId="9011" xr:uid="{00000000-0005-0000-0000-0000A4500000}"/>
    <cellStyle name="40% - Accent2 5 6 3 2" xfId="19626" xr:uid="{00000000-0005-0000-0000-0000A5500000}"/>
    <cellStyle name="40% - Accent2 5 6 3 2 2" xfId="42894" xr:uid="{00000000-0005-0000-0000-0000A6500000}"/>
    <cellStyle name="40% - Accent2 5 6 3 3" xfId="32279" xr:uid="{00000000-0005-0000-0000-0000A7500000}"/>
    <cellStyle name="40% - Accent2 5 6 4" xfId="14320" xr:uid="{00000000-0005-0000-0000-0000A8500000}"/>
    <cellStyle name="40% - Accent2 5 6 4 2" xfId="37588" xr:uid="{00000000-0005-0000-0000-0000A9500000}"/>
    <cellStyle name="40% - Accent2 5 6 5" xfId="26971" xr:uid="{00000000-0005-0000-0000-0000AA500000}"/>
    <cellStyle name="40% - Accent2 5 7" xfId="4107" xr:uid="{00000000-0005-0000-0000-0000AB500000}"/>
    <cellStyle name="40% - Accent2 5 7 2" xfId="9451" xr:uid="{00000000-0005-0000-0000-0000AC500000}"/>
    <cellStyle name="40% - Accent2 5 7 2 2" xfId="20066" xr:uid="{00000000-0005-0000-0000-0000AD500000}"/>
    <cellStyle name="40% - Accent2 5 7 2 2 2" xfId="43334" xr:uid="{00000000-0005-0000-0000-0000AE500000}"/>
    <cellStyle name="40% - Accent2 5 7 2 3" xfId="32719" xr:uid="{00000000-0005-0000-0000-0000AF500000}"/>
    <cellStyle name="40% - Accent2 5 7 3" xfId="14760" xr:uid="{00000000-0005-0000-0000-0000B0500000}"/>
    <cellStyle name="40% - Accent2 5 7 3 2" xfId="38028" xr:uid="{00000000-0005-0000-0000-0000B1500000}"/>
    <cellStyle name="40% - Accent2 5 7 4" xfId="27411" xr:uid="{00000000-0005-0000-0000-0000B2500000}"/>
    <cellStyle name="40% - Accent2 5 8" xfId="6809" xr:uid="{00000000-0005-0000-0000-0000B3500000}"/>
    <cellStyle name="40% - Accent2 5 8 2" xfId="17424" xr:uid="{00000000-0005-0000-0000-0000B4500000}"/>
    <cellStyle name="40% - Accent2 5 8 2 2" xfId="40692" xr:uid="{00000000-0005-0000-0000-0000B5500000}"/>
    <cellStyle name="40% - Accent2 5 8 3" xfId="30077" xr:uid="{00000000-0005-0000-0000-0000B6500000}"/>
    <cellStyle name="40% - Accent2 5 9" xfId="12120" xr:uid="{00000000-0005-0000-0000-0000B7500000}"/>
    <cellStyle name="40% - Accent2 5 9 2" xfId="35388" xr:uid="{00000000-0005-0000-0000-0000B8500000}"/>
    <cellStyle name="40% - Accent2 6" xfId="240" xr:uid="{00000000-0005-0000-0000-0000B9500000}"/>
    <cellStyle name="40% - Accent2 6 10" xfId="23365" xr:uid="{00000000-0005-0000-0000-0000BA500000}"/>
    <cellStyle name="40% - Accent2 6 10 2" xfId="46611" xr:uid="{00000000-0005-0000-0000-0000BB500000}"/>
    <cellStyle name="40% - Accent2 6 11" xfId="24767" xr:uid="{00000000-0005-0000-0000-0000BC500000}"/>
    <cellStyle name="40% - Accent2 6 12" xfId="48540" xr:uid="{00000000-0005-0000-0000-0000BD500000}"/>
    <cellStyle name="40% - Accent2 6 2" xfId="241" xr:uid="{00000000-0005-0000-0000-0000BE500000}"/>
    <cellStyle name="40% - Accent2 6 2 10" xfId="24768" xr:uid="{00000000-0005-0000-0000-0000BF500000}"/>
    <cellStyle name="40% - Accent2 6 2 11" xfId="48541" xr:uid="{00000000-0005-0000-0000-0000C0500000}"/>
    <cellStyle name="40% - Accent2 6 2 2" xfId="2029" xr:uid="{00000000-0005-0000-0000-0000C1500000}"/>
    <cellStyle name="40% - Accent2 6 2 2 2" xfId="4971" xr:uid="{00000000-0005-0000-0000-0000C2500000}"/>
    <cellStyle name="40% - Accent2 6 2 2 2 2" xfId="10314" xr:uid="{00000000-0005-0000-0000-0000C3500000}"/>
    <cellStyle name="40% - Accent2 6 2 2 2 2 2" xfId="20929" xr:uid="{00000000-0005-0000-0000-0000C4500000}"/>
    <cellStyle name="40% - Accent2 6 2 2 2 2 2 2" xfId="44197" xr:uid="{00000000-0005-0000-0000-0000C5500000}"/>
    <cellStyle name="40% - Accent2 6 2 2 2 2 3" xfId="33582" xr:uid="{00000000-0005-0000-0000-0000C6500000}"/>
    <cellStyle name="40% - Accent2 6 2 2 2 3" xfId="15623" xr:uid="{00000000-0005-0000-0000-0000C7500000}"/>
    <cellStyle name="40% - Accent2 6 2 2 2 3 2" xfId="38891" xr:uid="{00000000-0005-0000-0000-0000C8500000}"/>
    <cellStyle name="40% - Accent2 6 2 2 2 4" xfId="28274" xr:uid="{00000000-0005-0000-0000-0000C9500000}"/>
    <cellStyle name="40% - Accent2 6 2 2 2 5" xfId="50175" xr:uid="{00000000-0005-0000-0000-0000CA500000}"/>
    <cellStyle name="40% - Accent2 6 2 2 3" xfId="7672" xr:uid="{00000000-0005-0000-0000-0000CB500000}"/>
    <cellStyle name="40% - Accent2 6 2 2 3 2" xfId="18287" xr:uid="{00000000-0005-0000-0000-0000CC500000}"/>
    <cellStyle name="40% - Accent2 6 2 2 3 2 2" xfId="41555" xr:uid="{00000000-0005-0000-0000-0000CD500000}"/>
    <cellStyle name="40% - Accent2 6 2 2 3 3" xfId="30940" xr:uid="{00000000-0005-0000-0000-0000CE500000}"/>
    <cellStyle name="40% - Accent2 6 2 2 4" xfId="12983" xr:uid="{00000000-0005-0000-0000-0000CF500000}"/>
    <cellStyle name="40% - Accent2 6 2 2 4 2" xfId="36251" xr:uid="{00000000-0005-0000-0000-0000D0500000}"/>
    <cellStyle name="40% - Accent2 6 2 2 5" xfId="25632" xr:uid="{00000000-0005-0000-0000-0000D1500000}"/>
    <cellStyle name="40% - Accent2 6 2 2 6" xfId="50174" xr:uid="{00000000-0005-0000-0000-0000D2500000}"/>
    <cellStyle name="40% - Accent2 6 2 3" xfId="2449" xr:uid="{00000000-0005-0000-0000-0000D3500000}"/>
    <cellStyle name="40% - Accent2 6 2 3 2" xfId="5297" xr:uid="{00000000-0005-0000-0000-0000D4500000}"/>
    <cellStyle name="40% - Accent2 6 2 3 2 2" xfId="10640" xr:uid="{00000000-0005-0000-0000-0000D5500000}"/>
    <cellStyle name="40% - Accent2 6 2 3 2 2 2" xfId="21254" xr:uid="{00000000-0005-0000-0000-0000D6500000}"/>
    <cellStyle name="40% - Accent2 6 2 3 2 2 2 2" xfId="44522" xr:uid="{00000000-0005-0000-0000-0000D7500000}"/>
    <cellStyle name="40% - Accent2 6 2 3 2 2 3" xfId="33908" xr:uid="{00000000-0005-0000-0000-0000D8500000}"/>
    <cellStyle name="40% - Accent2 6 2 3 2 3" xfId="15948" xr:uid="{00000000-0005-0000-0000-0000D9500000}"/>
    <cellStyle name="40% - Accent2 6 2 3 2 3 2" xfId="39216" xr:uid="{00000000-0005-0000-0000-0000DA500000}"/>
    <cellStyle name="40% - Accent2 6 2 3 2 4" xfId="28600" xr:uid="{00000000-0005-0000-0000-0000DB500000}"/>
    <cellStyle name="40% - Accent2 6 2 3 2 5" xfId="50177" xr:uid="{00000000-0005-0000-0000-0000DC500000}"/>
    <cellStyle name="40% - Accent2 6 2 3 3" xfId="7998" xr:uid="{00000000-0005-0000-0000-0000DD500000}"/>
    <cellStyle name="40% - Accent2 6 2 3 3 2" xfId="18613" xr:uid="{00000000-0005-0000-0000-0000DE500000}"/>
    <cellStyle name="40% - Accent2 6 2 3 3 2 2" xfId="41881" xr:uid="{00000000-0005-0000-0000-0000DF500000}"/>
    <cellStyle name="40% - Accent2 6 2 3 3 3" xfId="31266" xr:uid="{00000000-0005-0000-0000-0000E0500000}"/>
    <cellStyle name="40% - Accent2 6 2 3 4" xfId="13308" xr:uid="{00000000-0005-0000-0000-0000E1500000}"/>
    <cellStyle name="40% - Accent2 6 2 3 4 2" xfId="36576" xr:uid="{00000000-0005-0000-0000-0000E2500000}"/>
    <cellStyle name="40% - Accent2 6 2 3 5" xfId="25958" xr:uid="{00000000-0005-0000-0000-0000E3500000}"/>
    <cellStyle name="40% - Accent2 6 2 3 6" xfId="50176" xr:uid="{00000000-0005-0000-0000-0000E4500000}"/>
    <cellStyle name="40% - Accent2 6 2 4" xfId="3261" xr:uid="{00000000-0005-0000-0000-0000E5500000}"/>
    <cellStyle name="40% - Accent2 6 2 4 2" xfId="6091" xr:uid="{00000000-0005-0000-0000-0000E6500000}"/>
    <cellStyle name="40% - Accent2 6 2 4 2 2" xfId="11434" xr:uid="{00000000-0005-0000-0000-0000E7500000}"/>
    <cellStyle name="40% - Accent2 6 2 4 2 2 2" xfId="22047" xr:uid="{00000000-0005-0000-0000-0000E8500000}"/>
    <cellStyle name="40% - Accent2 6 2 4 2 2 2 2" xfId="45315" xr:uid="{00000000-0005-0000-0000-0000E9500000}"/>
    <cellStyle name="40% - Accent2 6 2 4 2 2 3" xfId="34702" xr:uid="{00000000-0005-0000-0000-0000EA500000}"/>
    <cellStyle name="40% - Accent2 6 2 4 2 3" xfId="16741" xr:uid="{00000000-0005-0000-0000-0000EB500000}"/>
    <cellStyle name="40% - Accent2 6 2 4 2 3 2" xfId="40009" xr:uid="{00000000-0005-0000-0000-0000EC500000}"/>
    <cellStyle name="40% - Accent2 6 2 4 2 4" xfId="29394" xr:uid="{00000000-0005-0000-0000-0000ED500000}"/>
    <cellStyle name="40% - Accent2 6 2 4 3" xfId="8792" xr:uid="{00000000-0005-0000-0000-0000EE500000}"/>
    <cellStyle name="40% - Accent2 6 2 4 3 2" xfId="19407" xr:uid="{00000000-0005-0000-0000-0000EF500000}"/>
    <cellStyle name="40% - Accent2 6 2 4 3 2 2" xfId="42675" xr:uid="{00000000-0005-0000-0000-0000F0500000}"/>
    <cellStyle name="40% - Accent2 6 2 4 3 3" xfId="32060" xr:uid="{00000000-0005-0000-0000-0000F1500000}"/>
    <cellStyle name="40% - Accent2 6 2 4 4" xfId="14101" xr:uid="{00000000-0005-0000-0000-0000F2500000}"/>
    <cellStyle name="40% - Accent2 6 2 4 4 2" xfId="37369" xr:uid="{00000000-0005-0000-0000-0000F3500000}"/>
    <cellStyle name="40% - Accent2 6 2 4 5" xfId="26752" xr:uid="{00000000-0005-0000-0000-0000F4500000}"/>
    <cellStyle name="40% - Accent2 6 2 4 6" xfId="50178" xr:uid="{00000000-0005-0000-0000-0000F5500000}"/>
    <cellStyle name="40% - Accent2 6 2 5" xfId="3581" xr:uid="{00000000-0005-0000-0000-0000F6500000}"/>
    <cellStyle name="40% - Accent2 6 2 5 2" xfId="6405" xr:uid="{00000000-0005-0000-0000-0000F7500000}"/>
    <cellStyle name="40% - Accent2 6 2 5 2 2" xfId="11748" xr:uid="{00000000-0005-0000-0000-0000F8500000}"/>
    <cellStyle name="40% - Accent2 6 2 5 2 2 2" xfId="22361" xr:uid="{00000000-0005-0000-0000-0000F9500000}"/>
    <cellStyle name="40% - Accent2 6 2 5 2 2 2 2" xfId="45629" xr:uid="{00000000-0005-0000-0000-0000FA500000}"/>
    <cellStyle name="40% - Accent2 6 2 5 2 2 3" xfId="35016" xr:uid="{00000000-0005-0000-0000-0000FB500000}"/>
    <cellStyle name="40% - Accent2 6 2 5 2 3" xfId="17055" xr:uid="{00000000-0005-0000-0000-0000FC500000}"/>
    <cellStyle name="40% - Accent2 6 2 5 2 3 2" xfId="40323" xr:uid="{00000000-0005-0000-0000-0000FD500000}"/>
    <cellStyle name="40% - Accent2 6 2 5 2 4" xfId="29708" xr:uid="{00000000-0005-0000-0000-0000FE500000}"/>
    <cellStyle name="40% - Accent2 6 2 5 3" xfId="9106" xr:uid="{00000000-0005-0000-0000-0000FF500000}"/>
    <cellStyle name="40% - Accent2 6 2 5 3 2" xfId="19721" xr:uid="{00000000-0005-0000-0000-000000510000}"/>
    <cellStyle name="40% - Accent2 6 2 5 3 2 2" xfId="42989" xr:uid="{00000000-0005-0000-0000-000001510000}"/>
    <cellStyle name="40% - Accent2 6 2 5 3 3" xfId="32374" xr:uid="{00000000-0005-0000-0000-000002510000}"/>
    <cellStyle name="40% - Accent2 6 2 5 4" xfId="14415" xr:uid="{00000000-0005-0000-0000-000003510000}"/>
    <cellStyle name="40% - Accent2 6 2 5 4 2" xfId="37683" xr:uid="{00000000-0005-0000-0000-000004510000}"/>
    <cellStyle name="40% - Accent2 6 2 5 5" xfId="27066" xr:uid="{00000000-0005-0000-0000-000005510000}"/>
    <cellStyle name="40% - Accent2 6 2 6" xfId="4110" xr:uid="{00000000-0005-0000-0000-000006510000}"/>
    <cellStyle name="40% - Accent2 6 2 6 2" xfId="9454" xr:uid="{00000000-0005-0000-0000-000007510000}"/>
    <cellStyle name="40% - Accent2 6 2 6 2 2" xfId="20069" xr:uid="{00000000-0005-0000-0000-000008510000}"/>
    <cellStyle name="40% - Accent2 6 2 6 2 2 2" xfId="43337" xr:uid="{00000000-0005-0000-0000-000009510000}"/>
    <cellStyle name="40% - Accent2 6 2 6 2 3" xfId="32722" xr:uid="{00000000-0005-0000-0000-00000A510000}"/>
    <cellStyle name="40% - Accent2 6 2 6 3" xfId="14763" xr:uid="{00000000-0005-0000-0000-00000B510000}"/>
    <cellStyle name="40% - Accent2 6 2 6 3 2" xfId="38031" xr:uid="{00000000-0005-0000-0000-00000C510000}"/>
    <cellStyle name="40% - Accent2 6 2 6 4" xfId="27414" xr:uid="{00000000-0005-0000-0000-00000D510000}"/>
    <cellStyle name="40% - Accent2 6 2 7" xfId="6812" xr:uid="{00000000-0005-0000-0000-00000E510000}"/>
    <cellStyle name="40% - Accent2 6 2 7 2" xfId="17427" xr:uid="{00000000-0005-0000-0000-00000F510000}"/>
    <cellStyle name="40% - Accent2 6 2 7 2 2" xfId="40695" xr:uid="{00000000-0005-0000-0000-000010510000}"/>
    <cellStyle name="40% - Accent2 6 2 7 3" xfId="30080" xr:uid="{00000000-0005-0000-0000-000011510000}"/>
    <cellStyle name="40% - Accent2 6 2 8" xfId="12123" xr:uid="{00000000-0005-0000-0000-000012510000}"/>
    <cellStyle name="40% - Accent2 6 2 8 2" xfId="35391" xr:uid="{00000000-0005-0000-0000-000013510000}"/>
    <cellStyle name="40% - Accent2 6 2 9" xfId="23366" xr:uid="{00000000-0005-0000-0000-000014510000}"/>
    <cellStyle name="40% - Accent2 6 2 9 2" xfId="46612" xr:uid="{00000000-0005-0000-0000-000015510000}"/>
    <cellStyle name="40% - Accent2 6 3" xfId="2028" xr:uid="{00000000-0005-0000-0000-000016510000}"/>
    <cellStyle name="40% - Accent2 6 3 2" xfId="4970" xr:uid="{00000000-0005-0000-0000-000017510000}"/>
    <cellStyle name="40% - Accent2 6 3 2 2" xfId="10313" xr:uid="{00000000-0005-0000-0000-000018510000}"/>
    <cellStyle name="40% - Accent2 6 3 2 2 2" xfId="20928" xr:uid="{00000000-0005-0000-0000-000019510000}"/>
    <cellStyle name="40% - Accent2 6 3 2 2 2 2" xfId="44196" xr:uid="{00000000-0005-0000-0000-00001A510000}"/>
    <cellStyle name="40% - Accent2 6 3 2 2 3" xfId="33581" xr:uid="{00000000-0005-0000-0000-00001B510000}"/>
    <cellStyle name="40% - Accent2 6 3 2 3" xfId="15622" xr:uid="{00000000-0005-0000-0000-00001C510000}"/>
    <cellStyle name="40% - Accent2 6 3 2 3 2" xfId="38890" xr:uid="{00000000-0005-0000-0000-00001D510000}"/>
    <cellStyle name="40% - Accent2 6 3 2 4" xfId="28273" xr:uid="{00000000-0005-0000-0000-00001E510000}"/>
    <cellStyle name="40% - Accent2 6 3 2 5" xfId="50180" xr:uid="{00000000-0005-0000-0000-00001F510000}"/>
    <cellStyle name="40% - Accent2 6 3 3" xfId="7671" xr:uid="{00000000-0005-0000-0000-000020510000}"/>
    <cellStyle name="40% - Accent2 6 3 3 2" xfId="18286" xr:uid="{00000000-0005-0000-0000-000021510000}"/>
    <cellStyle name="40% - Accent2 6 3 3 2 2" xfId="41554" xr:uid="{00000000-0005-0000-0000-000022510000}"/>
    <cellStyle name="40% - Accent2 6 3 3 3" xfId="30939" xr:uid="{00000000-0005-0000-0000-000023510000}"/>
    <cellStyle name="40% - Accent2 6 3 4" xfId="12982" xr:uid="{00000000-0005-0000-0000-000024510000}"/>
    <cellStyle name="40% - Accent2 6 3 4 2" xfId="36250" xr:uid="{00000000-0005-0000-0000-000025510000}"/>
    <cellStyle name="40% - Accent2 6 3 5" xfId="25631" xr:uid="{00000000-0005-0000-0000-000026510000}"/>
    <cellStyle name="40% - Accent2 6 3 6" xfId="50179" xr:uid="{00000000-0005-0000-0000-000027510000}"/>
    <cellStyle name="40% - Accent2 6 4" xfId="2448" xr:uid="{00000000-0005-0000-0000-000028510000}"/>
    <cellStyle name="40% - Accent2 6 4 2" xfId="5296" xr:uid="{00000000-0005-0000-0000-000029510000}"/>
    <cellStyle name="40% - Accent2 6 4 2 2" xfId="10639" xr:uid="{00000000-0005-0000-0000-00002A510000}"/>
    <cellStyle name="40% - Accent2 6 4 2 2 2" xfId="21253" xr:uid="{00000000-0005-0000-0000-00002B510000}"/>
    <cellStyle name="40% - Accent2 6 4 2 2 2 2" xfId="44521" xr:uid="{00000000-0005-0000-0000-00002C510000}"/>
    <cellStyle name="40% - Accent2 6 4 2 2 3" xfId="33907" xr:uid="{00000000-0005-0000-0000-00002D510000}"/>
    <cellStyle name="40% - Accent2 6 4 2 3" xfId="15947" xr:uid="{00000000-0005-0000-0000-00002E510000}"/>
    <cellStyle name="40% - Accent2 6 4 2 3 2" xfId="39215" xr:uid="{00000000-0005-0000-0000-00002F510000}"/>
    <cellStyle name="40% - Accent2 6 4 2 4" xfId="28599" xr:uid="{00000000-0005-0000-0000-000030510000}"/>
    <cellStyle name="40% - Accent2 6 4 2 5" xfId="50182" xr:uid="{00000000-0005-0000-0000-000031510000}"/>
    <cellStyle name="40% - Accent2 6 4 3" xfId="7997" xr:uid="{00000000-0005-0000-0000-000032510000}"/>
    <cellStyle name="40% - Accent2 6 4 3 2" xfId="18612" xr:uid="{00000000-0005-0000-0000-000033510000}"/>
    <cellStyle name="40% - Accent2 6 4 3 2 2" xfId="41880" xr:uid="{00000000-0005-0000-0000-000034510000}"/>
    <cellStyle name="40% - Accent2 6 4 3 3" xfId="31265" xr:uid="{00000000-0005-0000-0000-000035510000}"/>
    <cellStyle name="40% - Accent2 6 4 4" xfId="13307" xr:uid="{00000000-0005-0000-0000-000036510000}"/>
    <cellStyle name="40% - Accent2 6 4 4 2" xfId="36575" xr:uid="{00000000-0005-0000-0000-000037510000}"/>
    <cellStyle name="40% - Accent2 6 4 5" xfId="25957" xr:uid="{00000000-0005-0000-0000-000038510000}"/>
    <cellStyle name="40% - Accent2 6 4 6" xfId="50181" xr:uid="{00000000-0005-0000-0000-000039510000}"/>
    <cellStyle name="40% - Accent2 6 5" xfId="3260" xr:uid="{00000000-0005-0000-0000-00003A510000}"/>
    <cellStyle name="40% - Accent2 6 5 2" xfId="6090" xr:uid="{00000000-0005-0000-0000-00003B510000}"/>
    <cellStyle name="40% - Accent2 6 5 2 2" xfId="11433" xr:uid="{00000000-0005-0000-0000-00003C510000}"/>
    <cellStyle name="40% - Accent2 6 5 2 2 2" xfId="22046" xr:uid="{00000000-0005-0000-0000-00003D510000}"/>
    <cellStyle name="40% - Accent2 6 5 2 2 2 2" xfId="45314" xr:uid="{00000000-0005-0000-0000-00003E510000}"/>
    <cellStyle name="40% - Accent2 6 5 2 2 3" xfId="34701" xr:uid="{00000000-0005-0000-0000-00003F510000}"/>
    <cellStyle name="40% - Accent2 6 5 2 3" xfId="16740" xr:uid="{00000000-0005-0000-0000-000040510000}"/>
    <cellStyle name="40% - Accent2 6 5 2 3 2" xfId="40008" xr:uid="{00000000-0005-0000-0000-000041510000}"/>
    <cellStyle name="40% - Accent2 6 5 2 4" xfId="29393" xr:uid="{00000000-0005-0000-0000-000042510000}"/>
    <cellStyle name="40% - Accent2 6 5 3" xfId="8791" xr:uid="{00000000-0005-0000-0000-000043510000}"/>
    <cellStyle name="40% - Accent2 6 5 3 2" xfId="19406" xr:uid="{00000000-0005-0000-0000-000044510000}"/>
    <cellStyle name="40% - Accent2 6 5 3 2 2" xfId="42674" xr:uid="{00000000-0005-0000-0000-000045510000}"/>
    <cellStyle name="40% - Accent2 6 5 3 3" xfId="32059" xr:uid="{00000000-0005-0000-0000-000046510000}"/>
    <cellStyle name="40% - Accent2 6 5 4" xfId="14100" xr:uid="{00000000-0005-0000-0000-000047510000}"/>
    <cellStyle name="40% - Accent2 6 5 4 2" xfId="37368" xr:uid="{00000000-0005-0000-0000-000048510000}"/>
    <cellStyle name="40% - Accent2 6 5 5" xfId="26751" xr:uid="{00000000-0005-0000-0000-000049510000}"/>
    <cellStyle name="40% - Accent2 6 5 6" xfId="50183" xr:uid="{00000000-0005-0000-0000-00004A510000}"/>
    <cellStyle name="40% - Accent2 6 6" xfId="3580" xr:uid="{00000000-0005-0000-0000-00004B510000}"/>
    <cellStyle name="40% - Accent2 6 6 2" xfId="6404" xr:uid="{00000000-0005-0000-0000-00004C510000}"/>
    <cellStyle name="40% - Accent2 6 6 2 2" xfId="11747" xr:uid="{00000000-0005-0000-0000-00004D510000}"/>
    <cellStyle name="40% - Accent2 6 6 2 2 2" xfId="22360" xr:uid="{00000000-0005-0000-0000-00004E510000}"/>
    <cellStyle name="40% - Accent2 6 6 2 2 2 2" xfId="45628" xr:uid="{00000000-0005-0000-0000-00004F510000}"/>
    <cellStyle name="40% - Accent2 6 6 2 2 3" xfId="35015" xr:uid="{00000000-0005-0000-0000-000050510000}"/>
    <cellStyle name="40% - Accent2 6 6 2 3" xfId="17054" xr:uid="{00000000-0005-0000-0000-000051510000}"/>
    <cellStyle name="40% - Accent2 6 6 2 3 2" xfId="40322" xr:uid="{00000000-0005-0000-0000-000052510000}"/>
    <cellStyle name="40% - Accent2 6 6 2 4" xfId="29707" xr:uid="{00000000-0005-0000-0000-000053510000}"/>
    <cellStyle name="40% - Accent2 6 6 3" xfId="9105" xr:uid="{00000000-0005-0000-0000-000054510000}"/>
    <cellStyle name="40% - Accent2 6 6 3 2" xfId="19720" xr:uid="{00000000-0005-0000-0000-000055510000}"/>
    <cellStyle name="40% - Accent2 6 6 3 2 2" xfId="42988" xr:uid="{00000000-0005-0000-0000-000056510000}"/>
    <cellStyle name="40% - Accent2 6 6 3 3" xfId="32373" xr:uid="{00000000-0005-0000-0000-000057510000}"/>
    <cellStyle name="40% - Accent2 6 6 4" xfId="14414" xr:uid="{00000000-0005-0000-0000-000058510000}"/>
    <cellStyle name="40% - Accent2 6 6 4 2" xfId="37682" xr:uid="{00000000-0005-0000-0000-000059510000}"/>
    <cellStyle name="40% - Accent2 6 6 5" xfId="27065" xr:uid="{00000000-0005-0000-0000-00005A510000}"/>
    <cellStyle name="40% - Accent2 6 7" xfId="4109" xr:uid="{00000000-0005-0000-0000-00005B510000}"/>
    <cellStyle name="40% - Accent2 6 7 2" xfId="9453" xr:uid="{00000000-0005-0000-0000-00005C510000}"/>
    <cellStyle name="40% - Accent2 6 7 2 2" xfId="20068" xr:uid="{00000000-0005-0000-0000-00005D510000}"/>
    <cellStyle name="40% - Accent2 6 7 2 2 2" xfId="43336" xr:uid="{00000000-0005-0000-0000-00005E510000}"/>
    <cellStyle name="40% - Accent2 6 7 2 3" xfId="32721" xr:uid="{00000000-0005-0000-0000-00005F510000}"/>
    <cellStyle name="40% - Accent2 6 7 3" xfId="14762" xr:uid="{00000000-0005-0000-0000-000060510000}"/>
    <cellStyle name="40% - Accent2 6 7 3 2" xfId="38030" xr:uid="{00000000-0005-0000-0000-000061510000}"/>
    <cellStyle name="40% - Accent2 6 7 4" xfId="27413" xr:uid="{00000000-0005-0000-0000-000062510000}"/>
    <cellStyle name="40% - Accent2 6 8" xfId="6811" xr:uid="{00000000-0005-0000-0000-000063510000}"/>
    <cellStyle name="40% - Accent2 6 8 2" xfId="17426" xr:uid="{00000000-0005-0000-0000-000064510000}"/>
    <cellStyle name="40% - Accent2 6 8 2 2" xfId="40694" xr:uid="{00000000-0005-0000-0000-000065510000}"/>
    <cellStyle name="40% - Accent2 6 8 3" xfId="30079" xr:uid="{00000000-0005-0000-0000-000066510000}"/>
    <cellStyle name="40% - Accent2 6 9" xfId="12122" xr:uid="{00000000-0005-0000-0000-000067510000}"/>
    <cellStyle name="40% - Accent2 6 9 2" xfId="35390" xr:uid="{00000000-0005-0000-0000-000068510000}"/>
    <cellStyle name="40% - Accent2 7" xfId="242" xr:uid="{00000000-0005-0000-0000-000069510000}"/>
    <cellStyle name="40% - Accent2 7 10" xfId="23367" xr:uid="{00000000-0005-0000-0000-00006A510000}"/>
    <cellStyle name="40% - Accent2 7 10 2" xfId="46613" xr:uid="{00000000-0005-0000-0000-00006B510000}"/>
    <cellStyle name="40% - Accent2 7 11" xfId="24769" xr:uid="{00000000-0005-0000-0000-00006C510000}"/>
    <cellStyle name="40% - Accent2 7 12" xfId="48542" xr:uid="{00000000-0005-0000-0000-00006D510000}"/>
    <cellStyle name="40% - Accent2 7 2" xfId="243" xr:uid="{00000000-0005-0000-0000-00006E510000}"/>
    <cellStyle name="40% - Accent2 7 2 10" xfId="50184" xr:uid="{00000000-0005-0000-0000-00006F510000}"/>
    <cellStyle name="40% - Accent2 7 2 2" xfId="1899" xr:uid="{00000000-0005-0000-0000-000070510000}"/>
    <cellStyle name="40% - Accent2 7 2 2 2" xfId="4874" xr:uid="{00000000-0005-0000-0000-000071510000}"/>
    <cellStyle name="40% - Accent2 7 2 2 2 2" xfId="10218" xr:uid="{00000000-0005-0000-0000-000072510000}"/>
    <cellStyle name="40% - Accent2 7 2 2 2 2 2" xfId="20833" xr:uid="{00000000-0005-0000-0000-000073510000}"/>
    <cellStyle name="40% - Accent2 7 2 2 2 2 2 2" xfId="44101" xr:uid="{00000000-0005-0000-0000-000074510000}"/>
    <cellStyle name="40% - Accent2 7 2 2 2 2 3" xfId="33486" xr:uid="{00000000-0005-0000-0000-000075510000}"/>
    <cellStyle name="40% - Accent2 7 2 2 2 3" xfId="15527" xr:uid="{00000000-0005-0000-0000-000076510000}"/>
    <cellStyle name="40% - Accent2 7 2 2 2 3 2" xfId="38795" xr:uid="{00000000-0005-0000-0000-000077510000}"/>
    <cellStyle name="40% - Accent2 7 2 2 2 4" xfId="28178" xr:uid="{00000000-0005-0000-0000-000078510000}"/>
    <cellStyle name="40% - Accent2 7 2 2 2 5" xfId="50186" xr:uid="{00000000-0005-0000-0000-000079510000}"/>
    <cellStyle name="40% - Accent2 7 2 2 3" xfId="7576" xr:uid="{00000000-0005-0000-0000-00007A510000}"/>
    <cellStyle name="40% - Accent2 7 2 2 3 2" xfId="18191" xr:uid="{00000000-0005-0000-0000-00007B510000}"/>
    <cellStyle name="40% - Accent2 7 2 2 3 2 2" xfId="41459" xr:uid="{00000000-0005-0000-0000-00007C510000}"/>
    <cellStyle name="40% - Accent2 7 2 2 3 3" xfId="30844" xr:uid="{00000000-0005-0000-0000-00007D510000}"/>
    <cellStyle name="40% - Accent2 7 2 2 4" xfId="12887" xr:uid="{00000000-0005-0000-0000-00007E510000}"/>
    <cellStyle name="40% - Accent2 7 2 2 4 2" xfId="36155" xr:uid="{00000000-0005-0000-0000-00007F510000}"/>
    <cellStyle name="40% - Accent2 7 2 2 5" xfId="25536" xr:uid="{00000000-0005-0000-0000-000080510000}"/>
    <cellStyle name="40% - Accent2 7 2 2 6" xfId="50185" xr:uid="{00000000-0005-0000-0000-000081510000}"/>
    <cellStyle name="40% - Accent2 7 2 3" xfId="2451" xr:uid="{00000000-0005-0000-0000-000082510000}"/>
    <cellStyle name="40% - Accent2 7 2 3 2" xfId="5299" xr:uid="{00000000-0005-0000-0000-000083510000}"/>
    <cellStyle name="40% - Accent2 7 2 3 2 2" xfId="10642" xr:uid="{00000000-0005-0000-0000-000084510000}"/>
    <cellStyle name="40% - Accent2 7 2 3 2 2 2" xfId="21256" xr:uid="{00000000-0005-0000-0000-000085510000}"/>
    <cellStyle name="40% - Accent2 7 2 3 2 2 2 2" xfId="44524" xr:uid="{00000000-0005-0000-0000-000086510000}"/>
    <cellStyle name="40% - Accent2 7 2 3 2 2 3" xfId="33910" xr:uid="{00000000-0005-0000-0000-000087510000}"/>
    <cellStyle name="40% - Accent2 7 2 3 2 3" xfId="15950" xr:uid="{00000000-0005-0000-0000-000088510000}"/>
    <cellStyle name="40% - Accent2 7 2 3 2 3 2" xfId="39218" xr:uid="{00000000-0005-0000-0000-000089510000}"/>
    <cellStyle name="40% - Accent2 7 2 3 2 4" xfId="28602" xr:uid="{00000000-0005-0000-0000-00008A510000}"/>
    <cellStyle name="40% - Accent2 7 2 3 2 5" xfId="50188" xr:uid="{00000000-0005-0000-0000-00008B510000}"/>
    <cellStyle name="40% - Accent2 7 2 3 3" xfId="8000" xr:uid="{00000000-0005-0000-0000-00008C510000}"/>
    <cellStyle name="40% - Accent2 7 2 3 3 2" xfId="18615" xr:uid="{00000000-0005-0000-0000-00008D510000}"/>
    <cellStyle name="40% - Accent2 7 2 3 3 2 2" xfId="41883" xr:uid="{00000000-0005-0000-0000-00008E510000}"/>
    <cellStyle name="40% - Accent2 7 2 3 3 3" xfId="31268" xr:uid="{00000000-0005-0000-0000-00008F510000}"/>
    <cellStyle name="40% - Accent2 7 2 3 4" xfId="13310" xr:uid="{00000000-0005-0000-0000-000090510000}"/>
    <cellStyle name="40% - Accent2 7 2 3 4 2" xfId="36578" xr:uid="{00000000-0005-0000-0000-000091510000}"/>
    <cellStyle name="40% - Accent2 7 2 3 5" xfId="25960" xr:uid="{00000000-0005-0000-0000-000092510000}"/>
    <cellStyle name="40% - Accent2 7 2 3 6" xfId="50187" xr:uid="{00000000-0005-0000-0000-000093510000}"/>
    <cellStyle name="40% - Accent2 7 2 4" xfId="3169" xr:uid="{00000000-0005-0000-0000-000094510000}"/>
    <cellStyle name="40% - Accent2 7 2 4 2" xfId="5999" xr:uid="{00000000-0005-0000-0000-000095510000}"/>
    <cellStyle name="40% - Accent2 7 2 4 2 2" xfId="11342" xr:uid="{00000000-0005-0000-0000-000096510000}"/>
    <cellStyle name="40% - Accent2 7 2 4 2 2 2" xfId="21955" xr:uid="{00000000-0005-0000-0000-000097510000}"/>
    <cellStyle name="40% - Accent2 7 2 4 2 2 2 2" xfId="45223" xr:uid="{00000000-0005-0000-0000-000098510000}"/>
    <cellStyle name="40% - Accent2 7 2 4 2 2 3" xfId="34610" xr:uid="{00000000-0005-0000-0000-000099510000}"/>
    <cellStyle name="40% - Accent2 7 2 4 2 3" xfId="16649" xr:uid="{00000000-0005-0000-0000-00009A510000}"/>
    <cellStyle name="40% - Accent2 7 2 4 2 3 2" xfId="39917" xr:uid="{00000000-0005-0000-0000-00009B510000}"/>
    <cellStyle name="40% - Accent2 7 2 4 2 4" xfId="29302" xr:uid="{00000000-0005-0000-0000-00009C510000}"/>
    <cellStyle name="40% - Accent2 7 2 4 3" xfId="8700" xr:uid="{00000000-0005-0000-0000-00009D510000}"/>
    <cellStyle name="40% - Accent2 7 2 4 3 2" xfId="19315" xr:uid="{00000000-0005-0000-0000-00009E510000}"/>
    <cellStyle name="40% - Accent2 7 2 4 3 2 2" xfId="42583" xr:uid="{00000000-0005-0000-0000-00009F510000}"/>
    <cellStyle name="40% - Accent2 7 2 4 3 3" xfId="31968" xr:uid="{00000000-0005-0000-0000-0000A0510000}"/>
    <cellStyle name="40% - Accent2 7 2 4 4" xfId="14009" xr:uid="{00000000-0005-0000-0000-0000A1510000}"/>
    <cellStyle name="40% - Accent2 7 2 4 4 2" xfId="37277" xr:uid="{00000000-0005-0000-0000-0000A2510000}"/>
    <cellStyle name="40% - Accent2 7 2 4 5" xfId="26660" xr:uid="{00000000-0005-0000-0000-0000A3510000}"/>
    <cellStyle name="40% - Accent2 7 2 4 6" xfId="50189" xr:uid="{00000000-0005-0000-0000-0000A4510000}"/>
    <cellStyle name="40% - Accent2 7 2 5" xfId="3489" xr:uid="{00000000-0005-0000-0000-0000A5510000}"/>
    <cellStyle name="40% - Accent2 7 2 5 2" xfId="6313" xr:uid="{00000000-0005-0000-0000-0000A6510000}"/>
    <cellStyle name="40% - Accent2 7 2 5 2 2" xfId="11656" xr:uid="{00000000-0005-0000-0000-0000A7510000}"/>
    <cellStyle name="40% - Accent2 7 2 5 2 2 2" xfId="22269" xr:uid="{00000000-0005-0000-0000-0000A8510000}"/>
    <cellStyle name="40% - Accent2 7 2 5 2 2 2 2" xfId="45537" xr:uid="{00000000-0005-0000-0000-0000A9510000}"/>
    <cellStyle name="40% - Accent2 7 2 5 2 2 3" xfId="34924" xr:uid="{00000000-0005-0000-0000-0000AA510000}"/>
    <cellStyle name="40% - Accent2 7 2 5 2 3" xfId="16963" xr:uid="{00000000-0005-0000-0000-0000AB510000}"/>
    <cellStyle name="40% - Accent2 7 2 5 2 3 2" xfId="40231" xr:uid="{00000000-0005-0000-0000-0000AC510000}"/>
    <cellStyle name="40% - Accent2 7 2 5 2 4" xfId="29616" xr:uid="{00000000-0005-0000-0000-0000AD510000}"/>
    <cellStyle name="40% - Accent2 7 2 5 3" xfId="9014" xr:uid="{00000000-0005-0000-0000-0000AE510000}"/>
    <cellStyle name="40% - Accent2 7 2 5 3 2" xfId="19629" xr:uid="{00000000-0005-0000-0000-0000AF510000}"/>
    <cellStyle name="40% - Accent2 7 2 5 3 2 2" xfId="42897" xr:uid="{00000000-0005-0000-0000-0000B0510000}"/>
    <cellStyle name="40% - Accent2 7 2 5 3 3" xfId="32282" xr:uid="{00000000-0005-0000-0000-0000B1510000}"/>
    <cellStyle name="40% - Accent2 7 2 5 4" xfId="14323" xr:uid="{00000000-0005-0000-0000-0000B2510000}"/>
    <cellStyle name="40% - Accent2 7 2 5 4 2" xfId="37591" xr:uid="{00000000-0005-0000-0000-0000B3510000}"/>
    <cellStyle name="40% - Accent2 7 2 5 5" xfId="26974" xr:uid="{00000000-0005-0000-0000-0000B4510000}"/>
    <cellStyle name="40% - Accent2 7 2 6" xfId="4112" xr:uid="{00000000-0005-0000-0000-0000B5510000}"/>
    <cellStyle name="40% - Accent2 7 2 6 2" xfId="9456" xr:uid="{00000000-0005-0000-0000-0000B6510000}"/>
    <cellStyle name="40% - Accent2 7 2 6 2 2" xfId="20071" xr:uid="{00000000-0005-0000-0000-0000B7510000}"/>
    <cellStyle name="40% - Accent2 7 2 6 2 2 2" xfId="43339" xr:uid="{00000000-0005-0000-0000-0000B8510000}"/>
    <cellStyle name="40% - Accent2 7 2 6 2 3" xfId="32724" xr:uid="{00000000-0005-0000-0000-0000B9510000}"/>
    <cellStyle name="40% - Accent2 7 2 6 3" xfId="14765" xr:uid="{00000000-0005-0000-0000-0000BA510000}"/>
    <cellStyle name="40% - Accent2 7 2 6 3 2" xfId="38033" xr:uid="{00000000-0005-0000-0000-0000BB510000}"/>
    <cellStyle name="40% - Accent2 7 2 6 4" xfId="27416" xr:uid="{00000000-0005-0000-0000-0000BC510000}"/>
    <cellStyle name="40% - Accent2 7 2 7" xfId="6814" xr:uid="{00000000-0005-0000-0000-0000BD510000}"/>
    <cellStyle name="40% - Accent2 7 2 7 2" xfId="17429" xr:uid="{00000000-0005-0000-0000-0000BE510000}"/>
    <cellStyle name="40% - Accent2 7 2 7 2 2" xfId="40697" xr:uid="{00000000-0005-0000-0000-0000BF510000}"/>
    <cellStyle name="40% - Accent2 7 2 7 3" xfId="30082" xr:uid="{00000000-0005-0000-0000-0000C0510000}"/>
    <cellStyle name="40% - Accent2 7 2 8" xfId="12125" xr:uid="{00000000-0005-0000-0000-0000C1510000}"/>
    <cellStyle name="40% - Accent2 7 2 8 2" xfId="35393" xr:uid="{00000000-0005-0000-0000-0000C2510000}"/>
    <cellStyle name="40% - Accent2 7 2 9" xfId="24770" xr:uid="{00000000-0005-0000-0000-0000C3510000}"/>
    <cellStyle name="40% - Accent2 7 3" xfId="1898" xr:uid="{00000000-0005-0000-0000-0000C4510000}"/>
    <cellStyle name="40% - Accent2 7 3 2" xfId="4873" xr:uid="{00000000-0005-0000-0000-0000C5510000}"/>
    <cellStyle name="40% - Accent2 7 3 2 2" xfId="10217" xr:uid="{00000000-0005-0000-0000-0000C6510000}"/>
    <cellStyle name="40% - Accent2 7 3 2 2 2" xfId="20832" xr:uid="{00000000-0005-0000-0000-0000C7510000}"/>
    <cellStyle name="40% - Accent2 7 3 2 2 2 2" xfId="44100" xr:uid="{00000000-0005-0000-0000-0000C8510000}"/>
    <cellStyle name="40% - Accent2 7 3 2 2 3" xfId="33485" xr:uid="{00000000-0005-0000-0000-0000C9510000}"/>
    <cellStyle name="40% - Accent2 7 3 2 3" xfId="15526" xr:uid="{00000000-0005-0000-0000-0000CA510000}"/>
    <cellStyle name="40% - Accent2 7 3 2 3 2" xfId="38794" xr:uid="{00000000-0005-0000-0000-0000CB510000}"/>
    <cellStyle name="40% - Accent2 7 3 2 4" xfId="28177" xr:uid="{00000000-0005-0000-0000-0000CC510000}"/>
    <cellStyle name="40% - Accent2 7 3 2 5" xfId="50191" xr:uid="{00000000-0005-0000-0000-0000CD510000}"/>
    <cellStyle name="40% - Accent2 7 3 3" xfId="7575" xr:uid="{00000000-0005-0000-0000-0000CE510000}"/>
    <cellStyle name="40% - Accent2 7 3 3 2" xfId="18190" xr:uid="{00000000-0005-0000-0000-0000CF510000}"/>
    <cellStyle name="40% - Accent2 7 3 3 2 2" xfId="41458" xr:uid="{00000000-0005-0000-0000-0000D0510000}"/>
    <cellStyle name="40% - Accent2 7 3 3 3" xfId="30843" xr:uid="{00000000-0005-0000-0000-0000D1510000}"/>
    <cellStyle name="40% - Accent2 7 3 4" xfId="12886" xr:uid="{00000000-0005-0000-0000-0000D2510000}"/>
    <cellStyle name="40% - Accent2 7 3 4 2" xfId="36154" xr:uid="{00000000-0005-0000-0000-0000D3510000}"/>
    <cellStyle name="40% - Accent2 7 3 5" xfId="25535" xr:uid="{00000000-0005-0000-0000-0000D4510000}"/>
    <cellStyle name="40% - Accent2 7 3 6" xfId="50190" xr:uid="{00000000-0005-0000-0000-0000D5510000}"/>
    <cellStyle name="40% - Accent2 7 4" xfId="2450" xr:uid="{00000000-0005-0000-0000-0000D6510000}"/>
    <cellStyle name="40% - Accent2 7 4 2" xfId="5298" xr:uid="{00000000-0005-0000-0000-0000D7510000}"/>
    <cellStyle name="40% - Accent2 7 4 2 2" xfId="10641" xr:uid="{00000000-0005-0000-0000-0000D8510000}"/>
    <cellStyle name="40% - Accent2 7 4 2 2 2" xfId="21255" xr:uid="{00000000-0005-0000-0000-0000D9510000}"/>
    <cellStyle name="40% - Accent2 7 4 2 2 2 2" xfId="44523" xr:uid="{00000000-0005-0000-0000-0000DA510000}"/>
    <cellStyle name="40% - Accent2 7 4 2 2 3" xfId="33909" xr:uid="{00000000-0005-0000-0000-0000DB510000}"/>
    <cellStyle name="40% - Accent2 7 4 2 3" xfId="15949" xr:uid="{00000000-0005-0000-0000-0000DC510000}"/>
    <cellStyle name="40% - Accent2 7 4 2 3 2" xfId="39217" xr:uid="{00000000-0005-0000-0000-0000DD510000}"/>
    <cellStyle name="40% - Accent2 7 4 2 4" xfId="28601" xr:uid="{00000000-0005-0000-0000-0000DE510000}"/>
    <cellStyle name="40% - Accent2 7 4 2 5" xfId="50193" xr:uid="{00000000-0005-0000-0000-0000DF510000}"/>
    <cellStyle name="40% - Accent2 7 4 3" xfId="7999" xr:uid="{00000000-0005-0000-0000-0000E0510000}"/>
    <cellStyle name="40% - Accent2 7 4 3 2" xfId="18614" xr:uid="{00000000-0005-0000-0000-0000E1510000}"/>
    <cellStyle name="40% - Accent2 7 4 3 2 2" xfId="41882" xr:uid="{00000000-0005-0000-0000-0000E2510000}"/>
    <cellStyle name="40% - Accent2 7 4 3 3" xfId="31267" xr:uid="{00000000-0005-0000-0000-0000E3510000}"/>
    <cellStyle name="40% - Accent2 7 4 4" xfId="13309" xr:uid="{00000000-0005-0000-0000-0000E4510000}"/>
    <cellStyle name="40% - Accent2 7 4 4 2" xfId="36577" xr:uid="{00000000-0005-0000-0000-0000E5510000}"/>
    <cellStyle name="40% - Accent2 7 4 5" xfId="25959" xr:uid="{00000000-0005-0000-0000-0000E6510000}"/>
    <cellStyle name="40% - Accent2 7 4 6" xfId="50192" xr:uid="{00000000-0005-0000-0000-0000E7510000}"/>
    <cellStyle name="40% - Accent2 7 5" xfId="3168" xr:uid="{00000000-0005-0000-0000-0000E8510000}"/>
    <cellStyle name="40% - Accent2 7 5 2" xfId="5998" xr:uid="{00000000-0005-0000-0000-0000E9510000}"/>
    <cellStyle name="40% - Accent2 7 5 2 2" xfId="11341" xr:uid="{00000000-0005-0000-0000-0000EA510000}"/>
    <cellStyle name="40% - Accent2 7 5 2 2 2" xfId="21954" xr:uid="{00000000-0005-0000-0000-0000EB510000}"/>
    <cellStyle name="40% - Accent2 7 5 2 2 2 2" xfId="45222" xr:uid="{00000000-0005-0000-0000-0000EC510000}"/>
    <cellStyle name="40% - Accent2 7 5 2 2 3" xfId="34609" xr:uid="{00000000-0005-0000-0000-0000ED510000}"/>
    <cellStyle name="40% - Accent2 7 5 2 3" xfId="16648" xr:uid="{00000000-0005-0000-0000-0000EE510000}"/>
    <cellStyle name="40% - Accent2 7 5 2 3 2" xfId="39916" xr:uid="{00000000-0005-0000-0000-0000EF510000}"/>
    <cellStyle name="40% - Accent2 7 5 2 4" xfId="29301" xr:uid="{00000000-0005-0000-0000-0000F0510000}"/>
    <cellStyle name="40% - Accent2 7 5 3" xfId="8699" xr:uid="{00000000-0005-0000-0000-0000F1510000}"/>
    <cellStyle name="40% - Accent2 7 5 3 2" xfId="19314" xr:uid="{00000000-0005-0000-0000-0000F2510000}"/>
    <cellStyle name="40% - Accent2 7 5 3 2 2" xfId="42582" xr:uid="{00000000-0005-0000-0000-0000F3510000}"/>
    <cellStyle name="40% - Accent2 7 5 3 3" xfId="31967" xr:uid="{00000000-0005-0000-0000-0000F4510000}"/>
    <cellStyle name="40% - Accent2 7 5 4" xfId="14008" xr:uid="{00000000-0005-0000-0000-0000F5510000}"/>
    <cellStyle name="40% - Accent2 7 5 4 2" xfId="37276" xr:uid="{00000000-0005-0000-0000-0000F6510000}"/>
    <cellStyle name="40% - Accent2 7 5 5" xfId="26659" xr:uid="{00000000-0005-0000-0000-0000F7510000}"/>
    <cellStyle name="40% - Accent2 7 5 6" xfId="50194" xr:uid="{00000000-0005-0000-0000-0000F8510000}"/>
    <cellStyle name="40% - Accent2 7 6" xfId="3488" xr:uid="{00000000-0005-0000-0000-0000F9510000}"/>
    <cellStyle name="40% - Accent2 7 6 2" xfId="6312" xr:uid="{00000000-0005-0000-0000-0000FA510000}"/>
    <cellStyle name="40% - Accent2 7 6 2 2" xfId="11655" xr:uid="{00000000-0005-0000-0000-0000FB510000}"/>
    <cellStyle name="40% - Accent2 7 6 2 2 2" xfId="22268" xr:uid="{00000000-0005-0000-0000-0000FC510000}"/>
    <cellStyle name="40% - Accent2 7 6 2 2 2 2" xfId="45536" xr:uid="{00000000-0005-0000-0000-0000FD510000}"/>
    <cellStyle name="40% - Accent2 7 6 2 2 3" xfId="34923" xr:uid="{00000000-0005-0000-0000-0000FE510000}"/>
    <cellStyle name="40% - Accent2 7 6 2 3" xfId="16962" xr:uid="{00000000-0005-0000-0000-0000FF510000}"/>
    <cellStyle name="40% - Accent2 7 6 2 3 2" xfId="40230" xr:uid="{00000000-0005-0000-0000-000000520000}"/>
    <cellStyle name="40% - Accent2 7 6 2 4" xfId="29615" xr:uid="{00000000-0005-0000-0000-000001520000}"/>
    <cellStyle name="40% - Accent2 7 6 3" xfId="9013" xr:uid="{00000000-0005-0000-0000-000002520000}"/>
    <cellStyle name="40% - Accent2 7 6 3 2" xfId="19628" xr:uid="{00000000-0005-0000-0000-000003520000}"/>
    <cellStyle name="40% - Accent2 7 6 3 2 2" xfId="42896" xr:uid="{00000000-0005-0000-0000-000004520000}"/>
    <cellStyle name="40% - Accent2 7 6 3 3" xfId="32281" xr:uid="{00000000-0005-0000-0000-000005520000}"/>
    <cellStyle name="40% - Accent2 7 6 4" xfId="14322" xr:uid="{00000000-0005-0000-0000-000006520000}"/>
    <cellStyle name="40% - Accent2 7 6 4 2" xfId="37590" xr:uid="{00000000-0005-0000-0000-000007520000}"/>
    <cellStyle name="40% - Accent2 7 6 5" xfId="26973" xr:uid="{00000000-0005-0000-0000-000008520000}"/>
    <cellStyle name="40% - Accent2 7 7" xfId="4111" xr:uid="{00000000-0005-0000-0000-000009520000}"/>
    <cellStyle name="40% - Accent2 7 7 2" xfId="9455" xr:uid="{00000000-0005-0000-0000-00000A520000}"/>
    <cellStyle name="40% - Accent2 7 7 2 2" xfId="20070" xr:uid="{00000000-0005-0000-0000-00000B520000}"/>
    <cellStyle name="40% - Accent2 7 7 2 2 2" xfId="43338" xr:uid="{00000000-0005-0000-0000-00000C520000}"/>
    <cellStyle name="40% - Accent2 7 7 2 3" xfId="32723" xr:uid="{00000000-0005-0000-0000-00000D520000}"/>
    <cellStyle name="40% - Accent2 7 7 3" xfId="14764" xr:uid="{00000000-0005-0000-0000-00000E520000}"/>
    <cellStyle name="40% - Accent2 7 7 3 2" xfId="38032" xr:uid="{00000000-0005-0000-0000-00000F520000}"/>
    <cellStyle name="40% - Accent2 7 7 4" xfId="27415" xr:uid="{00000000-0005-0000-0000-000010520000}"/>
    <cellStyle name="40% - Accent2 7 8" xfId="6813" xr:uid="{00000000-0005-0000-0000-000011520000}"/>
    <cellStyle name="40% - Accent2 7 8 2" xfId="17428" xr:uid="{00000000-0005-0000-0000-000012520000}"/>
    <cellStyle name="40% - Accent2 7 8 2 2" xfId="40696" xr:uid="{00000000-0005-0000-0000-000013520000}"/>
    <cellStyle name="40% - Accent2 7 8 3" xfId="30081" xr:uid="{00000000-0005-0000-0000-000014520000}"/>
    <cellStyle name="40% - Accent2 7 9" xfId="12124" xr:uid="{00000000-0005-0000-0000-000015520000}"/>
    <cellStyle name="40% - Accent2 7 9 2" xfId="35392" xr:uid="{00000000-0005-0000-0000-000016520000}"/>
    <cellStyle name="40% - Accent2 8" xfId="244" xr:uid="{00000000-0005-0000-0000-000017520000}"/>
    <cellStyle name="40% - Accent2 8 10" xfId="24771" xr:uid="{00000000-0005-0000-0000-000018520000}"/>
    <cellStyle name="40% - Accent2 8 11" xfId="50195" xr:uid="{00000000-0005-0000-0000-000019520000}"/>
    <cellStyle name="40% - Accent2 8 2" xfId="245" xr:uid="{00000000-0005-0000-0000-00001A520000}"/>
    <cellStyle name="40% - Accent2 8 2 10" xfId="50196" xr:uid="{00000000-0005-0000-0000-00001B520000}"/>
    <cellStyle name="40% - Accent2 8 2 2" xfId="1900" xr:uid="{00000000-0005-0000-0000-00001C520000}"/>
    <cellStyle name="40% - Accent2 8 2 2 2" xfId="4875" xr:uid="{00000000-0005-0000-0000-00001D520000}"/>
    <cellStyle name="40% - Accent2 8 2 2 2 2" xfId="10219" xr:uid="{00000000-0005-0000-0000-00001E520000}"/>
    <cellStyle name="40% - Accent2 8 2 2 2 2 2" xfId="20834" xr:uid="{00000000-0005-0000-0000-00001F520000}"/>
    <cellStyle name="40% - Accent2 8 2 2 2 2 2 2" xfId="44102" xr:uid="{00000000-0005-0000-0000-000020520000}"/>
    <cellStyle name="40% - Accent2 8 2 2 2 2 3" xfId="33487" xr:uid="{00000000-0005-0000-0000-000021520000}"/>
    <cellStyle name="40% - Accent2 8 2 2 2 3" xfId="15528" xr:uid="{00000000-0005-0000-0000-000022520000}"/>
    <cellStyle name="40% - Accent2 8 2 2 2 3 2" xfId="38796" xr:uid="{00000000-0005-0000-0000-000023520000}"/>
    <cellStyle name="40% - Accent2 8 2 2 2 4" xfId="28179" xr:uid="{00000000-0005-0000-0000-000024520000}"/>
    <cellStyle name="40% - Accent2 8 2 2 2 5" xfId="50198" xr:uid="{00000000-0005-0000-0000-000025520000}"/>
    <cellStyle name="40% - Accent2 8 2 2 3" xfId="7577" xr:uid="{00000000-0005-0000-0000-000026520000}"/>
    <cellStyle name="40% - Accent2 8 2 2 3 2" xfId="18192" xr:uid="{00000000-0005-0000-0000-000027520000}"/>
    <cellStyle name="40% - Accent2 8 2 2 3 2 2" xfId="41460" xr:uid="{00000000-0005-0000-0000-000028520000}"/>
    <cellStyle name="40% - Accent2 8 2 2 3 3" xfId="30845" xr:uid="{00000000-0005-0000-0000-000029520000}"/>
    <cellStyle name="40% - Accent2 8 2 2 4" xfId="12888" xr:uid="{00000000-0005-0000-0000-00002A520000}"/>
    <cellStyle name="40% - Accent2 8 2 2 4 2" xfId="36156" xr:uid="{00000000-0005-0000-0000-00002B520000}"/>
    <cellStyle name="40% - Accent2 8 2 2 5" xfId="25537" xr:uid="{00000000-0005-0000-0000-00002C520000}"/>
    <cellStyle name="40% - Accent2 8 2 2 6" xfId="50197" xr:uid="{00000000-0005-0000-0000-00002D520000}"/>
    <cellStyle name="40% - Accent2 8 2 3" xfId="2453" xr:uid="{00000000-0005-0000-0000-00002E520000}"/>
    <cellStyle name="40% - Accent2 8 2 3 2" xfId="5301" xr:uid="{00000000-0005-0000-0000-00002F520000}"/>
    <cellStyle name="40% - Accent2 8 2 3 2 2" xfId="10644" xr:uid="{00000000-0005-0000-0000-000030520000}"/>
    <cellStyle name="40% - Accent2 8 2 3 2 2 2" xfId="21258" xr:uid="{00000000-0005-0000-0000-000031520000}"/>
    <cellStyle name="40% - Accent2 8 2 3 2 2 2 2" xfId="44526" xr:uid="{00000000-0005-0000-0000-000032520000}"/>
    <cellStyle name="40% - Accent2 8 2 3 2 2 3" xfId="33912" xr:uid="{00000000-0005-0000-0000-000033520000}"/>
    <cellStyle name="40% - Accent2 8 2 3 2 3" xfId="15952" xr:uid="{00000000-0005-0000-0000-000034520000}"/>
    <cellStyle name="40% - Accent2 8 2 3 2 3 2" xfId="39220" xr:uid="{00000000-0005-0000-0000-000035520000}"/>
    <cellStyle name="40% - Accent2 8 2 3 2 4" xfId="28604" xr:uid="{00000000-0005-0000-0000-000036520000}"/>
    <cellStyle name="40% - Accent2 8 2 3 2 5" xfId="50200" xr:uid="{00000000-0005-0000-0000-000037520000}"/>
    <cellStyle name="40% - Accent2 8 2 3 3" xfId="8002" xr:uid="{00000000-0005-0000-0000-000038520000}"/>
    <cellStyle name="40% - Accent2 8 2 3 3 2" xfId="18617" xr:uid="{00000000-0005-0000-0000-000039520000}"/>
    <cellStyle name="40% - Accent2 8 2 3 3 2 2" xfId="41885" xr:uid="{00000000-0005-0000-0000-00003A520000}"/>
    <cellStyle name="40% - Accent2 8 2 3 3 3" xfId="31270" xr:uid="{00000000-0005-0000-0000-00003B520000}"/>
    <cellStyle name="40% - Accent2 8 2 3 4" xfId="13312" xr:uid="{00000000-0005-0000-0000-00003C520000}"/>
    <cellStyle name="40% - Accent2 8 2 3 4 2" xfId="36580" xr:uid="{00000000-0005-0000-0000-00003D520000}"/>
    <cellStyle name="40% - Accent2 8 2 3 5" xfId="25962" xr:uid="{00000000-0005-0000-0000-00003E520000}"/>
    <cellStyle name="40% - Accent2 8 2 3 6" xfId="50199" xr:uid="{00000000-0005-0000-0000-00003F520000}"/>
    <cellStyle name="40% - Accent2 8 2 4" xfId="3170" xr:uid="{00000000-0005-0000-0000-000040520000}"/>
    <cellStyle name="40% - Accent2 8 2 4 2" xfId="6000" xr:uid="{00000000-0005-0000-0000-000041520000}"/>
    <cellStyle name="40% - Accent2 8 2 4 2 2" xfId="11343" xr:uid="{00000000-0005-0000-0000-000042520000}"/>
    <cellStyle name="40% - Accent2 8 2 4 2 2 2" xfId="21956" xr:uid="{00000000-0005-0000-0000-000043520000}"/>
    <cellStyle name="40% - Accent2 8 2 4 2 2 2 2" xfId="45224" xr:uid="{00000000-0005-0000-0000-000044520000}"/>
    <cellStyle name="40% - Accent2 8 2 4 2 2 3" xfId="34611" xr:uid="{00000000-0005-0000-0000-000045520000}"/>
    <cellStyle name="40% - Accent2 8 2 4 2 3" xfId="16650" xr:uid="{00000000-0005-0000-0000-000046520000}"/>
    <cellStyle name="40% - Accent2 8 2 4 2 3 2" xfId="39918" xr:uid="{00000000-0005-0000-0000-000047520000}"/>
    <cellStyle name="40% - Accent2 8 2 4 2 4" xfId="29303" xr:uid="{00000000-0005-0000-0000-000048520000}"/>
    <cellStyle name="40% - Accent2 8 2 4 3" xfId="8701" xr:uid="{00000000-0005-0000-0000-000049520000}"/>
    <cellStyle name="40% - Accent2 8 2 4 3 2" xfId="19316" xr:uid="{00000000-0005-0000-0000-00004A520000}"/>
    <cellStyle name="40% - Accent2 8 2 4 3 2 2" xfId="42584" xr:uid="{00000000-0005-0000-0000-00004B520000}"/>
    <cellStyle name="40% - Accent2 8 2 4 3 3" xfId="31969" xr:uid="{00000000-0005-0000-0000-00004C520000}"/>
    <cellStyle name="40% - Accent2 8 2 4 4" xfId="14010" xr:uid="{00000000-0005-0000-0000-00004D520000}"/>
    <cellStyle name="40% - Accent2 8 2 4 4 2" xfId="37278" xr:uid="{00000000-0005-0000-0000-00004E520000}"/>
    <cellStyle name="40% - Accent2 8 2 4 5" xfId="26661" xr:uid="{00000000-0005-0000-0000-00004F520000}"/>
    <cellStyle name="40% - Accent2 8 2 4 6" xfId="50201" xr:uid="{00000000-0005-0000-0000-000050520000}"/>
    <cellStyle name="40% - Accent2 8 2 5" xfId="3490" xr:uid="{00000000-0005-0000-0000-000051520000}"/>
    <cellStyle name="40% - Accent2 8 2 5 2" xfId="6314" xr:uid="{00000000-0005-0000-0000-000052520000}"/>
    <cellStyle name="40% - Accent2 8 2 5 2 2" xfId="11657" xr:uid="{00000000-0005-0000-0000-000053520000}"/>
    <cellStyle name="40% - Accent2 8 2 5 2 2 2" xfId="22270" xr:uid="{00000000-0005-0000-0000-000054520000}"/>
    <cellStyle name="40% - Accent2 8 2 5 2 2 2 2" xfId="45538" xr:uid="{00000000-0005-0000-0000-000055520000}"/>
    <cellStyle name="40% - Accent2 8 2 5 2 2 3" xfId="34925" xr:uid="{00000000-0005-0000-0000-000056520000}"/>
    <cellStyle name="40% - Accent2 8 2 5 2 3" xfId="16964" xr:uid="{00000000-0005-0000-0000-000057520000}"/>
    <cellStyle name="40% - Accent2 8 2 5 2 3 2" xfId="40232" xr:uid="{00000000-0005-0000-0000-000058520000}"/>
    <cellStyle name="40% - Accent2 8 2 5 2 4" xfId="29617" xr:uid="{00000000-0005-0000-0000-000059520000}"/>
    <cellStyle name="40% - Accent2 8 2 5 3" xfId="9015" xr:uid="{00000000-0005-0000-0000-00005A520000}"/>
    <cellStyle name="40% - Accent2 8 2 5 3 2" xfId="19630" xr:uid="{00000000-0005-0000-0000-00005B520000}"/>
    <cellStyle name="40% - Accent2 8 2 5 3 2 2" xfId="42898" xr:uid="{00000000-0005-0000-0000-00005C520000}"/>
    <cellStyle name="40% - Accent2 8 2 5 3 3" xfId="32283" xr:uid="{00000000-0005-0000-0000-00005D520000}"/>
    <cellStyle name="40% - Accent2 8 2 5 4" xfId="14324" xr:uid="{00000000-0005-0000-0000-00005E520000}"/>
    <cellStyle name="40% - Accent2 8 2 5 4 2" xfId="37592" xr:uid="{00000000-0005-0000-0000-00005F520000}"/>
    <cellStyle name="40% - Accent2 8 2 5 5" xfId="26975" xr:uid="{00000000-0005-0000-0000-000060520000}"/>
    <cellStyle name="40% - Accent2 8 2 6" xfId="4114" xr:uid="{00000000-0005-0000-0000-000061520000}"/>
    <cellStyle name="40% - Accent2 8 2 6 2" xfId="9458" xr:uid="{00000000-0005-0000-0000-000062520000}"/>
    <cellStyle name="40% - Accent2 8 2 6 2 2" xfId="20073" xr:uid="{00000000-0005-0000-0000-000063520000}"/>
    <cellStyle name="40% - Accent2 8 2 6 2 2 2" xfId="43341" xr:uid="{00000000-0005-0000-0000-000064520000}"/>
    <cellStyle name="40% - Accent2 8 2 6 2 3" xfId="32726" xr:uid="{00000000-0005-0000-0000-000065520000}"/>
    <cellStyle name="40% - Accent2 8 2 6 3" xfId="14767" xr:uid="{00000000-0005-0000-0000-000066520000}"/>
    <cellStyle name="40% - Accent2 8 2 6 3 2" xfId="38035" xr:uid="{00000000-0005-0000-0000-000067520000}"/>
    <cellStyle name="40% - Accent2 8 2 6 4" xfId="27418" xr:uid="{00000000-0005-0000-0000-000068520000}"/>
    <cellStyle name="40% - Accent2 8 2 7" xfId="6816" xr:uid="{00000000-0005-0000-0000-000069520000}"/>
    <cellStyle name="40% - Accent2 8 2 7 2" xfId="17431" xr:uid="{00000000-0005-0000-0000-00006A520000}"/>
    <cellStyle name="40% - Accent2 8 2 7 2 2" xfId="40699" xr:uid="{00000000-0005-0000-0000-00006B520000}"/>
    <cellStyle name="40% - Accent2 8 2 7 3" xfId="30084" xr:uid="{00000000-0005-0000-0000-00006C520000}"/>
    <cellStyle name="40% - Accent2 8 2 8" xfId="12127" xr:uid="{00000000-0005-0000-0000-00006D520000}"/>
    <cellStyle name="40% - Accent2 8 2 8 2" xfId="35395" xr:uid="{00000000-0005-0000-0000-00006E520000}"/>
    <cellStyle name="40% - Accent2 8 2 9" xfId="24772" xr:uid="{00000000-0005-0000-0000-00006F520000}"/>
    <cellStyle name="40% - Accent2 8 3" xfId="2030" xr:uid="{00000000-0005-0000-0000-000070520000}"/>
    <cellStyle name="40% - Accent2 8 3 2" xfId="4972" xr:uid="{00000000-0005-0000-0000-000071520000}"/>
    <cellStyle name="40% - Accent2 8 3 2 2" xfId="10315" xr:uid="{00000000-0005-0000-0000-000072520000}"/>
    <cellStyle name="40% - Accent2 8 3 2 2 2" xfId="20930" xr:uid="{00000000-0005-0000-0000-000073520000}"/>
    <cellStyle name="40% - Accent2 8 3 2 2 2 2" xfId="44198" xr:uid="{00000000-0005-0000-0000-000074520000}"/>
    <cellStyle name="40% - Accent2 8 3 2 2 3" xfId="33583" xr:uid="{00000000-0005-0000-0000-000075520000}"/>
    <cellStyle name="40% - Accent2 8 3 2 3" xfId="15624" xr:uid="{00000000-0005-0000-0000-000076520000}"/>
    <cellStyle name="40% - Accent2 8 3 2 3 2" xfId="38892" xr:uid="{00000000-0005-0000-0000-000077520000}"/>
    <cellStyle name="40% - Accent2 8 3 2 4" xfId="28275" xr:uid="{00000000-0005-0000-0000-000078520000}"/>
    <cellStyle name="40% - Accent2 8 3 2 5" xfId="50203" xr:uid="{00000000-0005-0000-0000-000079520000}"/>
    <cellStyle name="40% - Accent2 8 3 3" xfId="7673" xr:uid="{00000000-0005-0000-0000-00007A520000}"/>
    <cellStyle name="40% - Accent2 8 3 3 2" xfId="18288" xr:uid="{00000000-0005-0000-0000-00007B520000}"/>
    <cellStyle name="40% - Accent2 8 3 3 2 2" xfId="41556" xr:uid="{00000000-0005-0000-0000-00007C520000}"/>
    <cellStyle name="40% - Accent2 8 3 3 3" xfId="30941" xr:uid="{00000000-0005-0000-0000-00007D520000}"/>
    <cellStyle name="40% - Accent2 8 3 4" xfId="12984" xr:uid="{00000000-0005-0000-0000-00007E520000}"/>
    <cellStyle name="40% - Accent2 8 3 4 2" xfId="36252" xr:uid="{00000000-0005-0000-0000-00007F520000}"/>
    <cellStyle name="40% - Accent2 8 3 5" xfId="25633" xr:uid="{00000000-0005-0000-0000-000080520000}"/>
    <cellStyle name="40% - Accent2 8 3 6" xfId="50202" xr:uid="{00000000-0005-0000-0000-000081520000}"/>
    <cellStyle name="40% - Accent2 8 4" xfId="2452" xr:uid="{00000000-0005-0000-0000-000082520000}"/>
    <cellStyle name="40% - Accent2 8 4 2" xfId="5300" xr:uid="{00000000-0005-0000-0000-000083520000}"/>
    <cellStyle name="40% - Accent2 8 4 2 2" xfId="10643" xr:uid="{00000000-0005-0000-0000-000084520000}"/>
    <cellStyle name="40% - Accent2 8 4 2 2 2" xfId="21257" xr:uid="{00000000-0005-0000-0000-000085520000}"/>
    <cellStyle name="40% - Accent2 8 4 2 2 2 2" xfId="44525" xr:uid="{00000000-0005-0000-0000-000086520000}"/>
    <cellStyle name="40% - Accent2 8 4 2 2 3" xfId="33911" xr:uid="{00000000-0005-0000-0000-000087520000}"/>
    <cellStyle name="40% - Accent2 8 4 2 3" xfId="15951" xr:uid="{00000000-0005-0000-0000-000088520000}"/>
    <cellStyle name="40% - Accent2 8 4 2 3 2" xfId="39219" xr:uid="{00000000-0005-0000-0000-000089520000}"/>
    <cellStyle name="40% - Accent2 8 4 2 4" xfId="28603" xr:uid="{00000000-0005-0000-0000-00008A520000}"/>
    <cellStyle name="40% - Accent2 8 4 2 5" xfId="50205" xr:uid="{00000000-0005-0000-0000-00008B520000}"/>
    <cellStyle name="40% - Accent2 8 4 3" xfId="8001" xr:uid="{00000000-0005-0000-0000-00008C520000}"/>
    <cellStyle name="40% - Accent2 8 4 3 2" xfId="18616" xr:uid="{00000000-0005-0000-0000-00008D520000}"/>
    <cellStyle name="40% - Accent2 8 4 3 2 2" xfId="41884" xr:uid="{00000000-0005-0000-0000-00008E520000}"/>
    <cellStyle name="40% - Accent2 8 4 3 3" xfId="31269" xr:uid="{00000000-0005-0000-0000-00008F520000}"/>
    <cellStyle name="40% - Accent2 8 4 4" xfId="13311" xr:uid="{00000000-0005-0000-0000-000090520000}"/>
    <cellStyle name="40% - Accent2 8 4 4 2" xfId="36579" xr:uid="{00000000-0005-0000-0000-000091520000}"/>
    <cellStyle name="40% - Accent2 8 4 5" xfId="25961" xr:uid="{00000000-0005-0000-0000-000092520000}"/>
    <cellStyle name="40% - Accent2 8 4 6" xfId="50204" xr:uid="{00000000-0005-0000-0000-000093520000}"/>
    <cellStyle name="40% - Accent2 8 5" xfId="3262" xr:uid="{00000000-0005-0000-0000-000094520000}"/>
    <cellStyle name="40% - Accent2 8 5 2" xfId="6092" xr:uid="{00000000-0005-0000-0000-000095520000}"/>
    <cellStyle name="40% - Accent2 8 5 2 2" xfId="11435" xr:uid="{00000000-0005-0000-0000-000096520000}"/>
    <cellStyle name="40% - Accent2 8 5 2 2 2" xfId="22048" xr:uid="{00000000-0005-0000-0000-000097520000}"/>
    <cellStyle name="40% - Accent2 8 5 2 2 2 2" xfId="45316" xr:uid="{00000000-0005-0000-0000-000098520000}"/>
    <cellStyle name="40% - Accent2 8 5 2 2 3" xfId="34703" xr:uid="{00000000-0005-0000-0000-000099520000}"/>
    <cellStyle name="40% - Accent2 8 5 2 3" xfId="16742" xr:uid="{00000000-0005-0000-0000-00009A520000}"/>
    <cellStyle name="40% - Accent2 8 5 2 3 2" xfId="40010" xr:uid="{00000000-0005-0000-0000-00009B520000}"/>
    <cellStyle name="40% - Accent2 8 5 2 4" xfId="29395" xr:uid="{00000000-0005-0000-0000-00009C520000}"/>
    <cellStyle name="40% - Accent2 8 5 3" xfId="8793" xr:uid="{00000000-0005-0000-0000-00009D520000}"/>
    <cellStyle name="40% - Accent2 8 5 3 2" xfId="19408" xr:uid="{00000000-0005-0000-0000-00009E520000}"/>
    <cellStyle name="40% - Accent2 8 5 3 2 2" xfId="42676" xr:uid="{00000000-0005-0000-0000-00009F520000}"/>
    <cellStyle name="40% - Accent2 8 5 3 3" xfId="32061" xr:uid="{00000000-0005-0000-0000-0000A0520000}"/>
    <cellStyle name="40% - Accent2 8 5 4" xfId="14102" xr:uid="{00000000-0005-0000-0000-0000A1520000}"/>
    <cellStyle name="40% - Accent2 8 5 4 2" xfId="37370" xr:uid="{00000000-0005-0000-0000-0000A2520000}"/>
    <cellStyle name="40% - Accent2 8 5 5" xfId="26753" xr:uid="{00000000-0005-0000-0000-0000A3520000}"/>
    <cellStyle name="40% - Accent2 8 5 6" xfId="50206" xr:uid="{00000000-0005-0000-0000-0000A4520000}"/>
    <cellStyle name="40% - Accent2 8 6" xfId="3582" xr:uid="{00000000-0005-0000-0000-0000A5520000}"/>
    <cellStyle name="40% - Accent2 8 6 2" xfId="6406" xr:uid="{00000000-0005-0000-0000-0000A6520000}"/>
    <cellStyle name="40% - Accent2 8 6 2 2" xfId="11749" xr:uid="{00000000-0005-0000-0000-0000A7520000}"/>
    <cellStyle name="40% - Accent2 8 6 2 2 2" xfId="22362" xr:uid="{00000000-0005-0000-0000-0000A8520000}"/>
    <cellStyle name="40% - Accent2 8 6 2 2 2 2" xfId="45630" xr:uid="{00000000-0005-0000-0000-0000A9520000}"/>
    <cellStyle name="40% - Accent2 8 6 2 2 3" xfId="35017" xr:uid="{00000000-0005-0000-0000-0000AA520000}"/>
    <cellStyle name="40% - Accent2 8 6 2 3" xfId="17056" xr:uid="{00000000-0005-0000-0000-0000AB520000}"/>
    <cellStyle name="40% - Accent2 8 6 2 3 2" xfId="40324" xr:uid="{00000000-0005-0000-0000-0000AC520000}"/>
    <cellStyle name="40% - Accent2 8 6 2 4" xfId="29709" xr:uid="{00000000-0005-0000-0000-0000AD520000}"/>
    <cellStyle name="40% - Accent2 8 6 3" xfId="9107" xr:uid="{00000000-0005-0000-0000-0000AE520000}"/>
    <cellStyle name="40% - Accent2 8 6 3 2" xfId="19722" xr:uid="{00000000-0005-0000-0000-0000AF520000}"/>
    <cellStyle name="40% - Accent2 8 6 3 2 2" xfId="42990" xr:uid="{00000000-0005-0000-0000-0000B0520000}"/>
    <cellStyle name="40% - Accent2 8 6 3 3" xfId="32375" xr:uid="{00000000-0005-0000-0000-0000B1520000}"/>
    <cellStyle name="40% - Accent2 8 6 4" xfId="14416" xr:uid="{00000000-0005-0000-0000-0000B2520000}"/>
    <cellStyle name="40% - Accent2 8 6 4 2" xfId="37684" xr:uid="{00000000-0005-0000-0000-0000B3520000}"/>
    <cellStyle name="40% - Accent2 8 6 5" xfId="27067" xr:uid="{00000000-0005-0000-0000-0000B4520000}"/>
    <cellStyle name="40% - Accent2 8 7" xfId="4113" xr:uid="{00000000-0005-0000-0000-0000B5520000}"/>
    <cellStyle name="40% - Accent2 8 7 2" xfId="9457" xr:uid="{00000000-0005-0000-0000-0000B6520000}"/>
    <cellStyle name="40% - Accent2 8 7 2 2" xfId="20072" xr:uid="{00000000-0005-0000-0000-0000B7520000}"/>
    <cellStyle name="40% - Accent2 8 7 2 2 2" xfId="43340" xr:uid="{00000000-0005-0000-0000-0000B8520000}"/>
    <cellStyle name="40% - Accent2 8 7 2 3" xfId="32725" xr:uid="{00000000-0005-0000-0000-0000B9520000}"/>
    <cellStyle name="40% - Accent2 8 7 3" xfId="14766" xr:uid="{00000000-0005-0000-0000-0000BA520000}"/>
    <cellStyle name="40% - Accent2 8 7 3 2" xfId="38034" xr:uid="{00000000-0005-0000-0000-0000BB520000}"/>
    <cellStyle name="40% - Accent2 8 7 4" xfId="27417" xr:uid="{00000000-0005-0000-0000-0000BC520000}"/>
    <cellStyle name="40% - Accent2 8 8" xfId="6815" xr:uid="{00000000-0005-0000-0000-0000BD520000}"/>
    <cellStyle name="40% - Accent2 8 8 2" xfId="17430" xr:uid="{00000000-0005-0000-0000-0000BE520000}"/>
    <cellStyle name="40% - Accent2 8 8 2 2" xfId="40698" xr:uid="{00000000-0005-0000-0000-0000BF520000}"/>
    <cellStyle name="40% - Accent2 8 8 3" xfId="30083" xr:uid="{00000000-0005-0000-0000-0000C0520000}"/>
    <cellStyle name="40% - Accent2 8 9" xfId="12126" xr:uid="{00000000-0005-0000-0000-0000C1520000}"/>
    <cellStyle name="40% - Accent2 8 9 2" xfId="35394" xr:uid="{00000000-0005-0000-0000-0000C2520000}"/>
    <cellStyle name="40% - Accent2 9" xfId="246" xr:uid="{00000000-0005-0000-0000-0000C3520000}"/>
    <cellStyle name="40% - Accent2 9 10" xfId="50207" xr:uid="{00000000-0005-0000-0000-0000C4520000}"/>
    <cellStyle name="40% - Accent2 9 2" xfId="1901" xr:uid="{00000000-0005-0000-0000-0000C5520000}"/>
    <cellStyle name="40% - Accent2 9 2 2" xfId="4876" xr:uid="{00000000-0005-0000-0000-0000C6520000}"/>
    <cellStyle name="40% - Accent2 9 2 2 2" xfId="10220" xr:uid="{00000000-0005-0000-0000-0000C7520000}"/>
    <cellStyle name="40% - Accent2 9 2 2 2 2" xfId="20835" xr:uid="{00000000-0005-0000-0000-0000C8520000}"/>
    <cellStyle name="40% - Accent2 9 2 2 2 2 2" xfId="44103" xr:uid="{00000000-0005-0000-0000-0000C9520000}"/>
    <cellStyle name="40% - Accent2 9 2 2 2 3" xfId="33488" xr:uid="{00000000-0005-0000-0000-0000CA520000}"/>
    <cellStyle name="40% - Accent2 9 2 2 3" xfId="15529" xr:uid="{00000000-0005-0000-0000-0000CB520000}"/>
    <cellStyle name="40% - Accent2 9 2 2 3 2" xfId="38797" xr:uid="{00000000-0005-0000-0000-0000CC520000}"/>
    <cellStyle name="40% - Accent2 9 2 2 4" xfId="28180" xr:uid="{00000000-0005-0000-0000-0000CD520000}"/>
    <cellStyle name="40% - Accent2 9 2 2 5" xfId="50209" xr:uid="{00000000-0005-0000-0000-0000CE520000}"/>
    <cellStyle name="40% - Accent2 9 2 3" xfId="7578" xr:uid="{00000000-0005-0000-0000-0000CF520000}"/>
    <cellStyle name="40% - Accent2 9 2 3 2" xfId="18193" xr:uid="{00000000-0005-0000-0000-0000D0520000}"/>
    <cellStyle name="40% - Accent2 9 2 3 2 2" xfId="41461" xr:uid="{00000000-0005-0000-0000-0000D1520000}"/>
    <cellStyle name="40% - Accent2 9 2 3 3" xfId="30846" xr:uid="{00000000-0005-0000-0000-0000D2520000}"/>
    <cellStyle name="40% - Accent2 9 2 4" xfId="12889" xr:uid="{00000000-0005-0000-0000-0000D3520000}"/>
    <cellStyle name="40% - Accent2 9 2 4 2" xfId="36157" xr:uid="{00000000-0005-0000-0000-0000D4520000}"/>
    <cellStyle name="40% - Accent2 9 2 5" xfId="25538" xr:uid="{00000000-0005-0000-0000-0000D5520000}"/>
    <cellStyle name="40% - Accent2 9 2 6" xfId="50208" xr:uid="{00000000-0005-0000-0000-0000D6520000}"/>
    <cellStyle name="40% - Accent2 9 3" xfId="2454" xr:uid="{00000000-0005-0000-0000-0000D7520000}"/>
    <cellStyle name="40% - Accent2 9 3 2" xfId="5302" xr:uid="{00000000-0005-0000-0000-0000D8520000}"/>
    <cellStyle name="40% - Accent2 9 3 2 2" xfId="10645" xr:uid="{00000000-0005-0000-0000-0000D9520000}"/>
    <cellStyle name="40% - Accent2 9 3 2 2 2" xfId="21259" xr:uid="{00000000-0005-0000-0000-0000DA520000}"/>
    <cellStyle name="40% - Accent2 9 3 2 2 2 2" xfId="44527" xr:uid="{00000000-0005-0000-0000-0000DB520000}"/>
    <cellStyle name="40% - Accent2 9 3 2 2 3" xfId="33913" xr:uid="{00000000-0005-0000-0000-0000DC520000}"/>
    <cellStyle name="40% - Accent2 9 3 2 3" xfId="15953" xr:uid="{00000000-0005-0000-0000-0000DD520000}"/>
    <cellStyle name="40% - Accent2 9 3 2 3 2" xfId="39221" xr:uid="{00000000-0005-0000-0000-0000DE520000}"/>
    <cellStyle name="40% - Accent2 9 3 2 4" xfId="28605" xr:uid="{00000000-0005-0000-0000-0000DF520000}"/>
    <cellStyle name="40% - Accent2 9 3 2 5" xfId="50211" xr:uid="{00000000-0005-0000-0000-0000E0520000}"/>
    <cellStyle name="40% - Accent2 9 3 3" xfId="8003" xr:uid="{00000000-0005-0000-0000-0000E1520000}"/>
    <cellStyle name="40% - Accent2 9 3 3 2" xfId="18618" xr:uid="{00000000-0005-0000-0000-0000E2520000}"/>
    <cellStyle name="40% - Accent2 9 3 3 2 2" xfId="41886" xr:uid="{00000000-0005-0000-0000-0000E3520000}"/>
    <cellStyle name="40% - Accent2 9 3 3 3" xfId="31271" xr:uid="{00000000-0005-0000-0000-0000E4520000}"/>
    <cellStyle name="40% - Accent2 9 3 4" xfId="13313" xr:uid="{00000000-0005-0000-0000-0000E5520000}"/>
    <cellStyle name="40% - Accent2 9 3 4 2" xfId="36581" xr:uid="{00000000-0005-0000-0000-0000E6520000}"/>
    <cellStyle name="40% - Accent2 9 3 5" xfId="25963" xr:uid="{00000000-0005-0000-0000-0000E7520000}"/>
    <cellStyle name="40% - Accent2 9 3 6" xfId="50210" xr:uid="{00000000-0005-0000-0000-0000E8520000}"/>
    <cellStyle name="40% - Accent2 9 4" xfId="3171" xr:uid="{00000000-0005-0000-0000-0000E9520000}"/>
    <cellStyle name="40% - Accent2 9 4 2" xfId="6001" xr:uid="{00000000-0005-0000-0000-0000EA520000}"/>
    <cellStyle name="40% - Accent2 9 4 2 2" xfId="11344" xr:uid="{00000000-0005-0000-0000-0000EB520000}"/>
    <cellStyle name="40% - Accent2 9 4 2 2 2" xfId="21957" xr:uid="{00000000-0005-0000-0000-0000EC520000}"/>
    <cellStyle name="40% - Accent2 9 4 2 2 2 2" xfId="45225" xr:uid="{00000000-0005-0000-0000-0000ED520000}"/>
    <cellStyle name="40% - Accent2 9 4 2 2 3" xfId="34612" xr:uid="{00000000-0005-0000-0000-0000EE520000}"/>
    <cellStyle name="40% - Accent2 9 4 2 3" xfId="16651" xr:uid="{00000000-0005-0000-0000-0000EF520000}"/>
    <cellStyle name="40% - Accent2 9 4 2 3 2" xfId="39919" xr:uid="{00000000-0005-0000-0000-0000F0520000}"/>
    <cellStyle name="40% - Accent2 9 4 2 4" xfId="29304" xr:uid="{00000000-0005-0000-0000-0000F1520000}"/>
    <cellStyle name="40% - Accent2 9 4 3" xfId="8702" xr:uid="{00000000-0005-0000-0000-0000F2520000}"/>
    <cellStyle name="40% - Accent2 9 4 3 2" xfId="19317" xr:uid="{00000000-0005-0000-0000-0000F3520000}"/>
    <cellStyle name="40% - Accent2 9 4 3 2 2" xfId="42585" xr:uid="{00000000-0005-0000-0000-0000F4520000}"/>
    <cellStyle name="40% - Accent2 9 4 3 3" xfId="31970" xr:uid="{00000000-0005-0000-0000-0000F5520000}"/>
    <cellStyle name="40% - Accent2 9 4 4" xfId="14011" xr:uid="{00000000-0005-0000-0000-0000F6520000}"/>
    <cellStyle name="40% - Accent2 9 4 4 2" xfId="37279" xr:uid="{00000000-0005-0000-0000-0000F7520000}"/>
    <cellStyle name="40% - Accent2 9 4 5" xfId="26662" xr:uid="{00000000-0005-0000-0000-0000F8520000}"/>
    <cellStyle name="40% - Accent2 9 4 6" xfId="50212" xr:uid="{00000000-0005-0000-0000-0000F9520000}"/>
    <cellStyle name="40% - Accent2 9 5" xfId="3491" xr:uid="{00000000-0005-0000-0000-0000FA520000}"/>
    <cellStyle name="40% - Accent2 9 5 2" xfId="6315" xr:uid="{00000000-0005-0000-0000-0000FB520000}"/>
    <cellStyle name="40% - Accent2 9 5 2 2" xfId="11658" xr:uid="{00000000-0005-0000-0000-0000FC520000}"/>
    <cellStyle name="40% - Accent2 9 5 2 2 2" xfId="22271" xr:uid="{00000000-0005-0000-0000-0000FD520000}"/>
    <cellStyle name="40% - Accent2 9 5 2 2 2 2" xfId="45539" xr:uid="{00000000-0005-0000-0000-0000FE520000}"/>
    <cellStyle name="40% - Accent2 9 5 2 2 3" xfId="34926" xr:uid="{00000000-0005-0000-0000-0000FF520000}"/>
    <cellStyle name="40% - Accent2 9 5 2 3" xfId="16965" xr:uid="{00000000-0005-0000-0000-000000530000}"/>
    <cellStyle name="40% - Accent2 9 5 2 3 2" xfId="40233" xr:uid="{00000000-0005-0000-0000-000001530000}"/>
    <cellStyle name="40% - Accent2 9 5 2 4" xfId="29618" xr:uid="{00000000-0005-0000-0000-000002530000}"/>
    <cellStyle name="40% - Accent2 9 5 3" xfId="9016" xr:uid="{00000000-0005-0000-0000-000003530000}"/>
    <cellStyle name="40% - Accent2 9 5 3 2" xfId="19631" xr:uid="{00000000-0005-0000-0000-000004530000}"/>
    <cellStyle name="40% - Accent2 9 5 3 2 2" xfId="42899" xr:uid="{00000000-0005-0000-0000-000005530000}"/>
    <cellStyle name="40% - Accent2 9 5 3 3" xfId="32284" xr:uid="{00000000-0005-0000-0000-000006530000}"/>
    <cellStyle name="40% - Accent2 9 5 4" xfId="14325" xr:uid="{00000000-0005-0000-0000-000007530000}"/>
    <cellStyle name="40% - Accent2 9 5 4 2" xfId="37593" xr:uid="{00000000-0005-0000-0000-000008530000}"/>
    <cellStyle name="40% - Accent2 9 5 5" xfId="26976" xr:uid="{00000000-0005-0000-0000-000009530000}"/>
    <cellStyle name="40% - Accent2 9 6" xfId="4115" xr:uid="{00000000-0005-0000-0000-00000A530000}"/>
    <cellStyle name="40% - Accent2 9 6 2" xfId="9459" xr:uid="{00000000-0005-0000-0000-00000B530000}"/>
    <cellStyle name="40% - Accent2 9 6 2 2" xfId="20074" xr:uid="{00000000-0005-0000-0000-00000C530000}"/>
    <cellStyle name="40% - Accent2 9 6 2 2 2" xfId="43342" xr:uid="{00000000-0005-0000-0000-00000D530000}"/>
    <cellStyle name="40% - Accent2 9 6 2 3" xfId="32727" xr:uid="{00000000-0005-0000-0000-00000E530000}"/>
    <cellStyle name="40% - Accent2 9 6 3" xfId="14768" xr:uid="{00000000-0005-0000-0000-00000F530000}"/>
    <cellStyle name="40% - Accent2 9 6 3 2" xfId="38036" xr:uid="{00000000-0005-0000-0000-000010530000}"/>
    <cellStyle name="40% - Accent2 9 6 4" xfId="27419" xr:uid="{00000000-0005-0000-0000-000011530000}"/>
    <cellStyle name="40% - Accent2 9 7" xfId="6817" xr:uid="{00000000-0005-0000-0000-000012530000}"/>
    <cellStyle name="40% - Accent2 9 7 2" xfId="17432" xr:uid="{00000000-0005-0000-0000-000013530000}"/>
    <cellStyle name="40% - Accent2 9 7 2 2" xfId="40700" xr:uid="{00000000-0005-0000-0000-000014530000}"/>
    <cellStyle name="40% - Accent2 9 7 3" xfId="30085" xr:uid="{00000000-0005-0000-0000-000015530000}"/>
    <cellStyle name="40% - Accent2 9 8" xfId="12128" xr:uid="{00000000-0005-0000-0000-000016530000}"/>
    <cellStyle name="40% - Accent2 9 8 2" xfId="35396" xr:uid="{00000000-0005-0000-0000-000017530000}"/>
    <cellStyle name="40% - Accent2 9 9" xfId="24773" xr:uid="{00000000-0005-0000-0000-000018530000}"/>
    <cellStyle name="40% - Accent3" xfId="112" builtinId="39" hidden="1"/>
    <cellStyle name="40% - Accent3 10" xfId="50213" xr:uid="{00000000-0005-0000-0000-00001A530000}"/>
    <cellStyle name="40% - Accent3 10 2" xfId="50214" xr:uid="{00000000-0005-0000-0000-00001B530000}"/>
    <cellStyle name="40% - Accent3 11" xfId="50215" xr:uid="{00000000-0005-0000-0000-00001C530000}"/>
    <cellStyle name="40% - Accent3 11 2" xfId="50216" xr:uid="{00000000-0005-0000-0000-00001D530000}"/>
    <cellStyle name="40% - Accent3 12" xfId="50217" xr:uid="{00000000-0005-0000-0000-00001E530000}"/>
    <cellStyle name="40% - Accent3 12 2" xfId="50218" xr:uid="{00000000-0005-0000-0000-00001F530000}"/>
    <cellStyle name="40% - Accent3 13" xfId="50219" xr:uid="{00000000-0005-0000-0000-000020530000}"/>
    <cellStyle name="40% - Accent3 2" xfId="247" xr:uid="{00000000-0005-0000-0000-000021530000}"/>
    <cellStyle name="40% - Accent3 2 10" xfId="3010" xr:uid="{00000000-0005-0000-0000-000022530000}"/>
    <cellStyle name="40% - Accent3 2 11" xfId="4116" xr:uid="{00000000-0005-0000-0000-000023530000}"/>
    <cellStyle name="40% - Accent3 2 11 2" xfId="9460" xr:uid="{00000000-0005-0000-0000-000024530000}"/>
    <cellStyle name="40% - Accent3 2 11 2 2" xfId="20075" xr:uid="{00000000-0005-0000-0000-000025530000}"/>
    <cellStyle name="40% - Accent3 2 11 2 2 2" xfId="43343" xr:uid="{00000000-0005-0000-0000-000026530000}"/>
    <cellStyle name="40% - Accent3 2 11 2 3" xfId="32728" xr:uid="{00000000-0005-0000-0000-000027530000}"/>
    <cellStyle name="40% - Accent3 2 11 3" xfId="14769" xr:uid="{00000000-0005-0000-0000-000028530000}"/>
    <cellStyle name="40% - Accent3 2 11 3 2" xfId="38037" xr:uid="{00000000-0005-0000-0000-000029530000}"/>
    <cellStyle name="40% - Accent3 2 11 4" xfId="27420" xr:uid="{00000000-0005-0000-0000-00002A530000}"/>
    <cellStyle name="40% - Accent3 2 12" xfId="6818" xr:uid="{00000000-0005-0000-0000-00002B530000}"/>
    <cellStyle name="40% - Accent3 2 12 2" xfId="17433" xr:uid="{00000000-0005-0000-0000-00002C530000}"/>
    <cellStyle name="40% - Accent3 2 12 2 2" xfId="40701" xr:uid="{00000000-0005-0000-0000-00002D530000}"/>
    <cellStyle name="40% - Accent3 2 12 3" xfId="30086" xr:uid="{00000000-0005-0000-0000-00002E530000}"/>
    <cellStyle name="40% - Accent3 2 13" xfId="12129" xr:uid="{00000000-0005-0000-0000-00002F530000}"/>
    <cellStyle name="40% - Accent3 2 13 2" xfId="35397" xr:uid="{00000000-0005-0000-0000-000030530000}"/>
    <cellStyle name="40% - Accent3 2 14" xfId="24774" xr:uid="{00000000-0005-0000-0000-000031530000}"/>
    <cellStyle name="40% - Accent3 2 2" xfId="248" xr:uid="{00000000-0005-0000-0000-000032530000}"/>
    <cellStyle name="40% - Accent3 2 2 2" xfId="1047" xr:uid="{00000000-0005-0000-0000-000033530000}"/>
    <cellStyle name="40% - Accent3 2 2 2 2" xfId="1902" xr:uid="{00000000-0005-0000-0000-000034530000}"/>
    <cellStyle name="40% - Accent3 2 2 2 2 2" xfId="3705" xr:uid="{00000000-0005-0000-0000-000035530000}"/>
    <cellStyle name="40% - Accent3 2 2 2 2 3" xfId="4877" xr:uid="{00000000-0005-0000-0000-000036530000}"/>
    <cellStyle name="40% - Accent3 2 2 2 2 3 2" xfId="10221" xr:uid="{00000000-0005-0000-0000-000037530000}"/>
    <cellStyle name="40% - Accent3 2 2 2 2 3 2 2" xfId="20836" xr:uid="{00000000-0005-0000-0000-000038530000}"/>
    <cellStyle name="40% - Accent3 2 2 2 2 3 2 2 2" xfId="44104" xr:uid="{00000000-0005-0000-0000-000039530000}"/>
    <cellStyle name="40% - Accent3 2 2 2 2 3 2 3" xfId="33489" xr:uid="{00000000-0005-0000-0000-00003A530000}"/>
    <cellStyle name="40% - Accent3 2 2 2 2 3 3" xfId="15530" xr:uid="{00000000-0005-0000-0000-00003B530000}"/>
    <cellStyle name="40% - Accent3 2 2 2 2 3 3 2" xfId="38798" xr:uid="{00000000-0005-0000-0000-00003C530000}"/>
    <cellStyle name="40% - Accent3 2 2 2 2 3 4" xfId="28181" xr:uid="{00000000-0005-0000-0000-00003D530000}"/>
    <cellStyle name="40% - Accent3 2 2 2 2 4" xfId="7579" xr:uid="{00000000-0005-0000-0000-00003E530000}"/>
    <cellStyle name="40% - Accent3 2 2 2 2 4 2" xfId="18194" xr:uid="{00000000-0005-0000-0000-00003F530000}"/>
    <cellStyle name="40% - Accent3 2 2 2 2 4 2 2" xfId="41462" xr:uid="{00000000-0005-0000-0000-000040530000}"/>
    <cellStyle name="40% - Accent3 2 2 2 2 4 3" xfId="30847" xr:uid="{00000000-0005-0000-0000-000041530000}"/>
    <cellStyle name="40% - Accent3 2 2 2 2 5" xfId="12890" xr:uid="{00000000-0005-0000-0000-000042530000}"/>
    <cellStyle name="40% - Accent3 2 2 2 2 5 2" xfId="36158" xr:uid="{00000000-0005-0000-0000-000043530000}"/>
    <cellStyle name="40% - Accent3 2 2 2 2 6" xfId="25539" xr:uid="{00000000-0005-0000-0000-000044530000}"/>
    <cellStyle name="40% - Accent3 2 2 2 3" xfId="3172" xr:uid="{00000000-0005-0000-0000-000045530000}"/>
    <cellStyle name="40% - Accent3 2 2 2 3 2" xfId="6002" xr:uid="{00000000-0005-0000-0000-000046530000}"/>
    <cellStyle name="40% - Accent3 2 2 2 3 2 2" xfId="11345" xr:uid="{00000000-0005-0000-0000-000047530000}"/>
    <cellStyle name="40% - Accent3 2 2 2 3 2 2 2" xfId="21958" xr:uid="{00000000-0005-0000-0000-000048530000}"/>
    <cellStyle name="40% - Accent3 2 2 2 3 2 2 2 2" xfId="45226" xr:uid="{00000000-0005-0000-0000-000049530000}"/>
    <cellStyle name="40% - Accent3 2 2 2 3 2 2 3" xfId="34613" xr:uid="{00000000-0005-0000-0000-00004A530000}"/>
    <cellStyle name="40% - Accent3 2 2 2 3 2 3" xfId="16652" xr:uid="{00000000-0005-0000-0000-00004B530000}"/>
    <cellStyle name="40% - Accent3 2 2 2 3 2 3 2" xfId="39920" xr:uid="{00000000-0005-0000-0000-00004C530000}"/>
    <cellStyle name="40% - Accent3 2 2 2 3 2 4" xfId="29305" xr:uid="{00000000-0005-0000-0000-00004D530000}"/>
    <cellStyle name="40% - Accent3 2 2 2 3 3" xfId="8703" xr:uid="{00000000-0005-0000-0000-00004E530000}"/>
    <cellStyle name="40% - Accent3 2 2 2 3 3 2" xfId="19318" xr:uid="{00000000-0005-0000-0000-00004F530000}"/>
    <cellStyle name="40% - Accent3 2 2 2 3 3 2 2" xfId="42586" xr:uid="{00000000-0005-0000-0000-000050530000}"/>
    <cellStyle name="40% - Accent3 2 2 2 3 3 3" xfId="31971" xr:uid="{00000000-0005-0000-0000-000051530000}"/>
    <cellStyle name="40% - Accent3 2 2 2 3 4" xfId="14012" xr:uid="{00000000-0005-0000-0000-000052530000}"/>
    <cellStyle name="40% - Accent3 2 2 2 3 4 2" xfId="37280" xr:uid="{00000000-0005-0000-0000-000053530000}"/>
    <cellStyle name="40% - Accent3 2 2 2 3 5" xfId="26663" xr:uid="{00000000-0005-0000-0000-000054530000}"/>
    <cellStyle name="40% - Accent3 2 2 2 4" xfId="3492" xr:uid="{00000000-0005-0000-0000-000055530000}"/>
    <cellStyle name="40% - Accent3 2 2 2 4 2" xfId="6316" xr:uid="{00000000-0005-0000-0000-000056530000}"/>
    <cellStyle name="40% - Accent3 2 2 2 4 2 2" xfId="11659" xr:uid="{00000000-0005-0000-0000-000057530000}"/>
    <cellStyle name="40% - Accent3 2 2 2 4 2 2 2" xfId="22272" xr:uid="{00000000-0005-0000-0000-000058530000}"/>
    <cellStyle name="40% - Accent3 2 2 2 4 2 2 2 2" xfId="45540" xr:uid="{00000000-0005-0000-0000-000059530000}"/>
    <cellStyle name="40% - Accent3 2 2 2 4 2 2 3" xfId="34927" xr:uid="{00000000-0005-0000-0000-00005A530000}"/>
    <cellStyle name="40% - Accent3 2 2 2 4 2 3" xfId="16966" xr:uid="{00000000-0005-0000-0000-00005B530000}"/>
    <cellStyle name="40% - Accent3 2 2 2 4 2 3 2" xfId="40234" xr:uid="{00000000-0005-0000-0000-00005C530000}"/>
    <cellStyle name="40% - Accent3 2 2 2 4 2 4" xfId="29619" xr:uid="{00000000-0005-0000-0000-00005D530000}"/>
    <cellStyle name="40% - Accent3 2 2 2 4 3" xfId="9017" xr:uid="{00000000-0005-0000-0000-00005E530000}"/>
    <cellStyle name="40% - Accent3 2 2 2 4 3 2" xfId="19632" xr:uid="{00000000-0005-0000-0000-00005F530000}"/>
    <cellStyle name="40% - Accent3 2 2 2 4 3 2 2" xfId="42900" xr:uid="{00000000-0005-0000-0000-000060530000}"/>
    <cellStyle name="40% - Accent3 2 2 2 4 3 3" xfId="32285" xr:uid="{00000000-0005-0000-0000-000061530000}"/>
    <cellStyle name="40% - Accent3 2 2 2 4 4" xfId="14326" xr:uid="{00000000-0005-0000-0000-000062530000}"/>
    <cellStyle name="40% - Accent3 2 2 2 4 4 2" xfId="37594" xr:uid="{00000000-0005-0000-0000-000063530000}"/>
    <cellStyle name="40% - Accent3 2 2 2 4 5" xfId="26977" xr:uid="{00000000-0005-0000-0000-000064530000}"/>
    <cellStyle name="40% - Accent3 2 2 2_Sheet1" xfId="3650" xr:uid="{00000000-0005-0000-0000-000065530000}"/>
    <cellStyle name="40% - Accent3 2 2 3" xfId="2456" xr:uid="{00000000-0005-0000-0000-000066530000}"/>
    <cellStyle name="40% - Accent3 2 2 3 2" xfId="5304" xr:uid="{00000000-0005-0000-0000-000067530000}"/>
    <cellStyle name="40% - Accent3 2 2 3 2 2" xfId="10647" xr:uid="{00000000-0005-0000-0000-000068530000}"/>
    <cellStyle name="40% - Accent3 2 2 3 2 2 2" xfId="21261" xr:uid="{00000000-0005-0000-0000-000069530000}"/>
    <cellStyle name="40% - Accent3 2 2 3 2 2 2 2" xfId="44529" xr:uid="{00000000-0005-0000-0000-00006A530000}"/>
    <cellStyle name="40% - Accent3 2 2 3 2 2 3" xfId="33915" xr:uid="{00000000-0005-0000-0000-00006B530000}"/>
    <cellStyle name="40% - Accent3 2 2 3 2 3" xfId="15955" xr:uid="{00000000-0005-0000-0000-00006C530000}"/>
    <cellStyle name="40% - Accent3 2 2 3 2 3 2" xfId="39223" xr:uid="{00000000-0005-0000-0000-00006D530000}"/>
    <cellStyle name="40% - Accent3 2 2 3 2 4" xfId="28607" xr:uid="{00000000-0005-0000-0000-00006E530000}"/>
    <cellStyle name="40% - Accent3 2 2 3 3" xfId="8005" xr:uid="{00000000-0005-0000-0000-00006F530000}"/>
    <cellStyle name="40% - Accent3 2 2 3 3 2" xfId="18620" xr:uid="{00000000-0005-0000-0000-000070530000}"/>
    <cellStyle name="40% - Accent3 2 2 3 3 2 2" xfId="41888" xr:uid="{00000000-0005-0000-0000-000071530000}"/>
    <cellStyle name="40% - Accent3 2 2 3 3 3" xfId="31273" xr:uid="{00000000-0005-0000-0000-000072530000}"/>
    <cellStyle name="40% - Accent3 2 2 3 4" xfId="13315" xr:uid="{00000000-0005-0000-0000-000073530000}"/>
    <cellStyle name="40% - Accent3 2 2 3 4 2" xfId="36583" xr:uid="{00000000-0005-0000-0000-000074530000}"/>
    <cellStyle name="40% - Accent3 2 2 3 5" xfId="25965" xr:uid="{00000000-0005-0000-0000-000075530000}"/>
    <cellStyle name="40% - Accent3 2 2 4" xfId="4117" xr:uid="{00000000-0005-0000-0000-000076530000}"/>
    <cellStyle name="40% - Accent3 2 2 4 2" xfId="9461" xr:uid="{00000000-0005-0000-0000-000077530000}"/>
    <cellStyle name="40% - Accent3 2 2 4 2 2" xfId="20076" xr:uid="{00000000-0005-0000-0000-000078530000}"/>
    <cellStyle name="40% - Accent3 2 2 4 2 2 2" xfId="43344" xr:uid="{00000000-0005-0000-0000-000079530000}"/>
    <cellStyle name="40% - Accent3 2 2 4 2 3" xfId="32729" xr:uid="{00000000-0005-0000-0000-00007A530000}"/>
    <cellStyle name="40% - Accent3 2 2 4 3" xfId="14770" xr:uid="{00000000-0005-0000-0000-00007B530000}"/>
    <cellStyle name="40% - Accent3 2 2 4 3 2" xfId="38038" xr:uid="{00000000-0005-0000-0000-00007C530000}"/>
    <cellStyle name="40% - Accent3 2 2 4 4" xfId="27421" xr:uid="{00000000-0005-0000-0000-00007D530000}"/>
    <cellStyle name="40% - Accent3 2 2 5" xfId="6819" xr:uid="{00000000-0005-0000-0000-00007E530000}"/>
    <cellStyle name="40% - Accent3 2 2 5 2" xfId="17434" xr:uid="{00000000-0005-0000-0000-00007F530000}"/>
    <cellStyle name="40% - Accent3 2 2 5 2 2" xfId="40702" xr:uid="{00000000-0005-0000-0000-000080530000}"/>
    <cellStyle name="40% - Accent3 2 2 5 3" xfId="30087" xr:uid="{00000000-0005-0000-0000-000081530000}"/>
    <cellStyle name="40% - Accent3 2 2 6" xfId="12130" xr:uid="{00000000-0005-0000-0000-000082530000}"/>
    <cellStyle name="40% - Accent3 2 2 6 2" xfId="35398" xr:uid="{00000000-0005-0000-0000-000083530000}"/>
    <cellStyle name="40% - Accent3 2 2 7" xfId="24775" xr:uid="{00000000-0005-0000-0000-000084530000}"/>
    <cellStyle name="40% - Accent3 2 2_Asset Register (new)" xfId="1430" xr:uid="{00000000-0005-0000-0000-000085530000}"/>
    <cellStyle name="40% - Accent3 2 3" xfId="745" xr:uid="{00000000-0005-0000-0000-000086530000}"/>
    <cellStyle name="40% - Accent3 2 3 2" xfId="2031" xr:uid="{00000000-0005-0000-0000-000087530000}"/>
    <cellStyle name="40% - Accent3 2 3 2 2" xfId="3696" xr:uid="{00000000-0005-0000-0000-000088530000}"/>
    <cellStyle name="40% - Accent3 2 3 2 2 2" xfId="23370" xr:uid="{00000000-0005-0000-0000-000089530000}"/>
    <cellStyle name="40% - Accent3 2 3 2 2 2 2" xfId="46616" xr:uid="{00000000-0005-0000-0000-00008A530000}"/>
    <cellStyle name="40% - Accent3 2 3 2 2 3" xfId="48545" xr:uid="{00000000-0005-0000-0000-00008B530000}"/>
    <cellStyle name="40% - Accent3 2 3 2 3" xfId="4973" xr:uid="{00000000-0005-0000-0000-00008C530000}"/>
    <cellStyle name="40% - Accent3 2 3 2 3 2" xfId="10316" xr:uid="{00000000-0005-0000-0000-00008D530000}"/>
    <cellStyle name="40% - Accent3 2 3 2 3 2 2" xfId="20931" xr:uid="{00000000-0005-0000-0000-00008E530000}"/>
    <cellStyle name="40% - Accent3 2 3 2 3 2 2 2" xfId="44199" xr:uid="{00000000-0005-0000-0000-00008F530000}"/>
    <cellStyle name="40% - Accent3 2 3 2 3 2 3" xfId="33584" xr:uid="{00000000-0005-0000-0000-000090530000}"/>
    <cellStyle name="40% - Accent3 2 3 2 3 3" xfId="15625" xr:uid="{00000000-0005-0000-0000-000091530000}"/>
    <cellStyle name="40% - Accent3 2 3 2 3 3 2" xfId="38893" xr:uid="{00000000-0005-0000-0000-000092530000}"/>
    <cellStyle name="40% - Accent3 2 3 2 3 4" xfId="28276" xr:uid="{00000000-0005-0000-0000-000093530000}"/>
    <cellStyle name="40% - Accent3 2 3 2 4" xfId="7674" xr:uid="{00000000-0005-0000-0000-000094530000}"/>
    <cellStyle name="40% - Accent3 2 3 2 4 2" xfId="18289" xr:uid="{00000000-0005-0000-0000-000095530000}"/>
    <cellStyle name="40% - Accent3 2 3 2 4 2 2" xfId="41557" xr:uid="{00000000-0005-0000-0000-000096530000}"/>
    <cellStyle name="40% - Accent3 2 3 2 4 3" xfId="30942" xr:uid="{00000000-0005-0000-0000-000097530000}"/>
    <cellStyle name="40% - Accent3 2 3 2 5" xfId="12985" xr:uid="{00000000-0005-0000-0000-000098530000}"/>
    <cellStyle name="40% - Accent3 2 3 2 5 2" xfId="36253" xr:uid="{00000000-0005-0000-0000-000099530000}"/>
    <cellStyle name="40% - Accent3 2 3 2 6" xfId="23369" xr:uid="{00000000-0005-0000-0000-00009A530000}"/>
    <cellStyle name="40% - Accent3 2 3 2 6 2" xfId="46615" xr:uid="{00000000-0005-0000-0000-00009B530000}"/>
    <cellStyle name="40% - Accent3 2 3 2 7" xfId="25634" xr:uid="{00000000-0005-0000-0000-00009C530000}"/>
    <cellStyle name="40% - Accent3 2 3 2 8" xfId="48544" xr:uid="{00000000-0005-0000-0000-00009D530000}"/>
    <cellStyle name="40% - Accent3 2 3 3" xfId="3263" xr:uid="{00000000-0005-0000-0000-00009E530000}"/>
    <cellStyle name="40% - Accent3 2 3 3 2" xfId="6093" xr:uid="{00000000-0005-0000-0000-00009F530000}"/>
    <cellStyle name="40% - Accent3 2 3 3 2 2" xfId="11436" xr:uid="{00000000-0005-0000-0000-0000A0530000}"/>
    <cellStyle name="40% - Accent3 2 3 3 2 2 2" xfId="22049" xr:uid="{00000000-0005-0000-0000-0000A1530000}"/>
    <cellStyle name="40% - Accent3 2 3 3 2 2 2 2" xfId="45317" xr:uid="{00000000-0005-0000-0000-0000A2530000}"/>
    <cellStyle name="40% - Accent3 2 3 3 2 2 3" xfId="34704" xr:uid="{00000000-0005-0000-0000-0000A3530000}"/>
    <cellStyle name="40% - Accent3 2 3 3 2 3" xfId="16743" xr:uid="{00000000-0005-0000-0000-0000A4530000}"/>
    <cellStyle name="40% - Accent3 2 3 3 2 3 2" xfId="40011" xr:uid="{00000000-0005-0000-0000-0000A5530000}"/>
    <cellStyle name="40% - Accent3 2 3 3 2 4" xfId="29396" xr:uid="{00000000-0005-0000-0000-0000A6530000}"/>
    <cellStyle name="40% - Accent3 2 3 3 3" xfId="8794" xr:uid="{00000000-0005-0000-0000-0000A7530000}"/>
    <cellStyle name="40% - Accent3 2 3 3 3 2" xfId="19409" xr:uid="{00000000-0005-0000-0000-0000A8530000}"/>
    <cellStyle name="40% - Accent3 2 3 3 3 2 2" xfId="42677" xr:uid="{00000000-0005-0000-0000-0000A9530000}"/>
    <cellStyle name="40% - Accent3 2 3 3 3 3" xfId="32062" xr:uid="{00000000-0005-0000-0000-0000AA530000}"/>
    <cellStyle name="40% - Accent3 2 3 3 4" xfId="14103" xr:uid="{00000000-0005-0000-0000-0000AB530000}"/>
    <cellStyle name="40% - Accent3 2 3 3 4 2" xfId="37371" xr:uid="{00000000-0005-0000-0000-0000AC530000}"/>
    <cellStyle name="40% - Accent3 2 3 3 5" xfId="23371" xr:uid="{00000000-0005-0000-0000-0000AD530000}"/>
    <cellStyle name="40% - Accent3 2 3 3 5 2" xfId="46617" xr:uid="{00000000-0005-0000-0000-0000AE530000}"/>
    <cellStyle name="40% - Accent3 2 3 3 6" xfId="26754" xr:uid="{00000000-0005-0000-0000-0000AF530000}"/>
    <cellStyle name="40% - Accent3 2 3 3 7" xfId="48546" xr:uid="{00000000-0005-0000-0000-0000B0530000}"/>
    <cellStyle name="40% - Accent3 2 3 4" xfId="3583" xr:uid="{00000000-0005-0000-0000-0000B1530000}"/>
    <cellStyle name="40% - Accent3 2 3 4 2" xfId="6407" xr:uid="{00000000-0005-0000-0000-0000B2530000}"/>
    <cellStyle name="40% - Accent3 2 3 4 2 2" xfId="11750" xr:uid="{00000000-0005-0000-0000-0000B3530000}"/>
    <cellStyle name="40% - Accent3 2 3 4 2 2 2" xfId="22363" xr:uid="{00000000-0005-0000-0000-0000B4530000}"/>
    <cellStyle name="40% - Accent3 2 3 4 2 2 2 2" xfId="45631" xr:uid="{00000000-0005-0000-0000-0000B5530000}"/>
    <cellStyle name="40% - Accent3 2 3 4 2 2 3" xfId="35018" xr:uid="{00000000-0005-0000-0000-0000B6530000}"/>
    <cellStyle name="40% - Accent3 2 3 4 2 3" xfId="17057" xr:uid="{00000000-0005-0000-0000-0000B7530000}"/>
    <cellStyle name="40% - Accent3 2 3 4 2 3 2" xfId="40325" xr:uid="{00000000-0005-0000-0000-0000B8530000}"/>
    <cellStyle name="40% - Accent3 2 3 4 2 4" xfId="29710" xr:uid="{00000000-0005-0000-0000-0000B9530000}"/>
    <cellStyle name="40% - Accent3 2 3 4 3" xfId="9108" xr:uid="{00000000-0005-0000-0000-0000BA530000}"/>
    <cellStyle name="40% - Accent3 2 3 4 3 2" xfId="19723" xr:uid="{00000000-0005-0000-0000-0000BB530000}"/>
    <cellStyle name="40% - Accent3 2 3 4 3 2 2" xfId="42991" xr:uid="{00000000-0005-0000-0000-0000BC530000}"/>
    <cellStyle name="40% - Accent3 2 3 4 3 3" xfId="32376" xr:uid="{00000000-0005-0000-0000-0000BD530000}"/>
    <cellStyle name="40% - Accent3 2 3 4 4" xfId="14417" xr:uid="{00000000-0005-0000-0000-0000BE530000}"/>
    <cellStyle name="40% - Accent3 2 3 4 4 2" xfId="37685" xr:uid="{00000000-0005-0000-0000-0000BF530000}"/>
    <cellStyle name="40% - Accent3 2 3 4 5" xfId="27068" xr:uid="{00000000-0005-0000-0000-0000C0530000}"/>
    <cellStyle name="40% - Accent3 2 3 5" xfId="23368" xr:uid="{00000000-0005-0000-0000-0000C1530000}"/>
    <cellStyle name="40% - Accent3 2 3 5 2" xfId="46614" xr:uid="{00000000-0005-0000-0000-0000C2530000}"/>
    <cellStyle name="40% - Accent3 2 3 6" xfId="48543" xr:uid="{00000000-0005-0000-0000-0000C3530000}"/>
    <cellStyle name="40% - Accent3 2 3_Sheet1" xfId="3802" xr:uid="{00000000-0005-0000-0000-0000C4530000}"/>
    <cellStyle name="40% - Accent3 2 4" xfId="1654" xr:uid="{00000000-0005-0000-0000-0000C5530000}"/>
    <cellStyle name="40% - Accent3 2 4 2" xfId="23373" xr:uid="{00000000-0005-0000-0000-0000C6530000}"/>
    <cellStyle name="40% - Accent3 2 4 2 2" xfId="23374" xr:uid="{00000000-0005-0000-0000-0000C7530000}"/>
    <cellStyle name="40% - Accent3 2 4 2 2 2" xfId="46620" xr:uid="{00000000-0005-0000-0000-0000C8530000}"/>
    <cellStyle name="40% - Accent3 2 4 2 2 3" xfId="48549" xr:uid="{00000000-0005-0000-0000-0000C9530000}"/>
    <cellStyle name="40% - Accent3 2 4 2 3" xfId="46619" xr:uid="{00000000-0005-0000-0000-0000CA530000}"/>
    <cellStyle name="40% - Accent3 2 4 2 4" xfId="48548" xr:uid="{00000000-0005-0000-0000-0000CB530000}"/>
    <cellStyle name="40% - Accent3 2 4 3" xfId="23375" xr:uid="{00000000-0005-0000-0000-0000CC530000}"/>
    <cellStyle name="40% - Accent3 2 4 3 2" xfId="46621" xr:uid="{00000000-0005-0000-0000-0000CD530000}"/>
    <cellStyle name="40% - Accent3 2 4 3 3" xfId="48550" xr:uid="{00000000-0005-0000-0000-0000CE530000}"/>
    <cellStyle name="40% - Accent3 2 4 4" xfId="23372" xr:uid="{00000000-0005-0000-0000-0000CF530000}"/>
    <cellStyle name="40% - Accent3 2 4 4 2" xfId="46618" xr:uid="{00000000-0005-0000-0000-0000D0530000}"/>
    <cellStyle name="40% - Accent3 2 4 5" xfId="48547" xr:uid="{00000000-0005-0000-0000-0000D1530000}"/>
    <cellStyle name="40% - Accent3 2 5" xfId="1773" xr:uid="{00000000-0005-0000-0000-0000D2530000}"/>
    <cellStyle name="40% - Accent3 2 5 2" xfId="23376" xr:uid="{00000000-0005-0000-0000-0000D3530000}"/>
    <cellStyle name="40% - Accent3 2 6" xfId="2217" xr:uid="{00000000-0005-0000-0000-0000D4530000}"/>
    <cellStyle name="40% - Accent3 2 7" xfId="2273" xr:uid="{00000000-0005-0000-0000-0000D5530000}"/>
    <cellStyle name="40% - Accent3 2 8" xfId="2313" xr:uid="{00000000-0005-0000-0000-0000D6530000}"/>
    <cellStyle name="40% - Accent3 2 9" xfId="2455" xr:uid="{00000000-0005-0000-0000-0000D7530000}"/>
    <cellStyle name="40% - Accent3 2 9 2" xfId="5303" xr:uid="{00000000-0005-0000-0000-0000D8530000}"/>
    <cellStyle name="40% - Accent3 2 9 2 2" xfId="10646" xr:uid="{00000000-0005-0000-0000-0000D9530000}"/>
    <cellStyle name="40% - Accent3 2 9 2 2 2" xfId="21260" xr:uid="{00000000-0005-0000-0000-0000DA530000}"/>
    <cellStyle name="40% - Accent3 2 9 2 2 2 2" xfId="44528" xr:uid="{00000000-0005-0000-0000-0000DB530000}"/>
    <cellStyle name="40% - Accent3 2 9 2 2 3" xfId="33914" xr:uid="{00000000-0005-0000-0000-0000DC530000}"/>
    <cellStyle name="40% - Accent3 2 9 2 3" xfId="15954" xr:uid="{00000000-0005-0000-0000-0000DD530000}"/>
    <cellStyle name="40% - Accent3 2 9 2 3 2" xfId="39222" xr:uid="{00000000-0005-0000-0000-0000DE530000}"/>
    <cellStyle name="40% - Accent3 2 9 2 4" xfId="28606" xr:uid="{00000000-0005-0000-0000-0000DF530000}"/>
    <cellStyle name="40% - Accent3 2 9 3" xfId="8004" xr:uid="{00000000-0005-0000-0000-0000E0530000}"/>
    <cellStyle name="40% - Accent3 2 9 3 2" xfId="18619" xr:uid="{00000000-0005-0000-0000-0000E1530000}"/>
    <cellStyle name="40% - Accent3 2 9 3 2 2" xfId="41887" xr:uid="{00000000-0005-0000-0000-0000E2530000}"/>
    <cellStyle name="40% - Accent3 2 9 3 3" xfId="31272" xr:uid="{00000000-0005-0000-0000-0000E3530000}"/>
    <cellStyle name="40% - Accent3 2 9 4" xfId="13314" xr:uid="{00000000-0005-0000-0000-0000E4530000}"/>
    <cellStyle name="40% - Accent3 2 9 4 2" xfId="36582" xr:uid="{00000000-0005-0000-0000-0000E5530000}"/>
    <cellStyle name="40% - Accent3 2 9 5" xfId="25964" xr:uid="{00000000-0005-0000-0000-0000E6530000}"/>
    <cellStyle name="40% - Accent3 2_Asset Register (new)" xfId="1431" xr:uid="{00000000-0005-0000-0000-0000E7530000}"/>
    <cellStyle name="40% - Accent3 3" xfId="249" xr:uid="{00000000-0005-0000-0000-0000E8530000}"/>
    <cellStyle name="40% - Accent3 3 10" xfId="2272" xr:uid="{00000000-0005-0000-0000-0000E9530000}"/>
    <cellStyle name="40% - Accent3 3 10 2" xfId="5136" xr:uid="{00000000-0005-0000-0000-0000EA530000}"/>
    <cellStyle name="40% - Accent3 3 10 2 2" xfId="10479" xr:uid="{00000000-0005-0000-0000-0000EB530000}"/>
    <cellStyle name="40% - Accent3 3 10 2 2 2" xfId="21093" xr:uid="{00000000-0005-0000-0000-0000EC530000}"/>
    <cellStyle name="40% - Accent3 3 10 2 2 2 2" xfId="44361" xr:uid="{00000000-0005-0000-0000-0000ED530000}"/>
    <cellStyle name="40% - Accent3 3 10 2 2 3" xfId="33747" xr:uid="{00000000-0005-0000-0000-0000EE530000}"/>
    <cellStyle name="40% - Accent3 3 10 2 3" xfId="15787" xr:uid="{00000000-0005-0000-0000-0000EF530000}"/>
    <cellStyle name="40% - Accent3 3 10 2 3 2" xfId="39055" xr:uid="{00000000-0005-0000-0000-0000F0530000}"/>
    <cellStyle name="40% - Accent3 3 10 2 4" xfId="28439" xr:uid="{00000000-0005-0000-0000-0000F1530000}"/>
    <cellStyle name="40% - Accent3 3 10 3" xfId="7837" xr:uid="{00000000-0005-0000-0000-0000F2530000}"/>
    <cellStyle name="40% - Accent3 3 10 3 2" xfId="18452" xr:uid="{00000000-0005-0000-0000-0000F3530000}"/>
    <cellStyle name="40% - Accent3 3 10 3 2 2" xfId="41720" xr:uid="{00000000-0005-0000-0000-0000F4530000}"/>
    <cellStyle name="40% - Accent3 3 10 3 3" xfId="31105" xr:uid="{00000000-0005-0000-0000-0000F5530000}"/>
    <cellStyle name="40% - Accent3 3 10 4" xfId="13147" xr:uid="{00000000-0005-0000-0000-0000F6530000}"/>
    <cellStyle name="40% - Accent3 3 10 4 2" xfId="36415" xr:uid="{00000000-0005-0000-0000-0000F7530000}"/>
    <cellStyle name="40% - Accent3 3 10 5" xfId="25797" xr:uid="{00000000-0005-0000-0000-0000F8530000}"/>
    <cellStyle name="40% - Accent3 3 11" xfId="2457" xr:uid="{00000000-0005-0000-0000-0000F9530000}"/>
    <cellStyle name="40% - Accent3 3 11 2" xfId="5305" xr:uid="{00000000-0005-0000-0000-0000FA530000}"/>
    <cellStyle name="40% - Accent3 3 11 2 2" xfId="10648" xr:uid="{00000000-0005-0000-0000-0000FB530000}"/>
    <cellStyle name="40% - Accent3 3 11 2 2 2" xfId="21262" xr:uid="{00000000-0005-0000-0000-0000FC530000}"/>
    <cellStyle name="40% - Accent3 3 11 2 2 2 2" xfId="44530" xr:uid="{00000000-0005-0000-0000-0000FD530000}"/>
    <cellStyle name="40% - Accent3 3 11 2 2 3" xfId="33916" xr:uid="{00000000-0005-0000-0000-0000FE530000}"/>
    <cellStyle name="40% - Accent3 3 11 2 3" xfId="15956" xr:uid="{00000000-0005-0000-0000-0000FF530000}"/>
    <cellStyle name="40% - Accent3 3 11 2 3 2" xfId="39224" xr:uid="{00000000-0005-0000-0000-000000540000}"/>
    <cellStyle name="40% - Accent3 3 11 2 4" xfId="28608" xr:uid="{00000000-0005-0000-0000-000001540000}"/>
    <cellStyle name="40% - Accent3 3 11 3" xfId="8006" xr:uid="{00000000-0005-0000-0000-000002540000}"/>
    <cellStyle name="40% - Accent3 3 11 3 2" xfId="18621" xr:uid="{00000000-0005-0000-0000-000003540000}"/>
    <cellStyle name="40% - Accent3 3 11 3 2 2" xfId="41889" xr:uid="{00000000-0005-0000-0000-000004540000}"/>
    <cellStyle name="40% - Accent3 3 11 3 3" xfId="31274" xr:uid="{00000000-0005-0000-0000-000005540000}"/>
    <cellStyle name="40% - Accent3 3 11 4" xfId="13316" xr:uid="{00000000-0005-0000-0000-000006540000}"/>
    <cellStyle name="40% - Accent3 3 11 4 2" xfId="36584" xr:uid="{00000000-0005-0000-0000-000007540000}"/>
    <cellStyle name="40% - Accent3 3 11 5" xfId="25966" xr:uid="{00000000-0005-0000-0000-000008540000}"/>
    <cellStyle name="40% - Accent3 3 12" xfId="3011" xr:uid="{00000000-0005-0000-0000-000009540000}"/>
    <cellStyle name="40% - Accent3 3 12 2" xfId="5850" xr:uid="{00000000-0005-0000-0000-00000A540000}"/>
    <cellStyle name="40% - Accent3 3 12 2 2" xfId="11193" xr:uid="{00000000-0005-0000-0000-00000B540000}"/>
    <cellStyle name="40% - Accent3 3 12 2 2 2" xfId="21807" xr:uid="{00000000-0005-0000-0000-00000C540000}"/>
    <cellStyle name="40% - Accent3 3 12 2 2 2 2" xfId="45075" xr:uid="{00000000-0005-0000-0000-00000D540000}"/>
    <cellStyle name="40% - Accent3 3 12 2 2 3" xfId="34461" xr:uid="{00000000-0005-0000-0000-00000E540000}"/>
    <cellStyle name="40% - Accent3 3 12 2 3" xfId="16501" xr:uid="{00000000-0005-0000-0000-00000F540000}"/>
    <cellStyle name="40% - Accent3 3 12 2 3 2" xfId="39769" xr:uid="{00000000-0005-0000-0000-000010540000}"/>
    <cellStyle name="40% - Accent3 3 12 2 4" xfId="29153" xr:uid="{00000000-0005-0000-0000-000011540000}"/>
    <cellStyle name="40% - Accent3 3 12 3" xfId="8551" xr:uid="{00000000-0005-0000-0000-000012540000}"/>
    <cellStyle name="40% - Accent3 3 12 3 2" xfId="19166" xr:uid="{00000000-0005-0000-0000-000013540000}"/>
    <cellStyle name="40% - Accent3 3 12 3 2 2" xfId="42434" xr:uid="{00000000-0005-0000-0000-000014540000}"/>
    <cellStyle name="40% - Accent3 3 12 3 3" xfId="31819" xr:uid="{00000000-0005-0000-0000-000015540000}"/>
    <cellStyle name="40% - Accent3 3 12 4" xfId="13861" xr:uid="{00000000-0005-0000-0000-000016540000}"/>
    <cellStyle name="40% - Accent3 3 12 4 2" xfId="37129" xr:uid="{00000000-0005-0000-0000-000017540000}"/>
    <cellStyle name="40% - Accent3 3 12 5" xfId="26511" xr:uid="{00000000-0005-0000-0000-000018540000}"/>
    <cellStyle name="40% - Accent3 3 13" xfId="3340" xr:uid="{00000000-0005-0000-0000-000019540000}"/>
    <cellStyle name="40% - Accent3 3 13 2" xfId="6164" xr:uid="{00000000-0005-0000-0000-00001A540000}"/>
    <cellStyle name="40% - Accent3 3 13 2 2" xfId="11507" xr:uid="{00000000-0005-0000-0000-00001B540000}"/>
    <cellStyle name="40% - Accent3 3 13 2 2 2" xfId="22120" xr:uid="{00000000-0005-0000-0000-00001C540000}"/>
    <cellStyle name="40% - Accent3 3 13 2 2 2 2" xfId="45388" xr:uid="{00000000-0005-0000-0000-00001D540000}"/>
    <cellStyle name="40% - Accent3 3 13 2 2 3" xfId="34775" xr:uid="{00000000-0005-0000-0000-00001E540000}"/>
    <cellStyle name="40% - Accent3 3 13 2 3" xfId="16814" xr:uid="{00000000-0005-0000-0000-00001F540000}"/>
    <cellStyle name="40% - Accent3 3 13 2 3 2" xfId="40082" xr:uid="{00000000-0005-0000-0000-000020540000}"/>
    <cellStyle name="40% - Accent3 3 13 2 4" xfId="29467" xr:uid="{00000000-0005-0000-0000-000021540000}"/>
    <cellStyle name="40% - Accent3 3 13 3" xfId="8865" xr:uid="{00000000-0005-0000-0000-000022540000}"/>
    <cellStyle name="40% - Accent3 3 13 3 2" xfId="19480" xr:uid="{00000000-0005-0000-0000-000023540000}"/>
    <cellStyle name="40% - Accent3 3 13 3 2 2" xfId="42748" xr:uid="{00000000-0005-0000-0000-000024540000}"/>
    <cellStyle name="40% - Accent3 3 13 3 3" xfId="32133" xr:uid="{00000000-0005-0000-0000-000025540000}"/>
    <cellStyle name="40% - Accent3 3 13 4" xfId="14174" xr:uid="{00000000-0005-0000-0000-000026540000}"/>
    <cellStyle name="40% - Accent3 3 13 4 2" xfId="37442" xr:uid="{00000000-0005-0000-0000-000027540000}"/>
    <cellStyle name="40% - Accent3 3 13 5" xfId="26825" xr:uid="{00000000-0005-0000-0000-000028540000}"/>
    <cellStyle name="40% - Accent3 3 14" xfId="4118" xr:uid="{00000000-0005-0000-0000-000029540000}"/>
    <cellStyle name="40% - Accent3 3 14 2" xfId="9462" xr:uid="{00000000-0005-0000-0000-00002A540000}"/>
    <cellStyle name="40% - Accent3 3 14 2 2" xfId="20077" xr:uid="{00000000-0005-0000-0000-00002B540000}"/>
    <cellStyle name="40% - Accent3 3 14 2 2 2" xfId="43345" xr:uid="{00000000-0005-0000-0000-00002C540000}"/>
    <cellStyle name="40% - Accent3 3 14 2 3" xfId="32730" xr:uid="{00000000-0005-0000-0000-00002D540000}"/>
    <cellStyle name="40% - Accent3 3 14 3" xfId="14771" xr:uid="{00000000-0005-0000-0000-00002E540000}"/>
    <cellStyle name="40% - Accent3 3 14 3 2" xfId="38039" xr:uid="{00000000-0005-0000-0000-00002F540000}"/>
    <cellStyle name="40% - Accent3 3 14 4" xfId="27422" xr:uid="{00000000-0005-0000-0000-000030540000}"/>
    <cellStyle name="40% - Accent3 3 15" xfId="6820" xr:uid="{00000000-0005-0000-0000-000031540000}"/>
    <cellStyle name="40% - Accent3 3 15 2" xfId="17435" xr:uid="{00000000-0005-0000-0000-000032540000}"/>
    <cellStyle name="40% - Accent3 3 15 2 2" xfId="40703" xr:uid="{00000000-0005-0000-0000-000033540000}"/>
    <cellStyle name="40% - Accent3 3 15 3" xfId="30088" xr:uid="{00000000-0005-0000-0000-000034540000}"/>
    <cellStyle name="40% - Accent3 3 16" xfId="12131" xr:uid="{00000000-0005-0000-0000-000035540000}"/>
    <cellStyle name="40% - Accent3 3 16 2" xfId="35399" xr:uid="{00000000-0005-0000-0000-000036540000}"/>
    <cellStyle name="40% - Accent3 3 17" xfId="23377" xr:uid="{00000000-0005-0000-0000-000037540000}"/>
    <cellStyle name="40% - Accent3 3 17 2" xfId="46622" xr:uid="{00000000-0005-0000-0000-000038540000}"/>
    <cellStyle name="40% - Accent3 3 18" xfId="24776" xr:uid="{00000000-0005-0000-0000-000039540000}"/>
    <cellStyle name="40% - Accent3 3 19" xfId="48551" xr:uid="{00000000-0005-0000-0000-00003A540000}"/>
    <cellStyle name="40% - Accent3 3 2" xfId="747" xr:uid="{00000000-0005-0000-0000-00003B540000}"/>
    <cellStyle name="40% - Accent3 3 2 10" xfId="3012" xr:uid="{00000000-0005-0000-0000-00003C540000}"/>
    <cellStyle name="40% - Accent3 3 2 10 2" xfId="5851" xr:uid="{00000000-0005-0000-0000-00003D540000}"/>
    <cellStyle name="40% - Accent3 3 2 10 2 2" xfId="11194" xr:uid="{00000000-0005-0000-0000-00003E540000}"/>
    <cellStyle name="40% - Accent3 3 2 10 2 2 2" xfId="21808" xr:uid="{00000000-0005-0000-0000-00003F540000}"/>
    <cellStyle name="40% - Accent3 3 2 10 2 2 2 2" xfId="45076" xr:uid="{00000000-0005-0000-0000-000040540000}"/>
    <cellStyle name="40% - Accent3 3 2 10 2 2 3" xfId="34462" xr:uid="{00000000-0005-0000-0000-000041540000}"/>
    <cellStyle name="40% - Accent3 3 2 10 2 3" xfId="16502" xr:uid="{00000000-0005-0000-0000-000042540000}"/>
    <cellStyle name="40% - Accent3 3 2 10 2 3 2" xfId="39770" xr:uid="{00000000-0005-0000-0000-000043540000}"/>
    <cellStyle name="40% - Accent3 3 2 10 2 4" xfId="29154" xr:uid="{00000000-0005-0000-0000-000044540000}"/>
    <cellStyle name="40% - Accent3 3 2 10 3" xfId="8552" xr:uid="{00000000-0005-0000-0000-000045540000}"/>
    <cellStyle name="40% - Accent3 3 2 10 3 2" xfId="19167" xr:uid="{00000000-0005-0000-0000-000046540000}"/>
    <cellStyle name="40% - Accent3 3 2 10 3 2 2" xfId="42435" xr:uid="{00000000-0005-0000-0000-000047540000}"/>
    <cellStyle name="40% - Accent3 3 2 10 3 3" xfId="31820" xr:uid="{00000000-0005-0000-0000-000048540000}"/>
    <cellStyle name="40% - Accent3 3 2 10 4" xfId="13862" xr:uid="{00000000-0005-0000-0000-000049540000}"/>
    <cellStyle name="40% - Accent3 3 2 10 4 2" xfId="37130" xr:uid="{00000000-0005-0000-0000-00004A540000}"/>
    <cellStyle name="40% - Accent3 3 2 10 5" xfId="26512" xr:uid="{00000000-0005-0000-0000-00004B540000}"/>
    <cellStyle name="40% - Accent3 3 2 11" xfId="3341" xr:uid="{00000000-0005-0000-0000-00004C540000}"/>
    <cellStyle name="40% - Accent3 3 2 11 2" xfId="6165" xr:uid="{00000000-0005-0000-0000-00004D540000}"/>
    <cellStyle name="40% - Accent3 3 2 11 2 2" xfId="11508" xr:uid="{00000000-0005-0000-0000-00004E540000}"/>
    <cellStyle name="40% - Accent3 3 2 11 2 2 2" xfId="22121" xr:uid="{00000000-0005-0000-0000-00004F540000}"/>
    <cellStyle name="40% - Accent3 3 2 11 2 2 2 2" xfId="45389" xr:uid="{00000000-0005-0000-0000-000050540000}"/>
    <cellStyle name="40% - Accent3 3 2 11 2 2 3" xfId="34776" xr:uid="{00000000-0005-0000-0000-000051540000}"/>
    <cellStyle name="40% - Accent3 3 2 11 2 3" xfId="16815" xr:uid="{00000000-0005-0000-0000-000052540000}"/>
    <cellStyle name="40% - Accent3 3 2 11 2 3 2" xfId="40083" xr:uid="{00000000-0005-0000-0000-000053540000}"/>
    <cellStyle name="40% - Accent3 3 2 11 2 4" xfId="29468" xr:uid="{00000000-0005-0000-0000-000054540000}"/>
    <cellStyle name="40% - Accent3 3 2 11 3" xfId="8866" xr:uid="{00000000-0005-0000-0000-000055540000}"/>
    <cellStyle name="40% - Accent3 3 2 11 3 2" xfId="19481" xr:uid="{00000000-0005-0000-0000-000056540000}"/>
    <cellStyle name="40% - Accent3 3 2 11 3 2 2" xfId="42749" xr:uid="{00000000-0005-0000-0000-000057540000}"/>
    <cellStyle name="40% - Accent3 3 2 11 3 3" xfId="32134" xr:uid="{00000000-0005-0000-0000-000058540000}"/>
    <cellStyle name="40% - Accent3 3 2 11 4" xfId="14175" xr:uid="{00000000-0005-0000-0000-000059540000}"/>
    <cellStyle name="40% - Accent3 3 2 11 4 2" xfId="37443" xr:uid="{00000000-0005-0000-0000-00005A540000}"/>
    <cellStyle name="40% - Accent3 3 2 11 5" xfId="26826" xr:uid="{00000000-0005-0000-0000-00005B540000}"/>
    <cellStyle name="40% - Accent3 3 2 12" xfId="4272" xr:uid="{00000000-0005-0000-0000-00005C540000}"/>
    <cellStyle name="40% - Accent3 3 2 12 2" xfId="9616" xr:uid="{00000000-0005-0000-0000-00005D540000}"/>
    <cellStyle name="40% - Accent3 3 2 12 2 2" xfId="20231" xr:uid="{00000000-0005-0000-0000-00005E540000}"/>
    <cellStyle name="40% - Accent3 3 2 12 2 2 2" xfId="43499" xr:uid="{00000000-0005-0000-0000-00005F540000}"/>
    <cellStyle name="40% - Accent3 3 2 12 2 3" xfId="32884" xr:uid="{00000000-0005-0000-0000-000060540000}"/>
    <cellStyle name="40% - Accent3 3 2 12 3" xfId="14925" xr:uid="{00000000-0005-0000-0000-000061540000}"/>
    <cellStyle name="40% - Accent3 3 2 12 3 2" xfId="38193" xr:uid="{00000000-0005-0000-0000-000062540000}"/>
    <cellStyle name="40% - Accent3 3 2 12 4" xfId="27576" xr:uid="{00000000-0005-0000-0000-000063540000}"/>
    <cellStyle name="40% - Accent3 3 2 13" xfId="6974" xr:uid="{00000000-0005-0000-0000-000064540000}"/>
    <cellStyle name="40% - Accent3 3 2 13 2" xfId="17589" xr:uid="{00000000-0005-0000-0000-000065540000}"/>
    <cellStyle name="40% - Accent3 3 2 13 2 2" xfId="40857" xr:uid="{00000000-0005-0000-0000-000066540000}"/>
    <cellStyle name="40% - Accent3 3 2 13 3" xfId="30242" xr:uid="{00000000-0005-0000-0000-000067540000}"/>
    <cellStyle name="40% - Accent3 3 2 14" xfId="12285" xr:uid="{00000000-0005-0000-0000-000068540000}"/>
    <cellStyle name="40% - Accent3 3 2 14 2" xfId="35553" xr:uid="{00000000-0005-0000-0000-000069540000}"/>
    <cellStyle name="40% - Accent3 3 2 15" xfId="23378" xr:uid="{00000000-0005-0000-0000-00006A540000}"/>
    <cellStyle name="40% - Accent3 3 2 15 2" xfId="46623" xr:uid="{00000000-0005-0000-0000-00006B540000}"/>
    <cellStyle name="40% - Accent3 3 2 16" xfId="24934" xr:uid="{00000000-0005-0000-0000-00006C540000}"/>
    <cellStyle name="40% - Accent3 3 2 17" xfId="48552" xr:uid="{00000000-0005-0000-0000-00006D540000}"/>
    <cellStyle name="40% - Accent3 3 2 2" xfId="1124" xr:uid="{00000000-0005-0000-0000-00006E540000}"/>
    <cellStyle name="40% - Accent3 3 2 2 10" xfId="48553" xr:uid="{00000000-0005-0000-0000-00006F540000}"/>
    <cellStyle name="40% - Accent3 3 2 2 2" xfId="1560" xr:uid="{00000000-0005-0000-0000-000070540000}"/>
    <cellStyle name="40% - Accent3 3 2 2 2 2" xfId="2917" xr:uid="{00000000-0005-0000-0000-000071540000}"/>
    <cellStyle name="40% - Accent3 3 2 2 2 2 2" xfId="5765" xr:uid="{00000000-0005-0000-0000-000072540000}"/>
    <cellStyle name="40% - Accent3 3 2 2 2 2 2 2" xfId="11108" xr:uid="{00000000-0005-0000-0000-000073540000}"/>
    <cellStyle name="40% - Accent3 3 2 2 2 2 2 2 2" xfId="21722" xr:uid="{00000000-0005-0000-0000-000074540000}"/>
    <cellStyle name="40% - Accent3 3 2 2 2 2 2 2 2 2" xfId="44990" xr:uid="{00000000-0005-0000-0000-000075540000}"/>
    <cellStyle name="40% - Accent3 3 2 2 2 2 2 2 3" xfId="34376" xr:uid="{00000000-0005-0000-0000-000076540000}"/>
    <cellStyle name="40% - Accent3 3 2 2 2 2 2 3" xfId="16416" xr:uid="{00000000-0005-0000-0000-000077540000}"/>
    <cellStyle name="40% - Accent3 3 2 2 2 2 2 3 2" xfId="39684" xr:uid="{00000000-0005-0000-0000-000078540000}"/>
    <cellStyle name="40% - Accent3 3 2 2 2 2 2 4" xfId="23382" xr:uid="{00000000-0005-0000-0000-000079540000}"/>
    <cellStyle name="40% - Accent3 3 2 2 2 2 2 4 2" xfId="46627" xr:uid="{00000000-0005-0000-0000-00007A540000}"/>
    <cellStyle name="40% - Accent3 3 2 2 2 2 2 5" xfId="29068" xr:uid="{00000000-0005-0000-0000-00007B540000}"/>
    <cellStyle name="40% - Accent3 3 2 2 2 2 2 6" xfId="48556" xr:uid="{00000000-0005-0000-0000-00007C540000}"/>
    <cellStyle name="40% - Accent3 3 2 2 2 2 3" xfId="8466" xr:uid="{00000000-0005-0000-0000-00007D540000}"/>
    <cellStyle name="40% - Accent3 3 2 2 2 2 3 2" xfId="19081" xr:uid="{00000000-0005-0000-0000-00007E540000}"/>
    <cellStyle name="40% - Accent3 3 2 2 2 2 3 2 2" xfId="42349" xr:uid="{00000000-0005-0000-0000-00007F540000}"/>
    <cellStyle name="40% - Accent3 3 2 2 2 2 3 3" xfId="31734" xr:uid="{00000000-0005-0000-0000-000080540000}"/>
    <cellStyle name="40% - Accent3 3 2 2 2 2 4" xfId="13776" xr:uid="{00000000-0005-0000-0000-000081540000}"/>
    <cellStyle name="40% - Accent3 3 2 2 2 2 4 2" xfId="37044" xr:uid="{00000000-0005-0000-0000-000082540000}"/>
    <cellStyle name="40% - Accent3 3 2 2 2 2 5" xfId="23381" xr:uid="{00000000-0005-0000-0000-000083540000}"/>
    <cellStyle name="40% - Accent3 3 2 2 2 2 5 2" xfId="46626" xr:uid="{00000000-0005-0000-0000-000084540000}"/>
    <cellStyle name="40% - Accent3 3 2 2 2 2 6" xfId="26426" xr:uid="{00000000-0005-0000-0000-000085540000}"/>
    <cellStyle name="40% - Accent3 3 2 2 2 2 7" xfId="48555" xr:uid="{00000000-0005-0000-0000-000086540000}"/>
    <cellStyle name="40% - Accent3 3 2 2 2 3" xfId="4578" xr:uid="{00000000-0005-0000-0000-000087540000}"/>
    <cellStyle name="40% - Accent3 3 2 2 2 3 2" xfId="9922" xr:uid="{00000000-0005-0000-0000-000088540000}"/>
    <cellStyle name="40% - Accent3 3 2 2 2 3 2 2" xfId="20537" xr:uid="{00000000-0005-0000-0000-000089540000}"/>
    <cellStyle name="40% - Accent3 3 2 2 2 3 2 2 2" xfId="43805" xr:uid="{00000000-0005-0000-0000-00008A540000}"/>
    <cellStyle name="40% - Accent3 3 2 2 2 3 2 3" xfId="33190" xr:uid="{00000000-0005-0000-0000-00008B540000}"/>
    <cellStyle name="40% - Accent3 3 2 2 2 3 3" xfId="15231" xr:uid="{00000000-0005-0000-0000-00008C540000}"/>
    <cellStyle name="40% - Accent3 3 2 2 2 3 3 2" xfId="38499" xr:uid="{00000000-0005-0000-0000-00008D540000}"/>
    <cellStyle name="40% - Accent3 3 2 2 2 3 4" xfId="23383" xr:uid="{00000000-0005-0000-0000-00008E540000}"/>
    <cellStyle name="40% - Accent3 3 2 2 2 3 4 2" xfId="46628" xr:uid="{00000000-0005-0000-0000-00008F540000}"/>
    <cellStyle name="40% - Accent3 3 2 2 2 3 5" xfId="27882" xr:uid="{00000000-0005-0000-0000-000090540000}"/>
    <cellStyle name="40% - Accent3 3 2 2 2 3 6" xfId="48557" xr:uid="{00000000-0005-0000-0000-000091540000}"/>
    <cellStyle name="40% - Accent3 3 2 2 2 4" xfId="7280" xr:uid="{00000000-0005-0000-0000-000092540000}"/>
    <cellStyle name="40% - Accent3 3 2 2 2 4 2" xfId="17895" xr:uid="{00000000-0005-0000-0000-000093540000}"/>
    <cellStyle name="40% - Accent3 3 2 2 2 4 2 2" xfId="41163" xr:uid="{00000000-0005-0000-0000-000094540000}"/>
    <cellStyle name="40% - Accent3 3 2 2 2 4 3" xfId="30548" xr:uid="{00000000-0005-0000-0000-000095540000}"/>
    <cellStyle name="40% - Accent3 3 2 2 2 5" xfId="12591" xr:uid="{00000000-0005-0000-0000-000096540000}"/>
    <cellStyle name="40% - Accent3 3 2 2 2 5 2" xfId="35859" xr:uid="{00000000-0005-0000-0000-000097540000}"/>
    <cellStyle name="40% - Accent3 3 2 2 2 6" xfId="23380" xr:uid="{00000000-0005-0000-0000-000098540000}"/>
    <cellStyle name="40% - Accent3 3 2 2 2 6 2" xfId="46625" xr:uid="{00000000-0005-0000-0000-000099540000}"/>
    <cellStyle name="40% - Accent3 3 2 2 2 7" xfId="25240" xr:uid="{00000000-0005-0000-0000-00009A540000}"/>
    <cellStyle name="40% - Accent3 3 2 2 2 8" xfId="48554" xr:uid="{00000000-0005-0000-0000-00009B540000}"/>
    <cellStyle name="40% - Accent3 3 2 2 3" xfId="2694" xr:uid="{00000000-0005-0000-0000-00009C540000}"/>
    <cellStyle name="40% - Accent3 3 2 2 3 2" xfId="5542" xr:uid="{00000000-0005-0000-0000-00009D540000}"/>
    <cellStyle name="40% - Accent3 3 2 2 3 2 2" xfId="10885" xr:uid="{00000000-0005-0000-0000-00009E540000}"/>
    <cellStyle name="40% - Accent3 3 2 2 3 2 2 2" xfId="21499" xr:uid="{00000000-0005-0000-0000-00009F540000}"/>
    <cellStyle name="40% - Accent3 3 2 2 3 2 2 2 2" xfId="44767" xr:uid="{00000000-0005-0000-0000-0000A0540000}"/>
    <cellStyle name="40% - Accent3 3 2 2 3 2 2 3" xfId="34153" xr:uid="{00000000-0005-0000-0000-0000A1540000}"/>
    <cellStyle name="40% - Accent3 3 2 2 3 2 3" xfId="16193" xr:uid="{00000000-0005-0000-0000-0000A2540000}"/>
    <cellStyle name="40% - Accent3 3 2 2 3 2 3 2" xfId="39461" xr:uid="{00000000-0005-0000-0000-0000A3540000}"/>
    <cellStyle name="40% - Accent3 3 2 2 3 2 4" xfId="23385" xr:uid="{00000000-0005-0000-0000-0000A4540000}"/>
    <cellStyle name="40% - Accent3 3 2 2 3 2 4 2" xfId="46630" xr:uid="{00000000-0005-0000-0000-0000A5540000}"/>
    <cellStyle name="40% - Accent3 3 2 2 3 2 5" xfId="28845" xr:uid="{00000000-0005-0000-0000-0000A6540000}"/>
    <cellStyle name="40% - Accent3 3 2 2 3 2 6" xfId="48559" xr:uid="{00000000-0005-0000-0000-0000A7540000}"/>
    <cellStyle name="40% - Accent3 3 2 2 3 3" xfId="8243" xr:uid="{00000000-0005-0000-0000-0000A8540000}"/>
    <cellStyle name="40% - Accent3 3 2 2 3 3 2" xfId="18858" xr:uid="{00000000-0005-0000-0000-0000A9540000}"/>
    <cellStyle name="40% - Accent3 3 2 2 3 3 2 2" xfId="42126" xr:uid="{00000000-0005-0000-0000-0000AA540000}"/>
    <cellStyle name="40% - Accent3 3 2 2 3 3 3" xfId="31511" xr:uid="{00000000-0005-0000-0000-0000AB540000}"/>
    <cellStyle name="40% - Accent3 3 2 2 3 4" xfId="13553" xr:uid="{00000000-0005-0000-0000-0000AC540000}"/>
    <cellStyle name="40% - Accent3 3 2 2 3 4 2" xfId="36821" xr:uid="{00000000-0005-0000-0000-0000AD540000}"/>
    <cellStyle name="40% - Accent3 3 2 2 3 5" xfId="23384" xr:uid="{00000000-0005-0000-0000-0000AE540000}"/>
    <cellStyle name="40% - Accent3 3 2 2 3 5 2" xfId="46629" xr:uid="{00000000-0005-0000-0000-0000AF540000}"/>
    <cellStyle name="40% - Accent3 3 2 2 3 6" xfId="26203" xr:uid="{00000000-0005-0000-0000-0000B0540000}"/>
    <cellStyle name="40% - Accent3 3 2 2 3 7" xfId="48558" xr:uid="{00000000-0005-0000-0000-0000B1540000}"/>
    <cellStyle name="40% - Accent3 3 2 2 4" xfId="3869" xr:uid="{00000000-0005-0000-0000-0000B2540000}"/>
    <cellStyle name="40% - Accent3 3 2 2 4 2" xfId="6533" xr:uid="{00000000-0005-0000-0000-0000B3540000}"/>
    <cellStyle name="40% - Accent3 3 2 2 4 2 2" xfId="11876" xr:uid="{00000000-0005-0000-0000-0000B4540000}"/>
    <cellStyle name="40% - Accent3 3 2 2 4 2 2 2" xfId="22489" xr:uid="{00000000-0005-0000-0000-0000B5540000}"/>
    <cellStyle name="40% - Accent3 3 2 2 4 2 2 2 2" xfId="45757" xr:uid="{00000000-0005-0000-0000-0000B6540000}"/>
    <cellStyle name="40% - Accent3 3 2 2 4 2 2 3" xfId="35144" xr:uid="{00000000-0005-0000-0000-0000B7540000}"/>
    <cellStyle name="40% - Accent3 3 2 2 4 2 3" xfId="17183" xr:uid="{00000000-0005-0000-0000-0000B8540000}"/>
    <cellStyle name="40% - Accent3 3 2 2 4 2 3 2" xfId="40451" xr:uid="{00000000-0005-0000-0000-0000B9540000}"/>
    <cellStyle name="40% - Accent3 3 2 2 4 2 4" xfId="29836" xr:uid="{00000000-0005-0000-0000-0000BA540000}"/>
    <cellStyle name="40% - Accent3 3 2 2 4 3" xfId="9234" xr:uid="{00000000-0005-0000-0000-0000BB540000}"/>
    <cellStyle name="40% - Accent3 3 2 2 4 3 2" xfId="19849" xr:uid="{00000000-0005-0000-0000-0000BC540000}"/>
    <cellStyle name="40% - Accent3 3 2 2 4 3 2 2" xfId="43117" xr:uid="{00000000-0005-0000-0000-0000BD540000}"/>
    <cellStyle name="40% - Accent3 3 2 2 4 3 3" xfId="32502" xr:uid="{00000000-0005-0000-0000-0000BE540000}"/>
    <cellStyle name="40% - Accent3 3 2 2 4 4" xfId="14543" xr:uid="{00000000-0005-0000-0000-0000BF540000}"/>
    <cellStyle name="40% - Accent3 3 2 2 4 4 2" xfId="37811" xr:uid="{00000000-0005-0000-0000-0000C0540000}"/>
    <cellStyle name="40% - Accent3 3 2 2 4 5" xfId="23386" xr:uid="{00000000-0005-0000-0000-0000C1540000}"/>
    <cellStyle name="40% - Accent3 3 2 2 4 5 2" xfId="46631" xr:uid="{00000000-0005-0000-0000-0000C2540000}"/>
    <cellStyle name="40% - Accent3 3 2 2 4 6" xfId="27194" xr:uid="{00000000-0005-0000-0000-0000C3540000}"/>
    <cellStyle name="40% - Accent3 3 2 2 4 7" xfId="48560" xr:uid="{00000000-0005-0000-0000-0000C4540000}"/>
    <cellStyle name="40% - Accent3 3 2 2 5" xfId="4355" xr:uid="{00000000-0005-0000-0000-0000C5540000}"/>
    <cellStyle name="40% - Accent3 3 2 2 5 2" xfId="9699" xr:uid="{00000000-0005-0000-0000-0000C6540000}"/>
    <cellStyle name="40% - Accent3 3 2 2 5 2 2" xfId="20314" xr:uid="{00000000-0005-0000-0000-0000C7540000}"/>
    <cellStyle name="40% - Accent3 3 2 2 5 2 2 2" xfId="43582" xr:uid="{00000000-0005-0000-0000-0000C8540000}"/>
    <cellStyle name="40% - Accent3 3 2 2 5 2 3" xfId="32967" xr:uid="{00000000-0005-0000-0000-0000C9540000}"/>
    <cellStyle name="40% - Accent3 3 2 2 5 3" xfId="15008" xr:uid="{00000000-0005-0000-0000-0000CA540000}"/>
    <cellStyle name="40% - Accent3 3 2 2 5 3 2" xfId="38276" xr:uid="{00000000-0005-0000-0000-0000CB540000}"/>
    <cellStyle name="40% - Accent3 3 2 2 5 4" xfId="27659" xr:uid="{00000000-0005-0000-0000-0000CC540000}"/>
    <cellStyle name="40% - Accent3 3 2 2 6" xfId="7057" xr:uid="{00000000-0005-0000-0000-0000CD540000}"/>
    <cellStyle name="40% - Accent3 3 2 2 6 2" xfId="17672" xr:uid="{00000000-0005-0000-0000-0000CE540000}"/>
    <cellStyle name="40% - Accent3 3 2 2 6 2 2" xfId="40940" xr:uid="{00000000-0005-0000-0000-0000CF540000}"/>
    <cellStyle name="40% - Accent3 3 2 2 6 3" xfId="30325" xr:uid="{00000000-0005-0000-0000-0000D0540000}"/>
    <cellStyle name="40% - Accent3 3 2 2 7" xfId="12368" xr:uid="{00000000-0005-0000-0000-0000D1540000}"/>
    <cellStyle name="40% - Accent3 3 2 2 7 2" xfId="35636" xr:uid="{00000000-0005-0000-0000-0000D2540000}"/>
    <cellStyle name="40% - Accent3 3 2 2 8" xfId="23379" xr:uid="{00000000-0005-0000-0000-0000D3540000}"/>
    <cellStyle name="40% - Accent3 3 2 2 8 2" xfId="46624" xr:uid="{00000000-0005-0000-0000-0000D4540000}"/>
    <cellStyle name="40% - Accent3 3 2 2 9" xfId="25017" xr:uid="{00000000-0005-0000-0000-0000D5540000}"/>
    <cellStyle name="40% - Accent3 3 2 2_Asset Register (new)" xfId="1427" xr:uid="{00000000-0005-0000-0000-0000D6540000}"/>
    <cellStyle name="40% - Accent3 3 2 3" xfId="1273" xr:uid="{00000000-0005-0000-0000-0000D7540000}"/>
    <cellStyle name="40% - Accent3 3 2 3 2" xfId="2834" xr:uid="{00000000-0005-0000-0000-0000D8540000}"/>
    <cellStyle name="40% - Accent3 3 2 3 2 2" xfId="5682" xr:uid="{00000000-0005-0000-0000-0000D9540000}"/>
    <cellStyle name="40% - Accent3 3 2 3 2 2 2" xfId="11025" xr:uid="{00000000-0005-0000-0000-0000DA540000}"/>
    <cellStyle name="40% - Accent3 3 2 3 2 2 2 2" xfId="21639" xr:uid="{00000000-0005-0000-0000-0000DB540000}"/>
    <cellStyle name="40% - Accent3 3 2 3 2 2 2 2 2" xfId="44907" xr:uid="{00000000-0005-0000-0000-0000DC540000}"/>
    <cellStyle name="40% - Accent3 3 2 3 2 2 2 3" xfId="34293" xr:uid="{00000000-0005-0000-0000-0000DD540000}"/>
    <cellStyle name="40% - Accent3 3 2 3 2 2 3" xfId="16333" xr:uid="{00000000-0005-0000-0000-0000DE540000}"/>
    <cellStyle name="40% - Accent3 3 2 3 2 2 3 2" xfId="39601" xr:uid="{00000000-0005-0000-0000-0000DF540000}"/>
    <cellStyle name="40% - Accent3 3 2 3 2 2 4" xfId="23389" xr:uid="{00000000-0005-0000-0000-0000E0540000}"/>
    <cellStyle name="40% - Accent3 3 2 3 2 2 4 2" xfId="46634" xr:uid="{00000000-0005-0000-0000-0000E1540000}"/>
    <cellStyle name="40% - Accent3 3 2 3 2 2 5" xfId="28985" xr:uid="{00000000-0005-0000-0000-0000E2540000}"/>
    <cellStyle name="40% - Accent3 3 2 3 2 2 6" xfId="48563" xr:uid="{00000000-0005-0000-0000-0000E3540000}"/>
    <cellStyle name="40% - Accent3 3 2 3 2 3" xfId="8383" xr:uid="{00000000-0005-0000-0000-0000E4540000}"/>
    <cellStyle name="40% - Accent3 3 2 3 2 3 2" xfId="18998" xr:uid="{00000000-0005-0000-0000-0000E5540000}"/>
    <cellStyle name="40% - Accent3 3 2 3 2 3 2 2" xfId="42266" xr:uid="{00000000-0005-0000-0000-0000E6540000}"/>
    <cellStyle name="40% - Accent3 3 2 3 2 3 3" xfId="31651" xr:uid="{00000000-0005-0000-0000-0000E7540000}"/>
    <cellStyle name="40% - Accent3 3 2 3 2 4" xfId="13693" xr:uid="{00000000-0005-0000-0000-0000E8540000}"/>
    <cellStyle name="40% - Accent3 3 2 3 2 4 2" xfId="36961" xr:uid="{00000000-0005-0000-0000-0000E9540000}"/>
    <cellStyle name="40% - Accent3 3 2 3 2 5" xfId="23388" xr:uid="{00000000-0005-0000-0000-0000EA540000}"/>
    <cellStyle name="40% - Accent3 3 2 3 2 5 2" xfId="46633" xr:uid="{00000000-0005-0000-0000-0000EB540000}"/>
    <cellStyle name="40% - Accent3 3 2 3 2 6" xfId="26343" xr:uid="{00000000-0005-0000-0000-0000EC540000}"/>
    <cellStyle name="40% - Accent3 3 2 3 2 7" xfId="48562" xr:uid="{00000000-0005-0000-0000-0000ED540000}"/>
    <cellStyle name="40% - Accent3 3 2 3 3" xfId="4495" xr:uid="{00000000-0005-0000-0000-0000EE540000}"/>
    <cellStyle name="40% - Accent3 3 2 3 3 2" xfId="9839" xr:uid="{00000000-0005-0000-0000-0000EF540000}"/>
    <cellStyle name="40% - Accent3 3 2 3 3 2 2" xfId="20454" xr:uid="{00000000-0005-0000-0000-0000F0540000}"/>
    <cellStyle name="40% - Accent3 3 2 3 3 2 2 2" xfId="43722" xr:uid="{00000000-0005-0000-0000-0000F1540000}"/>
    <cellStyle name="40% - Accent3 3 2 3 3 2 3" xfId="33107" xr:uid="{00000000-0005-0000-0000-0000F2540000}"/>
    <cellStyle name="40% - Accent3 3 2 3 3 3" xfId="15148" xr:uid="{00000000-0005-0000-0000-0000F3540000}"/>
    <cellStyle name="40% - Accent3 3 2 3 3 3 2" xfId="38416" xr:uid="{00000000-0005-0000-0000-0000F4540000}"/>
    <cellStyle name="40% - Accent3 3 2 3 3 4" xfId="23390" xr:uid="{00000000-0005-0000-0000-0000F5540000}"/>
    <cellStyle name="40% - Accent3 3 2 3 3 4 2" xfId="46635" xr:uid="{00000000-0005-0000-0000-0000F6540000}"/>
    <cellStyle name="40% - Accent3 3 2 3 3 5" xfId="27799" xr:uid="{00000000-0005-0000-0000-0000F7540000}"/>
    <cellStyle name="40% - Accent3 3 2 3 3 6" xfId="48564" xr:uid="{00000000-0005-0000-0000-0000F8540000}"/>
    <cellStyle name="40% - Accent3 3 2 3 4" xfId="7197" xr:uid="{00000000-0005-0000-0000-0000F9540000}"/>
    <cellStyle name="40% - Accent3 3 2 3 4 2" xfId="17812" xr:uid="{00000000-0005-0000-0000-0000FA540000}"/>
    <cellStyle name="40% - Accent3 3 2 3 4 2 2" xfId="41080" xr:uid="{00000000-0005-0000-0000-0000FB540000}"/>
    <cellStyle name="40% - Accent3 3 2 3 4 3" xfId="30465" xr:uid="{00000000-0005-0000-0000-0000FC540000}"/>
    <cellStyle name="40% - Accent3 3 2 3 5" xfId="12508" xr:uid="{00000000-0005-0000-0000-0000FD540000}"/>
    <cellStyle name="40% - Accent3 3 2 3 5 2" xfId="35776" xr:uid="{00000000-0005-0000-0000-0000FE540000}"/>
    <cellStyle name="40% - Accent3 3 2 3 6" xfId="23387" xr:uid="{00000000-0005-0000-0000-0000FF540000}"/>
    <cellStyle name="40% - Accent3 3 2 3 6 2" xfId="46632" xr:uid="{00000000-0005-0000-0000-000000550000}"/>
    <cellStyle name="40% - Accent3 3 2 3 7" xfId="25157" xr:uid="{00000000-0005-0000-0000-000001550000}"/>
    <cellStyle name="40% - Accent3 3 2 3 8" xfId="48561" xr:uid="{00000000-0005-0000-0000-000002550000}"/>
    <cellStyle name="40% - Accent3 3 2 4" xfId="1656" xr:uid="{00000000-0005-0000-0000-000003550000}"/>
    <cellStyle name="40% - Accent3 3 2 4 2" xfId="4665" xr:uid="{00000000-0005-0000-0000-000004550000}"/>
    <cellStyle name="40% - Accent3 3 2 4 2 2" xfId="10009" xr:uid="{00000000-0005-0000-0000-000005550000}"/>
    <cellStyle name="40% - Accent3 3 2 4 2 2 2" xfId="20624" xr:uid="{00000000-0005-0000-0000-000006550000}"/>
    <cellStyle name="40% - Accent3 3 2 4 2 2 2 2" xfId="43892" xr:uid="{00000000-0005-0000-0000-000007550000}"/>
    <cellStyle name="40% - Accent3 3 2 4 2 2 3" xfId="33277" xr:uid="{00000000-0005-0000-0000-000008550000}"/>
    <cellStyle name="40% - Accent3 3 2 4 2 3" xfId="15318" xr:uid="{00000000-0005-0000-0000-000009550000}"/>
    <cellStyle name="40% - Accent3 3 2 4 2 3 2" xfId="38586" xr:uid="{00000000-0005-0000-0000-00000A550000}"/>
    <cellStyle name="40% - Accent3 3 2 4 2 4" xfId="23392" xr:uid="{00000000-0005-0000-0000-00000B550000}"/>
    <cellStyle name="40% - Accent3 3 2 4 2 4 2" xfId="46637" xr:uid="{00000000-0005-0000-0000-00000C550000}"/>
    <cellStyle name="40% - Accent3 3 2 4 2 5" xfId="27969" xr:uid="{00000000-0005-0000-0000-00000D550000}"/>
    <cellStyle name="40% - Accent3 3 2 4 2 6" xfId="48566" xr:uid="{00000000-0005-0000-0000-00000E550000}"/>
    <cellStyle name="40% - Accent3 3 2 4 3" xfId="7367" xr:uid="{00000000-0005-0000-0000-00000F550000}"/>
    <cellStyle name="40% - Accent3 3 2 4 3 2" xfId="17982" xr:uid="{00000000-0005-0000-0000-000010550000}"/>
    <cellStyle name="40% - Accent3 3 2 4 3 2 2" xfId="41250" xr:uid="{00000000-0005-0000-0000-000011550000}"/>
    <cellStyle name="40% - Accent3 3 2 4 3 3" xfId="30635" xr:uid="{00000000-0005-0000-0000-000012550000}"/>
    <cellStyle name="40% - Accent3 3 2 4 4" xfId="12678" xr:uid="{00000000-0005-0000-0000-000013550000}"/>
    <cellStyle name="40% - Accent3 3 2 4 4 2" xfId="35946" xr:uid="{00000000-0005-0000-0000-000014550000}"/>
    <cellStyle name="40% - Accent3 3 2 4 5" xfId="23391" xr:uid="{00000000-0005-0000-0000-000015550000}"/>
    <cellStyle name="40% - Accent3 3 2 4 5 2" xfId="46636" xr:uid="{00000000-0005-0000-0000-000016550000}"/>
    <cellStyle name="40% - Accent3 3 2 4 6" xfId="25327" xr:uid="{00000000-0005-0000-0000-000017550000}"/>
    <cellStyle name="40% - Accent3 3 2 4 7" xfId="48565" xr:uid="{00000000-0005-0000-0000-000018550000}"/>
    <cellStyle name="40% - Accent3 3 2 5" xfId="1771" xr:uid="{00000000-0005-0000-0000-000019550000}"/>
    <cellStyle name="40% - Accent3 3 2 5 2" xfId="4756" xr:uid="{00000000-0005-0000-0000-00001A550000}"/>
    <cellStyle name="40% - Accent3 3 2 5 2 2" xfId="10100" xr:uid="{00000000-0005-0000-0000-00001B550000}"/>
    <cellStyle name="40% - Accent3 3 2 5 2 2 2" xfId="20715" xr:uid="{00000000-0005-0000-0000-00001C550000}"/>
    <cellStyle name="40% - Accent3 3 2 5 2 2 2 2" xfId="43983" xr:uid="{00000000-0005-0000-0000-00001D550000}"/>
    <cellStyle name="40% - Accent3 3 2 5 2 2 3" xfId="33368" xr:uid="{00000000-0005-0000-0000-00001E550000}"/>
    <cellStyle name="40% - Accent3 3 2 5 2 3" xfId="15409" xr:uid="{00000000-0005-0000-0000-00001F550000}"/>
    <cellStyle name="40% - Accent3 3 2 5 2 3 2" xfId="38677" xr:uid="{00000000-0005-0000-0000-000020550000}"/>
    <cellStyle name="40% - Accent3 3 2 5 2 4" xfId="28060" xr:uid="{00000000-0005-0000-0000-000021550000}"/>
    <cellStyle name="40% - Accent3 3 2 5 3" xfId="7458" xr:uid="{00000000-0005-0000-0000-000022550000}"/>
    <cellStyle name="40% - Accent3 3 2 5 3 2" xfId="18073" xr:uid="{00000000-0005-0000-0000-000023550000}"/>
    <cellStyle name="40% - Accent3 3 2 5 3 2 2" xfId="41341" xr:uid="{00000000-0005-0000-0000-000024550000}"/>
    <cellStyle name="40% - Accent3 3 2 5 3 3" xfId="30726" xr:uid="{00000000-0005-0000-0000-000025550000}"/>
    <cellStyle name="40% - Accent3 3 2 5 4" xfId="12769" xr:uid="{00000000-0005-0000-0000-000026550000}"/>
    <cellStyle name="40% - Accent3 3 2 5 4 2" xfId="36037" xr:uid="{00000000-0005-0000-0000-000027550000}"/>
    <cellStyle name="40% - Accent3 3 2 5 5" xfId="23393" xr:uid="{00000000-0005-0000-0000-000028550000}"/>
    <cellStyle name="40% - Accent3 3 2 5 5 2" xfId="46638" xr:uid="{00000000-0005-0000-0000-000029550000}"/>
    <cellStyle name="40% - Accent3 3 2 5 6" xfId="25418" xr:uid="{00000000-0005-0000-0000-00002A550000}"/>
    <cellStyle name="40% - Accent3 3 2 5 7" xfId="48567" xr:uid="{00000000-0005-0000-0000-00002B550000}"/>
    <cellStyle name="40% - Accent3 3 2 6" xfId="2215" xr:uid="{00000000-0005-0000-0000-00002C550000}"/>
    <cellStyle name="40% - Accent3 3 2 6 2" xfId="5089" xr:uid="{00000000-0005-0000-0000-00002D550000}"/>
    <cellStyle name="40% - Accent3 3 2 6 2 2" xfId="10432" xr:uid="{00000000-0005-0000-0000-00002E550000}"/>
    <cellStyle name="40% - Accent3 3 2 6 2 2 2" xfId="21047" xr:uid="{00000000-0005-0000-0000-00002F550000}"/>
    <cellStyle name="40% - Accent3 3 2 6 2 2 2 2" xfId="44315" xr:uid="{00000000-0005-0000-0000-000030550000}"/>
    <cellStyle name="40% - Accent3 3 2 6 2 2 3" xfId="33700" xr:uid="{00000000-0005-0000-0000-000031550000}"/>
    <cellStyle name="40% - Accent3 3 2 6 2 3" xfId="15741" xr:uid="{00000000-0005-0000-0000-000032550000}"/>
    <cellStyle name="40% - Accent3 3 2 6 2 3 2" xfId="39009" xr:uid="{00000000-0005-0000-0000-000033550000}"/>
    <cellStyle name="40% - Accent3 3 2 6 2 4" xfId="28392" xr:uid="{00000000-0005-0000-0000-000034550000}"/>
    <cellStyle name="40% - Accent3 3 2 6 3" xfId="7790" xr:uid="{00000000-0005-0000-0000-000035550000}"/>
    <cellStyle name="40% - Accent3 3 2 6 3 2" xfId="18405" xr:uid="{00000000-0005-0000-0000-000036550000}"/>
    <cellStyle name="40% - Accent3 3 2 6 3 2 2" xfId="41673" xr:uid="{00000000-0005-0000-0000-000037550000}"/>
    <cellStyle name="40% - Accent3 3 2 6 3 3" xfId="31058" xr:uid="{00000000-0005-0000-0000-000038550000}"/>
    <cellStyle name="40% - Accent3 3 2 6 4" xfId="13101" xr:uid="{00000000-0005-0000-0000-000039550000}"/>
    <cellStyle name="40% - Accent3 3 2 6 4 2" xfId="36369" xr:uid="{00000000-0005-0000-0000-00003A550000}"/>
    <cellStyle name="40% - Accent3 3 2 6 5" xfId="25750" xr:uid="{00000000-0005-0000-0000-00003B550000}"/>
    <cellStyle name="40% - Accent3 3 2 7" xfId="2271" xr:uid="{00000000-0005-0000-0000-00003C550000}"/>
    <cellStyle name="40% - Accent3 3 2 7 2" xfId="5135" xr:uid="{00000000-0005-0000-0000-00003D550000}"/>
    <cellStyle name="40% - Accent3 3 2 7 2 2" xfId="10478" xr:uid="{00000000-0005-0000-0000-00003E550000}"/>
    <cellStyle name="40% - Accent3 3 2 7 2 2 2" xfId="21092" xr:uid="{00000000-0005-0000-0000-00003F550000}"/>
    <cellStyle name="40% - Accent3 3 2 7 2 2 2 2" xfId="44360" xr:uid="{00000000-0005-0000-0000-000040550000}"/>
    <cellStyle name="40% - Accent3 3 2 7 2 2 3" xfId="33746" xr:uid="{00000000-0005-0000-0000-000041550000}"/>
    <cellStyle name="40% - Accent3 3 2 7 2 3" xfId="15786" xr:uid="{00000000-0005-0000-0000-000042550000}"/>
    <cellStyle name="40% - Accent3 3 2 7 2 3 2" xfId="39054" xr:uid="{00000000-0005-0000-0000-000043550000}"/>
    <cellStyle name="40% - Accent3 3 2 7 2 4" xfId="28438" xr:uid="{00000000-0005-0000-0000-000044550000}"/>
    <cellStyle name="40% - Accent3 3 2 7 3" xfId="7836" xr:uid="{00000000-0005-0000-0000-000045550000}"/>
    <cellStyle name="40% - Accent3 3 2 7 3 2" xfId="18451" xr:uid="{00000000-0005-0000-0000-000046550000}"/>
    <cellStyle name="40% - Accent3 3 2 7 3 2 2" xfId="41719" xr:uid="{00000000-0005-0000-0000-000047550000}"/>
    <cellStyle name="40% - Accent3 3 2 7 3 3" xfId="31104" xr:uid="{00000000-0005-0000-0000-000048550000}"/>
    <cellStyle name="40% - Accent3 3 2 7 4" xfId="13146" xr:uid="{00000000-0005-0000-0000-000049550000}"/>
    <cellStyle name="40% - Accent3 3 2 7 4 2" xfId="36414" xr:uid="{00000000-0005-0000-0000-00004A550000}"/>
    <cellStyle name="40% - Accent3 3 2 7 5" xfId="25796" xr:uid="{00000000-0005-0000-0000-00004B550000}"/>
    <cellStyle name="40% - Accent3 3 2 8" xfId="2312" xr:uid="{00000000-0005-0000-0000-00004C550000}"/>
    <cellStyle name="40% - Accent3 3 2 8 2" xfId="5167" xr:uid="{00000000-0005-0000-0000-00004D550000}"/>
    <cellStyle name="40% - Accent3 3 2 8 2 2" xfId="10510" xr:uid="{00000000-0005-0000-0000-00004E550000}"/>
    <cellStyle name="40% - Accent3 3 2 8 2 2 2" xfId="21124" xr:uid="{00000000-0005-0000-0000-00004F550000}"/>
    <cellStyle name="40% - Accent3 3 2 8 2 2 2 2" xfId="44392" xr:uid="{00000000-0005-0000-0000-000050550000}"/>
    <cellStyle name="40% - Accent3 3 2 8 2 2 3" xfId="33778" xr:uid="{00000000-0005-0000-0000-000051550000}"/>
    <cellStyle name="40% - Accent3 3 2 8 2 3" xfId="15818" xr:uid="{00000000-0005-0000-0000-000052550000}"/>
    <cellStyle name="40% - Accent3 3 2 8 2 3 2" xfId="39086" xr:uid="{00000000-0005-0000-0000-000053550000}"/>
    <cellStyle name="40% - Accent3 3 2 8 2 4" xfId="28470" xr:uid="{00000000-0005-0000-0000-000054550000}"/>
    <cellStyle name="40% - Accent3 3 2 8 3" xfId="7868" xr:uid="{00000000-0005-0000-0000-000055550000}"/>
    <cellStyle name="40% - Accent3 3 2 8 3 2" xfId="18483" xr:uid="{00000000-0005-0000-0000-000056550000}"/>
    <cellStyle name="40% - Accent3 3 2 8 3 2 2" xfId="41751" xr:uid="{00000000-0005-0000-0000-000057550000}"/>
    <cellStyle name="40% - Accent3 3 2 8 3 3" xfId="31136" xr:uid="{00000000-0005-0000-0000-000058550000}"/>
    <cellStyle name="40% - Accent3 3 2 8 4" xfId="13178" xr:uid="{00000000-0005-0000-0000-000059550000}"/>
    <cellStyle name="40% - Accent3 3 2 8 4 2" xfId="36446" xr:uid="{00000000-0005-0000-0000-00005A550000}"/>
    <cellStyle name="40% - Accent3 3 2 8 5" xfId="25828" xr:uid="{00000000-0005-0000-0000-00005B550000}"/>
    <cellStyle name="40% - Accent3 3 2 9" xfId="2611" xr:uid="{00000000-0005-0000-0000-00005C550000}"/>
    <cellStyle name="40% - Accent3 3 2 9 2" xfId="5459" xr:uid="{00000000-0005-0000-0000-00005D550000}"/>
    <cellStyle name="40% - Accent3 3 2 9 2 2" xfId="10802" xr:uid="{00000000-0005-0000-0000-00005E550000}"/>
    <cellStyle name="40% - Accent3 3 2 9 2 2 2" xfId="21416" xr:uid="{00000000-0005-0000-0000-00005F550000}"/>
    <cellStyle name="40% - Accent3 3 2 9 2 2 2 2" xfId="44684" xr:uid="{00000000-0005-0000-0000-000060550000}"/>
    <cellStyle name="40% - Accent3 3 2 9 2 2 3" xfId="34070" xr:uid="{00000000-0005-0000-0000-000061550000}"/>
    <cellStyle name="40% - Accent3 3 2 9 2 3" xfId="16110" xr:uid="{00000000-0005-0000-0000-000062550000}"/>
    <cellStyle name="40% - Accent3 3 2 9 2 3 2" xfId="39378" xr:uid="{00000000-0005-0000-0000-000063550000}"/>
    <cellStyle name="40% - Accent3 3 2 9 2 4" xfId="28762" xr:uid="{00000000-0005-0000-0000-000064550000}"/>
    <cellStyle name="40% - Accent3 3 2 9 3" xfId="8160" xr:uid="{00000000-0005-0000-0000-000065550000}"/>
    <cellStyle name="40% - Accent3 3 2 9 3 2" xfId="18775" xr:uid="{00000000-0005-0000-0000-000066550000}"/>
    <cellStyle name="40% - Accent3 3 2 9 3 2 2" xfId="42043" xr:uid="{00000000-0005-0000-0000-000067550000}"/>
    <cellStyle name="40% - Accent3 3 2 9 3 3" xfId="31428" xr:uid="{00000000-0005-0000-0000-000068550000}"/>
    <cellStyle name="40% - Accent3 3 2 9 4" xfId="13470" xr:uid="{00000000-0005-0000-0000-000069550000}"/>
    <cellStyle name="40% - Accent3 3 2 9 4 2" xfId="36738" xr:uid="{00000000-0005-0000-0000-00006A550000}"/>
    <cellStyle name="40% - Accent3 3 2 9 5" xfId="26120" xr:uid="{00000000-0005-0000-0000-00006B550000}"/>
    <cellStyle name="40% - Accent3 3 2_Asset Register (new)" xfId="1428" xr:uid="{00000000-0005-0000-0000-00006C550000}"/>
    <cellStyle name="40% - Accent3 3 3" xfId="746" xr:uid="{00000000-0005-0000-0000-00006D550000}"/>
    <cellStyle name="40% - Accent3 3 3 10" xfId="12284" xr:uid="{00000000-0005-0000-0000-00006E550000}"/>
    <cellStyle name="40% - Accent3 3 3 10 2" xfId="35552" xr:uid="{00000000-0005-0000-0000-00006F550000}"/>
    <cellStyle name="40% - Accent3 3 3 11" xfId="23394" xr:uid="{00000000-0005-0000-0000-000070550000}"/>
    <cellStyle name="40% - Accent3 3 3 11 2" xfId="46639" xr:uid="{00000000-0005-0000-0000-000071550000}"/>
    <cellStyle name="40% - Accent3 3 3 12" xfId="24933" xr:uid="{00000000-0005-0000-0000-000072550000}"/>
    <cellStyle name="40% - Accent3 3 3 13" xfId="48568" xr:uid="{00000000-0005-0000-0000-000073550000}"/>
    <cellStyle name="40% - Accent3 3 3 2" xfId="1198" xr:uid="{00000000-0005-0000-0000-000074550000}"/>
    <cellStyle name="40% - Accent3 3 3 2 2" xfId="2760" xr:uid="{00000000-0005-0000-0000-000075550000}"/>
    <cellStyle name="40% - Accent3 3 3 2 2 2" xfId="5608" xr:uid="{00000000-0005-0000-0000-000076550000}"/>
    <cellStyle name="40% - Accent3 3 3 2 2 2 2" xfId="10951" xr:uid="{00000000-0005-0000-0000-000077550000}"/>
    <cellStyle name="40% - Accent3 3 3 2 2 2 2 2" xfId="21565" xr:uid="{00000000-0005-0000-0000-000078550000}"/>
    <cellStyle name="40% - Accent3 3 3 2 2 2 2 2 2" xfId="44833" xr:uid="{00000000-0005-0000-0000-000079550000}"/>
    <cellStyle name="40% - Accent3 3 3 2 2 2 2 3" xfId="34219" xr:uid="{00000000-0005-0000-0000-00007A550000}"/>
    <cellStyle name="40% - Accent3 3 3 2 2 2 3" xfId="16259" xr:uid="{00000000-0005-0000-0000-00007B550000}"/>
    <cellStyle name="40% - Accent3 3 3 2 2 2 3 2" xfId="39527" xr:uid="{00000000-0005-0000-0000-00007C550000}"/>
    <cellStyle name="40% - Accent3 3 3 2 2 2 4" xfId="23397" xr:uid="{00000000-0005-0000-0000-00007D550000}"/>
    <cellStyle name="40% - Accent3 3 3 2 2 2 4 2" xfId="46642" xr:uid="{00000000-0005-0000-0000-00007E550000}"/>
    <cellStyle name="40% - Accent3 3 3 2 2 2 5" xfId="28911" xr:uid="{00000000-0005-0000-0000-00007F550000}"/>
    <cellStyle name="40% - Accent3 3 3 2 2 2 6" xfId="48571" xr:uid="{00000000-0005-0000-0000-000080550000}"/>
    <cellStyle name="40% - Accent3 3 3 2 2 3" xfId="8309" xr:uid="{00000000-0005-0000-0000-000081550000}"/>
    <cellStyle name="40% - Accent3 3 3 2 2 3 2" xfId="18924" xr:uid="{00000000-0005-0000-0000-000082550000}"/>
    <cellStyle name="40% - Accent3 3 3 2 2 3 2 2" xfId="42192" xr:uid="{00000000-0005-0000-0000-000083550000}"/>
    <cellStyle name="40% - Accent3 3 3 2 2 3 3" xfId="31577" xr:uid="{00000000-0005-0000-0000-000084550000}"/>
    <cellStyle name="40% - Accent3 3 3 2 2 4" xfId="13619" xr:uid="{00000000-0005-0000-0000-000085550000}"/>
    <cellStyle name="40% - Accent3 3 3 2 2 4 2" xfId="36887" xr:uid="{00000000-0005-0000-0000-000086550000}"/>
    <cellStyle name="40% - Accent3 3 3 2 2 5" xfId="23396" xr:uid="{00000000-0005-0000-0000-000087550000}"/>
    <cellStyle name="40% - Accent3 3 3 2 2 5 2" xfId="46641" xr:uid="{00000000-0005-0000-0000-000088550000}"/>
    <cellStyle name="40% - Accent3 3 3 2 2 6" xfId="26269" xr:uid="{00000000-0005-0000-0000-000089550000}"/>
    <cellStyle name="40% - Accent3 3 3 2 2 7" xfId="48570" xr:uid="{00000000-0005-0000-0000-00008A550000}"/>
    <cellStyle name="40% - Accent3 3 3 2 3" xfId="3935" xr:uid="{00000000-0005-0000-0000-00008B550000}"/>
    <cellStyle name="40% - Accent3 3 3 2 3 2" xfId="6599" xr:uid="{00000000-0005-0000-0000-00008C550000}"/>
    <cellStyle name="40% - Accent3 3 3 2 3 2 2" xfId="11942" xr:uid="{00000000-0005-0000-0000-00008D550000}"/>
    <cellStyle name="40% - Accent3 3 3 2 3 2 2 2" xfId="22555" xr:uid="{00000000-0005-0000-0000-00008E550000}"/>
    <cellStyle name="40% - Accent3 3 3 2 3 2 2 2 2" xfId="45823" xr:uid="{00000000-0005-0000-0000-00008F550000}"/>
    <cellStyle name="40% - Accent3 3 3 2 3 2 2 3" xfId="35210" xr:uid="{00000000-0005-0000-0000-000090550000}"/>
    <cellStyle name="40% - Accent3 3 3 2 3 2 3" xfId="17249" xr:uid="{00000000-0005-0000-0000-000091550000}"/>
    <cellStyle name="40% - Accent3 3 3 2 3 2 3 2" xfId="40517" xr:uid="{00000000-0005-0000-0000-000092550000}"/>
    <cellStyle name="40% - Accent3 3 3 2 3 2 4" xfId="29902" xr:uid="{00000000-0005-0000-0000-000093550000}"/>
    <cellStyle name="40% - Accent3 3 3 2 3 3" xfId="9300" xr:uid="{00000000-0005-0000-0000-000094550000}"/>
    <cellStyle name="40% - Accent3 3 3 2 3 3 2" xfId="19915" xr:uid="{00000000-0005-0000-0000-000095550000}"/>
    <cellStyle name="40% - Accent3 3 3 2 3 3 2 2" xfId="43183" xr:uid="{00000000-0005-0000-0000-000096550000}"/>
    <cellStyle name="40% - Accent3 3 3 2 3 3 3" xfId="32568" xr:uid="{00000000-0005-0000-0000-000097550000}"/>
    <cellStyle name="40% - Accent3 3 3 2 3 4" xfId="14609" xr:uid="{00000000-0005-0000-0000-000098550000}"/>
    <cellStyle name="40% - Accent3 3 3 2 3 4 2" xfId="37877" xr:uid="{00000000-0005-0000-0000-000099550000}"/>
    <cellStyle name="40% - Accent3 3 3 2 3 5" xfId="23398" xr:uid="{00000000-0005-0000-0000-00009A550000}"/>
    <cellStyle name="40% - Accent3 3 3 2 3 5 2" xfId="46643" xr:uid="{00000000-0005-0000-0000-00009B550000}"/>
    <cellStyle name="40% - Accent3 3 3 2 3 6" xfId="27260" xr:uid="{00000000-0005-0000-0000-00009C550000}"/>
    <cellStyle name="40% - Accent3 3 3 2 3 7" xfId="48572" xr:uid="{00000000-0005-0000-0000-00009D550000}"/>
    <cellStyle name="40% - Accent3 3 3 2 4" xfId="4421" xr:uid="{00000000-0005-0000-0000-00009E550000}"/>
    <cellStyle name="40% - Accent3 3 3 2 4 2" xfId="9765" xr:uid="{00000000-0005-0000-0000-00009F550000}"/>
    <cellStyle name="40% - Accent3 3 3 2 4 2 2" xfId="20380" xr:uid="{00000000-0005-0000-0000-0000A0550000}"/>
    <cellStyle name="40% - Accent3 3 3 2 4 2 2 2" xfId="43648" xr:uid="{00000000-0005-0000-0000-0000A1550000}"/>
    <cellStyle name="40% - Accent3 3 3 2 4 2 3" xfId="33033" xr:uid="{00000000-0005-0000-0000-0000A2550000}"/>
    <cellStyle name="40% - Accent3 3 3 2 4 3" xfId="15074" xr:uid="{00000000-0005-0000-0000-0000A3550000}"/>
    <cellStyle name="40% - Accent3 3 3 2 4 3 2" xfId="38342" xr:uid="{00000000-0005-0000-0000-0000A4550000}"/>
    <cellStyle name="40% - Accent3 3 3 2 4 4" xfId="27725" xr:uid="{00000000-0005-0000-0000-0000A5550000}"/>
    <cellStyle name="40% - Accent3 3 3 2 5" xfId="7123" xr:uid="{00000000-0005-0000-0000-0000A6550000}"/>
    <cellStyle name="40% - Accent3 3 3 2 5 2" xfId="17738" xr:uid="{00000000-0005-0000-0000-0000A7550000}"/>
    <cellStyle name="40% - Accent3 3 3 2 5 2 2" xfId="41006" xr:uid="{00000000-0005-0000-0000-0000A8550000}"/>
    <cellStyle name="40% - Accent3 3 3 2 5 3" xfId="30391" xr:uid="{00000000-0005-0000-0000-0000A9550000}"/>
    <cellStyle name="40% - Accent3 3 3 2 6" xfId="12434" xr:uid="{00000000-0005-0000-0000-0000AA550000}"/>
    <cellStyle name="40% - Accent3 3 3 2 6 2" xfId="35702" xr:uid="{00000000-0005-0000-0000-0000AB550000}"/>
    <cellStyle name="40% - Accent3 3 3 2 7" xfId="23395" xr:uid="{00000000-0005-0000-0000-0000AC550000}"/>
    <cellStyle name="40% - Accent3 3 3 2 7 2" xfId="46640" xr:uid="{00000000-0005-0000-0000-0000AD550000}"/>
    <cellStyle name="40% - Accent3 3 3 2 8" xfId="25083" xr:uid="{00000000-0005-0000-0000-0000AE550000}"/>
    <cellStyle name="40% - Accent3 3 3 2 9" xfId="48569" xr:uid="{00000000-0005-0000-0000-0000AF550000}"/>
    <cellStyle name="40% - Accent3 3 3 3" xfId="1559" xr:uid="{00000000-0005-0000-0000-0000B0550000}"/>
    <cellStyle name="40% - Accent3 3 3 3 2" xfId="2916" xr:uid="{00000000-0005-0000-0000-0000B1550000}"/>
    <cellStyle name="40% - Accent3 3 3 3 2 2" xfId="5764" xr:uid="{00000000-0005-0000-0000-0000B2550000}"/>
    <cellStyle name="40% - Accent3 3 3 3 2 2 2" xfId="11107" xr:uid="{00000000-0005-0000-0000-0000B3550000}"/>
    <cellStyle name="40% - Accent3 3 3 3 2 2 2 2" xfId="21721" xr:uid="{00000000-0005-0000-0000-0000B4550000}"/>
    <cellStyle name="40% - Accent3 3 3 3 2 2 2 2 2" xfId="44989" xr:uid="{00000000-0005-0000-0000-0000B5550000}"/>
    <cellStyle name="40% - Accent3 3 3 3 2 2 2 3" xfId="34375" xr:uid="{00000000-0005-0000-0000-0000B6550000}"/>
    <cellStyle name="40% - Accent3 3 3 3 2 2 3" xfId="16415" xr:uid="{00000000-0005-0000-0000-0000B7550000}"/>
    <cellStyle name="40% - Accent3 3 3 3 2 2 3 2" xfId="39683" xr:uid="{00000000-0005-0000-0000-0000B8550000}"/>
    <cellStyle name="40% - Accent3 3 3 3 2 2 4" xfId="29067" xr:uid="{00000000-0005-0000-0000-0000B9550000}"/>
    <cellStyle name="40% - Accent3 3 3 3 2 3" xfId="8465" xr:uid="{00000000-0005-0000-0000-0000BA550000}"/>
    <cellStyle name="40% - Accent3 3 3 3 2 3 2" xfId="19080" xr:uid="{00000000-0005-0000-0000-0000BB550000}"/>
    <cellStyle name="40% - Accent3 3 3 3 2 3 2 2" xfId="42348" xr:uid="{00000000-0005-0000-0000-0000BC550000}"/>
    <cellStyle name="40% - Accent3 3 3 3 2 3 3" xfId="31733" xr:uid="{00000000-0005-0000-0000-0000BD550000}"/>
    <cellStyle name="40% - Accent3 3 3 3 2 4" xfId="13775" xr:uid="{00000000-0005-0000-0000-0000BE550000}"/>
    <cellStyle name="40% - Accent3 3 3 3 2 4 2" xfId="37043" xr:uid="{00000000-0005-0000-0000-0000BF550000}"/>
    <cellStyle name="40% - Accent3 3 3 3 2 5" xfId="23400" xr:uid="{00000000-0005-0000-0000-0000C0550000}"/>
    <cellStyle name="40% - Accent3 3 3 3 2 5 2" xfId="46645" xr:uid="{00000000-0005-0000-0000-0000C1550000}"/>
    <cellStyle name="40% - Accent3 3 3 3 2 6" xfId="26425" xr:uid="{00000000-0005-0000-0000-0000C2550000}"/>
    <cellStyle name="40% - Accent3 3 3 3 2 7" xfId="48574" xr:uid="{00000000-0005-0000-0000-0000C3550000}"/>
    <cellStyle name="40% - Accent3 3 3 3 3" xfId="3771" xr:uid="{00000000-0005-0000-0000-0000C4550000}"/>
    <cellStyle name="40% - Accent3 3 3 3 3 2" xfId="6489" xr:uid="{00000000-0005-0000-0000-0000C5550000}"/>
    <cellStyle name="40% - Accent3 3 3 3 3 2 2" xfId="11832" xr:uid="{00000000-0005-0000-0000-0000C6550000}"/>
    <cellStyle name="40% - Accent3 3 3 3 3 2 2 2" xfId="22445" xr:uid="{00000000-0005-0000-0000-0000C7550000}"/>
    <cellStyle name="40% - Accent3 3 3 3 3 2 2 2 2" xfId="45713" xr:uid="{00000000-0005-0000-0000-0000C8550000}"/>
    <cellStyle name="40% - Accent3 3 3 3 3 2 2 3" xfId="35100" xr:uid="{00000000-0005-0000-0000-0000C9550000}"/>
    <cellStyle name="40% - Accent3 3 3 3 3 2 3" xfId="17139" xr:uid="{00000000-0005-0000-0000-0000CA550000}"/>
    <cellStyle name="40% - Accent3 3 3 3 3 2 3 2" xfId="40407" xr:uid="{00000000-0005-0000-0000-0000CB550000}"/>
    <cellStyle name="40% - Accent3 3 3 3 3 2 4" xfId="29792" xr:uid="{00000000-0005-0000-0000-0000CC550000}"/>
    <cellStyle name="40% - Accent3 3 3 3 3 3" xfId="9190" xr:uid="{00000000-0005-0000-0000-0000CD550000}"/>
    <cellStyle name="40% - Accent3 3 3 3 3 3 2" xfId="19805" xr:uid="{00000000-0005-0000-0000-0000CE550000}"/>
    <cellStyle name="40% - Accent3 3 3 3 3 3 2 2" xfId="43073" xr:uid="{00000000-0005-0000-0000-0000CF550000}"/>
    <cellStyle name="40% - Accent3 3 3 3 3 3 3" xfId="32458" xr:uid="{00000000-0005-0000-0000-0000D0550000}"/>
    <cellStyle name="40% - Accent3 3 3 3 3 4" xfId="14499" xr:uid="{00000000-0005-0000-0000-0000D1550000}"/>
    <cellStyle name="40% - Accent3 3 3 3 3 4 2" xfId="37767" xr:uid="{00000000-0005-0000-0000-0000D2550000}"/>
    <cellStyle name="40% - Accent3 3 3 3 3 5" xfId="27150" xr:uid="{00000000-0005-0000-0000-0000D3550000}"/>
    <cellStyle name="40% - Accent3 3 3 3 4" xfId="4577" xr:uid="{00000000-0005-0000-0000-0000D4550000}"/>
    <cellStyle name="40% - Accent3 3 3 3 4 2" xfId="9921" xr:uid="{00000000-0005-0000-0000-0000D5550000}"/>
    <cellStyle name="40% - Accent3 3 3 3 4 2 2" xfId="20536" xr:uid="{00000000-0005-0000-0000-0000D6550000}"/>
    <cellStyle name="40% - Accent3 3 3 3 4 2 2 2" xfId="43804" xr:uid="{00000000-0005-0000-0000-0000D7550000}"/>
    <cellStyle name="40% - Accent3 3 3 3 4 2 3" xfId="33189" xr:uid="{00000000-0005-0000-0000-0000D8550000}"/>
    <cellStyle name="40% - Accent3 3 3 3 4 3" xfId="15230" xr:uid="{00000000-0005-0000-0000-0000D9550000}"/>
    <cellStyle name="40% - Accent3 3 3 3 4 3 2" xfId="38498" xr:uid="{00000000-0005-0000-0000-0000DA550000}"/>
    <cellStyle name="40% - Accent3 3 3 3 4 4" xfId="27881" xr:uid="{00000000-0005-0000-0000-0000DB550000}"/>
    <cellStyle name="40% - Accent3 3 3 3 5" xfId="7279" xr:uid="{00000000-0005-0000-0000-0000DC550000}"/>
    <cellStyle name="40% - Accent3 3 3 3 5 2" xfId="17894" xr:uid="{00000000-0005-0000-0000-0000DD550000}"/>
    <cellStyle name="40% - Accent3 3 3 3 5 2 2" xfId="41162" xr:uid="{00000000-0005-0000-0000-0000DE550000}"/>
    <cellStyle name="40% - Accent3 3 3 3 5 3" xfId="30547" xr:uid="{00000000-0005-0000-0000-0000DF550000}"/>
    <cellStyle name="40% - Accent3 3 3 3 6" xfId="12590" xr:uid="{00000000-0005-0000-0000-0000E0550000}"/>
    <cellStyle name="40% - Accent3 3 3 3 6 2" xfId="35858" xr:uid="{00000000-0005-0000-0000-0000E1550000}"/>
    <cellStyle name="40% - Accent3 3 3 3 7" xfId="23399" xr:uid="{00000000-0005-0000-0000-0000E2550000}"/>
    <cellStyle name="40% - Accent3 3 3 3 7 2" xfId="46644" xr:uid="{00000000-0005-0000-0000-0000E3550000}"/>
    <cellStyle name="40% - Accent3 3 3 3 8" xfId="25239" xr:uid="{00000000-0005-0000-0000-0000E4550000}"/>
    <cellStyle name="40% - Accent3 3 3 3 9" xfId="48573" xr:uid="{00000000-0005-0000-0000-0000E5550000}"/>
    <cellStyle name="40% - Accent3 3 3 4" xfId="1903" xr:uid="{00000000-0005-0000-0000-0000E6550000}"/>
    <cellStyle name="40% - Accent3 3 3 4 2" xfId="4878" xr:uid="{00000000-0005-0000-0000-0000E7550000}"/>
    <cellStyle name="40% - Accent3 3 3 4 2 2" xfId="10222" xr:uid="{00000000-0005-0000-0000-0000E8550000}"/>
    <cellStyle name="40% - Accent3 3 3 4 2 2 2" xfId="20837" xr:uid="{00000000-0005-0000-0000-0000E9550000}"/>
    <cellStyle name="40% - Accent3 3 3 4 2 2 2 2" xfId="44105" xr:uid="{00000000-0005-0000-0000-0000EA550000}"/>
    <cellStyle name="40% - Accent3 3 3 4 2 2 3" xfId="33490" xr:uid="{00000000-0005-0000-0000-0000EB550000}"/>
    <cellStyle name="40% - Accent3 3 3 4 2 3" xfId="15531" xr:uid="{00000000-0005-0000-0000-0000EC550000}"/>
    <cellStyle name="40% - Accent3 3 3 4 2 3 2" xfId="38799" xr:uid="{00000000-0005-0000-0000-0000ED550000}"/>
    <cellStyle name="40% - Accent3 3 3 4 2 4" xfId="28182" xr:uid="{00000000-0005-0000-0000-0000EE550000}"/>
    <cellStyle name="40% - Accent3 3 3 4 3" xfId="7580" xr:uid="{00000000-0005-0000-0000-0000EF550000}"/>
    <cellStyle name="40% - Accent3 3 3 4 3 2" xfId="18195" xr:uid="{00000000-0005-0000-0000-0000F0550000}"/>
    <cellStyle name="40% - Accent3 3 3 4 3 2 2" xfId="41463" xr:uid="{00000000-0005-0000-0000-0000F1550000}"/>
    <cellStyle name="40% - Accent3 3 3 4 3 3" xfId="30848" xr:uid="{00000000-0005-0000-0000-0000F2550000}"/>
    <cellStyle name="40% - Accent3 3 3 4 4" xfId="12891" xr:uid="{00000000-0005-0000-0000-0000F3550000}"/>
    <cellStyle name="40% - Accent3 3 3 4 4 2" xfId="36159" xr:uid="{00000000-0005-0000-0000-0000F4550000}"/>
    <cellStyle name="40% - Accent3 3 3 4 5" xfId="23401" xr:uid="{00000000-0005-0000-0000-0000F5550000}"/>
    <cellStyle name="40% - Accent3 3 3 4 5 2" xfId="46646" xr:uid="{00000000-0005-0000-0000-0000F6550000}"/>
    <cellStyle name="40% - Accent3 3 3 4 6" xfId="25540" xr:uid="{00000000-0005-0000-0000-0000F7550000}"/>
    <cellStyle name="40% - Accent3 3 3 4 7" xfId="48575" xr:uid="{00000000-0005-0000-0000-0000F8550000}"/>
    <cellStyle name="40% - Accent3 3 3 5" xfId="2610" xr:uid="{00000000-0005-0000-0000-0000F9550000}"/>
    <cellStyle name="40% - Accent3 3 3 5 2" xfId="5458" xr:uid="{00000000-0005-0000-0000-0000FA550000}"/>
    <cellStyle name="40% - Accent3 3 3 5 2 2" xfId="10801" xr:uid="{00000000-0005-0000-0000-0000FB550000}"/>
    <cellStyle name="40% - Accent3 3 3 5 2 2 2" xfId="21415" xr:uid="{00000000-0005-0000-0000-0000FC550000}"/>
    <cellStyle name="40% - Accent3 3 3 5 2 2 2 2" xfId="44683" xr:uid="{00000000-0005-0000-0000-0000FD550000}"/>
    <cellStyle name="40% - Accent3 3 3 5 2 2 3" xfId="34069" xr:uid="{00000000-0005-0000-0000-0000FE550000}"/>
    <cellStyle name="40% - Accent3 3 3 5 2 3" xfId="16109" xr:uid="{00000000-0005-0000-0000-0000FF550000}"/>
    <cellStyle name="40% - Accent3 3 3 5 2 3 2" xfId="39377" xr:uid="{00000000-0005-0000-0000-000000560000}"/>
    <cellStyle name="40% - Accent3 3 3 5 2 4" xfId="28761" xr:uid="{00000000-0005-0000-0000-000001560000}"/>
    <cellStyle name="40% - Accent3 3 3 5 3" xfId="8159" xr:uid="{00000000-0005-0000-0000-000002560000}"/>
    <cellStyle name="40% - Accent3 3 3 5 3 2" xfId="18774" xr:uid="{00000000-0005-0000-0000-000003560000}"/>
    <cellStyle name="40% - Accent3 3 3 5 3 2 2" xfId="42042" xr:uid="{00000000-0005-0000-0000-000004560000}"/>
    <cellStyle name="40% - Accent3 3 3 5 3 3" xfId="31427" xr:uid="{00000000-0005-0000-0000-000005560000}"/>
    <cellStyle name="40% - Accent3 3 3 5 4" xfId="13469" xr:uid="{00000000-0005-0000-0000-000006560000}"/>
    <cellStyle name="40% - Accent3 3 3 5 4 2" xfId="36737" xr:uid="{00000000-0005-0000-0000-000007560000}"/>
    <cellStyle name="40% - Accent3 3 3 5 5" xfId="26119" xr:uid="{00000000-0005-0000-0000-000008560000}"/>
    <cellStyle name="40% - Accent3 3 3 6" xfId="3173" xr:uid="{00000000-0005-0000-0000-000009560000}"/>
    <cellStyle name="40% - Accent3 3 3 6 2" xfId="6003" xr:uid="{00000000-0005-0000-0000-00000A560000}"/>
    <cellStyle name="40% - Accent3 3 3 6 2 2" xfId="11346" xr:uid="{00000000-0005-0000-0000-00000B560000}"/>
    <cellStyle name="40% - Accent3 3 3 6 2 2 2" xfId="21959" xr:uid="{00000000-0005-0000-0000-00000C560000}"/>
    <cellStyle name="40% - Accent3 3 3 6 2 2 2 2" xfId="45227" xr:uid="{00000000-0005-0000-0000-00000D560000}"/>
    <cellStyle name="40% - Accent3 3 3 6 2 2 3" xfId="34614" xr:uid="{00000000-0005-0000-0000-00000E560000}"/>
    <cellStyle name="40% - Accent3 3 3 6 2 3" xfId="16653" xr:uid="{00000000-0005-0000-0000-00000F560000}"/>
    <cellStyle name="40% - Accent3 3 3 6 2 3 2" xfId="39921" xr:uid="{00000000-0005-0000-0000-000010560000}"/>
    <cellStyle name="40% - Accent3 3 3 6 2 4" xfId="29306" xr:uid="{00000000-0005-0000-0000-000011560000}"/>
    <cellStyle name="40% - Accent3 3 3 6 3" xfId="8704" xr:uid="{00000000-0005-0000-0000-000012560000}"/>
    <cellStyle name="40% - Accent3 3 3 6 3 2" xfId="19319" xr:uid="{00000000-0005-0000-0000-000013560000}"/>
    <cellStyle name="40% - Accent3 3 3 6 3 2 2" xfId="42587" xr:uid="{00000000-0005-0000-0000-000014560000}"/>
    <cellStyle name="40% - Accent3 3 3 6 3 3" xfId="31972" xr:uid="{00000000-0005-0000-0000-000015560000}"/>
    <cellStyle name="40% - Accent3 3 3 6 4" xfId="14013" xr:uid="{00000000-0005-0000-0000-000016560000}"/>
    <cellStyle name="40% - Accent3 3 3 6 4 2" xfId="37281" xr:uid="{00000000-0005-0000-0000-000017560000}"/>
    <cellStyle name="40% - Accent3 3 3 6 5" xfId="26664" xr:uid="{00000000-0005-0000-0000-000018560000}"/>
    <cellStyle name="40% - Accent3 3 3 7" xfId="3493" xr:uid="{00000000-0005-0000-0000-000019560000}"/>
    <cellStyle name="40% - Accent3 3 3 7 2" xfId="6317" xr:uid="{00000000-0005-0000-0000-00001A560000}"/>
    <cellStyle name="40% - Accent3 3 3 7 2 2" xfId="11660" xr:uid="{00000000-0005-0000-0000-00001B560000}"/>
    <cellStyle name="40% - Accent3 3 3 7 2 2 2" xfId="22273" xr:uid="{00000000-0005-0000-0000-00001C560000}"/>
    <cellStyle name="40% - Accent3 3 3 7 2 2 2 2" xfId="45541" xr:uid="{00000000-0005-0000-0000-00001D560000}"/>
    <cellStyle name="40% - Accent3 3 3 7 2 2 3" xfId="34928" xr:uid="{00000000-0005-0000-0000-00001E560000}"/>
    <cellStyle name="40% - Accent3 3 3 7 2 3" xfId="16967" xr:uid="{00000000-0005-0000-0000-00001F560000}"/>
    <cellStyle name="40% - Accent3 3 3 7 2 3 2" xfId="40235" xr:uid="{00000000-0005-0000-0000-000020560000}"/>
    <cellStyle name="40% - Accent3 3 3 7 2 4" xfId="29620" xr:uid="{00000000-0005-0000-0000-000021560000}"/>
    <cellStyle name="40% - Accent3 3 3 7 3" xfId="9018" xr:uid="{00000000-0005-0000-0000-000022560000}"/>
    <cellStyle name="40% - Accent3 3 3 7 3 2" xfId="19633" xr:uid="{00000000-0005-0000-0000-000023560000}"/>
    <cellStyle name="40% - Accent3 3 3 7 3 2 2" xfId="42901" xr:uid="{00000000-0005-0000-0000-000024560000}"/>
    <cellStyle name="40% - Accent3 3 3 7 3 3" xfId="32286" xr:uid="{00000000-0005-0000-0000-000025560000}"/>
    <cellStyle name="40% - Accent3 3 3 7 4" xfId="14327" xr:uid="{00000000-0005-0000-0000-000026560000}"/>
    <cellStyle name="40% - Accent3 3 3 7 4 2" xfId="37595" xr:uid="{00000000-0005-0000-0000-000027560000}"/>
    <cellStyle name="40% - Accent3 3 3 7 5" xfId="26978" xr:uid="{00000000-0005-0000-0000-000028560000}"/>
    <cellStyle name="40% - Accent3 3 3 8" xfId="4271" xr:uid="{00000000-0005-0000-0000-000029560000}"/>
    <cellStyle name="40% - Accent3 3 3 8 2" xfId="9615" xr:uid="{00000000-0005-0000-0000-00002A560000}"/>
    <cellStyle name="40% - Accent3 3 3 8 2 2" xfId="20230" xr:uid="{00000000-0005-0000-0000-00002B560000}"/>
    <cellStyle name="40% - Accent3 3 3 8 2 2 2" xfId="43498" xr:uid="{00000000-0005-0000-0000-00002C560000}"/>
    <cellStyle name="40% - Accent3 3 3 8 2 3" xfId="32883" xr:uid="{00000000-0005-0000-0000-00002D560000}"/>
    <cellStyle name="40% - Accent3 3 3 8 3" xfId="14924" xr:uid="{00000000-0005-0000-0000-00002E560000}"/>
    <cellStyle name="40% - Accent3 3 3 8 3 2" xfId="38192" xr:uid="{00000000-0005-0000-0000-00002F560000}"/>
    <cellStyle name="40% - Accent3 3 3 8 4" xfId="27575" xr:uid="{00000000-0005-0000-0000-000030560000}"/>
    <cellStyle name="40% - Accent3 3 3 9" xfId="6973" xr:uid="{00000000-0005-0000-0000-000031560000}"/>
    <cellStyle name="40% - Accent3 3 3 9 2" xfId="17588" xr:uid="{00000000-0005-0000-0000-000032560000}"/>
    <cellStyle name="40% - Accent3 3 3 9 2 2" xfId="40856" xr:uid="{00000000-0005-0000-0000-000033560000}"/>
    <cellStyle name="40% - Accent3 3 3 9 3" xfId="30241" xr:uid="{00000000-0005-0000-0000-000034560000}"/>
    <cellStyle name="40% - Accent3 3 3_Asset Register (new)" xfId="1426" xr:uid="{00000000-0005-0000-0000-000035560000}"/>
    <cellStyle name="40% - Accent3 3 4" xfId="250" xr:uid="{00000000-0005-0000-0000-000036560000}"/>
    <cellStyle name="40% - Accent3 3 4 10" xfId="24777" xr:uid="{00000000-0005-0000-0000-000037560000}"/>
    <cellStyle name="40% - Accent3 3 4 11" xfId="48576" xr:uid="{00000000-0005-0000-0000-000038560000}"/>
    <cellStyle name="40% - Accent3 3 4 2" xfId="1904" xr:uid="{00000000-0005-0000-0000-000039560000}"/>
    <cellStyle name="40% - Accent3 3 4 2 2" xfId="4879" xr:uid="{00000000-0005-0000-0000-00003A560000}"/>
    <cellStyle name="40% - Accent3 3 4 2 2 2" xfId="10223" xr:uid="{00000000-0005-0000-0000-00003B560000}"/>
    <cellStyle name="40% - Accent3 3 4 2 2 2 2" xfId="20838" xr:uid="{00000000-0005-0000-0000-00003C560000}"/>
    <cellStyle name="40% - Accent3 3 4 2 2 2 2 2" xfId="44106" xr:uid="{00000000-0005-0000-0000-00003D560000}"/>
    <cellStyle name="40% - Accent3 3 4 2 2 2 3" xfId="33491" xr:uid="{00000000-0005-0000-0000-00003E560000}"/>
    <cellStyle name="40% - Accent3 3 4 2 2 3" xfId="15532" xr:uid="{00000000-0005-0000-0000-00003F560000}"/>
    <cellStyle name="40% - Accent3 3 4 2 2 3 2" xfId="38800" xr:uid="{00000000-0005-0000-0000-000040560000}"/>
    <cellStyle name="40% - Accent3 3 4 2 2 4" xfId="23404" xr:uid="{00000000-0005-0000-0000-000041560000}"/>
    <cellStyle name="40% - Accent3 3 4 2 2 4 2" xfId="46649" xr:uid="{00000000-0005-0000-0000-000042560000}"/>
    <cellStyle name="40% - Accent3 3 4 2 2 5" xfId="28183" xr:uid="{00000000-0005-0000-0000-000043560000}"/>
    <cellStyle name="40% - Accent3 3 4 2 2 6" xfId="48578" xr:uid="{00000000-0005-0000-0000-000044560000}"/>
    <cellStyle name="40% - Accent3 3 4 2 3" xfId="7581" xr:uid="{00000000-0005-0000-0000-000045560000}"/>
    <cellStyle name="40% - Accent3 3 4 2 3 2" xfId="18196" xr:uid="{00000000-0005-0000-0000-000046560000}"/>
    <cellStyle name="40% - Accent3 3 4 2 3 2 2" xfId="41464" xr:uid="{00000000-0005-0000-0000-000047560000}"/>
    <cellStyle name="40% - Accent3 3 4 2 3 3" xfId="30849" xr:uid="{00000000-0005-0000-0000-000048560000}"/>
    <cellStyle name="40% - Accent3 3 4 2 4" xfId="12892" xr:uid="{00000000-0005-0000-0000-000049560000}"/>
    <cellStyle name="40% - Accent3 3 4 2 4 2" xfId="36160" xr:uid="{00000000-0005-0000-0000-00004A560000}"/>
    <cellStyle name="40% - Accent3 3 4 2 5" xfId="23403" xr:uid="{00000000-0005-0000-0000-00004B560000}"/>
    <cellStyle name="40% - Accent3 3 4 2 5 2" xfId="46648" xr:uid="{00000000-0005-0000-0000-00004C560000}"/>
    <cellStyle name="40% - Accent3 3 4 2 6" xfId="25541" xr:uid="{00000000-0005-0000-0000-00004D560000}"/>
    <cellStyle name="40% - Accent3 3 4 2 7" xfId="48577" xr:uid="{00000000-0005-0000-0000-00004E560000}"/>
    <cellStyle name="40% - Accent3 3 4 3" xfId="2458" xr:uid="{00000000-0005-0000-0000-00004F560000}"/>
    <cellStyle name="40% - Accent3 3 4 3 2" xfId="5306" xr:uid="{00000000-0005-0000-0000-000050560000}"/>
    <cellStyle name="40% - Accent3 3 4 3 2 2" xfId="10649" xr:uid="{00000000-0005-0000-0000-000051560000}"/>
    <cellStyle name="40% - Accent3 3 4 3 2 2 2" xfId="21263" xr:uid="{00000000-0005-0000-0000-000052560000}"/>
    <cellStyle name="40% - Accent3 3 4 3 2 2 2 2" xfId="44531" xr:uid="{00000000-0005-0000-0000-000053560000}"/>
    <cellStyle name="40% - Accent3 3 4 3 2 2 3" xfId="33917" xr:uid="{00000000-0005-0000-0000-000054560000}"/>
    <cellStyle name="40% - Accent3 3 4 3 2 3" xfId="15957" xr:uid="{00000000-0005-0000-0000-000055560000}"/>
    <cellStyle name="40% - Accent3 3 4 3 2 3 2" xfId="39225" xr:uid="{00000000-0005-0000-0000-000056560000}"/>
    <cellStyle name="40% - Accent3 3 4 3 2 4" xfId="28609" xr:uid="{00000000-0005-0000-0000-000057560000}"/>
    <cellStyle name="40% - Accent3 3 4 3 3" xfId="8007" xr:uid="{00000000-0005-0000-0000-000058560000}"/>
    <cellStyle name="40% - Accent3 3 4 3 3 2" xfId="18622" xr:uid="{00000000-0005-0000-0000-000059560000}"/>
    <cellStyle name="40% - Accent3 3 4 3 3 2 2" xfId="41890" xr:uid="{00000000-0005-0000-0000-00005A560000}"/>
    <cellStyle name="40% - Accent3 3 4 3 3 3" xfId="31275" xr:uid="{00000000-0005-0000-0000-00005B560000}"/>
    <cellStyle name="40% - Accent3 3 4 3 4" xfId="13317" xr:uid="{00000000-0005-0000-0000-00005C560000}"/>
    <cellStyle name="40% - Accent3 3 4 3 4 2" xfId="36585" xr:uid="{00000000-0005-0000-0000-00005D560000}"/>
    <cellStyle name="40% - Accent3 3 4 3 5" xfId="23405" xr:uid="{00000000-0005-0000-0000-00005E560000}"/>
    <cellStyle name="40% - Accent3 3 4 3 5 2" xfId="46650" xr:uid="{00000000-0005-0000-0000-00005F560000}"/>
    <cellStyle name="40% - Accent3 3 4 3 6" xfId="25967" xr:uid="{00000000-0005-0000-0000-000060560000}"/>
    <cellStyle name="40% - Accent3 3 4 3 7" xfId="48579" xr:uid="{00000000-0005-0000-0000-000061560000}"/>
    <cellStyle name="40% - Accent3 3 4 4" xfId="3174" xr:uid="{00000000-0005-0000-0000-000062560000}"/>
    <cellStyle name="40% - Accent3 3 4 4 2" xfId="6004" xr:uid="{00000000-0005-0000-0000-000063560000}"/>
    <cellStyle name="40% - Accent3 3 4 4 2 2" xfId="11347" xr:uid="{00000000-0005-0000-0000-000064560000}"/>
    <cellStyle name="40% - Accent3 3 4 4 2 2 2" xfId="21960" xr:uid="{00000000-0005-0000-0000-000065560000}"/>
    <cellStyle name="40% - Accent3 3 4 4 2 2 2 2" xfId="45228" xr:uid="{00000000-0005-0000-0000-000066560000}"/>
    <cellStyle name="40% - Accent3 3 4 4 2 2 3" xfId="34615" xr:uid="{00000000-0005-0000-0000-000067560000}"/>
    <cellStyle name="40% - Accent3 3 4 4 2 3" xfId="16654" xr:uid="{00000000-0005-0000-0000-000068560000}"/>
    <cellStyle name="40% - Accent3 3 4 4 2 3 2" xfId="39922" xr:uid="{00000000-0005-0000-0000-000069560000}"/>
    <cellStyle name="40% - Accent3 3 4 4 2 4" xfId="29307" xr:uid="{00000000-0005-0000-0000-00006A560000}"/>
    <cellStyle name="40% - Accent3 3 4 4 3" xfId="8705" xr:uid="{00000000-0005-0000-0000-00006B560000}"/>
    <cellStyle name="40% - Accent3 3 4 4 3 2" xfId="19320" xr:uid="{00000000-0005-0000-0000-00006C560000}"/>
    <cellStyle name="40% - Accent3 3 4 4 3 2 2" xfId="42588" xr:uid="{00000000-0005-0000-0000-00006D560000}"/>
    <cellStyle name="40% - Accent3 3 4 4 3 3" xfId="31973" xr:uid="{00000000-0005-0000-0000-00006E560000}"/>
    <cellStyle name="40% - Accent3 3 4 4 4" xfId="14014" xr:uid="{00000000-0005-0000-0000-00006F560000}"/>
    <cellStyle name="40% - Accent3 3 4 4 4 2" xfId="37282" xr:uid="{00000000-0005-0000-0000-000070560000}"/>
    <cellStyle name="40% - Accent3 3 4 4 5" xfId="26665" xr:uid="{00000000-0005-0000-0000-000071560000}"/>
    <cellStyle name="40% - Accent3 3 4 5" xfId="3494" xr:uid="{00000000-0005-0000-0000-000072560000}"/>
    <cellStyle name="40% - Accent3 3 4 5 2" xfId="6318" xr:uid="{00000000-0005-0000-0000-000073560000}"/>
    <cellStyle name="40% - Accent3 3 4 5 2 2" xfId="11661" xr:uid="{00000000-0005-0000-0000-000074560000}"/>
    <cellStyle name="40% - Accent3 3 4 5 2 2 2" xfId="22274" xr:uid="{00000000-0005-0000-0000-000075560000}"/>
    <cellStyle name="40% - Accent3 3 4 5 2 2 2 2" xfId="45542" xr:uid="{00000000-0005-0000-0000-000076560000}"/>
    <cellStyle name="40% - Accent3 3 4 5 2 2 3" xfId="34929" xr:uid="{00000000-0005-0000-0000-000077560000}"/>
    <cellStyle name="40% - Accent3 3 4 5 2 3" xfId="16968" xr:uid="{00000000-0005-0000-0000-000078560000}"/>
    <cellStyle name="40% - Accent3 3 4 5 2 3 2" xfId="40236" xr:uid="{00000000-0005-0000-0000-000079560000}"/>
    <cellStyle name="40% - Accent3 3 4 5 2 4" xfId="29621" xr:uid="{00000000-0005-0000-0000-00007A560000}"/>
    <cellStyle name="40% - Accent3 3 4 5 3" xfId="9019" xr:uid="{00000000-0005-0000-0000-00007B560000}"/>
    <cellStyle name="40% - Accent3 3 4 5 3 2" xfId="19634" xr:uid="{00000000-0005-0000-0000-00007C560000}"/>
    <cellStyle name="40% - Accent3 3 4 5 3 2 2" xfId="42902" xr:uid="{00000000-0005-0000-0000-00007D560000}"/>
    <cellStyle name="40% - Accent3 3 4 5 3 3" xfId="32287" xr:uid="{00000000-0005-0000-0000-00007E560000}"/>
    <cellStyle name="40% - Accent3 3 4 5 4" xfId="14328" xr:uid="{00000000-0005-0000-0000-00007F560000}"/>
    <cellStyle name="40% - Accent3 3 4 5 4 2" xfId="37596" xr:uid="{00000000-0005-0000-0000-000080560000}"/>
    <cellStyle name="40% - Accent3 3 4 5 5" xfId="26979" xr:uid="{00000000-0005-0000-0000-000081560000}"/>
    <cellStyle name="40% - Accent3 3 4 6" xfId="4119" xr:uid="{00000000-0005-0000-0000-000082560000}"/>
    <cellStyle name="40% - Accent3 3 4 6 2" xfId="9463" xr:uid="{00000000-0005-0000-0000-000083560000}"/>
    <cellStyle name="40% - Accent3 3 4 6 2 2" xfId="20078" xr:uid="{00000000-0005-0000-0000-000084560000}"/>
    <cellStyle name="40% - Accent3 3 4 6 2 2 2" xfId="43346" xr:uid="{00000000-0005-0000-0000-000085560000}"/>
    <cellStyle name="40% - Accent3 3 4 6 2 3" xfId="32731" xr:uid="{00000000-0005-0000-0000-000086560000}"/>
    <cellStyle name="40% - Accent3 3 4 6 3" xfId="14772" xr:uid="{00000000-0005-0000-0000-000087560000}"/>
    <cellStyle name="40% - Accent3 3 4 6 3 2" xfId="38040" xr:uid="{00000000-0005-0000-0000-000088560000}"/>
    <cellStyle name="40% - Accent3 3 4 6 4" xfId="27423" xr:uid="{00000000-0005-0000-0000-000089560000}"/>
    <cellStyle name="40% - Accent3 3 4 7" xfId="6821" xr:uid="{00000000-0005-0000-0000-00008A560000}"/>
    <cellStyle name="40% - Accent3 3 4 7 2" xfId="17436" xr:uid="{00000000-0005-0000-0000-00008B560000}"/>
    <cellStyle name="40% - Accent3 3 4 7 2 2" xfId="40704" xr:uid="{00000000-0005-0000-0000-00008C560000}"/>
    <cellStyle name="40% - Accent3 3 4 7 3" xfId="30089" xr:uid="{00000000-0005-0000-0000-00008D560000}"/>
    <cellStyle name="40% - Accent3 3 4 8" xfId="12132" xr:uid="{00000000-0005-0000-0000-00008E560000}"/>
    <cellStyle name="40% - Accent3 3 4 8 2" xfId="35400" xr:uid="{00000000-0005-0000-0000-00008F560000}"/>
    <cellStyle name="40% - Accent3 3 4 9" xfId="23402" xr:uid="{00000000-0005-0000-0000-000090560000}"/>
    <cellStyle name="40% - Accent3 3 4 9 2" xfId="46647" xr:uid="{00000000-0005-0000-0000-000091560000}"/>
    <cellStyle name="40% - Accent3 3 5" xfId="1123" xr:uid="{00000000-0005-0000-0000-000092560000}"/>
    <cellStyle name="40% - Accent3 3 5 2" xfId="2693" xr:uid="{00000000-0005-0000-0000-000093560000}"/>
    <cellStyle name="40% - Accent3 3 5 2 2" xfId="5541" xr:uid="{00000000-0005-0000-0000-000094560000}"/>
    <cellStyle name="40% - Accent3 3 5 2 2 2" xfId="10884" xr:uid="{00000000-0005-0000-0000-000095560000}"/>
    <cellStyle name="40% - Accent3 3 5 2 2 2 2" xfId="21498" xr:uid="{00000000-0005-0000-0000-000096560000}"/>
    <cellStyle name="40% - Accent3 3 5 2 2 2 2 2" xfId="44766" xr:uid="{00000000-0005-0000-0000-000097560000}"/>
    <cellStyle name="40% - Accent3 3 5 2 2 2 3" xfId="34152" xr:uid="{00000000-0005-0000-0000-000098560000}"/>
    <cellStyle name="40% - Accent3 3 5 2 2 3" xfId="16192" xr:uid="{00000000-0005-0000-0000-000099560000}"/>
    <cellStyle name="40% - Accent3 3 5 2 2 3 2" xfId="39460" xr:uid="{00000000-0005-0000-0000-00009A560000}"/>
    <cellStyle name="40% - Accent3 3 5 2 2 4" xfId="23408" xr:uid="{00000000-0005-0000-0000-00009B560000}"/>
    <cellStyle name="40% - Accent3 3 5 2 2 4 2" xfId="46653" xr:uid="{00000000-0005-0000-0000-00009C560000}"/>
    <cellStyle name="40% - Accent3 3 5 2 2 5" xfId="28844" xr:uid="{00000000-0005-0000-0000-00009D560000}"/>
    <cellStyle name="40% - Accent3 3 5 2 2 6" xfId="48582" xr:uid="{00000000-0005-0000-0000-00009E560000}"/>
    <cellStyle name="40% - Accent3 3 5 2 3" xfId="8242" xr:uid="{00000000-0005-0000-0000-00009F560000}"/>
    <cellStyle name="40% - Accent3 3 5 2 3 2" xfId="18857" xr:uid="{00000000-0005-0000-0000-0000A0560000}"/>
    <cellStyle name="40% - Accent3 3 5 2 3 2 2" xfId="42125" xr:uid="{00000000-0005-0000-0000-0000A1560000}"/>
    <cellStyle name="40% - Accent3 3 5 2 3 3" xfId="31510" xr:uid="{00000000-0005-0000-0000-0000A2560000}"/>
    <cellStyle name="40% - Accent3 3 5 2 4" xfId="13552" xr:uid="{00000000-0005-0000-0000-0000A3560000}"/>
    <cellStyle name="40% - Accent3 3 5 2 4 2" xfId="36820" xr:uid="{00000000-0005-0000-0000-0000A4560000}"/>
    <cellStyle name="40% - Accent3 3 5 2 5" xfId="23407" xr:uid="{00000000-0005-0000-0000-0000A5560000}"/>
    <cellStyle name="40% - Accent3 3 5 2 5 2" xfId="46652" xr:uid="{00000000-0005-0000-0000-0000A6560000}"/>
    <cellStyle name="40% - Accent3 3 5 2 6" xfId="26202" xr:uid="{00000000-0005-0000-0000-0000A7560000}"/>
    <cellStyle name="40% - Accent3 3 5 2 7" xfId="48581" xr:uid="{00000000-0005-0000-0000-0000A8560000}"/>
    <cellStyle name="40% - Accent3 3 5 3" xfId="3868" xr:uid="{00000000-0005-0000-0000-0000A9560000}"/>
    <cellStyle name="40% - Accent3 3 5 3 2" xfId="6532" xr:uid="{00000000-0005-0000-0000-0000AA560000}"/>
    <cellStyle name="40% - Accent3 3 5 3 2 2" xfId="11875" xr:uid="{00000000-0005-0000-0000-0000AB560000}"/>
    <cellStyle name="40% - Accent3 3 5 3 2 2 2" xfId="22488" xr:uid="{00000000-0005-0000-0000-0000AC560000}"/>
    <cellStyle name="40% - Accent3 3 5 3 2 2 2 2" xfId="45756" xr:uid="{00000000-0005-0000-0000-0000AD560000}"/>
    <cellStyle name="40% - Accent3 3 5 3 2 2 3" xfId="35143" xr:uid="{00000000-0005-0000-0000-0000AE560000}"/>
    <cellStyle name="40% - Accent3 3 5 3 2 3" xfId="17182" xr:uid="{00000000-0005-0000-0000-0000AF560000}"/>
    <cellStyle name="40% - Accent3 3 5 3 2 3 2" xfId="40450" xr:uid="{00000000-0005-0000-0000-0000B0560000}"/>
    <cellStyle name="40% - Accent3 3 5 3 2 4" xfId="29835" xr:uid="{00000000-0005-0000-0000-0000B1560000}"/>
    <cellStyle name="40% - Accent3 3 5 3 3" xfId="9233" xr:uid="{00000000-0005-0000-0000-0000B2560000}"/>
    <cellStyle name="40% - Accent3 3 5 3 3 2" xfId="19848" xr:uid="{00000000-0005-0000-0000-0000B3560000}"/>
    <cellStyle name="40% - Accent3 3 5 3 3 2 2" xfId="43116" xr:uid="{00000000-0005-0000-0000-0000B4560000}"/>
    <cellStyle name="40% - Accent3 3 5 3 3 3" xfId="32501" xr:uid="{00000000-0005-0000-0000-0000B5560000}"/>
    <cellStyle name="40% - Accent3 3 5 3 4" xfId="14542" xr:uid="{00000000-0005-0000-0000-0000B6560000}"/>
    <cellStyle name="40% - Accent3 3 5 3 4 2" xfId="37810" xr:uid="{00000000-0005-0000-0000-0000B7560000}"/>
    <cellStyle name="40% - Accent3 3 5 3 5" xfId="23409" xr:uid="{00000000-0005-0000-0000-0000B8560000}"/>
    <cellStyle name="40% - Accent3 3 5 3 5 2" xfId="46654" xr:uid="{00000000-0005-0000-0000-0000B9560000}"/>
    <cellStyle name="40% - Accent3 3 5 3 6" xfId="27193" xr:uid="{00000000-0005-0000-0000-0000BA560000}"/>
    <cellStyle name="40% - Accent3 3 5 3 7" xfId="48583" xr:uid="{00000000-0005-0000-0000-0000BB560000}"/>
    <cellStyle name="40% - Accent3 3 5 4" xfId="4354" xr:uid="{00000000-0005-0000-0000-0000BC560000}"/>
    <cellStyle name="40% - Accent3 3 5 4 2" xfId="9698" xr:uid="{00000000-0005-0000-0000-0000BD560000}"/>
    <cellStyle name="40% - Accent3 3 5 4 2 2" xfId="20313" xr:uid="{00000000-0005-0000-0000-0000BE560000}"/>
    <cellStyle name="40% - Accent3 3 5 4 2 2 2" xfId="43581" xr:uid="{00000000-0005-0000-0000-0000BF560000}"/>
    <cellStyle name="40% - Accent3 3 5 4 2 3" xfId="32966" xr:uid="{00000000-0005-0000-0000-0000C0560000}"/>
    <cellStyle name="40% - Accent3 3 5 4 3" xfId="15007" xr:uid="{00000000-0005-0000-0000-0000C1560000}"/>
    <cellStyle name="40% - Accent3 3 5 4 3 2" xfId="38275" xr:uid="{00000000-0005-0000-0000-0000C2560000}"/>
    <cellStyle name="40% - Accent3 3 5 4 4" xfId="27658" xr:uid="{00000000-0005-0000-0000-0000C3560000}"/>
    <cellStyle name="40% - Accent3 3 5 5" xfId="7056" xr:uid="{00000000-0005-0000-0000-0000C4560000}"/>
    <cellStyle name="40% - Accent3 3 5 5 2" xfId="17671" xr:uid="{00000000-0005-0000-0000-0000C5560000}"/>
    <cellStyle name="40% - Accent3 3 5 5 2 2" xfId="40939" xr:uid="{00000000-0005-0000-0000-0000C6560000}"/>
    <cellStyle name="40% - Accent3 3 5 5 3" xfId="30324" xr:uid="{00000000-0005-0000-0000-0000C7560000}"/>
    <cellStyle name="40% - Accent3 3 5 6" xfId="12367" xr:uid="{00000000-0005-0000-0000-0000C8560000}"/>
    <cellStyle name="40% - Accent3 3 5 6 2" xfId="35635" xr:uid="{00000000-0005-0000-0000-0000C9560000}"/>
    <cellStyle name="40% - Accent3 3 5 7" xfId="23406" xr:uid="{00000000-0005-0000-0000-0000CA560000}"/>
    <cellStyle name="40% - Accent3 3 5 7 2" xfId="46651" xr:uid="{00000000-0005-0000-0000-0000CB560000}"/>
    <cellStyle name="40% - Accent3 3 5 8" xfId="25016" xr:uid="{00000000-0005-0000-0000-0000CC560000}"/>
    <cellStyle name="40% - Accent3 3 5 9" xfId="48580" xr:uid="{00000000-0005-0000-0000-0000CD560000}"/>
    <cellStyle name="40% - Accent3 3 6" xfId="1272" xr:uid="{00000000-0005-0000-0000-0000CE560000}"/>
    <cellStyle name="40% - Accent3 3 6 2" xfId="2833" xr:uid="{00000000-0005-0000-0000-0000CF560000}"/>
    <cellStyle name="40% - Accent3 3 6 2 2" xfId="5681" xr:uid="{00000000-0005-0000-0000-0000D0560000}"/>
    <cellStyle name="40% - Accent3 3 6 2 2 2" xfId="11024" xr:uid="{00000000-0005-0000-0000-0000D1560000}"/>
    <cellStyle name="40% - Accent3 3 6 2 2 2 2" xfId="21638" xr:uid="{00000000-0005-0000-0000-0000D2560000}"/>
    <cellStyle name="40% - Accent3 3 6 2 2 2 2 2" xfId="44906" xr:uid="{00000000-0005-0000-0000-0000D3560000}"/>
    <cellStyle name="40% - Accent3 3 6 2 2 2 3" xfId="34292" xr:uid="{00000000-0005-0000-0000-0000D4560000}"/>
    <cellStyle name="40% - Accent3 3 6 2 2 3" xfId="16332" xr:uid="{00000000-0005-0000-0000-0000D5560000}"/>
    <cellStyle name="40% - Accent3 3 6 2 2 3 2" xfId="39600" xr:uid="{00000000-0005-0000-0000-0000D6560000}"/>
    <cellStyle name="40% - Accent3 3 6 2 2 4" xfId="23412" xr:uid="{00000000-0005-0000-0000-0000D7560000}"/>
    <cellStyle name="40% - Accent3 3 6 2 2 4 2" xfId="46657" xr:uid="{00000000-0005-0000-0000-0000D8560000}"/>
    <cellStyle name="40% - Accent3 3 6 2 2 5" xfId="28984" xr:uid="{00000000-0005-0000-0000-0000D9560000}"/>
    <cellStyle name="40% - Accent3 3 6 2 2 6" xfId="48586" xr:uid="{00000000-0005-0000-0000-0000DA560000}"/>
    <cellStyle name="40% - Accent3 3 6 2 3" xfId="8382" xr:uid="{00000000-0005-0000-0000-0000DB560000}"/>
    <cellStyle name="40% - Accent3 3 6 2 3 2" xfId="18997" xr:uid="{00000000-0005-0000-0000-0000DC560000}"/>
    <cellStyle name="40% - Accent3 3 6 2 3 2 2" xfId="42265" xr:uid="{00000000-0005-0000-0000-0000DD560000}"/>
    <cellStyle name="40% - Accent3 3 6 2 3 3" xfId="31650" xr:uid="{00000000-0005-0000-0000-0000DE560000}"/>
    <cellStyle name="40% - Accent3 3 6 2 4" xfId="13692" xr:uid="{00000000-0005-0000-0000-0000DF560000}"/>
    <cellStyle name="40% - Accent3 3 6 2 4 2" xfId="36960" xr:uid="{00000000-0005-0000-0000-0000E0560000}"/>
    <cellStyle name="40% - Accent3 3 6 2 5" xfId="23411" xr:uid="{00000000-0005-0000-0000-0000E1560000}"/>
    <cellStyle name="40% - Accent3 3 6 2 5 2" xfId="46656" xr:uid="{00000000-0005-0000-0000-0000E2560000}"/>
    <cellStyle name="40% - Accent3 3 6 2 6" xfId="26342" xr:uid="{00000000-0005-0000-0000-0000E3560000}"/>
    <cellStyle name="40% - Accent3 3 6 2 7" xfId="48585" xr:uid="{00000000-0005-0000-0000-0000E4560000}"/>
    <cellStyle name="40% - Accent3 3 6 3" xfId="4494" xr:uid="{00000000-0005-0000-0000-0000E5560000}"/>
    <cellStyle name="40% - Accent3 3 6 3 2" xfId="9838" xr:uid="{00000000-0005-0000-0000-0000E6560000}"/>
    <cellStyle name="40% - Accent3 3 6 3 2 2" xfId="20453" xr:uid="{00000000-0005-0000-0000-0000E7560000}"/>
    <cellStyle name="40% - Accent3 3 6 3 2 2 2" xfId="43721" xr:uid="{00000000-0005-0000-0000-0000E8560000}"/>
    <cellStyle name="40% - Accent3 3 6 3 2 3" xfId="33106" xr:uid="{00000000-0005-0000-0000-0000E9560000}"/>
    <cellStyle name="40% - Accent3 3 6 3 3" xfId="15147" xr:uid="{00000000-0005-0000-0000-0000EA560000}"/>
    <cellStyle name="40% - Accent3 3 6 3 3 2" xfId="38415" xr:uid="{00000000-0005-0000-0000-0000EB560000}"/>
    <cellStyle name="40% - Accent3 3 6 3 4" xfId="23413" xr:uid="{00000000-0005-0000-0000-0000EC560000}"/>
    <cellStyle name="40% - Accent3 3 6 3 4 2" xfId="46658" xr:uid="{00000000-0005-0000-0000-0000ED560000}"/>
    <cellStyle name="40% - Accent3 3 6 3 5" xfId="27798" xr:uid="{00000000-0005-0000-0000-0000EE560000}"/>
    <cellStyle name="40% - Accent3 3 6 3 6" xfId="48587" xr:uid="{00000000-0005-0000-0000-0000EF560000}"/>
    <cellStyle name="40% - Accent3 3 6 4" xfId="7196" xr:uid="{00000000-0005-0000-0000-0000F0560000}"/>
    <cellStyle name="40% - Accent3 3 6 4 2" xfId="17811" xr:uid="{00000000-0005-0000-0000-0000F1560000}"/>
    <cellStyle name="40% - Accent3 3 6 4 2 2" xfId="41079" xr:uid="{00000000-0005-0000-0000-0000F2560000}"/>
    <cellStyle name="40% - Accent3 3 6 4 3" xfId="30464" xr:uid="{00000000-0005-0000-0000-0000F3560000}"/>
    <cellStyle name="40% - Accent3 3 6 5" xfId="12507" xr:uid="{00000000-0005-0000-0000-0000F4560000}"/>
    <cellStyle name="40% - Accent3 3 6 5 2" xfId="35775" xr:uid="{00000000-0005-0000-0000-0000F5560000}"/>
    <cellStyle name="40% - Accent3 3 6 6" xfId="23410" xr:uid="{00000000-0005-0000-0000-0000F6560000}"/>
    <cellStyle name="40% - Accent3 3 6 6 2" xfId="46655" xr:uid="{00000000-0005-0000-0000-0000F7560000}"/>
    <cellStyle name="40% - Accent3 3 6 7" xfId="25156" xr:uid="{00000000-0005-0000-0000-0000F8560000}"/>
    <cellStyle name="40% - Accent3 3 6 8" xfId="48584" xr:uid="{00000000-0005-0000-0000-0000F9560000}"/>
    <cellStyle name="40% - Accent3 3 7" xfId="1655" xr:uid="{00000000-0005-0000-0000-0000FA560000}"/>
    <cellStyle name="40% - Accent3 3 7 2" xfId="4664" xr:uid="{00000000-0005-0000-0000-0000FB560000}"/>
    <cellStyle name="40% - Accent3 3 7 2 2" xfId="10008" xr:uid="{00000000-0005-0000-0000-0000FC560000}"/>
    <cellStyle name="40% - Accent3 3 7 2 2 2" xfId="20623" xr:uid="{00000000-0005-0000-0000-0000FD560000}"/>
    <cellStyle name="40% - Accent3 3 7 2 2 2 2" xfId="43891" xr:uid="{00000000-0005-0000-0000-0000FE560000}"/>
    <cellStyle name="40% - Accent3 3 7 2 2 3" xfId="33276" xr:uid="{00000000-0005-0000-0000-0000FF560000}"/>
    <cellStyle name="40% - Accent3 3 7 2 3" xfId="15317" xr:uid="{00000000-0005-0000-0000-000000570000}"/>
    <cellStyle name="40% - Accent3 3 7 2 3 2" xfId="38585" xr:uid="{00000000-0005-0000-0000-000001570000}"/>
    <cellStyle name="40% - Accent3 3 7 2 4" xfId="23415" xr:uid="{00000000-0005-0000-0000-000002570000}"/>
    <cellStyle name="40% - Accent3 3 7 2 4 2" xfId="46660" xr:uid="{00000000-0005-0000-0000-000003570000}"/>
    <cellStyle name="40% - Accent3 3 7 2 5" xfId="27968" xr:uid="{00000000-0005-0000-0000-000004570000}"/>
    <cellStyle name="40% - Accent3 3 7 2 6" xfId="48589" xr:uid="{00000000-0005-0000-0000-000005570000}"/>
    <cellStyle name="40% - Accent3 3 7 3" xfId="7366" xr:uid="{00000000-0005-0000-0000-000006570000}"/>
    <cellStyle name="40% - Accent3 3 7 3 2" xfId="17981" xr:uid="{00000000-0005-0000-0000-000007570000}"/>
    <cellStyle name="40% - Accent3 3 7 3 2 2" xfId="41249" xr:uid="{00000000-0005-0000-0000-000008570000}"/>
    <cellStyle name="40% - Accent3 3 7 3 3" xfId="30634" xr:uid="{00000000-0005-0000-0000-000009570000}"/>
    <cellStyle name="40% - Accent3 3 7 4" xfId="12677" xr:uid="{00000000-0005-0000-0000-00000A570000}"/>
    <cellStyle name="40% - Accent3 3 7 4 2" xfId="35945" xr:uid="{00000000-0005-0000-0000-00000B570000}"/>
    <cellStyle name="40% - Accent3 3 7 5" xfId="23414" xr:uid="{00000000-0005-0000-0000-00000C570000}"/>
    <cellStyle name="40% - Accent3 3 7 5 2" xfId="46659" xr:uid="{00000000-0005-0000-0000-00000D570000}"/>
    <cellStyle name="40% - Accent3 3 7 6" xfId="25326" xr:uid="{00000000-0005-0000-0000-00000E570000}"/>
    <cellStyle name="40% - Accent3 3 7 7" xfId="48588" xr:uid="{00000000-0005-0000-0000-00000F570000}"/>
    <cellStyle name="40% - Accent3 3 8" xfId="1772" xr:uid="{00000000-0005-0000-0000-000010570000}"/>
    <cellStyle name="40% - Accent3 3 8 2" xfId="4757" xr:uid="{00000000-0005-0000-0000-000011570000}"/>
    <cellStyle name="40% - Accent3 3 8 2 2" xfId="10101" xr:uid="{00000000-0005-0000-0000-000012570000}"/>
    <cellStyle name="40% - Accent3 3 8 2 2 2" xfId="20716" xr:uid="{00000000-0005-0000-0000-000013570000}"/>
    <cellStyle name="40% - Accent3 3 8 2 2 2 2" xfId="43984" xr:uid="{00000000-0005-0000-0000-000014570000}"/>
    <cellStyle name="40% - Accent3 3 8 2 2 3" xfId="33369" xr:uid="{00000000-0005-0000-0000-000015570000}"/>
    <cellStyle name="40% - Accent3 3 8 2 3" xfId="15410" xr:uid="{00000000-0005-0000-0000-000016570000}"/>
    <cellStyle name="40% - Accent3 3 8 2 3 2" xfId="38678" xr:uid="{00000000-0005-0000-0000-000017570000}"/>
    <cellStyle name="40% - Accent3 3 8 2 4" xfId="28061" xr:uid="{00000000-0005-0000-0000-000018570000}"/>
    <cellStyle name="40% - Accent3 3 8 3" xfId="7459" xr:uid="{00000000-0005-0000-0000-000019570000}"/>
    <cellStyle name="40% - Accent3 3 8 3 2" xfId="18074" xr:uid="{00000000-0005-0000-0000-00001A570000}"/>
    <cellStyle name="40% - Accent3 3 8 3 2 2" xfId="41342" xr:uid="{00000000-0005-0000-0000-00001B570000}"/>
    <cellStyle name="40% - Accent3 3 8 3 3" xfId="30727" xr:uid="{00000000-0005-0000-0000-00001C570000}"/>
    <cellStyle name="40% - Accent3 3 8 4" xfId="12770" xr:uid="{00000000-0005-0000-0000-00001D570000}"/>
    <cellStyle name="40% - Accent3 3 8 4 2" xfId="36038" xr:uid="{00000000-0005-0000-0000-00001E570000}"/>
    <cellStyle name="40% - Accent3 3 8 5" xfId="23416" xr:uid="{00000000-0005-0000-0000-00001F570000}"/>
    <cellStyle name="40% - Accent3 3 8 5 2" xfId="46661" xr:uid="{00000000-0005-0000-0000-000020570000}"/>
    <cellStyle name="40% - Accent3 3 8 6" xfId="25419" xr:uid="{00000000-0005-0000-0000-000021570000}"/>
    <cellStyle name="40% - Accent3 3 8 7" xfId="48590" xr:uid="{00000000-0005-0000-0000-000022570000}"/>
    <cellStyle name="40% - Accent3 3 9" xfId="2216" xr:uid="{00000000-0005-0000-0000-000023570000}"/>
    <cellStyle name="40% - Accent3 3 9 2" xfId="5090" xr:uid="{00000000-0005-0000-0000-000024570000}"/>
    <cellStyle name="40% - Accent3 3 9 2 2" xfId="10433" xr:uid="{00000000-0005-0000-0000-000025570000}"/>
    <cellStyle name="40% - Accent3 3 9 2 2 2" xfId="21048" xr:uid="{00000000-0005-0000-0000-000026570000}"/>
    <cellStyle name="40% - Accent3 3 9 2 2 2 2" xfId="44316" xr:uid="{00000000-0005-0000-0000-000027570000}"/>
    <cellStyle name="40% - Accent3 3 9 2 2 3" xfId="33701" xr:uid="{00000000-0005-0000-0000-000028570000}"/>
    <cellStyle name="40% - Accent3 3 9 2 3" xfId="15742" xr:uid="{00000000-0005-0000-0000-000029570000}"/>
    <cellStyle name="40% - Accent3 3 9 2 3 2" xfId="39010" xr:uid="{00000000-0005-0000-0000-00002A570000}"/>
    <cellStyle name="40% - Accent3 3 9 2 4" xfId="28393" xr:uid="{00000000-0005-0000-0000-00002B570000}"/>
    <cellStyle name="40% - Accent3 3 9 3" xfId="7791" xr:uid="{00000000-0005-0000-0000-00002C570000}"/>
    <cellStyle name="40% - Accent3 3 9 3 2" xfId="18406" xr:uid="{00000000-0005-0000-0000-00002D570000}"/>
    <cellStyle name="40% - Accent3 3 9 3 2 2" xfId="41674" xr:uid="{00000000-0005-0000-0000-00002E570000}"/>
    <cellStyle name="40% - Accent3 3 9 3 3" xfId="31059" xr:uid="{00000000-0005-0000-0000-00002F570000}"/>
    <cellStyle name="40% - Accent3 3 9 4" xfId="13102" xr:uid="{00000000-0005-0000-0000-000030570000}"/>
    <cellStyle name="40% - Accent3 3 9 4 2" xfId="36370" xr:uid="{00000000-0005-0000-0000-000031570000}"/>
    <cellStyle name="40% - Accent3 3 9 5" xfId="25751" xr:uid="{00000000-0005-0000-0000-000032570000}"/>
    <cellStyle name="40% - Accent3 3_Asset Register (new)" xfId="1429" xr:uid="{00000000-0005-0000-0000-000033570000}"/>
    <cellStyle name="40% - Accent3 4" xfId="251" xr:uid="{00000000-0005-0000-0000-000034570000}"/>
    <cellStyle name="40% - Accent3 4 10" xfId="2270" xr:uid="{00000000-0005-0000-0000-000035570000}"/>
    <cellStyle name="40% - Accent3 4 10 2" xfId="5134" xr:uid="{00000000-0005-0000-0000-000036570000}"/>
    <cellStyle name="40% - Accent3 4 10 2 2" xfId="10477" xr:uid="{00000000-0005-0000-0000-000037570000}"/>
    <cellStyle name="40% - Accent3 4 10 2 2 2" xfId="21091" xr:uid="{00000000-0005-0000-0000-000038570000}"/>
    <cellStyle name="40% - Accent3 4 10 2 2 2 2" xfId="44359" xr:uid="{00000000-0005-0000-0000-000039570000}"/>
    <cellStyle name="40% - Accent3 4 10 2 2 3" xfId="33745" xr:uid="{00000000-0005-0000-0000-00003A570000}"/>
    <cellStyle name="40% - Accent3 4 10 2 3" xfId="15785" xr:uid="{00000000-0005-0000-0000-00003B570000}"/>
    <cellStyle name="40% - Accent3 4 10 2 3 2" xfId="39053" xr:uid="{00000000-0005-0000-0000-00003C570000}"/>
    <cellStyle name="40% - Accent3 4 10 2 4" xfId="28437" xr:uid="{00000000-0005-0000-0000-00003D570000}"/>
    <cellStyle name="40% - Accent3 4 10 3" xfId="7835" xr:uid="{00000000-0005-0000-0000-00003E570000}"/>
    <cellStyle name="40% - Accent3 4 10 3 2" xfId="18450" xr:uid="{00000000-0005-0000-0000-00003F570000}"/>
    <cellStyle name="40% - Accent3 4 10 3 2 2" xfId="41718" xr:uid="{00000000-0005-0000-0000-000040570000}"/>
    <cellStyle name="40% - Accent3 4 10 3 3" xfId="31103" xr:uid="{00000000-0005-0000-0000-000041570000}"/>
    <cellStyle name="40% - Accent3 4 10 4" xfId="13145" xr:uid="{00000000-0005-0000-0000-000042570000}"/>
    <cellStyle name="40% - Accent3 4 10 4 2" xfId="36413" xr:uid="{00000000-0005-0000-0000-000043570000}"/>
    <cellStyle name="40% - Accent3 4 10 5" xfId="25795" xr:uid="{00000000-0005-0000-0000-000044570000}"/>
    <cellStyle name="40% - Accent3 4 11" xfId="2459" xr:uid="{00000000-0005-0000-0000-000045570000}"/>
    <cellStyle name="40% - Accent3 4 11 2" xfId="5307" xr:uid="{00000000-0005-0000-0000-000046570000}"/>
    <cellStyle name="40% - Accent3 4 11 2 2" xfId="10650" xr:uid="{00000000-0005-0000-0000-000047570000}"/>
    <cellStyle name="40% - Accent3 4 11 2 2 2" xfId="21264" xr:uid="{00000000-0005-0000-0000-000048570000}"/>
    <cellStyle name="40% - Accent3 4 11 2 2 2 2" xfId="44532" xr:uid="{00000000-0005-0000-0000-000049570000}"/>
    <cellStyle name="40% - Accent3 4 11 2 2 3" xfId="33918" xr:uid="{00000000-0005-0000-0000-00004A570000}"/>
    <cellStyle name="40% - Accent3 4 11 2 3" xfId="15958" xr:uid="{00000000-0005-0000-0000-00004B570000}"/>
    <cellStyle name="40% - Accent3 4 11 2 3 2" xfId="39226" xr:uid="{00000000-0005-0000-0000-00004C570000}"/>
    <cellStyle name="40% - Accent3 4 11 2 4" xfId="28610" xr:uid="{00000000-0005-0000-0000-00004D570000}"/>
    <cellStyle name="40% - Accent3 4 11 3" xfId="8008" xr:uid="{00000000-0005-0000-0000-00004E570000}"/>
    <cellStyle name="40% - Accent3 4 11 3 2" xfId="18623" xr:uid="{00000000-0005-0000-0000-00004F570000}"/>
    <cellStyle name="40% - Accent3 4 11 3 2 2" xfId="41891" xr:uid="{00000000-0005-0000-0000-000050570000}"/>
    <cellStyle name="40% - Accent3 4 11 3 3" xfId="31276" xr:uid="{00000000-0005-0000-0000-000051570000}"/>
    <cellStyle name="40% - Accent3 4 11 4" xfId="13318" xr:uid="{00000000-0005-0000-0000-000052570000}"/>
    <cellStyle name="40% - Accent3 4 11 4 2" xfId="36586" xr:uid="{00000000-0005-0000-0000-000053570000}"/>
    <cellStyle name="40% - Accent3 4 11 5" xfId="25968" xr:uid="{00000000-0005-0000-0000-000054570000}"/>
    <cellStyle name="40% - Accent3 4 12" xfId="3013" xr:uid="{00000000-0005-0000-0000-000055570000}"/>
    <cellStyle name="40% - Accent3 4 12 2" xfId="5852" xr:uid="{00000000-0005-0000-0000-000056570000}"/>
    <cellStyle name="40% - Accent3 4 12 2 2" xfId="11195" xr:uid="{00000000-0005-0000-0000-000057570000}"/>
    <cellStyle name="40% - Accent3 4 12 2 2 2" xfId="21809" xr:uid="{00000000-0005-0000-0000-000058570000}"/>
    <cellStyle name="40% - Accent3 4 12 2 2 2 2" xfId="45077" xr:uid="{00000000-0005-0000-0000-000059570000}"/>
    <cellStyle name="40% - Accent3 4 12 2 2 3" xfId="34463" xr:uid="{00000000-0005-0000-0000-00005A570000}"/>
    <cellStyle name="40% - Accent3 4 12 2 3" xfId="16503" xr:uid="{00000000-0005-0000-0000-00005B570000}"/>
    <cellStyle name="40% - Accent3 4 12 2 3 2" xfId="39771" xr:uid="{00000000-0005-0000-0000-00005C570000}"/>
    <cellStyle name="40% - Accent3 4 12 2 4" xfId="29155" xr:uid="{00000000-0005-0000-0000-00005D570000}"/>
    <cellStyle name="40% - Accent3 4 12 3" xfId="8553" xr:uid="{00000000-0005-0000-0000-00005E570000}"/>
    <cellStyle name="40% - Accent3 4 12 3 2" xfId="19168" xr:uid="{00000000-0005-0000-0000-00005F570000}"/>
    <cellStyle name="40% - Accent3 4 12 3 2 2" xfId="42436" xr:uid="{00000000-0005-0000-0000-000060570000}"/>
    <cellStyle name="40% - Accent3 4 12 3 3" xfId="31821" xr:uid="{00000000-0005-0000-0000-000061570000}"/>
    <cellStyle name="40% - Accent3 4 12 4" xfId="13863" xr:uid="{00000000-0005-0000-0000-000062570000}"/>
    <cellStyle name="40% - Accent3 4 12 4 2" xfId="37131" xr:uid="{00000000-0005-0000-0000-000063570000}"/>
    <cellStyle name="40% - Accent3 4 12 5" xfId="26513" xr:uid="{00000000-0005-0000-0000-000064570000}"/>
    <cellStyle name="40% - Accent3 4 13" xfId="3342" xr:uid="{00000000-0005-0000-0000-000065570000}"/>
    <cellStyle name="40% - Accent3 4 13 2" xfId="6166" xr:uid="{00000000-0005-0000-0000-000066570000}"/>
    <cellStyle name="40% - Accent3 4 13 2 2" xfId="11509" xr:uid="{00000000-0005-0000-0000-000067570000}"/>
    <cellStyle name="40% - Accent3 4 13 2 2 2" xfId="22122" xr:uid="{00000000-0005-0000-0000-000068570000}"/>
    <cellStyle name="40% - Accent3 4 13 2 2 2 2" xfId="45390" xr:uid="{00000000-0005-0000-0000-000069570000}"/>
    <cellStyle name="40% - Accent3 4 13 2 2 3" xfId="34777" xr:uid="{00000000-0005-0000-0000-00006A570000}"/>
    <cellStyle name="40% - Accent3 4 13 2 3" xfId="16816" xr:uid="{00000000-0005-0000-0000-00006B570000}"/>
    <cellStyle name="40% - Accent3 4 13 2 3 2" xfId="40084" xr:uid="{00000000-0005-0000-0000-00006C570000}"/>
    <cellStyle name="40% - Accent3 4 13 2 4" xfId="29469" xr:uid="{00000000-0005-0000-0000-00006D570000}"/>
    <cellStyle name="40% - Accent3 4 13 3" xfId="8867" xr:uid="{00000000-0005-0000-0000-00006E570000}"/>
    <cellStyle name="40% - Accent3 4 13 3 2" xfId="19482" xr:uid="{00000000-0005-0000-0000-00006F570000}"/>
    <cellStyle name="40% - Accent3 4 13 3 2 2" xfId="42750" xr:uid="{00000000-0005-0000-0000-000070570000}"/>
    <cellStyle name="40% - Accent3 4 13 3 3" xfId="32135" xr:uid="{00000000-0005-0000-0000-000071570000}"/>
    <cellStyle name="40% - Accent3 4 13 4" xfId="14176" xr:uid="{00000000-0005-0000-0000-000072570000}"/>
    <cellStyle name="40% - Accent3 4 13 4 2" xfId="37444" xr:uid="{00000000-0005-0000-0000-000073570000}"/>
    <cellStyle name="40% - Accent3 4 13 5" xfId="26827" xr:uid="{00000000-0005-0000-0000-000074570000}"/>
    <cellStyle name="40% - Accent3 4 14" xfId="4120" xr:uid="{00000000-0005-0000-0000-000075570000}"/>
    <cellStyle name="40% - Accent3 4 14 2" xfId="9464" xr:uid="{00000000-0005-0000-0000-000076570000}"/>
    <cellStyle name="40% - Accent3 4 14 2 2" xfId="20079" xr:uid="{00000000-0005-0000-0000-000077570000}"/>
    <cellStyle name="40% - Accent3 4 14 2 2 2" xfId="43347" xr:uid="{00000000-0005-0000-0000-000078570000}"/>
    <cellStyle name="40% - Accent3 4 14 2 3" xfId="32732" xr:uid="{00000000-0005-0000-0000-000079570000}"/>
    <cellStyle name="40% - Accent3 4 14 3" xfId="14773" xr:uid="{00000000-0005-0000-0000-00007A570000}"/>
    <cellStyle name="40% - Accent3 4 14 3 2" xfId="38041" xr:uid="{00000000-0005-0000-0000-00007B570000}"/>
    <cellStyle name="40% - Accent3 4 14 4" xfId="27424" xr:uid="{00000000-0005-0000-0000-00007C570000}"/>
    <cellStyle name="40% - Accent3 4 15" xfId="6822" xr:uid="{00000000-0005-0000-0000-00007D570000}"/>
    <cellStyle name="40% - Accent3 4 15 2" xfId="17437" xr:uid="{00000000-0005-0000-0000-00007E570000}"/>
    <cellStyle name="40% - Accent3 4 15 2 2" xfId="40705" xr:uid="{00000000-0005-0000-0000-00007F570000}"/>
    <cellStyle name="40% - Accent3 4 15 3" xfId="30090" xr:uid="{00000000-0005-0000-0000-000080570000}"/>
    <cellStyle name="40% - Accent3 4 16" xfId="12133" xr:uid="{00000000-0005-0000-0000-000081570000}"/>
    <cellStyle name="40% - Accent3 4 16 2" xfId="35401" xr:uid="{00000000-0005-0000-0000-000082570000}"/>
    <cellStyle name="40% - Accent3 4 17" xfId="23417" xr:uid="{00000000-0005-0000-0000-000083570000}"/>
    <cellStyle name="40% - Accent3 4 17 2" xfId="46662" xr:uid="{00000000-0005-0000-0000-000084570000}"/>
    <cellStyle name="40% - Accent3 4 18" xfId="24778" xr:uid="{00000000-0005-0000-0000-000085570000}"/>
    <cellStyle name="40% - Accent3 4 19" xfId="48591" xr:uid="{00000000-0005-0000-0000-000086570000}"/>
    <cellStyle name="40% - Accent3 4 2" xfId="749" xr:uid="{00000000-0005-0000-0000-000087570000}"/>
    <cellStyle name="40% - Accent3 4 2 10" xfId="3014" xr:uid="{00000000-0005-0000-0000-000088570000}"/>
    <cellStyle name="40% - Accent3 4 2 10 2" xfId="5853" xr:uid="{00000000-0005-0000-0000-000089570000}"/>
    <cellStyle name="40% - Accent3 4 2 10 2 2" xfId="11196" xr:uid="{00000000-0005-0000-0000-00008A570000}"/>
    <cellStyle name="40% - Accent3 4 2 10 2 2 2" xfId="21810" xr:uid="{00000000-0005-0000-0000-00008B570000}"/>
    <cellStyle name="40% - Accent3 4 2 10 2 2 2 2" xfId="45078" xr:uid="{00000000-0005-0000-0000-00008C570000}"/>
    <cellStyle name="40% - Accent3 4 2 10 2 2 3" xfId="34464" xr:uid="{00000000-0005-0000-0000-00008D570000}"/>
    <cellStyle name="40% - Accent3 4 2 10 2 3" xfId="16504" xr:uid="{00000000-0005-0000-0000-00008E570000}"/>
    <cellStyle name="40% - Accent3 4 2 10 2 3 2" xfId="39772" xr:uid="{00000000-0005-0000-0000-00008F570000}"/>
    <cellStyle name="40% - Accent3 4 2 10 2 4" xfId="29156" xr:uid="{00000000-0005-0000-0000-000090570000}"/>
    <cellStyle name="40% - Accent3 4 2 10 3" xfId="8554" xr:uid="{00000000-0005-0000-0000-000091570000}"/>
    <cellStyle name="40% - Accent3 4 2 10 3 2" xfId="19169" xr:uid="{00000000-0005-0000-0000-000092570000}"/>
    <cellStyle name="40% - Accent3 4 2 10 3 2 2" xfId="42437" xr:uid="{00000000-0005-0000-0000-000093570000}"/>
    <cellStyle name="40% - Accent3 4 2 10 3 3" xfId="31822" xr:uid="{00000000-0005-0000-0000-000094570000}"/>
    <cellStyle name="40% - Accent3 4 2 10 4" xfId="13864" xr:uid="{00000000-0005-0000-0000-000095570000}"/>
    <cellStyle name="40% - Accent3 4 2 10 4 2" xfId="37132" xr:uid="{00000000-0005-0000-0000-000096570000}"/>
    <cellStyle name="40% - Accent3 4 2 10 5" xfId="26514" xr:uid="{00000000-0005-0000-0000-000097570000}"/>
    <cellStyle name="40% - Accent3 4 2 11" xfId="3343" xr:uid="{00000000-0005-0000-0000-000098570000}"/>
    <cellStyle name="40% - Accent3 4 2 11 2" xfId="6167" xr:uid="{00000000-0005-0000-0000-000099570000}"/>
    <cellStyle name="40% - Accent3 4 2 11 2 2" xfId="11510" xr:uid="{00000000-0005-0000-0000-00009A570000}"/>
    <cellStyle name="40% - Accent3 4 2 11 2 2 2" xfId="22123" xr:uid="{00000000-0005-0000-0000-00009B570000}"/>
    <cellStyle name="40% - Accent3 4 2 11 2 2 2 2" xfId="45391" xr:uid="{00000000-0005-0000-0000-00009C570000}"/>
    <cellStyle name="40% - Accent3 4 2 11 2 2 3" xfId="34778" xr:uid="{00000000-0005-0000-0000-00009D570000}"/>
    <cellStyle name="40% - Accent3 4 2 11 2 3" xfId="16817" xr:uid="{00000000-0005-0000-0000-00009E570000}"/>
    <cellStyle name="40% - Accent3 4 2 11 2 3 2" xfId="40085" xr:uid="{00000000-0005-0000-0000-00009F570000}"/>
    <cellStyle name="40% - Accent3 4 2 11 2 4" xfId="29470" xr:uid="{00000000-0005-0000-0000-0000A0570000}"/>
    <cellStyle name="40% - Accent3 4 2 11 3" xfId="8868" xr:uid="{00000000-0005-0000-0000-0000A1570000}"/>
    <cellStyle name="40% - Accent3 4 2 11 3 2" xfId="19483" xr:uid="{00000000-0005-0000-0000-0000A2570000}"/>
    <cellStyle name="40% - Accent3 4 2 11 3 2 2" xfId="42751" xr:uid="{00000000-0005-0000-0000-0000A3570000}"/>
    <cellStyle name="40% - Accent3 4 2 11 3 3" xfId="32136" xr:uid="{00000000-0005-0000-0000-0000A4570000}"/>
    <cellStyle name="40% - Accent3 4 2 11 4" xfId="14177" xr:uid="{00000000-0005-0000-0000-0000A5570000}"/>
    <cellStyle name="40% - Accent3 4 2 11 4 2" xfId="37445" xr:uid="{00000000-0005-0000-0000-0000A6570000}"/>
    <cellStyle name="40% - Accent3 4 2 11 5" xfId="26828" xr:uid="{00000000-0005-0000-0000-0000A7570000}"/>
    <cellStyle name="40% - Accent3 4 2 12" xfId="4274" xr:uid="{00000000-0005-0000-0000-0000A8570000}"/>
    <cellStyle name="40% - Accent3 4 2 12 2" xfId="9618" xr:uid="{00000000-0005-0000-0000-0000A9570000}"/>
    <cellStyle name="40% - Accent3 4 2 12 2 2" xfId="20233" xr:uid="{00000000-0005-0000-0000-0000AA570000}"/>
    <cellStyle name="40% - Accent3 4 2 12 2 2 2" xfId="43501" xr:uid="{00000000-0005-0000-0000-0000AB570000}"/>
    <cellStyle name="40% - Accent3 4 2 12 2 3" xfId="32886" xr:uid="{00000000-0005-0000-0000-0000AC570000}"/>
    <cellStyle name="40% - Accent3 4 2 12 3" xfId="14927" xr:uid="{00000000-0005-0000-0000-0000AD570000}"/>
    <cellStyle name="40% - Accent3 4 2 12 3 2" xfId="38195" xr:uid="{00000000-0005-0000-0000-0000AE570000}"/>
    <cellStyle name="40% - Accent3 4 2 12 4" xfId="27578" xr:uid="{00000000-0005-0000-0000-0000AF570000}"/>
    <cellStyle name="40% - Accent3 4 2 13" xfId="6976" xr:uid="{00000000-0005-0000-0000-0000B0570000}"/>
    <cellStyle name="40% - Accent3 4 2 13 2" xfId="17591" xr:uid="{00000000-0005-0000-0000-0000B1570000}"/>
    <cellStyle name="40% - Accent3 4 2 13 2 2" xfId="40859" xr:uid="{00000000-0005-0000-0000-0000B2570000}"/>
    <cellStyle name="40% - Accent3 4 2 13 3" xfId="30244" xr:uid="{00000000-0005-0000-0000-0000B3570000}"/>
    <cellStyle name="40% - Accent3 4 2 14" xfId="12287" xr:uid="{00000000-0005-0000-0000-0000B4570000}"/>
    <cellStyle name="40% - Accent3 4 2 14 2" xfId="35555" xr:uid="{00000000-0005-0000-0000-0000B5570000}"/>
    <cellStyle name="40% - Accent3 4 2 15" xfId="23418" xr:uid="{00000000-0005-0000-0000-0000B6570000}"/>
    <cellStyle name="40% - Accent3 4 2 15 2" xfId="46663" xr:uid="{00000000-0005-0000-0000-0000B7570000}"/>
    <cellStyle name="40% - Accent3 4 2 16" xfId="24936" xr:uid="{00000000-0005-0000-0000-0000B8570000}"/>
    <cellStyle name="40% - Accent3 4 2 17" xfId="48592" xr:uid="{00000000-0005-0000-0000-0000B9570000}"/>
    <cellStyle name="40% - Accent3 4 2 2" xfId="1126" xr:uid="{00000000-0005-0000-0000-0000BA570000}"/>
    <cellStyle name="40% - Accent3 4 2 2 10" xfId="48593" xr:uid="{00000000-0005-0000-0000-0000BB570000}"/>
    <cellStyle name="40% - Accent3 4 2 2 2" xfId="1562" xr:uid="{00000000-0005-0000-0000-0000BC570000}"/>
    <cellStyle name="40% - Accent3 4 2 2 2 2" xfId="2919" xr:uid="{00000000-0005-0000-0000-0000BD570000}"/>
    <cellStyle name="40% - Accent3 4 2 2 2 2 2" xfId="5767" xr:uid="{00000000-0005-0000-0000-0000BE570000}"/>
    <cellStyle name="40% - Accent3 4 2 2 2 2 2 2" xfId="11110" xr:uid="{00000000-0005-0000-0000-0000BF570000}"/>
    <cellStyle name="40% - Accent3 4 2 2 2 2 2 2 2" xfId="21724" xr:uid="{00000000-0005-0000-0000-0000C0570000}"/>
    <cellStyle name="40% - Accent3 4 2 2 2 2 2 2 2 2" xfId="44992" xr:uid="{00000000-0005-0000-0000-0000C1570000}"/>
    <cellStyle name="40% - Accent3 4 2 2 2 2 2 2 3" xfId="34378" xr:uid="{00000000-0005-0000-0000-0000C2570000}"/>
    <cellStyle name="40% - Accent3 4 2 2 2 2 2 3" xfId="16418" xr:uid="{00000000-0005-0000-0000-0000C3570000}"/>
    <cellStyle name="40% - Accent3 4 2 2 2 2 2 3 2" xfId="39686" xr:uid="{00000000-0005-0000-0000-0000C4570000}"/>
    <cellStyle name="40% - Accent3 4 2 2 2 2 2 4" xfId="23422" xr:uid="{00000000-0005-0000-0000-0000C5570000}"/>
    <cellStyle name="40% - Accent3 4 2 2 2 2 2 4 2" xfId="46667" xr:uid="{00000000-0005-0000-0000-0000C6570000}"/>
    <cellStyle name="40% - Accent3 4 2 2 2 2 2 5" xfId="29070" xr:uid="{00000000-0005-0000-0000-0000C7570000}"/>
    <cellStyle name="40% - Accent3 4 2 2 2 2 2 6" xfId="48596" xr:uid="{00000000-0005-0000-0000-0000C8570000}"/>
    <cellStyle name="40% - Accent3 4 2 2 2 2 3" xfId="8468" xr:uid="{00000000-0005-0000-0000-0000C9570000}"/>
    <cellStyle name="40% - Accent3 4 2 2 2 2 3 2" xfId="19083" xr:uid="{00000000-0005-0000-0000-0000CA570000}"/>
    <cellStyle name="40% - Accent3 4 2 2 2 2 3 2 2" xfId="42351" xr:uid="{00000000-0005-0000-0000-0000CB570000}"/>
    <cellStyle name="40% - Accent3 4 2 2 2 2 3 3" xfId="31736" xr:uid="{00000000-0005-0000-0000-0000CC570000}"/>
    <cellStyle name="40% - Accent3 4 2 2 2 2 4" xfId="13778" xr:uid="{00000000-0005-0000-0000-0000CD570000}"/>
    <cellStyle name="40% - Accent3 4 2 2 2 2 4 2" xfId="37046" xr:uid="{00000000-0005-0000-0000-0000CE570000}"/>
    <cellStyle name="40% - Accent3 4 2 2 2 2 5" xfId="23421" xr:uid="{00000000-0005-0000-0000-0000CF570000}"/>
    <cellStyle name="40% - Accent3 4 2 2 2 2 5 2" xfId="46666" xr:uid="{00000000-0005-0000-0000-0000D0570000}"/>
    <cellStyle name="40% - Accent3 4 2 2 2 2 6" xfId="26428" xr:uid="{00000000-0005-0000-0000-0000D1570000}"/>
    <cellStyle name="40% - Accent3 4 2 2 2 2 7" xfId="48595" xr:uid="{00000000-0005-0000-0000-0000D2570000}"/>
    <cellStyle name="40% - Accent3 4 2 2 2 3" xfId="4580" xr:uid="{00000000-0005-0000-0000-0000D3570000}"/>
    <cellStyle name="40% - Accent3 4 2 2 2 3 2" xfId="9924" xr:uid="{00000000-0005-0000-0000-0000D4570000}"/>
    <cellStyle name="40% - Accent3 4 2 2 2 3 2 2" xfId="20539" xr:uid="{00000000-0005-0000-0000-0000D5570000}"/>
    <cellStyle name="40% - Accent3 4 2 2 2 3 2 2 2" xfId="43807" xr:uid="{00000000-0005-0000-0000-0000D6570000}"/>
    <cellStyle name="40% - Accent3 4 2 2 2 3 2 3" xfId="33192" xr:uid="{00000000-0005-0000-0000-0000D7570000}"/>
    <cellStyle name="40% - Accent3 4 2 2 2 3 3" xfId="15233" xr:uid="{00000000-0005-0000-0000-0000D8570000}"/>
    <cellStyle name="40% - Accent3 4 2 2 2 3 3 2" xfId="38501" xr:uid="{00000000-0005-0000-0000-0000D9570000}"/>
    <cellStyle name="40% - Accent3 4 2 2 2 3 4" xfId="23423" xr:uid="{00000000-0005-0000-0000-0000DA570000}"/>
    <cellStyle name="40% - Accent3 4 2 2 2 3 4 2" xfId="46668" xr:uid="{00000000-0005-0000-0000-0000DB570000}"/>
    <cellStyle name="40% - Accent3 4 2 2 2 3 5" xfId="27884" xr:uid="{00000000-0005-0000-0000-0000DC570000}"/>
    <cellStyle name="40% - Accent3 4 2 2 2 3 6" xfId="48597" xr:uid="{00000000-0005-0000-0000-0000DD570000}"/>
    <cellStyle name="40% - Accent3 4 2 2 2 4" xfId="7282" xr:uid="{00000000-0005-0000-0000-0000DE570000}"/>
    <cellStyle name="40% - Accent3 4 2 2 2 4 2" xfId="17897" xr:uid="{00000000-0005-0000-0000-0000DF570000}"/>
    <cellStyle name="40% - Accent3 4 2 2 2 4 2 2" xfId="41165" xr:uid="{00000000-0005-0000-0000-0000E0570000}"/>
    <cellStyle name="40% - Accent3 4 2 2 2 4 3" xfId="30550" xr:uid="{00000000-0005-0000-0000-0000E1570000}"/>
    <cellStyle name="40% - Accent3 4 2 2 2 5" xfId="12593" xr:uid="{00000000-0005-0000-0000-0000E2570000}"/>
    <cellStyle name="40% - Accent3 4 2 2 2 5 2" xfId="35861" xr:uid="{00000000-0005-0000-0000-0000E3570000}"/>
    <cellStyle name="40% - Accent3 4 2 2 2 6" xfId="23420" xr:uid="{00000000-0005-0000-0000-0000E4570000}"/>
    <cellStyle name="40% - Accent3 4 2 2 2 6 2" xfId="46665" xr:uid="{00000000-0005-0000-0000-0000E5570000}"/>
    <cellStyle name="40% - Accent3 4 2 2 2 7" xfId="25242" xr:uid="{00000000-0005-0000-0000-0000E6570000}"/>
    <cellStyle name="40% - Accent3 4 2 2 2 8" xfId="48594" xr:uid="{00000000-0005-0000-0000-0000E7570000}"/>
    <cellStyle name="40% - Accent3 4 2 2 3" xfId="2696" xr:uid="{00000000-0005-0000-0000-0000E8570000}"/>
    <cellStyle name="40% - Accent3 4 2 2 3 2" xfId="5544" xr:uid="{00000000-0005-0000-0000-0000E9570000}"/>
    <cellStyle name="40% - Accent3 4 2 2 3 2 2" xfId="10887" xr:uid="{00000000-0005-0000-0000-0000EA570000}"/>
    <cellStyle name="40% - Accent3 4 2 2 3 2 2 2" xfId="21501" xr:uid="{00000000-0005-0000-0000-0000EB570000}"/>
    <cellStyle name="40% - Accent3 4 2 2 3 2 2 2 2" xfId="44769" xr:uid="{00000000-0005-0000-0000-0000EC570000}"/>
    <cellStyle name="40% - Accent3 4 2 2 3 2 2 3" xfId="34155" xr:uid="{00000000-0005-0000-0000-0000ED570000}"/>
    <cellStyle name="40% - Accent3 4 2 2 3 2 3" xfId="16195" xr:uid="{00000000-0005-0000-0000-0000EE570000}"/>
    <cellStyle name="40% - Accent3 4 2 2 3 2 3 2" xfId="39463" xr:uid="{00000000-0005-0000-0000-0000EF570000}"/>
    <cellStyle name="40% - Accent3 4 2 2 3 2 4" xfId="23425" xr:uid="{00000000-0005-0000-0000-0000F0570000}"/>
    <cellStyle name="40% - Accent3 4 2 2 3 2 4 2" xfId="46670" xr:uid="{00000000-0005-0000-0000-0000F1570000}"/>
    <cellStyle name="40% - Accent3 4 2 2 3 2 5" xfId="28847" xr:uid="{00000000-0005-0000-0000-0000F2570000}"/>
    <cellStyle name="40% - Accent3 4 2 2 3 2 6" xfId="48599" xr:uid="{00000000-0005-0000-0000-0000F3570000}"/>
    <cellStyle name="40% - Accent3 4 2 2 3 3" xfId="8245" xr:uid="{00000000-0005-0000-0000-0000F4570000}"/>
    <cellStyle name="40% - Accent3 4 2 2 3 3 2" xfId="18860" xr:uid="{00000000-0005-0000-0000-0000F5570000}"/>
    <cellStyle name="40% - Accent3 4 2 2 3 3 2 2" xfId="42128" xr:uid="{00000000-0005-0000-0000-0000F6570000}"/>
    <cellStyle name="40% - Accent3 4 2 2 3 3 3" xfId="31513" xr:uid="{00000000-0005-0000-0000-0000F7570000}"/>
    <cellStyle name="40% - Accent3 4 2 2 3 4" xfId="13555" xr:uid="{00000000-0005-0000-0000-0000F8570000}"/>
    <cellStyle name="40% - Accent3 4 2 2 3 4 2" xfId="36823" xr:uid="{00000000-0005-0000-0000-0000F9570000}"/>
    <cellStyle name="40% - Accent3 4 2 2 3 5" xfId="23424" xr:uid="{00000000-0005-0000-0000-0000FA570000}"/>
    <cellStyle name="40% - Accent3 4 2 2 3 5 2" xfId="46669" xr:uid="{00000000-0005-0000-0000-0000FB570000}"/>
    <cellStyle name="40% - Accent3 4 2 2 3 6" xfId="26205" xr:uid="{00000000-0005-0000-0000-0000FC570000}"/>
    <cellStyle name="40% - Accent3 4 2 2 3 7" xfId="48598" xr:uid="{00000000-0005-0000-0000-0000FD570000}"/>
    <cellStyle name="40% - Accent3 4 2 2 4" xfId="3871" xr:uid="{00000000-0005-0000-0000-0000FE570000}"/>
    <cellStyle name="40% - Accent3 4 2 2 4 2" xfId="6535" xr:uid="{00000000-0005-0000-0000-0000FF570000}"/>
    <cellStyle name="40% - Accent3 4 2 2 4 2 2" xfId="11878" xr:uid="{00000000-0005-0000-0000-000000580000}"/>
    <cellStyle name="40% - Accent3 4 2 2 4 2 2 2" xfId="22491" xr:uid="{00000000-0005-0000-0000-000001580000}"/>
    <cellStyle name="40% - Accent3 4 2 2 4 2 2 2 2" xfId="45759" xr:uid="{00000000-0005-0000-0000-000002580000}"/>
    <cellStyle name="40% - Accent3 4 2 2 4 2 2 3" xfId="35146" xr:uid="{00000000-0005-0000-0000-000003580000}"/>
    <cellStyle name="40% - Accent3 4 2 2 4 2 3" xfId="17185" xr:uid="{00000000-0005-0000-0000-000004580000}"/>
    <cellStyle name="40% - Accent3 4 2 2 4 2 3 2" xfId="40453" xr:uid="{00000000-0005-0000-0000-000005580000}"/>
    <cellStyle name="40% - Accent3 4 2 2 4 2 4" xfId="29838" xr:uid="{00000000-0005-0000-0000-000006580000}"/>
    <cellStyle name="40% - Accent3 4 2 2 4 3" xfId="9236" xr:uid="{00000000-0005-0000-0000-000007580000}"/>
    <cellStyle name="40% - Accent3 4 2 2 4 3 2" xfId="19851" xr:uid="{00000000-0005-0000-0000-000008580000}"/>
    <cellStyle name="40% - Accent3 4 2 2 4 3 2 2" xfId="43119" xr:uid="{00000000-0005-0000-0000-000009580000}"/>
    <cellStyle name="40% - Accent3 4 2 2 4 3 3" xfId="32504" xr:uid="{00000000-0005-0000-0000-00000A580000}"/>
    <cellStyle name="40% - Accent3 4 2 2 4 4" xfId="14545" xr:uid="{00000000-0005-0000-0000-00000B580000}"/>
    <cellStyle name="40% - Accent3 4 2 2 4 4 2" xfId="37813" xr:uid="{00000000-0005-0000-0000-00000C580000}"/>
    <cellStyle name="40% - Accent3 4 2 2 4 5" xfId="23426" xr:uid="{00000000-0005-0000-0000-00000D580000}"/>
    <cellStyle name="40% - Accent3 4 2 2 4 5 2" xfId="46671" xr:uid="{00000000-0005-0000-0000-00000E580000}"/>
    <cellStyle name="40% - Accent3 4 2 2 4 6" xfId="27196" xr:uid="{00000000-0005-0000-0000-00000F580000}"/>
    <cellStyle name="40% - Accent3 4 2 2 4 7" xfId="48600" xr:uid="{00000000-0005-0000-0000-000010580000}"/>
    <cellStyle name="40% - Accent3 4 2 2 5" xfId="4357" xr:uid="{00000000-0005-0000-0000-000011580000}"/>
    <cellStyle name="40% - Accent3 4 2 2 5 2" xfId="9701" xr:uid="{00000000-0005-0000-0000-000012580000}"/>
    <cellStyle name="40% - Accent3 4 2 2 5 2 2" xfId="20316" xr:uid="{00000000-0005-0000-0000-000013580000}"/>
    <cellStyle name="40% - Accent3 4 2 2 5 2 2 2" xfId="43584" xr:uid="{00000000-0005-0000-0000-000014580000}"/>
    <cellStyle name="40% - Accent3 4 2 2 5 2 3" xfId="32969" xr:uid="{00000000-0005-0000-0000-000015580000}"/>
    <cellStyle name="40% - Accent3 4 2 2 5 3" xfId="15010" xr:uid="{00000000-0005-0000-0000-000016580000}"/>
    <cellStyle name="40% - Accent3 4 2 2 5 3 2" xfId="38278" xr:uid="{00000000-0005-0000-0000-000017580000}"/>
    <cellStyle name="40% - Accent3 4 2 2 5 4" xfId="27661" xr:uid="{00000000-0005-0000-0000-000018580000}"/>
    <cellStyle name="40% - Accent3 4 2 2 6" xfId="7059" xr:uid="{00000000-0005-0000-0000-000019580000}"/>
    <cellStyle name="40% - Accent3 4 2 2 6 2" xfId="17674" xr:uid="{00000000-0005-0000-0000-00001A580000}"/>
    <cellStyle name="40% - Accent3 4 2 2 6 2 2" xfId="40942" xr:uid="{00000000-0005-0000-0000-00001B580000}"/>
    <cellStyle name="40% - Accent3 4 2 2 6 3" xfId="30327" xr:uid="{00000000-0005-0000-0000-00001C580000}"/>
    <cellStyle name="40% - Accent3 4 2 2 7" xfId="12370" xr:uid="{00000000-0005-0000-0000-00001D580000}"/>
    <cellStyle name="40% - Accent3 4 2 2 7 2" xfId="35638" xr:uid="{00000000-0005-0000-0000-00001E580000}"/>
    <cellStyle name="40% - Accent3 4 2 2 8" xfId="23419" xr:uid="{00000000-0005-0000-0000-00001F580000}"/>
    <cellStyle name="40% - Accent3 4 2 2 8 2" xfId="46664" xr:uid="{00000000-0005-0000-0000-000020580000}"/>
    <cellStyle name="40% - Accent3 4 2 2 9" xfId="25019" xr:uid="{00000000-0005-0000-0000-000021580000}"/>
    <cellStyle name="40% - Accent3 4 2 2_Asset Register (new)" xfId="1423" xr:uid="{00000000-0005-0000-0000-000022580000}"/>
    <cellStyle name="40% - Accent3 4 2 3" xfId="1275" xr:uid="{00000000-0005-0000-0000-000023580000}"/>
    <cellStyle name="40% - Accent3 4 2 3 2" xfId="2836" xr:uid="{00000000-0005-0000-0000-000024580000}"/>
    <cellStyle name="40% - Accent3 4 2 3 2 2" xfId="5684" xr:uid="{00000000-0005-0000-0000-000025580000}"/>
    <cellStyle name="40% - Accent3 4 2 3 2 2 2" xfId="11027" xr:uid="{00000000-0005-0000-0000-000026580000}"/>
    <cellStyle name="40% - Accent3 4 2 3 2 2 2 2" xfId="21641" xr:uid="{00000000-0005-0000-0000-000027580000}"/>
    <cellStyle name="40% - Accent3 4 2 3 2 2 2 2 2" xfId="44909" xr:uid="{00000000-0005-0000-0000-000028580000}"/>
    <cellStyle name="40% - Accent3 4 2 3 2 2 2 3" xfId="34295" xr:uid="{00000000-0005-0000-0000-000029580000}"/>
    <cellStyle name="40% - Accent3 4 2 3 2 2 3" xfId="16335" xr:uid="{00000000-0005-0000-0000-00002A580000}"/>
    <cellStyle name="40% - Accent3 4 2 3 2 2 3 2" xfId="39603" xr:uid="{00000000-0005-0000-0000-00002B580000}"/>
    <cellStyle name="40% - Accent3 4 2 3 2 2 4" xfId="23429" xr:uid="{00000000-0005-0000-0000-00002C580000}"/>
    <cellStyle name="40% - Accent3 4 2 3 2 2 4 2" xfId="46674" xr:uid="{00000000-0005-0000-0000-00002D580000}"/>
    <cellStyle name="40% - Accent3 4 2 3 2 2 5" xfId="28987" xr:uid="{00000000-0005-0000-0000-00002E580000}"/>
    <cellStyle name="40% - Accent3 4 2 3 2 2 6" xfId="48603" xr:uid="{00000000-0005-0000-0000-00002F580000}"/>
    <cellStyle name="40% - Accent3 4 2 3 2 3" xfId="8385" xr:uid="{00000000-0005-0000-0000-000030580000}"/>
    <cellStyle name="40% - Accent3 4 2 3 2 3 2" xfId="19000" xr:uid="{00000000-0005-0000-0000-000031580000}"/>
    <cellStyle name="40% - Accent3 4 2 3 2 3 2 2" xfId="42268" xr:uid="{00000000-0005-0000-0000-000032580000}"/>
    <cellStyle name="40% - Accent3 4 2 3 2 3 3" xfId="31653" xr:uid="{00000000-0005-0000-0000-000033580000}"/>
    <cellStyle name="40% - Accent3 4 2 3 2 4" xfId="13695" xr:uid="{00000000-0005-0000-0000-000034580000}"/>
    <cellStyle name="40% - Accent3 4 2 3 2 4 2" xfId="36963" xr:uid="{00000000-0005-0000-0000-000035580000}"/>
    <cellStyle name="40% - Accent3 4 2 3 2 5" xfId="23428" xr:uid="{00000000-0005-0000-0000-000036580000}"/>
    <cellStyle name="40% - Accent3 4 2 3 2 5 2" xfId="46673" xr:uid="{00000000-0005-0000-0000-000037580000}"/>
    <cellStyle name="40% - Accent3 4 2 3 2 6" xfId="26345" xr:uid="{00000000-0005-0000-0000-000038580000}"/>
    <cellStyle name="40% - Accent3 4 2 3 2 7" xfId="48602" xr:uid="{00000000-0005-0000-0000-000039580000}"/>
    <cellStyle name="40% - Accent3 4 2 3 3" xfId="4497" xr:uid="{00000000-0005-0000-0000-00003A580000}"/>
    <cellStyle name="40% - Accent3 4 2 3 3 2" xfId="9841" xr:uid="{00000000-0005-0000-0000-00003B580000}"/>
    <cellStyle name="40% - Accent3 4 2 3 3 2 2" xfId="20456" xr:uid="{00000000-0005-0000-0000-00003C580000}"/>
    <cellStyle name="40% - Accent3 4 2 3 3 2 2 2" xfId="43724" xr:uid="{00000000-0005-0000-0000-00003D580000}"/>
    <cellStyle name="40% - Accent3 4 2 3 3 2 3" xfId="33109" xr:uid="{00000000-0005-0000-0000-00003E580000}"/>
    <cellStyle name="40% - Accent3 4 2 3 3 3" xfId="15150" xr:uid="{00000000-0005-0000-0000-00003F580000}"/>
    <cellStyle name="40% - Accent3 4 2 3 3 3 2" xfId="38418" xr:uid="{00000000-0005-0000-0000-000040580000}"/>
    <cellStyle name="40% - Accent3 4 2 3 3 4" xfId="23430" xr:uid="{00000000-0005-0000-0000-000041580000}"/>
    <cellStyle name="40% - Accent3 4 2 3 3 4 2" xfId="46675" xr:uid="{00000000-0005-0000-0000-000042580000}"/>
    <cellStyle name="40% - Accent3 4 2 3 3 5" xfId="27801" xr:uid="{00000000-0005-0000-0000-000043580000}"/>
    <cellStyle name="40% - Accent3 4 2 3 3 6" xfId="48604" xr:uid="{00000000-0005-0000-0000-000044580000}"/>
    <cellStyle name="40% - Accent3 4 2 3 4" xfId="7199" xr:uid="{00000000-0005-0000-0000-000045580000}"/>
    <cellStyle name="40% - Accent3 4 2 3 4 2" xfId="17814" xr:uid="{00000000-0005-0000-0000-000046580000}"/>
    <cellStyle name="40% - Accent3 4 2 3 4 2 2" xfId="41082" xr:uid="{00000000-0005-0000-0000-000047580000}"/>
    <cellStyle name="40% - Accent3 4 2 3 4 3" xfId="30467" xr:uid="{00000000-0005-0000-0000-000048580000}"/>
    <cellStyle name="40% - Accent3 4 2 3 5" xfId="12510" xr:uid="{00000000-0005-0000-0000-000049580000}"/>
    <cellStyle name="40% - Accent3 4 2 3 5 2" xfId="35778" xr:uid="{00000000-0005-0000-0000-00004A580000}"/>
    <cellStyle name="40% - Accent3 4 2 3 6" xfId="23427" xr:uid="{00000000-0005-0000-0000-00004B580000}"/>
    <cellStyle name="40% - Accent3 4 2 3 6 2" xfId="46672" xr:uid="{00000000-0005-0000-0000-00004C580000}"/>
    <cellStyle name="40% - Accent3 4 2 3 7" xfId="25159" xr:uid="{00000000-0005-0000-0000-00004D580000}"/>
    <cellStyle name="40% - Accent3 4 2 3 8" xfId="48601" xr:uid="{00000000-0005-0000-0000-00004E580000}"/>
    <cellStyle name="40% - Accent3 4 2 4" xfId="1658" xr:uid="{00000000-0005-0000-0000-00004F580000}"/>
    <cellStyle name="40% - Accent3 4 2 4 2" xfId="4667" xr:uid="{00000000-0005-0000-0000-000050580000}"/>
    <cellStyle name="40% - Accent3 4 2 4 2 2" xfId="10011" xr:uid="{00000000-0005-0000-0000-000051580000}"/>
    <cellStyle name="40% - Accent3 4 2 4 2 2 2" xfId="20626" xr:uid="{00000000-0005-0000-0000-000052580000}"/>
    <cellStyle name="40% - Accent3 4 2 4 2 2 2 2" xfId="43894" xr:uid="{00000000-0005-0000-0000-000053580000}"/>
    <cellStyle name="40% - Accent3 4 2 4 2 2 3" xfId="33279" xr:uid="{00000000-0005-0000-0000-000054580000}"/>
    <cellStyle name="40% - Accent3 4 2 4 2 3" xfId="15320" xr:uid="{00000000-0005-0000-0000-000055580000}"/>
    <cellStyle name="40% - Accent3 4 2 4 2 3 2" xfId="38588" xr:uid="{00000000-0005-0000-0000-000056580000}"/>
    <cellStyle name="40% - Accent3 4 2 4 2 4" xfId="23432" xr:uid="{00000000-0005-0000-0000-000057580000}"/>
    <cellStyle name="40% - Accent3 4 2 4 2 4 2" xfId="46677" xr:uid="{00000000-0005-0000-0000-000058580000}"/>
    <cellStyle name="40% - Accent3 4 2 4 2 5" xfId="27971" xr:uid="{00000000-0005-0000-0000-000059580000}"/>
    <cellStyle name="40% - Accent3 4 2 4 2 6" xfId="48606" xr:uid="{00000000-0005-0000-0000-00005A580000}"/>
    <cellStyle name="40% - Accent3 4 2 4 3" xfId="7369" xr:uid="{00000000-0005-0000-0000-00005B580000}"/>
    <cellStyle name="40% - Accent3 4 2 4 3 2" xfId="17984" xr:uid="{00000000-0005-0000-0000-00005C580000}"/>
    <cellStyle name="40% - Accent3 4 2 4 3 2 2" xfId="41252" xr:uid="{00000000-0005-0000-0000-00005D580000}"/>
    <cellStyle name="40% - Accent3 4 2 4 3 3" xfId="30637" xr:uid="{00000000-0005-0000-0000-00005E580000}"/>
    <cellStyle name="40% - Accent3 4 2 4 4" xfId="12680" xr:uid="{00000000-0005-0000-0000-00005F580000}"/>
    <cellStyle name="40% - Accent3 4 2 4 4 2" xfId="35948" xr:uid="{00000000-0005-0000-0000-000060580000}"/>
    <cellStyle name="40% - Accent3 4 2 4 5" xfId="23431" xr:uid="{00000000-0005-0000-0000-000061580000}"/>
    <cellStyle name="40% - Accent3 4 2 4 5 2" xfId="46676" xr:uid="{00000000-0005-0000-0000-000062580000}"/>
    <cellStyle name="40% - Accent3 4 2 4 6" xfId="25329" xr:uid="{00000000-0005-0000-0000-000063580000}"/>
    <cellStyle name="40% - Accent3 4 2 4 7" xfId="48605" xr:uid="{00000000-0005-0000-0000-000064580000}"/>
    <cellStyle name="40% - Accent3 4 2 5" xfId="1769" xr:uid="{00000000-0005-0000-0000-000065580000}"/>
    <cellStyle name="40% - Accent3 4 2 5 2" xfId="4754" xr:uid="{00000000-0005-0000-0000-000066580000}"/>
    <cellStyle name="40% - Accent3 4 2 5 2 2" xfId="10098" xr:uid="{00000000-0005-0000-0000-000067580000}"/>
    <cellStyle name="40% - Accent3 4 2 5 2 2 2" xfId="20713" xr:uid="{00000000-0005-0000-0000-000068580000}"/>
    <cellStyle name="40% - Accent3 4 2 5 2 2 2 2" xfId="43981" xr:uid="{00000000-0005-0000-0000-000069580000}"/>
    <cellStyle name="40% - Accent3 4 2 5 2 2 3" xfId="33366" xr:uid="{00000000-0005-0000-0000-00006A580000}"/>
    <cellStyle name="40% - Accent3 4 2 5 2 3" xfId="15407" xr:uid="{00000000-0005-0000-0000-00006B580000}"/>
    <cellStyle name="40% - Accent3 4 2 5 2 3 2" xfId="38675" xr:uid="{00000000-0005-0000-0000-00006C580000}"/>
    <cellStyle name="40% - Accent3 4 2 5 2 4" xfId="28058" xr:uid="{00000000-0005-0000-0000-00006D580000}"/>
    <cellStyle name="40% - Accent3 4 2 5 3" xfId="7456" xr:uid="{00000000-0005-0000-0000-00006E580000}"/>
    <cellStyle name="40% - Accent3 4 2 5 3 2" xfId="18071" xr:uid="{00000000-0005-0000-0000-00006F580000}"/>
    <cellStyle name="40% - Accent3 4 2 5 3 2 2" xfId="41339" xr:uid="{00000000-0005-0000-0000-000070580000}"/>
    <cellStyle name="40% - Accent3 4 2 5 3 3" xfId="30724" xr:uid="{00000000-0005-0000-0000-000071580000}"/>
    <cellStyle name="40% - Accent3 4 2 5 4" xfId="12767" xr:uid="{00000000-0005-0000-0000-000072580000}"/>
    <cellStyle name="40% - Accent3 4 2 5 4 2" xfId="36035" xr:uid="{00000000-0005-0000-0000-000073580000}"/>
    <cellStyle name="40% - Accent3 4 2 5 5" xfId="23433" xr:uid="{00000000-0005-0000-0000-000074580000}"/>
    <cellStyle name="40% - Accent3 4 2 5 5 2" xfId="46678" xr:uid="{00000000-0005-0000-0000-000075580000}"/>
    <cellStyle name="40% - Accent3 4 2 5 6" xfId="25416" xr:uid="{00000000-0005-0000-0000-000076580000}"/>
    <cellStyle name="40% - Accent3 4 2 5 7" xfId="48607" xr:uid="{00000000-0005-0000-0000-000077580000}"/>
    <cellStyle name="40% - Accent3 4 2 6" xfId="2213" xr:uid="{00000000-0005-0000-0000-000078580000}"/>
    <cellStyle name="40% - Accent3 4 2 6 2" xfId="5087" xr:uid="{00000000-0005-0000-0000-000079580000}"/>
    <cellStyle name="40% - Accent3 4 2 6 2 2" xfId="10430" xr:uid="{00000000-0005-0000-0000-00007A580000}"/>
    <cellStyle name="40% - Accent3 4 2 6 2 2 2" xfId="21045" xr:uid="{00000000-0005-0000-0000-00007B580000}"/>
    <cellStyle name="40% - Accent3 4 2 6 2 2 2 2" xfId="44313" xr:uid="{00000000-0005-0000-0000-00007C580000}"/>
    <cellStyle name="40% - Accent3 4 2 6 2 2 3" xfId="33698" xr:uid="{00000000-0005-0000-0000-00007D580000}"/>
    <cellStyle name="40% - Accent3 4 2 6 2 3" xfId="15739" xr:uid="{00000000-0005-0000-0000-00007E580000}"/>
    <cellStyle name="40% - Accent3 4 2 6 2 3 2" xfId="39007" xr:uid="{00000000-0005-0000-0000-00007F580000}"/>
    <cellStyle name="40% - Accent3 4 2 6 2 4" xfId="28390" xr:uid="{00000000-0005-0000-0000-000080580000}"/>
    <cellStyle name="40% - Accent3 4 2 6 3" xfId="7788" xr:uid="{00000000-0005-0000-0000-000081580000}"/>
    <cellStyle name="40% - Accent3 4 2 6 3 2" xfId="18403" xr:uid="{00000000-0005-0000-0000-000082580000}"/>
    <cellStyle name="40% - Accent3 4 2 6 3 2 2" xfId="41671" xr:uid="{00000000-0005-0000-0000-000083580000}"/>
    <cellStyle name="40% - Accent3 4 2 6 3 3" xfId="31056" xr:uid="{00000000-0005-0000-0000-000084580000}"/>
    <cellStyle name="40% - Accent3 4 2 6 4" xfId="13099" xr:uid="{00000000-0005-0000-0000-000085580000}"/>
    <cellStyle name="40% - Accent3 4 2 6 4 2" xfId="36367" xr:uid="{00000000-0005-0000-0000-000086580000}"/>
    <cellStyle name="40% - Accent3 4 2 6 5" xfId="25748" xr:uid="{00000000-0005-0000-0000-000087580000}"/>
    <cellStyle name="40% - Accent3 4 2 7" xfId="2269" xr:uid="{00000000-0005-0000-0000-000088580000}"/>
    <cellStyle name="40% - Accent3 4 2 7 2" xfId="5133" xr:uid="{00000000-0005-0000-0000-000089580000}"/>
    <cellStyle name="40% - Accent3 4 2 7 2 2" xfId="10476" xr:uid="{00000000-0005-0000-0000-00008A580000}"/>
    <cellStyle name="40% - Accent3 4 2 7 2 2 2" xfId="21090" xr:uid="{00000000-0005-0000-0000-00008B580000}"/>
    <cellStyle name="40% - Accent3 4 2 7 2 2 2 2" xfId="44358" xr:uid="{00000000-0005-0000-0000-00008C580000}"/>
    <cellStyle name="40% - Accent3 4 2 7 2 2 3" xfId="33744" xr:uid="{00000000-0005-0000-0000-00008D580000}"/>
    <cellStyle name="40% - Accent3 4 2 7 2 3" xfId="15784" xr:uid="{00000000-0005-0000-0000-00008E580000}"/>
    <cellStyle name="40% - Accent3 4 2 7 2 3 2" xfId="39052" xr:uid="{00000000-0005-0000-0000-00008F580000}"/>
    <cellStyle name="40% - Accent3 4 2 7 2 4" xfId="28436" xr:uid="{00000000-0005-0000-0000-000090580000}"/>
    <cellStyle name="40% - Accent3 4 2 7 3" xfId="7834" xr:uid="{00000000-0005-0000-0000-000091580000}"/>
    <cellStyle name="40% - Accent3 4 2 7 3 2" xfId="18449" xr:uid="{00000000-0005-0000-0000-000092580000}"/>
    <cellStyle name="40% - Accent3 4 2 7 3 2 2" xfId="41717" xr:uid="{00000000-0005-0000-0000-000093580000}"/>
    <cellStyle name="40% - Accent3 4 2 7 3 3" xfId="31102" xr:uid="{00000000-0005-0000-0000-000094580000}"/>
    <cellStyle name="40% - Accent3 4 2 7 4" xfId="13144" xr:uid="{00000000-0005-0000-0000-000095580000}"/>
    <cellStyle name="40% - Accent3 4 2 7 4 2" xfId="36412" xr:uid="{00000000-0005-0000-0000-000096580000}"/>
    <cellStyle name="40% - Accent3 4 2 7 5" xfId="25794" xr:uid="{00000000-0005-0000-0000-000097580000}"/>
    <cellStyle name="40% - Accent3 4 2 8" xfId="2311" xr:uid="{00000000-0005-0000-0000-000098580000}"/>
    <cellStyle name="40% - Accent3 4 2 8 2" xfId="5166" xr:uid="{00000000-0005-0000-0000-000099580000}"/>
    <cellStyle name="40% - Accent3 4 2 8 2 2" xfId="10509" xr:uid="{00000000-0005-0000-0000-00009A580000}"/>
    <cellStyle name="40% - Accent3 4 2 8 2 2 2" xfId="21123" xr:uid="{00000000-0005-0000-0000-00009B580000}"/>
    <cellStyle name="40% - Accent3 4 2 8 2 2 2 2" xfId="44391" xr:uid="{00000000-0005-0000-0000-00009C580000}"/>
    <cellStyle name="40% - Accent3 4 2 8 2 2 3" xfId="33777" xr:uid="{00000000-0005-0000-0000-00009D580000}"/>
    <cellStyle name="40% - Accent3 4 2 8 2 3" xfId="15817" xr:uid="{00000000-0005-0000-0000-00009E580000}"/>
    <cellStyle name="40% - Accent3 4 2 8 2 3 2" xfId="39085" xr:uid="{00000000-0005-0000-0000-00009F580000}"/>
    <cellStyle name="40% - Accent3 4 2 8 2 4" xfId="28469" xr:uid="{00000000-0005-0000-0000-0000A0580000}"/>
    <cellStyle name="40% - Accent3 4 2 8 3" xfId="7867" xr:uid="{00000000-0005-0000-0000-0000A1580000}"/>
    <cellStyle name="40% - Accent3 4 2 8 3 2" xfId="18482" xr:uid="{00000000-0005-0000-0000-0000A2580000}"/>
    <cellStyle name="40% - Accent3 4 2 8 3 2 2" xfId="41750" xr:uid="{00000000-0005-0000-0000-0000A3580000}"/>
    <cellStyle name="40% - Accent3 4 2 8 3 3" xfId="31135" xr:uid="{00000000-0005-0000-0000-0000A4580000}"/>
    <cellStyle name="40% - Accent3 4 2 8 4" xfId="13177" xr:uid="{00000000-0005-0000-0000-0000A5580000}"/>
    <cellStyle name="40% - Accent3 4 2 8 4 2" xfId="36445" xr:uid="{00000000-0005-0000-0000-0000A6580000}"/>
    <cellStyle name="40% - Accent3 4 2 8 5" xfId="25827" xr:uid="{00000000-0005-0000-0000-0000A7580000}"/>
    <cellStyle name="40% - Accent3 4 2 9" xfId="2613" xr:uid="{00000000-0005-0000-0000-0000A8580000}"/>
    <cellStyle name="40% - Accent3 4 2 9 2" xfId="5461" xr:uid="{00000000-0005-0000-0000-0000A9580000}"/>
    <cellStyle name="40% - Accent3 4 2 9 2 2" xfId="10804" xr:uid="{00000000-0005-0000-0000-0000AA580000}"/>
    <cellStyle name="40% - Accent3 4 2 9 2 2 2" xfId="21418" xr:uid="{00000000-0005-0000-0000-0000AB580000}"/>
    <cellStyle name="40% - Accent3 4 2 9 2 2 2 2" xfId="44686" xr:uid="{00000000-0005-0000-0000-0000AC580000}"/>
    <cellStyle name="40% - Accent3 4 2 9 2 2 3" xfId="34072" xr:uid="{00000000-0005-0000-0000-0000AD580000}"/>
    <cellStyle name="40% - Accent3 4 2 9 2 3" xfId="16112" xr:uid="{00000000-0005-0000-0000-0000AE580000}"/>
    <cellStyle name="40% - Accent3 4 2 9 2 3 2" xfId="39380" xr:uid="{00000000-0005-0000-0000-0000AF580000}"/>
    <cellStyle name="40% - Accent3 4 2 9 2 4" xfId="28764" xr:uid="{00000000-0005-0000-0000-0000B0580000}"/>
    <cellStyle name="40% - Accent3 4 2 9 3" xfId="8162" xr:uid="{00000000-0005-0000-0000-0000B1580000}"/>
    <cellStyle name="40% - Accent3 4 2 9 3 2" xfId="18777" xr:uid="{00000000-0005-0000-0000-0000B2580000}"/>
    <cellStyle name="40% - Accent3 4 2 9 3 2 2" xfId="42045" xr:uid="{00000000-0005-0000-0000-0000B3580000}"/>
    <cellStyle name="40% - Accent3 4 2 9 3 3" xfId="31430" xr:uid="{00000000-0005-0000-0000-0000B4580000}"/>
    <cellStyle name="40% - Accent3 4 2 9 4" xfId="13472" xr:uid="{00000000-0005-0000-0000-0000B5580000}"/>
    <cellStyle name="40% - Accent3 4 2 9 4 2" xfId="36740" xr:uid="{00000000-0005-0000-0000-0000B6580000}"/>
    <cellStyle name="40% - Accent3 4 2 9 5" xfId="26122" xr:uid="{00000000-0005-0000-0000-0000B7580000}"/>
    <cellStyle name="40% - Accent3 4 2_Asset Register (new)" xfId="1424" xr:uid="{00000000-0005-0000-0000-0000B8580000}"/>
    <cellStyle name="40% - Accent3 4 3" xfId="748" xr:uid="{00000000-0005-0000-0000-0000B9580000}"/>
    <cellStyle name="40% - Accent3 4 3 10" xfId="12286" xr:uid="{00000000-0005-0000-0000-0000BA580000}"/>
    <cellStyle name="40% - Accent3 4 3 10 2" xfId="35554" xr:uid="{00000000-0005-0000-0000-0000BB580000}"/>
    <cellStyle name="40% - Accent3 4 3 11" xfId="23434" xr:uid="{00000000-0005-0000-0000-0000BC580000}"/>
    <cellStyle name="40% - Accent3 4 3 11 2" xfId="46679" xr:uid="{00000000-0005-0000-0000-0000BD580000}"/>
    <cellStyle name="40% - Accent3 4 3 12" xfId="24935" xr:uid="{00000000-0005-0000-0000-0000BE580000}"/>
    <cellStyle name="40% - Accent3 4 3 13" xfId="48608" xr:uid="{00000000-0005-0000-0000-0000BF580000}"/>
    <cellStyle name="40% - Accent3 4 3 2" xfId="1199" xr:uid="{00000000-0005-0000-0000-0000C0580000}"/>
    <cellStyle name="40% - Accent3 4 3 2 2" xfId="2761" xr:uid="{00000000-0005-0000-0000-0000C1580000}"/>
    <cellStyle name="40% - Accent3 4 3 2 2 2" xfId="5609" xr:uid="{00000000-0005-0000-0000-0000C2580000}"/>
    <cellStyle name="40% - Accent3 4 3 2 2 2 2" xfId="10952" xr:uid="{00000000-0005-0000-0000-0000C3580000}"/>
    <cellStyle name="40% - Accent3 4 3 2 2 2 2 2" xfId="21566" xr:uid="{00000000-0005-0000-0000-0000C4580000}"/>
    <cellStyle name="40% - Accent3 4 3 2 2 2 2 2 2" xfId="44834" xr:uid="{00000000-0005-0000-0000-0000C5580000}"/>
    <cellStyle name="40% - Accent3 4 3 2 2 2 2 3" xfId="34220" xr:uid="{00000000-0005-0000-0000-0000C6580000}"/>
    <cellStyle name="40% - Accent3 4 3 2 2 2 3" xfId="16260" xr:uid="{00000000-0005-0000-0000-0000C7580000}"/>
    <cellStyle name="40% - Accent3 4 3 2 2 2 3 2" xfId="39528" xr:uid="{00000000-0005-0000-0000-0000C8580000}"/>
    <cellStyle name="40% - Accent3 4 3 2 2 2 4" xfId="23437" xr:uid="{00000000-0005-0000-0000-0000C9580000}"/>
    <cellStyle name="40% - Accent3 4 3 2 2 2 4 2" xfId="46682" xr:uid="{00000000-0005-0000-0000-0000CA580000}"/>
    <cellStyle name="40% - Accent3 4 3 2 2 2 5" xfId="28912" xr:uid="{00000000-0005-0000-0000-0000CB580000}"/>
    <cellStyle name="40% - Accent3 4 3 2 2 2 6" xfId="48611" xr:uid="{00000000-0005-0000-0000-0000CC580000}"/>
    <cellStyle name="40% - Accent3 4 3 2 2 3" xfId="8310" xr:uid="{00000000-0005-0000-0000-0000CD580000}"/>
    <cellStyle name="40% - Accent3 4 3 2 2 3 2" xfId="18925" xr:uid="{00000000-0005-0000-0000-0000CE580000}"/>
    <cellStyle name="40% - Accent3 4 3 2 2 3 2 2" xfId="42193" xr:uid="{00000000-0005-0000-0000-0000CF580000}"/>
    <cellStyle name="40% - Accent3 4 3 2 2 3 3" xfId="31578" xr:uid="{00000000-0005-0000-0000-0000D0580000}"/>
    <cellStyle name="40% - Accent3 4 3 2 2 4" xfId="13620" xr:uid="{00000000-0005-0000-0000-0000D1580000}"/>
    <cellStyle name="40% - Accent3 4 3 2 2 4 2" xfId="36888" xr:uid="{00000000-0005-0000-0000-0000D2580000}"/>
    <cellStyle name="40% - Accent3 4 3 2 2 5" xfId="23436" xr:uid="{00000000-0005-0000-0000-0000D3580000}"/>
    <cellStyle name="40% - Accent3 4 3 2 2 5 2" xfId="46681" xr:uid="{00000000-0005-0000-0000-0000D4580000}"/>
    <cellStyle name="40% - Accent3 4 3 2 2 6" xfId="26270" xr:uid="{00000000-0005-0000-0000-0000D5580000}"/>
    <cellStyle name="40% - Accent3 4 3 2 2 7" xfId="48610" xr:uid="{00000000-0005-0000-0000-0000D6580000}"/>
    <cellStyle name="40% - Accent3 4 3 2 3" xfId="3936" xr:uid="{00000000-0005-0000-0000-0000D7580000}"/>
    <cellStyle name="40% - Accent3 4 3 2 3 2" xfId="6600" xr:uid="{00000000-0005-0000-0000-0000D8580000}"/>
    <cellStyle name="40% - Accent3 4 3 2 3 2 2" xfId="11943" xr:uid="{00000000-0005-0000-0000-0000D9580000}"/>
    <cellStyle name="40% - Accent3 4 3 2 3 2 2 2" xfId="22556" xr:uid="{00000000-0005-0000-0000-0000DA580000}"/>
    <cellStyle name="40% - Accent3 4 3 2 3 2 2 2 2" xfId="45824" xr:uid="{00000000-0005-0000-0000-0000DB580000}"/>
    <cellStyle name="40% - Accent3 4 3 2 3 2 2 3" xfId="35211" xr:uid="{00000000-0005-0000-0000-0000DC580000}"/>
    <cellStyle name="40% - Accent3 4 3 2 3 2 3" xfId="17250" xr:uid="{00000000-0005-0000-0000-0000DD580000}"/>
    <cellStyle name="40% - Accent3 4 3 2 3 2 3 2" xfId="40518" xr:uid="{00000000-0005-0000-0000-0000DE580000}"/>
    <cellStyle name="40% - Accent3 4 3 2 3 2 4" xfId="29903" xr:uid="{00000000-0005-0000-0000-0000DF580000}"/>
    <cellStyle name="40% - Accent3 4 3 2 3 3" xfId="9301" xr:uid="{00000000-0005-0000-0000-0000E0580000}"/>
    <cellStyle name="40% - Accent3 4 3 2 3 3 2" xfId="19916" xr:uid="{00000000-0005-0000-0000-0000E1580000}"/>
    <cellStyle name="40% - Accent3 4 3 2 3 3 2 2" xfId="43184" xr:uid="{00000000-0005-0000-0000-0000E2580000}"/>
    <cellStyle name="40% - Accent3 4 3 2 3 3 3" xfId="32569" xr:uid="{00000000-0005-0000-0000-0000E3580000}"/>
    <cellStyle name="40% - Accent3 4 3 2 3 4" xfId="14610" xr:uid="{00000000-0005-0000-0000-0000E4580000}"/>
    <cellStyle name="40% - Accent3 4 3 2 3 4 2" xfId="37878" xr:uid="{00000000-0005-0000-0000-0000E5580000}"/>
    <cellStyle name="40% - Accent3 4 3 2 3 5" xfId="23438" xr:uid="{00000000-0005-0000-0000-0000E6580000}"/>
    <cellStyle name="40% - Accent3 4 3 2 3 5 2" xfId="46683" xr:uid="{00000000-0005-0000-0000-0000E7580000}"/>
    <cellStyle name="40% - Accent3 4 3 2 3 6" xfId="27261" xr:uid="{00000000-0005-0000-0000-0000E8580000}"/>
    <cellStyle name="40% - Accent3 4 3 2 3 7" xfId="48612" xr:uid="{00000000-0005-0000-0000-0000E9580000}"/>
    <cellStyle name="40% - Accent3 4 3 2 4" xfId="4422" xr:uid="{00000000-0005-0000-0000-0000EA580000}"/>
    <cellStyle name="40% - Accent3 4 3 2 4 2" xfId="9766" xr:uid="{00000000-0005-0000-0000-0000EB580000}"/>
    <cellStyle name="40% - Accent3 4 3 2 4 2 2" xfId="20381" xr:uid="{00000000-0005-0000-0000-0000EC580000}"/>
    <cellStyle name="40% - Accent3 4 3 2 4 2 2 2" xfId="43649" xr:uid="{00000000-0005-0000-0000-0000ED580000}"/>
    <cellStyle name="40% - Accent3 4 3 2 4 2 3" xfId="33034" xr:uid="{00000000-0005-0000-0000-0000EE580000}"/>
    <cellStyle name="40% - Accent3 4 3 2 4 3" xfId="15075" xr:uid="{00000000-0005-0000-0000-0000EF580000}"/>
    <cellStyle name="40% - Accent3 4 3 2 4 3 2" xfId="38343" xr:uid="{00000000-0005-0000-0000-0000F0580000}"/>
    <cellStyle name="40% - Accent3 4 3 2 4 4" xfId="27726" xr:uid="{00000000-0005-0000-0000-0000F1580000}"/>
    <cellStyle name="40% - Accent3 4 3 2 5" xfId="7124" xr:uid="{00000000-0005-0000-0000-0000F2580000}"/>
    <cellStyle name="40% - Accent3 4 3 2 5 2" xfId="17739" xr:uid="{00000000-0005-0000-0000-0000F3580000}"/>
    <cellStyle name="40% - Accent3 4 3 2 5 2 2" xfId="41007" xr:uid="{00000000-0005-0000-0000-0000F4580000}"/>
    <cellStyle name="40% - Accent3 4 3 2 5 3" xfId="30392" xr:uid="{00000000-0005-0000-0000-0000F5580000}"/>
    <cellStyle name="40% - Accent3 4 3 2 6" xfId="12435" xr:uid="{00000000-0005-0000-0000-0000F6580000}"/>
    <cellStyle name="40% - Accent3 4 3 2 6 2" xfId="35703" xr:uid="{00000000-0005-0000-0000-0000F7580000}"/>
    <cellStyle name="40% - Accent3 4 3 2 7" xfId="23435" xr:uid="{00000000-0005-0000-0000-0000F8580000}"/>
    <cellStyle name="40% - Accent3 4 3 2 7 2" xfId="46680" xr:uid="{00000000-0005-0000-0000-0000F9580000}"/>
    <cellStyle name="40% - Accent3 4 3 2 8" xfId="25084" xr:uid="{00000000-0005-0000-0000-0000FA580000}"/>
    <cellStyle name="40% - Accent3 4 3 2 9" xfId="48609" xr:uid="{00000000-0005-0000-0000-0000FB580000}"/>
    <cellStyle name="40% - Accent3 4 3 3" xfId="1561" xr:uid="{00000000-0005-0000-0000-0000FC580000}"/>
    <cellStyle name="40% - Accent3 4 3 3 2" xfId="2918" xr:uid="{00000000-0005-0000-0000-0000FD580000}"/>
    <cellStyle name="40% - Accent3 4 3 3 2 2" xfId="5766" xr:uid="{00000000-0005-0000-0000-0000FE580000}"/>
    <cellStyle name="40% - Accent3 4 3 3 2 2 2" xfId="11109" xr:uid="{00000000-0005-0000-0000-0000FF580000}"/>
    <cellStyle name="40% - Accent3 4 3 3 2 2 2 2" xfId="21723" xr:uid="{00000000-0005-0000-0000-000000590000}"/>
    <cellStyle name="40% - Accent3 4 3 3 2 2 2 2 2" xfId="44991" xr:uid="{00000000-0005-0000-0000-000001590000}"/>
    <cellStyle name="40% - Accent3 4 3 3 2 2 2 3" xfId="34377" xr:uid="{00000000-0005-0000-0000-000002590000}"/>
    <cellStyle name="40% - Accent3 4 3 3 2 2 3" xfId="16417" xr:uid="{00000000-0005-0000-0000-000003590000}"/>
    <cellStyle name="40% - Accent3 4 3 3 2 2 3 2" xfId="39685" xr:uid="{00000000-0005-0000-0000-000004590000}"/>
    <cellStyle name="40% - Accent3 4 3 3 2 2 4" xfId="29069" xr:uid="{00000000-0005-0000-0000-000005590000}"/>
    <cellStyle name="40% - Accent3 4 3 3 2 3" xfId="8467" xr:uid="{00000000-0005-0000-0000-000006590000}"/>
    <cellStyle name="40% - Accent3 4 3 3 2 3 2" xfId="19082" xr:uid="{00000000-0005-0000-0000-000007590000}"/>
    <cellStyle name="40% - Accent3 4 3 3 2 3 2 2" xfId="42350" xr:uid="{00000000-0005-0000-0000-000008590000}"/>
    <cellStyle name="40% - Accent3 4 3 3 2 3 3" xfId="31735" xr:uid="{00000000-0005-0000-0000-000009590000}"/>
    <cellStyle name="40% - Accent3 4 3 3 2 4" xfId="13777" xr:uid="{00000000-0005-0000-0000-00000A590000}"/>
    <cellStyle name="40% - Accent3 4 3 3 2 4 2" xfId="37045" xr:uid="{00000000-0005-0000-0000-00000B590000}"/>
    <cellStyle name="40% - Accent3 4 3 3 2 5" xfId="23440" xr:uid="{00000000-0005-0000-0000-00000C590000}"/>
    <cellStyle name="40% - Accent3 4 3 3 2 5 2" xfId="46685" xr:uid="{00000000-0005-0000-0000-00000D590000}"/>
    <cellStyle name="40% - Accent3 4 3 3 2 6" xfId="26427" xr:uid="{00000000-0005-0000-0000-00000E590000}"/>
    <cellStyle name="40% - Accent3 4 3 3 2 7" xfId="48614" xr:uid="{00000000-0005-0000-0000-00000F590000}"/>
    <cellStyle name="40% - Accent3 4 3 3 3" xfId="3798" xr:uid="{00000000-0005-0000-0000-000010590000}"/>
    <cellStyle name="40% - Accent3 4 3 3 3 2" xfId="6496" xr:uid="{00000000-0005-0000-0000-000011590000}"/>
    <cellStyle name="40% - Accent3 4 3 3 3 2 2" xfId="11839" xr:uid="{00000000-0005-0000-0000-000012590000}"/>
    <cellStyle name="40% - Accent3 4 3 3 3 2 2 2" xfId="22452" xr:uid="{00000000-0005-0000-0000-000013590000}"/>
    <cellStyle name="40% - Accent3 4 3 3 3 2 2 2 2" xfId="45720" xr:uid="{00000000-0005-0000-0000-000014590000}"/>
    <cellStyle name="40% - Accent3 4 3 3 3 2 2 3" xfId="35107" xr:uid="{00000000-0005-0000-0000-000015590000}"/>
    <cellStyle name="40% - Accent3 4 3 3 3 2 3" xfId="17146" xr:uid="{00000000-0005-0000-0000-000016590000}"/>
    <cellStyle name="40% - Accent3 4 3 3 3 2 3 2" xfId="40414" xr:uid="{00000000-0005-0000-0000-000017590000}"/>
    <cellStyle name="40% - Accent3 4 3 3 3 2 4" xfId="29799" xr:uid="{00000000-0005-0000-0000-000018590000}"/>
    <cellStyle name="40% - Accent3 4 3 3 3 3" xfId="9197" xr:uid="{00000000-0005-0000-0000-000019590000}"/>
    <cellStyle name="40% - Accent3 4 3 3 3 3 2" xfId="19812" xr:uid="{00000000-0005-0000-0000-00001A590000}"/>
    <cellStyle name="40% - Accent3 4 3 3 3 3 2 2" xfId="43080" xr:uid="{00000000-0005-0000-0000-00001B590000}"/>
    <cellStyle name="40% - Accent3 4 3 3 3 3 3" xfId="32465" xr:uid="{00000000-0005-0000-0000-00001C590000}"/>
    <cellStyle name="40% - Accent3 4 3 3 3 4" xfId="14506" xr:uid="{00000000-0005-0000-0000-00001D590000}"/>
    <cellStyle name="40% - Accent3 4 3 3 3 4 2" xfId="37774" xr:uid="{00000000-0005-0000-0000-00001E590000}"/>
    <cellStyle name="40% - Accent3 4 3 3 3 5" xfId="27157" xr:uid="{00000000-0005-0000-0000-00001F590000}"/>
    <cellStyle name="40% - Accent3 4 3 3 4" xfId="4579" xr:uid="{00000000-0005-0000-0000-000020590000}"/>
    <cellStyle name="40% - Accent3 4 3 3 4 2" xfId="9923" xr:uid="{00000000-0005-0000-0000-000021590000}"/>
    <cellStyle name="40% - Accent3 4 3 3 4 2 2" xfId="20538" xr:uid="{00000000-0005-0000-0000-000022590000}"/>
    <cellStyle name="40% - Accent3 4 3 3 4 2 2 2" xfId="43806" xr:uid="{00000000-0005-0000-0000-000023590000}"/>
    <cellStyle name="40% - Accent3 4 3 3 4 2 3" xfId="33191" xr:uid="{00000000-0005-0000-0000-000024590000}"/>
    <cellStyle name="40% - Accent3 4 3 3 4 3" xfId="15232" xr:uid="{00000000-0005-0000-0000-000025590000}"/>
    <cellStyle name="40% - Accent3 4 3 3 4 3 2" xfId="38500" xr:uid="{00000000-0005-0000-0000-000026590000}"/>
    <cellStyle name="40% - Accent3 4 3 3 4 4" xfId="27883" xr:uid="{00000000-0005-0000-0000-000027590000}"/>
    <cellStyle name="40% - Accent3 4 3 3 5" xfId="7281" xr:uid="{00000000-0005-0000-0000-000028590000}"/>
    <cellStyle name="40% - Accent3 4 3 3 5 2" xfId="17896" xr:uid="{00000000-0005-0000-0000-000029590000}"/>
    <cellStyle name="40% - Accent3 4 3 3 5 2 2" xfId="41164" xr:uid="{00000000-0005-0000-0000-00002A590000}"/>
    <cellStyle name="40% - Accent3 4 3 3 5 3" xfId="30549" xr:uid="{00000000-0005-0000-0000-00002B590000}"/>
    <cellStyle name="40% - Accent3 4 3 3 6" xfId="12592" xr:uid="{00000000-0005-0000-0000-00002C590000}"/>
    <cellStyle name="40% - Accent3 4 3 3 6 2" xfId="35860" xr:uid="{00000000-0005-0000-0000-00002D590000}"/>
    <cellStyle name="40% - Accent3 4 3 3 7" xfId="23439" xr:uid="{00000000-0005-0000-0000-00002E590000}"/>
    <cellStyle name="40% - Accent3 4 3 3 7 2" xfId="46684" xr:uid="{00000000-0005-0000-0000-00002F590000}"/>
    <cellStyle name="40% - Accent3 4 3 3 8" xfId="25241" xr:uid="{00000000-0005-0000-0000-000030590000}"/>
    <cellStyle name="40% - Accent3 4 3 3 9" xfId="48613" xr:uid="{00000000-0005-0000-0000-000031590000}"/>
    <cellStyle name="40% - Accent3 4 3 4" xfId="1905" xr:uid="{00000000-0005-0000-0000-000032590000}"/>
    <cellStyle name="40% - Accent3 4 3 4 2" xfId="4880" xr:uid="{00000000-0005-0000-0000-000033590000}"/>
    <cellStyle name="40% - Accent3 4 3 4 2 2" xfId="10224" xr:uid="{00000000-0005-0000-0000-000034590000}"/>
    <cellStyle name="40% - Accent3 4 3 4 2 2 2" xfId="20839" xr:uid="{00000000-0005-0000-0000-000035590000}"/>
    <cellStyle name="40% - Accent3 4 3 4 2 2 2 2" xfId="44107" xr:uid="{00000000-0005-0000-0000-000036590000}"/>
    <cellStyle name="40% - Accent3 4 3 4 2 2 3" xfId="33492" xr:uid="{00000000-0005-0000-0000-000037590000}"/>
    <cellStyle name="40% - Accent3 4 3 4 2 3" xfId="15533" xr:uid="{00000000-0005-0000-0000-000038590000}"/>
    <cellStyle name="40% - Accent3 4 3 4 2 3 2" xfId="38801" xr:uid="{00000000-0005-0000-0000-000039590000}"/>
    <cellStyle name="40% - Accent3 4 3 4 2 4" xfId="28184" xr:uid="{00000000-0005-0000-0000-00003A590000}"/>
    <cellStyle name="40% - Accent3 4 3 4 3" xfId="7582" xr:uid="{00000000-0005-0000-0000-00003B590000}"/>
    <cellStyle name="40% - Accent3 4 3 4 3 2" xfId="18197" xr:uid="{00000000-0005-0000-0000-00003C590000}"/>
    <cellStyle name="40% - Accent3 4 3 4 3 2 2" xfId="41465" xr:uid="{00000000-0005-0000-0000-00003D590000}"/>
    <cellStyle name="40% - Accent3 4 3 4 3 3" xfId="30850" xr:uid="{00000000-0005-0000-0000-00003E590000}"/>
    <cellStyle name="40% - Accent3 4 3 4 4" xfId="12893" xr:uid="{00000000-0005-0000-0000-00003F590000}"/>
    <cellStyle name="40% - Accent3 4 3 4 4 2" xfId="36161" xr:uid="{00000000-0005-0000-0000-000040590000}"/>
    <cellStyle name="40% - Accent3 4 3 4 5" xfId="23441" xr:uid="{00000000-0005-0000-0000-000041590000}"/>
    <cellStyle name="40% - Accent3 4 3 4 5 2" xfId="46686" xr:uid="{00000000-0005-0000-0000-000042590000}"/>
    <cellStyle name="40% - Accent3 4 3 4 6" xfId="25542" xr:uid="{00000000-0005-0000-0000-000043590000}"/>
    <cellStyle name="40% - Accent3 4 3 4 7" xfId="48615" xr:uid="{00000000-0005-0000-0000-000044590000}"/>
    <cellStyle name="40% - Accent3 4 3 5" xfId="2612" xr:uid="{00000000-0005-0000-0000-000045590000}"/>
    <cellStyle name="40% - Accent3 4 3 5 2" xfId="5460" xr:uid="{00000000-0005-0000-0000-000046590000}"/>
    <cellStyle name="40% - Accent3 4 3 5 2 2" xfId="10803" xr:uid="{00000000-0005-0000-0000-000047590000}"/>
    <cellStyle name="40% - Accent3 4 3 5 2 2 2" xfId="21417" xr:uid="{00000000-0005-0000-0000-000048590000}"/>
    <cellStyle name="40% - Accent3 4 3 5 2 2 2 2" xfId="44685" xr:uid="{00000000-0005-0000-0000-000049590000}"/>
    <cellStyle name="40% - Accent3 4 3 5 2 2 3" xfId="34071" xr:uid="{00000000-0005-0000-0000-00004A590000}"/>
    <cellStyle name="40% - Accent3 4 3 5 2 3" xfId="16111" xr:uid="{00000000-0005-0000-0000-00004B590000}"/>
    <cellStyle name="40% - Accent3 4 3 5 2 3 2" xfId="39379" xr:uid="{00000000-0005-0000-0000-00004C590000}"/>
    <cellStyle name="40% - Accent3 4 3 5 2 4" xfId="28763" xr:uid="{00000000-0005-0000-0000-00004D590000}"/>
    <cellStyle name="40% - Accent3 4 3 5 3" xfId="8161" xr:uid="{00000000-0005-0000-0000-00004E590000}"/>
    <cellStyle name="40% - Accent3 4 3 5 3 2" xfId="18776" xr:uid="{00000000-0005-0000-0000-00004F590000}"/>
    <cellStyle name="40% - Accent3 4 3 5 3 2 2" xfId="42044" xr:uid="{00000000-0005-0000-0000-000050590000}"/>
    <cellStyle name="40% - Accent3 4 3 5 3 3" xfId="31429" xr:uid="{00000000-0005-0000-0000-000051590000}"/>
    <cellStyle name="40% - Accent3 4 3 5 4" xfId="13471" xr:uid="{00000000-0005-0000-0000-000052590000}"/>
    <cellStyle name="40% - Accent3 4 3 5 4 2" xfId="36739" xr:uid="{00000000-0005-0000-0000-000053590000}"/>
    <cellStyle name="40% - Accent3 4 3 5 5" xfId="26121" xr:uid="{00000000-0005-0000-0000-000054590000}"/>
    <cellStyle name="40% - Accent3 4 3 6" xfId="3175" xr:uid="{00000000-0005-0000-0000-000055590000}"/>
    <cellStyle name="40% - Accent3 4 3 6 2" xfId="6005" xr:uid="{00000000-0005-0000-0000-000056590000}"/>
    <cellStyle name="40% - Accent3 4 3 6 2 2" xfId="11348" xr:uid="{00000000-0005-0000-0000-000057590000}"/>
    <cellStyle name="40% - Accent3 4 3 6 2 2 2" xfId="21961" xr:uid="{00000000-0005-0000-0000-000058590000}"/>
    <cellStyle name="40% - Accent3 4 3 6 2 2 2 2" xfId="45229" xr:uid="{00000000-0005-0000-0000-000059590000}"/>
    <cellStyle name="40% - Accent3 4 3 6 2 2 3" xfId="34616" xr:uid="{00000000-0005-0000-0000-00005A590000}"/>
    <cellStyle name="40% - Accent3 4 3 6 2 3" xfId="16655" xr:uid="{00000000-0005-0000-0000-00005B590000}"/>
    <cellStyle name="40% - Accent3 4 3 6 2 3 2" xfId="39923" xr:uid="{00000000-0005-0000-0000-00005C590000}"/>
    <cellStyle name="40% - Accent3 4 3 6 2 4" xfId="29308" xr:uid="{00000000-0005-0000-0000-00005D590000}"/>
    <cellStyle name="40% - Accent3 4 3 6 3" xfId="8706" xr:uid="{00000000-0005-0000-0000-00005E590000}"/>
    <cellStyle name="40% - Accent3 4 3 6 3 2" xfId="19321" xr:uid="{00000000-0005-0000-0000-00005F590000}"/>
    <cellStyle name="40% - Accent3 4 3 6 3 2 2" xfId="42589" xr:uid="{00000000-0005-0000-0000-000060590000}"/>
    <cellStyle name="40% - Accent3 4 3 6 3 3" xfId="31974" xr:uid="{00000000-0005-0000-0000-000061590000}"/>
    <cellStyle name="40% - Accent3 4 3 6 4" xfId="14015" xr:uid="{00000000-0005-0000-0000-000062590000}"/>
    <cellStyle name="40% - Accent3 4 3 6 4 2" xfId="37283" xr:uid="{00000000-0005-0000-0000-000063590000}"/>
    <cellStyle name="40% - Accent3 4 3 6 5" xfId="26666" xr:uid="{00000000-0005-0000-0000-000064590000}"/>
    <cellStyle name="40% - Accent3 4 3 7" xfId="3495" xr:uid="{00000000-0005-0000-0000-000065590000}"/>
    <cellStyle name="40% - Accent3 4 3 7 2" xfId="6319" xr:uid="{00000000-0005-0000-0000-000066590000}"/>
    <cellStyle name="40% - Accent3 4 3 7 2 2" xfId="11662" xr:uid="{00000000-0005-0000-0000-000067590000}"/>
    <cellStyle name="40% - Accent3 4 3 7 2 2 2" xfId="22275" xr:uid="{00000000-0005-0000-0000-000068590000}"/>
    <cellStyle name="40% - Accent3 4 3 7 2 2 2 2" xfId="45543" xr:uid="{00000000-0005-0000-0000-000069590000}"/>
    <cellStyle name="40% - Accent3 4 3 7 2 2 3" xfId="34930" xr:uid="{00000000-0005-0000-0000-00006A590000}"/>
    <cellStyle name="40% - Accent3 4 3 7 2 3" xfId="16969" xr:uid="{00000000-0005-0000-0000-00006B590000}"/>
    <cellStyle name="40% - Accent3 4 3 7 2 3 2" xfId="40237" xr:uid="{00000000-0005-0000-0000-00006C590000}"/>
    <cellStyle name="40% - Accent3 4 3 7 2 4" xfId="29622" xr:uid="{00000000-0005-0000-0000-00006D590000}"/>
    <cellStyle name="40% - Accent3 4 3 7 3" xfId="9020" xr:uid="{00000000-0005-0000-0000-00006E590000}"/>
    <cellStyle name="40% - Accent3 4 3 7 3 2" xfId="19635" xr:uid="{00000000-0005-0000-0000-00006F590000}"/>
    <cellStyle name="40% - Accent3 4 3 7 3 2 2" xfId="42903" xr:uid="{00000000-0005-0000-0000-000070590000}"/>
    <cellStyle name="40% - Accent3 4 3 7 3 3" xfId="32288" xr:uid="{00000000-0005-0000-0000-000071590000}"/>
    <cellStyle name="40% - Accent3 4 3 7 4" xfId="14329" xr:uid="{00000000-0005-0000-0000-000072590000}"/>
    <cellStyle name="40% - Accent3 4 3 7 4 2" xfId="37597" xr:uid="{00000000-0005-0000-0000-000073590000}"/>
    <cellStyle name="40% - Accent3 4 3 7 5" xfId="26980" xr:uid="{00000000-0005-0000-0000-000074590000}"/>
    <cellStyle name="40% - Accent3 4 3 8" xfId="4273" xr:uid="{00000000-0005-0000-0000-000075590000}"/>
    <cellStyle name="40% - Accent3 4 3 8 2" xfId="9617" xr:uid="{00000000-0005-0000-0000-000076590000}"/>
    <cellStyle name="40% - Accent3 4 3 8 2 2" xfId="20232" xr:uid="{00000000-0005-0000-0000-000077590000}"/>
    <cellStyle name="40% - Accent3 4 3 8 2 2 2" xfId="43500" xr:uid="{00000000-0005-0000-0000-000078590000}"/>
    <cellStyle name="40% - Accent3 4 3 8 2 3" xfId="32885" xr:uid="{00000000-0005-0000-0000-000079590000}"/>
    <cellStyle name="40% - Accent3 4 3 8 3" xfId="14926" xr:uid="{00000000-0005-0000-0000-00007A590000}"/>
    <cellStyle name="40% - Accent3 4 3 8 3 2" xfId="38194" xr:uid="{00000000-0005-0000-0000-00007B590000}"/>
    <cellStyle name="40% - Accent3 4 3 8 4" xfId="27577" xr:uid="{00000000-0005-0000-0000-00007C590000}"/>
    <cellStyle name="40% - Accent3 4 3 9" xfId="6975" xr:uid="{00000000-0005-0000-0000-00007D590000}"/>
    <cellStyle name="40% - Accent3 4 3 9 2" xfId="17590" xr:uid="{00000000-0005-0000-0000-00007E590000}"/>
    <cellStyle name="40% - Accent3 4 3 9 2 2" xfId="40858" xr:uid="{00000000-0005-0000-0000-00007F590000}"/>
    <cellStyle name="40% - Accent3 4 3 9 3" xfId="30243" xr:uid="{00000000-0005-0000-0000-000080590000}"/>
    <cellStyle name="40% - Accent3 4 3_Asset Register (new)" xfId="1422" xr:uid="{00000000-0005-0000-0000-000081590000}"/>
    <cellStyle name="40% - Accent3 4 4" xfId="252" xr:uid="{00000000-0005-0000-0000-000082590000}"/>
    <cellStyle name="40% - Accent3 4 4 10" xfId="24779" xr:uid="{00000000-0005-0000-0000-000083590000}"/>
    <cellStyle name="40% - Accent3 4 4 11" xfId="48616" xr:uid="{00000000-0005-0000-0000-000084590000}"/>
    <cellStyle name="40% - Accent3 4 4 2" xfId="1906" xr:uid="{00000000-0005-0000-0000-000085590000}"/>
    <cellStyle name="40% - Accent3 4 4 2 2" xfId="4881" xr:uid="{00000000-0005-0000-0000-000086590000}"/>
    <cellStyle name="40% - Accent3 4 4 2 2 2" xfId="10225" xr:uid="{00000000-0005-0000-0000-000087590000}"/>
    <cellStyle name="40% - Accent3 4 4 2 2 2 2" xfId="20840" xr:uid="{00000000-0005-0000-0000-000088590000}"/>
    <cellStyle name="40% - Accent3 4 4 2 2 2 2 2" xfId="44108" xr:uid="{00000000-0005-0000-0000-000089590000}"/>
    <cellStyle name="40% - Accent3 4 4 2 2 2 3" xfId="33493" xr:uid="{00000000-0005-0000-0000-00008A590000}"/>
    <cellStyle name="40% - Accent3 4 4 2 2 3" xfId="15534" xr:uid="{00000000-0005-0000-0000-00008B590000}"/>
    <cellStyle name="40% - Accent3 4 4 2 2 3 2" xfId="38802" xr:uid="{00000000-0005-0000-0000-00008C590000}"/>
    <cellStyle name="40% - Accent3 4 4 2 2 4" xfId="23444" xr:uid="{00000000-0005-0000-0000-00008D590000}"/>
    <cellStyle name="40% - Accent3 4 4 2 2 4 2" xfId="46689" xr:uid="{00000000-0005-0000-0000-00008E590000}"/>
    <cellStyle name="40% - Accent3 4 4 2 2 5" xfId="28185" xr:uid="{00000000-0005-0000-0000-00008F590000}"/>
    <cellStyle name="40% - Accent3 4 4 2 2 6" xfId="48618" xr:uid="{00000000-0005-0000-0000-000090590000}"/>
    <cellStyle name="40% - Accent3 4 4 2 3" xfId="7583" xr:uid="{00000000-0005-0000-0000-000091590000}"/>
    <cellStyle name="40% - Accent3 4 4 2 3 2" xfId="18198" xr:uid="{00000000-0005-0000-0000-000092590000}"/>
    <cellStyle name="40% - Accent3 4 4 2 3 2 2" xfId="41466" xr:uid="{00000000-0005-0000-0000-000093590000}"/>
    <cellStyle name="40% - Accent3 4 4 2 3 3" xfId="30851" xr:uid="{00000000-0005-0000-0000-000094590000}"/>
    <cellStyle name="40% - Accent3 4 4 2 4" xfId="12894" xr:uid="{00000000-0005-0000-0000-000095590000}"/>
    <cellStyle name="40% - Accent3 4 4 2 4 2" xfId="36162" xr:uid="{00000000-0005-0000-0000-000096590000}"/>
    <cellStyle name="40% - Accent3 4 4 2 5" xfId="23443" xr:uid="{00000000-0005-0000-0000-000097590000}"/>
    <cellStyle name="40% - Accent3 4 4 2 5 2" xfId="46688" xr:uid="{00000000-0005-0000-0000-000098590000}"/>
    <cellStyle name="40% - Accent3 4 4 2 6" xfId="25543" xr:uid="{00000000-0005-0000-0000-000099590000}"/>
    <cellStyle name="40% - Accent3 4 4 2 7" xfId="48617" xr:uid="{00000000-0005-0000-0000-00009A590000}"/>
    <cellStyle name="40% - Accent3 4 4 3" xfId="2460" xr:uid="{00000000-0005-0000-0000-00009B590000}"/>
    <cellStyle name="40% - Accent3 4 4 3 2" xfId="5308" xr:uid="{00000000-0005-0000-0000-00009C590000}"/>
    <cellStyle name="40% - Accent3 4 4 3 2 2" xfId="10651" xr:uid="{00000000-0005-0000-0000-00009D590000}"/>
    <cellStyle name="40% - Accent3 4 4 3 2 2 2" xfId="21265" xr:uid="{00000000-0005-0000-0000-00009E590000}"/>
    <cellStyle name="40% - Accent3 4 4 3 2 2 2 2" xfId="44533" xr:uid="{00000000-0005-0000-0000-00009F590000}"/>
    <cellStyle name="40% - Accent3 4 4 3 2 2 3" xfId="33919" xr:uid="{00000000-0005-0000-0000-0000A0590000}"/>
    <cellStyle name="40% - Accent3 4 4 3 2 3" xfId="15959" xr:uid="{00000000-0005-0000-0000-0000A1590000}"/>
    <cellStyle name="40% - Accent3 4 4 3 2 3 2" xfId="39227" xr:uid="{00000000-0005-0000-0000-0000A2590000}"/>
    <cellStyle name="40% - Accent3 4 4 3 2 4" xfId="28611" xr:uid="{00000000-0005-0000-0000-0000A3590000}"/>
    <cellStyle name="40% - Accent3 4 4 3 3" xfId="8009" xr:uid="{00000000-0005-0000-0000-0000A4590000}"/>
    <cellStyle name="40% - Accent3 4 4 3 3 2" xfId="18624" xr:uid="{00000000-0005-0000-0000-0000A5590000}"/>
    <cellStyle name="40% - Accent3 4 4 3 3 2 2" xfId="41892" xr:uid="{00000000-0005-0000-0000-0000A6590000}"/>
    <cellStyle name="40% - Accent3 4 4 3 3 3" xfId="31277" xr:uid="{00000000-0005-0000-0000-0000A7590000}"/>
    <cellStyle name="40% - Accent3 4 4 3 4" xfId="13319" xr:uid="{00000000-0005-0000-0000-0000A8590000}"/>
    <cellStyle name="40% - Accent3 4 4 3 4 2" xfId="36587" xr:uid="{00000000-0005-0000-0000-0000A9590000}"/>
    <cellStyle name="40% - Accent3 4 4 3 5" xfId="23445" xr:uid="{00000000-0005-0000-0000-0000AA590000}"/>
    <cellStyle name="40% - Accent3 4 4 3 5 2" xfId="46690" xr:uid="{00000000-0005-0000-0000-0000AB590000}"/>
    <cellStyle name="40% - Accent3 4 4 3 6" xfId="25969" xr:uid="{00000000-0005-0000-0000-0000AC590000}"/>
    <cellStyle name="40% - Accent3 4 4 3 7" xfId="48619" xr:uid="{00000000-0005-0000-0000-0000AD590000}"/>
    <cellStyle name="40% - Accent3 4 4 4" xfId="3176" xr:uid="{00000000-0005-0000-0000-0000AE590000}"/>
    <cellStyle name="40% - Accent3 4 4 4 2" xfId="6006" xr:uid="{00000000-0005-0000-0000-0000AF590000}"/>
    <cellStyle name="40% - Accent3 4 4 4 2 2" xfId="11349" xr:uid="{00000000-0005-0000-0000-0000B0590000}"/>
    <cellStyle name="40% - Accent3 4 4 4 2 2 2" xfId="21962" xr:uid="{00000000-0005-0000-0000-0000B1590000}"/>
    <cellStyle name="40% - Accent3 4 4 4 2 2 2 2" xfId="45230" xr:uid="{00000000-0005-0000-0000-0000B2590000}"/>
    <cellStyle name="40% - Accent3 4 4 4 2 2 3" xfId="34617" xr:uid="{00000000-0005-0000-0000-0000B3590000}"/>
    <cellStyle name="40% - Accent3 4 4 4 2 3" xfId="16656" xr:uid="{00000000-0005-0000-0000-0000B4590000}"/>
    <cellStyle name="40% - Accent3 4 4 4 2 3 2" xfId="39924" xr:uid="{00000000-0005-0000-0000-0000B5590000}"/>
    <cellStyle name="40% - Accent3 4 4 4 2 4" xfId="29309" xr:uid="{00000000-0005-0000-0000-0000B6590000}"/>
    <cellStyle name="40% - Accent3 4 4 4 3" xfId="8707" xr:uid="{00000000-0005-0000-0000-0000B7590000}"/>
    <cellStyle name="40% - Accent3 4 4 4 3 2" xfId="19322" xr:uid="{00000000-0005-0000-0000-0000B8590000}"/>
    <cellStyle name="40% - Accent3 4 4 4 3 2 2" xfId="42590" xr:uid="{00000000-0005-0000-0000-0000B9590000}"/>
    <cellStyle name="40% - Accent3 4 4 4 3 3" xfId="31975" xr:uid="{00000000-0005-0000-0000-0000BA590000}"/>
    <cellStyle name="40% - Accent3 4 4 4 4" xfId="14016" xr:uid="{00000000-0005-0000-0000-0000BB590000}"/>
    <cellStyle name="40% - Accent3 4 4 4 4 2" xfId="37284" xr:uid="{00000000-0005-0000-0000-0000BC590000}"/>
    <cellStyle name="40% - Accent3 4 4 4 5" xfId="26667" xr:uid="{00000000-0005-0000-0000-0000BD590000}"/>
    <cellStyle name="40% - Accent3 4 4 5" xfId="3496" xr:uid="{00000000-0005-0000-0000-0000BE590000}"/>
    <cellStyle name="40% - Accent3 4 4 5 2" xfId="6320" xr:uid="{00000000-0005-0000-0000-0000BF590000}"/>
    <cellStyle name="40% - Accent3 4 4 5 2 2" xfId="11663" xr:uid="{00000000-0005-0000-0000-0000C0590000}"/>
    <cellStyle name="40% - Accent3 4 4 5 2 2 2" xfId="22276" xr:uid="{00000000-0005-0000-0000-0000C1590000}"/>
    <cellStyle name="40% - Accent3 4 4 5 2 2 2 2" xfId="45544" xr:uid="{00000000-0005-0000-0000-0000C2590000}"/>
    <cellStyle name="40% - Accent3 4 4 5 2 2 3" xfId="34931" xr:uid="{00000000-0005-0000-0000-0000C3590000}"/>
    <cellStyle name="40% - Accent3 4 4 5 2 3" xfId="16970" xr:uid="{00000000-0005-0000-0000-0000C4590000}"/>
    <cellStyle name="40% - Accent3 4 4 5 2 3 2" xfId="40238" xr:uid="{00000000-0005-0000-0000-0000C5590000}"/>
    <cellStyle name="40% - Accent3 4 4 5 2 4" xfId="29623" xr:uid="{00000000-0005-0000-0000-0000C6590000}"/>
    <cellStyle name="40% - Accent3 4 4 5 3" xfId="9021" xr:uid="{00000000-0005-0000-0000-0000C7590000}"/>
    <cellStyle name="40% - Accent3 4 4 5 3 2" xfId="19636" xr:uid="{00000000-0005-0000-0000-0000C8590000}"/>
    <cellStyle name="40% - Accent3 4 4 5 3 2 2" xfId="42904" xr:uid="{00000000-0005-0000-0000-0000C9590000}"/>
    <cellStyle name="40% - Accent3 4 4 5 3 3" xfId="32289" xr:uid="{00000000-0005-0000-0000-0000CA590000}"/>
    <cellStyle name="40% - Accent3 4 4 5 4" xfId="14330" xr:uid="{00000000-0005-0000-0000-0000CB590000}"/>
    <cellStyle name="40% - Accent3 4 4 5 4 2" xfId="37598" xr:uid="{00000000-0005-0000-0000-0000CC590000}"/>
    <cellStyle name="40% - Accent3 4 4 5 5" xfId="26981" xr:uid="{00000000-0005-0000-0000-0000CD590000}"/>
    <cellStyle name="40% - Accent3 4 4 6" xfId="4121" xr:uid="{00000000-0005-0000-0000-0000CE590000}"/>
    <cellStyle name="40% - Accent3 4 4 6 2" xfId="9465" xr:uid="{00000000-0005-0000-0000-0000CF590000}"/>
    <cellStyle name="40% - Accent3 4 4 6 2 2" xfId="20080" xr:uid="{00000000-0005-0000-0000-0000D0590000}"/>
    <cellStyle name="40% - Accent3 4 4 6 2 2 2" xfId="43348" xr:uid="{00000000-0005-0000-0000-0000D1590000}"/>
    <cellStyle name="40% - Accent3 4 4 6 2 3" xfId="32733" xr:uid="{00000000-0005-0000-0000-0000D2590000}"/>
    <cellStyle name="40% - Accent3 4 4 6 3" xfId="14774" xr:uid="{00000000-0005-0000-0000-0000D3590000}"/>
    <cellStyle name="40% - Accent3 4 4 6 3 2" xfId="38042" xr:uid="{00000000-0005-0000-0000-0000D4590000}"/>
    <cellStyle name="40% - Accent3 4 4 6 4" xfId="27425" xr:uid="{00000000-0005-0000-0000-0000D5590000}"/>
    <cellStyle name="40% - Accent3 4 4 7" xfId="6823" xr:uid="{00000000-0005-0000-0000-0000D6590000}"/>
    <cellStyle name="40% - Accent3 4 4 7 2" xfId="17438" xr:uid="{00000000-0005-0000-0000-0000D7590000}"/>
    <cellStyle name="40% - Accent3 4 4 7 2 2" xfId="40706" xr:uid="{00000000-0005-0000-0000-0000D8590000}"/>
    <cellStyle name="40% - Accent3 4 4 7 3" xfId="30091" xr:uid="{00000000-0005-0000-0000-0000D9590000}"/>
    <cellStyle name="40% - Accent3 4 4 8" xfId="12134" xr:uid="{00000000-0005-0000-0000-0000DA590000}"/>
    <cellStyle name="40% - Accent3 4 4 8 2" xfId="35402" xr:uid="{00000000-0005-0000-0000-0000DB590000}"/>
    <cellStyle name="40% - Accent3 4 4 9" xfId="23442" xr:uid="{00000000-0005-0000-0000-0000DC590000}"/>
    <cellStyle name="40% - Accent3 4 4 9 2" xfId="46687" xr:uid="{00000000-0005-0000-0000-0000DD590000}"/>
    <cellStyle name="40% - Accent3 4 5" xfId="1125" xr:uid="{00000000-0005-0000-0000-0000DE590000}"/>
    <cellStyle name="40% - Accent3 4 5 2" xfId="2695" xr:uid="{00000000-0005-0000-0000-0000DF590000}"/>
    <cellStyle name="40% - Accent3 4 5 2 2" xfId="5543" xr:uid="{00000000-0005-0000-0000-0000E0590000}"/>
    <cellStyle name="40% - Accent3 4 5 2 2 2" xfId="10886" xr:uid="{00000000-0005-0000-0000-0000E1590000}"/>
    <cellStyle name="40% - Accent3 4 5 2 2 2 2" xfId="21500" xr:uid="{00000000-0005-0000-0000-0000E2590000}"/>
    <cellStyle name="40% - Accent3 4 5 2 2 2 2 2" xfId="44768" xr:uid="{00000000-0005-0000-0000-0000E3590000}"/>
    <cellStyle name="40% - Accent3 4 5 2 2 2 3" xfId="34154" xr:uid="{00000000-0005-0000-0000-0000E4590000}"/>
    <cellStyle name="40% - Accent3 4 5 2 2 3" xfId="16194" xr:uid="{00000000-0005-0000-0000-0000E5590000}"/>
    <cellStyle name="40% - Accent3 4 5 2 2 3 2" xfId="39462" xr:uid="{00000000-0005-0000-0000-0000E6590000}"/>
    <cellStyle name="40% - Accent3 4 5 2 2 4" xfId="28846" xr:uid="{00000000-0005-0000-0000-0000E7590000}"/>
    <cellStyle name="40% - Accent3 4 5 2 3" xfId="8244" xr:uid="{00000000-0005-0000-0000-0000E8590000}"/>
    <cellStyle name="40% - Accent3 4 5 2 3 2" xfId="18859" xr:uid="{00000000-0005-0000-0000-0000E9590000}"/>
    <cellStyle name="40% - Accent3 4 5 2 3 2 2" xfId="42127" xr:uid="{00000000-0005-0000-0000-0000EA590000}"/>
    <cellStyle name="40% - Accent3 4 5 2 3 3" xfId="31512" xr:uid="{00000000-0005-0000-0000-0000EB590000}"/>
    <cellStyle name="40% - Accent3 4 5 2 4" xfId="13554" xr:uid="{00000000-0005-0000-0000-0000EC590000}"/>
    <cellStyle name="40% - Accent3 4 5 2 4 2" xfId="36822" xr:uid="{00000000-0005-0000-0000-0000ED590000}"/>
    <cellStyle name="40% - Accent3 4 5 2 5" xfId="23447" xr:uid="{00000000-0005-0000-0000-0000EE590000}"/>
    <cellStyle name="40% - Accent3 4 5 2 5 2" xfId="46692" xr:uid="{00000000-0005-0000-0000-0000EF590000}"/>
    <cellStyle name="40% - Accent3 4 5 2 6" xfId="26204" xr:uid="{00000000-0005-0000-0000-0000F0590000}"/>
    <cellStyle name="40% - Accent3 4 5 2 7" xfId="48621" xr:uid="{00000000-0005-0000-0000-0000F1590000}"/>
    <cellStyle name="40% - Accent3 4 5 3" xfId="3870" xr:uid="{00000000-0005-0000-0000-0000F2590000}"/>
    <cellStyle name="40% - Accent3 4 5 3 2" xfId="6534" xr:uid="{00000000-0005-0000-0000-0000F3590000}"/>
    <cellStyle name="40% - Accent3 4 5 3 2 2" xfId="11877" xr:uid="{00000000-0005-0000-0000-0000F4590000}"/>
    <cellStyle name="40% - Accent3 4 5 3 2 2 2" xfId="22490" xr:uid="{00000000-0005-0000-0000-0000F5590000}"/>
    <cellStyle name="40% - Accent3 4 5 3 2 2 2 2" xfId="45758" xr:uid="{00000000-0005-0000-0000-0000F6590000}"/>
    <cellStyle name="40% - Accent3 4 5 3 2 2 3" xfId="35145" xr:uid="{00000000-0005-0000-0000-0000F7590000}"/>
    <cellStyle name="40% - Accent3 4 5 3 2 3" xfId="17184" xr:uid="{00000000-0005-0000-0000-0000F8590000}"/>
    <cellStyle name="40% - Accent3 4 5 3 2 3 2" xfId="40452" xr:uid="{00000000-0005-0000-0000-0000F9590000}"/>
    <cellStyle name="40% - Accent3 4 5 3 2 4" xfId="29837" xr:uid="{00000000-0005-0000-0000-0000FA590000}"/>
    <cellStyle name="40% - Accent3 4 5 3 3" xfId="9235" xr:uid="{00000000-0005-0000-0000-0000FB590000}"/>
    <cellStyle name="40% - Accent3 4 5 3 3 2" xfId="19850" xr:uid="{00000000-0005-0000-0000-0000FC590000}"/>
    <cellStyle name="40% - Accent3 4 5 3 3 2 2" xfId="43118" xr:uid="{00000000-0005-0000-0000-0000FD590000}"/>
    <cellStyle name="40% - Accent3 4 5 3 3 3" xfId="32503" xr:uid="{00000000-0005-0000-0000-0000FE590000}"/>
    <cellStyle name="40% - Accent3 4 5 3 4" xfId="14544" xr:uid="{00000000-0005-0000-0000-0000FF590000}"/>
    <cellStyle name="40% - Accent3 4 5 3 4 2" xfId="37812" xr:uid="{00000000-0005-0000-0000-0000005A0000}"/>
    <cellStyle name="40% - Accent3 4 5 3 5" xfId="27195" xr:uid="{00000000-0005-0000-0000-0000015A0000}"/>
    <cellStyle name="40% - Accent3 4 5 4" xfId="4356" xr:uid="{00000000-0005-0000-0000-0000025A0000}"/>
    <cellStyle name="40% - Accent3 4 5 4 2" xfId="9700" xr:uid="{00000000-0005-0000-0000-0000035A0000}"/>
    <cellStyle name="40% - Accent3 4 5 4 2 2" xfId="20315" xr:uid="{00000000-0005-0000-0000-0000045A0000}"/>
    <cellStyle name="40% - Accent3 4 5 4 2 2 2" xfId="43583" xr:uid="{00000000-0005-0000-0000-0000055A0000}"/>
    <cellStyle name="40% - Accent3 4 5 4 2 3" xfId="32968" xr:uid="{00000000-0005-0000-0000-0000065A0000}"/>
    <cellStyle name="40% - Accent3 4 5 4 3" xfId="15009" xr:uid="{00000000-0005-0000-0000-0000075A0000}"/>
    <cellStyle name="40% - Accent3 4 5 4 3 2" xfId="38277" xr:uid="{00000000-0005-0000-0000-0000085A0000}"/>
    <cellStyle name="40% - Accent3 4 5 4 4" xfId="27660" xr:uid="{00000000-0005-0000-0000-0000095A0000}"/>
    <cellStyle name="40% - Accent3 4 5 5" xfId="7058" xr:uid="{00000000-0005-0000-0000-00000A5A0000}"/>
    <cellStyle name="40% - Accent3 4 5 5 2" xfId="17673" xr:uid="{00000000-0005-0000-0000-00000B5A0000}"/>
    <cellStyle name="40% - Accent3 4 5 5 2 2" xfId="40941" xr:uid="{00000000-0005-0000-0000-00000C5A0000}"/>
    <cellStyle name="40% - Accent3 4 5 5 3" xfId="30326" xr:uid="{00000000-0005-0000-0000-00000D5A0000}"/>
    <cellStyle name="40% - Accent3 4 5 6" xfId="12369" xr:uid="{00000000-0005-0000-0000-00000E5A0000}"/>
    <cellStyle name="40% - Accent3 4 5 6 2" xfId="35637" xr:uid="{00000000-0005-0000-0000-00000F5A0000}"/>
    <cellStyle name="40% - Accent3 4 5 7" xfId="23446" xr:uid="{00000000-0005-0000-0000-0000105A0000}"/>
    <cellStyle name="40% - Accent3 4 5 7 2" xfId="46691" xr:uid="{00000000-0005-0000-0000-0000115A0000}"/>
    <cellStyle name="40% - Accent3 4 5 8" xfId="25018" xr:uid="{00000000-0005-0000-0000-0000125A0000}"/>
    <cellStyle name="40% - Accent3 4 5 9" xfId="48620" xr:uid="{00000000-0005-0000-0000-0000135A0000}"/>
    <cellStyle name="40% - Accent3 4 6" xfId="1274" xr:uid="{00000000-0005-0000-0000-0000145A0000}"/>
    <cellStyle name="40% - Accent3 4 6 2" xfId="2835" xr:uid="{00000000-0005-0000-0000-0000155A0000}"/>
    <cellStyle name="40% - Accent3 4 6 2 2" xfId="5683" xr:uid="{00000000-0005-0000-0000-0000165A0000}"/>
    <cellStyle name="40% - Accent3 4 6 2 2 2" xfId="11026" xr:uid="{00000000-0005-0000-0000-0000175A0000}"/>
    <cellStyle name="40% - Accent3 4 6 2 2 2 2" xfId="21640" xr:uid="{00000000-0005-0000-0000-0000185A0000}"/>
    <cellStyle name="40% - Accent3 4 6 2 2 2 2 2" xfId="44908" xr:uid="{00000000-0005-0000-0000-0000195A0000}"/>
    <cellStyle name="40% - Accent3 4 6 2 2 2 3" xfId="34294" xr:uid="{00000000-0005-0000-0000-00001A5A0000}"/>
    <cellStyle name="40% - Accent3 4 6 2 2 3" xfId="16334" xr:uid="{00000000-0005-0000-0000-00001B5A0000}"/>
    <cellStyle name="40% - Accent3 4 6 2 2 3 2" xfId="39602" xr:uid="{00000000-0005-0000-0000-00001C5A0000}"/>
    <cellStyle name="40% - Accent3 4 6 2 2 4" xfId="28986" xr:uid="{00000000-0005-0000-0000-00001D5A0000}"/>
    <cellStyle name="40% - Accent3 4 6 2 3" xfId="8384" xr:uid="{00000000-0005-0000-0000-00001E5A0000}"/>
    <cellStyle name="40% - Accent3 4 6 2 3 2" xfId="18999" xr:uid="{00000000-0005-0000-0000-00001F5A0000}"/>
    <cellStyle name="40% - Accent3 4 6 2 3 2 2" xfId="42267" xr:uid="{00000000-0005-0000-0000-0000205A0000}"/>
    <cellStyle name="40% - Accent3 4 6 2 3 3" xfId="31652" xr:uid="{00000000-0005-0000-0000-0000215A0000}"/>
    <cellStyle name="40% - Accent3 4 6 2 4" xfId="13694" xr:uid="{00000000-0005-0000-0000-0000225A0000}"/>
    <cellStyle name="40% - Accent3 4 6 2 4 2" xfId="36962" xr:uid="{00000000-0005-0000-0000-0000235A0000}"/>
    <cellStyle name="40% - Accent3 4 6 2 5" xfId="26344" xr:uid="{00000000-0005-0000-0000-0000245A0000}"/>
    <cellStyle name="40% - Accent3 4 6 3" xfId="4496" xr:uid="{00000000-0005-0000-0000-0000255A0000}"/>
    <cellStyle name="40% - Accent3 4 6 3 2" xfId="9840" xr:uid="{00000000-0005-0000-0000-0000265A0000}"/>
    <cellStyle name="40% - Accent3 4 6 3 2 2" xfId="20455" xr:uid="{00000000-0005-0000-0000-0000275A0000}"/>
    <cellStyle name="40% - Accent3 4 6 3 2 2 2" xfId="43723" xr:uid="{00000000-0005-0000-0000-0000285A0000}"/>
    <cellStyle name="40% - Accent3 4 6 3 2 3" xfId="33108" xr:uid="{00000000-0005-0000-0000-0000295A0000}"/>
    <cellStyle name="40% - Accent3 4 6 3 3" xfId="15149" xr:uid="{00000000-0005-0000-0000-00002A5A0000}"/>
    <cellStyle name="40% - Accent3 4 6 3 3 2" xfId="38417" xr:uid="{00000000-0005-0000-0000-00002B5A0000}"/>
    <cellStyle name="40% - Accent3 4 6 3 4" xfId="27800" xr:uid="{00000000-0005-0000-0000-00002C5A0000}"/>
    <cellStyle name="40% - Accent3 4 6 4" xfId="7198" xr:uid="{00000000-0005-0000-0000-00002D5A0000}"/>
    <cellStyle name="40% - Accent3 4 6 4 2" xfId="17813" xr:uid="{00000000-0005-0000-0000-00002E5A0000}"/>
    <cellStyle name="40% - Accent3 4 6 4 2 2" xfId="41081" xr:uid="{00000000-0005-0000-0000-00002F5A0000}"/>
    <cellStyle name="40% - Accent3 4 6 4 3" xfId="30466" xr:uid="{00000000-0005-0000-0000-0000305A0000}"/>
    <cellStyle name="40% - Accent3 4 6 5" xfId="12509" xr:uid="{00000000-0005-0000-0000-0000315A0000}"/>
    <cellStyle name="40% - Accent3 4 6 5 2" xfId="35777" xr:uid="{00000000-0005-0000-0000-0000325A0000}"/>
    <cellStyle name="40% - Accent3 4 6 6" xfId="23448" xr:uid="{00000000-0005-0000-0000-0000335A0000}"/>
    <cellStyle name="40% - Accent3 4 6 6 2" xfId="46693" xr:uid="{00000000-0005-0000-0000-0000345A0000}"/>
    <cellStyle name="40% - Accent3 4 6 7" xfId="25158" xr:uid="{00000000-0005-0000-0000-0000355A0000}"/>
    <cellStyle name="40% - Accent3 4 6 8" xfId="48622" xr:uid="{00000000-0005-0000-0000-0000365A0000}"/>
    <cellStyle name="40% - Accent3 4 7" xfId="1657" xr:uid="{00000000-0005-0000-0000-0000375A0000}"/>
    <cellStyle name="40% - Accent3 4 7 2" xfId="4666" xr:uid="{00000000-0005-0000-0000-0000385A0000}"/>
    <cellStyle name="40% - Accent3 4 7 2 2" xfId="10010" xr:uid="{00000000-0005-0000-0000-0000395A0000}"/>
    <cellStyle name="40% - Accent3 4 7 2 2 2" xfId="20625" xr:uid="{00000000-0005-0000-0000-00003A5A0000}"/>
    <cellStyle name="40% - Accent3 4 7 2 2 2 2" xfId="43893" xr:uid="{00000000-0005-0000-0000-00003B5A0000}"/>
    <cellStyle name="40% - Accent3 4 7 2 2 3" xfId="33278" xr:uid="{00000000-0005-0000-0000-00003C5A0000}"/>
    <cellStyle name="40% - Accent3 4 7 2 3" xfId="15319" xr:uid="{00000000-0005-0000-0000-00003D5A0000}"/>
    <cellStyle name="40% - Accent3 4 7 2 3 2" xfId="38587" xr:uid="{00000000-0005-0000-0000-00003E5A0000}"/>
    <cellStyle name="40% - Accent3 4 7 2 4" xfId="27970" xr:uid="{00000000-0005-0000-0000-00003F5A0000}"/>
    <cellStyle name="40% - Accent3 4 7 3" xfId="7368" xr:uid="{00000000-0005-0000-0000-0000405A0000}"/>
    <cellStyle name="40% - Accent3 4 7 3 2" xfId="17983" xr:uid="{00000000-0005-0000-0000-0000415A0000}"/>
    <cellStyle name="40% - Accent3 4 7 3 2 2" xfId="41251" xr:uid="{00000000-0005-0000-0000-0000425A0000}"/>
    <cellStyle name="40% - Accent3 4 7 3 3" xfId="30636" xr:uid="{00000000-0005-0000-0000-0000435A0000}"/>
    <cellStyle name="40% - Accent3 4 7 4" xfId="12679" xr:uid="{00000000-0005-0000-0000-0000445A0000}"/>
    <cellStyle name="40% - Accent3 4 7 4 2" xfId="35947" xr:uid="{00000000-0005-0000-0000-0000455A0000}"/>
    <cellStyle name="40% - Accent3 4 7 5" xfId="25328" xr:uid="{00000000-0005-0000-0000-0000465A0000}"/>
    <cellStyle name="40% - Accent3 4 8" xfId="1770" xr:uid="{00000000-0005-0000-0000-0000475A0000}"/>
    <cellStyle name="40% - Accent3 4 8 2" xfId="4755" xr:uid="{00000000-0005-0000-0000-0000485A0000}"/>
    <cellStyle name="40% - Accent3 4 8 2 2" xfId="10099" xr:uid="{00000000-0005-0000-0000-0000495A0000}"/>
    <cellStyle name="40% - Accent3 4 8 2 2 2" xfId="20714" xr:uid="{00000000-0005-0000-0000-00004A5A0000}"/>
    <cellStyle name="40% - Accent3 4 8 2 2 2 2" xfId="43982" xr:uid="{00000000-0005-0000-0000-00004B5A0000}"/>
    <cellStyle name="40% - Accent3 4 8 2 2 3" xfId="33367" xr:uid="{00000000-0005-0000-0000-00004C5A0000}"/>
    <cellStyle name="40% - Accent3 4 8 2 3" xfId="15408" xr:uid="{00000000-0005-0000-0000-00004D5A0000}"/>
    <cellStyle name="40% - Accent3 4 8 2 3 2" xfId="38676" xr:uid="{00000000-0005-0000-0000-00004E5A0000}"/>
    <cellStyle name="40% - Accent3 4 8 2 4" xfId="28059" xr:uid="{00000000-0005-0000-0000-00004F5A0000}"/>
    <cellStyle name="40% - Accent3 4 8 3" xfId="7457" xr:uid="{00000000-0005-0000-0000-0000505A0000}"/>
    <cellStyle name="40% - Accent3 4 8 3 2" xfId="18072" xr:uid="{00000000-0005-0000-0000-0000515A0000}"/>
    <cellStyle name="40% - Accent3 4 8 3 2 2" xfId="41340" xr:uid="{00000000-0005-0000-0000-0000525A0000}"/>
    <cellStyle name="40% - Accent3 4 8 3 3" xfId="30725" xr:uid="{00000000-0005-0000-0000-0000535A0000}"/>
    <cellStyle name="40% - Accent3 4 8 4" xfId="12768" xr:uid="{00000000-0005-0000-0000-0000545A0000}"/>
    <cellStyle name="40% - Accent3 4 8 4 2" xfId="36036" xr:uid="{00000000-0005-0000-0000-0000555A0000}"/>
    <cellStyle name="40% - Accent3 4 8 5" xfId="25417" xr:uid="{00000000-0005-0000-0000-0000565A0000}"/>
    <cellStyle name="40% - Accent3 4 9" xfId="2214" xr:uid="{00000000-0005-0000-0000-0000575A0000}"/>
    <cellStyle name="40% - Accent3 4 9 2" xfId="5088" xr:uid="{00000000-0005-0000-0000-0000585A0000}"/>
    <cellStyle name="40% - Accent3 4 9 2 2" xfId="10431" xr:uid="{00000000-0005-0000-0000-0000595A0000}"/>
    <cellStyle name="40% - Accent3 4 9 2 2 2" xfId="21046" xr:uid="{00000000-0005-0000-0000-00005A5A0000}"/>
    <cellStyle name="40% - Accent3 4 9 2 2 2 2" xfId="44314" xr:uid="{00000000-0005-0000-0000-00005B5A0000}"/>
    <cellStyle name="40% - Accent3 4 9 2 2 3" xfId="33699" xr:uid="{00000000-0005-0000-0000-00005C5A0000}"/>
    <cellStyle name="40% - Accent3 4 9 2 3" xfId="15740" xr:uid="{00000000-0005-0000-0000-00005D5A0000}"/>
    <cellStyle name="40% - Accent3 4 9 2 3 2" xfId="39008" xr:uid="{00000000-0005-0000-0000-00005E5A0000}"/>
    <cellStyle name="40% - Accent3 4 9 2 4" xfId="28391" xr:uid="{00000000-0005-0000-0000-00005F5A0000}"/>
    <cellStyle name="40% - Accent3 4 9 3" xfId="7789" xr:uid="{00000000-0005-0000-0000-0000605A0000}"/>
    <cellStyle name="40% - Accent3 4 9 3 2" xfId="18404" xr:uid="{00000000-0005-0000-0000-0000615A0000}"/>
    <cellStyle name="40% - Accent3 4 9 3 2 2" xfId="41672" xr:uid="{00000000-0005-0000-0000-0000625A0000}"/>
    <cellStyle name="40% - Accent3 4 9 3 3" xfId="31057" xr:uid="{00000000-0005-0000-0000-0000635A0000}"/>
    <cellStyle name="40% - Accent3 4 9 4" xfId="13100" xr:uid="{00000000-0005-0000-0000-0000645A0000}"/>
    <cellStyle name="40% - Accent3 4 9 4 2" xfId="36368" xr:uid="{00000000-0005-0000-0000-0000655A0000}"/>
    <cellStyle name="40% - Accent3 4 9 5" xfId="25749" xr:uid="{00000000-0005-0000-0000-0000665A0000}"/>
    <cellStyle name="40% - Accent3 4_Asset Register (new)" xfId="1425" xr:uid="{00000000-0005-0000-0000-0000675A0000}"/>
    <cellStyle name="40% - Accent3 5" xfId="253" xr:uid="{00000000-0005-0000-0000-0000685A0000}"/>
    <cellStyle name="40% - Accent3 5 10" xfId="23449" xr:uid="{00000000-0005-0000-0000-0000695A0000}"/>
    <cellStyle name="40% - Accent3 5 10 2" xfId="46694" xr:uid="{00000000-0005-0000-0000-00006A5A0000}"/>
    <cellStyle name="40% - Accent3 5 11" xfId="24780" xr:uid="{00000000-0005-0000-0000-00006B5A0000}"/>
    <cellStyle name="40% - Accent3 5 12" xfId="48623" xr:uid="{00000000-0005-0000-0000-00006C5A0000}"/>
    <cellStyle name="40% - Accent3 5 2" xfId="254" xr:uid="{00000000-0005-0000-0000-00006D5A0000}"/>
    <cellStyle name="40% - Accent3 5 2 10" xfId="24781" xr:uid="{00000000-0005-0000-0000-00006E5A0000}"/>
    <cellStyle name="40% - Accent3 5 2 11" xfId="48624" xr:uid="{00000000-0005-0000-0000-00006F5A0000}"/>
    <cellStyle name="40% - Accent3 5 2 2" xfId="1908" xr:uid="{00000000-0005-0000-0000-0000705A0000}"/>
    <cellStyle name="40% - Accent3 5 2 2 2" xfId="4883" xr:uid="{00000000-0005-0000-0000-0000715A0000}"/>
    <cellStyle name="40% - Accent3 5 2 2 2 2" xfId="10227" xr:uid="{00000000-0005-0000-0000-0000725A0000}"/>
    <cellStyle name="40% - Accent3 5 2 2 2 2 2" xfId="20842" xr:uid="{00000000-0005-0000-0000-0000735A0000}"/>
    <cellStyle name="40% - Accent3 5 2 2 2 2 2 2" xfId="44110" xr:uid="{00000000-0005-0000-0000-0000745A0000}"/>
    <cellStyle name="40% - Accent3 5 2 2 2 2 3" xfId="33495" xr:uid="{00000000-0005-0000-0000-0000755A0000}"/>
    <cellStyle name="40% - Accent3 5 2 2 2 3" xfId="15536" xr:uid="{00000000-0005-0000-0000-0000765A0000}"/>
    <cellStyle name="40% - Accent3 5 2 2 2 3 2" xfId="38804" xr:uid="{00000000-0005-0000-0000-0000775A0000}"/>
    <cellStyle name="40% - Accent3 5 2 2 2 4" xfId="28187" xr:uid="{00000000-0005-0000-0000-0000785A0000}"/>
    <cellStyle name="40% - Accent3 5 2 2 2 5" xfId="50220" xr:uid="{00000000-0005-0000-0000-0000795A0000}"/>
    <cellStyle name="40% - Accent3 5 2 2 3" xfId="7585" xr:uid="{00000000-0005-0000-0000-00007A5A0000}"/>
    <cellStyle name="40% - Accent3 5 2 2 3 2" xfId="18200" xr:uid="{00000000-0005-0000-0000-00007B5A0000}"/>
    <cellStyle name="40% - Accent3 5 2 2 3 2 2" xfId="41468" xr:uid="{00000000-0005-0000-0000-00007C5A0000}"/>
    <cellStyle name="40% - Accent3 5 2 2 3 3" xfId="30853" xr:uid="{00000000-0005-0000-0000-00007D5A0000}"/>
    <cellStyle name="40% - Accent3 5 2 2 4" xfId="12896" xr:uid="{00000000-0005-0000-0000-00007E5A0000}"/>
    <cellStyle name="40% - Accent3 5 2 2 4 2" xfId="36164" xr:uid="{00000000-0005-0000-0000-00007F5A0000}"/>
    <cellStyle name="40% - Accent3 5 2 2 5" xfId="23451" xr:uid="{00000000-0005-0000-0000-0000805A0000}"/>
    <cellStyle name="40% - Accent3 5 2 2 5 2" xfId="46696" xr:uid="{00000000-0005-0000-0000-0000815A0000}"/>
    <cellStyle name="40% - Accent3 5 2 2 6" xfId="25545" xr:uid="{00000000-0005-0000-0000-0000825A0000}"/>
    <cellStyle name="40% - Accent3 5 2 2 7" xfId="48625" xr:uid="{00000000-0005-0000-0000-0000835A0000}"/>
    <cellStyle name="40% - Accent3 5 2 3" xfId="2462" xr:uid="{00000000-0005-0000-0000-0000845A0000}"/>
    <cellStyle name="40% - Accent3 5 2 3 2" xfId="5310" xr:uid="{00000000-0005-0000-0000-0000855A0000}"/>
    <cellStyle name="40% - Accent3 5 2 3 2 2" xfId="10653" xr:uid="{00000000-0005-0000-0000-0000865A0000}"/>
    <cellStyle name="40% - Accent3 5 2 3 2 2 2" xfId="21267" xr:uid="{00000000-0005-0000-0000-0000875A0000}"/>
    <cellStyle name="40% - Accent3 5 2 3 2 2 2 2" xfId="44535" xr:uid="{00000000-0005-0000-0000-0000885A0000}"/>
    <cellStyle name="40% - Accent3 5 2 3 2 2 3" xfId="33921" xr:uid="{00000000-0005-0000-0000-0000895A0000}"/>
    <cellStyle name="40% - Accent3 5 2 3 2 3" xfId="15961" xr:uid="{00000000-0005-0000-0000-00008A5A0000}"/>
    <cellStyle name="40% - Accent3 5 2 3 2 3 2" xfId="39229" xr:uid="{00000000-0005-0000-0000-00008B5A0000}"/>
    <cellStyle name="40% - Accent3 5 2 3 2 4" xfId="28613" xr:uid="{00000000-0005-0000-0000-00008C5A0000}"/>
    <cellStyle name="40% - Accent3 5 2 3 2 5" xfId="50222" xr:uid="{00000000-0005-0000-0000-00008D5A0000}"/>
    <cellStyle name="40% - Accent3 5 2 3 3" xfId="8011" xr:uid="{00000000-0005-0000-0000-00008E5A0000}"/>
    <cellStyle name="40% - Accent3 5 2 3 3 2" xfId="18626" xr:uid="{00000000-0005-0000-0000-00008F5A0000}"/>
    <cellStyle name="40% - Accent3 5 2 3 3 2 2" xfId="41894" xr:uid="{00000000-0005-0000-0000-0000905A0000}"/>
    <cellStyle name="40% - Accent3 5 2 3 3 3" xfId="31279" xr:uid="{00000000-0005-0000-0000-0000915A0000}"/>
    <cellStyle name="40% - Accent3 5 2 3 4" xfId="13321" xr:uid="{00000000-0005-0000-0000-0000925A0000}"/>
    <cellStyle name="40% - Accent3 5 2 3 4 2" xfId="36589" xr:uid="{00000000-0005-0000-0000-0000935A0000}"/>
    <cellStyle name="40% - Accent3 5 2 3 5" xfId="25971" xr:uid="{00000000-0005-0000-0000-0000945A0000}"/>
    <cellStyle name="40% - Accent3 5 2 3 6" xfId="50221" xr:uid="{00000000-0005-0000-0000-0000955A0000}"/>
    <cellStyle name="40% - Accent3 5 2 4" xfId="3178" xr:uid="{00000000-0005-0000-0000-0000965A0000}"/>
    <cellStyle name="40% - Accent3 5 2 4 2" xfId="6008" xr:uid="{00000000-0005-0000-0000-0000975A0000}"/>
    <cellStyle name="40% - Accent3 5 2 4 2 2" xfId="11351" xr:uid="{00000000-0005-0000-0000-0000985A0000}"/>
    <cellStyle name="40% - Accent3 5 2 4 2 2 2" xfId="21964" xr:uid="{00000000-0005-0000-0000-0000995A0000}"/>
    <cellStyle name="40% - Accent3 5 2 4 2 2 2 2" xfId="45232" xr:uid="{00000000-0005-0000-0000-00009A5A0000}"/>
    <cellStyle name="40% - Accent3 5 2 4 2 2 3" xfId="34619" xr:uid="{00000000-0005-0000-0000-00009B5A0000}"/>
    <cellStyle name="40% - Accent3 5 2 4 2 3" xfId="16658" xr:uid="{00000000-0005-0000-0000-00009C5A0000}"/>
    <cellStyle name="40% - Accent3 5 2 4 2 3 2" xfId="39926" xr:uid="{00000000-0005-0000-0000-00009D5A0000}"/>
    <cellStyle name="40% - Accent3 5 2 4 2 4" xfId="29311" xr:uid="{00000000-0005-0000-0000-00009E5A0000}"/>
    <cellStyle name="40% - Accent3 5 2 4 3" xfId="8709" xr:uid="{00000000-0005-0000-0000-00009F5A0000}"/>
    <cellStyle name="40% - Accent3 5 2 4 3 2" xfId="19324" xr:uid="{00000000-0005-0000-0000-0000A05A0000}"/>
    <cellStyle name="40% - Accent3 5 2 4 3 2 2" xfId="42592" xr:uid="{00000000-0005-0000-0000-0000A15A0000}"/>
    <cellStyle name="40% - Accent3 5 2 4 3 3" xfId="31977" xr:uid="{00000000-0005-0000-0000-0000A25A0000}"/>
    <cellStyle name="40% - Accent3 5 2 4 4" xfId="14018" xr:uid="{00000000-0005-0000-0000-0000A35A0000}"/>
    <cellStyle name="40% - Accent3 5 2 4 4 2" xfId="37286" xr:uid="{00000000-0005-0000-0000-0000A45A0000}"/>
    <cellStyle name="40% - Accent3 5 2 4 5" xfId="26669" xr:uid="{00000000-0005-0000-0000-0000A55A0000}"/>
    <cellStyle name="40% - Accent3 5 2 4 6" xfId="50223" xr:uid="{00000000-0005-0000-0000-0000A65A0000}"/>
    <cellStyle name="40% - Accent3 5 2 5" xfId="3498" xr:uid="{00000000-0005-0000-0000-0000A75A0000}"/>
    <cellStyle name="40% - Accent3 5 2 5 2" xfId="6322" xr:uid="{00000000-0005-0000-0000-0000A85A0000}"/>
    <cellStyle name="40% - Accent3 5 2 5 2 2" xfId="11665" xr:uid="{00000000-0005-0000-0000-0000A95A0000}"/>
    <cellStyle name="40% - Accent3 5 2 5 2 2 2" xfId="22278" xr:uid="{00000000-0005-0000-0000-0000AA5A0000}"/>
    <cellStyle name="40% - Accent3 5 2 5 2 2 2 2" xfId="45546" xr:uid="{00000000-0005-0000-0000-0000AB5A0000}"/>
    <cellStyle name="40% - Accent3 5 2 5 2 2 3" xfId="34933" xr:uid="{00000000-0005-0000-0000-0000AC5A0000}"/>
    <cellStyle name="40% - Accent3 5 2 5 2 3" xfId="16972" xr:uid="{00000000-0005-0000-0000-0000AD5A0000}"/>
    <cellStyle name="40% - Accent3 5 2 5 2 3 2" xfId="40240" xr:uid="{00000000-0005-0000-0000-0000AE5A0000}"/>
    <cellStyle name="40% - Accent3 5 2 5 2 4" xfId="29625" xr:uid="{00000000-0005-0000-0000-0000AF5A0000}"/>
    <cellStyle name="40% - Accent3 5 2 5 3" xfId="9023" xr:uid="{00000000-0005-0000-0000-0000B05A0000}"/>
    <cellStyle name="40% - Accent3 5 2 5 3 2" xfId="19638" xr:uid="{00000000-0005-0000-0000-0000B15A0000}"/>
    <cellStyle name="40% - Accent3 5 2 5 3 2 2" xfId="42906" xr:uid="{00000000-0005-0000-0000-0000B25A0000}"/>
    <cellStyle name="40% - Accent3 5 2 5 3 3" xfId="32291" xr:uid="{00000000-0005-0000-0000-0000B35A0000}"/>
    <cellStyle name="40% - Accent3 5 2 5 4" xfId="14332" xr:uid="{00000000-0005-0000-0000-0000B45A0000}"/>
    <cellStyle name="40% - Accent3 5 2 5 4 2" xfId="37600" xr:uid="{00000000-0005-0000-0000-0000B55A0000}"/>
    <cellStyle name="40% - Accent3 5 2 5 5" xfId="26983" xr:uid="{00000000-0005-0000-0000-0000B65A0000}"/>
    <cellStyle name="40% - Accent3 5 2 6" xfId="4123" xr:uid="{00000000-0005-0000-0000-0000B75A0000}"/>
    <cellStyle name="40% - Accent3 5 2 6 2" xfId="9467" xr:uid="{00000000-0005-0000-0000-0000B85A0000}"/>
    <cellStyle name="40% - Accent3 5 2 6 2 2" xfId="20082" xr:uid="{00000000-0005-0000-0000-0000B95A0000}"/>
    <cellStyle name="40% - Accent3 5 2 6 2 2 2" xfId="43350" xr:uid="{00000000-0005-0000-0000-0000BA5A0000}"/>
    <cellStyle name="40% - Accent3 5 2 6 2 3" xfId="32735" xr:uid="{00000000-0005-0000-0000-0000BB5A0000}"/>
    <cellStyle name="40% - Accent3 5 2 6 3" xfId="14776" xr:uid="{00000000-0005-0000-0000-0000BC5A0000}"/>
    <cellStyle name="40% - Accent3 5 2 6 3 2" xfId="38044" xr:uid="{00000000-0005-0000-0000-0000BD5A0000}"/>
    <cellStyle name="40% - Accent3 5 2 6 4" xfId="27427" xr:uid="{00000000-0005-0000-0000-0000BE5A0000}"/>
    <cellStyle name="40% - Accent3 5 2 7" xfId="6825" xr:uid="{00000000-0005-0000-0000-0000BF5A0000}"/>
    <cellStyle name="40% - Accent3 5 2 7 2" xfId="17440" xr:uid="{00000000-0005-0000-0000-0000C05A0000}"/>
    <cellStyle name="40% - Accent3 5 2 7 2 2" xfId="40708" xr:uid="{00000000-0005-0000-0000-0000C15A0000}"/>
    <cellStyle name="40% - Accent3 5 2 7 3" xfId="30093" xr:uid="{00000000-0005-0000-0000-0000C25A0000}"/>
    <cellStyle name="40% - Accent3 5 2 8" xfId="12136" xr:uid="{00000000-0005-0000-0000-0000C35A0000}"/>
    <cellStyle name="40% - Accent3 5 2 8 2" xfId="35404" xr:uid="{00000000-0005-0000-0000-0000C45A0000}"/>
    <cellStyle name="40% - Accent3 5 2 9" xfId="23450" xr:uid="{00000000-0005-0000-0000-0000C55A0000}"/>
    <cellStyle name="40% - Accent3 5 2 9 2" xfId="46695" xr:uid="{00000000-0005-0000-0000-0000C65A0000}"/>
    <cellStyle name="40% - Accent3 5 3" xfId="1907" xr:uid="{00000000-0005-0000-0000-0000C75A0000}"/>
    <cellStyle name="40% - Accent3 5 3 2" xfId="4882" xr:uid="{00000000-0005-0000-0000-0000C85A0000}"/>
    <cellStyle name="40% - Accent3 5 3 2 2" xfId="10226" xr:uid="{00000000-0005-0000-0000-0000C95A0000}"/>
    <cellStyle name="40% - Accent3 5 3 2 2 2" xfId="20841" xr:uid="{00000000-0005-0000-0000-0000CA5A0000}"/>
    <cellStyle name="40% - Accent3 5 3 2 2 2 2" xfId="44109" xr:uid="{00000000-0005-0000-0000-0000CB5A0000}"/>
    <cellStyle name="40% - Accent3 5 3 2 2 3" xfId="33494" xr:uid="{00000000-0005-0000-0000-0000CC5A0000}"/>
    <cellStyle name="40% - Accent3 5 3 2 3" xfId="15535" xr:uid="{00000000-0005-0000-0000-0000CD5A0000}"/>
    <cellStyle name="40% - Accent3 5 3 2 3 2" xfId="38803" xr:uid="{00000000-0005-0000-0000-0000CE5A0000}"/>
    <cellStyle name="40% - Accent3 5 3 2 4" xfId="28186" xr:uid="{00000000-0005-0000-0000-0000CF5A0000}"/>
    <cellStyle name="40% - Accent3 5 3 2 5" xfId="50224" xr:uid="{00000000-0005-0000-0000-0000D05A0000}"/>
    <cellStyle name="40% - Accent3 5 3 3" xfId="7584" xr:uid="{00000000-0005-0000-0000-0000D15A0000}"/>
    <cellStyle name="40% - Accent3 5 3 3 2" xfId="18199" xr:uid="{00000000-0005-0000-0000-0000D25A0000}"/>
    <cellStyle name="40% - Accent3 5 3 3 2 2" xfId="41467" xr:uid="{00000000-0005-0000-0000-0000D35A0000}"/>
    <cellStyle name="40% - Accent3 5 3 3 3" xfId="30852" xr:uid="{00000000-0005-0000-0000-0000D45A0000}"/>
    <cellStyle name="40% - Accent3 5 3 4" xfId="12895" xr:uid="{00000000-0005-0000-0000-0000D55A0000}"/>
    <cellStyle name="40% - Accent3 5 3 4 2" xfId="36163" xr:uid="{00000000-0005-0000-0000-0000D65A0000}"/>
    <cellStyle name="40% - Accent3 5 3 5" xfId="23452" xr:uid="{00000000-0005-0000-0000-0000D75A0000}"/>
    <cellStyle name="40% - Accent3 5 3 5 2" xfId="46697" xr:uid="{00000000-0005-0000-0000-0000D85A0000}"/>
    <cellStyle name="40% - Accent3 5 3 6" xfId="25544" xr:uid="{00000000-0005-0000-0000-0000D95A0000}"/>
    <cellStyle name="40% - Accent3 5 3 7" xfId="48626" xr:uid="{00000000-0005-0000-0000-0000DA5A0000}"/>
    <cellStyle name="40% - Accent3 5 4" xfId="2461" xr:uid="{00000000-0005-0000-0000-0000DB5A0000}"/>
    <cellStyle name="40% - Accent3 5 4 2" xfId="5309" xr:uid="{00000000-0005-0000-0000-0000DC5A0000}"/>
    <cellStyle name="40% - Accent3 5 4 2 2" xfId="10652" xr:uid="{00000000-0005-0000-0000-0000DD5A0000}"/>
    <cellStyle name="40% - Accent3 5 4 2 2 2" xfId="21266" xr:uid="{00000000-0005-0000-0000-0000DE5A0000}"/>
    <cellStyle name="40% - Accent3 5 4 2 2 2 2" xfId="44534" xr:uid="{00000000-0005-0000-0000-0000DF5A0000}"/>
    <cellStyle name="40% - Accent3 5 4 2 2 3" xfId="33920" xr:uid="{00000000-0005-0000-0000-0000E05A0000}"/>
    <cellStyle name="40% - Accent3 5 4 2 3" xfId="15960" xr:uid="{00000000-0005-0000-0000-0000E15A0000}"/>
    <cellStyle name="40% - Accent3 5 4 2 3 2" xfId="39228" xr:uid="{00000000-0005-0000-0000-0000E25A0000}"/>
    <cellStyle name="40% - Accent3 5 4 2 4" xfId="28612" xr:uid="{00000000-0005-0000-0000-0000E35A0000}"/>
    <cellStyle name="40% - Accent3 5 4 2 5" xfId="50226" xr:uid="{00000000-0005-0000-0000-0000E45A0000}"/>
    <cellStyle name="40% - Accent3 5 4 3" xfId="8010" xr:uid="{00000000-0005-0000-0000-0000E55A0000}"/>
    <cellStyle name="40% - Accent3 5 4 3 2" xfId="18625" xr:uid="{00000000-0005-0000-0000-0000E65A0000}"/>
    <cellStyle name="40% - Accent3 5 4 3 2 2" xfId="41893" xr:uid="{00000000-0005-0000-0000-0000E75A0000}"/>
    <cellStyle name="40% - Accent3 5 4 3 3" xfId="31278" xr:uid="{00000000-0005-0000-0000-0000E85A0000}"/>
    <cellStyle name="40% - Accent3 5 4 4" xfId="13320" xr:uid="{00000000-0005-0000-0000-0000E95A0000}"/>
    <cellStyle name="40% - Accent3 5 4 4 2" xfId="36588" xr:uid="{00000000-0005-0000-0000-0000EA5A0000}"/>
    <cellStyle name="40% - Accent3 5 4 5" xfId="25970" xr:uid="{00000000-0005-0000-0000-0000EB5A0000}"/>
    <cellStyle name="40% - Accent3 5 4 6" xfId="50225" xr:uid="{00000000-0005-0000-0000-0000EC5A0000}"/>
    <cellStyle name="40% - Accent3 5 5" xfId="3177" xr:uid="{00000000-0005-0000-0000-0000ED5A0000}"/>
    <cellStyle name="40% - Accent3 5 5 2" xfId="6007" xr:uid="{00000000-0005-0000-0000-0000EE5A0000}"/>
    <cellStyle name="40% - Accent3 5 5 2 2" xfId="11350" xr:uid="{00000000-0005-0000-0000-0000EF5A0000}"/>
    <cellStyle name="40% - Accent3 5 5 2 2 2" xfId="21963" xr:uid="{00000000-0005-0000-0000-0000F05A0000}"/>
    <cellStyle name="40% - Accent3 5 5 2 2 2 2" xfId="45231" xr:uid="{00000000-0005-0000-0000-0000F15A0000}"/>
    <cellStyle name="40% - Accent3 5 5 2 2 3" xfId="34618" xr:uid="{00000000-0005-0000-0000-0000F25A0000}"/>
    <cellStyle name="40% - Accent3 5 5 2 3" xfId="16657" xr:uid="{00000000-0005-0000-0000-0000F35A0000}"/>
    <cellStyle name="40% - Accent3 5 5 2 3 2" xfId="39925" xr:uid="{00000000-0005-0000-0000-0000F45A0000}"/>
    <cellStyle name="40% - Accent3 5 5 2 4" xfId="29310" xr:uid="{00000000-0005-0000-0000-0000F55A0000}"/>
    <cellStyle name="40% - Accent3 5 5 3" xfId="8708" xr:uid="{00000000-0005-0000-0000-0000F65A0000}"/>
    <cellStyle name="40% - Accent3 5 5 3 2" xfId="19323" xr:uid="{00000000-0005-0000-0000-0000F75A0000}"/>
    <cellStyle name="40% - Accent3 5 5 3 2 2" xfId="42591" xr:uid="{00000000-0005-0000-0000-0000F85A0000}"/>
    <cellStyle name="40% - Accent3 5 5 3 3" xfId="31976" xr:uid="{00000000-0005-0000-0000-0000F95A0000}"/>
    <cellStyle name="40% - Accent3 5 5 4" xfId="14017" xr:uid="{00000000-0005-0000-0000-0000FA5A0000}"/>
    <cellStyle name="40% - Accent3 5 5 4 2" xfId="37285" xr:uid="{00000000-0005-0000-0000-0000FB5A0000}"/>
    <cellStyle name="40% - Accent3 5 5 5" xfId="26668" xr:uid="{00000000-0005-0000-0000-0000FC5A0000}"/>
    <cellStyle name="40% - Accent3 5 5 6" xfId="50227" xr:uid="{00000000-0005-0000-0000-0000FD5A0000}"/>
    <cellStyle name="40% - Accent3 5 6" xfId="3497" xr:uid="{00000000-0005-0000-0000-0000FE5A0000}"/>
    <cellStyle name="40% - Accent3 5 6 2" xfId="6321" xr:uid="{00000000-0005-0000-0000-0000FF5A0000}"/>
    <cellStyle name="40% - Accent3 5 6 2 2" xfId="11664" xr:uid="{00000000-0005-0000-0000-0000005B0000}"/>
    <cellStyle name="40% - Accent3 5 6 2 2 2" xfId="22277" xr:uid="{00000000-0005-0000-0000-0000015B0000}"/>
    <cellStyle name="40% - Accent3 5 6 2 2 2 2" xfId="45545" xr:uid="{00000000-0005-0000-0000-0000025B0000}"/>
    <cellStyle name="40% - Accent3 5 6 2 2 3" xfId="34932" xr:uid="{00000000-0005-0000-0000-0000035B0000}"/>
    <cellStyle name="40% - Accent3 5 6 2 3" xfId="16971" xr:uid="{00000000-0005-0000-0000-0000045B0000}"/>
    <cellStyle name="40% - Accent3 5 6 2 3 2" xfId="40239" xr:uid="{00000000-0005-0000-0000-0000055B0000}"/>
    <cellStyle name="40% - Accent3 5 6 2 4" xfId="29624" xr:uid="{00000000-0005-0000-0000-0000065B0000}"/>
    <cellStyle name="40% - Accent3 5 6 3" xfId="9022" xr:uid="{00000000-0005-0000-0000-0000075B0000}"/>
    <cellStyle name="40% - Accent3 5 6 3 2" xfId="19637" xr:uid="{00000000-0005-0000-0000-0000085B0000}"/>
    <cellStyle name="40% - Accent3 5 6 3 2 2" xfId="42905" xr:uid="{00000000-0005-0000-0000-0000095B0000}"/>
    <cellStyle name="40% - Accent3 5 6 3 3" xfId="32290" xr:uid="{00000000-0005-0000-0000-00000A5B0000}"/>
    <cellStyle name="40% - Accent3 5 6 4" xfId="14331" xr:uid="{00000000-0005-0000-0000-00000B5B0000}"/>
    <cellStyle name="40% - Accent3 5 6 4 2" xfId="37599" xr:uid="{00000000-0005-0000-0000-00000C5B0000}"/>
    <cellStyle name="40% - Accent3 5 6 5" xfId="26982" xr:uid="{00000000-0005-0000-0000-00000D5B0000}"/>
    <cellStyle name="40% - Accent3 5 7" xfId="4122" xr:uid="{00000000-0005-0000-0000-00000E5B0000}"/>
    <cellStyle name="40% - Accent3 5 7 2" xfId="9466" xr:uid="{00000000-0005-0000-0000-00000F5B0000}"/>
    <cellStyle name="40% - Accent3 5 7 2 2" xfId="20081" xr:uid="{00000000-0005-0000-0000-0000105B0000}"/>
    <cellStyle name="40% - Accent3 5 7 2 2 2" xfId="43349" xr:uid="{00000000-0005-0000-0000-0000115B0000}"/>
    <cellStyle name="40% - Accent3 5 7 2 3" xfId="32734" xr:uid="{00000000-0005-0000-0000-0000125B0000}"/>
    <cellStyle name="40% - Accent3 5 7 3" xfId="14775" xr:uid="{00000000-0005-0000-0000-0000135B0000}"/>
    <cellStyle name="40% - Accent3 5 7 3 2" xfId="38043" xr:uid="{00000000-0005-0000-0000-0000145B0000}"/>
    <cellStyle name="40% - Accent3 5 7 4" xfId="27426" xr:uid="{00000000-0005-0000-0000-0000155B0000}"/>
    <cellStyle name="40% - Accent3 5 8" xfId="6824" xr:uid="{00000000-0005-0000-0000-0000165B0000}"/>
    <cellStyle name="40% - Accent3 5 8 2" xfId="17439" xr:uid="{00000000-0005-0000-0000-0000175B0000}"/>
    <cellStyle name="40% - Accent3 5 8 2 2" xfId="40707" xr:uid="{00000000-0005-0000-0000-0000185B0000}"/>
    <cellStyle name="40% - Accent3 5 8 3" xfId="30092" xr:uid="{00000000-0005-0000-0000-0000195B0000}"/>
    <cellStyle name="40% - Accent3 5 9" xfId="12135" xr:uid="{00000000-0005-0000-0000-00001A5B0000}"/>
    <cellStyle name="40% - Accent3 5 9 2" xfId="35403" xr:uid="{00000000-0005-0000-0000-00001B5B0000}"/>
    <cellStyle name="40% - Accent3 6" xfId="255" xr:uid="{00000000-0005-0000-0000-00001C5B0000}"/>
    <cellStyle name="40% - Accent3 6 10" xfId="23453" xr:uid="{00000000-0005-0000-0000-00001D5B0000}"/>
    <cellStyle name="40% - Accent3 6 10 2" xfId="46698" xr:uid="{00000000-0005-0000-0000-00001E5B0000}"/>
    <cellStyle name="40% - Accent3 6 11" xfId="24782" xr:uid="{00000000-0005-0000-0000-00001F5B0000}"/>
    <cellStyle name="40% - Accent3 6 12" xfId="48627" xr:uid="{00000000-0005-0000-0000-0000205B0000}"/>
    <cellStyle name="40% - Accent3 6 2" xfId="256" xr:uid="{00000000-0005-0000-0000-0000215B0000}"/>
    <cellStyle name="40% - Accent3 6 2 10" xfId="24783" xr:uid="{00000000-0005-0000-0000-0000225B0000}"/>
    <cellStyle name="40% - Accent3 6 2 11" xfId="48628" xr:uid="{00000000-0005-0000-0000-0000235B0000}"/>
    <cellStyle name="40% - Accent3 6 2 2" xfId="1909" xr:uid="{00000000-0005-0000-0000-0000245B0000}"/>
    <cellStyle name="40% - Accent3 6 2 2 2" xfId="4884" xr:uid="{00000000-0005-0000-0000-0000255B0000}"/>
    <cellStyle name="40% - Accent3 6 2 2 2 2" xfId="10228" xr:uid="{00000000-0005-0000-0000-0000265B0000}"/>
    <cellStyle name="40% - Accent3 6 2 2 2 2 2" xfId="20843" xr:uid="{00000000-0005-0000-0000-0000275B0000}"/>
    <cellStyle name="40% - Accent3 6 2 2 2 2 2 2" xfId="44111" xr:uid="{00000000-0005-0000-0000-0000285B0000}"/>
    <cellStyle name="40% - Accent3 6 2 2 2 2 3" xfId="33496" xr:uid="{00000000-0005-0000-0000-0000295B0000}"/>
    <cellStyle name="40% - Accent3 6 2 2 2 3" xfId="15537" xr:uid="{00000000-0005-0000-0000-00002A5B0000}"/>
    <cellStyle name="40% - Accent3 6 2 2 2 3 2" xfId="38805" xr:uid="{00000000-0005-0000-0000-00002B5B0000}"/>
    <cellStyle name="40% - Accent3 6 2 2 2 4" xfId="28188" xr:uid="{00000000-0005-0000-0000-00002C5B0000}"/>
    <cellStyle name="40% - Accent3 6 2 2 2 5" xfId="50229" xr:uid="{00000000-0005-0000-0000-00002D5B0000}"/>
    <cellStyle name="40% - Accent3 6 2 2 3" xfId="7586" xr:uid="{00000000-0005-0000-0000-00002E5B0000}"/>
    <cellStyle name="40% - Accent3 6 2 2 3 2" xfId="18201" xr:uid="{00000000-0005-0000-0000-00002F5B0000}"/>
    <cellStyle name="40% - Accent3 6 2 2 3 2 2" xfId="41469" xr:uid="{00000000-0005-0000-0000-0000305B0000}"/>
    <cellStyle name="40% - Accent3 6 2 2 3 3" xfId="30854" xr:uid="{00000000-0005-0000-0000-0000315B0000}"/>
    <cellStyle name="40% - Accent3 6 2 2 4" xfId="12897" xr:uid="{00000000-0005-0000-0000-0000325B0000}"/>
    <cellStyle name="40% - Accent3 6 2 2 4 2" xfId="36165" xr:uid="{00000000-0005-0000-0000-0000335B0000}"/>
    <cellStyle name="40% - Accent3 6 2 2 5" xfId="25546" xr:uid="{00000000-0005-0000-0000-0000345B0000}"/>
    <cellStyle name="40% - Accent3 6 2 2 6" xfId="50228" xr:uid="{00000000-0005-0000-0000-0000355B0000}"/>
    <cellStyle name="40% - Accent3 6 2 3" xfId="2464" xr:uid="{00000000-0005-0000-0000-0000365B0000}"/>
    <cellStyle name="40% - Accent3 6 2 3 2" xfId="5312" xr:uid="{00000000-0005-0000-0000-0000375B0000}"/>
    <cellStyle name="40% - Accent3 6 2 3 2 2" xfId="10655" xr:uid="{00000000-0005-0000-0000-0000385B0000}"/>
    <cellStyle name="40% - Accent3 6 2 3 2 2 2" xfId="21269" xr:uid="{00000000-0005-0000-0000-0000395B0000}"/>
    <cellStyle name="40% - Accent3 6 2 3 2 2 2 2" xfId="44537" xr:uid="{00000000-0005-0000-0000-00003A5B0000}"/>
    <cellStyle name="40% - Accent3 6 2 3 2 2 3" xfId="33923" xr:uid="{00000000-0005-0000-0000-00003B5B0000}"/>
    <cellStyle name="40% - Accent3 6 2 3 2 3" xfId="15963" xr:uid="{00000000-0005-0000-0000-00003C5B0000}"/>
    <cellStyle name="40% - Accent3 6 2 3 2 3 2" xfId="39231" xr:uid="{00000000-0005-0000-0000-00003D5B0000}"/>
    <cellStyle name="40% - Accent3 6 2 3 2 4" xfId="28615" xr:uid="{00000000-0005-0000-0000-00003E5B0000}"/>
    <cellStyle name="40% - Accent3 6 2 3 2 5" xfId="50231" xr:uid="{00000000-0005-0000-0000-00003F5B0000}"/>
    <cellStyle name="40% - Accent3 6 2 3 3" xfId="8013" xr:uid="{00000000-0005-0000-0000-0000405B0000}"/>
    <cellStyle name="40% - Accent3 6 2 3 3 2" xfId="18628" xr:uid="{00000000-0005-0000-0000-0000415B0000}"/>
    <cellStyle name="40% - Accent3 6 2 3 3 2 2" xfId="41896" xr:uid="{00000000-0005-0000-0000-0000425B0000}"/>
    <cellStyle name="40% - Accent3 6 2 3 3 3" xfId="31281" xr:uid="{00000000-0005-0000-0000-0000435B0000}"/>
    <cellStyle name="40% - Accent3 6 2 3 4" xfId="13323" xr:uid="{00000000-0005-0000-0000-0000445B0000}"/>
    <cellStyle name="40% - Accent3 6 2 3 4 2" xfId="36591" xr:uid="{00000000-0005-0000-0000-0000455B0000}"/>
    <cellStyle name="40% - Accent3 6 2 3 5" xfId="25973" xr:uid="{00000000-0005-0000-0000-0000465B0000}"/>
    <cellStyle name="40% - Accent3 6 2 3 6" xfId="50230" xr:uid="{00000000-0005-0000-0000-0000475B0000}"/>
    <cellStyle name="40% - Accent3 6 2 4" xfId="3179" xr:uid="{00000000-0005-0000-0000-0000485B0000}"/>
    <cellStyle name="40% - Accent3 6 2 4 2" xfId="6009" xr:uid="{00000000-0005-0000-0000-0000495B0000}"/>
    <cellStyle name="40% - Accent3 6 2 4 2 2" xfId="11352" xr:uid="{00000000-0005-0000-0000-00004A5B0000}"/>
    <cellStyle name="40% - Accent3 6 2 4 2 2 2" xfId="21965" xr:uid="{00000000-0005-0000-0000-00004B5B0000}"/>
    <cellStyle name="40% - Accent3 6 2 4 2 2 2 2" xfId="45233" xr:uid="{00000000-0005-0000-0000-00004C5B0000}"/>
    <cellStyle name="40% - Accent3 6 2 4 2 2 3" xfId="34620" xr:uid="{00000000-0005-0000-0000-00004D5B0000}"/>
    <cellStyle name="40% - Accent3 6 2 4 2 3" xfId="16659" xr:uid="{00000000-0005-0000-0000-00004E5B0000}"/>
    <cellStyle name="40% - Accent3 6 2 4 2 3 2" xfId="39927" xr:uid="{00000000-0005-0000-0000-00004F5B0000}"/>
    <cellStyle name="40% - Accent3 6 2 4 2 4" xfId="29312" xr:uid="{00000000-0005-0000-0000-0000505B0000}"/>
    <cellStyle name="40% - Accent3 6 2 4 3" xfId="8710" xr:uid="{00000000-0005-0000-0000-0000515B0000}"/>
    <cellStyle name="40% - Accent3 6 2 4 3 2" xfId="19325" xr:uid="{00000000-0005-0000-0000-0000525B0000}"/>
    <cellStyle name="40% - Accent3 6 2 4 3 2 2" xfId="42593" xr:uid="{00000000-0005-0000-0000-0000535B0000}"/>
    <cellStyle name="40% - Accent3 6 2 4 3 3" xfId="31978" xr:uid="{00000000-0005-0000-0000-0000545B0000}"/>
    <cellStyle name="40% - Accent3 6 2 4 4" xfId="14019" xr:uid="{00000000-0005-0000-0000-0000555B0000}"/>
    <cellStyle name="40% - Accent3 6 2 4 4 2" xfId="37287" xr:uid="{00000000-0005-0000-0000-0000565B0000}"/>
    <cellStyle name="40% - Accent3 6 2 4 5" xfId="26670" xr:uid="{00000000-0005-0000-0000-0000575B0000}"/>
    <cellStyle name="40% - Accent3 6 2 4 6" xfId="50232" xr:uid="{00000000-0005-0000-0000-0000585B0000}"/>
    <cellStyle name="40% - Accent3 6 2 5" xfId="3499" xr:uid="{00000000-0005-0000-0000-0000595B0000}"/>
    <cellStyle name="40% - Accent3 6 2 5 2" xfId="6323" xr:uid="{00000000-0005-0000-0000-00005A5B0000}"/>
    <cellStyle name="40% - Accent3 6 2 5 2 2" xfId="11666" xr:uid="{00000000-0005-0000-0000-00005B5B0000}"/>
    <cellStyle name="40% - Accent3 6 2 5 2 2 2" xfId="22279" xr:uid="{00000000-0005-0000-0000-00005C5B0000}"/>
    <cellStyle name="40% - Accent3 6 2 5 2 2 2 2" xfId="45547" xr:uid="{00000000-0005-0000-0000-00005D5B0000}"/>
    <cellStyle name="40% - Accent3 6 2 5 2 2 3" xfId="34934" xr:uid="{00000000-0005-0000-0000-00005E5B0000}"/>
    <cellStyle name="40% - Accent3 6 2 5 2 3" xfId="16973" xr:uid="{00000000-0005-0000-0000-00005F5B0000}"/>
    <cellStyle name="40% - Accent3 6 2 5 2 3 2" xfId="40241" xr:uid="{00000000-0005-0000-0000-0000605B0000}"/>
    <cellStyle name="40% - Accent3 6 2 5 2 4" xfId="29626" xr:uid="{00000000-0005-0000-0000-0000615B0000}"/>
    <cellStyle name="40% - Accent3 6 2 5 3" xfId="9024" xr:uid="{00000000-0005-0000-0000-0000625B0000}"/>
    <cellStyle name="40% - Accent3 6 2 5 3 2" xfId="19639" xr:uid="{00000000-0005-0000-0000-0000635B0000}"/>
    <cellStyle name="40% - Accent3 6 2 5 3 2 2" xfId="42907" xr:uid="{00000000-0005-0000-0000-0000645B0000}"/>
    <cellStyle name="40% - Accent3 6 2 5 3 3" xfId="32292" xr:uid="{00000000-0005-0000-0000-0000655B0000}"/>
    <cellStyle name="40% - Accent3 6 2 5 4" xfId="14333" xr:uid="{00000000-0005-0000-0000-0000665B0000}"/>
    <cellStyle name="40% - Accent3 6 2 5 4 2" xfId="37601" xr:uid="{00000000-0005-0000-0000-0000675B0000}"/>
    <cellStyle name="40% - Accent3 6 2 5 5" xfId="26984" xr:uid="{00000000-0005-0000-0000-0000685B0000}"/>
    <cellStyle name="40% - Accent3 6 2 6" xfId="4125" xr:uid="{00000000-0005-0000-0000-0000695B0000}"/>
    <cellStyle name="40% - Accent3 6 2 6 2" xfId="9469" xr:uid="{00000000-0005-0000-0000-00006A5B0000}"/>
    <cellStyle name="40% - Accent3 6 2 6 2 2" xfId="20084" xr:uid="{00000000-0005-0000-0000-00006B5B0000}"/>
    <cellStyle name="40% - Accent3 6 2 6 2 2 2" xfId="43352" xr:uid="{00000000-0005-0000-0000-00006C5B0000}"/>
    <cellStyle name="40% - Accent3 6 2 6 2 3" xfId="32737" xr:uid="{00000000-0005-0000-0000-00006D5B0000}"/>
    <cellStyle name="40% - Accent3 6 2 6 3" xfId="14778" xr:uid="{00000000-0005-0000-0000-00006E5B0000}"/>
    <cellStyle name="40% - Accent3 6 2 6 3 2" xfId="38046" xr:uid="{00000000-0005-0000-0000-00006F5B0000}"/>
    <cellStyle name="40% - Accent3 6 2 6 4" xfId="27429" xr:uid="{00000000-0005-0000-0000-0000705B0000}"/>
    <cellStyle name="40% - Accent3 6 2 7" xfId="6827" xr:uid="{00000000-0005-0000-0000-0000715B0000}"/>
    <cellStyle name="40% - Accent3 6 2 7 2" xfId="17442" xr:uid="{00000000-0005-0000-0000-0000725B0000}"/>
    <cellStyle name="40% - Accent3 6 2 7 2 2" xfId="40710" xr:uid="{00000000-0005-0000-0000-0000735B0000}"/>
    <cellStyle name="40% - Accent3 6 2 7 3" xfId="30095" xr:uid="{00000000-0005-0000-0000-0000745B0000}"/>
    <cellStyle name="40% - Accent3 6 2 8" xfId="12138" xr:uid="{00000000-0005-0000-0000-0000755B0000}"/>
    <cellStyle name="40% - Accent3 6 2 8 2" xfId="35406" xr:uid="{00000000-0005-0000-0000-0000765B0000}"/>
    <cellStyle name="40% - Accent3 6 2 9" xfId="23454" xr:uid="{00000000-0005-0000-0000-0000775B0000}"/>
    <cellStyle name="40% - Accent3 6 2 9 2" xfId="46699" xr:uid="{00000000-0005-0000-0000-0000785B0000}"/>
    <cellStyle name="40% - Accent3 6 3" xfId="2032" xr:uid="{00000000-0005-0000-0000-0000795B0000}"/>
    <cellStyle name="40% - Accent3 6 3 2" xfId="4974" xr:uid="{00000000-0005-0000-0000-00007A5B0000}"/>
    <cellStyle name="40% - Accent3 6 3 2 2" xfId="10317" xr:uid="{00000000-0005-0000-0000-00007B5B0000}"/>
    <cellStyle name="40% - Accent3 6 3 2 2 2" xfId="20932" xr:uid="{00000000-0005-0000-0000-00007C5B0000}"/>
    <cellStyle name="40% - Accent3 6 3 2 2 2 2" xfId="44200" xr:uid="{00000000-0005-0000-0000-00007D5B0000}"/>
    <cellStyle name="40% - Accent3 6 3 2 2 3" xfId="33585" xr:uid="{00000000-0005-0000-0000-00007E5B0000}"/>
    <cellStyle name="40% - Accent3 6 3 2 3" xfId="15626" xr:uid="{00000000-0005-0000-0000-00007F5B0000}"/>
    <cellStyle name="40% - Accent3 6 3 2 3 2" xfId="38894" xr:uid="{00000000-0005-0000-0000-0000805B0000}"/>
    <cellStyle name="40% - Accent3 6 3 2 4" xfId="28277" xr:uid="{00000000-0005-0000-0000-0000815B0000}"/>
    <cellStyle name="40% - Accent3 6 3 2 5" xfId="50234" xr:uid="{00000000-0005-0000-0000-0000825B0000}"/>
    <cellStyle name="40% - Accent3 6 3 3" xfId="7675" xr:uid="{00000000-0005-0000-0000-0000835B0000}"/>
    <cellStyle name="40% - Accent3 6 3 3 2" xfId="18290" xr:uid="{00000000-0005-0000-0000-0000845B0000}"/>
    <cellStyle name="40% - Accent3 6 3 3 2 2" xfId="41558" xr:uid="{00000000-0005-0000-0000-0000855B0000}"/>
    <cellStyle name="40% - Accent3 6 3 3 3" xfId="30943" xr:uid="{00000000-0005-0000-0000-0000865B0000}"/>
    <cellStyle name="40% - Accent3 6 3 4" xfId="12986" xr:uid="{00000000-0005-0000-0000-0000875B0000}"/>
    <cellStyle name="40% - Accent3 6 3 4 2" xfId="36254" xr:uid="{00000000-0005-0000-0000-0000885B0000}"/>
    <cellStyle name="40% - Accent3 6 3 5" xfId="25635" xr:uid="{00000000-0005-0000-0000-0000895B0000}"/>
    <cellStyle name="40% - Accent3 6 3 6" xfId="50233" xr:uid="{00000000-0005-0000-0000-00008A5B0000}"/>
    <cellStyle name="40% - Accent3 6 4" xfId="2463" xr:uid="{00000000-0005-0000-0000-00008B5B0000}"/>
    <cellStyle name="40% - Accent3 6 4 2" xfId="5311" xr:uid="{00000000-0005-0000-0000-00008C5B0000}"/>
    <cellStyle name="40% - Accent3 6 4 2 2" xfId="10654" xr:uid="{00000000-0005-0000-0000-00008D5B0000}"/>
    <cellStyle name="40% - Accent3 6 4 2 2 2" xfId="21268" xr:uid="{00000000-0005-0000-0000-00008E5B0000}"/>
    <cellStyle name="40% - Accent3 6 4 2 2 2 2" xfId="44536" xr:uid="{00000000-0005-0000-0000-00008F5B0000}"/>
    <cellStyle name="40% - Accent3 6 4 2 2 3" xfId="33922" xr:uid="{00000000-0005-0000-0000-0000905B0000}"/>
    <cellStyle name="40% - Accent3 6 4 2 3" xfId="15962" xr:uid="{00000000-0005-0000-0000-0000915B0000}"/>
    <cellStyle name="40% - Accent3 6 4 2 3 2" xfId="39230" xr:uid="{00000000-0005-0000-0000-0000925B0000}"/>
    <cellStyle name="40% - Accent3 6 4 2 4" xfId="28614" xr:uid="{00000000-0005-0000-0000-0000935B0000}"/>
    <cellStyle name="40% - Accent3 6 4 2 5" xfId="50236" xr:uid="{00000000-0005-0000-0000-0000945B0000}"/>
    <cellStyle name="40% - Accent3 6 4 3" xfId="8012" xr:uid="{00000000-0005-0000-0000-0000955B0000}"/>
    <cellStyle name="40% - Accent3 6 4 3 2" xfId="18627" xr:uid="{00000000-0005-0000-0000-0000965B0000}"/>
    <cellStyle name="40% - Accent3 6 4 3 2 2" xfId="41895" xr:uid="{00000000-0005-0000-0000-0000975B0000}"/>
    <cellStyle name="40% - Accent3 6 4 3 3" xfId="31280" xr:uid="{00000000-0005-0000-0000-0000985B0000}"/>
    <cellStyle name="40% - Accent3 6 4 4" xfId="13322" xr:uid="{00000000-0005-0000-0000-0000995B0000}"/>
    <cellStyle name="40% - Accent3 6 4 4 2" xfId="36590" xr:uid="{00000000-0005-0000-0000-00009A5B0000}"/>
    <cellStyle name="40% - Accent3 6 4 5" xfId="25972" xr:uid="{00000000-0005-0000-0000-00009B5B0000}"/>
    <cellStyle name="40% - Accent3 6 4 6" xfId="50235" xr:uid="{00000000-0005-0000-0000-00009C5B0000}"/>
    <cellStyle name="40% - Accent3 6 5" xfId="3264" xr:uid="{00000000-0005-0000-0000-00009D5B0000}"/>
    <cellStyle name="40% - Accent3 6 5 2" xfId="6094" xr:uid="{00000000-0005-0000-0000-00009E5B0000}"/>
    <cellStyle name="40% - Accent3 6 5 2 2" xfId="11437" xr:uid="{00000000-0005-0000-0000-00009F5B0000}"/>
    <cellStyle name="40% - Accent3 6 5 2 2 2" xfId="22050" xr:uid="{00000000-0005-0000-0000-0000A05B0000}"/>
    <cellStyle name="40% - Accent3 6 5 2 2 2 2" xfId="45318" xr:uid="{00000000-0005-0000-0000-0000A15B0000}"/>
    <cellStyle name="40% - Accent3 6 5 2 2 3" xfId="34705" xr:uid="{00000000-0005-0000-0000-0000A25B0000}"/>
    <cellStyle name="40% - Accent3 6 5 2 3" xfId="16744" xr:uid="{00000000-0005-0000-0000-0000A35B0000}"/>
    <cellStyle name="40% - Accent3 6 5 2 3 2" xfId="40012" xr:uid="{00000000-0005-0000-0000-0000A45B0000}"/>
    <cellStyle name="40% - Accent3 6 5 2 4" xfId="29397" xr:uid="{00000000-0005-0000-0000-0000A55B0000}"/>
    <cellStyle name="40% - Accent3 6 5 3" xfId="8795" xr:uid="{00000000-0005-0000-0000-0000A65B0000}"/>
    <cellStyle name="40% - Accent3 6 5 3 2" xfId="19410" xr:uid="{00000000-0005-0000-0000-0000A75B0000}"/>
    <cellStyle name="40% - Accent3 6 5 3 2 2" xfId="42678" xr:uid="{00000000-0005-0000-0000-0000A85B0000}"/>
    <cellStyle name="40% - Accent3 6 5 3 3" xfId="32063" xr:uid="{00000000-0005-0000-0000-0000A95B0000}"/>
    <cellStyle name="40% - Accent3 6 5 4" xfId="14104" xr:uid="{00000000-0005-0000-0000-0000AA5B0000}"/>
    <cellStyle name="40% - Accent3 6 5 4 2" xfId="37372" xr:uid="{00000000-0005-0000-0000-0000AB5B0000}"/>
    <cellStyle name="40% - Accent3 6 5 5" xfId="26755" xr:uid="{00000000-0005-0000-0000-0000AC5B0000}"/>
    <cellStyle name="40% - Accent3 6 5 6" xfId="50237" xr:uid="{00000000-0005-0000-0000-0000AD5B0000}"/>
    <cellStyle name="40% - Accent3 6 6" xfId="3584" xr:uid="{00000000-0005-0000-0000-0000AE5B0000}"/>
    <cellStyle name="40% - Accent3 6 6 2" xfId="6408" xr:uid="{00000000-0005-0000-0000-0000AF5B0000}"/>
    <cellStyle name="40% - Accent3 6 6 2 2" xfId="11751" xr:uid="{00000000-0005-0000-0000-0000B05B0000}"/>
    <cellStyle name="40% - Accent3 6 6 2 2 2" xfId="22364" xr:uid="{00000000-0005-0000-0000-0000B15B0000}"/>
    <cellStyle name="40% - Accent3 6 6 2 2 2 2" xfId="45632" xr:uid="{00000000-0005-0000-0000-0000B25B0000}"/>
    <cellStyle name="40% - Accent3 6 6 2 2 3" xfId="35019" xr:uid="{00000000-0005-0000-0000-0000B35B0000}"/>
    <cellStyle name="40% - Accent3 6 6 2 3" xfId="17058" xr:uid="{00000000-0005-0000-0000-0000B45B0000}"/>
    <cellStyle name="40% - Accent3 6 6 2 3 2" xfId="40326" xr:uid="{00000000-0005-0000-0000-0000B55B0000}"/>
    <cellStyle name="40% - Accent3 6 6 2 4" xfId="29711" xr:uid="{00000000-0005-0000-0000-0000B65B0000}"/>
    <cellStyle name="40% - Accent3 6 6 3" xfId="9109" xr:uid="{00000000-0005-0000-0000-0000B75B0000}"/>
    <cellStyle name="40% - Accent3 6 6 3 2" xfId="19724" xr:uid="{00000000-0005-0000-0000-0000B85B0000}"/>
    <cellStyle name="40% - Accent3 6 6 3 2 2" xfId="42992" xr:uid="{00000000-0005-0000-0000-0000B95B0000}"/>
    <cellStyle name="40% - Accent3 6 6 3 3" xfId="32377" xr:uid="{00000000-0005-0000-0000-0000BA5B0000}"/>
    <cellStyle name="40% - Accent3 6 6 4" xfId="14418" xr:uid="{00000000-0005-0000-0000-0000BB5B0000}"/>
    <cellStyle name="40% - Accent3 6 6 4 2" xfId="37686" xr:uid="{00000000-0005-0000-0000-0000BC5B0000}"/>
    <cellStyle name="40% - Accent3 6 6 5" xfId="27069" xr:uid="{00000000-0005-0000-0000-0000BD5B0000}"/>
    <cellStyle name="40% - Accent3 6 7" xfId="4124" xr:uid="{00000000-0005-0000-0000-0000BE5B0000}"/>
    <cellStyle name="40% - Accent3 6 7 2" xfId="9468" xr:uid="{00000000-0005-0000-0000-0000BF5B0000}"/>
    <cellStyle name="40% - Accent3 6 7 2 2" xfId="20083" xr:uid="{00000000-0005-0000-0000-0000C05B0000}"/>
    <cellStyle name="40% - Accent3 6 7 2 2 2" xfId="43351" xr:uid="{00000000-0005-0000-0000-0000C15B0000}"/>
    <cellStyle name="40% - Accent3 6 7 2 3" xfId="32736" xr:uid="{00000000-0005-0000-0000-0000C25B0000}"/>
    <cellStyle name="40% - Accent3 6 7 3" xfId="14777" xr:uid="{00000000-0005-0000-0000-0000C35B0000}"/>
    <cellStyle name="40% - Accent3 6 7 3 2" xfId="38045" xr:uid="{00000000-0005-0000-0000-0000C45B0000}"/>
    <cellStyle name="40% - Accent3 6 7 4" xfId="27428" xr:uid="{00000000-0005-0000-0000-0000C55B0000}"/>
    <cellStyle name="40% - Accent3 6 8" xfId="6826" xr:uid="{00000000-0005-0000-0000-0000C65B0000}"/>
    <cellStyle name="40% - Accent3 6 8 2" xfId="17441" xr:uid="{00000000-0005-0000-0000-0000C75B0000}"/>
    <cellStyle name="40% - Accent3 6 8 2 2" xfId="40709" xr:uid="{00000000-0005-0000-0000-0000C85B0000}"/>
    <cellStyle name="40% - Accent3 6 8 3" xfId="30094" xr:uid="{00000000-0005-0000-0000-0000C95B0000}"/>
    <cellStyle name="40% - Accent3 6 9" xfId="12137" xr:uid="{00000000-0005-0000-0000-0000CA5B0000}"/>
    <cellStyle name="40% - Accent3 6 9 2" xfId="35405" xr:uid="{00000000-0005-0000-0000-0000CB5B0000}"/>
    <cellStyle name="40% - Accent3 7" xfId="257" xr:uid="{00000000-0005-0000-0000-0000CC5B0000}"/>
    <cellStyle name="40% - Accent3 7 10" xfId="23455" xr:uid="{00000000-0005-0000-0000-0000CD5B0000}"/>
    <cellStyle name="40% - Accent3 7 10 2" xfId="46700" xr:uid="{00000000-0005-0000-0000-0000CE5B0000}"/>
    <cellStyle name="40% - Accent3 7 11" xfId="24784" xr:uid="{00000000-0005-0000-0000-0000CF5B0000}"/>
    <cellStyle name="40% - Accent3 7 12" xfId="48629" xr:uid="{00000000-0005-0000-0000-0000D05B0000}"/>
    <cellStyle name="40% - Accent3 7 2" xfId="258" xr:uid="{00000000-0005-0000-0000-0000D15B0000}"/>
    <cellStyle name="40% - Accent3 7 2 10" xfId="50238" xr:uid="{00000000-0005-0000-0000-0000D25B0000}"/>
    <cellStyle name="40% - Accent3 7 2 2" xfId="2033" xr:uid="{00000000-0005-0000-0000-0000D35B0000}"/>
    <cellStyle name="40% - Accent3 7 2 2 2" xfId="4975" xr:uid="{00000000-0005-0000-0000-0000D45B0000}"/>
    <cellStyle name="40% - Accent3 7 2 2 2 2" xfId="10318" xr:uid="{00000000-0005-0000-0000-0000D55B0000}"/>
    <cellStyle name="40% - Accent3 7 2 2 2 2 2" xfId="20933" xr:uid="{00000000-0005-0000-0000-0000D65B0000}"/>
    <cellStyle name="40% - Accent3 7 2 2 2 2 2 2" xfId="44201" xr:uid="{00000000-0005-0000-0000-0000D75B0000}"/>
    <cellStyle name="40% - Accent3 7 2 2 2 2 3" xfId="33586" xr:uid="{00000000-0005-0000-0000-0000D85B0000}"/>
    <cellStyle name="40% - Accent3 7 2 2 2 3" xfId="15627" xr:uid="{00000000-0005-0000-0000-0000D95B0000}"/>
    <cellStyle name="40% - Accent3 7 2 2 2 3 2" xfId="38895" xr:uid="{00000000-0005-0000-0000-0000DA5B0000}"/>
    <cellStyle name="40% - Accent3 7 2 2 2 4" xfId="28278" xr:uid="{00000000-0005-0000-0000-0000DB5B0000}"/>
    <cellStyle name="40% - Accent3 7 2 2 2 5" xfId="50240" xr:uid="{00000000-0005-0000-0000-0000DC5B0000}"/>
    <cellStyle name="40% - Accent3 7 2 2 3" xfId="7676" xr:uid="{00000000-0005-0000-0000-0000DD5B0000}"/>
    <cellStyle name="40% - Accent3 7 2 2 3 2" xfId="18291" xr:uid="{00000000-0005-0000-0000-0000DE5B0000}"/>
    <cellStyle name="40% - Accent3 7 2 2 3 2 2" xfId="41559" xr:uid="{00000000-0005-0000-0000-0000DF5B0000}"/>
    <cellStyle name="40% - Accent3 7 2 2 3 3" xfId="30944" xr:uid="{00000000-0005-0000-0000-0000E05B0000}"/>
    <cellStyle name="40% - Accent3 7 2 2 4" xfId="12987" xr:uid="{00000000-0005-0000-0000-0000E15B0000}"/>
    <cellStyle name="40% - Accent3 7 2 2 4 2" xfId="36255" xr:uid="{00000000-0005-0000-0000-0000E25B0000}"/>
    <cellStyle name="40% - Accent3 7 2 2 5" xfId="25636" xr:uid="{00000000-0005-0000-0000-0000E35B0000}"/>
    <cellStyle name="40% - Accent3 7 2 2 6" xfId="50239" xr:uid="{00000000-0005-0000-0000-0000E45B0000}"/>
    <cellStyle name="40% - Accent3 7 2 3" xfId="2466" xr:uid="{00000000-0005-0000-0000-0000E55B0000}"/>
    <cellStyle name="40% - Accent3 7 2 3 2" xfId="5314" xr:uid="{00000000-0005-0000-0000-0000E65B0000}"/>
    <cellStyle name="40% - Accent3 7 2 3 2 2" xfId="10657" xr:uid="{00000000-0005-0000-0000-0000E75B0000}"/>
    <cellStyle name="40% - Accent3 7 2 3 2 2 2" xfId="21271" xr:uid="{00000000-0005-0000-0000-0000E85B0000}"/>
    <cellStyle name="40% - Accent3 7 2 3 2 2 2 2" xfId="44539" xr:uid="{00000000-0005-0000-0000-0000E95B0000}"/>
    <cellStyle name="40% - Accent3 7 2 3 2 2 3" xfId="33925" xr:uid="{00000000-0005-0000-0000-0000EA5B0000}"/>
    <cellStyle name="40% - Accent3 7 2 3 2 3" xfId="15965" xr:uid="{00000000-0005-0000-0000-0000EB5B0000}"/>
    <cellStyle name="40% - Accent3 7 2 3 2 3 2" xfId="39233" xr:uid="{00000000-0005-0000-0000-0000EC5B0000}"/>
    <cellStyle name="40% - Accent3 7 2 3 2 4" xfId="28617" xr:uid="{00000000-0005-0000-0000-0000ED5B0000}"/>
    <cellStyle name="40% - Accent3 7 2 3 2 5" xfId="50242" xr:uid="{00000000-0005-0000-0000-0000EE5B0000}"/>
    <cellStyle name="40% - Accent3 7 2 3 3" xfId="8015" xr:uid="{00000000-0005-0000-0000-0000EF5B0000}"/>
    <cellStyle name="40% - Accent3 7 2 3 3 2" xfId="18630" xr:uid="{00000000-0005-0000-0000-0000F05B0000}"/>
    <cellStyle name="40% - Accent3 7 2 3 3 2 2" xfId="41898" xr:uid="{00000000-0005-0000-0000-0000F15B0000}"/>
    <cellStyle name="40% - Accent3 7 2 3 3 3" xfId="31283" xr:uid="{00000000-0005-0000-0000-0000F25B0000}"/>
    <cellStyle name="40% - Accent3 7 2 3 4" xfId="13325" xr:uid="{00000000-0005-0000-0000-0000F35B0000}"/>
    <cellStyle name="40% - Accent3 7 2 3 4 2" xfId="36593" xr:uid="{00000000-0005-0000-0000-0000F45B0000}"/>
    <cellStyle name="40% - Accent3 7 2 3 5" xfId="25975" xr:uid="{00000000-0005-0000-0000-0000F55B0000}"/>
    <cellStyle name="40% - Accent3 7 2 3 6" xfId="50241" xr:uid="{00000000-0005-0000-0000-0000F65B0000}"/>
    <cellStyle name="40% - Accent3 7 2 4" xfId="3265" xr:uid="{00000000-0005-0000-0000-0000F75B0000}"/>
    <cellStyle name="40% - Accent3 7 2 4 2" xfId="6095" xr:uid="{00000000-0005-0000-0000-0000F85B0000}"/>
    <cellStyle name="40% - Accent3 7 2 4 2 2" xfId="11438" xr:uid="{00000000-0005-0000-0000-0000F95B0000}"/>
    <cellStyle name="40% - Accent3 7 2 4 2 2 2" xfId="22051" xr:uid="{00000000-0005-0000-0000-0000FA5B0000}"/>
    <cellStyle name="40% - Accent3 7 2 4 2 2 2 2" xfId="45319" xr:uid="{00000000-0005-0000-0000-0000FB5B0000}"/>
    <cellStyle name="40% - Accent3 7 2 4 2 2 3" xfId="34706" xr:uid="{00000000-0005-0000-0000-0000FC5B0000}"/>
    <cellStyle name="40% - Accent3 7 2 4 2 3" xfId="16745" xr:uid="{00000000-0005-0000-0000-0000FD5B0000}"/>
    <cellStyle name="40% - Accent3 7 2 4 2 3 2" xfId="40013" xr:uid="{00000000-0005-0000-0000-0000FE5B0000}"/>
    <cellStyle name="40% - Accent3 7 2 4 2 4" xfId="29398" xr:uid="{00000000-0005-0000-0000-0000FF5B0000}"/>
    <cellStyle name="40% - Accent3 7 2 4 3" xfId="8796" xr:uid="{00000000-0005-0000-0000-0000005C0000}"/>
    <cellStyle name="40% - Accent3 7 2 4 3 2" xfId="19411" xr:uid="{00000000-0005-0000-0000-0000015C0000}"/>
    <cellStyle name="40% - Accent3 7 2 4 3 2 2" xfId="42679" xr:uid="{00000000-0005-0000-0000-0000025C0000}"/>
    <cellStyle name="40% - Accent3 7 2 4 3 3" xfId="32064" xr:uid="{00000000-0005-0000-0000-0000035C0000}"/>
    <cellStyle name="40% - Accent3 7 2 4 4" xfId="14105" xr:uid="{00000000-0005-0000-0000-0000045C0000}"/>
    <cellStyle name="40% - Accent3 7 2 4 4 2" xfId="37373" xr:uid="{00000000-0005-0000-0000-0000055C0000}"/>
    <cellStyle name="40% - Accent3 7 2 4 5" xfId="26756" xr:uid="{00000000-0005-0000-0000-0000065C0000}"/>
    <cellStyle name="40% - Accent3 7 2 4 6" xfId="50243" xr:uid="{00000000-0005-0000-0000-0000075C0000}"/>
    <cellStyle name="40% - Accent3 7 2 5" xfId="3585" xr:uid="{00000000-0005-0000-0000-0000085C0000}"/>
    <cellStyle name="40% - Accent3 7 2 5 2" xfId="6409" xr:uid="{00000000-0005-0000-0000-0000095C0000}"/>
    <cellStyle name="40% - Accent3 7 2 5 2 2" xfId="11752" xr:uid="{00000000-0005-0000-0000-00000A5C0000}"/>
    <cellStyle name="40% - Accent3 7 2 5 2 2 2" xfId="22365" xr:uid="{00000000-0005-0000-0000-00000B5C0000}"/>
    <cellStyle name="40% - Accent3 7 2 5 2 2 2 2" xfId="45633" xr:uid="{00000000-0005-0000-0000-00000C5C0000}"/>
    <cellStyle name="40% - Accent3 7 2 5 2 2 3" xfId="35020" xr:uid="{00000000-0005-0000-0000-00000D5C0000}"/>
    <cellStyle name="40% - Accent3 7 2 5 2 3" xfId="17059" xr:uid="{00000000-0005-0000-0000-00000E5C0000}"/>
    <cellStyle name="40% - Accent3 7 2 5 2 3 2" xfId="40327" xr:uid="{00000000-0005-0000-0000-00000F5C0000}"/>
    <cellStyle name="40% - Accent3 7 2 5 2 4" xfId="29712" xr:uid="{00000000-0005-0000-0000-0000105C0000}"/>
    <cellStyle name="40% - Accent3 7 2 5 3" xfId="9110" xr:uid="{00000000-0005-0000-0000-0000115C0000}"/>
    <cellStyle name="40% - Accent3 7 2 5 3 2" xfId="19725" xr:uid="{00000000-0005-0000-0000-0000125C0000}"/>
    <cellStyle name="40% - Accent3 7 2 5 3 2 2" xfId="42993" xr:uid="{00000000-0005-0000-0000-0000135C0000}"/>
    <cellStyle name="40% - Accent3 7 2 5 3 3" xfId="32378" xr:uid="{00000000-0005-0000-0000-0000145C0000}"/>
    <cellStyle name="40% - Accent3 7 2 5 4" xfId="14419" xr:uid="{00000000-0005-0000-0000-0000155C0000}"/>
    <cellStyle name="40% - Accent3 7 2 5 4 2" xfId="37687" xr:uid="{00000000-0005-0000-0000-0000165C0000}"/>
    <cellStyle name="40% - Accent3 7 2 5 5" xfId="27070" xr:uid="{00000000-0005-0000-0000-0000175C0000}"/>
    <cellStyle name="40% - Accent3 7 2 6" xfId="4127" xr:uid="{00000000-0005-0000-0000-0000185C0000}"/>
    <cellStyle name="40% - Accent3 7 2 6 2" xfId="9471" xr:uid="{00000000-0005-0000-0000-0000195C0000}"/>
    <cellStyle name="40% - Accent3 7 2 6 2 2" xfId="20086" xr:uid="{00000000-0005-0000-0000-00001A5C0000}"/>
    <cellStyle name="40% - Accent3 7 2 6 2 2 2" xfId="43354" xr:uid="{00000000-0005-0000-0000-00001B5C0000}"/>
    <cellStyle name="40% - Accent3 7 2 6 2 3" xfId="32739" xr:uid="{00000000-0005-0000-0000-00001C5C0000}"/>
    <cellStyle name="40% - Accent3 7 2 6 3" xfId="14780" xr:uid="{00000000-0005-0000-0000-00001D5C0000}"/>
    <cellStyle name="40% - Accent3 7 2 6 3 2" xfId="38048" xr:uid="{00000000-0005-0000-0000-00001E5C0000}"/>
    <cellStyle name="40% - Accent3 7 2 6 4" xfId="27431" xr:uid="{00000000-0005-0000-0000-00001F5C0000}"/>
    <cellStyle name="40% - Accent3 7 2 7" xfId="6829" xr:uid="{00000000-0005-0000-0000-0000205C0000}"/>
    <cellStyle name="40% - Accent3 7 2 7 2" xfId="17444" xr:uid="{00000000-0005-0000-0000-0000215C0000}"/>
    <cellStyle name="40% - Accent3 7 2 7 2 2" xfId="40712" xr:uid="{00000000-0005-0000-0000-0000225C0000}"/>
    <cellStyle name="40% - Accent3 7 2 7 3" xfId="30097" xr:uid="{00000000-0005-0000-0000-0000235C0000}"/>
    <cellStyle name="40% - Accent3 7 2 8" xfId="12140" xr:uid="{00000000-0005-0000-0000-0000245C0000}"/>
    <cellStyle name="40% - Accent3 7 2 8 2" xfId="35408" xr:uid="{00000000-0005-0000-0000-0000255C0000}"/>
    <cellStyle name="40% - Accent3 7 2 9" xfId="24785" xr:uid="{00000000-0005-0000-0000-0000265C0000}"/>
    <cellStyle name="40% - Accent3 7 3" xfId="1910" xr:uid="{00000000-0005-0000-0000-0000275C0000}"/>
    <cellStyle name="40% - Accent3 7 3 2" xfId="4885" xr:uid="{00000000-0005-0000-0000-0000285C0000}"/>
    <cellStyle name="40% - Accent3 7 3 2 2" xfId="10229" xr:uid="{00000000-0005-0000-0000-0000295C0000}"/>
    <cellStyle name="40% - Accent3 7 3 2 2 2" xfId="20844" xr:uid="{00000000-0005-0000-0000-00002A5C0000}"/>
    <cellStyle name="40% - Accent3 7 3 2 2 2 2" xfId="44112" xr:uid="{00000000-0005-0000-0000-00002B5C0000}"/>
    <cellStyle name="40% - Accent3 7 3 2 2 3" xfId="33497" xr:uid="{00000000-0005-0000-0000-00002C5C0000}"/>
    <cellStyle name="40% - Accent3 7 3 2 3" xfId="15538" xr:uid="{00000000-0005-0000-0000-00002D5C0000}"/>
    <cellStyle name="40% - Accent3 7 3 2 3 2" xfId="38806" xr:uid="{00000000-0005-0000-0000-00002E5C0000}"/>
    <cellStyle name="40% - Accent3 7 3 2 4" xfId="28189" xr:uid="{00000000-0005-0000-0000-00002F5C0000}"/>
    <cellStyle name="40% - Accent3 7 3 2 5" xfId="50245" xr:uid="{00000000-0005-0000-0000-0000305C0000}"/>
    <cellStyle name="40% - Accent3 7 3 3" xfId="7587" xr:uid="{00000000-0005-0000-0000-0000315C0000}"/>
    <cellStyle name="40% - Accent3 7 3 3 2" xfId="18202" xr:uid="{00000000-0005-0000-0000-0000325C0000}"/>
    <cellStyle name="40% - Accent3 7 3 3 2 2" xfId="41470" xr:uid="{00000000-0005-0000-0000-0000335C0000}"/>
    <cellStyle name="40% - Accent3 7 3 3 3" xfId="30855" xr:uid="{00000000-0005-0000-0000-0000345C0000}"/>
    <cellStyle name="40% - Accent3 7 3 4" xfId="12898" xr:uid="{00000000-0005-0000-0000-0000355C0000}"/>
    <cellStyle name="40% - Accent3 7 3 4 2" xfId="36166" xr:uid="{00000000-0005-0000-0000-0000365C0000}"/>
    <cellStyle name="40% - Accent3 7 3 5" xfId="25547" xr:uid="{00000000-0005-0000-0000-0000375C0000}"/>
    <cellStyle name="40% - Accent3 7 3 6" xfId="50244" xr:uid="{00000000-0005-0000-0000-0000385C0000}"/>
    <cellStyle name="40% - Accent3 7 4" xfId="2465" xr:uid="{00000000-0005-0000-0000-0000395C0000}"/>
    <cellStyle name="40% - Accent3 7 4 2" xfId="5313" xr:uid="{00000000-0005-0000-0000-00003A5C0000}"/>
    <cellStyle name="40% - Accent3 7 4 2 2" xfId="10656" xr:uid="{00000000-0005-0000-0000-00003B5C0000}"/>
    <cellStyle name="40% - Accent3 7 4 2 2 2" xfId="21270" xr:uid="{00000000-0005-0000-0000-00003C5C0000}"/>
    <cellStyle name="40% - Accent3 7 4 2 2 2 2" xfId="44538" xr:uid="{00000000-0005-0000-0000-00003D5C0000}"/>
    <cellStyle name="40% - Accent3 7 4 2 2 3" xfId="33924" xr:uid="{00000000-0005-0000-0000-00003E5C0000}"/>
    <cellStyle name="40% - Accent3 7 4 2 3" xfId="15964" xr:uid="{00000000-0005-0000-0000-00003F5C0000}"/>
    <cellStyle name="40% - Accent3 7 4 2 3 2" xfId="39232" xr:uid="{00000000-0005-0000-0000-0000405C0000}"/>
    <cellStyle name="40% - Accent3 7 4 2 4" xfId="28616" xr:uid="{00000000-0005-0000-0000-0000415C0000}"/>
    <cellStyle name="40% - Accent3 7 4 2 5" xfId="50247" xr:uid="{00000000-0005-0000-0000-0000425C0000}"/>
    <cellStyle name="40% - Accent3 7 4 3" xfId="8014" xr:uid="{00000000-0005-0000-0000-0000435C0000}"/>
    <cellStyle name="40% - Accent3 7 4 3 2" xfId="18629" xr:uid="{00000000-0005-0000-0000-0000445C0000}"/>
    <cellStyle name="40% - Accent3 7 4 3 2 2" xfId="41897" xr:uid="{00000000-0005-0000-0000-0000455C0000}"/>
    <cellStyle name="40% - Accent3 7 4 3 3" xfId="31282" xr:uid="{00000000-0005-0000-0000-0000465C0000}"/>
    <cellStyle name="40% - Accent3 7 4 4" xfId="13324" xr:uid="{00000000-0005-0000-0000-0000475C0000}"/>
    <cellStyle name="40% - Accent3 7 4 4 2" xfId="36592" xr:uid="{00000000-0005-0000-0000-0000485C0000}"/>
    <cellStyle name="40% - Accent3 7 4 5" xfId="25974" xr:uid="{00000000-0005-0000-0000-0000495C0000}"/>
    <cellStyle name="40% - Accent3 7 4 6" xfId="50246" xr:uid="{00000000-0005-0000-0000-00004A5C0000}"/>
    <cellStyle name="40% - Accent3 7 5" xfId="3180" xr:uid="{00000000-0005-0000-0000-00004B5C0000}"/>
    <cellStyle name="40% - Accent3 7 5 2" xfId="6010" xr:uid="{00000000-0005-0000-0000-00004C5C0000}"/>
    <cellStyle name="40% - Accent3 7 5 2 2" xfId="11353" xr:uid="{00000000-0005-0000-0000-00004D5C0000}"/>
    <cellStyle name="40% - Accent3 7 5 2 2 2" xfId="21966" xr:uid="{00000000-0005-0000-0000-00004E5C0000}"/>
    <cellStyle name="40% - Accent3 7 5 2 2 2 2" xfId="45234" xr:uid="{00000000-0005-0000-0000-00004F5C0000}"/>
    <cellStyle name="40% - Accent3 7 5 2 2 3" xfId="34621" xr:uid="{00000000-0005-0000-0000-0000505C0000}"/>
    <cellStyle name="40% - Accent3 7 5 2 3" xfId="16660" xr:uid="{00000000-0005-0000-0000-0000515C0000}"/>
    <cellStyle name="40% - Accent3 7 5 2 3 2" xfId="39928" xr:uid="{00000000-0005-0000-0000-0000525C0000}"/>
    <cellStyle name="40% - Accent3 7 5 2 4" xfId="29313" xr:uid="{00000000-0005-0000-0000-0000535C0000}"/>
    <cellStyle name="40% - Accent3 7 5 3" xfId="8711" xr:uid="{00000000-0005-0000-0000-0000545C0000}"/>
    <cellStyle name="40% - Accent3 7 5 3 2" xfId="19326" xr:uid="{00000000-0005-0000-0000-0000555C0000}"/>
    <cellStyle name="40% - Accent3 7 5 3 2 2" xfId="42594" xr:uid="{00000000-0005-0000-0000-0000565C0000}"/>
    <cellStyle name="40% - Accent3 7 5 3 3" xfId="31979" xr:uid="{00000000-0005-0000-0000-0000575C0000}"/>
    <cellStyle name="40% - Accent3 7 5 4" xfId="14020" xr:uid="{00000000-0005-0000-0000-0000585C0000}"/>
    <cellStyle name="40% - Accent3 7 5 4 2" xfId="37288" xr:uid="{00000000-0005-0000-0000-0000595C0000}"/>
    <cellStyle name="40% - Accent3 7 5 5" xfId="26671" xr:uid="{00000000-0005-0000-0000-00005A5C0000}"/>
    <cellStyle name="40% - Accent3 7 5 6" xfId="50248" xr:uid="{00000000-0005-0000-0000-00005B5C0000}"/>
    <cellStyle name="40% - Accent3 7 6" xfId="3500" xr:uid="{00000000-0005-0000-0000-00005C5C0000}"/>
    <cellStyle name="40% - Accent3 7 6 2" xfId="6324" xr:uid="{00000000-0005-0000-0000-00005D5C0000}"/>
    <cellStyle name="40% - Accent3 7 6 2 2" xfId="11667" xr:uid="{00000000-0005-0000-0000-00005E5C0000}"/>
    <cellStyle name="40% - Accent3 7 6 2 2 2" xfId="22280" xr:uid="{00000000-0005-0000-0000-00005F5C0000}"/>
    <cellStyle name="40% - Accent3 7 6 2 2 2 2" xfId="45548" xr:uid="{00000000-0005-0000-0000-0000605C0000}"/>
    <cellStyle name="40% - Accent3 7 6 2 2 3" xfId="34935" xr:uid="{00000000-0005-0000-0000-0000615C0000}"/>
    <cellStyle name="40% - Accent3 7 6 2 3" xfId="16974" xr:uid="{00000000-0005-0000-0000-0000625C0000}"/>
    <cellStyle name="40% - Accent3 7 6 2 3 2" xfId="40242" xr:uid="{00000000-0005-0000-0000-0000635C0000}"/>
    <cellStyle name="40% - Accent3 7 6 2 4" xfId="29627" xr:uid="{00000000-0005-0000-0000-0000645C0000}"/>
    <cellStyle name="40% - Accent3 7 6 3" xfId="9025" xr:uid="{00000000-0005-0000-0000-0000655C0000}"/>
    <cellStyle name="40% - Accent3 7 6 3 2" xfId="19640" xr:uid="{00000000-0005-0000-0000-0000665C0000}"/>
    <cellStyle name="40% - Accent3 7 6 3 2 2" xfId="42908" xr:uid="{00000000-0005-0000-0000-0000675C0000}"/>
    <cellStyle name="40% - Accent3 7 6 3 3" xfId="32293" xr:uid="{00000000-0005-0000-0000-0000685C0000}"/>
    <cellStyle name="40% - Accent3 7 6 4" xfId="14334" xr:uid="{00000000-0005-0000-0000-0000695C0000}"/>
    <cellStyle name="40% - Accent3 7 6 4 2" xfId="37602" xr:uid="{00000000-0005-0000-0000-00006A5C0000}"/>
    <cellStyle name="40% - Accent3 7 6 5" xfId="26985" xr:uid="{00000000-0005-0000-0000-00006B5C0000}"/>
    <cellStyle name="40% - Accent3 7 7" xfId="4126" xr:uid="{00000000-0005-0000-0000-00006C5C0000}"/>
    <cellStyle name="40% - Accent3 7 7 2" xfId="9470" xr:uid="{00000000-0005-0000-0000-00006D5C0000}"/>
    <cellStyle name="40% - Accent3 7 7 2 2" xfId="20085" xr:uid="{00000000-0005-0000-0000-00006E5C0000}"/>
    <cellStyle name="40% - Accent3 7 7 2 2 2" xfId="43353" xr:uid="{00000000-0005-0000-0000-00006F5C0000}"/>
    <cellStyle name="40% - Accent3 7 7 2 3" xfId="32738" xr:uid="{00000000-0005-0000-0000-0000705C0000}"/>
    <cellStyle name="40% - Accent3 7 7 3" xfId="14779" xr:uid="{00000000-0005-0000-0000-0000715C0000}"/>
    <cellStyle name="40% - Accent3 7 7 3 2" xfId="38047" xr:uid="{00000000-0005-0000-0000-0000725C0000}"/>
    <cellStyle name="40% - Accent3 7 7 4" xfId="27430" xr:uid="{00000000-0005-0000-0000-0000735C0000}"/>
    <cellStyle name="40% - Accent3 7 8" xfId="6828" xr:uid="{00000000-0005-0000-0000-0000745C0000}"/>
    <cellStyle name="40% - Accent3 7 8 2" xfId="17443" xr:uid="{00000000-0005-0000-0000-0000755C0000}"/>
    <cellStyle name="40% - Accent3 7 8 2 2" xfId="40711" xr:uid="{00000000-0005-0000-0000-0000765C0000}"/>
    <cellStyle name="40% - Accent3 7 8 3" xfId="30096" xr:uid="{00000000-0005-0000-0000-0000775C0000}"/>
    <cellStyle name="40% - Accent3 7 9" xfId="12139" xr:uid="{00000000-0005-0000-0000-0000785C0000}"/>
    <cellStyle name="40% - Accent3 7 9 2" xfId="35407" xr:uid="{00000000-0005-0000-0000-0000795C0000}"/>
    <cellStyle name="40% - Accent3 8" xfId="259" xr:uid="{00000000-0005-0000-0000-00007A5C0000}"/>
    <cellStyle name="40% - Accent3 8 10" xfId="24786" xr:uid="{00000000-0005-0000-0000-00007B5C0000}"/>
    <cellStyle name="40% - Accent3 8 11" xfId="50249" xr:uid="{00000000-0005-0000-0000-00007C5C0000}"/>
    <cellStyle name="40% - Accent3 8 2" xfId="260" xr:uid="{00000000-0005-0000-0000-00007D5C0000}"/>
    <cellStyle name="40% - Accent3 8 2 10" xfId="50250" xr:uid="{00000000-0005-0000-0000-00007E5C0000}"/>
    <cellStyle name="40% - Accent3 8 2 2" xfId="1790" xr:uid="{00000000-0005-0000-0000-00007F5C0000}"/>
    <cellStyle name="40% - Accent3 8 2 2 2" xfId="4772" xr:uid="{00000000-0005-0000-0000-0000805C0000}"/>
    <cellStyle name="40% - Accent3 8 2 2 2 2" xfId="10116" xr:uid="{00000000-0005-0000-0000-0000815C0000}"/>
    <cellStyle name="40% - Accent3 8 2 2 2 2 2" xfId="20731" xr:uid="{00000000-0005-0000-0000-0000825C0000}"/>
    <cellStyle name="40% - Accent3 8 2 2 2 2 2 2" xfId="43999" xr:uid="{00000000-0005-0000-0000-0000835C0000}"/>
    <cellStyle name="40% - Accent3 8 2 2 2 2 3" xfId="33384" xr:uid="{00000000-0005-0000-0000-0000845C0000}"/>
    <cellStyle name="40% - Accent3 8 2 2 2 3" xfId="15425" xr:uid="{00000000-0005-0000-0000-0000855C0000}"/>
    <cellStyle name="40% - Accent3 8 2 2 2 3 2" xfId="38693" xr:uid="{00000000-0005-0000-0000-0000865C0000}"/>
    <cellStyle name="40% - Accent3 8 2 2 2 4" xfId="28076" xr:uid="{00000000-0005-0000-0000-0000875C0000}"/>
    <cellStyle name="40% - Accent3 8 2 2 2 5" xfId="50252" xr:uid="{00000000-0005-0000-0000-0000885C0000}"/>
    <cellStyle name="40% - Accent3 8 2 2 3" xfId="7474" xr:uid="{00000000-0005-0000-0000-0000895C0000}"/>
    <cellStyle name="40% - Accent3 8 2 2 3 2" xfId="18089" xr:uid="{00000000-0005-0000-0000-00008A5C0000}"/>
    <cellStyle name="40% - Accent3 8 2 2 3 2 2" xfId="41357" xr:uid="{00000000-0005-0000-0000-00008B5C0000}"/>
    <cellStyle name="40% - Accent3 8 2 2 3 3" xfId="30742" xr:uid="{00000000-0005-0000-0000-00008C5C0000}"/>
    <cellStyle name="40% - Accent3 8 2 2 4" xfId="12785" xr:uid="{00000000-0005-0000-0000-00008D5C0000}"/>
    <cellStyle name="40% - Accent3 8 2 2 4 2" xfId="36053" xr:uid="{00000000-0005-0000-0000-00008E5C0000}"/>
    <cellStyle name="40% - Accent3 8 2 2 5" xfId="25434" xr:uid="{00000000-0005-0000-0000-00008F5C0000}"/>
    <cellStyle name="40% - Accent3 8 2 2 6" xfId="50251" xr:uid="{00000000-0005-0000-0000-0000905C0000}"/>
    <cellStyle name="40% - Accent3 8 2 3" xfId="2468" xr:uid="{00000000-0005-0000-0000-0000915C0000}"/>
    <cellStyle name="40% - Accent3 8 2 3 2" xfId="5316" xr:uid="{00000000-0005-0000-0000-0000925C0000}"/>
    <cellStyle name="40% - Accent3 8 2 3 2 2" xfId="10659" xr:uid="{00000000-0005-0000-0000-0000935C0000}"/>
    <cellStyle name="40% - Accent3 8 2 3 2 2 2" xfId="21273" xr:uid="{00000000-0005-0000-0000-0000945C0000}"/>
    <cellStyle name="40% - Accent3 8 2 3 2 2 2 2" xfId="44541" xr:uid="{00000000-0005-0000-0000-0000955C0000}"/>
    <cellStyle name="40% - Accent3 8 2 3 2 2 3" xfId="33927" xr:uid="{00000000-0005-0000-0000-0000965C0000}"/>
    <cellStyle name="40% - Accent3 8 2 3 2 3" xfId="15967" xr:uid="{00000000-0005-0000-0000-0000975C0000}"/>
    <cellStyle name="40% - Accent3 8 2 3 2 3 2" xfId="39235" xr:uid="{00000000-0005-0000-0000-0000985C0000}"/>
    <cellStyle name="40% - Accent3 8 2 3 2 4" xfId="28619" xr:uid="{00000000-0005-0000-0000-0000995C0000}"/>
    <cellStyle name="40% - Accent3 8 2 3 2 5" xfId="50254" xr:uid="{00000000-0005-0000-0000-00009A5C0000}"/>
    <cellStyle name="40% - Accent3 8 2 3 3" xfId="8017" xr:uid="{00000000-0005-0000-0000-00009B5C0000}"/>
    <cellStyle name="40% - Accent3 8 2 3 3 2" xfId="18632" xr:uid="{00000000-0005-0000-0000-00009C5C0000}"/>
    <cellStyle name="40% - Accent3 8 2 3 3 2 2" xfId="41900" xr:uid="{00000000-0005-0000-0000-00009D5C0000}"/>
    <cellStyle name="40% - Accent3 8 2 3 3 3" xfId="31285" xr:uid="{00000000-0005-0000-0000-00009E5C0000}"/>
    <cellStyle name="40% - Accent3 8 2 3 4" xfId="13327" xr:uid="{00000000-0005-0000-0000-00009F5C0000}"/>
    <cellStyle name="40% - Accent3 8 2 3 4 2" xfId="36595" xr:uid="{00000000-0005-0000-0000-0000A05C0000}"/>
    <cellStyle name="40% - Accent3 8 2 3 5" xfId="25977" xr:uid="{00000000-0005-0000-0000-0000A15C0000}"/>
    <cellStyle name="40% - Accent3 8 2 3 6" xfId="50253" xr:uid="{00000000-0005-0000-0000-0000A25C0000}"/>
    <cellStyle name="40% - Accent3 8 2 4" xfId="3071" xr:uid="{00000000-0005-0000-0000-0000A35C0000}"/>
    <cellStyle name="40% - Accent3 8 2 4 2" xfId="5901" xr:uid="{00000000-0005-0000-0000-0000A45C0000}"/>
    <cellStyle name="40% - Accent3 8 2 4 2 2" xfId="11244" xr:uid="{00000000-0005-0000-0000-0000A55C0000}"/>
    <cellStyle name="40% - Accent3 8 2 4 2 2 2" xfId="21857" xr:uid="{00000000-0005-0000-0000-0000A65C0000}"/>
    <cellStyle name="40% - Accent3 8 2 4 2 2 2 2" xfId="45125" xr:uid="{00000000-0005-0000-0000-0000A75C0000}"/>
    <cellStyle name="40% - Accent3 8 2 4 2 2 3" xfId="34512" xr:uid="{00000000-0005-0000-0000-0000A85C0000}"/>
    <cellStyle name="40% - Accent3 8 2 4 2 3" xfId="16551" xr:uid="{00000000-0005-0000-0000-0000A95C0000}"/>
    <cellStyle name="40% - Accent3 8 2 4 2 3 2" xfId="39819" xr:uid="{00000000-0005-0000-0000-0000AA5C0000}"/>
    <cellStyle name="40% - Accent3 8 2 4 2 4" xfId="29204" xr:uid="{00000000-0005-0000-0000-0000AB5C0000}"/>
    <cellStyle name="40% - Accent3 8 2 4 3" xfId="8602" xr:uid="{00000000-0005-0000-0000-0000AC5C0000}"/>
    <cellStyle name="40% - Accent3 8 2 4 3 2" xfId="19217" xr:uid="{00000000-0005-0000-0000-0000AD5C0000}"/>
    <cellStyle name="40% - Accent3 8 2 4 3 2 2" xfId="42485" xr:uid="{00000000-0005-0000-0000-0000AE5C0000}"/>
    <cellStyle name="40% - Accent3 8 2 4 3 3" xfId="31870" xr:uid="{00000000-0005-0000-0000-0000AF5C0000}"/>
    <cellStyle name="40% - Accent3 8 2 4 4" xfId="13911" xr:uid="{00000000-0005-0000-0000-0000B05C0000}"/>
    <cellStyle name="40% - Accent3 8 2 4 4 2" xfId="37179" xr:uid="{00000000-0005-0000-0000-0000B15C0000}"/>
    <cellStyle name="40% - Accent3 8 2 4 5" xfId="26562" xr:uid="{00000000-0005-0000-0000-0000B25C0000}"/>
    <cellStyle name="40% - Accent3 8 2 4 6" xfId="50255" xr:uid="{00000000-0005-0000-0000-0000B35C0000}"/>
    <cellStyle name="40% - Accent3 8 2 5" xfId="3391" xr:uid="{00000000-0005-0000-0000-0000B45C0000}"/>
    <cellStyle name="40% - Accent3 8 2 5 2" xfId="6215" xr:uid="{00000000-0005-0000-0000-0000B55C0000}"/>
    <cellStyle name="40% - Accent3 8 2 5 2 2" xfId="11558" xr:uid="{00000000-0005-0000-0000-0000B65C0000}"/>
    <cellStyle name="40% - Accent3 8 2 5 2 2 2" xfId="22171" xr:uid="{00000000-0005-0000-0000-0000B75C0000}"/>
    <cellStyle name="40% - Accent3 8 2 5 2 2 2 2" xfId="45439" xr:uid="{00000000-0005-0000-0000-0000B85C0000}"/>
    <cellStyle name="40% - Accent3 8 2 5 2 2 3" xfId="34826" xr:uid="{00000000-0005-0000-0000-0000B95C0000}"/>
    <cellStyle name="40% - Accent3 8 2 5 2 3" xfId="16865" xr:uid="{00000000-0005-0000-0000-0000BA5C0000}"/>
    <cellStyle name="40% - Accent3 8 2 5 2 3 2" xfId="40133" xr:uid="{00000000-0005-0000-0000-0000BB5C0000}"/>
    <cellStyle name="40% - Accent3 8 2 5 2 4" xfId="29518" xr:uid="{00000000-0005-0000-0000-0000BC5C0000}"/>
    <cellStyle name="40% - Accent3 8 2 5 3" xfId="8916" xr:uid="{00000000-0005-0000-0000-0000BD5C0000}"/>
    <cellStyle name="40% - Accent3 8 2 5 3 2" xfId="19531" xr:uid="{00000000-0005-0000-0000-0000BE5C0000}"/>
    <cellStyle name="40% - Accent3 8 2 5 3 2 2" xfId="42799" xr:uid="{00000000-0005-0000-0000-0000BF5C0000}"/>
    <cellStyle name="40% - Accent3 8 2 5 3 3" xfId="32184" xr:uid="{00000000-0005-0000-0000-0000C05C0000}"/>
    <cellStyle name="40% - Accent3 8 2 5 4" xfId="14225" xr:uid="{00000000-0005-0000-0000-0000C15C0000}"/>
    <cellStyle name="40% - Accent3 8 2 5 4 2" xfId="37493" xr:uid="{00000000-0005-0000-0000-0000C25C0000}"/>
    <cellStyle name="40% - Accent3 8 2 5 5" xfId="26876" xr:uid="{00000000-0005-0000-0000-0000C35C0000}"/>
    <cellStyle name="40% - Accent3 8 2 6" xfId="4129" xr:uid="{00000000-0005-0000-0000-0000C45C0000}"/>
    <cellStyle name="40% - Accent3 8 2 6 2" xfId="9473" xr:uid="{00000000-0005-0000-0000-0000C55C0000}"/>
    <cellStyle name="40% - Accent3 8 2 6 2 2" xfId="20088" xr:uid="{00000000-0005-0000-0000-0000C65C0000}"/>
    <cellStyle name="40% - Accent3 8 2 6 2 2 2" xfId="43356" xr:uid="{00000000-0005-0000-0000-0000C75C0000}"/>
    <cellStyle name="40% - Accent3 8 2 6 2 3" xfId="32741" xr:uid="{00000000-0005-0000-0000-0000C85C0000}"/>
    <cellStyle name="40% - Accent3 8 2 6 3" xfId="14782" xr:uid="{00000000-0005-0000-0000-0000C95C0000}"/>
    <cellStyle name="40% - Accent3 8 2 6 3 2" xfId="38050" xr:uid="{00000000-0005-0000-0000-0000CA5C0000}"/>
    <cellStyle name="40% - Accent3 8 2 6 4" xfId="27433" xr:uid="{00000000-0005-0000-0000-0000CB5C0000}"/>
    <cellStyle name="40% - Accent3 8 2 7" xfId="6831" xr:uid="{00000000-0005-0000-0000-0000CC5C0000}"/>
    <cellStyle name="40% - Accent3 8 2 7 2" xfId="17446" xr:uid="{00000000-0005-0000-0000-0000CD5C0000}"/>
    <cellStyle name="40% - Accent3 8 2 7 2 2" xfId="40714" xr:uid="{00000000-0005-0000-0000-0000CE5C0000}"/>
    <cellStyle name="40% - Accent3 8 2 7 3" xfId="30099" xr:uid="{00000000-0005-0000-0000-0000CF5C0000}"/>
    <cellStyle name="40% - Accent3 8 2 8" xfId="12142" xr:uid="{00000000-0005-0000-0000-0000D05C0000}"/>
    <cellStyle name="40% - Accent3 8 2 8 2" xfId="35410" xr:uid="{00000000-0005-0000-0000-0000D15C0000}"/>
    <cellStyle name="40% - Accent3 8 2 9" xfId="24787" xr:uid="{00000000-0005-0000-0000-0000D25C0000}"/>
    <cellStyle name="40% - Accent3 8 3" xfId="1911" xr:uid="{00000000-0005-0000-0000-0000D35C0000}"/>
    <cellStyle name="40% - Accent3 8 3 2" xfId="4886" xr:uid="{00000000-0005-0000-0000-0000D45C0000}"/>
    <cellStyle name="40% - Accent3 8 3 2 2" xfId="10230" xr:uid="{00000000-0005-0000-0000-0000D55C0000}"/>
    <cellStyle name="40% - Accent3 8 3 2 2 2" xfId="20845" xr:uid="{00000000-0005-0000-0000-0000D65C0000}"/>
    <cellStyle name="40% - Accent3 8 3 2 2 2 2" xfId="44113" xr:uid="{00000000-0005-0000-0000-0000D75C0000}"/>
    <cellStyle name="40% - Accent3 8 3 2 2 3" xfId="33498" xr:uid="{00000000-0005-0000-0000-0000D85C0000}"/>
    <cellStyle name="40% - Accent3 8 3 2 3" xfId="15539" xr:uid="{00000000-0005-0000-0000-0000D95C0000}"/>
    <cellStyle name="40% - Accent3 8 3 2 3 2" xfId="38807" xr:uid="{00000000-0005-0000-0000-0000DA5C0000}"/>
    <cellStyle name="40% - Accent3 8 3 2 4" xfId="28190" xr:uid="{00000000-0005-0000-0000-0000DB5C0000}"/>
    <cellStyle name="40% - Accent3 8 3 2 5" xfId="50257" xr:uid="{00000000-0005-0000-0000-0000DC5C0000}"/>
    <cellStyle name="40% - Accent3 8 3 3" xfId="7588" xr:uid="{00000000-0005-0000-0000-0000DD5C0000}"/>
    <cellStyle name="40% - Accent3 8 3 3 2" xfId="18203" xr:uid="{00000000-0005-0000-0000-0000DE5C0000}"/>
    <cellStyle name="40% - Accent3 8 3 3 2 2" xfId="41471" xr:uid="{00000000-0005-0000-0000-0000DF5C0000}"/>
    <cellStyle name="40% - Accent3 8 3 3 3" xfId="30856" xr:uid="{00000000-0005-0000-0000-0000E05C0000}"/>
    <cellStyle name="40% - Accent3 8 3 4" xfId="12899" xr:uid="{00000000-0005-0000-0000-0000E15C0000}"/>
    <cellStyle name="40% - Accent3 8 3 4 2" xfId="36167" xr:uid="{00000000-0005-0000-0000-0000E25C0000}"/>
    <cellStyle name="40% - Accent3 8 3 5" xfId="25548" xr:uid="{00000000-0005-0000-0000-0000E35C0000}"/>
    <cellStyle name="40% - Accent3 8 3 6" xfId="50256" xr:uid="{00000000-0005-0000-0000-0000E45C0000}"/>
    <cellStyle name="40% - Accent3 8 4" xfId="2467" xr:uid="{00000000-0005-0000-0000-0000E55C0000}"/>
    <cellStyle name="40% - Accent3 8 4 2" xfId="5315" xr:uid="{00000000-0005-0000-0000-0000E65C0000}"/>
    <cellStyle name="40% - Accent3 8 4 2 2" xfId="10658" xr:uid="{00000000-0005-0000-0000-0000E75C0000}"/>
    <cellStyle name="40% - Accent3 8 4 2 2 2" xfId="21272" xr:uid="{00000000-0005-0000-0000-0000E85C0000}"/>
    <cellStyle name="40% - Accent3 8 4 2 2 2 2" xfId="44540" xr:uid="{00000000-0005-0000-0000-0000E95C0000}"/>
    <cellStyle name="40% - Accent3 8 4 2 2 3" xfId="33926" xr:uid="{00000000-0005-0000-0000-0000EA5C0000}"/>
    <cellStyle name="40% - Accent3 8 4 2 3" xfId="15966" xr:uid="{00000000-0005-0000-0000-0000EB5C0000}"/>
    <cellStyle name="40% - Accent3 8 4 2 3 2" xfId="39234" xr:uid="{00000000-0005-0000-0000-0000EC5C0000}"/>
    <cellStyle name="40% - Accent3 8 4 2 4" xfId="28618" xr:uid="{00000000-0005-0000-0000-0000ED5C0000}"/>
    <cellStyle name="40% - Accent3 8 4 2 5" xfId="50259" xr:uid="{00000000-0005-0000-0000-0000EE5C0000}"/>
    <cellStyle name="40% - Accent3 8 4 3" xfId="8016" xr:uid="{00000000-0005-0000-0000-0000EF5C0000}"/>
    <cellStyle name="40% - Accent3 8 4 3 2" xfId="18631" xr:uid="{00000000-0005-0000-0000-0000F05C0000}"/>
    <cellStyle name="40% - Accent3 8 4 3 2 2" xfId="41899" xr:uid="{00000000-0005-0000-0000-0000F15C0000}"/>
    <cellStyle name="40% - Accent3 8 4 3 3" xfId="31284" xr:uid="{00000000-0005-0000-0000-0000F25C0000}"/>
    <cellStyle name="40% - Accent3 8 4 4" xfId="13326" xr:uid="{00000000-0005-0000-0000-0000F35C0000}"/>
    <cellStyle name="40% - Accent3 8 4 4 2" xfId="36594" xr:uid="{00000000-0005-0000-0000-0000F45C0000}"/>
    <cellStyle name="40% - Accent3 8 4 5" xfId="25976" xr:uid="{00000000-0005-0000-0000-0000F55C0000}"/>
    <cellStyle name="40% - Accent3 8 4 6" xfId="50258" xr:uid="{00000000-0005-0000-0000-0000F65C0000}"/>
    <cellStyle name="40% - Accent3 8 5" xfId="3181" xr:uid="{00000000-0005-0000-0000-0000F75C0000}"/>
    <cellStyle name="40% - Accent3 8 5 2" xfId="6011" xr:uid="{00000000-0005-0000-0000-0000F85C0000}"/>
    <cellStyle name="40% - Accent3 8 5 2 2" xfId="11354" xr:uid="{00000000-0005-0000-0000-0000F95C0000}"/>
    <cellStyle name="40% - Accent3 8 5 2 2 2" xfId="21967" xr:uid="{00000000-0005-0000-0000-0000FA5C0000}"/>
    <cellStyle name="40% - Accent3 8 5 2 2 2 2" xfId="45235" xr:uid="{00000000-0005-0000-0000-0000FB5C0000}"/>
    <cellStyle name="40% - Accent3 8 5 2 2 3" xfId="34622" xr:uid="{00000000-0005-0000-0000-0000FC5C0000}"/>
    <cellStyle name="40% - Accent3 8 5 2 3" xfId="16661" xr:uid="{00000000-0005-0000-0000-0000FD5C0000}"/>
    <cellStyle name="40% - Accent3 8 5 2 3 2" xfId="39929" xr:uid="{00000000-0005-0000-0000-0000FE5C0000}"/>
    <cellStyle name="40% - Accent3 8 5 2 4" xfId="29314" xr:uid="{00000000-0005-0000-0000-0000FF5C0000}"/>
    <cellStyle name="40% - Accent3 8 5 3" xfId="8712" xr:uid="{00000000-0005-0000-0000-0000005D0000}"/>
    <cellStyle name="40% - Accent3 8 5 3 2" xfId="19327" xr:uid="{00000000-0005-0000-0000-0000015D0000}"/>
    <cellStyle name="40% - Accent3 8 5 3 2 2" xfId="42595" xr:uid="{00000000-0005-0000-0000-0000025D0000}"/>
    <cellStyle name="40% - Accent3 8 5 3 3" xfId="31980" xr:uid="{00000000-0005-0000-0000-0000035D0000}"/>
    <cellStyle name="40% - Accent3 8 5 4" xfId="14021" xr:uid="{00000000-0005-0000-0000-0000045D0000}"/>
    <cellStyle name="40% - Accent3 8 5 4 2" xfId="37289" xr:uid="{00000000-0005-0000-0000-0000055D0000}"/>
    <cellStyle name="40% - Accent3 8 5 5" xfId="26672" xr:uid="{00000000-0005-0000-0000-0000065D0000}"/>
    <cellStyle name="40% - Accent3 8 5 6" xfId="50260" xr:uid="{00000000-0005-0000-0000-0000075D0000}"/>
    <cellStyle name="40% - Accent3 8 6" xfId="3501" xr:uid="{00000000-0005-0000-0000-0000085D0000}"/>
    <cellStyle name="40% - Accent3 8 6 2" xfId="6325" xr:uid="{00000000-0005-0000-0000-0000095D0000}"/>
    <cellStyle name="40% - Accent3 8 6 2 2" xfId="11668" xr:uid="{00000000-0005-0000-0000-00000A5D0000}"/>
    <cellStyle name="40% - Accent3 8 6 2 2 2" xfId="22281" xr:uid="{00000000-0005-0000-0000-00000B5D0000}"/>
    <cellStyle name="40% - Accent3 8 6 2 2 2 2" xfId="45549" xr:uid="{00000000-0005-0000-0000-00000C5D0000}"/>
    <cellStyle name="40% - Accent3 8 6 2 2 3" xfId="34936" xr:uid="{00000000-0005-0000-0000-00000D5D0000}"/>
    <cellStyle name="40% - Accent3 8 6 2 3" xfId="16975" xr:uid="{00000000-0005-0000-0000-00000E5D0000}"/>
    <cellStyle name="40% - Accent3 8 6 2 3 2" xfId="40243" xr:uid="{00000000-0005-0000-0000-00000F5D0000}"/>
    <cellStyle name="40% - Accent3 8 6 2 4" xfId="29628" xr:uid="{00000000-0005-0000-0000-0000105D0000}"/>
    <cellStyle name="40% - Accent3 8 6 3" xfId="9026" xr:uid="{00000000-0005-0000-0000-0000115D0000}"/>
    <cellStyle name="40% - Accent3 8 6 3 2" xfId="19641" xr:uid="{00000000-0005-0000-0000-0000125D0000}"/>
    <cellStyle name="40% - Accent3 8 6 3 2 2" xfId="42909" xr:uid="{00000000-0005-0000-0000-0000135D0000}"/>
    <cellStyle name="40% - Accent3 8 6 3 3" xfId="32294" xr:uid="{00000000-0005-0000-0000-0000145D0000}"/>
    <cellStyle name="40% - Accent3 8 6 4" xfId="14335" xr:uid="{00000000-0005-0000-0000-0000155D0000}"/>
    <cellStyle name="40% - Accent3 8 6 4 2" xfId="37603" xr:uid="{00000000-0005-0000-0000-0000165D0000}"/>
    <cellStyle name="40% - Accent3 8 6 5" xfId="26986" xr:uid="{00000000-0005-0000-0000-0000175D0000}"/>
    <cellStyle name="40% - Accent3 8 7" xfId="4128" xr:uid="{00000000-0005-0000-0000-0000185D0000}"/>
    <cellStyle name="40% - Accent3 8 7 2" xfId="9472" xr:uid="{00000000-0005-0000-0000-0000195D0000}"/>
    <cellStyle name="40% - Accent3 8 7 2 2" xfId="20087" xr:uid="{00000000-0005-0000-0000-00001A5D0000}"/>
    <cellStyle name="40% - Accent3 8 7 2 2 2" xfId="43355" xr:uid="{00000000-0005-0000-0000-00001B5D0000}"/>
    <cellStyle name="40% - Accent3 8 7 2 3" xfId="32740" xr:uid="{00000000-0005-0000-0000-00001C5D0000}"/>
    <cellStyle name="40% - Accent3 8 7 3" xfId="14781" xr:uid="{00000000-0005-0000-0000-00001D5D0000}"/>
    <cellStyle name="40% - Accent3 8 7 3 2" xfId="38049" xr:uid="{00000000-0005-0000-0000-00001E5D0000}"/>
    <cellStyle name="40% - Accent3 8 7 4" xfId="27432" xr:uid="{00000000-0005-0000-0000-00001F5D0000}"/>
    <cellStyle name="40% - Accent3 8 8" xfId="6830" xr:uid="{00000000-0005-0000-0000-0000205D0000}"/>
    <cellStyle name="40% - Accent3 8 8 2" xfId="17445" xr:uid="{00000000-0005-0000-0000-0000215D0000}"/>
    <cellStyle name="40% - Accent3 8 8 2 2" xfId="40713" xr:uid="{00000000-0005-0000-0000-0000225D0000}"/>
    <cellStyle name="40% - Accent3 8 8 3" xfId="30098" xr:uid="{00000000-0005-0000-0000-0000235D0000}"/>
    <cellStyle name="40% - Accent3 8 9" xfId="12141" xr:uid="{00000000-0005-0000-0000-0000245D0000}"/>
    <cellStyle name="40% - Accent3 8 9 2" xfId="35409" xr:uid="{00000000-0005-0000-0000-0000255D0000}"/>
    <cellStyle name="40% - Accent3 9" xfId="261" xr:uid="{00000000-0005-0000-0000-0000265D0000}"/>
    <cellStyle name="40% - Accent3 9 10" xfId="50261" xr:uid="{00000000-0005-0000-0000-0000275D0000}"/>
    <cellStyle name="40% - Accent3 9 2" xfId="1912" xr:uid="{00000000-0005-0000-0000-0000285D0000}"/>
    <cellStyle name="40% - Accent3 9 2 2" xfId="4887" xr:uid="{00000000-0005-0000-0000-0000295D0000}"/>
    <cellStyle name="40% - Accent3 9 2 2 2" xfId="10231" xr:uid="{00000000-0005-0000-0000-00002A5D0000}"/>
    <cellStyle name="40% - Accent3 9 2 2 2 2" xfId="20846" xr:uid="{00000000-0005-0000-0000-00002B5D0000}"/>
    <cellStyle name="40% - Accent3 9 2 2 2 2 2" xfId="44114" xr:uid="{00000000-0005-0000-0000-00002C5D0000}"/>
    <cellStyle name="40% - Accent3 9 2 2 2 3" xfId="33499" xr:uid="{00000000-0005-0000-0000-00002D5D0000}"/>
    <cellStyle name="40% - Accent3 9 2 2 3" xfId="15540" xr:uid="{00000000-0005-0000-0000-00002E5D0000}"/>
    <cellStyle name="40% - Accent3 9 2 2 3 2" xfId="38808" xr:uid="{00000000-0005-0000-0000-00002F5D0000}"/>
    <cellStyle name="40% - Accent3 9 2 2 4" xfId="28191" xr:uid="{00000000-0005-0000-0000-0000305D0000}"/>
    <cellStyle name="40% - Accent3 9 2 2 5" xfId="50263" xr:uid="{00000000-0005-0000-0000-0000315D0000}"/>
    <cellStyle name="40% - Accent3 9 2 3" xfId="7589" xr:uid="{00000000-0005-0000-0000-0000325D0000}"/>
    <cellStyle name="40% - Accent3 9 2 3 2" xfId="18204" xr:uid="{00000000-0005-0000-0000-0000335D0000}"/>
    <cellStyle name="40% - Accent3 9 2 3 2 2" xfId="41472" xr:uid="{00000000-0005-0000-0000-0000345D0000}"/>
    <cellStyle name="40% - Accent3 9 2 3 3" xfId="30857" xr:uid="{00000000-0005-0000-0000-0000355D0000}"/>
    <cellStyle name="40% - Accent3 9 2 4" xfId="12900" xr:uid="{00000000-0005-0000-0000-0000365D0000}"/>
    <cellStyle name="40% - Accent3 9 2 4 2" xfId="36168" xr:uid="{00000000-0005-0000-0000-0000375D0000}"/>
    <cellStyle name="40% - Accent3 9 2 5" xfId="25549" xr:uid="{00000000-0005-0000-0000-0000385D0000}"/>
    <cellStyle name="40% - Accent3 9 2 6" xfId="50262" xr:uid="{00000000-0005-0000-0000-0000395D0000}"/>
    <cellStyle name="40% - Accent3 9 3" xfId="2469" xr:uid="{00000000-0005-0000-0000-00003A5D0000}"/>
    <cellStyle name="40% - Accent3 9 3 2" xfId="5317" xr:uid="{00000000-0005-0000-0000-00003B5D0000}"/>
    <cellStyle name="40% - Accent3 9 3 2 2" xfId="10660" xr:uid="{00000000-0005-0000-0000-00003C5D0000}"/>
    <cellStyle name="40% - Accent3 9 3 2 2 2" xfId="21274" xr:uid="{00000000-0005-0000-0000-00003D5D0000}"/>
    <cellStyle name="40% - Accent3 9 3 2 2 2 2" xfId="44542" xr:uid="{00000000-0005-0000-0000-00003E5D0000}"/>
    <cellStyle name="40% - Accent3 9 3 2 2 3" xfId="33928" xr:uid="{00000000-0005-0000-0000-00003F5D0000}"/>
    <cellStyle name="40% - Accent3 9 3 2 3" xfId="15968" xr:uid="{00000000-0005-0000-0000-0000405D0000}"/>
    <cellStyle name="40% - Accent3 9 3 2 3 2" xfId="39236" xr:uid="{00000000-0005-0000-0000-0000415D0000}"/>
    <cellStyle name="40% - Accent3 9 3 2 4" xfId="28620" xr:uid="{00000000-0005-0000-0000-0000425D0000}"/>
    <cellStyle name="40% - Accent3 9 3 2 5" xfId="50265" xr:uid="{00000000-0005-0000-0000-0000435D0000}"/>
    <cellStyle name="40% - Accent3 9 3 3" xfId="8018" xr:uid="{00000000-0005-0000-0000-0000445D0000}"/>
    <cellStyle name="40% - Accent3 9 3 3 2" xfId="18633" xr:uid="{00000000-0005-0000-0000-0000455D0000}"/>
    <cellStyle name="40% - Accent3 9 3 3 2 2" xfId="41901" xr:uid="{00000000-0005-0000-0000-0000465D0000}"/>
    <cellStyle name="40% - Accent3 9 3 3 3" xfId="31286" xr:uid="{00000000-0005-0000-0000-0000475D0000}"/>
    <cellStyle name="40% - Accent3 9 3 4" xfId="13328" xr:uid="{00000000-0005-0000-0000-0000485D0000}"/>
    <cellStyle name="40% - Accent3 9 3 4 2" xfId="36596" xr:uid="{00000000-0005-0000-0000-0000495D0000}"/>
    <cellStyle name="40% - Accent3 9 3 5" xfId="25978" xr:uid="{00000000-0005-0000-0000-00004A5D0000}"/>
    <cellStyle name="40% - Accent3 9 3 6" xfId="50264" xr:uid="{00000000-0005-0000-0000-00004B5D0000}"/>
    <cellStyle name="40% - Accent3 9 4" xfId="3182" xr:uid="{00000000-0005-0000-0000-00004C5D0000}"/>
    <cellStyle name="40% - Accent3 9 4 2" xfId="6012" xr:uid="{00000000-0005-0000-0000-00004D5D0000}"/>
    <cellStyle name="40% - Accent3 9 4 2 2" xfId="11355" xr:uid="{00000000-0005-0000-0000-00004E5D0000}"/>
    <cellStyle name="40% - Accent3 9 4 2 2 2" xfId="21968" xr:uid="{00000000-0005-0000-0000-00004F5D0000}"/>
    <cellStyle name="40% - Accent3 9 4 2 2 2 2" xfId="45236" xr:uid="{00000000-0005-0000-0000-0000505D0000}"/>
    <cellStyle name="40% - Accent3 9 4 2 2 3" xfId="34623" xr:uid="{00000000-0005-0000-0000-0000515D0000}"/>
    <cellStyle name="40% - Accent3 9 4 2 3" xfId="16662" xr:uid="{00000000-0005-0000-0000-0000525D0000}"/>
    <cellStyle name="40% - Accent3 9 4 2 3 2" xfId="39930" xr:uid="{00000000-0005-0000-0000-0000535D0000}"/>
    <cellStyle name="40% - Accent3 9 4 2 4" xfId="29315" xr:uid="{00000000-0005-0000-0000-0000545D0000}"/>
    <cellStyle name="40% - Accent3 9 4 3" xfId="8713" xr:uid="{00000000-0005-0000-0000-0000555D0000}"/>
    <cellStyle name="40% - Accent3 9 4 3 2" xfId="19328" xr:uid="{00000000-0005-0000-0000-0000565D0000}"/>
    <cellStyle name="40% - Accent3 9 4 3 2 2" xfId="42596" xr:uid="{00000000-0005-0000-0000-0000575D0000}"/>
    <cellStyle name="40% - Accent3 9 4 3 3" xfId="31981" xr:uid="{00000000-0005-0000-0000-0000585D0000}"/>
    <cellStyle name="40% - Accent3 9 4 4" xfId="14022" xr:uid="{00000000-0005-0000-0000-0000595D0000}"/>
    <cellStyle name="40% - Accent3 9 4 4 2" xfId="37290" xr:uid="{00000000-0005-0000-0000-00005A5D0000}"/>
    <cellStyle name="40% - Accent3 9 4 5" xfId="26673" xr:uid="{00000000-0005-0000-0000-00005B5D0000}"/>
    <cellStyle name="40% - Accent3 9 4 6" xfId="50266" xr:uid="{00000000-0005-0000-0000-00005C5D0000}"/>
    <cellStyle name="40% - Accent3 9 5" xfId="3502" xr:uid="{00000000-0005-0000-0000-00005D5D0000}"/>
    <cellStyle name="40% - Accent3 9 5 2" xfId="6326" xr:uid="{00000000-0005-0000-0000-00005E5D0000}"/>
    <cellStyle name="40% - Accent3 9 5 2 2" xfId="11669" xr:uid="{00000000-0005-0000-0000-00005F5D0000}"/>
    <cellStyle name="40% - Accent3 9 5 2 2 2" xfId="22282" xr:uid="{00000000-0005-0000-0000-0000605D0000}"/>
    <cellStyle name="40% - Accent3 9 5 2 2 2 2" xfId="45550" xr:uid="{00000000-0005-0000-0000-0000615D0000}"/>
    <cellStyle name="40% - Accent3 9 5 2 2 3" xfId="34937" xr:uid="{00000000-0005-0000-0000-0000625D0000}"/>
    <cellStyle name="40% - Accent3 9 5 2 3" xfId="16976" xr:uid="{00000000-0005-0000-0000-0000635D0000}"/>
    <cellStyle name="40% - Accent3 9 5 2 3 2" xfId="40244" xr:uid="{00000000-0005-0000-0000-0000645D0000}"/>
    <cellStyle name="40% - Accent3 9 5 2 4" xfId="29629" xr:uid="{00000000-0005-0000-0000-0000655D0000}"/>
    <cellStyle name="40% - Accent3 9 5 3" xfId="9027" xr:uid="{00000000-0005-0000-0000-0000665D0000}"/>
    <cellStyle name="40% - Accent3 9 5 3 2" xfId="19642" xr:uid="{00000000-0005-0000-0000-0000675D0000}"/>
    <cellStyle name="40% - Accent3 9 5 3 2 2" xfId="42910" xr:uid="{00000000-0005-0000-0000-0000685D0000}"/>
    <cellStyle name="40% - Accent3 9 5 3 3" xfId="32295" xr:uid="{00000000-0005-0000-0000-0000695D0000}"/>
    <cellStyle name="40% - Accent3 9 5 4" xfId="14336" xr:uid="{00000000-0005-0000-0000-00006A5D0000}"/>
    <cellStyle name="40% - Accent3 9 5 4 2" xfId="37604" xr:uid="{00000000-0005-0000-0000-00006B5D0000}"/>
    <cellStyle name="40% - Accent3 9 5 5" xfId="26987" xr:uid="{00000000-0005-0000-0000-00006C5D0000}"/>
    <cellStyle name="40% - Accent3 9 6" xfId="4130" xr:uid="{00000000-0005-0000-0000-00006D5D0000}"/>
    <cellStyle name="40% - Accent3 9 6 2" xfId="9474" xr:uid="{00000000-0005-0000-0000-00006E5D0000}"/>
    <cellStyle name="40% - Accent3 9 6 2 2" xfId="20089" xr:uid="{00000000-0005-0000-0000-00006F5D0000}"/>
    <cellStyle name="40% - Accent3 9 6 2 2 2" xfId="43357" xr:uid="{00000000-0005-0000-0000-0000705D0000}"/>
    <cellStyle name="40% - Accent3 9 6 2 3" xfId="32742" xr:uid="{00000000-0005-0000-0000-0000715D0000}"/>
    <cellStyle name="40% - Accent3 9 6 3" xfId="14783" xr:uid="{00000000-0005-0000-0000-0000725D0000}"/>
    <cellStyle name="40% - Accent3 9 6 3 2" xfId="38051" xr:uid="{00000000-0005-0000-0000-0000735D0000}"/>
    <cellStyle name="40% - Accent3 9 6 4" xfId="27434" xr:uid="{00000000-0005-0000-0000-0000745D0000}"/>
    <cellStyle name="40% - Accent3 9 7" xfId="6832" xr:uid="{00000000-0005-0000-0000-0000755D0000}"/>
    <cellStyle name="40% - Accent3 9 7 2" xfId="17447" xr:uid="{00000000-0005-0000-0000-0000765D0000}"/>
    <cellStyle name="40% - Accent3 9 7 2 2" xfId="40715" xr:uid="{00000000-0005-0000-0000-0000775D0000}"/>
    <cellStyle name="40% - Accent3 9 7 3" xfId="30100" xr:uid="{00000000-0005-0000-0000-0000785D0000}"/>
    <cellStyle name="40% - Accent3 9 8" xfId="12143" xr:uid="{00000000-0005-0000-0000-0000795D0000}"/>
    <cellStyle name="40% - Accent3 9 8 2" xfId="35411" xr:uid="{00000000-0005-0000-0000-00007A5D0000}"/>
    <cellStyle name="40% - Accent3 9 9" xfId="24788" xr:uid="{00000000-0005-0000-0000-00007B5D0000}"/>
    <cellStyle name="40% - Accent4" xfId="116" builtinId="43" hidden="1"/>
    <cellStyle name="40% - Accent4 10" xfId="50267" xr:uid="{00000000-0005-0000-0000-00007D5D0000}"/>
    <cellStyle name="40% - Accent4 10 2" xfId="50268" xr:uid="{00000000-0005-0000-0000-00007E5D0000}"/>
    <cellStyle name="40% - Accent4 11" xfId="50269" xr:uid="{00000000-0005-0000-0000-00007F5D0000}"/>
    <cellStyle name="40% - Accent4 11 2" xfId="50270" xr:uid="{00000000-0005-0000-0000-0000805D0000}"/>
    <cellStyle name="40% - Accent4 12" xfId="50271" xr:uid="{00000000-0005-0000-0000-0000815D0000}"/>
    <cellStyle name="40% - Accent4 12 2" xfId="50272" xr:uid="{00000000-0005-0000-0000-0000825D0000}"/>
    <cellStyle name="40% - Accent4 13" xfId="50273" xr:uid="{00000000-0005-0000-0000-0000835D0000}"/>
    <cellStyle name="40% - Accent4 2" xfId="262" xr:uid="{00000000-0005-0000-0000-0000845D0000}"/>
    <cellStyle name="40% - Accent4 2 10" xfId="3015" xr:uid="{00000000-0005-0000-0000-0000855D0000}"/>
    <cellStyle name="40% - Accent4 2 11" xfId="4131" xr:uid="{00000000-0005-0000-0000-0000865D0000}"/>
    <cellStyle name="40% - Accent4 2 11 2" xfId="9475" xr:uid="{00000000-0005-0000-0000-0000875D0000}"/>
    <cellStyle name="40% - Accent4 2 11 2 2" xfId="20090" xr:uid="{00000000-0005-0000-0000-0000885D0000}"/>
    <cellStyle name="40% - Accent4 2 11 2 2 2" xfId="43358" xr:uid="{00000000-0005-0000-0000-0000895D0000}"/>
    <cellStyle name="40% - Accent4 2 11 2 3" xfId="32743" xr:uid="{00000000-0005-0000-0000-00008A5D0000}"/>
    <cellStyle name="40% - Accent4 2 11 3" xfId="14784" xr:uid="{00000000-0005-0000-0000-00008B5D0000}"/>
    <cellStyle name="40% - Accent4 2 11 3 2" xfId="38052" xr:uid="{00000000-0005-0000-0000-00008C5D0000}"/>
    <cellStyle name="40% - Accent4 2 11 4" xfId="27435" xr:uid="{00000000-0005-0000-0000-00008D5D0000}"/>
    <cellStyle name="40% - Accent4 2 12" xfId="6833" xr:uid="{00000000-0005-0000-0000-00008E5D0000}"/>
    <cellStyle name="40% - Accent4 2 12 2" xfId="17448" xr:uid="{00000000-0005-0000-0000-00008F5D0000}"/>
    <cellStyle name="40% - Accent4 2 12 2 2" xfId="40716" xr:uid="{00000000-0005-0000-0000-0000905D0000}"/>
    <cellStyle name="40% - Accent4 2 12 3" xfId="30101" xr:uid="{00000000-0005-0000-0000-0000915D0000}"/>
    <cellStyle name="40% - Accent4 2 13" xfId="12144" xr:uid="{00000000-0005-0000-0000-0000925D0000}"/>
    <cellStyle name="40% - Accent4 2 13 2" xfId="35412" xr:uid="{00000000-0005-0000-0000-0000935D0000}"/>
    <cellStyle name="40% - Accent4 2 14" xfId="24789" xr:uid="{00000000-0005-0000-0000-0000945D0000}"/>
    <cellStyle name="40% - Accent4 2 2" xfId="263" xr:uid="{00000000-0005-0000-0000-0000955D0000}"/>
    <cellStyle name="40% - Accent4 2 2 2" xfId="1048" xr:uid="{00000000-0005-0000-0000-0000965D0000}"/>
    <cellStyle name="40% - Accent4 2 2 2 2" xfId="1914" xr:uid="{00000000-0005-0000-0000-0000975D0000}"/>
    <cellStyle name="40% - Accent4 2 2 2 2 2" xfId="3704" xr:uid="{00000000-0005-0000-0000-0000985D0000}"/>
    <cellStyle name="40% - Accent4 2 2 2 2 3" xfId="4889" xr:uid="{00000000-0005-0000-0000-0000995D0000}"/>
    <cellStyle name="40% - Accent4 2 2 2 2 3 2" xfId="10233" xr:uid="{00000000-0005-0000-0000-00009A5D0000}"/>
    <cellStyle name="40% - Accent4 2 2 2 2 3 2 2" xfId="20848" xr:uid="{00000000-0005-0000-0000-00009B5D0000}"/>
    <cellStyle name="40% - Accent4 2 2 2 2 3 2 2 2" xfId="44116" xr:uid="{00000000-0005-0000-0000-00009C5D0000}"/>
    <cellStyle name="40% - Accent4 2 2 2 2 3 2 3" xfId="33501" xr:uid="{00000000-0005-0000-0000-00009D5D0000}"/>
    <cellStyle name="40% - Accent4 2 2 2 2 3 3" xfId="15542" xr:uid="{00000000-0005-0000-0000-00009E5D0000}"/>
    <cellStyle name="40% - Accent4 2 2 2 2 3 3 2" xfId="38810" xr:uid="{00000000-0005-0000-0000-00009F5D0000}"/>
    <cellStyle name="40% - Accent4 2 2 2 2 3 4" xfId="28193" xr:uid="{00000000-0005-0000-0000-0000A05D0000}"/>
    <cellStyle name="40% - Accent4 2 2 2 2 4" xfId="7591" xr:uid="{00000000-0005-0000-0000-0000A15D0000}"/>
    <cellStyle name="40% - Accent4 2 2 2 2 4 2" xfId="18206" xr:uid="{00000000-0005-0000-0000-0000A25D0000}"/>
    <cellStyle name="40% - Accent4 2 2 2 2 4 2 2" xfId="41474" xr:uid="{00000000-0005-0000-0000-0000A35D0000}"/>
    <cellStyle name="40% - Accent4 2 2 2 2 4 3" xfId="30859" xr:uid="{00000000-0005-0000-0000-0000A45D0000}"/>
    <cellStyle name="40% - Accent4 2 2 2 2 5" xfId="12902" xr:uid="{00000000-0005-0000-0000-0000A55D0000}"/>
    <cellStyle name="40% - Accent4 2 2 2 2 5 2" xfId="36170" xr:uid="{00000000-0005-0000-0000-0000A65D0000}"/>
    <cellStyle name="40% - Accent4 2 2 2 2 6" xfId="25551" xr:uid="{00000000-0005-0000-0000-0000A75D0000}"/>
    <cellStyle name="40% - Accent4 2 2 2 3" xfId="3184" xr:uid="{00000000-0005-0000-0000-0000A85D0000}"/>
    <cellStyle name="40% - Accent4 2 2 2 3 2" xfId="6014" xr:uid="{00000000-0005-0000-0000-0000A95D0000}"/>
    <cellStyle name="40% - Accent4 2 2 2 3 2 2" xfId="11357" xr:uid="{00000000-0005-0000-0000-0000AA5D0000}"/>
    <cellStyle name="40% - Accent4 2 2 2 3 2 2 2" xfId="21970" xr:uid="{00000000-0005-0000-0000-0000AB5D0000}"/>
    <cellStyle name="40% - Accent4 2 2 2 3 2 2 2 2" xfId="45238" xr:uid="{00000000-0005-0000-0000-0000AC5D0000}"/>
    <cellStyle name="40% - Accent4 2 2 2 3 2 2 3" xfId="34625" xr:uid="{00000000-0005-0000-0000-0000AD5D0000}"/>
    <cellStyle name="40% - Accent4 2 2 2 3 2 3" xfId="16664" xr:uid="{00000000-0005-0000-0000-0000AE5D0000}"/>
    <cellStyle name="40% - Accent4 2 2 2 3 2 3 2" xfId="39932" xr:uid="{00000000-0005-0000-0000-0000AF5D0000}"/>
    <cellStyle name="40% - Accent4 2 2 2 3 2 4" xfId="29317" xr:uid="{00000000-0005-0000-0000-0000B05D0000}"/>
    <cellStyle name="40% - Accent4 2 2 2 3 3" xfId="8715" xr:uid="{00000000-0005-0000-0000-0000B15D0000}"/>
    <cellStyle name="40% - Accent4 2 2 2 3 3 2" xfId="19330" xr:uid="{00000000-0005-0000-0000-0000B25D0000}"/>
    <cellStyle name="40% - Accent4 2 2 2 3 3 2 2" xfId="42598" xr:uid="{00000000-0005-0000-0000-0000B35D0000}"/>
    <cellStyle name="40% - Accent4 2 2 2 3 3 3" xfId="31983" xr:uid="{00000000-0005-0000-0000-0000B45D0000}"/>
    <cellStyle name="40% - Accent4 2 2 2 3 4" xfId="14024" xr:uid="{00000000-0005-0000-0000-0000B55D0000}"/>
    <cellStyle name="40% - Accent4 2 2 2 3 4 2" xfId="37292" xr:uid="{00000000-0005-0000-0000-0000B65D0000}"/>
    <cellStyle name="40% - Accent4 2 2 2 3 5" xfId="26675" xr:uid="{00000000-0005-0000-0000-0000B75D0000}"/>
    <cellStyle name="40% - Accent4 2 2 2 4" xfId="3504" xr:uid="{00000000-0005-0000-0000-0000B85D0000}"/>
    <cellStyle name="40% - Accent4 2 2 2 4 2" xfId="6328" xr:uid="{00000000-0005-0000-0000-0000B95D0000}"/>
    <cellStyle name="40% - Accent4 2 2 2 4 2 2" xfId="11671" xr:uid="{00000000-0005-0000-0000-0000BA5D0000}"/>
    <cellStyle name="40% - Accent4 2 2 2 4 2 2 2" xfId="22284" xr:uid="{00000000-0005-0000-0000-0000BB5D0000}"/>
    <cellStyle name="40% - Accent4 2 2 2 4 2 2 2 2" xfId="45552" xr:uid="{00000000-0005-0000-0000-0000BC5D0000}"/>
    <cellStyle name="40% - Accent4 2 2 2 4 2 2 3" xfId="34939" xr:uid="{00000000-0005-0000-0000-0000BD5D0000}"/>
    <cellStyle name="40% - Accent4 2 2 2 4 2 3" xfId="16978" xr:uid="{00000000-0005-0000-0000-0000BE5D0000}"/>
    <cellStyle name="40% - Accent4 2 2 2 4 2 3 2" xfId="40246" xr:uid="{00000000-0005-0000-0000-0000BF5D0000}"/>
    <cellStyle name="40% - Accent4 2 2 2 4 2 4" xfId="29631" xr:uid="{00000000-0005-0000-0000-0000C05D0000}"/>
    <cellStyle name="40% - Accent4 2 2 2 4 3" xfId="9029" xr:uid="{00000000-0005-0000-0000-0000C15D0000}"/>
    <cellStyle name="40% - Accent4 2 2 2 4 3 2" xfId="19644" xr:uid="{00000000-0005-0000-0000-0000C25D0000}"/>
    <cellStyle name="40% - Accent4 2 2 2 4 3 2 2" xfId="42912" xr:uid="{00000000-0005-0000-0000-0000C35D0000}"/>
    <cellStyle name="40% - Accent4 2 2 2 4 3 3" xfId="32297" xr:uid="{00000000-0005-0000-0000-0000C45D0000}"/>
    <cellStyle name="40% - Accent4 2 2 2 4 4" xfId="14338" xr:uid="{00000000-0005-0000-0000-0000C55D0000}"/>
    <cellStyle name="40% - Accent4 2 2 2 4 4 2" xfId="37606" xr:uid="{00000000-0005-0000-0000-0000C65D0000}"/>
    <cellStyle name="40% - Accent4 2 2 2 4 5" xfId="26989" xr:uid="{00000000-0005-0000-0000-0000C75D0000}"/>
    <cellStyle name="40% - Accent4 2 2 2_Sheet1" xfId="3658" xr:uid="{00000000-0005-0000-0000-0000C85D0000}"/>
    <cellStyle name="40% - Accent4 2 2 3" xfId="2471" xr:uid="{00000000-0005-0000-0000-0000C95D0000}"/>
    <cellStyle name="40% - Accent4 2 2 3 2" xfId="5319" xr:uid="{00000000-0005-0000-0000-0000CA5D0000}"/>
    <cellStyle name="40% - Accent4 2 2 3 2 2" xfId="10662" xr:uid="{00000000-0005-0000-0000-0000CB5D0000}"/>
    <cellStyle name="40% - Accent4 2 2 3 2 2 2" xfId="21276" xr:uid="{00000000-0005-0000-0000-0000CC5D0000}"/>
    <cellStyle name="40% - Accent4 2 2 3 2 2 2 2" xfId="44544" xr:uid="{00000000-0005-0000-0000-0000CD5D0000}"/>
    <cellStyle name="40% - Accent4 2 2 3 2 2 3" xfId="33930" xr:uid="{00000000-0005-0000-0000-0000CE5D0000}"/>
    <cellStyle name="40% - Accent4 2 2 3 2 3" xfId="15970" xr:uid="{00000000-0005-0000-0000-0000CF5D0000}"/>
    <cellStyle name="40% - Accent4 2 2 3 2 3 2" xfId="39238" xr:uid="{00000000-0005-0000-0000-0000D05D0000}"/>
    <cellStyle name="40% - Accent4 2 2 3 2 4" xfId="28622" xr:uid="{00000000-0005-0000-0000-0000D15D0000}"/>
    <cellStyle name="40% - Accent4 2 2 3 3" xfId="8020" xr:uid="{00000000-0005-0000-0000-0000D25D0000}"/>
    <cellStyle name="40% - Accent4 2 2 3 3 2" xfId="18635" xr:uid="{00000000-0005-0000-0000-0000D35D0000}"/>
    <cellStyle name="40% - Accent4 2 2 3 3 2 2" xfId="41903" xr:uid="{00000000-0005-0000-0000-0000D45D0000}"/>
    <cellStyle name="40% - Accent4 2 2 3 3 3" xfId="31288" xr:uid="{00000000-0005-0000-0000-0000D55D0000}"/>
    <cellStyle name="40% - Accent4 2 2 3 4" xfId="13330" xr:uid="{00000000-0005-0000-0000-0000D65D0000}"/>
    <cellStyle name="40% - Accent4 2 2 3 4 2" xfId="36598" xr:uid="{00000000-0005-0000-0000-0000D75D0000}"/>
    <cellStyle name="40% - Accent4 2 2 3 5" xfId="25980" xr:uid="{00000000-0005-0000-0000-0000D85D0000}"/>
    <cellStyle name="40% - Accent4 2 2 4" xfId="4132" xr:uid="{00000000-0005-0000-0000-0000D95D0000}"/>
    <cellStyle name="40% - Accent4 2 2 4 2" xfId="9476" xr:uid="{00000000-0005-0000-0000-0000DA5D0000}"/>
    <cellStyle name="40% - Accent4 2 2 4 2 2" xfId="20091" xr:uid="{00000000-0005-0000-0000-0000DB5D0000}"/>
    <cellStyle name="40% - Accent4 2 2 4 2 2 2" xfId="43359" xr:uid="{00000000-0005-0000-0000-0000DC5D0000}"/>
    <cellStyle name="40% - Accent4 2 2 4 2 3" xfId="32744" xr:uid="{00000000-0005-0000-0000-0000DD5D0000}"/>
    <cellStyle name="40% - Accent4 2 2 4 3" xfId="14785" xr:uid="{00000000-0005-0000-0000-0000DE5D0000}"/>
    <cellStyle name="40% - Accent4 2 2 4 3 2" xfId="38053" xr:uid="{00000000-0005-0000-0000-0000DF5D0000}"/>
    <cellStyle name="40% - Accent4 2 2 4 4" xfId="27436" xr:uid="{00000000-0005-0000-0000-0000E05D0000}"/>
    <cellStyle name="40% - Accent4 2 2 5" xfId="6834" xr:uid="{00000000-0005-0000-0000-0000E15D0000}"/>
    <cellStyle name="40% - Accent4 2 2 5 2" xfId="17449" xr:uid="{00000000-0005-0000-0000-0000E25D0000}"/>
    <cellStyle name="40% - Accent4 2 2 5 2 2" xfId="40717" xr:uid="{00000000-0005-0000-0000-0000E35D0000}"/>
    <cellStyle name="40% - Accent4 2 2 5 3" xfId="30102" xr:uid="{00000000-0005-0000-0000-0000E45D0000}"/>
    <cellStyle name="40% - Accent4 2 2 6" xfId="12145" xr:uid="{00000000-0005-0000-0000-0000E55D0000}"/>
    <cellStyle name="40% - Accent4 2 2 6 2" xfId="35413" xr:uid="{00000000-0005-0000-0000-0000E65D0000}"/>
    <cellStyle name="40% - Accent4 2 2 7" xfId="24790" xr:uid="{00000000-0005-0000-0000-0000E75D0000}"/>
    <cellStyle name="40% - Accent4 2 2_Asset Register (new)" xfId="1420" xr:uid="{00000000-0005-0000-0000-0000E85D0000}"/>
    <cellStyle name="40% - Accent4 2 3" xfId="750" xr:uid="{00000000-0005-0000-0000-0000E95D0000}"/>
    <cellStyle name="40% - Accent4 2 3 2" xfId="1913" xr:uid="{00000000-0005-0000-0000-0000EA5D0000}"/>
    <cellStyle name="40% - Accent4 2 3 2 2" xfId="3770" xr:uid="{00000000-0005-0000-0000-0000EB5D0000}"/>
    <cellStyle name="40% - Accent4 2 3 2 2 2" xfId="23458" xr:uid="{00000000-0005-0000-0000-0000EC5D0000}"/>
    <cellStyle name="40% - Accent4 2 3 2 2 2 2" xfId="46703" xr:uid="{00000000-0005-0000-0000-0000ED5D0000}"/>
    <cellStyle name="40% - Accent4 2 3 2 2 3" xfId="48632" xr:uid="{00000000-0005-0000-0000-0000EE5D0000}"/>
    <cellStyle name="40% - Accent4 2 3 2 3" xfId="4888" xr:uid="{00000000-0005-0000-0000-0000EF5D0000}"/>
    <cellStyle name="40% - Accent4 2 3 2 3 2" xfId="10232" xr:uid="{00000000-0005-0000-0000-0000F05D0000}"/>
    <cellStyle name="40% - Accent4 2 3 2 3 2 2" xfId="20847" xr:uid="{00000000-0005-0000-0000-0000F15D0000}"/>
    <cellStyle name="40% - Accent4 2 3 2 3 2 2 2" xfId="44115" xr:uid="{00000000-0005-0000-0000-0000F25D0000}"/>
    <cellStyle name="40% - Accent4 2 3 2 3 2 3" xfId="33500" xr:uid="{00000000-0005-0000-0000-0000F35D0000}"/>
    <cellStyle name="40% - Accent4 2 3 2 3 3" xfId="15541" xr:uid="{00000000-0005-0000-0000-0000F45D0000}"/>
    <cellStyle name="40% - Accent4 2 3 2 3 3 2" xfId="38809" xr:uid="{00000000-0005-0000-0000-0000F55D0000}"/>
    <cellStyle name="40% - Accent4 2 3 2 3 4" xfId="28192" xr:uid="{00000000-0005-0000-0000-0000F65D0000}"/>
    <cellStyle name="40% - Accent4 2 3 2 4" xfId="7590" xr:uid="{00000000-0005-0000-0000-0000F75D0000}"/>
    <cellStyle name="40% - Accent4 2 3 2 4 2" xfId="18205" xr:uid="{00000000-0005-0000-0000-0000F85D0000}"/>
    <cellStyle name="40% - Accent4 2 3 2 4 2 2" xfId="41473" xr:uid="{00000000-0005-0000-0000-0000F95D0000}"/>
    <cellStyle name="40% - Accent4 2 3 2 4 3" xfId="30858" xr:uid="{00000000-0005-0000-0000-0000FA5D0000}"/>
    <cellStyle name="40% - Accent4 2 3 2 5" xfId="12901" xr:uid="{00000000-0005-0000-0000-0000FB5D0000}"/>
    <cellStyle name="40% - Accent4 2 3 2 5 2" xfId="36169" xr:uid="{00000000-0005-0000-0000-0000FC5D0000}"/>
    <cellStyle name="40% - Accent4 2 3 2 6" xfId="23457" xr:uid="{00000000-0005-0000-0000-0000FD5D0000}"/>
    <cellStyle name="40% - Accent4 2 3 2 6 2" xfId="46702" xr:uid="{00000000-0005-0000-0000-0000FE5D0000}"/>
    <cellStyle name="40% - Accent4 2 3 2 7" xfId="25550" xr:uid="{00000000-0005-0000-0000-0000FF5D0000}"/>
    <cellStyle name="40% - Accent4 2 3 2 8" xfId="48631" xr:uid="{00000000-0005-0000-0000-0000005E0000}"/>
    <cellStyle name="40% - Accent4 2 3 3" xfId="3183" xr:uid="{00000000-0005-0000-0000-0000015E0000}"/>
    <cellStyle name="40% - Accent4 2 3 3 2" xfId="6013" xr:uid="{00000000-0005-0000-0000-0000025E0000}"/>
    <cellStyle name="40% - Accent4 2 3 3 2 2" xfId="11356" xr:uid="{00000000-0005-0000-0000-0000035E0000}"/>
    <cellStyle name="40% - Accent4 2 3 3 2 2 2" xfId="21969" xr:uid="{00000000-0005-0000-0000-0000045E0000}"/>
    <cellStyle name="40% - Accent4 2 3 3 2 2 2 2" xfId="45237" xr:uid="{00000000-0005-0000-0000-0000055E0000}"/>
    <cellStyle name="40% - Accent4 2 3 3 2 2 3" xfId="34624" xr:uid="{00000000-0005-0000-0000-0000065E0000}"/>
    <cellStyle name="40% - Accent4 2 3 3 2 3" xfId="16663" xr:uid="{00000000-0005-0000-0000-0000075E0000}"/>
    <cellStyle name="40% - Accent4 2 3 3 2 3 2" xfId="39931" xr:uid="{00000000-0005-0000-0000-0000085E0000}"/>
    <cellStyle name="40% - Accent4 2 3 3 2 4" xfId="29316" xr:uid="{00000000-0005-0000-0000-0000095E0000}"/>
    <cellStyle name="40% - Accent4 2 3 3 3" xfId="8714" xr:uid="{00000000-0005-0000-0000-00000A5E0000}"/>
    <cellStyle name="40% - Accent4 2 3 3 3 2" xfId="19329" xr:uid="{00000000-0005-0000-0000-00000B5E0000}"/>
    <cellStyle name="40% - Accent4 2 3 3 3 2 2" xfId="42597" xr:uid="{00000000-0005-0000-0000-00000C5E0000}"/>
    <cellStyle name="40% - Accent4 2 3 3 3 3" xfId="31982" xr:uid="{00000000-0005-0000-0000-00000D5E0000}"/>
    <cellStyle name="40% - Accent4 2 3 3 4" xfId="14023" xr:uid="{00000000-0005-0000-0000-00000E5E0000}"/>
    <cellStyle name="40% - Accent4 2 3 3 4 2" xfId="37291" xr:uid="{00000000-0005-0000-0000-00000F5E0000}"/>
    <cellStyle name="40% - Accent4 2 3 3 5" xfId="23459" xr:uid="{00000000-0005-0000-0000-0000105E0000}"/>
    <cellStyle name="40% - Accent4 2 3 3 5 2" xfId="46704" xr:uid="{00000000-0005-0000-0000-0000115E0000}"/>
    <cellStyle name="40% - Accent4 2 3 3 6" xfId="26674" xr:uid="{00000000-0005-0000-0000-0000125E0000}"/>
    <cellStyle name="40% - Accent4 2 3 3 7" xfId="48633" xr:uid="{00000000-0005-0000-0000-0000135E0000}"/>
    <cellStyle name="40% - Accent4 2 3 4" xfId="3503" xr:uid="{00000000-0005-0000-0000-0000145E0000}"/>
    <cellStyle name="40% - Accent4 2 3 4 2" xfId="6327" xr:uid="{00000000-0005-0000-0000-0000155E0000}"/>
    <cellStyle name="40% - Accent4 2 3 4 2 2" xfId="11670" xr:uid="{00000000-0005-0000-0000-0000165E0000}"/>
    <cellStyle name="40% - Accent4 2 3 4 2 2 2" xfId="22283" xr:uid="{00000000-0005-0000-0000-0000175E0000}"/>
    <cellStyle name="40% - Accent4 2 3 4 2 2 2 2" xfId="45551" xr:uid="{00000000-0005-0000-0000-0000185E0000}"/>
    <cellStyle name="40% - Accent4 2 3 4 2 2 3" xfId="34938" xr:uid="{00000000-0005-0000-0000-0000195E0000}"/>
    <cellStyle name="40% - Accent4 2 3 4 2 3" xfId="16977" xr:uid="{00000000-0005-0000-0000-00001A5E0000}"/>
    <cellStyle name="40% - Accent4 2 3 4 2 3 2" xfId="40245" xr:uid="{00000000-0005-0000-0000-00001B5E0000}"/>
    <cellStyle name="40% - Accent4 2 3 4 2 4" xfId="29630" xr:uid="{00000000-0005-0000-0000-00001C5E0000}"/>
    <cellStyle name="40% - Accent4 2 3 4 3" xfId="9028" xr:uid="{00000000-0005-0000-0000-00001D5E0000}"/>
    <cellStyle name="40% - Accent4 2 3 4 3 2" xfId="19643" xr:uid="{00000000-0005-0000-0000-00001E5E0000}"/>
    <cellStyle name="40% - Accent4 2 3 4 3 2 2" xfId="42911" xr:uid="{00000000-0005-0000-0000-00001F5E0000}"/>
    <cellStyle name="40% - Accent4 2 3 4 3 3" xfId="32296" xr:uid="{00000000-0005-0000-0000-0000205E0000}"/>
    <cellStyle name="40% - Accent4 2 3 4 4" xfId="14337" xr:uid="{00000000-0005-0000-0000-0000215E0000}"/>
    <cellStyle name="40% - Accent4 2 3 4 4 2" xfId="37605" xr:uid="{00000000-0005-0000-0000-0000225E0000}"/>
    <cellStyle name="40% - Accent4 2 3 4 5" xfId="26988" xr:uid="{00000000-0005-0000-0000-0000235E0000}"/>
    <cellStyle name="40% - Accent4 2 3 5" xfId="23456" xr:uid="{00000000-0005-0000-0000-0000245E0000}"/>
    <cellStyle name="40% - Accent4 2 3 5 2" xfId="46701" xr:uid="{00000000-0005-0000-0000-0000255E0000}"/>
    <cellStyle name="40% - Accent4 2 3 6" xfId="48630" xr:uid="{00000000-0005-0000-0000-0000265E0000}"/>
    <cellStyle name="40% - Accent4 2 3_Sheet1" xfId="3686" xr:uid="{00000000-0005-0000-0000-0000275E0000}"/>
    <cellStyle name="40% - Accent4 2 4" xfId="1659" xr:uid="{00000000-0005-0000-0000-0000285E0000}"/>
    <cellStyle name="40% - Accent4 2 4 2" xfId="23461" xr:uid="{00000000-0005-0000-0000-0000295E0000}"/>
    <cellStyle name="40% - Accent4 2 4 2 2" xfId="23462" xr:uid="{00000000-0005-0000-0000-00002A5E0000}"/>
    <cellStyle name="40% - Accent4 2 4 2 2 2" xfId="46707" xr:uid="{00000000-0005-0000-0000-00002B5E0000}"/>
    <cellStyle name="40% - Accent4 2 4 2 2 3" xfId="48636" xr:uid="{00000000-0005-0000-0000-00002C5E0000}"/>
    <cellStyle name="40% - Accent4 2 4 2 3" xfId="46706" xr:uid="{00000000-0005-0000-0000-00002D5E0000}"/>
    <cellStyle name="40% - Accent4 2 4 2 4" xfId="48635" xr:uid="{00000000-0005-0000-0000-00002E5E0000}"/>
    <cellStyle name="40% - Accent4 2 4 3" xfId="23463" xr:uid="{00000000-0005-0000-0000-00002F5E0000}"/>
    <cellStyle name="40% - Accent4 2 4 3 2" xfId="46708" xr:uid="{00000000-0005-0000-0000-0000305E0000}"/>
    <cellStyle name="40% - Accent4 2 4 3 3" xfId="48637" xr:uid="{00000000-0005-0000-0000-0000315E0000}"/>
    <cellStyle name="40% - Accent4 2 4 4" xfId="23460" xr:uid="{00000000-0005-0000-0000-0000325E0000}"/>
    <cellStyle name="40% - Accent4 2 4 4 2" xfId="46705" xr:uid="{00000000-0005-0000-0000-0000335E0000}"/>
    <cellStyle name="40% - Accent4 2 4 5" xfId="48634" xr:uid="{00000000-0005-0000-0000-0000345E0000}"/>
    <cellStyle name="40% - Accent4 2 5" xfId="1768" xr:uid="{00000000-0005-0000-0000-0000355E0000}"/>
    <cellStyle name="40% - Accent4 2 5 2" xfId="23464" xr:uid="{00000000-0005-0000-0000-0000365E0000}"/>
    <cellStyle name="40% - Accent4 2 6" xfId="2212" xr:uid="{00000000-0005-0000-0000-0000375E0000}"/>
    <cellStyle name="40% - Accent4 2 7" xfId="2268" xr:uid="{00000000-0005-0000-0000-0000385E0000}"/>
    <cellStyle name="40% - Accent4 2 8" xfId="2310" xr:uid="{00000000-0005-0000-0000-0000395E0000}"/>
    <cellStyle name="40% - Accent4 2 9" xfId="2470" xr:uid="{00000000-0005-0000-0000-00003A5E0000}"/>
    <cellStyle name="40% - Accent4 2 9 2" xfId="5318" xr:uid="{00000000-0005-0000-0000-00003B5E0000}"/>
    <cellStyle name="40% - Accent4 2 9 2 2" xfId="10661" xr:uid="{00000000-0005-0000-0000-00003C5E0000}"/>
    <cellStyle name="40% - Accent4 2 9 2 2 2" xfId="21275" xr:uid="{00000000-0005-0000-0000-00003D5E0000}"/>
    <cellStyle name="40% - Accent4 2 9 2 2 2 2" xfId="44543" xr:uid="{00000000-0005-0000-0000-00003E5E0000}"/>
    <cellStyle name="40% - Accent4 2 9 2 2 3" xfId="33929" xr:uid="{00000000-0005-0000-0000-00003F5E0000}"/>
    <cellStyle name="40% - Accent4 2 9 2 3" xfId="15969" xr:uid="{00000000-0005-0000-0000-0000405E0000}"/>
    <cellStyle name="40% - Accent4 2 9 2 3 2" xfId="39237" xr:uid="{00000000-0005-0000-0000-0000415E0000}"/>
    <cellStyle name="40% - Accent4 2 9 2 4" xfId="28621" xr:uid="{00000000-0005-0000-0000-0000425E0000}"/>
    <cellStyle name="40% - Accent4 2 9 3" xfId="8019" xr:uid="{00000000-0005-0000-0000-0000435E0000}"/>
    <cellStyle name="40% - Accent4 2 9 3 2" xfId="18634" xr:uid="{00000000-0005-0000-0000-0000445E0000}"/>
    <cellStyle name="40% - Accent4 2 9 3 2 2" xfId="41902" xr:uid="{00000000-0005-0000-0000-0000455E0000}"/>
    <cellStyle name="40% - Accent4 2 9 3 3" xfId="31287" xr:uid="{00000000-0005-0000-0000-0000465E0000}"/>
    <cellStyle name="40% - Accent4 2 9 4" xfId="13329" xr:uid="{00000000-0005-0000-0000-0000475E0000}"/>
    <cellStyle name="40% - Accent4 2 9 4 2" xfId="36597" xr:uid="{00000000-0005-0000-0000-0000485E0000}"/>
    <cellStyle name="40% - Accent4 2 9 5" xfId="25979" xr:uid="{00000000-0005-0000-0000-0000495E0000}"/>
    <cellStyle name="40% - Accent4 2_Asset Register (new)" xfId="1421" xr:uid="{00000000-0005-0000-0000-00004A5E0000}"/>
    <cellStyle name="40% - Accent4 3" xfId="264" xr:uid="{00000000-0005-0000-0000-00004B5E0000}"/>
    <cellStyle name="40% - Accent4 3 10" xfId="2267" xr:uid="{00000000-0005-0000-0000-00004C5E0000}"/>
    <cellStyle name="40% - Accent4 3 10 2" xfId="5132" xr:uid="{00000000-0005-0000-0000-00004D5E0000}"/>
    <cellStyle name="40% - Accent4 3 10 2 2" xfId="10475" xr:uid="{00000000-0005-0000-0000-00004E5E0000}"/>
    <cellStyle name="40% - Accent4 3 10 2 2 2" xfId="21089" xr:uid="{00000000-0005-0000-0000-00004F5E0000}"/>
    <cellStyle name="40% - Accent4 3 10 2 2 2 2" xfId="44357" xr:uid="{00000000-0005-0000-0000-0000505E0000}"/>
    <cellStyle name="40% - Accent4 3 10 2 2 3" xfId="33743" xr:uid="{00000000-0005-0000-0000-0000515E0000}"/>
    <cellStyle name="40% - Accent4 3 10 2 3" xfId="15783" xr:uid="{00000000-0005-0000-0000-0000525E0000}"/>
    <cellStyle name="40% - Accent4 3 10 2 3 2" xfId="39051" xr:uid="{00000000-0005-0000-0000-0000535E0000}"/>
    <cellStyle name="40% - Accent4 3 10 2 4" xfId="28435" xr:uid="{00000000-0005-0000-0000-0000545E0000}"/>
    <cellStyle name="40% - Accent4 3 10 3" xfId="7833" xr:uid="{00000000-0005-0000-0000-0000555E0000}"/>
    <cellStyle name="40% - Accent4 3 10 3 2" xfId="18448" xr:uid="{00000000-0005-0000-0000-0000565E0000}"/>
    <cellStyle name="40% - Accent4 3 10 3 2 2" xfId="41716" xr:uid="{00000000-0005-0000-0000-0000575E0000}"/>
    <cellStyle name="40% - Accent4 3 10 3 3" xfId="31101" xr:uid="{00000000-0005-0000-0000-0000585E0000}"/>
    <cellStyle name="40% - Accent4 3 10 4" xfId="13143" xr:uid="{00000000-0005-0000-0000-0000595E0000}"/>
    <cellStyle name="40% - Accent4 3 10 4 2" xfId="36411" xr:uid="{00000000-0005-0000-0000-00005A5E0000}"/>
    <cellStyle name="40% - Accent4 3 10 5" xfId="25793" xr:uid="{00000000-0005-0000-0000-00005B5E0000}"/>
    <cellStyle name="40% - Accent4 3 11" xfId="2472" xr:uid="{00000000-0005-0000-0000-00005C5E0000}"/>
    <cellStyle name="40% - Accent4 3 11 2" xfId="5320" xr:uid="{00000000-0005-0000-0000-00005D5E0000}"/>
    <cellStyle name="40% - Accent4 3 11 2 2" xfId="10663" xr:uid="{00000000-0005-0000-0000-00005E5E0000}"/>
    <cellStyle name="40% - Accent4 3 11 2 2 2" xfId="21277" xr:uid="{00000000-0005-0000-0000-00005F5E0000}"/>
    <cellStyle name="40% - Accent4 3 11 2 2 2 2" xfId="44545" xr:uid="{00000000-0005-0000-0000-0000605E0000}"/>
    <cellStyle name="40% - Accent4 3 11 2 2 3" xfId="33931" xr:uid="{00000000-0005-0000-0000-0000615E0000}"/>
    <cellStyle name="40% - Accent4 3 11 2 3" xfId="15971" xr:uid="{00000000-0005-0000-0000-0000625E0000}"/>
    <cellStyle name="40% - Accent4 3 11 2 3 2" xfId="39239" xr:uid="{00000000-0005-0000-0000-0000635E0000}"/>
    <cellStyle name="40% - Accent4 3 11 2 4" xfId="28623" xr:uid="{00000000-0005-0000-0000-0000645E0000}"/>
    <cellStyle name="40% - Accent4 3 11 3" xfId="8021" xr:uid="{00000000-0005-0000-0000-0000655E0000}"/>
    <cellStyle name="40% - Accent4 3 11 3 2" xfId="18636" xr:uid="{00000000-0005-0000-0000-0000665E0000}"/>
    <cellStyle name="40% - Accent4 3 11 3 2 2" xfId="41904" xr:uid="{00000000-0005-0000-0000-0000675E0000}"/>
    <cellStyle name="40% - Accent4 3 11 3 3" xfId="31289" xr:uid="{00000000-0005-0000-0000-0000685E0000}"/>
    <cellStyle name="40% - Accent4 3 11 4" xfId="13331" xr:uid="{00000000-0005-0000-0000-0000695E0000}"/>
    <cellStyle name="40% - Accent4 3 11 4 2" xfId="36599" xr:uid="{00000000-0005-0000-0000-00006A5E0000}"/>
    <cellStyle name="40% - Accent4 3 11 5" xfId="25981" xr:uid="{00000000-0005-0000-0000-00006B5E0000}"/>
    <cellStyle name="40% - Accent4 3 12" xfId="3016" xr:uid="{00000000-0005-0000-0000-00006C5E0000}"/>
    <cellStyle name="40% - Accent4 3 12 2" xfId="5854" xr:uid="{00000000-0005-0000-0000-00006D5E0000}"/>
    <cellStyle name="40% - Accent4 3 12 2 2" xfId="11197" xr:uid="{00000000-0005-0000-0000-00006E5E0000}"/>
    <cellStyle name="40% - Accent4 3 12 2 2 2" xfId="21811" xr:uid="{00000000-0005-0000-0000-00006F5E0000}"/>
    <cellStyle name="40% - Accent4 3 12 2 2 2 2" xfId="45079" xr:uid="{00000000-0005-0000-0000-0000705E0000}"/>
    <cellStyle name="40% - Accent4 3 12 2 2 3" xfId="34465" xr:uid="{00000000-0005-0000-0000-0000715E0000}"/>
    <cellStyle name="40% - Accent4 3 12 2 3" xfId="16505" xr:uid="{00000000-0005-0000-0000-0000725E0000}"/>
    <cellStyle name="40% - Accent4 3 12 2 3 2" xfId="39773" xr:uid="{00000000-0005-0000-0000-0000735E0000}"/>
    <cellStyle name="40% - Accent4 3 12 2 4" xfId="29157" xr:uid="{00000000-0005-0000-0000-0000745E0000}"/>
    <cellStyle name="40% - Accent4 3 12 3" xfId="8555" xr:uid="{00000000-0005-0000-0000-0000755E0000}"/>
    <cellStyle name="40% - Accent4 3 12 3 2" xfId="19170" xr:uid="{00000000-0005-0000-0000-0000765E0000}"/>
    <cellStyle name="40% - Accent4 3 12 3 2 2" xfId="42438" xr:uid="{00000000-0005-0000-0000-0000775E0000}"/>
    <cellStyle name="40% - Accent4 3 12 3 3" xfId="31823" xr:uid="{00000000-0005-0000-0000-0000785E0000}"/>
    <cellStyle name="40% - Accent4 3 12 4" xfId="13865" xr:uid="{00000000-0005-0000-0000-0000795E0000}"/>
    <cellStyle name="40% - Accent4 3 12 4 2" xfId="37133" xr:uid="{00000000-0005-0000-0000-00007A5E0000}"/>
    <cellStyle name="40% - Accent4 3 12 5" xfId="26515" xr:uid="{00000000-0005-0000-0000-00007B5E0000}"/>
    <cellStyle name="40% - Accent4 3 13" xfId="3344" xr:uid="{00000000-0005-0000-0000-00007C5E0000}"/>
    <cellStyle name="40% - Accent4 3 13 2" xfId="6168" xr:uid="{00000000-0005-0000-0000-00007D5E0000}"/>
    <cellStyle name="40% - Accent4 3 13 2 2" xfId="11511" xr:uid="{00000000-0005-0000-0000-00007E5E0000}"/>
    <cellStyle name="40% - Accent4 3 13 2 2 2" xfId="22124" xr:uid="{00000000-0005-0000-0000-00007F5E0000}"/>
    <cellStyle name="40% - Accent4 3 13 2 2 2 2" xfId="45392" xr:uid="{00000000-0005-0000-0000-0000805E0000}"/>
    <cellStyle name="40% - Accent4 3 13 2 2 3" xfId="34779" xr:uid="{00000000-0005-0000-0000-0000815E0000}"/>
    <cellStyle name="40% - Accent4 3 13 2 3" xfId="16818" xr:uid="{00000000-0005-0000-0000-0000825E0000}"/>
    <cellStyle name="40% - Accent4 3 13 2 3 2" xfId="40086" xr:uid="{00000000-0005-0000-0000-0000835E0000}"/>
    <cellStyle name="40% - Accent4 3 13 2 4" xfId="29471" xr:uid="{00000000-0005-0000-0000-0000845E0000}"/>
    <cellStyle name="40% - Accent4 3 13 3" xfId="8869" xr:uid="{00000000-0005-0000-0000-0000855E0000}"/>
    <cellStyle name="40% - Accent4 3 13 3 2" xfId="19484" xr:uid="{00000000-0005-0000-0000-0000865E0000}"/>
    <cellStyle name="40% - Accent4 3 13 3 2 2" xfId="42752" xr:uid="{00000000-0005-0000-0000-0000875E0000}"/>
    <cellStyle name="40% - Accent4 3 13 3 3" xfId="32137" xr:uid="{00000000-0005-0000-0000-0000885E0000}"/>
    <cellStyle name="40% - Accent4 3 13 4" xfId="14178" xr:uid="{00000000-0005-0000-0000-0000895E0000}"/>
    <cellStyle name="40% - Accent4 3 13 4 2" xfId="37446" xr:uid="{00000000-0005-0000-0000-00008A5E0000}"/>
    <cellStyle name="40% - Accent4 3 13 5" xfId="26829" xr:uid="{00000000-0005-0000-0000-00008B5E0000}"/>
    <cellStyle name="40% - Accent4 3 14" xfId="4133" xr:uid="{00000000-0005-0000-0000-00008C5E0000}"/>
    <cellStyle name="40% - Accent4 3 14 2" xfId="9477" xr:uid="{00000000-0005-0000-0000-00008D5E0000}"/>
    <cellStyle name="40% - Accent4 3 14 2 2" xfId="20092" xr:uid="{00000000-0005-0000-0000-00008E5E0000}"/>
    <cellStyle name="40% - Accent4 3 14 2 2 2" xfId="43360" xr:uid="{00000000-0005-0000-0000-00008F5E0000}"/>
    <cellStyle name="40% - Accent4 3 14 2 3" xfId="32745" xr:uid="{00000000-0005-0000-0000-0000905E0000}"/>
    <cellStyle name="40% - Accent4 3 14 3" xfId="14786" xr:uid="{00000000-0005-0000-0000-0000915E0000}"/>
    <cellStyle name="40% - Accent4 3 14 3 2" xfId="38054" xr:uid="{00000000-0005-0000-0000-0000925E0000}"/>
    <cellStyle name="40% - Accent4 3 14 4" xfId="27437" xr:uid="{00000000-0005-0000-0000-0000935E0000}"/>
    <cellStyle name="40% - Accent4 3 15" xfId="6835" xr:uid="{00000000-0005-0000-0000-0000945E0000}"/>
    <cellStyle name="40% - Accent4 3 15 2" xfId="17450" xr:uid="{00000000-0005-0000-0000-0000955E0000}"/>
    <cellStyle name="40% - Accent4 3 15 2 2" xfId="40718" xr:uid="{00000000-0005-0000-0000-0000965E0000}"/>
    <cellStyle name="40% - Accent4 3 15 3" xfId="30103" xr:uid="{00000000-0005-0000-0000-0000975E0000}"/>
    <cellStyle name="40% - Accent4 3 16" xfId="12146" xr:uid="{00000000-0005-0000-0000-0000985E0000}"/>
    <cellStyle name="40% - Accent4 3 16 2" xfId="35414" xr:uid="{00000000-0005-0000-0000-0000995E0000}"/>
    <cellStyle name="40% - Accent4 3 17" xfId="23465" xr:uid="{00000000-0005-0000-0000-00009A5E0000}"/>
    <cellStyle name="40% - Accent4 3 17 2" xfId="46709" xr:uid="{00000000-0005-0000-0000-00009B5E0000}"/>
    <cellStyle name="40% - Accent4 3 18" xfId="24791" xr:uid="{00000000-0005-0000-0000-00009C5E0000}"/>
    <cellStyle name="40% - Accent4 3 19" xfId="48638" xr:uid="{00000000-0005-0000-0000-00009D5E0000}"/>
    <cellStyle name="40% - Accent4 3 2" xfId="752" xr:uid="{00000000-0005-0000-0000-00009E5E0000}"/>
    <cellStyle name="40% - Accent4 3 2 10" xfId="3017" xr:uid="{00000000-0005-0000-0000-00009F5E0000}"/>
    <cellStyle name="40% - Accent4 3 2 10 2" xfId="5855" xr:uid="{00000000-0005-0000-0000-0000A05E0000}"/>
    <cellStyle name="40% - Accent4 3 2 10 2 2" xfId="11198" xr:uid="{00000000-0005-0000-0000-0000A15E0000}"/>
    <cellStyle name="40% - Accent4 3 2 10 2 2 2" xfId="21812" xr:uid="{00000000-0005-0000-0000-0000A25E0000}"/>
    <cellStyle name="40% - Accent4 3 2 10 2 2 2 2" xfId="45080" xr:uid="{00000000-0005-0000-0000-0000A35E0000}"/>
    <cellStyle name="40% - Accent4 3 2 10 2 2 3" xfId="34466" xr:uid="{00000000-0005-0000-0000-0000A45E0000}"/>
    <cellStyle name="40% - Accent4 3 2 10 2 3" xfId="16506" xr:uid="{00000000-0005-0000-0000-0000A55E0000}"/>
    <cellStyle name="40% - Accent4 3 2 10 2 3 2" xfId="39774" xr:uid="{00000000-0005-0000-0000-0000A65E0000}"/>
    <cellStyle name="40% - Accent4 3 2 10 2 4" xfId="29158" xr:uid="{00000000-0005-0000-0000-0000A75E0000}"/>
    <cellStyle name="40% - Accent4 3 2 10 3" xfId="8556" xr:uid="{00000000-0005-0000-0000-0000A85E0000}"/>
    <cellStyle name="40% - Accent4 3 2 10 3 2" xfId="19171" xr:uid="{00000000-0005-0000-0000-0000A95E0000}"/>
    <cellStyle name="40% - Accent4 3 2 10 3 2 2" xfId="42439" xr:uid="{00000000-0005-0000-0000-0000AA5E0000}"/>
    <cellStyle name="40% - Accent4 3 2 10 3 3" xfId="31824" xr:uid="{00000000-0005-0000-0000-0000AB5E0000}"/>
    <cellStyle name="40% - Accent4 3 2 10 4" xfId="13866" xr:uid="{00000000-0005-0000-0000-0000AC5E0000}"/>
    <cellStyle name="40% - Accent4 3 2 10 4 2" xfId="37134" xr:uid="{00000000-0005-0000-0000-0000AD5E0000}"/>
    <cellStyle name="40% - Accent4 3 2 10 5" xfId="26516" xr:uid="{00000000-0005-0000-0000-0000AE5E0000}"/>
    <cellStyle name="40% - Accent4 3 2 11" xfId="3345" xr:uid="{00000000-0005-0000-0000-0000AF5E0000}"/>
    <cellStyle name="40% - Accent4 3 2 11 2" xfId="6169" xr:uid="{00000000-0005-0000-0000-0000B05E0000}"/>
    <cellStyle name="40% - Accent4 3 2 11 2 2" xfId="11512" xr:uid="{00000000-0005-0000-0000-0000B15E0000}"/>
    <cellStyle name="40% - Accent4 3 2 11 2 2 2" xfId="22125" xr:uid="{00000000-0005-0000-0000-0000B25E0000}"/>
    <cellStyle name="40% - Accent4 3 2 11 2 2 2 2" xfId="45393" xr:uid="{00000000-0005-0000-0000-0000B35E0000}"/>
    <cellStyle name="40% - Accent4 3 2 11 2 2 3" xfId="34780" xr:uid="{00000000-0005-0000-0000-0000B45E0000}"/>
    <cellStyle name="40% - Accent4 3 2 11 2 3" xfId="16819" xr:uid="{00000000-0005-0000-0000-0000B55E0000}"/>
    <cellStyle name="40% - Accent4 3 2 11 2 3 2" xfId="40087" xr:uid="{00000000-0005-0000-0000-0000B65E0000}"/>
    <cellStyle name="40% - Accent4 3 2 11 2 4" xfId="29472" xr:uid="{00000000-0005-0000-0000-0000B75E0000}"/>
    <cellStyle name="40% - Accent4 3 2 11 3" xfId="8870" xr:uid="{00000000-0005-0000-0000-0000B85E0000}"/>
    <cellStyle name="40% - Accent4 3 2 11 3 2" xfId="19485" xr:uid="{00000000-0005-0000-0000-0000B95E0000}"/>
    <cellStyle name="40% - Accent4 3 2 11 3 2 2" xfId="42753" xr:uid="{00000000-0005-0000-0000-0000BA5E0000}"/>
    <cellStyle name="40% - Accent4 3 2 11 3 3" xfId="32138" xr:uid="{00000000-0005-0000-0000-0000BB5E0000}"/>
    <cellStyle name="40% - Accent4 3 2 11 4" xfId="14179" xr:uid="{00000000-0005-0000-0000-0000BC5E0000}"/>
    <cellStyle name="40% - Accent4 3 2 11 4 2" xfId="37447" xr:uid="{00000000-0005-0000-0000-0000BD5E0000}"/>
    <cellStyle name="40% - Accent4 3 2 11 5" xfId="26830" xr:uid="{00000000-0005-0000-0000-0000BE5E0000}"/>
    <cellStyle name="40% - Accent4 3 2 12" xfId="4276" xr:uid="{00000000-0005-0000-0000-0000BF5E0000}"/>
    <cellStyle name="40% - Accent4 3 2 12 2" xfId="9620" xr:uid="{00000000-0005-0000-0000-0000C05E0000}"/>
    <cellStyle name="40% - Accent4 3 2 12 2 2" xfId="20235" xr:uid="{00000000-0005-0000-0000-0000C15E0000}"/>
    <cellStyle name="40% - Accent4 3 2 12 2 2 2" xfId="43503" xr:uid="{00000000-0005-0000-0000-0000C25E0000}"/>
    <cellStyle name="40% - Accent4 3 2 12 2 3" xfId="32888" xr:uid="{00000000-0005-0000-0000-0000C35E0000}"/>
    <cellStyle name="40% - Accent4 3 2 12 3" xfId="14929" xr:uid="{00000000-0005-0000-0000-0000C45E0000}"/>
    <cellStyle name="40% - Accent4 3 2 12 3 2" xfId="38197" xr:uid="{00000000-0005-0000-0000-0000C55E0000}"/>
    <cellStyle name="40% - Accent4 3 2 12 4" xfId="27580" xr:uid="{00000000-0005-0000-0000-0000C65E0000}"/>
    <cellStyle name="40% - Accent4 3 2 13" xfId="6978" xr:uid="{00000000-0005-0000-0000-0000C75E0000}"/>
    <cellStyle name="40% - Accent4 3 2 13 2" xfId="17593" xr:uid="{00000000-0005-0000-0000-0000C85E0000}"/>
    <cellStyle name="40% - Accent4 3 2 13 2 2" xfId="40861" xr:uid="{00000000-0005-0000-0000-0000C95E0000}"/>
    <cellStyle name="40% - Accent4 3 2 13 3" xfId="30246" xr:uid="{00000000-0005-0000-0000-0000CA5E0000}"/>
    <cellStyle name="40% - Accent4 3 2 14" xfId="12289" xr:uid="{00000000-0005-0000-0000-0000CB5E0000}"/>
    <cellStyle name="40% - Accent4 3 2 14 2" xfId="35557" xr:uid="{00000000-0005-0000-0000-0000CC5E0000}"/>
    <cellStyle name="40% - Accent4 3 2 15" xfId="23466" xr:uid="{00000000-0005-0000-0000-0000CD5E0000}"/>
    <cellStyle name="40% - Accent4 3 2 15 2" xfId="46710" xr:uid="{00000000-0005-0000-0000-0000CE5E0000}"/>
    <cellStyle name="40% - Accent4 3 2 16" xfId="24938" xr:uid="{00000000-0005-0000-0000-0000CF5E0000}"/>
    <cellStyle name="40% - Accent4 3 2 17" xfId="48639" xr:uid="{00000000-0005-0000-0000-0000D05E0000}"/>
    <cellStyle name="40% - Accent4 3 2 2" xfId="1128" xr:uid="{00000000-0005-0000-0000-0000D15E0000}"/>
    <cellStyle name="40% - Accent4 3 2 2 10" xfId="48640" xr:uid="{00000000-0005-0000-0000-0000D25E0000}"/>
    <cellStyle name="40% - Accent4 3 2 2 2" xfId="1564" xr:uid="{00000000-0005-0000-0000-0000D35E0000}"/>
    <cellStyle name="40% - Accent4 3 2 2 2 2" xfId="2921" xr:uid="{00000000-0005-0000-0000-0000D45E0000}"/>
    <cellStyle name="40% - Accent4 3 2 2 2 2 2" xfId="5769" xr:uid="{00000000-0005-0000-0000-0000D55E0000}"/>
    <cellStyle name="40% - Accent4 3 2 2 2 2 2 2" xfId="11112" xr:uid="{00000000-0005-0000-0000-0000D65E0000}"/>
    <cellStyle name="40% - Accent4 3 2 2 2 2 2 2 2" xfId="21726" xr:uid="{00000000-0005-0000-0000-0000D75E0000}"/>
    <cellStyle name="40% - Accent4 3 2 2 2 2 2 2 2 2" xfId="44994" xr:uid="{00000000-0005-0000-0000-0000D85E0000}"/>
    <cellStyle name="40% - Accent4 3 2 2 2 2 2 2 3" xfId="34380" xr:uid="{00000000-0005-0000-0000-0000D95E0000}"/>
    <cellStyle name="40% - Accent4 3 2 2 2 2 2 3" xfId="16420" xr:uid="{00000000-0005-0000-0000-0000DA5E0000}"/>
    <cellStyle name="40% - Accent4 3 2 2 2 2 2 3 2" xfId="39688" xr:uid="{00000000-0005-0000-0000-0000DB5E0000}"/>
    <cellStyle name="40% - Accent4 3 2 2 2 2 2 4" xfId="23470" xr:uid="{00000000-0005-0000-0000-0000DC5E0000}"/>
    <cellStyle name="40% - Accent4 3 2 2 2 2 2 4 2" xfId="46714" xr:uid="{00000000-0005-0000-0000-0000DD5E0000}"/>
    <cellStyle name="40% - Accent4 3 2 2 2 2 2 5" xfId="29072" xr:uid="{00000000-0005-0000-0000-0000DE5E0000}"/>
    <cellStyle name="40% - Accent4 3 2 2 2 2 2 6" xfId="48643" xr:uid="{00000000-0005-0000-0000-0000DF5E0000}"/>
    <cellStyle name="40% - Accent4 3 2 2 2 2 3" xfId="8470" xr:uid="{00000000-0005-0000-0000-0000E05E0000}"/>
    <cellStyle name="40% - Accent4 3 2 2 2 2 3 2" xfId="19085" xr:uid="{00000000-0005-0000-0000-0000E15E0000}"/>
    <cellStyle name="40% - Accent4 3 2 2 2 2 3 2 2" xfId="42353" xr:uid="{00000000-0005-0000-0000-0000E25E0000}"/>
    <cellStyle name="40% - Accent4 3 2 2 2 2 3 3" xfId="31738" xr:uid="{00000000-0005-0000-0000-0000E35E0000}"/>
    <cellStyle name="40% - Accent4 3 2 2 2 2 4" xfId="13780" xr:uid="{00000000-0005-0000-0000-0000E45E0000}"/>
    <cellStyle name="40% - Accent4 3 2 2 2 2 4 2" xfId="37048" xr:uid="{00000000-0005-0000-0000-0000E55E0000}"/>
    <cellStyle name="40% - Accent4 3 2 2 2 2 5" xfId="23469" xr:uid="{00000000-0005-0000-0000-0000E65E0000}"/>
    <cellStyle name="40% - Accent4 3 2 2 2 2 5 2" xfId="46713" xr:uid="{00000000-0005-0000-0000-0000E75E0000}"/>
    <cellStyle name="40% - Accent4 3 2 2 2 2 6" xfId="26430" xr:uid="{00000000-0005-0000-0000-0000E85E0000}"/>
    <cellStyle name="40% - Accent4 3 2 2 2 2 7" xfId="48642" xr:uid="{00000000-0005-0000-0000-0000E95E0000}"/>
    <cellStyle name="40% - Accent4 3 2 2 2 3" xfId="4582" xr:uid="{00000000-0005-0000-0000-0000EA5E0000}"/>
    <cellStyle name="40% - Accent4 3 2 2 2 3 2" xfId="9926" xr:uid="{00000000-0005-0000-0000-0000EB5E0000}"/>
    <cellStyle name="40% - Accent4 3 2 2 2 3 2 2" xfId="20541" xr:uid="{00000000-0005-0000-0000-0000EC5E0000}"/>
    <cellStyle name="40% - Accent4 3 2 2 2 3 2 2 2" xfId="43809" xr:uid="{00000000-0005-0000-0000-0000ED5E0000}"/>
    <cellStyle name="40% - Accent4 3 2 2 2 3 2 3" xfId="33194" xr:uid="{00000000-0005-0000-0000-0000EE5E0000}"/>
    <cellStyle name="40% - Accent4 3 2 2 2 3 3" xfId="15235" xr:uid="{00000000-0005-0000-0000-0000EF5E0000}"/>
    <cellStyle name="40% - Accent4 3 2 2 2 3 3 2" xfId="38503" xr:uid="{00000000-0005-0000-0000-0000F05E0000}"/>
    <cellStyle name="40% - Accent4 3 2 2 2 3 4" xfId="23471" xr:uid="{00000000-0005-0000-0000-0000F15E0000}"/>
    <cellStyle name="40% - Accent4 3 2 2 2 3 4 2" xfId="46715" xr:uid="{00000000-0005-0000-0000-0000F25E0000}"/>
    <cellStyle name="40% - Accent4 3 2 2 2 3 5" xfId="27886" xr:uid="{00000000-0005-0000-0000-0000F35E0000}"/>
    <cellStyle name="40% - Accent4 3 2 2 2 3 6" xfId="48644" xr:uid="{00000000-0005-0000-0000-0000F45E0000}"/>
    <cellStyle name="40% - Accent4 3 2 2 2 4" xfId="7284" xr:uid="{00000000-0005-0000-0000-0000F55E0000}"/>
    <cellStyle name="40% - Accent4 3 2 2 2 4 2" xfId="17899" xr:uid="{00000000-0005-0000-0000-0000F65E0000}"/>
    <cellStyle name="40% - Accent4 3 2 2 2 4 2 2" xfId="41167" xr:uid="{00000000-0005-0000-0000-0000F75E0000}"/>
    <cellStyle name="40% - Accent4 3 2 2 2 4 3" xfId="30552" xr:uid="{00000000-0005-0000-0000-0000F85E0000}"/>
    <cellStyle name="40% - Accent4 3 2 2 2 5" xfId="12595" xr:uid="{00000000-0005-0000-0000-0000F95E0000}"/>
    <cellStyle name="40% - Accent4 3 2 2 2 5 2" xfId="35863" xr:uid="{00000000-0005-0000-0000-0000FA5E0000}"/>
    <cellStyle name="40% - Accent4 3 2 2 2 6" xfId="23468" xr:uid="{00000000-0005-0000-0000-0000FB5E0000}"/>
    <cellStyle name="40% - Accent4 3 2 2 2 6 2" xfId="46712" xr:uid="{00000000-0005-0000-0000-0000FC5E0000}"/>
    <cellStyle name="40% - Accent4 3 2 2 2 7" xfId="25244" xr:uid="{00000000-0005-0000-0000-0000FD5E0000}"/>
    <cellStyle name="40% - Accent4 3 2 2 2 8" xfId="48641" xr:uid="{00000000-0005-0000-0000-0000FE5E0000}"/>
    <cellStyle name="40% - Accent4 3 2 2 3" xfId="2698" xr:uid="{00000000-0005-0000-0000-0000FF5E0000}"/>
    <cellStyle name="40% - Accent4 3 2 2 3 2" xfId="5546" xr:uid="{00000000-0005-0000-0000-0000005F0000}"/>
    <cellStyle name="40% - Accent4 3 2 2 3 2 2" xfId="10889" xr:uid="{00000000-0005-0000-0000-0000015F0000}"/>
    <cellStyle name="40% - Accent4 3 2 2 3 2 2 2" xfId="21503" xr:uid="{00000000-0005-0000-0000-0000025F0000}"/>
    <cellStyle name="40% - Accent4 3 2 2 3 2 2 2 2" xfId="44771" xr:uid="{00000000-0005-0000-0000-0000035F0000}"/>
    <cellStyle name="40% - Accent4 3 2 2 3 2 2 3" xfId="34157" xr:uid="{00000000-0005-0000-0000-0000045F0000}"/>
    <cellStyle name="40% - Accent4 3 2 2 3 2 3" xfId="16197" xr:uid="{00000000-0005-0000-0000-0000055F0000}"/>
    <cellStyle name="40% - Accent4 3 2 2 3 2 3 2" xfId="39465" xr:uid="{00000000-0005-0000-0000-0000065F0000}"/>
    <cellStyle name="40% - Accent4 3 2 2 3 2 4" xfId="23473" xr:uid="{00000000-0005-0000-0000-0000075F0000}"/>
    <cellStyle name="40% - Accent4 3 2 2 3 2 4 2" xfId="46717" xr:uid="{00000000-0005-0000-0000-0000085F0000}"/>
    <cellStyle name="40% - Accent4 3 2 2 3 2 5" xfId="28849" xr:uid="{00000000-0005-0000-0000-0000095F0000}"/>
    <cellStyle name="40% - Accent4 3 2 2 3 2 6" xfId="48646" xr:uid="{00000000-0005-0000-0000-00000A5F0000}"/>
    <cellStyle name="40% - Accent4 3 2 2 3 3" xfId="8247" xr:uid="{00000000-0005-0000-0000-00000B5F0000}"/>
    <cellStyle name="40% - Accent4 3 2 2 3 3 2" xfId="18862" xr:uid="{00000000-0005-0000-0000-00000C5F0000}"/>
    <cellStyle name="40% - Accent4 3 2 2 3 3 2 2" xfId="42130" xr:uid="{00000000-0005-0000-0000-00000D5F0000}"/>
    <cellStyle name="40% - Accent4 3 2 2 3 3 3" xfId="31515" xr:uid="{00000000-0005-0000-0000-00000E5F0000}"/>
    <cellStyle name="40% - Accent4 3 2 2 3 4" xfId="13557" xr:uid="{00000000-0005-0000-0000-00000F5F0000}"/>
    <cellStyle name="40% - Accent4 3 2 2 3 4 2" xfId="36825" xr:uid="{00000000-0005-0000-0000-0000105F0000}"/>
    <cellStyle name="40% - Accent4 3 2 2 3 5" xfId="23472" xr:uid="{00000000-0005-0000-0000-0000115F0000}"/>
    <cellStyle name="40% - Accent4 3 2 2 3 5 2" xfId="46716" xr:uid="{00000000-0005-0000-0000-0000125F0000}"/>
    <cellStyle name="40% - Accent4 3 2 2 3 6" xfId="26207" xr:uid="{00000000-0005-0000-0000-0000135F0000}"/>
    <cellStyle name="40% - Accent4 3 2 2 3 7" xfId="48645" xr:uid="{00000000-0005-0000-0000-0000145F0000}"/>
    <cellStyle name="40% - Accent4 3 2 2 4" xfId="3873" xr:uid="{00000000-0005-0000-0000-0000155F0000}"/>
    <cellStyle name="40% - Accent4 3 2 2 4 2" xfId="6537" xr:uid="{00000000-0005-0000-0000-0000165F0000}"/>
    <cellStyle name="40% - Accent4 3 2 2 4 2 2" xfId="11880" xr:uid="{00000000-0005-0000-0000-0000175F0000}"/>
    <cellStyle name="40% - Accent4 3 2 2 4 2 2 2" xfId="22493" xr:uid="{00000000-0005-0000-0000-0000185F0000}"/>
    <cellStyle name="40% - Accent4 3 2 2 4 2 2 2 2" xfId="45761" xr:uid="{00000000-0005-0000-0000-0000195F0000}"/>
    <cellStyle name="40% - Accent4 3 2 2 4 2 2 3" xfId="35148" xr:uid="{00000000-0005-0000-0000-00001A5F0000}"/>
    <cellStyle name="40% - Accent4 3 2 2 4 2 3" xfId="17187" xr:uid="{00000000-0005-0000-0000-00001B5F0000}"/>
    <cellStyle name="40% - Accent4 3 2 2 4 2 3 2" xfId="40455" xr:uid="{00000000-0005-0000-0000-00001C5F0000}"/>
    <cellStyle name="40% - Accent4 3 2 2 4 2 4" xfId="29840" xr:uid="{00000000-0005-0000-0000-00001D5F0000}"/>
    <cellStyle name="40% - Accent4 3 2 2 4 3" xfId="9238" xr:uid="{00000000-0005-0000-0000-00001E5F0000}"/>
    <cellStyle name="40% - Accent4 3 2 2 4 3 2" xfId="19853" xr:uid="{00000000-0005-0000-0000-00001F5F0000}"/>
    <cellStyle name="40% - Accent4 3 2 2 4 3 2 2" xfId="43121" xr:uid="{00000000-0005-0000-0000-0000205F0000}"/>
    <cellStyle name="40% - Accent4 3 2 2 4 3 3" xfId="32506" xr:uid="{00000000-0005-0000-0000-0000215F0000}"/>
    <cellStyle name="40% - Accent4 3 2 2 4 4" xfId="14547" xr:uid="{00000000-0005-0000-0000-0000225F0000}"/>
    <cellStyle name="40% - Accent4 3 2 2 4 4 2" xfId="37815" xr:uid="{00000000-0005-0000-0000-0000235F0000}"/>
    <cellStyle name="40% - Accent4 3 2 2 4 5" xfId="23474" xr:uid="{00000000-0005-0000-0000-0000245F0000}"/>
    <cellStyle name="40% - Accent4 3 2 2 4 5 2" xfId="46718" xr:uid="{00000000-0005-0000-0000-0000255F0000}"/>
    <cellStyle name="40% - Accent4 3 2 2 4 6" xfId="27198" xr:uid="{00000000-0005-0000-0000-0000265F0000}"/>
    <cellStyle name="40% - Accent4 3 2 2 4 7" xfId="48647" xr:uid="{00000000-0005-0000-0000-0000275F0000}"/>
    <cellStyle name="40% - Accent4 3 2 2 5" xfId="4359" xr:uid="{00000000-0005-0000-0000-0000285F0000}"/>
    <cellStyle name="40% - Accent4 3 2 2 5 2" xfId="9703" xr:uid="{00000000-0005-0000-0000-0000295F0000}"/>
    <cellStyle name="40% - Accent4 3 2 2 5 2 2" xfId="20318" xr:uid="{00000000-0005-0000-0000-00002A5F0000}"/>
    <cellStyle name="40% - Accent4 3 2 2 5 2 2 2" xfId="43586" xr:uid="{00000000-0005-0000-0000-00002B5F0000}"/>
    <cellStyle name="40% - Accent4 3 2 2 5 2 3" xfId="32971" xr:uid="{00000000-0005-0000-0000-00002C5F0000}"/>
    <cellStyle name="40% - Accent4 3 2 2 5 3" xfId="15012" xr:uid="{00000000-0005-0000-0000-00002D5F0000}"/>
    <cellStyle name="40% - Accent4 3 2 2 5 3 2" xfId="38280" xr:uid="{00000000-0005-0000-0000-00002E5F0000}"/>
    <cellStyle name="40% - Accent4 3 2 2 5 4" xfId="27663" xr:uid="{00000000-0005-0000-0000-00002F5F0000}"/>
    <cellStyle name="40% - Accent4 3 2 2 6" xfId="7061" xr:uid="{00000000-0005-0000-0000-0000305F0000}"/>
    <cellStyle name="40% - Accent4 3 2 2 6 2" xfId="17676" xr:uid="{00000000-0005-0000-0000-0000315F0000}"/>
    <cellStyle name="40% - Accent4 3 2 2 6 2 2" xfId="40944" xr:uid="{00000000-0005-0000-0000-0000325F0000}"/>
    <cellStyle name="40% - Accent4 3 2 2 6 3" xfId="30329" xr:uid="{00000000-0005-0000-0000-0000335F0000}"/>
    <cellStyle name="40% - Accent4 3 2 2 7" xfId="12372" xr:uid="{00000000-0005-0000-0000-0000345F0000}"/>
    <cellStyle name="40% - Accent4 3 2 2 7 2" xfId="35640" xr:uid="{00000000-0005-0000-0000-0000355F0000}"/>
    <cellStyle name="40% - Accent4 3 2 2 8" xfId="23467" xr:uid="{00000000-0005-0000-0000-0000365F0000}"/>
    <cellStyle name="40% - Accent4 3 2 2 8 2" xfId="46711" xr:uid="{00000000-0005-0000-0000-0000375F0000}"/>
    <cellStyle name="40% - Accent4 3 2 2 9" xfId="25021" xr:uid="{00000000-0005-0000-0000-0000385F0000}"/>
    <cellStyle name="40% - Accent4 3 2 2_Asset Register (new)" xfId="1417" xr:uid="{00000000-0005-0000-0000-0000395F0000}"/>
    <cellStyle name="40% - Accent4 3 2 3" xfId="1277" xr:uid="{00000000-0005-0000-0000-00003A5F0000}"/>
    <cellStyle name="40% - Accent4 3 2 3 2" xfId="2838" xr:uid="{00000000-0005-0000-0000-00003B5F0000}"/>
    <cellStyle name="40% - Accent4 3 2 3 2 2" xfId="5686" xr:uid="{00000000-0005-0000-0000-00003C5F0000}"/>
    <cellStyle name="40% - Accent4 3 2 3 2 2 2" xfId="11029" xr:uid="{00000000-0005-0000-0000-00003D5F0000}"/>
    <cellStyle name="40% - Accent4 3 2 3 2 2 2 2" xfId="21643" xr:uid="{00000000-0005-0000-0000-00003E5F0000}"/>
    <cellStyle name="40% - Accent4 3 2 3 2 2 2 2 2" xfId="44911" xr:uid="{00000000-0005-0000-0000-00003F5F0000}"/>
    <cellStyle name="40% - Accent4 3 2 3 2 2 2 3" xfId="34297" xr:uid="{00000000-0005-0000-0000-0000405F0000}"/>
    <cellStyle name="40% - Accent4 3 2 3 2 2 3" xfId="16337" xr:uid="{00000000-0005-0000-0000-0000415F0000}"/>
    <cellStyle name="40% - Accent4 3 2 3 2 2 3 2" xfId="39605" xr:uid="{00000000-0005-0000-0000-0000425F0000}"/>
    <cellStyle name="40% - Accent4 3 2 3 2 2 4" xfId="23477" xr:uid="{00000000-0005-0000-0000-0000435F0000}"/>
    <cellStyle name="40% - Accent4 3 2 3 2 2 4 2" xfId="46721" xr:uid="{00000000-0005-0000-0000-0000445F0000}"/>
    <cellStyle name="40% - Accent4 3 2 3 2 2 5" xfId="28989" xr:uid="{00000000-0005-0000-0000-0000455F0000}"/>
    <cellStyle name="40% - Accent4 3 2 3 2 2 6" xfId="48650" xr:uid="{00000000-0005-0000-0000-0000465F0000}"/>
    <cellStyle name="40% - Accent4 3 2 3 2 3" xfId="8387" xr:uid="{00000000-0005-0000-0000-0000475F0000}"/>
    <cellStyle name="40% - Accent4 3 2 3 2 3 2" xfId="19002" xr:uid="{00000000-0005-0000-0000-0000485F0000}"/>
    <cellStyle name="40% - Accent4 3 2 3 2 3 2 2" xfId="42270" xr:uid="{00000000-0005-0000-0000-0000495F0000}"/>
    <cellStyle name="40% - Accent4 3 2 3 2 3 3" xfId="31655" xr:uid="{00000000-0005-0000-0000-00004A5F0000}"/>
    <cellStyle name="40% - Accent4 3 2 3 2 4" xfId="13697" xr:uid="{00000000-0005-0000-0000-00004B5F0000}"/>
    <cellStyle name="40% - Accent4 3 2 3 2 4 2" xfId="36965" xr:uid="{00000000-0005-0000-0000-00004C5F0000}"/>
    <cellStyle name="40% - Accent4 3 2 3 2 5" xfId="23476" xr:uid="{00000000-0005-0000-0000-00004D5F0000}"/>
    <cellStyle name="40% - Accent4 3 2 3 2 5 2" xfId="46720" xr:uid="{00000000-0005-0000-0000-00004E5F0000}"/>
    <cellStyle name="40% - Accent4 3 2 3 2 6" xfId="26347" xr:uid="{00000000-0005-0000-0000-00004F5F0000}"/>
    <cellStyle name="40% - Accent4 3 2 3 2 7" xfId="48649" xr:uid="{00000000-0005-0000-0000-0000505F0000}"/>
    <cellStyle name="40% - Accent4 3 2 3 3" xfId="4499" xr:uid="{00000000-0005-0000-0000-0000515F0000}"/>
    <cellStyle name="40% - Accent4 3 2 3 3 2" xfId="9843" xr:uid="{00000000-0005-0000-0000-0000525F0000}"/>
    <cellStyle name="40% - Accent4 3 2 3 3 2 2" xfId="20458" xr:uid="{00000000-0005-0000-0000-0000535F0000}"/>
    <cellStyle name="40% - Accent4 3 2 3 3 2 2 2" xfId="43726" xr:uid="{00000000-0005-0000-0000-0000545F0000}"/>
    <cellStyle name="40% - Accent4 3 2 3 3 2 3" xfId="33111" xr:uid="{00000000-0005-0000-0000-0000555F0000}"/>
    <cellStyle name="40% - Accent4 3 2 3 3 3" xfId="15152" xr:uid="{00000000-0005-0000-0000-0000565F0000}"/>
    <cellStyle name="40% - Accent4 3 2 3 3 3 2" xfId="38420" xr:uid="{00000000-0005-0000-0000-0000575F0000}"/>
    <cellStyle name="40% - Accent4 3 2 3 3 4" xfId="23478" xr:uid="{00000000-0005-0000-0000-0000585F0000}"/>
    <cellStyle name="40% - Accent4 3 2 3 3 4 2" xfId="46722" xr:uid="{00000000-0005-0000-0000-0000595F0000}"/>
    <cellStyle name="40% - Accent4 3 2 3 3 5" xfId="27803" xr:uid="{00000000-0005-0000-0000-00005A5F0000}"/>
    <cellStyle name="40% - Accent4 3 2 3 3 6" xfId="48651" xr:uid="{00000000-0005-0000-0000-00005B5F0000}"/>
    <cellStyle name="40% - Accent4 3 2 3 4" xfId="7201" xr:uid="{00000000-0005-0000-0000-00005C5F0000}"/>
    <cellStyle name="40% - Accent4 3 2 3 4 2" xfId="17816" xr:uid="{00000000-0005-0000-0000-00005D5F0000}"/>
    <cellStyle name="40% - Accent4 3 2 3 4 2 2" xfId="41084" xr:uid="{00000000-0005-0000-0000-00005E5F0000}"/>
    <cellStyle name="40% - Accent4 3 2 3 4 3" xfId="30469" xr:uid="{00000000-0005-0000-0000-00005F5F0000}"/>
    <cellStyle name="40% - Accent4 3 2 3 5" xfId="12512" xr:uid="{00000000-0005-0000-0000-0000605F0000}"/>
    <cellStyle name="40% - Accent4 3 2 3 5 2" xfId="35780" xr:uid="{00000000-0005-0000-0000-0000615F0000}"/>
    <cellStyle name="40% - Accent4 3 2 3 6" xfId="23475" xr:uid="{00000000-0005-0000-0000-0000625F0000}"/>
    <cellStyle name="40% - Accent4 3 2 3 6 2" xfId="46719" xr:uid="{00000000-0005-0000-0000-0000635F0000}"/>
    <cellStyle name="40% - Accent4 3 2 3 7" xfId="25161" xr:uid="{00000000-0005-0000-0000-0000645F0000}"/>
    <cellStyle name="40% - Accent4 3 2 3 8" xfId="48648" xr:uid="{00000000-0005-0000-0000-0000655F0000}"/>
    <cellStyle name="40% - Accent4 3 2 4" xfId="1661" xr:uid="{00000000-0005-0000-0000-0000665F0000}"/>
    <cellStyle name="40% - Accent4 3 2 4 2" xfId="4669" xr:uid="{00000000-0005-0000-0000-0000675F0000}"/>
    <cellStyle name="40% - Accent4 3 2 4 2 2" xfId="10013" xr:uid="{00000000-0005-0000-0000-0000685F0000}"/>
    <cellStyle name="40% - Accent4 3 2 4 2 2 2" xfId="20628" xr:uid="{00000000-0005-0000-0000-0000695F0000}"/>
    <cellStyle name="40% - Accent4 3 2 4 2 2 2 2" xfId="43896" xr:uid="{00000000-0005-0000-0000-00006A5F0000}"/>
    <cellStyle name="40% - Accent4 3 2 4 2 2 3" xfId="33281" xr:uid="{00000000-0005-0000-0000-00006B5F0000}"/>
    <cellStyle name="40% - Accent4 3 2 4 2 3" xfId="15322" xr:uid="{00000000-0005-0000-0000-00006C5F0000}"/>
    <cellStyle name="40% - Accent4 3 2 4 2 3 2" xfId="38590" xr:uid="{00000000-0005-0000-0000-00006D5F0000}"/>
    <cellStyle name="40% - Accent4 3 2 4 2 4" xfId="23480" xr:uid="{00000000-0005-0000-0000-00006E5F0000}"/>
    <cellStyle name="40% - Accent4 3 2 4 2 4 2" xfId="46724" xr:uid="{00000000-0005-0000-0000-00006F5F0000}"/>
    <cellStyle name="40% - Accent4 3 2 4 2 5" xfId="27973" xr:uid="{00000000-0005-0000-0000-0000705F0000}"/>
    <cellStyle name="40% - Accent4 3 2 4 2 6" xfId="48653" xr:uid="{00000000-0005-0000-0000-0000715F0000}"/>
    <cellStyle name="40% - Accent4 3 2 4 3" xfId="7371" xr:uid="{00000000-0005-0000-0000-0000725F0000}"/>
    <cellStyle name="40% - Accent4 3 2 4 3 2" xfId="17986" xr:uid="{00000000-0005-0000-0000-0000735F0000}"/>
    <cellStyle name="40% - Accent4 3 2 4 3 2 2" xfId="41254" xr:uid="{00000000-0005-0000-0000-0000745F0000}"/>
    <cellStyle name="40% - Accent4 3 2 4 3 3" xfId="30639" xr:uid="{00000000-0005-0000-0000-0000755F0000}"/>
    <cellStyle name="40% - Accent4 3 2 4 4" xfId="12682" xr:uid="{00000000-0005-0000-0000-0000765F0000}"/>
    <cellStyle name="40% - Accent4 3 2 4 4 2" xfId="35950" xr:uid="{00000000-0005-0000-0000-0000775F0000}"/>
    <cellStyle name="40% - Accent4 3 2 4 5" xfId="23479" xr:uid="{00000000-0005-0000-0000-0000785F0000}"/>
    <cellStyle name="40% - Accent4 3 2 4 5 2" xfId="46723" xr:uid="{00000000-0005-0000-0000-0000795F0000}"/>
    <cellStyle name="40% - Accent4 3 2 4 6" xfId="25331" xr:uid="{00000000-0005-0000-0000-00007A5F0000}"/>
    <cellStyle name="40% - Accent4 3 2 4 7" xfId="48652" xr:uid="{00000000-0005-0000-0000-00007B5F0000}"/>
    <cellStyle name="40% - Accent4 3 2 5" xfId="1766" xr:uid="{00000000-0005-0000-0000-00007C5F0000}"/>
    <cellStyle name="40% - Accent4 3 2 5 2" xfId="4752" xr:uid="{00000000-0005-0000-0000-00007D5F0000}"/>
    <cellStyle name="40% - Accent4 3 2 5 2 2" xfId="10096" xr:uid="{00000000-0005-0000-0000-00007E5F0000}"/>
    <cellStyle name="40% - Accent4 3 2 5 2 2 2" xfId="20711" xr:uid="{00000000-0005-0000-0000-00007F5F0000}"/>
    <cellStyle name="40% - Accent4 3 2 5 2 2 2 2" xfId="43979" xr:uid="{00000000-0005-0000-0000-0000805F0000}"/>
    <cellStyle name="40% - Accent4 3 2 5 2 2 3" xfId="33364" xr:uid="{00000000-0005-0000-0000-0000815F0000}"/>
    <cellStyle name="40% - Accent4 3 2 5 2 3" xfId="15405" xr:uid="{00000000-0005-0000-0000-0000825F0000}"/>
    <cellStyle name="40% - Accent4 3 2 5 2 3 2" xfId="38673" xr:uid="{00000000-0005-0000-0000-0000835F0000}"/>
    <cellStyle name="40% - Accent4 3 2 5 2 4" xfId="28056" xr:uid="{00000000-0005-0000-0000-0000845F0000}"/>
    <cellStyle name="40% - Accent4 3 2 5 3" xfId="7454" xr:uid="{00000000-0005-0000-0000-0000855F0000}"/>
    <cellStyle name="40% - Accent4 3 2 5 3 2" xfId="18069" xr:uid="{00000000-0005-0000-0000-0000865F0000}"/>
    <cellStyle name="40% - Accent4 3 2 5 3 2 2" xfId="41337" xr:uid="{00000000-0005-0000-0000-0000875F0000}"/>
    <cellStyle name="40% - Accent4 3 2 5 3 3" xfId="30722" xr:uid="{00000000-0005-0000-0000-0000885F0000}"/>
    <cellStyle name="40% - Accent4 3 2 5 4" xfId="12765" xr:uid="{00000000-0005-0000-0000-0000895F0000}"/>
    <cellStyle name="40% - Accent4 3 2 5 4 2" xfId="36033" xr:uid="{00000000-0005-0000-0000-00008A5F0000}"/>
    <cellStyle name="40% - Accent4 3 2 5 5" xfId="23481" xr:uid="{00000000-0005-0000-0000-00008B5F0000}"/>
    <cellStyle name="40% - Accent4 3 2 5 5 2" xfId="46725" xr:uid="{00000000-0005-0000-0000-00008C5F0000}"/>
    <cellStyle name="40% - Accent4 3 2 5 6" xfId="25414" xr:uid="{00000000-0005-0000-0000-00008D5F0000}"/>
    <cellStyle name="40% - Accent4 3 2 5 7" xfId="48654" xr:uid="{00000000-0005-0000-0000-00008E5F0000}"/>
    <cellStyle name="40% - Accent4 3 2 6" xfId="2210" xr:uid="{00000000-0005-0000-0000-00008F5F0000}"/>
    <cellStyle name="40% - Accent4 3 2 6 2" xfId="5085" xr:uid="{00000000-0005-0000-0000-0000905F0000}"/>
    <cellStyle name="40% - Accent4 3 2 6 2 2" xfId="10428" xr:uid="{00000000-0005-0000-0000-0000915F0000}"/>
    <cellStyle name="40% - Accent4 3 2 6 2 2 2" xfId="21043" xr:uid="{00000000-0005-0000-0000-0000925F0000}"/>
    <cellStyle name="40% - Accent4 3 2 6 2 2 2 2" xfId="44311" xr:uid="{00000000-0005-0000-0000-0000935F0000}"/>
    <cellStyle name="40% - Accent4 3 2 6 2 2 3" xfId="33696" xr:uid="{00000000-0005-0000-0000-0000945F0000}"/>
    <cellStyle name="40% - Accent4 3 2 6 2 3" xfId="15737" xr:uid="{00000000-0005-0000-0000-0000955F0000}"/>
    <cellStyle name="40% - Accent4 3 2 6 2 3 2" xfId="39005" xr:uid="{00000000-0005-0000-0000-0000965F0000}"/>
    <cellStyle name="40% - Accent4 3 2 6 2 4" xfId="28388" xr:uid="{00000000-0005-0000-0000-0000975F0000}"/>
    <cellStyle name="40% - Accent4 3 2 6 3" xfId="7786" xr:uid="{00000000-0005-0000-0000-0000985F0000}"/>
    <cellStyle name="40% - Accent4 3 2 6 3 2" xfId="18401" xr:uid="{00000000-0005-0000-0000-0000995F0000}"/>
    <cellStyle name="40% - Accent4 3 2 6 3 2 2" xfId="41669" xr:uid="{00000000-0005-0000-0000-00009A5F0000}"/>
    <cellStyle name="40% - Accent4 3 2 6 3 3" xfId="31054" xr:uid="{00000000-0005-0000-0000-00009B5F0000}"/>
    <cellStyle name="40% - Accent4 3 2 6 4" xfId="13097" xr:uid="{00000000-0005-0000-0000-00009C5F0000}"/>
    <cellStyle name="40% - Accent4 3 2 6 4 2" xfId="36365" xr:uid="{00000000-0005-0000-0000-00009D5F0000}"/>
    <cellStyle name="40% - Accent4 3 2 6 5" xfId="25746" xr:uid="{00000000-0005-0000-0000-00009E5F0000}"/>
    <cellStyle name="40% - Accent4 3 2 7" xfId="2266" xr:uid="{00000000-0005-0000-0000-00009F5F0000}"/>
    <cellStyle name="40% - Accent4 3 2 7 2" xfId="5131" xr:uid="{00000000-0005-0000-0000-0000A05F0000}"/>
    <cellStyle name="40% - Accent4 3 2 7 2 2" xfId="10474" xr:uid="{00000000-0005-0000-0000-0000A15F0000}"/>
    <cellStyle name="40% - Accent4 3 2 7 2 2 2" xfId="21088" xr:uid="{00000000-0005-0000-0000-0000A25F0000}"/>
    <cellStyle name="40% - Accent4 3 2 7 2 2 2 2" xfId="44356" xr:uid="{00000000-0005-0000-0000-0000A35F0000}"/>
    <cellStyle name="40% - Accent4 3 2 7 2 2 3" xfId="33742" xr:uid="{00000000-0005-0000-0000-0000A45F0000}"/>
    <cellStyle name="40% - Accent4 3 2 7 2 3" xfId="15782" xr:uid="{00000000-0005-0000-0000-0000A55F0000}"/>
    <cellStyle name="40% - Accent4 3 2 7 2 3 2" xfId="39050" xr:uid="{00000000-0005-0000-0000-0000A65F0000}"/>
    <cellStyle name="40% - Accent4 3 2 7 2 4" xfId="28434" xr:uid="{00000000-0005-0000-0000-0000A75F0000}"/>
    <cellStyle name="40% - Accent4 3 2 7 3" xfId="7832" xr:uid="{00000000-0005-0000-0000-0000A85F0000}"/>
    <cellStyle name="40% - Accent4 3 2 7 3 2" xfId="18447" xr:uid="{00000000-0005-0000-0000-0000A95F0000}"/>
    <cellStyle name="40% - Accent4 3 2 7 3 2 2" xfId="41715" xr:uid="{00000000-0005-0000-0000-0000AA5F0000}"/>
    <cellStyle name="40% - Accent4 3 2 7 3 3" xfId="31100" xr:uid="{00000000-0005-0000-0000-0000AB5F0000}"/>
    <cellStyle name="40% - Accent4 3 2 7 4" xfId="13142" xr:uid="{00000000-0005-0000-0000-0000AC5F0000}"/>
    <cellStyle name="40% - Accent4 3 2 7 4 2" xfId="36410" xr:uid="{00000000-0005-0000-0000-0000AD5F0000}"/>
    <cellStyle name="40% - Accent4 3 2 7 5" xfId="25792" xr:uid="{00000000-0005-0000-0000-0000AE5F0000}"/>
    <cellStyle name="40% - Accent4 3 2 8" xfId="2309" xr:uid="{00000000-0005-0000-0000-0000AF5F0000}"/>
    <cellStyle name="40% - Accent4 3 2 8 2" xfId="5165" xr:uid="{00000000-0005-0000-0000-0000B05F0000}"/>
    <cellStyle name="40% - Accent4 3 2 8 2 2" xfId="10508" xr:uid="{00000000-0005-0000-0000-0000B15F0000}"/>
    <cellStyle name="40% - Accent4 3 2 8 2 2 2" xfId="21122" xr:uid="{00000000-0005-0000-0000-0000B25F0000}"/>
    <cellStyle name="40% - Accent4 3 2 8 2 2 2 2" xfId="44390" xr:uid="{00000000-0005-0000-0000-0000B35F0000}"/>
    <cellStyle name="40% - Accent4 3 2 8 2 2 3" xfId="33776" xr:uid="{00000000-0005-0000-0000-0000B45F0000}"/>
    <cellStyle name="40% - Accent4 3 2 8 2 3" xfId="15816" xr:uid="{00000000-0005-0000-0000-0000B55F0000}"/>
    <cellStyle name="40% - Accent4 3 2 8 2 3 2" xfId="39084" xr:uid="{00000000-0005-0000-0000-0000B65F0000}"/>
    <cellStyle name="40% - Accent4 3 2 8 2 4" xfId="28468" xr:uid="{00000000-0005-0000-0000-0000B75F0000}"/>
    <cellStyle name="40% - Accent4 3 2 8 3" xfId="7866" xr:uid="{00000000-0005-0000-0000-0000B85F0000}"/>
    <cellStyle name="40% - Accent4 3 2 8 3 2" xfId="18481" xr:uid="{00000000-0005-0000-0000-0000B95F0000}"/>
    <cellStyle name="40% - Accent4 3 2 8 3 2 2" xfId="41749" xr:uid="{00000000-0005-0000-0000-0000BA5F0000}"/>
    <cellStyle name="40% - Accent4 3 2 8 3 3" xfId="31134" xr:uid="{00000000-0005-0000-0000-0000BB5F0000}"/>
    <cellStyle name="40% - Accent4 3 2 8 4" xfId="13176" xr:uid="{00000000-0005-0000-0000-0000BC5F0000}"/>
    <cellStyle name="40% - Accent4 3 2 8 4 2" xfId="36444" xr:uid="{00000000-0005-0000-0000-0000BD5F0000}"/>
    <cellStyle name="40% - Accent4 3 2 8 5" xfId="25826" xr:uid="{00000000-0005-0000-0000-0000BE5F0000}"/>
    <cellStyle name="40% - Accent4 3 2 9" xfId="2615" xr:uid="{00000000-0005-0000-0000-0000BF5F0000}"/>
    <cellStyle name="40% - Accent4 3 2 9 2" xfId="5463" xr:uid="{00000000-0005-0000-0000-0000C05F0000}"/>
    <cellStyle name="40% - Accent4 3 2 9 2 2" xfId="10806" xr:uid="{00000000-0005-0000-0000-0000C15F0000}"/>
    <cellStyle name="40% - Accent4 3 2 9 2 2 2" xfId="21420" xr:uid="{00000000-0005-0000-0000-0000C25F0000}"/>
    <cellStyle name="40% - Accent4 3 2 9 2 2 2 2" xfId="44688" xr:uid="{00000000-0005-0000-0000-0000C35F0000}"/>
    <cellStyle name="40% - Accent4 3 2 9 2 2 3" xfId="34074" xr:uid="{00000000-0005-0000-0000-0000C45F0000}"/>
    <cellStyle name="40% - Accent4 3 2 9 2 3" xfId="16114" xr:uid="{00000000-0005-0000-0000-0000C55F0000}"/>
    <cellStyle name="40% - Accent4 3 2 9 2 3 2" xfId="39382" xr:uid="{00000000-0005-0000-0000-0000C65F0000}"/>
    <cellStyle name="40% - Accent4 3 2 9 2 4" xfId="28766" xr:uid="{00000000-0005-0000-0000-0000C75F0000}"/>
    <cellStyle name="40% - Accent4 3 2 9 3" xfId="8164" xr:uid="{00000000-0005-0000-0000-0000C85F0000}"/>
    <cellStyle name="40% - Accent4 3 2 9 3 2" xfId="18779" xr:uid="{00000000-0005-0000-0000-0000C95F0000}"/>
    <cellStyle name="40% - Accent4 3 2 9 3 2 2" xfId="42047" xr:uid="{00000000-0005-0000-0000-0000CA5F0000}"/>
    <cellStyle name="40% - Accent4 3 2 9 3 3" xfId="31432" xr:uid="{00000000-0005-0000-0000-0000CB5F0000}"/>
    <cellStyle name="40% - Accent4 3 2 9 4" xfId="13474" xr:uid="{00000000-0005-0000-0000-0000CC5F0000}"/>
    <cellStyle name="40% - Accent4 3 2 9 4 2" xfId="36742" xr:uid="{00000000-0005-0000-0000-0000CD5F0000}"/>
    <cellStyle name="40% - Accent4 3 2 9 5" xfId="26124" xr:uid="{00000000-0005-0000-0000-0000CE5F0000}"/>
    <cellStyle name="40% - Accent4 3 2_Asset Register (new)" xfId="1418" xr:uid="{00000000-0005-0000-0000-0000CF5F0000}"/>
    <cellStyle name="40% - Accent4 3 3" xfId="751" xr:uid="{00000000-0005-0000-0000-0000D05F0000}"/>
    <cellStyle name="40% - Accent4 3 3 10" xfId="12288" xr:uid="{00000000-0005-0000-0000-0000D15F0000}"/>
    <cellStyle name="40% - Accent4 3 3 10 2" xfId="35556" xr:uid="{00000000-0005-0000-0000-0000D25F0000}"/>
    <cellStyle name="40% - Accent4 3 3 11" xfId="23482" xr:uid="{00000000-0005-0000-0000-0000D35F0000}"/>
    <cellStyle name="40% - Accent4 3 3 11 2" xfId="46726" xr:uid="{00000000-0005-0000-0000-0000D45F0000}"/>
    <cellStyle name="40% - Accent4 3 3 12" xfId="24937" xr:uid="{00000000-0005-0000-0000-0000D55F0000}"/>
    <cellStyle name="40% - Accent4 3 3 13" xfId="48655" xr:uid="{00000000-0005-0000-0000-0000D65F0000}"/>
    <cellStyle name="40% - Accent4 3 3 2" xfId="1200" xr:uid="{00000000-0005-0000-0000-0000D75F0000}"/>
    <cellStyle name="40% - Accent4 3 3 2 2" xfId="2762" xr:uid="{00000000-0005-0000-0000-0000D85F0000}"/>
    <cellStyle name="40% - Accent4 3 3 2 2 2" xfId="5610" xr:uid="{00000000-0005-0000-0000-0000D95F0000}"/>
    <cellStyle name="40% - Accent4 3 3 2 2 2 2" xfId="10953" xr:uid="{00000000-0005-0000-0000-0000DA5F0000}"/>
    <cellStyle name="40% - Accent4 3 3 2 2 2 2 2" xfId="21567" xr:uid="{00000000-0005-0000-0000-0000DB5F0000}"/>
    <cellStyle name="40% - Accent4 3 3 2 2 2 2 2 2" xfId="44835" xr:uid="{00000000-0005-0000-0000-0000DC5F0000}"/>
    <cellStyle name="40% - Accent4 3 3 2 2 2 2 3" xfId="34221" xr:uid="{00000000-0005-0000-0000-0000DD5F0000}"/>
    <cellStyle name="40% - Accent4 3 3 2 2 2 3" xfId="16261" xr:uid="{00000000-0005-0000-0000-0000DE5F0000}"/>
    <cellStyle name="40% - Accent4 3 3 2 2 2 3 2" xfId="39529" xr:uid="{00000000-0005-0000-0000-0000DF5F0000}"/>
    <cellStyle name="40% - Accent4 3 3 2 2 2 4" xfId="23485" xr:uid="{00000000-0005-0000-0000-0000E05F0000}"/>
    <cellStyle name="40% - Accent4 3 3 2 2 2 4 2" xfId="46729" xr:uid="{00000000-0005-0000-0000-0000E15F0000}"/>
    <cellStyle name="40% - Accent4 3 3 2 2 2 5" xfId="28913" xr:uid="{00000000-0005-0000-0000-0000E25F0000}"/>
    <cellStyle name="40% - Accent4 3 3 2 2 2 6" xfId="48658" xr:uid="{00000000-0005-0000-0000-0000E35F0000}"/>
    <cellStyle name="40% - Accent4 3 3 2 2 3" xfId="8311" xr:uid="{00000000-0005-0000-0000-0000E45F0000}"/>
    <cellStyle name="40% - Accent4 3 3 2 2 3 2" xfId="18926" xr:uid="{00000000-0005-0000-0000-0000E55F0000}"/>
    <cellStyle name="40% - Accent4 3 3 2 2 3 2 2" xfId="42194" xr:uid="{00000000-0005-0000-0000-0000E65F0000}"/>
    <cellStyle name="40% - Accent4 3 3 2 2 3 3" xfId="31579" xr:uid="{00000000-0005-0000-0000-0000E75F0000}"/>
    <cellStyle name="40% - Accent4 3 3 2 2 4" xfId="13621" xr:uid="{00000000-0005-0000-0000-0000E85F0000}"/>
    <cellStyle name="40% - Accent4 3 3 2 2 4 2" xfId="36889" xr:uid="{00000000-0005-0000-0000-0000E95F0000}"/>
    <cellStyle name="40% - Accent4 3 3 2 2 5" xfId="23484" xr:uid="{00000000-0005-0000-0000-0000EA5F0000}"/>
    <cellStyle name="40% - Accent4 3 3 2 2 5 2" xfId="46728" xr:uid="{00000000-0005-0000-0000-0000EB5F0000}"/>
    <cellStyle name="40% - Accent4 3 3 2 2 6" xfId="26271" xr:uid="{00000000-0005-0000-0000-0000EC5F0000}"/>
    <cellStyle name="40% - Accent4 3 3 2 2 7" xfId="48657" xr:uid="{00000000-0005-0000-0000-0000ED5F0000}"/>
    <cellStyle name="40% - Accent4 3 3 2 3" xfId="3937" xr:uid="{00000000-0005-0000-0000-0000EE5F0000}"/>
    <cellStyle name="40% - Accent4 3 3 2 3 2" xfId="6601" xr:uid="{00000000-0005-0000-0000-0000EF5F0000}"/>
    <cellStyle name="40% - Accent4 3 3 2 3 2 2" xfId="11944" xr:uid="{00000000-0005-0000-0000-0000F05F0000}"/>
    <cellStyle name="40% - Accent4 3 3 2 3 2 2 2" xfId="22557" xr:uid="{00000000-0005-0000-0000-0000F15F0000}"/>
    <cellStyle name="40% - Accent4 3 3 2 3 2 2 2 2" xfId="45825" xr:uid="{00000000-0005-0000-0000-0000F25F0000}"/>
    <cellStyle name="40% - Accent4 3 3 2 3 2 2 3" xfId="35212" xr:uid="{00000000-0005-0000-0000-0000F35F0000}"/>
    <cellStyle name="40% - Accent4 3 3 2 3 2 3" xfId="17251" xr:uid="{00000000-0005-0000-0000-0000F45F0000}"/>
    <cellStyle name="40% - Accent4 3 3 2 3 2 3 2" xfId="40519" xr:uid="{00000000-0005-0000-0000-0000F55F0000}"/>
    <cellStyle name="40% - Accent4 3 3 2 3 2 4" xfId="29904" xr:uid="{00000000-0005-0000-0000-0000F65F0000}"/>
    <cellStyle name="40% - Accent4 3 3 2 3 3" xfId="9302" xr:uid="{00000000-0005-0000-0000-0000F75F0000}"/>
    <cellStyle name="40% - Accent4 3 3 2 3 3 2" xfId="19917" xr:uid="{00000000-0005-0000-0000-0000F85F0000}"/>
    <cellStyle name="40% - Accent4 3 3 2 3 3 2 2" xfId="43185" xr:uid="{00000000-0005-0000-0000-0000F95F0000}"/>
    <cellStyle name="40% - Accent4 3 3 2 3 3 3" xfId="32570" xr:uid="{00000000-0005-0000-0000-0000FA5F0000}"/>
    <cellStyle name="40% - Accent4 3 3 2 3 4" xfId="14611" xr:uid="{00000000-0005-0000-0000-0000FB5F0000}"/>
    <cellStyle name="40% - Accent4 3 3 2 3 4 2" xfId="37879" xr:uid="{00000000-0005-0000-0000-0000FC5F0000}"/>
    <cellStyle name="40% - Accent4 3 3 2 3 5" xfId="23486" xr:uid="{00000000-0005-0000-0000-0000FD5F0000}"/>
    <cellStyle name="40% - Accent4 3 3 2 3 5 2" xfId="46730" xr:uid="{00000000-0005-0000-0000-0000FE5F0000}"/>
    <cellStyle name="40% - Accent4 3 3 2 3 6" xfId="27262" xr:uid="{00000000-0005-0000-0000-0000FF5F0000}"/>
    <cellStyle name="40% - Accent4 3 3 2 3 7" xfId="48659" xr:uid="{00000000-0005-0000-0000-000000600000}"/>
    <cellStyle name="40% - Accent4 3 3 2 4" xfId="4423" xr:uid="{00000000-0005-0000-0000-000001600000}"/>
    <cellStyle name="40% - Accent4 3 3 2 4 2" xfId="9767" xr:uid="{00000000-0005-0000-0000-000002600000}"/>
    <cellStyle name="40% - Accent4 3 3 2 4 2 2" xfId="20382" xr:uid="{00000000-0005-0000-0000-000003600000}"/>
    <cellStyle name="40% - Accent4 3 3 2 4 2 2 2" xfId="43650" xr:uid="{00000000-0005-0000-0000-000004600000}"/>
    <cellStyle name="40% - Accent4 3 3 2 4 2 3" xfId="33035" xr:uid="{00000000-0005-0000-0000-000005600000}"/>
    <cellStyle name="40% - Accent4 3 3 2 4 3" xfId="15076" xr:uid="{00000000-0005-0000-0000-000006600000}"/>
    <cellStyle name="40% - Accent4 3 3 2 4 3 2" xfId="38344" xr:uid="{00000000-0005-0000-0000-000007600000}"/>
    <cellStyle name="40% - Accent4 3 3 2 4 4" xfId="27727" xr:uid="{00000000-0005-0000-0000-000008600000}"/>
    <cellStyle name="40% - Accent4 3 3 2 5" xfId="7125" xr:uid="{00000000-0005-0000-0000-000009600000}"/>
    <cellStyle name="40% - Accent4 3 3 2 5 2" xfId="17740" xr:uid="{00000000-0005-0000-0000-00000A600000}"/>
    <cellStyle name="40% - Accent4 3 3 2 5 2 2" xfId="41008" xr:uid="{00000000-0005-0000-0000-00000B600000}"/>
    <cellStyle name="40% - Accent4 3 3 2 5 3" xfId="30393" xr:uid="{00000000-0005-0000-0000-00000C600000}"/>
    <cellStyle name="40% - Accent4 3 3 2 6" xfId="12436" xr:uid="{00000000-0005-0000-0000-00000D600000}"/>
    <cellStyle name="40% - Accent4 3 3 2 6 2" xfId="35704" xr:uid="{00000000-0005-0000-0000-00000E600000}"/>
    <cellStyle name="40% - Accent4 3 3 2 7" xfId="23483" xr:uid="{00000000-0005-0000-0000-00000F600000}"/>
    <cellStyle name="40% - Accent4 3 3 2 7 2" xfId="46727" xr:uid="{00000000-0005-0000-0000-000010600000}"/>
    <cellStyle name="40% - Accent4 3 3 2 8" xfId="25085" xr:uid="{00000000-0005-0000-0000-000011600000}"/>
    <cellStyle name="40% - Accent4 3 3 2 9" xfId="48656" xr:uid="{00000000-0005-0000-0000-000012600000}"/>
    <cellStyle name="40% - Accent4 3 3 3" xfId="1563" xr:uid="{00000000-0005-0000-0000-000013600000}"/>
    <cellStyle name="40% - Accent4 3 3 3 2" xfId="2920" xr:uid="{00000000-0005-0000-0000-000014600000}"/>
    <cellStyle name="40% - Accent4 3 3 3 2 2" xfId="5768" xr:uid="{00000000-0005-0000-0000-000015600000}"/>
    <cellStyle name="40% - Accent4 3 3 3 2 2 2" xfId="11111" xr:uid="{00000000-0005-0000-0000-000016600000}"/>
    <cellStyle name="40% - Accent4 3 3 3 2 2 2 2" xfId="21725" xr:uid="{00000000-0005-0000-0000-000017600000}"/>
    <cellStyle name="40% - Accent4 3 3 3 2 2 2 2 2" xfId="44993" xr:uid="{00000000-0005-0000-0000-000018600000}"/>
    <cellStyle name="40% - Accent4 3 3 3 2 2 2 3" xfId="34379" xr:uid="{00000000-0005-0000-0000-000019600000}"/>
    <cellStyle name="40% - Accent4 3 3 3 2 2 3" xfId="16419" xr:uid="{00000000-0005-0000-0000-00001A600000}"/>
    <cellStyle name="40% - Accent4 3 3 3 2 2 3 2" xfId="39687" xr:uid="{00000000-0005-0000-0000-00001B600000}"/>
    <cellStyle name="40% - Accent4 3 3 3 2 2 4" xfId="29071" xr:uid="{00000000-0005-0000-0000-00001C600000}"/>
    <cellStyle name="40% - Accent4 3 3 3 2 3" xfId="8469" xr:uid="{00000000-0005-0000-0000-00001D600000}"/>
    <cellStyle name="40% - Accent4 3 3 3 2 3 2" xfId="19084" xr:uid="{00000000-0005-0000-0000-00001E600000}"/>
    <cellStyle name="40% - Accent4 3 3 3 2 3 2 2" xfId="42352" xr:uid="{00000000-0005-0000-0000-00001F600000}"/>
    <cellStyle name="40% - Accent4 3 3 3 2 3 3" xfId="31737" xr:uid="{00000000-0005-0000-0000-000020600000}"/>
    <cellStyle name="40% - Accent4 3 3 3 2 4" xfId="13779" xr:uid="{00000000-0005-0000-0000-000021600000}"/>
    <cellStyle name="40% - Accent4 3 3 3 2 4 2" xfId="37047" xr:uid="{00000000-0005-0000-0000-000022600000}"/>
    <cellStyle name="40% - Accent4 3 3 3 2 5" xfId="23488" xr:uid="{00000000-0005-0000-0000-000023600000}"/>
    <cellStyle name="40% - Accent4 3 3 3 2 5 2" xfId="46732" xr:uid="{00000000-0005-0000-0000-000024600000}"/>
    <cellStyle name="40% - Accent4 3 3 3 2 6" xfId="26429" xr:uid="{00000000-0005-0000-0000-000025600000}"/>
    <cellStyle name="40% - Accent4 3 3 3 2 7" xfId="48661" xr:uid="{00000000-0005-0000-0000-000026600000}"/>
    <cellStyle name="40% - Accent4 3 3 3 3" xfId="3643" xr:uid="{00000000-0005-0000-0000-000027600000}"/>
    <cellStyle name="40% - Accent4 3 3 3 3 2" xfId="6450" xr:uid="{00000000-0005-0000-0000-000028600000}"/>
    <cellStyle name="40% - Accent4 3 3 3 3 2 2" xfId="11793" xr:uid="{00000000-0005-0000-0000-000029600000}"/>
    <cellStyle name="40% - Accent4 3 3 3 3 2 2 2" xfId="22406" xr:uid="{00000000-0005-0000-0000-00002A600000}"/>
    <cellStyle name="40% - Accent4 3 3 3 3 2 2 2 2" xfId="45674" xr:uid="{00000000-0005-0000-0000-00002B600000}"/>
    <cellStyle name="40% - Accent4 3 3 3 3 2 2 3" xfId="35061" xr:uid="{00000000-0005-0000-0000-00002C600000}"/>
    <cellStyle name="40% - Accent4 3 3 3 3 2 3" xfId="17100" xr:uid="{00000000-0005-0000-0000-00002D600000}"/>
    <cellStyle name="40% - Accent4 3 3 3 3 2 3 2" xfId="40368" xr:uid="{00000000-0005-0000-0000-00002E600000}"/>
    <cellStyle name="40% - Accent4 3 3 3 3 2 4" xfId="29753" xr:uid="{00000000-0005-0000-0000-00002F600000}"/>
    <cellStyle name="40% - Accent4 3 3 3 3 3" xfId="9151" xr:uid="{00000000-0005-0000-0000-000030600000}"/>
    <cellStyle name="40% - Accent4 3 3 3 3 3 2" xfId="19766" xr:uid="{00000000-0005-0000-0000-000031600000}"/>
    <cellStyle name="40% - Accent4 3 3 3 3 3 2 2" xfId="43034" xr:uid="{00000000-0005-0000-0000-000032600000}"/>
    <cellStyle name="40% - Accent4 3 3 3 3 3 3" xfId="32419" xr:uid="{00000000-0005-0000-0000-000033600000}"/>
    <cellStyle name="40% - Accent4 3 3 3 3 4" xfId="14460" xr:uid="{00000000-0005-0000-0000-000034600000}"/>
    <cellStyle name="40% - Accent4 3 3 3 3 4 2" xfId="37728" xr:uid="{00000000-0005-0000-0000-000035600000}"/>
    <cellStyle name="40% - Accent4 3 3 3 3 5" xfId="27111" xr:uid="{00000000-0005-0000-0000-000036600000}"/>
    <cellStyle name="40% - Accent4 3 3 3 4" xfId="4581" xr:uid="{00000000-0005-0000-0000-000037600000}"/>
    <cellStyle name="40% - Accent4 3 3 3 4 2" xfId="9925" xr:uid="{00000000-0005-0000-0000-000038600000}"/>
    <cellStyle name="40% - Accent4 3 3 3 4 2 2" xfId="20540" xr:uid="{00000000-0005-0000-0000-000039600000}"/>
    <cellStyle name="40% - Accent4 3 3 3 4 2 2 2" xfId="43808" xr:uid="{00000000-0005-0000-0000-00003A600000}"/>
    <cellStyle name="40% - Accent4 3 3 3 4 2 3" xfId="33193" xr:uid="{00000000-0005-0000-0000-00003B600000}"/>
    <cellStyle name="40% - Accent4 3 3 3 4 3" xfId="15234" xr:uid="{00000000-0005-0000-0000-00003C600000}"/>
    <cellStyle name="40% - Accent4 3 3 3 4 3 2" xfId="38502" xr:uid="{00000000-0005-0000-0000-00003D600000}"/>
    <cellStyle name="40% - Accent4 3 3 3 4 4" xfId="27885" xr:uid="{00000000-0005-0000-0000-00003E600000}"/>
    <cellStyle name="40% - Accent4 3 3 3 5" xfId="7283" xr:uid="{00000000-0005-0000-0000-00003F600000}"/>
    <cellStyle name="40% - Accent4 3 3 3 5 2" xfId="17898" xr:uid="{00000000-0005-0000-0000-000040600000}"/>
    <cellStyle name="40% - Accent4 3 3 3 5 2 2" xfId="41166" xr:uid="{00000000-0005-0000-0000-000041600000}"/>
    <cellStyle name="40% - Accent4 3 3 3 5 3" xfId="30551" xr:uid="{00000000-0005-0000-0000-000042600000}"/>
    <cellStyle name="40% - Accent4 3 3 3 6" xfId="12594" xr:uid="{00000000-0005-0000-0000-000043600000}"/>
    <cellStyle name="40% - Accent4 3 3 3 6 2" xfId="35862" xr:uid="{00000000-0005-0000-0000-000044600000}"/>
    <cellStyle name="40% - Accent4 3 3 3 7" xfId="23487" xr:uid="{00000000-0005-0000-0000-000045600000}"/>
    <cellStyle name="40% - Accent4 3 3 3 7 2" xfId="46731" xr:uid="{00000000-0005-0000-0000-000046600000}"/>
    <cellStyle name="40% - Accent4 3 3 3 8" xfId="25243" xr:uid="{00000000-0005-0000-0000-000047600000}"/>
    <cellStyle name="40% - Accent4 3 3 3 9" xfId="48660" xr:uid="{00000000-0005-0000-0000-000048600000}"/>
    <cellStyle name="40% - Accent4 3 3 4" xfId="1915" xr:uid="{00000000-0005-0000-0000-000049600000}"/>
    <cellStyle name="40% - Accent4 3 3 4 2" xfId="4890" xr:uid="{00000000-0005-0000-0000-00004A600000}"/>
    <cellStyle name="40% - Accent4 3 3 4 2 2" xfId="10234" xr:uid="{00000000-0005-0000-0000-00004B600000}"/>
    <cellStyle name="40% - Accent4 3 3 4 2 2 2" xfId="20849" xr:uid="{00000000-0005-0000-0000-00004C600000}"/>
    <cellStyle name="40% - Accent4 3 3 4 2 2 2 2" xfId="44117" xr:uid="{00000000-0005-0000-0000-00004D600000}"/>
    <cellStyle name="40% - Accent4 3 3 4 2 2 3" xfId="33502" xr:uid="{00000000-0005-0000-0000-00004E600000}"/>
    <cellStyle name="40% - Accent4 3 3 4 2 3" xfId="15543" xr:uid="{00000000-0005-0000-0000-00004F600000}"/>
    <cellStyle name="40% - Accent4 3 3 4 2 3 2" xfId="38811" xr:uid="{00000000-0005-0000-0000-000050600000}"/>
    <cellStyle name="40% - Accent4 3 3 4 2 4" xfId="28194" xr:uid="{00000000-0005-0000-0000-000051600000}"/>
    <cellStyle name="40% - Accent4 3 3 4 3" xfId="7592" xr:uid="{00000000-0005-0000-0000-000052600000}"/>
    <cellStyle name="40% - Accent4 3 3 4 3 2" xfId="18207" xr:uid="{00000000-0005-0000-0000-000053600000}"/>
    <cellStyle name="40% - Accent4 3 3 4 3 2 2" xfId="41475" xr:uid="{00000000-0005-0000-0000-000054600000}"/>
    <cellStyle name="40% - Accent4 3 3 4 3 3" xfId="30860" xr:uid="{00000000-0005-0000-0000-000055600000}"/>
    <cellStyle name="40% - Accent4 3 3 4 4" xfId="12903" xr:uid="{00000000-0005-0000-0000-000056600000}"/>
    <cellStyle name="40% - Accent4 3 3 4 4 2" xfId="36171" xr:uid="{00000000-0005-0000-0000-000057600000}"/>
    <cellStyle name="40% - Accent4 3 3 4 5" xfId="23489" xr:uid="{00000000-0005-0000-0000-000058600000}"/>
    <cellStyle name="40% - Accent4 3 3 4 5 2" xfId="46733" xr:uid="{00000000-0005-0000-0000-000059600000}"/>
    <cellStyle name="40% - Accent4 3 3 4 6" xfId="25552" xr:uid="{00000000-0005-0000-0000-00005A600000}"/>
    <cellStyle name="40% - Accent4 3 3 4 7" xfId="48662" xr:uid="{00000000-0005-0000-0000-00005B600000}"/>
    <cellStyle name="40% - Accent4 3 3 5" xfId="2614" xr:uid="{00000000-0005-0000-0000-00005C600000}"/>
    <cellStyle name="40% - Accent4 3 3 5 2" xfId="5462" xr:uid="{00000000-0005-0000-0000-00005D600000}"/>
    <cellStyle name="40% - Accent4 3 3 5 2 2" xfId="10805" xr:uid="{00000000-0005-0000-0000-00005E600000}"/>
    <cellStyle name="40% - Accent4 3 3 5 2 2 2" xfId="21419" xr:uid="{00000000-0005-0000-0000-00005F600000}"/>
    <cellStyle name="40% - Accent4 3 3 5 2 2 2 2" xfId="44687" xr:uid="{00000000-0005-0000-0000-000060600000}"/>
    <cellStyle name="40% - Accent4 3 3 5 2 2 3" xfId="34073" xr:uid="{00000000-0005-0000-0000-000061600000}"/>
    <cellStyle name="40% - Accent4 3 3 5 2 3" xfId="16113" xr:uid="{00000000-0005-0000-0000-000062600000}"/>
    <cellStyle name="40% - Accent4 3 3 5 2 3 2" xfId="39381" xr:uid="{00000000-0005-0000-0000-000063600000}"/>
    <cellStyle name="40% - Accent4 3 3 5 2 4" xfId="28765" xr:uid="{00000000-0005-0000-0000-000064600000}"/>
    <cellStyle name="40% - Accent4 3 3 5 3" xfId="8163" xr:uid="{00000000-0005-0000-0000-000065600000}"/>
    <cellStyle name="40% - Accent4 3 3 5 3 2" xfId="18778" xr:uid="{00000000-0005-0000-0000-000066600000}"/>
    <cellStyle name="40% - Accent4 3 3 5 3 2 2" xfId="42046" xr:uid="{00000000-0005-0000-0000-000067600000}"/>
    <cellStyle name="40% - Accent4 3 3 5 3 3" xfId="31431" xr:uid="{00000000-0005-0000-0000-000068600000}"/>
    <cellStyle name="40% - Accent4 3 3 5 4" xfId="13473" xr:uid="{00000000-0005-0000-0000-000069600000}"/>
    <cellStyle name="40% - Accent4 3 3 5 4 2" xfId="36741" xr:uid="{00000000-0005-0000-0000-00006A600000}"/>
    <cellStyle name="40% - Accent4 3 3 5 5" xfId="26123" xr:uid="{00000000-0005-0000-0000-00006B600000}"/>
    <cellStyle name="40% - Accent4 3 3 6" xfId="3185" xr:uid="{00000000-0005-0000-0000-00006C600000}"/>
    <cellStyle name="40% - Accent4 3 3 6 2" xfId="6015" xr:uid="{00000000-0005-0000-0000-00006D600000}"/>
    <cellStyle name="40% - Accent4 3 3 6 2 2" xfId="11358" xr:uid="{00000000-0005-0000-0000-00006E600000}"/>
    <cellStyle name="40% - Accent4 3 3 6 2 2 2" xfId="21971" xr:uid="{00000000-0005-0000-0000-00006F600000}"/>
    <cellStyle name="40% - Accent4 3 3 6 2 2 2 2" xfId="45239" xr:uid="{00000000-0005-0000-0000-000070600000}"/>
    <cellStyle name="40% - Accent4 3 3 6 2 2 3" xfId="34626" xr:uid="{00000000-0005-0000-0000-000071600000}"/>
    <cellStyle name="40% - Accent4 3 3 6 2 3" xfId="16665" xr:uid="{00000000-0005-0000-0000-000072600000}"/>
    <cellStyle name="40% - Accent4 3 3 6 2 3 2" xfId="39933" xr:uid="{00000000-0005-0000-0000-000073600000}"/>
    <cellStyle name="40% - Accent4 3 3 6 2 4" xfId="29318" xr:uid="{00000000-0005-0000-0000-000074600000}"/>
    <cellStyle name="40% - Accent4 3 3 6 3" xfId="8716" xr:uid="{00000000-0005-0000-0000-000075600000}"/>
    <cellStyle name="40% - Accent4 3 3 6 3 2" xfId="19331" xr:uid="{00000000-0005-0000-0000-000076600000}"/>
    <cellStyle name="40% - Accent4 3 3 6 3 2 2" xfId="42599" xr:uid="{00000000-0005-0000-0000-000077600000}"/>
    <cellStyle name="40% - Accent4 3 3 6 3 3" xfId="31984" xr:uid="{00000000-0005-0000-0000-000078600000}"/>
    <cellStyle name="40% - Accent4 3 3 6 4" xfId="14025" xr:uid="{00000000-0005-0000-0000-000079600000}"/>
    <cellStyle name="40% - Accent4 3 3 6 4 2" xfId="37293" xr:uid="{00000000-0005-0000-0000-00007A600000}"/>
    <cellStyle name="40% - Accent4 3 3 6 5" xfId="26676" xr:uid="{00000000-0005-0000-0000-00007B600000}"/>
    <cellStyle name="40% - Accent4 3 3 7" xfId="3505" xr:uid="{00000000-0005-0000-0000-00007C600000}"/>
    <cellStyle name="40% - Accent4 3 3 7 2" xfId="6329" xr:uid="{00000000-0005-0000-0000-00007D600000}"/>
    <cellStyle name="40% - Accent4 3 3 7 2 2" xfId="11672" xr:uid="{00000000-0005-0000-0000-00007E600000}"/>
    <cellStyle name="40% - Accent4 3 3 7 2 2 2" xfId="22285" xr:uid="{00000000-0005-0000-0000-00007F600000}"/>
    <cellStyle name="40% - Accent4 3 3 7 2 2 2 2" xfId="45553" xr:uid="{00000000-0005-0000-0000-000080600000}"/>
    <cellStyle name="40% - Accent4 3 3 7 2 2 3" xfId="34940" xr:uid="{00000000-0005-0000-0000-000081600000}"/>
    <cellStyle name="40% - Accent4 3 3 7 2 3" xfId="16979" xr:uid="{00000000-0005-0000-0000-000082600000}"/>
    <cellStyle name="40% - Accent4 3 3 7 2 3 2" xfId="40247" xr:uid="{00000000-0005-0000-0000-000083600000}"/>
    <cellStyle name="40% - Accent4 3 3 7 2 4" xfId="29632" xr:uid="{00000000-0005-0000-0000-000084600000}"/>
    <cellStyle name="40% - Accent4 3 3 7 3" xfId="9030" xr:uid="{00000000-0005-0000-0000-000085600000}"/>
    <cellStyle name="40% - Accent4 3 3 7 3 2" xfId="19645" xr:uid="{00000000-0005-0000-0000-000086600000}"/>
    <cellStyle name="40% - Accent4 3 3 7 3 2 2" xfId="42913" xr:uid="{00000000-0005-0000-0000-000087600000}"/>
    <cellStyle name="40% - Accent4 3 3 7 3 3" xfId="32298" xr:uid="{00000000-0005-0000-0000-000088600000}"/>
    <cellStyle name="40% - Accent4 3 3 7 4" xfId="14339" xr:uid="{00000000-0005-0000-0000-000089600000}"/>
    <cellStyle name="40% - Accent4 3 3 7 4 2" xfId="37607" xr:uid="{00000000-0005-0000-0000-00008A600000}"/>
    <cellStyle name="40% - Accent4 3 3 7 5" xfId="26990" xr:uid="{00000000-0005-0000-0000-00008B600000}"/>
    <cellStyle name="40% - Accent4 3 3 8" xfId="4275" xr:uid="{00000000-0005-0000-0000-00008C600000}"/>
    <cellStyle name="40% - Accent4 3 3 8 2" xfId="9619" xr:uid="{00000000-0005-0000-0000-00008D600000}"/>
    <cellStyle name="40% - Accent4 3 3 8 2 2" xfId="20234" xr:uid="{00000000-0005-0000-0000-00008E600000}"/>
    <cellStyle name="40% - Accent4 3 3 8 2 2 2" xfId="43502" xr:uid="{00000000-0005-0000-0000-00008F600000}"/>
    <cellStyle name="40% - Accent4 3 3 8 2 3" xfId="32887" xr:uid="{00000000-0005-0000-0000-000090600000}"/>
    <cellStyle name="40% - Accent4 3 3 8 3" xfId="14928" xr:uid="{00000000-0005-0000-0000-000091600000}"/>
    <cellStyle name="40% - Accent4 3 3 8 3 2" xfId="38196" xr:uid="{00000000-0005-0000-0000-000092600000}"/>
    <cellStyle name="40% - Accent4 3 3 8 4" xfId="27579" xr:uid="{00000000-0005-0000-0000-000093600000}"/>
    <cellStyle name="40% - Accent4 3 3 9" xfId="6977" xr:uid="{00000000-0005-0000-0000-000094600000}"/>
    <cellStyle name="40% - Accent4 3 3 9 2" xfId="17592" xr:uid="{00000000-0005-0000-0000-000095600000}"/>
    <cellStyle name="40% - Accent4 3 3 9 2 2" xfId="40860" xr:uid="{00000000-0005-0000-0000-000096600000}"/>
    <cellStyle name="40% - Accent4 3 3 9 3" xfId="30245" xr:uid="{00000000-0005-0000-0000-000097600000}"/>
    <cellStyle name="40% - Accent4 3 3_Asset Register (new)" xfId="1416" xr:uid="{00000000-0005-0000-0000-000098600000}"/>
    <cellStyle name="40% - Accent4 3 4" xfId="265" xr:uid="{00000000-0005-0000-0000-000099600000}"/>
    <cellStyle name="40% - Accent4 3 4 10" xfId="24792" xr:uid="{00000000-0005-0000-0000-00009A600000}"/>
    <cellStyle name="40% - Accent4 3 4 11" xfId="48663" xr:uid="{00000000-0005-0000-0000-00009B600000}"/>
    <cellStyle name="40% - Accent4 3 4 2" xfId="2000" xr:uid="{00000000-0005-0000-0000-00009C600000}"/>
    <cellStyle name="40% - Accent4 3 4 2 2" xfId="4942" xr:uid="{00000000-0005-0000-0000-00009D600000}"/>
    <cellStyle name="40% - Accent4 3 4 2 2 2" xfId="10285" xr:uid="{00000000-0005-0000-0000-00009E600000}"/>
    <cellStyle name="40% - Accent4 3 4 2 2 2 2" xfId="20900" xr:uid="{00000000-0005-0000-0000-00009F600000}"/>
    <cellStyle name="40% - Accent4 3 4 2 2 2 2 2" xfId="44168" xr:uid="{00000000-0005-0000-0000-0000A0600000}"/>
    <cellStyle name="40% - Accent4 3 4 2 2 2 3" xfId="33553" xr:uid="{00000000-0005-0000-0000-0000A1600000}"/>
    <cellStyle name="40% - Accent4 3 4 2 2 3" xfId="15594" xr:uid="{00000000-0005-0000-0000-0000A2600000}"/>
    <cellStyle name="40% - Accent4 3 4 2 2 3 2" xfId="38862" xr:uid="{00000000-0005-0000-0000-0000A3600000}"/>
    <cellStyle name="40% - Accent4 3 4 2 2 4" xfId="23492" xr:uid="{00000000-0005-0000-0000-0000A4600000}"/>
    <cellStyle name="40% - Accent4 3 4 2 2 4 2" xfId="46736" xr:uid="{00000000-0005-0000-0000-0000A5600000}"/>
    <cellStyle name="40% - Accent4 3 4 2 2 5" xfId="28245" xr:uid="{00000000-0005-0000-0000-0000A6600000}"/>
    <cellStyle name="40% - Accent4 3 4 2 2 6" xfId="48665" xr:uid="{00000000-0005-0000-0000-0000A7600000}"/>
    <cellStyle name="40% - Accent4 3 4 2 3" xfId="7643" xr:uid="{00000000-0005-0000-0000-0000A8600000}"/>
    <cellStyle name="40% - Accent4 3 4 2 3 2" xfId="18258" xr:uid="{00000000-0005-0000-0000-0000A9600000}"/>
    <cellStyle name="40% - Accent4 3 4 2 3 2 2" xfId="41526" xr:uid="{00000000-0005-0000-0000-0000AA600000}"/>
    <cellStyle name="40% - Accent4 3 4 2 3 3" xfId="30911" xr:uid="{00000000-0005-0000-0000-0000AB600000}"/>
    <cellStyle name="40% - Accent4 3 4 2 4" xfId="12954" xr:uid="{00000000-0005-0000-0000-0000AC600000}"/>
    <cellStyle name="40% - Accent4 3 4 2 4 2" xfId="36222" xr:uid="{00000000-0005-0000-0000-0000AD600000}"/>
    <cellStyle name="40% - Accent4 3 4 2 5" xfId="23491" xr:uid="{00000000-0005-0000-0000-0000AE600000}"/>
    <cellStyle name="40% - Accent4 3 4 2 5 2" xfId="46735" xr:uid="{00000000-0005-0000-0000-0000AF600000}"/>
    <cellStyle name="40% - Accent4 3 4 2 6" xfId="25603" xr:uid="{00000000-0005-0000-0000-0000B0600000}"/>
    <cellStyle name="40% - Accent4 3 4 2 7" xfId="48664" xr:uid="{00000000-0005-0000-0000-0000B1600000}"/>
    <cellStyle name="40% - Accent4 3 4 3" xfId="2473" xr:uid="{00000000-0005-0000-0000-0000B2600000}"/>
    <cellStyle name="40% - Accent4 3 4 3 2" xfId="5321" xr:uid="{00000000-0005-0000-0000-0000B3600000}"/>
    <cellStyle name="40% - Accent4 3 4 3 2 2" xfId="10664" xr:uid="{00000000-0005-0000-0000-0000B4600000}"/>
    <cellStyle name="40% - Accent4 3 4 3 2 2 2" xfId="21278" xr:uid="{00000000-0005-0000-0000-0000B5600000}"/>
    <cellStyle name="40% - Accent4 3 4 3 2 2 2 2" xfId="44546" xr:uid="{00000000-0005-0000-0000-0000B6600000}"/>
    <cellStyle name="40% - Accent4 3 4 3 2 2 3" xfId="33932" xr:uid="{00000000-0005-0000-0000-0000B7600000}"/>
    <cellStyle name="40% - Accent4 3 4 3 2 3" xfId="15972" xr:uid="{00000000-0005-0000-0000-0000B8600000}"/>
    <cellStyle name="40% - Accent4 3 4 3 2 3 2" xfId="39240" xr:uid="{00000000-0005-0000-0000-0000B9600000}"/>
    <cellStyle name="40% - Accent4 3 4 3 2 4" xfId="28624" xr:uid="{00000000-0005-0000-0000-0000BA600000}"/>
    <cellStyle name="40% - Accent4 3 4 3 3" xfId="8022" xr:uid="{00000000-0005-0000-0000-0000BB600000}"/>
    <cellStyle name="40% - Accent4 3 4 3 3 2" xfId="18637" xr:uid="{00000000-0005-0000-0000-0000BC600000}"/>
    <cellStyle name="40% - Accent4 3 4 3 3 2 2" xfId="41905" xr:uid="{00000000-0005-0000-0000-0000BD600000}"/>
    <cellStyle name="40% - Accent4 3 4 3 3 3" xfId="31290" xr:uid="{00000000-0005-0000-0000-0000BE600000}"/>
    <cellStyle name="40% - Accent4 3 4 3 4" xfId="13332" xr:uid="{00000000-0005-0000-0000-0000BF600000}"/>
    <cellStyle name="40% - Accent4 3 4 3 4 2" xfId="36600" xr:uid="{00000000-0005-0000-0000-0000C0600000}"/>
    <cellStyle name="40% - Accent4 3 4 3 5" xfId="23493" xr:uid="{00000000-0005-0000-0000-0000C1600000}"/>
    <cellStyle name="40% - Accent4 3 4 3 5 2" xfId="46737" xr:uid="{00000000-0005-0000-0000-0000C2600000}"/>
    <cellStyle name="40% - Accent4 3 4 3 6" xfId="25982" xr:uid="{00000000-0005-0000-0000-0000C3600000}"/>
    <cellStyle name="40% - Accent4 3 4 3 7" xfId="48666" xr:uid="{00000000-0005-0000-0000-0000C4600000}"/>
    <cellStyle name="40% - Accent4 3 4 4" xfId="3232" xr:uid="{00000000-0005-0000-0000-0000C5600000}"/>
    <cellStyle name="40% - Accent4 3 4 4 2" xfId="6062" xr:uid="{00000000-0005-0000-0000-0000C6600000}"/>
    <cellStyle name="40% - Accent4 3 4 4 2 2" xfId="11405" xr:uid="{00000000-0005-0000-0000-0000C7600000}"/>
    <cellStyle name="40% - Accent4 3 4 4 2 2 2" xfId="22018" xr:uid="{00000000-0005-0000-0000-0000C8600000}"/>
    <cellStyle name="40% - Accent4 3 4 4 2 2 2 2" xfId="45286" xr:uid="{00000000-0005-0000-0000-0000C9600000}"/>
    <cellStyle name="40% - Accent4 3 4 4 2 2 3" xfId="34673" xr:uid="{00000000-0005-0000-0000-0000CA600000}"/>
    <cellStyle name="40% - Accent4 3 4 4 2 3" xfId="16712" xr:uid="{00000000-0005-0000-0000-0000CB600000}"/>
    <cellStyle name="40% - Accent4 3 4 4 2 3 2" xfId="39980" xr:uid="{00000000-0005-0000-0000-0000CC600000}"/>
    <cellStyle name="40% - Accent4 3 4 4 2 4" xfId="29365" xr:uid="{00000000-0005-0000-0000-0000CD600000}"/>
    <cellStyle name="40% - Accent4 3 4 4 3" xfId="8763" xr:uid="{00000000-0005-0000-0000-0000CE600000}"/>
    <cellStyle name="40% - Accent4 3 4 4 3 2" xfId="19378" xr:uid="{00000000-0005-0000-0000-0000CF600000}"/>
    <cellStyle name="40% - Accent4 3 4 4 3 2 2" xfId="42646" xr:uid="{00000000-0005-0000-0000-0000D0600000}"/>
    <cellStyle name="40% - Accent4 3 4 4 3 3" xfId="32031" xr:uid="{00000000-0005-0000-0000-0000D1600000}"/>
    <cellStyle name="40% - Accent4 3 4 4 4" xfId="14072" xr:uid="{00000000-0005-0000-0000-0000D2600000}"/>
    <cellStyle name="40% - Accent4 3 4 4 4 2" xfId="37340" xr:uid="{00000000-0005-0000-0000-0000D3600000}"/>
    <cellStyle name="40% - Accent4 3 4 4 5" xfId="26723" xr:uid="{00000000-0005-0000-0000-0000D4600000}"/>
    <cellStyle name="40% - Accent4 3 4 5" xfId="3552" xr:uid="{00000000-0005-0000-0000-0000D5600000}"/>
    <cellStyle name="40% - Accent4 3 4 5 2" xfId="6376" xr:uid="{00000000-0005-0000-0000-0000D6600000}"/>
    <cellStyle name="40% - Accent4 3 4 5 2 2" xfId="11719" xr:uid="{00000000-0005-0000-0000-0000D7600000}"/>
    <cellStyle name="40% - Accent4 3 4 5 2 2 2" xfId="22332" xr:uid="{00000000-0005-0000-0000-0000D8600000}"/>
    <cellStyle name="40% - Accent4 3 4 5 2 2 2 2" xfId="45600" xr:uid="{00000000-0005-0000-0000-0000D9600000}"/>
    <cellStyle name="40% - Accent4 3 4 5 2 2 3" xfId="34987" xr:uid="{00000000-0005-0000-0000-0000DA600000}"/>
    <cellStyle name="40% - Accent4 3 4 5 2 3" xfId="17026" xr:uid="{00000000-0005-0000-0000-0000DB600000}"/>
    <cellStyle name="40% - Accent4 3 4 5 2 3 2" xfId="40294" xr:uid="{00000000-0005-0000-0000-0000DC600000}"/>
    <cellStyle name="40% - Accent4 3 4 5 2 4" xfId="29679" xr:uid="{00000000-0005-0000-0000-0000DD600000}"/>
    <cellStyle name="40% - Accent4 3 4 5 3" xfId="9077" xr:uid="{00000000-0005-0000-0000-0000DE600000}"/>
    <cellStyle name="40% - Accent4 3 4 5 3 2" xfId="19692" xr:uid="{00000000-0005-0000-0000-0000DF600000}"/>
    <cellStyle name="40% - Accent4 3 4 5 3 2 2" xfId="42960" xr:uid="{00000000-0005-0000-0000-0000E0600000}"/>
    <cellStyle name="40% - Accent4 3 4 5 3 3" xfId="32345" xr:uid="{00000000-0005-0000-0000-0000E1600000}"/>
    <cellStyle name="40% - Accent4 3 4 5 4" xfId="14386" xr:uid="{00000000-0005-0000-0000-0000E2600000}"/>
    <cellStyle name="40% - Accent4 3 4 5 4 2" xfId="37654" xr:uid="{00000000-0005-0000-0000-0000E3600000}"/>
    <cellStyle name="40% - Accent4 3 4 5 5" xfId="27037" xr:uid="{00000000-0005-0000-0000-0000E4600000}"/>
    <cellStyle name="40% - Accent4 3 4 6" xfId="4134" xr:uid="{00000000-0005-0000-0000-0000E5600000}"/>
    <cellStyle name="40% - Accent4 3 4 6 2" xfId="9478" xr:uid="{00000000-0005-0000-0000-0000E6600000}"/>
    <cellStyle name="40% - Accent4 3 4 6 2 2" xfId="20093" xr:uid="{00000000-0005-0000-0000-0000E7600000}"/>
    <cellStyle name="40% - Accent4 3 4 6 2 2 2" xfId="43361" xr:uid="{00000000-0005-0000-0000-0000E8600000}"/>
    <cellStyle name="40% - Accent4 3 4 6 2 3" xfId="32746" xr:uid="{00000000-0005-0000-0000-0000E9600000}"/>
    <cellStyle name="40% - Accent4 3 4 6 3" xfId="14787" xr:uid="{00000000-0005-0000-0000-0000EA600000}"/>
    <cellStyle name="40% - Accent4 3 4 6 3 2" xfId="38055" xr:uid="{00000000-0005-0000-0000-0000EB600000}"/>
    <cellStyle name="40% - Accent4 3 4 6 4" xfId="27438" xr:uid="{00000000-0005-0000-0000-0000EC600000}"/>
    <cellStyle name="40% - Accent4 3 4 7" xfId="6836" xr:uid="{00000000-0005-0000-0000-0000ED600000}"/>
    <cellStyle name="40% - Accent4 3 4 7 2" xfId="17451" xr:uid="{00000000-0005-0000-0000-0000EE600000}"/>
    <cellStyle name="40% - Accent4 3 4 7 2 2" xfId="40719" xr:uid="{00000000-0005-0000-0000-0000EF600000}"/>
    <cellStyle name="40% - Accent4 3 4 7 3" xfId="30104" xr:uid="{00000000-0005-0000-0000-0000F0600000}"/>
    <cellStyle name="40% - Accent4 3 4 8" xfId="12147" xr:uid="{00000000-0005-0000-0000-0000F1600000}"/>
    <cellStyle name="40% - Accent4 3 4 8 2" xfId="35415" xr:uid="{00000000-0005-0000-0000-0000F2600000}"/>
    <cellStyle name="40% - Accent4 3 4 9" xfId="23490" xr:uid="{00000000-0005-0000-0000-0000F3600000}"/>
    <cellStyle name="40% - Accent4 3 4 9 2" xfId="46734" xr:uid="{00000000-0005-0000-0000-0000F4600000}"/>
    <cellStyle name="40% - Accent4 3 5" xfId="1127" xr:uid="{00000000-0005-0000-0000-0000F5600000}"/>
    <cellStyle name="40% - Accent4 3 5 2" xfId="2697" xr:uid="{00000000-0005-0000-0000-0000F6600000}"/>
    <cellStyle name="40% - Accent4 3 5 2 2" xfId="5545" xr:uid="{00000000-0005-0000-0000-0000F7600000}"/>
    <cellStyle name="40% - Accent4 3 5 2 2 2" xfId="10888" xr:uid="{00000000-0005-0000-0000-0000F8600000}"/>
    <cellStyle name="40% - Accent4 3 5 2 2 2 2" xfId="21502" xr:uid="{00000000-0005-0000-0000-0000F9600000}"/>
    <cellStyle name="40% - Accent4 3 5 2 2 2 2 2" xfId="44770" xr:uid="{00000000-0005-0000-0000-0000FA600000}"/>
    <cellStyle name="40% - Accent4 3 5 2 2 2 3" xfId="34156" xr:uid="{00000000-0005-0000-0000-0000FB600000}"/>
    <cellStyle name="40% - Accent4 3 5 2 2 3" xfId="16196" xr:uid="{00000000-0005-0000-0000-0000FC600000}"/>
    <cellStyle name="40% - Accent4 3 5 2 2 3 2" xfId="39464" xr:uid="{00000000-0005-0000-0000-0000FD600000}"/>
    <cellStyle name="40% - Accent4 3 5 2 2 4" xfId="23496" xr:uid="{00000000-0005-0000-0000-0000FE600000}"/>
    <cellStyle name="40% - Accent4 3 5 2 2 4 2" xfId="46740" xr:uid="{00000000-0005-0000-0000-0000FF600000}"/>
    <cellStyle name="40% - Accent4 3 5 2 2 5" xfId="28848" xr:uid="{00000000-0005-0000-0000-000000610000}"/>
    <cellStyle name="40% - Accent4 3 5 2 2 6" xfId="48669" xr:uid="{00000000-0005-0000-0000-000001610000}"/>
    <cellStyle name="40% - Accent4 3 5 2 3" xfId="8246" xr:uid="{00000000-0005-0000-0000-000002610000}"/>
    <cellStyle name="40% - Accent4 3 5 2 3 2" xfId="18861" xr:uid="{00000000-0005-0000-0000-000003610000}"/>
    <cellStyle name="40% - Accent4 3 5 2 3 2 2" xfId="42129" xr:uid="{00000000-0005-0000-0000-000004610000}"/>
    <cellStyle name="40% - Accent4 3 5 2 3 3" xfId="31514" xr:uid="{00000000-0005-0000-0000-000005610000}"/>
    <cellStyle name="40% - Accent4 3 5 2 4" xfId="13556" xr:uid="{00000000-0005-0000-0000-000006610000}"/>
    <cellStyle name="40% - Accent4 3 5 2 4 2" xfId="36824" xr:uid="{00000000-0005-0000-0000-000007610000}"/>
    <cellStyle name="40% - Accent4 3 5 2 5" xfId="23495" xr:uid="{00000000-0005-0000-0000-000008610000}"/>
    <cellStyle name="40% - Accent4 3 5 2 5 2" xfId="46739" xr:uid="{00000000-0005-0000-0000-000009610000}"/>
    <cellStyle name="40% - Accent4 3 5 2 6" xfId="26206" xr:uid="{00000000-0005-0000-0000-00000A610000}"/>
    <cellStyle name="40% - Accent4 3 5 2 7" xfId="48668" xr:uid="{00000000-0005-0000-0000-00000B610000}"/>
    <cellStyle name="40% - Accent4 3 5 3" xfId="3872" xr:uid="{00000000-0005-0000-0000-00000C610000}"/>
    <cellStyle name="40% - Accent4 3 5 3 2" xfId="6536" xr:uid="{00000000-0005-0000-0000-00000D610000}"/>
    <cellStyle name="40% - Accent4 3 5 3 2 2" xfId="11879" xr:uid="{00000000-0005-0000-0000-00000E610000}"/>
    <cellStyle name="40% - Accent4 3 5 3 2 2 2" xfId="22492" xr:uid="{00000000-0005-0000-0000-00000F610000}"/>
    <cellStyle name="40% - Accent4 3 5 3 2 2 2 2" xfId="45760" xr:uid="{00000000-0005-0000-0000-000010610000}"/>
    <cellStyle name="40% - Accent4 3 5 3 2 2 3" xfId="35147" xr:uid="{00000000-0005-0000-0000-000011610000}"/>
    <cellStyle name="40% - Accent4 3 5 3 2 3" xfId="17186" xr:uid="{00000000-0005-0000-0000-000012610000}"/>
    <cellStyle name="40% - Accent4 3 5 3 2 3 2" xfId="40454" xr:uid="{00000000-0005-0000-0000-000013610000}"/>
    <cellStyle name="40% - Accent4 3 5 3 2 4" xfId="29839" xr:uid="{00000000-0005-0000-0000-000014610000}"/>
    <cellStyle name="40% - Accent4 3 5 3 3" xfId="9237" xr:uid="{00000000-0005-0000-0000-000015610000}"/>
    <cellStyle name="40% - Accent4 3 5 3 3 2" xfId="19852" xr:uid="{00000000-0005-0000-0000-000016610000}"/>
    <cellStyle name="40% - Accent4 3 5 3 3 2 2" xfId="43120" xr:uid="{00000000-0005-0000-0000-000017610000}"/>
    <cellStyle name="40% - Accent4 3 5 3 3 3" xfId="32505" xr:uid="{00000000-0005-0000-0000-000018610000}"/>
    <cellStyle name="40% - Accent4 3 5 3 4" xfId="14546" xr:uid="{00000000-0005-0000-0000-000019610000}"/>
    <cellStyle name="40% - Accent4 3 5 3 4 2" xfId="37814" xr:uid="{00000000-0005-0000-0000-00001A610000}"/>
    <cellStyle name="40% - Accent4 3 5 3 5" xfId="23497" xr:uid="{00000000-0005-0000-0000-00001B610000}"/>
    <cellStyle name="40% - Accent4 3 5 3 5 2" xfId="46741" xr:uid="{00000000-0005-0000-0000-00001C610000}"/>
    <cellStyle name="40% - Accent4 3 5 3 6" xfId="27197" xr:uid="{00000000-0005-0000-0000-00001D610000}"/>
    <cellStyle name="40% - Accent4 3 5 3 7" xfId="48670" xr:uid="{00000000-0005-0000-0000-00001E610000}"/>
    <cellStyle name="40% - Accent4 3 5 4" xfId="4358" xr:uid="{00000000-0005-0000-0000-00001F610000}"/>
    <cellStyle name="40% - Accent4 3 5 4 2" xfId="9702" xr:uid="{00000000-0005-0000-0000-000020610000}"/>
    <cellStyle name="40% - Accent4 3 5 4 2 2" xfId="20317" xr:uid="{00000000-0005-0000-0000-000021610000}"/>
    <cellStyle name="40% - Accent4 3 5 4 2 2 2" xfId="43585" xr:uid="{00000000-0005-0000-0000-000022610000}"/>
    <cellStyle name="40% - Accent4 3 5 4 2 3" xfId="32970" xr:uid="{00000000-0005-0000-0000-000023610000}"/>
    <cellStyle name="40% - Accent4 3 5 4 3" xfId="15011" xr:uid="{00000000-0005-0000-0000-000024610000}"/>
    <cellStyle name="40% - Accent4 3 5 4 3 2" xfId="38279" xr:uid="{00000000-0005-0000-0000-000025610000}"/>
    <cellStyle name="40% - Accent4 3 5 4 4" xfId="27662" xr:uid="{00000000-0005-0000-0000-000026610000}"/>
    <cellStyle name="40% - Accent4 3 5 5" xfId="7060" xr:uid="{00000000-0005-0000-0000-000027610000}"/>
    <cellStyle name="40% - Accent4 3 5 5 2" xfId="17675" xr:uid="{00000000-0005-0000-0000-000028610000}"/>
    <cellStyle name="40% - Accent4 3 5 5 2 2" xfId="40943" xr:uid="{00000000-0005-0000-0000-000029610000}"/>
    <cellStyle name="40% - Accent4 3 5 5 3" xfId="30328" xr:uid="{00000000-0005-0000-0000-00002A610000}"/>
    <cellStyle name="40% - Accent4 3 5 6" xfId="12371" xr:uid="{00000000-0005-0000-0000-00002B610000}"/>
    <cellStyle name="40% - Accent4 3 5 6 2" xfId="35639" xr:uid="{00000000-0005-0000-0000-00002C610000}"/>
    <cellStyle name="40% - Accent4 3 5 7" xfId="23494" xr:uid="{00000000-0005-0000-0000-00002D610000}"/>
    <cellStyle name="40% - Accent4 3 5 7 2" xfId="46738" xr:uid="{00000000-0005-0000-0000-00002E610000}"/>
    <cellStyle name="40% - Accent4 3 5 8" xfId="25020" xr:uid="{00000000-0005-0000-0000-00002F610000}"/>
    <cellStyle name="40% - Accent4 3 5 9" xfId="48667" xr:uid="{00000000-0005-0000-0000-000030610000}"/>
    <cellStyle name="40% - Accent4 3 6" xfId="1276" xr:uid="{00000000-0005-0000-0000-000031610000}"/>
    <cellStyle name="40% - Accent4 3 6 2" xfId="2837" xr:uid="{00000000-0005-0000-0000-000032610000}"/>
    <cellStyle name="40% - Accent4 3 6 2 2" xfId="5685" xr:uid="{00000000-0005-0000-0000-000033610000}"/>
    <cellStyle name="40% - Accent4 3 6 2 2 2" xfId="11028" xr:uid="{00000000-0005-0000-0000-000034610000}"/>
    <cellStyle name="40% - Accent4 3 6 2 2 2 2" xfId="21642" xr:uid="{00000000-0005-0000-0000-000035610000}"/>
    <cellStyle name="40% - Accent4 3 6 2 2 2 2 2" xfId="44910" xr:uid="{00000000-0005-0000-0000-000036610000}"/>
    <cellStyle name="40% - Accent4 3 6 2 2 2 3" xfId="34296" xr:uid="{00000000-0005-0000-0000-000037610000}"/>
    <cellStyle name="40% - Accent4 3 6 2 2 3" xfId="16336" xr:uid="{00000000-0005-0000-0000-000038610000}"/>
    <cellStyle name="40% - Accent4 3 6 2 2 3 2" xfId="39604" xr:uid="{00000000-0005-0000-0000-000039610000}"/>
    <cellStyle name="40% - Accent4 3 6 2 2 4" xfId="23500" xr:uid="{00000000-0005-0000-0000-00003A610000}"/>
    <cellStyle name="40% - Accent4 3 6 2 2 4 2" xfId="46744" xr:uid="{00000000-0005-0000-0000-00003B610000}"/>
    <cellStyle name="40% - Accent4 3 6 2 2 5" xfId="28988" xr:uid="{00000000-0005-0000-0000-00003C610000}"/>
    <cellStyle name="40% - Accent4 3 6 2 2 6" xfId="48673" xr:uid="{00000000-0005-0000-0000-00003D610000}"/>
    <cellStyle name="40% - Accent4 3 6 2 3" xfId="8386" xr:uid="{00000000-0005-0000-0000-00003E610000}"/>
    <cellStyle name="40% - Accent4 3 6 2 3 2" xfId="19001" xr:uid="{00000000-0005-0000-0000-00003F610000}"/>
    <cellStyle name="40% - Accent4 3 6 2 3 2 2" xfId="42269" xr:uid="{00000000-0005-0000-0000-000040610000}"/>
    <cellStyle name="40% - Accent4 3 6 2 3 3" xfId="31654" xr:uid="{00000000-0005-0000-0000-000041610000}"/>
    <cellStyle name="40% - Accent4 3 6 2 4" xfId="13696" xr:uid="{00000000-0005-0000-0000-000042610000}"/>
    <cellStyle name="40% - Accent4 3 6 2 4 2" xfId="36964" xr:uid="{00000000-0005-0000-0000-000043610000}"/>
    <cellStyle name="40% - Accent4 3 6 2 5" xfId="23499" xr:uid="{00000000-0005-0000-0000-000044610000}"/>
    <cellStyle name="40% - Accent4 3 6 2 5 2" xfId="46743" xr:uid="{00000000-0005-0000-0000-000045610000}"/>
    <cellStyle name="40% - Accent4 3 6 2 6" xfId="26346" xr:uid="{00000000-0005-0000-0000-000046610000}"/>
    <cellStyle name="40% - Accent4 3 6 2 7" xfId="48672" xr:uid="{00000000-0005-0000-0000-000047610000}"/>
    <cellStyle name="40% - Accent4 3 6 3" xfId="4498" xr:uid="{00000000-0005-0000-0000-000048610000}"/>
    <cellStyle name="40% - Accent4 3 6 3 2" xfId="9842" xr:uid="{00000000-0005-0000-0000-000049610000}"/>
    <cellStyle name="40% - Accent4 3 6 3 2 2" xfId="20457" xr:uid="{00000000-0005-0000-0000-00004A610000}"/>
    <cellStyle name="40% - Accent4 3 6 3 2 2 2" xfId="43725" xr:uid="{00000000-0005-0000-0000-00004B610000}"/>
    <cellStyle name="40% - Accent4 3 6 3 2 3" xfId="33110" xr:uid="{00000000-0005-0000-0000-00004C610000}"/>
    <cellStyle name="40% - Accent4 3 6 3 3" xfId="15151" xr:uid="{00000000-0005-0000-0000-00004D610000}"/>
    <cellStyle name="40% - Accent4 3 6 3 3 2" xfId="38419" xr:uid="{00000000-0005-0000-0000-00004E610000}"/>
    <cellStyle name="40% - Accent4 3 6 3 4" xfId="23501" xr:uid="{00000000-0005-0000-0000-00004F610000}"/>
    <cellStyle name="40% - Accent4 3 6 3 4 2" xfId="46745" xr:uid="{00000000-0005-0000-0000-000050610000}"/>
    <cellStyle name="40% - Accent4 3 6 3 5" xfId="27802" xr:uid="{00000000-0005-0000-0000-000051610000}"/>
    <cellStyle name="40% - Accent4 3 6 3 6" xfId="48674" xr:uid="{00000000-0005-0000-0000-000052610000}"/>
    <cellStyle name="40% - Accent4 3 6 4" xfId="7200" xr:uid="{00000000-0005-0000-0000-000053610000}"/>
    <cellStyle name="40% - Accent4 3 6 4 2" xfId="17815" xr:uid="{00000000-0005-0000-0000-000054610000}"/>
    <cellStyle name="40% - Accent4 3 6 4 2 2" xfId="41083" xr:uid="{00000000-0005-0000-0000-000055610000}"/>
    <cellStyle name="40% - Accent4 3 6 4 3" xfId="30468" xr:uid="{00000000-0005-0000-0000-000056610000}"/>
    <cellStyle name="40% - Accent4 3 6 5" xfId="12511" xr:uid="{00000000-0005-0000-0000-000057610000}"/>
    <cellStyle name="40% - Accent4 3 6 5 2" xfId="35779" xr:uid="{00000000-0005-0000-0000-000058610000}"/>
    <cellStyle name="40% - Accent4 3 6 6" xfId="23498" xr:uid="{00000000-0005-0000-0000-000059610000}"/>
    <cellStyle name="40% - Accent4 3 6 6 2" xfId="46742" xr:uid="{00000000-0005-0000-0000-00005A610000}"/>
    <cellStyle name="40% - Accent4 3 6 7" xfId="25160" xr:uid="{00000000-0005-0000-0000-00005B610000}"/>
    <cellStyle name="40% - Accent4 3 6 8" xfId="48671" xr:uid="{00000000-0005-0000-0000-00005C610000}"/>
    <cellStyle name="40% - Accent4 3 7" xfId="1660" xr:uid="{00000000-0005-0000-0000-00005D610000}"/>
    <cellStyle name="40% - Accent4 3 7 2" xfId="4668" xr:uid="{00000000-0005-0000-0000-00005E610000}"/>
    <cellStyle name="40% - Accent4 3 7 2 2" xfId="10012" xr:uid="{00000000-0005-0000-0000-00005F610000}"/>
    <cellStyle name="40% - Accent4 3 7 2 2 2" xfId="20627" xr:uid="{00000000-0005-0000-0000-000060610000}"/>
    <cellStyle name="40% - Accent4 3 7 2 2 2 2" xfId="43895" xr:uid="{00000000-0005-0000-0000-000061610000}"/>
    <cellStyle name="40% - Accent4 3 7 2 2 3" xfId="33280" xr:uid="{00000000-0005-0000-0000-000062610000}"/>
    <cellStyle name="40% - Accent4 3 7 2 3" xfId="15321" xr:uid="{00000000-0005-0000-0000-000063610000}"/>
    <cellStyle name="40% - Accent4 3 7 2 3 2" xfId="38589" xr:uid="{00000000-0005-0000-0000-000064610000}"/>
    <cellStyle name="40% - Accent4 3 7 2 4" xfId="23503" xr:uid="{00000000-0005-0000-0000-000065610000}"/>
    <cellStyle name="40% - Accent4 3 7 2 4 2" xfId="46747" xr:uid="{00000000-0005-0000-0000-000066610000}"/>
    <cellStyle name="40% - Accent4 3 7 2 5" xfId="27972" xr:uid="{00000000-0005-0000-0000-000067610000}"/>
    <cellStyle name="40% - Accent4 3 7 2 6" xfId="48676" xr:uid="{00000000-0005-0000-0000-000068610000}"/>
    <cellStyle name="40% - Accent4 3 7 3" xfId="7370" xr:uid="{00000000-0005-0000-0000-000069610000}"/>
    <cellStyle name="40% - Accent4 3 7 3 2" xfId="17985" xr:uid="{00000000-0005-0000-0000-00006A610000}"/>
    <cellStyle name="40% - Accent4 3 7 3 2 2" xfId="41253" xr:uid="{00000000-0005-0000-0000-00006B610000}"/>
    <cellStyle name="40% - Accent4 3 7 3 3" xfId="30638" xr:uid="{00000000-0005-0000-0000-00006C610000}"/>
    <cellStyle name="40% - Accent4 3 7 4" xfId="12681" xr:uid="{00000000-0005-0000-0000-00006D610000}"/>
    <cellStyle name="40% - Accent4 3 7 4 2" xfId="35949" xr:uid="{00000000-0005-0000-0000-00006E610000}"/>
    <cellStyle name="40% - Accent4 3 7 5" xfId="23502" xr:uid="{00000000-0005-0000-0000-00006F610000}"/>
    <cellStyle name="40% - Accent4 3 7 5 2" xfId="46746" xr:uid="{00000000-0005-0000-0000-000070610000}"/>
    <cellStyle name="40% - Accent4 3 7 6" xfId="25330" xr:uid="{00000000-0005-0000-0000-000071610000}"/>
    <cellStyle name="40% - Accent4 3 7 7" xfId="48675" xr:uid="{00000000-0005-0000-0000-000072610000}"/>
    <cellStyle name="40% - Accent4 3 8" xfId="1767" xr:uid="{00000000-0005-0000-0000-000073610000}"/>
    <cellStyle name="40% - Accent4 3 8 2" xfId="4753" xr:uid="{00000000-0005-0000-0000-000074610000}"/>
    <cellStyle name="40% - Accent4 3 8 2 2" xfId="10097" xr:uid="{00000000-0005-0000-0000-000075610000}"/>
    <cellStyle name="40% - Accent4 3 8 2 2 2" xfId="20712" xr:uid="{00000000-0005-0000-0000-000076610000}"/>
    <cellStyle name="40% - Accent4 3 8 2 2 2 2" xfId="43980" xr:uid="{00000000-0005-0000-0000-000077610000}"/>
    <cellStyle name="40% - Accent4 3 8 2 2 3" xfId="33365" xr:uid="{00000000-0005-0000-0000-000078610000}"/>
    <cellStyle name="40% - Accent4 3 8 2 3" xfId="15406" xr:uid="{00000000-0005-0000-0000-000079610000}"/>
    <cellStyle name="40% - Accent4 3 8 2 3 2" xfId="38674" xr:uid="{00000000-0005-0000-0000-00007A610000}"/>
    <cellStyle name="40% - Accent4 3 8 2 4" xfId="28057" xr:uid="{00000000-0005-0000-0000-00007B610000}"/>
    <cellStyle name="40% - Accent4 3 8 3" xfId="7455" xr:uid="{00000000-0005-0000-0000-00007C610000}"/>
    <cellStyle name="40% - Accent4 3 8 3 2" xfId="18070" xr:uid="{00000000-0005-0000-0000-00007D610000}"/>
    <cellStyle name="40% - Accent4 3 8 3 2 2" xfId="41338" xr:uid="{00000000-0005-0000-0000-00007E610000}"/>
    <cellStyle name="40% - Accent4 3 8 3 3" xfId="30723" xr:uid="{00000000-0005-0000-0000-00007F610000}"/>
    <cellStyle name="40% - Accent4 3 8 4" xfId="12766" xr:uid="{00000000-0005-0000-0000-000080610000}"/>
    <cellStyle name="40% - Accent4 3 8 4 2" xfId="36034" xr:uid="{00000000-0005-0000-0000-000081610000}"/>
    <cellStyle name="40% - Accent4 3 8 5" xfId="23504" xr:uid="{00000000-0005-0000-0000-000082610000}"/>
    <cellStyle name="40% - Accent4 3 8 5 2" xfId="46748" xr:uid="{00000000-0005-0000-0000-000083610000}"/>
    <cellStyle name="40% - Accent4 3 8 6" xfId="25415" xr:uid="{00000000-0005-0000-0000-000084610000}"/>
    <cellStyle name="40% - Accent4 3 8 7" xfId="48677" xr:uid="{00000000-0005-0000-0000-000085610000}"/>
    <cellStyle name="40% - Accent4 3 9" xfId="2211" xr:uid="{00000000-0005-0000-0000-000086610000}"/>
    <cellStyle name="40% - Accent4 3 9 2" xfId="5086" xr:uid="{00000000-0005-0000-0000-000087610000}"/>
    <cellStyle name="40% - Accent4 3 9 2 2" xfId="10429" xr:uid="{00000000-0005-0000-0000-000088610000}"/>
    <cellStyle name="40% - Accent4 3 9 2 2 2" xfId="21044" xr:uid="{00000000-0005-0000-0000-000089610000}"/>
    <cellStyle name="40% - Accent4 3 9 2 2 2 2" xfId="44312" xr:uid="{00000000-0005-0000-0000-00008A610000}"/>
    <cellStyle name="40% - Accent4 3 9 2 2 3" xfId="33697" xr:uid="{00000000-0005-0000-0000-00008B610000}"/>
    <cellStyle name="40% - Accent4 3 9 2 3" xfId="15738" xr:uid="{00000000-0005-0000-0000-00008C610000}"/>
    <cellStyle name="40% - Accent4 3 9 2 3 2" xfId="39006" xr:uid="{00000000-0005-0000-0000-00008D610000}"/>
    <cellStyle name="40% - Accent4 3 9 2 4" xfId="28389" xr:uid="{00000000-0005-0000-0000-00008E610000}"/>
    <cellStyle name="40% - Accent4 3 9 3" xfId="7787" xr:uid="{00000000-0005-0000-0000-00008F610000}"/>
    <cellStyle name="40% - Accent4 3 9 3 2" xfId="18402" xr:uid="{00000000-0005-0000-0000-000090610000}"/>
    <cellStyle name="40% - Accent4 3 9 3 2 2" xfId="41670" xr:uid="{00000000-0005-0000-0000-000091610000}"/>
    <cellStyle name="40% - Accent4 3 9 3 3" xfId="31055" xr:uid="{00000000-0005-0000-0000-000092610000}"/>
    <cellStyle name="40% - Accent4 3 9 4" xfId="13098" xr:uid="{00000000-0005-0000-0000-000093610000}"/>
    <cellStyle name="40% - Accent4 3 9 4 2" xfId="36366" xr:uid="{00000000-0005-0000-0000-000094610000}"/>
    <cellStyle name="40% - Accent4 3 9 5" xfId="25747" xr:uid="{00000000-0005-0000-0000-000095610000}"/>
    <cellStyle name="40% - Accent4 3_Asset Register (new)" xfId="1419" xr:uid="{00000000-0005-0000-0000-000096610000}"/>
    <cellStyle name="40% - Accent4 4" xfId="266" xr:uid="{00000000-0005-0000-0000-000097610000}"/>
    <cellStyle name="40% - Accent4 4 10" xfId="2265" xr:uid="{00000000-0005-0000-0000-000098610000}"/>
    <cellStyle name="40% - Accent4 4 10 2" xfId="5130" xr:uid="{00000000-0005-0000-0000-000099610000}"/>
    <cellStyle name="40% - Accent4 4 10 2 2" xfId="10473" xr:uid="{00000000-0005-0000-0000-00009A610000}"/>
    <cellStyle name="40% - Accent4 4 10 2 2 2" xfId="21087" xr:uid="{00000000-0005-0000-0000-00009B610000}"/>
    <cellStyle name="40% - Accent4 4 10 2 2 2 2" xfId="44355" xr:uid="{00000000-0005-0000-0000-00009C610000}"/>
    <cellStyle name="40% - Accent4 4 10 2 2 3" xfId="33741" xr:uid="{00000000-0005-0000-0000-00009D610000}"/>
    <cellStyle name="40% - Accent4 4 10 2 3" xfId="15781" xr:uid="{00000000-0005-0000-0000-00009E610000}"/>
    <cellStyle name="40% - Accent4 4 10 2 3 2" xfId="39049" xr:uid="{00000000-0005-0000-0000-00009F610000}"/>
    <cellStyle name="40% - Accent4 4 10 2 4" xfId="28433" xr:uid="{00000000-0005-0000-0000-0000A0610000}"/>
    <cellStyle name="40% - Accent4 4 10 3" xfId="7831" xr:uid="{00000000-0005-0000-0000-0000A1610000}"/>
    <cellStyle name="40% - Accent4 4 10 3 2" xfId="18446" xr:uid="{00000000-0005-0000-0000-0000A2610000}"/>
    <cellStyle name="40% - Accent4 4 10 3 2 2" xfId="41714" xr:uid="{00000000-0005-0000-0000-0000A3610000}"/>
    <cellStyle name="40% - Accent4 4 10 3 3" xfId="31099" xr:uid="{00000000-0005-0000-0000-0000A4610000}"/>
    <cellStyle name="40% - Accent4 4 10 4" xfId="13141" xr:uid="{00000000-0005-0000-0000-0000A5610000}"/>
    <cellStyle name="40% - Accent4 4 10 4 2" xfId="36409" xr:uid="{00000000-0005-0000-0000-0000A6610000}"/>
    <cellStyle name="40% - Accent4 4 10 5" xfId="25791" xr:uid="{00000000-0005-0000-0000-0000A7610000}"/>
    <cellStyle name="40% - Accent4 4 11" xfId="2474" xr:uid="{00000000-0005-0000-0000-0000A8610000}"/>
    <cellStyle name="40% - Accent4 4 11 2" xfId="5322" xr:uid="{00000000-0005-0000-0000-0000A9610000}"/>
    <cellStyle name="40% - Accent4 4 11 2 2" xfId="10665" xr:uid="{00000000-0005-0000-0000-0000AA610000}"/>
    <cellStyle name="40% - Accent4 4 11 2 2 2" xfId="21279" xr:uid="{00000000-0005-0000-0000-0000AB610000}"/>
    <cellStyle name="40% - Accent4 4 11 2 2 2 2" xfId="44547" xr:uid="{00000000-0005-0000-0000-0000AC610000}"/>
    <cellStyle name="40% - Accent4 4 11 2 2 3" xfId="33933" xr:uid="{00000000-0005-0000-0000-0000AD610000}"/>
    <cellStyle name="40% - Accent4 4 11 2 3" xfId="15973" xr:uid="{00000000-0005-0000-0000-0000AE610000}"/>
    <cellStyle name="40% - Accent4 4 11 2 3 2" xfId="39241" xr:uid="{00000000-0005-0000-0000-0000AF610000}"/>
    <cellStyle name="40% - Accent4 4 11 2 4" xfId="28625" xr:uid="{00000000-0005-0000-0000-0000B0610000}"/>
    <cellStyle name="40% - Accent4 4 11 3" xfId="8023" xr:uid="{00000000-0005-0000-0000-0000B1610000}"/>
    <cellStyle name="40% - Accent4 4 11 3 2" xfId="18638" xr:uid="{00000000-0005-0000-0000-0000B2610000}"/>
    <cellStyle name="40% - Accent4 4 11 3 2 2" xfId="41906" xr:uid="{00000000-0005-0000-0000-0000B3610000}"/>
    <cellStyle name="40% - Accent4 4 11 3 3" xfId="31291" xr:uid="{00000000-0005-0000-0000-0000B4610000}"/>
    <cellStyle name="40% - Accent4 4 11 4" xfId="13333" xr:uid="{00000000-0005-0000-0000-0000B5610000}"/>
    <cellStyle name="40% - Accent4 4 11 4 2" xfId="36601" xr:uid="{00000000-0005-0000-0000-0000B6610000}"/>
    <cellStyle name="40% - Accent4 4 11 5" xfId="25983" xr:uid="{00000000-0005-0000-0000-0000B7610000}"/>
    <cellStyle name="40% - Accent4 4 12" xfId="3018" xr:uid="{00000000-0005-0000-0000-0000B8610000}"/>
    <cellStyle name="40% - Accent4 4 12 2" xfId="5856" xr:uid="{00000000-0005-0000-0000-0000B9610000}"/>
    <cellStyle name="40% - Accent4 4 12 2 2" xfId="11199" xr:uid="{00000000-0005-0000-0000-0000BA610000}"/>
    <cellStyle name="40% - Accent4 4 12 2 2 2" xfId="21813" xr:uid="{00000000-0005-0000-0000-0000BB610000}"/>
    <cellStyle name="40% - Accent4 4 12 2 2 2 2" xfId="45081" xr:uid="{00000000-0005-0000-0000-0000BC610000}"/>
    <cellStyle name="40% - Accent4 4 12 2 2 3" xfId="34467" xr:uid="{00000000-0005-0000-0000-0000BD610000}"/>
    <cellStyle name="40% - Accent4 4 12 2 3" xfId="16507" xr:uid="{00000000-0005-0000-0000-0000BE610000}"/>
    <cellStyle name="40% - Accent4 4 12 2 3 2" xfId="39775" xr:uid="{00000000-0005-0000-0000-0000BF610000}"/>
    <cellStyle name="40% - Accent4 4 12 2 4" xfId="29159" xr:uid="{00000000-0005-0000-0000-0000C0610000}"/>
    <cellStyle name="40% - Accent4 4 12 3" xfId="8557" xr:uid="{00000000-0005-0000-0000-0000C1610000}"/>
    <cellStyle name="40% - Accent4 4 12 3 2" xfId="19172" xr:uid="{00000000-0005-0000-0000-0000C2610000}"/>
    <cellStyle name="40% - Accent4 4 12 3 2 2" xfId="42440" xr:uid="{00000000-0005-0000-0000-0000C3610000}"/>
    <cellStyle name="40% - Accent4 4 12 3 3" xfId="31825" xr:uid="{00000000-0005-0000-0000-0000C4610000}"/>
    <cellStyle name="40% - Accent4 4 12 4" xfId="13867" xr:uid="{00000000-0005-0000-0000-0000C5610000}"/>
    <cellStyle name="40% - Accent4 4 12 4 2" xfId="37135" xr:uid="{00000000-0005-0000-0000-0000C6610000}"/>
    <cellStyle name="40% - Accent4 4 12 5" xfId="26517" xr:uid="{00000000-0005-0000-0000-0000C7610000}"/>
    <cellStyle name="40% - Accent4 4 13" xfId="3346" xr:uid="{00000000-0005-0000-0000-0000C8610000}"/>
    <cellStyle name="40% - Accent4 4 13 2" xfId="6170" xr:uid="{00000000-0005-0000-0000-0000C9610000}"/>
    <cellStyle name="40% - Accent4 4 13 2 2" xfId="11513" xr:uid="{00000000-0005-0000-0000-0000CA610000}"/>
    <cellStyle name="40% - Accent4 4 13 2 2 2" xfId="22126" xr:uid="{00000000-0005-0000-0000-0000CB610000}"/>
    <cellStyle name="40% - Accent4 4 13 2 2 2 2" xfId="45394" xr:uid="{00000000-0005-0000-0000-0000CC610000}"/>
    <cellStyle name="40% - Accent4 4 13 2 2 3" xfId="34781" xr:uid="{00000000-0005-0000-0000-0000CD610000}"/>
    <cellStyle name="40% - Accent4 4 13 2 3" xfId="16820" xr:uid="{00000000-0005-0000-0000-0000CE610000}"/>
    <cellStyle name="40% - Accent4 4 13 2 3 2" xfId="40088" xr:uid="{00000000-0005-0000-0000-0000CF610000}"/>
    <cellStyle name="40% - Accent4 4 13 2 4" xfId="29473" xr:uid="{00000000-0005-0000-0000-0000D0610000}"/>
    <cellStyle name="40% - Accent4 4 13 3" xfId="8871" xr:uid="{00000000-0005-0000-0000-0000D1610000}"/>
    <cellStyle name="40% - Accent4 4 13 3 2" xfId="19486" xr:uid="{00000000-0005-0000-0000-0000D2610000}"/>
    <cellStyle name="40% - Accent4 4 13 3 2 2" xfId="42754" xr:uid="{00000000-0005-0000-0000-0000D3610000}"/>
    <cellStyle name="40% - Accent4 4 13 3 3" xfId="32139" xr:uid="{00000000-0005-0000-0000-0000D4610000}"/>
    <cellStyle name="40% - Accent4 4 13 4" xfId="14180" xr:uid="{00000000-0005-0000-0000-0000D5610000}"/>
    <cellStyle name="40% - Accent4 4 13 4 2" xfId="37448" xr:uid="{00000000-0005-0000-0000-0000D6610000}"/>
    <cellStyle name="40% - Accent4 4 13 5" xfId="26831" xr:uid="{00000000-0005-0000-0000-0000D7610000}"/>
    <cellStyle name="40% - Accent4 4 14" xfId="4135" xr:uid="{00000000-0005-0000-0000-0000D8610000}"/>
    <cellStyle name="40% - Accent4 4 14 2" xfId="9479" xr:uid="{00000000-0005-0000-0000-0000D9610000}"/>
    <cellStyle name="40% - Accent4 4 14 2 2" xfId="20094" xr:uid="{00000000-0005-0000-0000-0000DA610000}"/>
    <cellStyle name="40% - Accent4 4 14 2 2 2" xfId="43362" xr:uid="{00000000-0005-0000-0000-0000DB610000}"/>
    <cellStyle name="40% - Accent4 4 14 2 3" xfId="32747" xr:uid="{00000000-0005-0000-0000-0000DC610000}"/>
    <cellStyle name="40% - Accent4 4 14 3" xfId="14788" xr:uid="{00000000-0005-0000-0000-0000DD610000}"/>
    <cellStyle name="40% - Accent4 4 14 3 2" xfId="38056" xr:uid="{00000000-0005-0000-0000-0000DE610000}"/>
    <cellStyle name="40% - Accent4 4 14 4" xfId="27439" xr:uid="{00000000-0005-0000-0000-0000DF610000}"/>
    <cellStyle name="40% - Accent4 4 15" xfId="6837" xr:uid="{00000000-0005-0000-0000-0000E0610000}"/>
    <cellStyle name="40% - Accent4 4 15 2" xfId="17452" xr:uid="{00000000-0005-0000-0000-0000E1610000}"/>
    <cellStyle name="40% - Accent4 4 15 2 2" xfId="40720" xr:uid="{00000000-0005-0000-0000-0000E2610000}"/>
    <cellStyle name="40% - Accent4 4 15 3" xfId="30105" xr:uid="{00000000-0005-0000-0000-0000E3610000}"/>
    <cellStyle name="40% - Accent4 4 16" xfId="12148" xr:uid="{00000000-0005-0000-0000-0000E4610000}"/>
    <cellStyle name="40% - Accent4 4 16 2" xfId="35416" xr:uid="{00000000-0005-0000-0000-0000E5610000}"/>
    <cellStyle name="40% - Accent4 4 17" xfId="23505" xr:uid="{00000000-0005-0000-0000-0000E6610000}"/>
    <cellStyle name="40% - Accent4 4 17 2" xfId="46749" xr:uid="{00000000-0005-0000-0000-0000E7610000}"/>
    <cellStyle name="40% - Accent4 4 18" xfId="24793" xr:uid="{00000000-0005-0000-0000-0000E8610000}"/>
    <cellStyle name="40% - Accent4 4 19" xfId="48678" xr:uid="{00000000-0005-0000-0000-0000E9610000}"/>
    <cellStyle name="40% - Accent4 4 2" xfId="754" xr:uid="{00000000-0005-0000-0000-0000EA610000}"/>
    <cellStyle name="40% - Accent4 4 2 10" xfId="3019" xr:uid="{00000000-0005-0000-0000-0000EB610000}"/>
    <cellStyle name="40% - Accent4 4 2 10 2" xfId="5857" xr:uid="{00000000-0005-0000-0000-0000EC610000}"/>
    <cellStyle name="40% - Accent4 4 2 10 2 2" xfId="11200" xr:uid="{00000000-0005-0000-0000-0000ED610000}"/>
    <cellStyle name="40% - Accent4 4 2 10 2 2 2" xfId="21814" xr:uid="{00000000-0005-0000-0000-0000EE610000}"/>
    <cellStyle name="40% - Accent4 4 2 10 2 2 2 2" xfId="45082" xr:uid="{00000000-0005-0000-0000-0000EF610000}"/>
    <cellStyle name="40% - Accent4 4 2 10 2 2 3" xfId="34468" xr:uid="{00000000-0005-0000-0000-0000F0610000}"/>
    <cellStyle name="40% - Accent4 4 2 10 2 3" xfId="16508" xr:uid="{00000000-0005-0000-0000-0000F1610000}"/>
    <cellStyle name="40% - Accent4 4 2 10 2 3 2" xfId="39776" xr:uid="{00000000-0005-0000-0000-0000F2610000}"/>
    <cellStyle name="40% - Accent4 4 2 10 2 4" xfId="29160" xr:uid="{00000000-0005-0000-0000-0000F3610000}"/>
    <cellStyle name="40% - Accent4 4 2 10 3" xfId="8558" xr:uid="{00000000-0005-0000-0000-0000F4610000}"/>
    <cellStyle name="40% - Accent4 4 2 10 3 2" xfId="19173" xr:uid="{00000000-0005-0000-0000-0000F5610000}"/>
    <cellStyle name="40% - Accent4 4 2 10 3 2 2" xfId="42441" xr:uid="{00000000-0005-0000-0000-0000F6610000}"/>
    <cellStyle name="40% - Accent4 4 2 10 3 3" xfId="31826" xr:uid="{00000000-0005-0000-0000-0000F7610000}"/>
    <cellStyle name="40% - Accent4 4 2 10 4" xfId="13868" xr:uid="{00000000-0005-0000-0000-0000F8610000}"/>
    <cellStyle name="40% - Accent4 4 2 10 4 2" xfId="37136" xr:uid="{00000000-0005-0000-0000-0000F9610000}"/>
    <cellStyle name="40% - Accent4 4 2 10 5" xfId="26518" xr:uid="{00000000-0005-0000-0000-0000FA610000}"/>
    <cellStyle name="40% - Accent4 4 2 11" xfId="3347" xr:uid="{00000000-0005-0000-0000-0000FB610000}"/>
    <cellStyle name="40% - Accent4 4 2 11 2" xfId="6171" xr:uid="{00000000-0005-0000-0000-0000FC610000}"/>
    <cellStyle name="40% - Accent4 4 2 11 2 2" xfId="11514" xr:uid="{00000000-0005-0000-0000-0000FD610000}"/>
    <cellStyle name="40% - Accent4 4 2 11 2 2 2" xfId="22127" xr:uid="{00000000-0005-0000-0000-0000FE610000}"/>
    <cellStyle name="40% - Accent4 4 2 11 2 2 2 2" xfId="45395" xr:uid="{00000000-0005-0000-0000-0000FF610000}"/>
    <cellStyle name="40% - Accent4 4 2 11 2 2 3" xfId="34782" xr:uid="{00000000-0005-0000-0000-000000620000}"/>
    <cellStyle name="40% - Accent4 4 2 11 2 3" xfId="16821" xr:uid="{00000000-0005-0000-0000-000001620000}"/>
    <cellStyle name="40% - Accent4 4 2 11 2 3 2" xfId="40089" xr:uid="{00000000-0005-0000-0000-000002620000}"/>
    <cellStyle name="40% - Accent4 4 2 11 2 4" xfId="29474" xr:uid="{00000000-0005-0000-0000-000003620000}"/>
    <cellStyle name="40% - Accent4 4 2 11 3" xfId="8872" xr:uid="{00000000-0005-0000-0000-000004620000}"/>
    <cellStyle name="40% - Accent4 4 2 11 3 2" xfId="19487" xr:uid="{00000000-0005-0000-0000-000005620000}"/>
    <cellStyle name="40% - Accent4 4 2 11 3 2 2" xfId="42755" xr:uid="{00000000-0005-0000-0000-000006620000}"/>
    <cellStyle name="40% - Accent4 4 2 11 3 3" xfId="32140" xr:uid="{00000000-0005-0000-0000-000007620000}"/>
    <cellStyle name="40% - Accent4 4 2 11 4" xfId="14181" xr:uid="{00000000-0005-0000-0000-000008620000}"/>
    <cellStyle name="40% - Accent4 4 2 11 4 2" xfId="37449" xr:uid="{00000000-0005-0000-0000-000009620000}"/>
    <cellStyle name="40% - Accent4 4 2 11 5" xfId="26832" xr:uid="{00000000-0005-0000-0000-00000A620000}"/>
    <cellStyle name="40% - Accent4 4 2 12" xfId="4278" xr:uid="{00000000-0005-0000-0000-00000B620000}"/>
    <cellStyle name="40% - Accent4 4 2 12 2" xfId="9622" xr:uid="{00000000-0005-0000-0000-00000C620000}"/>
    <cellStyle name="40% - Accent4 4 2 12 2 2" xfId="20237" xr:uid="{00000000-0005-0000-0000-00000D620000}"/>
    <cellStyle name="40% - Accent4 4 2 12 2 2 2" xfId="43505" xr:uid="{00000000-0005-0000-0000-00000E620000}"/>
    <cellStyle name="40% - Accent4 4 2 12 2 3" xfId="32890" xr:uid="{00000000-0005-0000-0000-00000F620000}"/>
    <cellStyle name="40% - Accent4 4 2 12 3" xfId="14931" xr:uid="{00000000-0005-0000-0000-000010620000}"/>
    <cellStyle name="40% - Accent4 4 2 12 3 2" xfId="38199" xr:uid="{00000000-0005-0000-0000-000011620000}"/>
    <cellStyle name="40% - Accent4 4 2 12 4" xfId="27582" xr:uid="{00000000-0005-0000-0000-000012620000}"/>
    <cellStyle name="40% - Accent4 4 2 13" xfId="6980" xr:uid="{00000000-0005-0000-0000-000013620000}"/>
    <cellStyle name="40% - Accent4 4 2 13 2" xfId="17595" xr:uid="{00000000-0005-0000-0000-000014620000}"/>
    <cellStyle name="40% - Accent4 4 2 13 2 2" xfId="40863" xr:uid="{00000000-0005-0000-0000-000015620000}"/>
    <cellStyle name="40% - Accent4 4 2 13 3" xfId="30248" xr:uid="{00000000-0005-0000-0000-000016620000}"/>
    <cellStyle name="40% - Accent4 4 2 14" xfId="12291" xr:uid="{00000000-0005-0000-0000-000017620000}"/>
    <cellStyle name="40% - Accent4 4 2 14 2" xfId="35559" xr:uid="{00000000-0005-0000-0000-000018620000}"/>
    <cellStyle name="40% - Accent4 4 2 15" xfId="23506" xr:uid="{00000000-0005-0000-0000-000019620000}"/>
    <cellStyle name="40% - Accent4 4 2 15 2" xfId="46750" xr:uid="{00000000-0005-0000-0000-00001A620000}"/>
    <cellStyle name="40% - Accent4 4 2 16" xfId="24940" xr:uid="{00000000-0005-0000-0000-00001B620000}"/>
    <cellStyle name="40% - Accent4 4 2 17" xfId="48679" xr:uid="{00000000-0005-0000-0000-00001C620000}"/>
    <cellStyle name="40% - Accent4 4 2 2" xfId="1130" xr:uid="{00000000-0005-0000-0000-00001D620000}"/>
    <cellStyle name="40% - Accent4 4 2 2 10" xfId="48680" xr:uid="{00000000-0005-0000-0000-00001E620000}"/>
    <cellStyle name="40% - Accent4 4 2 2 2" xfId="1566" xr:uid="{00000000-0005-0000-0000-00001F620000}"/>
    <cellStyle name="40% - Accent4 4 2 2 2 2" xfId="2923" xr:uid="{00000000-0005-0000-0000-000020620000}"/>
    <cellStyle name="40% - Accent4 4 2 2 2 2 2" xfId="5771" xr:uid="{00000000-0005-0000-0000-000021620000}"/>
    <cellStyle name="40% - Accent4 4 2 2 2 2 2 2" xfId="11114" xr:uid="{00000000-0005-0000-0000-000022620000}"/>
    <cellStyle name="40% - Accent4 4 2 2 2 2 2 2 2" xfId="21728" xr:uid="{00000000-0005-0000-0000-000023620000}"/>
    <cellStyle name="40% - Accent4 4 2 2 2 2 2 2 2 2" xfId="44996" xr:uid="{00000000-0005-0000-0000-000024620000}"/>
    <cellStyle name="40% - Accent4 4 2 2 2 2 2 2 3" xfId="34382" xr:uid="{00000000-0005-0000-0000-000025620000}"/>
    <cellStyle name="40% - Accent4 4 2 2 2 2 2 3" xfId="16422" xr:uid="{00000000-0005-0000-0000-000026620000}"/>
    <cellStyle name="40% - Accent4 4 2 2 2 2 2 3 2" xfId="39690" xr:uid="{00000000-0005-0000-0000-000027620000}"/>
    <cellStyle name="40% - Accent4 4 2 2 2 2 2 4" xfId="23510" xr:uid="{00000000-0005-0000-0000-000028620000}"/>
    <cellStyle name="40% - Accent4 4 2 2 2 2 2 4 2" xfId="46754" xr:uid="{00000000-0005-0000-0000-000029620000}"/>
    <cellStyle name="40% - Accent4 4 2 2 2 2 2 5" xfId="29074" xr:uid="{00000000-0005-0000-0000-00002A620000}"/>
    <cellStyle name="40% - Accent4 4 2 2 2 2 2 6" xfId="48683" xr:uid="{00000000-0005-0000-0000-00002B620000}"/>
    <cellStyle name="40% - Accent4 4 2 2 2 2 3" xfId="8472" xr:uid="{00000000-0005-0000-0000-00002C620000}"/>
    <cellStyle name="40% - Accent4 4 2 2 2 2 3 2" xfId="19087" xr:uid="{00000000-0005-0000-0000-00002D620000}"/>
    <cellStyle name="40% - Accent4 4 2 2 2 2 3 2 2" xfId="42355" xr:uid="{00000000-0005-0000-0000-00002E620000}"/>
    <cellStyle name="40% - Accent4 4 2 2 2 2 3 3" xfId="31740" xr:uid="{00000000-0005-0000-0000-00002F620000}"/>
    <cellStyle name="40% - Accent4 4 2 2 2 2 4" xfId="13782" xr:uid="{00000000-0005-0000-0000-000030620000}"/>
    <cellStyle name="40% - Accent4 4 2 2 2 2 4 2" xfId="37050" xr:uid="{00000000-0005-0000-0000-000031620000}"/>
    <cellStyle name="40% - Accent4 4 2 2 2 2 5" xfId="23509" xr:uid="{00000000-0005-0000-0000-000032620000}"/>
    <cellStyle name="40% - Accent4 4 2 2 2 2 5 2" xfId="46753" xr:uid="{00000000-0005-0000-0000-000033620000}"/>
    <cellStyle name="40% - Accent4 4 2 2 2 2 6" xfId="26432" xr:uid="{00000000-0005-0000-0000-000034620000}"/>
    <cellStyle name="40% - Accent4 4 2 2 2 2 7" xfId="48682" xr:uid="{00000000-0005-0000-0000-000035620000}"/>
    <cellStyle name="40% - Accent4 4 2 2 2 3" xfId="4584" xr:uid="{00000000-0005-0000-0000-000036620000}"/>
    <cellStyle name="40% - Accent4 4 2 2 2 3 2" xfId="9928" xr:uid="{00000000-0005-0000-0000-000037620000}"/>
    <cellStyle name="40% - Accent4 4 2 2 2 3 2 2" xfId="20543" xr:uid="{00000000-0005-0000-0000-000038620000}"/>
    <cellStyle name="40% - Accent4 4 2 2 2 3 2 2 2" xfId="43811" xr:uid="{00000000-0005-0000-0000-000039620000}"/>
    <cellStyle name="40% - Accent4 4 2 2 2 3 2 3" xfId="33196" xr:uid="{00000000-0005-0000-0000-00003A620000}"/>
    <cellStyle name="40% - Accent4 4 2 2 2 3 3" xfId="15237" xr:uid="{00000000-0005-0000-0000-00003B620000}"/>
    <cellStyle name="40% - Accent4 4 2 2 2 3 3 2" xfId="38505" xr:uid="{00000000-0005-0000-0000-00003C620000}"/>
    <cellStyle name="40% - Accent4 4 2 2 2 3 4" xfId="23511" xr:uid="{00000000-0005-0000-0000-00003D620000}"/>
    <cellStyle name="40% - Accent4 4 2 2 2 3 4 2" xfId="46755" xr:uid="{00000000-0005-0000-0000-00003E620000}"/>
    <cellStyle name="40% - Accent4 4 2 2 2 3 5" xfId="27888" xr:uid="{00000000-0005-0000-0000-00003F620000}"/>
    <cellStyle name="40% - Accent4 4 2 2 2 3 6" xfId="48684" xr:uid="{00000000-0005-0000-0000-000040620000}"/>
    <cellStyle name="40% - Accent4 4 2 2 2 4" xfId="7286" xr:uid="{00000000-0005-0000-0000-000041620000}"/>
    <cellStyle name="40% - Accent4 4 2 2 2 4 2" xfId="17901" xr:uid="{00000000-0005-0000-0000-000042620000}"/>
    <cellStyle name="40% - Accent4 4 2 2 2 4 2 2" xfId="41169" xr:uid="{00000000-0005-0000-0000-000043620000}"/>
    <cellStyle name="40% - Accent4 4 2 2 2 4 3" xfId="30554" xr:uid="{00000000-0005-0000-0000-000044620000}"/>
    <cellStyle name="40% - Accent4 4 2 2 2 5" xfId="12597" xr:uid="{00000000-0005-0000-0000-000045620000}"/>
    <cellStyle name="40% - Accent4 4 2 2 2 5 2" xfId="35865" xr:uid="{00000000-0005-0000-0000-000046620000}"/>
    <cellStyle name="40% - Accent4 4 2 2 2 6" xfId="23508" xr:uid="{00000000-0005-0000-0000-000047620000}"/>
    <cellStyle name="40% - Accent4 4 2 2 2 6 2" xfId="46752" xr:uid="{00000000-0005-0000-0000-000048620000}"/>
    <cellStyle name="40% - Accent4 4 2 2 2 7" xfId="25246" xr:uid="{00000000-0005-0000-0000-000049620000}"/>
    <cellStyle name="40% - Accent4 4 2 2 2 8" xfId="48681" xr:uid="{00000000-0005-0000-0000-00004A620000}"/>
    <cellStyle name="40% - Accent4 4 2 2 3" xfId="2700" xr:uid="{00000000-0005-0000-0000-00004B620000}"/>
    <cellStyle name="40% - Accent4 4 2 2 3 2" xfId="5548" xr:uid="{00000000-0005-0000-0000-00004C620000}"/>
    <cellStyle name="40% - Accent4 4 2 2 3 2 2" xfId="10891" xr:uid="{00000000-0005-0000-0000-00004D620000}"/>
    <cellStyle name="40% - Accent4 4 2 2 3 2 2 2" xfId="21505" xr:uid="{00000000-0005-0000-0000-00004E620000}"/>
    <cellStyle name="40% - Accent4 4 2 2 3 2 2 2 2" xfId="44773" xr:uid="{00000000-0005-0000-0000-00004F620000}"/>
    <cellStyle name="40% - Accent4 4 2 2 3 2 2 3" xfId="34159" xr:uid="{00000000-0005-0000-0000-000050620000}"/>
    <cellStyle name="40% - Accent4 4 2 2 3 2 3" xfId="16199" xr:uid="{00000000-0005-0000-0000-000051620000}"/>
    <cellStyle name="40% - Accent4 4 2 2 3 2 3 2" xfId="39467" xr:uid="{00000000-0005-0000-0000-000052620000}"/>
    <cellStyle name="40% - Accent4 4 2 2 3 2 4" xfId="23513" xr:uid="{00000000-0005-0000-0000-000053620000}"/>
    <cellStyle name="40% - Accent4 4 2 2 3 2 4 2" xfId="46757" xr:uid="{00000000-0005-0000-0000-000054620000}"/>
    <cellStyle name="40% - Accent4 4 2 2 3 2 5" xfId="28851" xr:uid="{00000000-0005-0000-0000-000055620000}"/>
    <cellStyle name="40% - Accent4 4 2 2 3 2 6" xfId="48686" xr:uid="{00000000-0005-0000-0000-000056620000}"/>
    <cellStyle name="40% - Accent4 4 2 2 3 3" xfId="8249" xr:uid="{00000000-0005-0000-0000-000057620000}"/>
    <cellStyle name="40% - Accent4 4 2 2 3 3 2" xfId="18864" xr:uid="{00000000-0005-0000-0000-000058620000}"/>
    <cellStyle name="40% - Accent4 4 2 2 3 3 2 2" xfId="42132" xr:uid="{00000000-0005-0000-0000-000059620000}"/>
    <cellStyle name="40% - Accent4 4 2 2 3 3 3" xfId="31517" xr:uid="{00000000-0005-0000-0000-00005A620000}"/>
    <cellStyle name="40% - Accent4 4 2 2 3 4" xfId="13559" xr:uid="{00000000-0005-0000-0000-00005B620000}"/>
    <cellStyle name="40% - Accent4 4 2 2 3 4 2" xfId="36827" xr:uid="{00000000-0005-0000-0000-00005C620000}"/>
    <cellStyle name="40% - Accent4 4 2 2 3 5" xfId="23512" xr:uid="{00000000-0005-0000-0000-00005D620000}"/>
    <cellStyle name="40% - Accent4 4 2 2 3 5 2" xfId="46756" xr:uid="{00000000-0005-0000-0000-00005E620000}"/>
    <cellStyle name="40% - Accent4 4 2 2 3 6" xfId="26209" xr:uid="{00000000-0005-0000-0000-00005F620000}"/>
    <cellStyle name="40% - Accent4 4 2 2 3 7" xfId="48685" xr:uid="{00000000-0005-0000-0000-000060620000}"/>
    <cellStyle name="40% - Accent4 4 2 2 4" xfId="3875" xr:uid="{00000000-0005-0000-0000-000061620000}"/>
    <cellStyle name="40% - Accent4 4 2 2 4 2" xfId="6539" xr:uid="{00000000-0005-0000-0000-000062620000}"/>
    <cellStyle name="40% - Accent4 4 2 2 4 2 2" xfId="11882" xr:uid="{00000000-0005-0000-0000-000063620000}"/>
    <cellStyle name="40% - Accent4 4 2 2 4 2 2 2" xfId="22495" xr:uid="{00000000-0005-0000-0000-000064620000}"/>
    <cellStyle name="40% - Accent4 4 2 2 4 2 2 2 2" xfId="45763" xr:uid="{00000000-0005-0000-0000-000065620000}"/>
    <cellStyle name="40% - Accent4 4 2 2 4 2 2 3" xfId="35150" xr:uid="{00000000-0005-0000-0000-000066620000}"/>
    <cellStyle name="40% - Accent4 4 2 2 4 2 3" xfId="17189" xr:uid="{00000000-0005-0000-0000-000067620000}"/>
    <cellStyle name="40% - Accent4 4 2 2 4 2 3 2" xfId="40457" xr:uid="{00000000-0005-0000-0000-000068620000}"/>
    <cellStyle name="40% - Accent4 4 2 2 4 2 4" xfId="29842" xr:uid="{00000000-0005-0000-0000-000069620000}"/>
    <cellStyle name="40% - Accent4 4 2 2 4 3" xfId="9240" xr:uid="{00000000-0005-0000-0000-00006A620000}"/>
    <cellStyle name="40% - Accent4 4 2 2 4 3 2" xfId="19855" xr:uid="{00000000-0005-0000-0000-00006B620000}"/>
    <cellStyle name="40% - Accent4 4 2 2 4 3 2 2" xfId="43123" xr:uid="{00000000-0005-0000-0000-00006C620000}"/>
    <cellStyle name="40% - Accent4 4 2 2 4 3 3" xfId="32508" xr:uid="{00000000-0005-0000-0000-00006D620000}"/>
    <cellStyle name="40% - Accent4 4 2 2 4 4" xfId="14549" xr:uid="{00000000-0005-0000-0000-00006E620000}"/>
    <cellStyle name="40% - Accent4 4 2 2 4 4 2" xfId="37817" xr:uid="{00000000-0005-0000-0000-00006F620000}"/>
    <cellStyle name="40% - Accent4 4 2 2 4 5" xfId="23514" xr:uid="{00000000-0005-0000-0000-000070620000}"/>
    <cellStyle name="40% - Accent4 4 2 2 4 5 2" xfId="46758" xr:uid="{00000000-0005-0000-0000-000071620000}"/>
    <cellStyle name="40% - Accent4 4 2 2 4 6" xfId="27200" xr:uid="{00000000-0005-0000-0000-000072620000}"/>
    <cellStyle name="40% - Accent4 4 2 2 4 7" xfId="48687" xr:uid="{00000000-0005-0000-0000-000073620000}"/>
    <cellStyle name="40% - Accent4 4 2 2 5" xfId="4361" xr:uid="{00000000-0005-0000-0000-000074620000}"/>
    <cellStyle name="40% - Accent4 4 2 2 5 2" xfId="9705" xr:uid="{00000000-0005-0000-0000-000075620000}"/>
    <cellStyle name="40% - Accent4 4 2 2 5 2 2" xfId="20320" xr:uid="{00000000-0005-0000-0000-000076620000}"/>
    <cellStyle name="40% - Accent4 4 2 2 5 2 2 2" xfId="43588" xr:uid="{00000000-0005-0000-0000-000077620000}"/>
    <cellStyle name="40% - Accent4 4 2 2 5 2 3" xfId="32973" xr:uid="{00000000-0005-0000-0000-000078620000}"/>
    <cellStyle name="40% - Accent4 4 2 2 5 3" xfId="15014" xr:uid="{00000000-0005-0000-0000-000079620000}"/>
    <cellStyle name="40% - Accent4 4 2 2 5 3 2" xfId="38282" xr:uid="{00000000-0005-0000-0000-00007A620000}"/>
    <cellStyle name="40% - Accent4 4 2 2 5 4" xfId="27665" xr:uid="{00000000-0005-0000-0000-00007B620000}"/>
    <cellStyle name="40% - Accent4 4 2 2 6" xfId="7063" xr:uid="{00000000-0005-0000-0000-00007C620000}"/>
    <cellStyle name="40% - Accent4 4 2 2 6 2" xfId="17678" xr:uid="{00000000-0005-0000-0000-00007D620000}"/>
    <cellStyle name="40% - Accent4 4 2 2 6 2 2" xfId="40946" xr:uid="{00000000-0005-0000-0000-00007E620000}"/>
    <cellStyle name="40% - Accent4 4 2 2 6 3" xfId="30331" xr:uid="{00000000-0005-0000-0000-00007F620000}"/>
    <cellStyle name="40% - Accent4 4 2 2 7" xfId="12374" xr:uid="{00000000-0005-0000-0000-000080620000}"/>
    <cellStyle name="40% - Accent4 4 2 2 7 2" xfId="35642" xr:uid="{00000000-0005-0000-0000-000081620000}"/>
    <cellStyle name="40% - Accent4 4 2 2 8" xfId="23507" xr:uid="{00000000-0005-0000-0000-000082620000}"/>
    <cellStyle name="40% - Accent4 4 2 2 8 2" xfId="46751" xr:uid="{00000000-0005-0000-0000-000083620000}"/>
    <cellStyle name="40% - Accent4 4 2 2 9" xfId="25023" xr:uid="{00000000-0005-0000-0000-000084620000}"/>
    <cellStyle name="40% - Accent4 4 2 2_Asset Register (new)" xfId="1413" xr:uid="{00000000-0005-0000-0000-000085620000}"/>
    <cellStyle name="40% - Accent4 4 2 3" xfId="1279" xr:uid="{00000000-0005-0000-0000-000086620000}"/>
    <cellStyle name="40% - Accent4 4 2 3 2" xfId="2840" xr:uid="{00000000-0005-0000-0000-000087620000}"/>
    <cellStyle name="40% - Accent4 4 2 3 2 2" xfId="5688" xr:uid="{00000000-0005-0000-0000-000088620000}"/>
    <cellStyle name="40% - Accent4 4 2 3 2 2 2" xfId="11031" xr:uid="{00000000-0005-0000-0000-000089620000}"/>
    <cellStyle name="40% - Accent4 4 2 3 2 2 2 2" xfId="21645" xr:uid="{00000000-0005-0000-0000-00008A620000}"/>
    <cellStyle name="40% - Accent4 4 2 3 2 2 2 2 2" xfId="44913" xr:uid="{00000000-0005-0000-0000-00008B620000}"/>
    <cellStyle name="40% - Accent4 4 2 3 2 2 2 3" xfId="34299" xr:uid="{00000000-0005-0000-0000-00008C620000}"/>
    <cellStyle name="40% - Accent4 4 2 3 2 2 3" xfId="16339" xr:uid="{00000000-0005-0000-0000-00008D620000}"/>
    <cellStyle name="40% - Accent4 4 2 3 2 2 3 2" xfId="39607" xr:uid="{00000000-0005-0000-0000-00008E620000}"/>
    <cellStyle name="40% - Accent4 4 2 3 2 2 4" xfId="23517" xr:uid="{00000000-0005-0000-0000-00008F620000}"/>
    <cellStyle name="40% - Accent4 4 2 3 2 2 4 2" xfId="46761" xr:uid="{00000000-0005-0000-0000-000090620000}"/>
    <cellStyle name="40% - Accent4 4 2 3 2 2 5" xfId="28991" xr:uid="{00000000-0005-0000-0000-000091620000}"/>
    <cellStyle name="40% - Accent4 4 2 3 2 2 6" xfId="48690" xr:uid="{00000000-0005-0000-0000-000092620000}"/>
    <cellStyle name="40% - Accent4 4 2 3 2 3" xfId="8389" xr:uid="{00000000-0005-0000-0000-000093620000}"/>
    <cellStyle name="40% - Accent4 4 2 3 2 3 2" xfId="19004" xr:uid="{00000000-0005-0000-0000-000094620000}"/>
    <cellStyle name="40% - Accent4 4 2 3 2 3 2 2" xfId="42272" xr:uid="{00000000-0005-0000-0000-000095620000}"/>
    <cellStyle name="40% - Accent4 4 2 3 2 3 3" xfId="31657" xr:uid="{00000000-0005-0000-0000-000096620000}"/>
    <cellStyle name="40% - Accent4 4 2 3 2 4" xfId="13699" xr:uid="{00000000-0005-0000-0000-000097620000}"/>
    <cellStyle name="40% - Accent4 4 2 3 2 4 2" xfId="36967" xr:uid="{00000000-0005-0000-0000-000098620000}"/>
    <cellStyle name="40% - Accent4 4 2 3 2 5" xfId="23516" xr:uid="{00000000-0005-0000-0000-000099620000}"/>
    <cellStyle name="40% - Accent4 4 2 3 2 5 2" xfId="46760" xr:uid="{00000000-0005-0000-0000-00009A620000}"/>
    <cellStyle name="40% - Accent4 4 2 3 2 6" xfId="26349" xr:uid="{00000000-0005-0000-0000-00009B620000}"/>
    <cellStyle name="40% - Accent4 4 2 3 2 7" xfId="48689" xr:uid="{00000000-0005-0000-0000-00009C620000}"/>
    <cellStyle name="40% - Accent4 4 2 3 3" xfId="4501" xr:uid="{00000000-0005-0000-0000-00009D620000}"/>
    <cellStyle name="40% - Accent4 4 2 3 3 2" xfId="9845" xr:uid="{00000000-0005-0000-0000-00009E620000}"/>
    <cellStyle name="40% - Accent4 4 2 3 3 2 2" xfId="20460" xr:uid="{00000000-0005-0000-0000-00009F620000}"/>
    <cellStyle name="40% - Accent4 4 2 3 3 2 2 2" xfId="43728" xr:uid="{00000000-0005-0000-0000-0000A0620000}"/>
    <cellStyle name="40% - Accent4 4 2 3 3 2 3" xfId="33113" xr:uid="{00000000-0005-0000-0000-0000A1620000}"/>
    <cellStyle name="40% - Accent4 4 2 3 3 3" xfId="15154" xr:uid="{00000000-0005-0000-0000-0000A2620000}"/>
    <cellStyle name="40% - Accent4 4 2 3 3 3 2" xfId="38422" xr:uid="{00000000-0005-0000-0000-0000A3620000}"/>
    <cellStyle name="40% - Accent4 4 2 3 3 4" xfId="23518" xr:uid="{00000000-0005-0000-0000-0000A4620000}"/>
    <cellStyle name="40% - Accent4 4 2 3 3 4 2" xfId="46762" xr:uid="{00000000-0005-0000-0000-0000A5620000}"/>
    <cellStyle name="40% - Accent4 4 2 3 3 5" xfId="27805" xr:uid="{00000000-0005-0000-0000-0000A6620000}"/>
    <cellStyle name="40% - Accent4 4 2 3 3 6" xfId="48691" xr:uid="{00000000-0005-0000-0000-0000A7620000}"/>
    <cellStyle name="40% - Accent4 4 2 3 4" xfId="7203" xr:uid="{00000000-0005-0000-0000-0000A8620000}"/>
    <cellStyle name="40% - Accent4 4 2 3 4 2" xfId="17818" xr:uid="{00000000-0005-0000-0000-0000A9620000}"/>
    <cellStyle name="40% - Accent4 4 2 3 4 2 2" xfId="41086" xr:uid="{00000000-0005-0000-0000-0000AA620000}"/>
    <cellStyle name="40% - Accent4 4 2 3 4 3" xfId="30471" xr:uid="{00000000-0005-0000-0000-0000AB620000}"/>
    <cellStyle name="40% - Accent4 4 2 3 5" xfId="12514" xr:uid="{00000000-0005-0000-0000-0000AC620000}"/>
    <cellStyle name="40% - Accent4 4 2 3 5 2" xfId="35782" xr:uid="{00000000-0005-0000-0000-0000AD620000}"/>
    <cellStyle name="40% - Accent4 4 2 3 6" xfId="23515" xr:uid="{00000000-0005-0000-0000-0000AE620000}"/>
    <cellStyle name="40% - Accent4 4 2 3 6 2" xfId="46759" xr:uid="{00000000-0005-0000-0000-0000AF620000}"/>
    <cellStyle name="40% - Accent4 4 2 3 7" xfId="25163" xr:uid="{00000000-0005-0000-0000-0000B0620000}"/>
    <cellStyle name="40% - Accent4 4 2 3 8" xfId="48688" xr:uid="{00000000-0005-0000-0000-0000B1620000}"/>
    <cellStyle name="40% - Accent4 4 2 4" xfId="1663" xr:uid="{00000000-0005-0000-0000-0000B2620000}"/>
    <cellStyle name="40% - Accent4 4 2 4 2" xfId="4671" xr:uid="{00000000-0005-0000-0000-0000B3620000}"/>
    <cellStyle name="40% - Accent4 4 2 4 2 2" xfId="10015" xr:uid="{00000000-0005-0000-0000-0000B4620000}"/>
    <cellStyle name="40% - Accent4 4 2 4 2 2 2" xfId="20630" xr:uid="{00000000-0005-0000-0000-0000B5620000}"/>
    <cellStyle name="40% - Accent4 4 2 4 2 2 2 2" xfId="43898" xr:uid="{00000000-0005-0000-0000-0000B6620000}"/>
    <cellStyle name="40% - Accent4 4 2 4 2 2 3" xfId="33283" xr:uid="{00000000-0005-0000-0000-0000B7620000}"/>
    <cellStyle name="40% - Accent4 4 2 4 2 3" xfId="15324" xr:uid="{00000000-0005-0000-0000-0000B8620000}"/>
    <cellStyle name="40% - Accent4 4 2 4 2 3 2" xfId="38592" xr:uid="{00000000-0005-0000-0000-0000B9620000}"/>
    <cellStyle name="40% - Accent4 4 2 4 2 4" xfId="23520" xr:uid="{00000000-0005-0000-0000-0000BA620000}"/>
    <cellStyle name="40% - Accent4 4 2 4 2 4 2" xfId="46764" xr:uid="{00000000-0005-0000-0000-0000BB620000}"/>
    <cellStyle name="40% - Accent4 4 2 4 2 5" xfId="27975" xr:uid="{00000000-0005-0000-0000-0000BC620000}"/>
    <cellStyle name="40% - Accent4 4 2 4 2 6" xfId="48693" xr:uid="{00000000-0005-0000-0000-0000BD620000}"/>
    <cellStyle name="40% - Accent4 4 2 4 3" xfId="7373" xr:uid="{00000000-0005-0000-0000-0000BE620000}"/>
    <cellStyle name="40% - Accent4 4 2 4 3 2" xfId="17988" xr:uid="{00000000-0005-0000-0000-0000BF620000}"/>
    <cellStyle name="40% - Accent4 4 2 4 3 2 2" xfId="41256" xr:uid="{00000000-0005-0000-0000-0000C0620000}"/>
    <cellStyle name="40% - Accent4 4 2 4 3 3" xfId="30641" xr:uid="{00000000-0005-0000-0000-0000C1620000}"/>
    <cellStyle name="40% - Accent4 4 2 4 4" xfId="12684" xr:uid="{00000000-0005-0000-0000-0000C2620000}"/>
    <cellStyle name="40% - Accent4 4 2 4 4 2" xfId="35952" xr:uid="{00000000-0005-0000-0000-0000C3620000}"/>
    <cellStyle name="40% - Accent4 4 2 4 5" xfId="23519" xr:uid="{00000000-0005-0000-0000-0000C4620000}"/>
    <cellStyle name="40% - Accent4 4 2 4 5 2" xfId="46763" xr:uid="{00000000-0005-0000-0000-0000C5620000}"/>
    <cellStyle name="40% - Accent4 4 2 4 6" xfId="25333" xr:uid="{00000000-0005-0000-0000-0000C6620000}"/>
    <cellStyle name="40% - Accent4 4 2 4 7" xfId="48692" xr:uid="{00000000-0005-0000-0000-0000C7620000}"/>
    <cellStyle name="40% - Accent4 4 2 5" xfId="1764" xr:uid="{00000000-0005-0000-0000-0000C8620000}"/>
    <cellStyle name="40% - Accent4 4 2 5 2" xfId="4750" xr:uid="{00000000-0005-0000-0000-0000C9620000}"/>
    <cellStyle name="40% - Accent4 4 2 5 2 2" xfId="10094" xr:uid="{00000000-0005-0000-0000-0000CA620000}"/>
    <cellStyle name="40% - Accent4 4 2 5 2 2 2" xfId="20709" xr:uid="{00000000-0005-0000-0000-0000CB620000}"/>
    <cellStyle name="40% - Accent4 4 2 5 2 2 2 2" xfId="43977" xr:uid="{00000000-0005-0000-0000-0000CC620000}"/>
    <cellStyle name="40% - Accent4 4 2 5 2 2 3" xfId="33362" xr:uid="{00000000-0005-0000-0000-0000CD620000}"/>
    <cellStyle name="40% - Accent4 4 2 5 2 3" xfId="15403" xr:uid="{00000000-0005-0000-0000-0000CE620000}"/>
    <cellStyle name="40% - Accent4 4 2 5 2 3 2" xfId="38671" xr:uid="{00000000-0005-0000-0000-0000CF620000}"/>
    <cellStyle name="40% - Accent4 4 2 5 2 4" xfId="28054" xr:uid="{00000000-0005-0000-0000-0000D0620000}"/>
    <cellStyle name="40% - Accent4 4 2 5 3" xfId="7452" xr:uid="{00000000-0005-0000-0000-0000D1620000}"/>
    <cellStyle name="40% - Accent4 4 2 5 3 2" xfId="18067" xr:uid="{00000000-0005-0000-0000-0000D2620000}"/>
    <cellStyle name="40% - Accent4 4 2 5 3 2 2" xfId="41335" xr:uid="{00000000-0005-0000-0000-0000D3620000}"/>
    <cellStyle name="40% - Accent4 4 2 5 3 3" xfId="30720" xr:uid="{00000000-0005-0000-0000-0000D4620000}"/>
    <cellStyle name="40% - Accent4 4 2 5 4" xfId="12763" xr:uid="{00000000-0005-0000-0000-0000D5620000}"/>
    <cellStyle name="40% - Accent4 4 2 5 4 2" xfId="36031" xr:uid="{00000000-0005-0000-0000-0000D6620000}"/>
    <cellStyle name="40% - Accent4 4 2 5 5" xfId="23521" xr:uid="{00000000-0005-0000-0000-0000D7620000}"/>
    <cellStyle name="40% - Accent4 4 2 5 5 2" xfId="46765" xr:uid="{00000000-0005-0000-0000-0000D8620000}"/>
    <cellStyle name="40% - Accent4 4 2 5 6" xfId="25412" xr:uid="{00000000-0005-0000-0000-0000D9620000}"/>
    <cellStyle name="40% - Accent4 4 2 5 7" xfId="48694" xr:uid="{00000000-0005-0000-0000-0000DA620000}"/>
    <cellStyle name="40% - Accent4 4 2 6" xfId="2208" xr:uid="{00000000-0005-0000-0000-0000DB620000}"/>
    <cellStyle name="40% - Accent4 4 2 6 2" xfId="5083" xr:uid="{00000000-0005-0000-0000-0000DC620000}"/>
    <cellStyle name="40% - Accent4 4 2 6 2 2" xfId="10426" xr:uid="{00000000-0005-0000-0000-0000DD620000}"/>
    <cellStyle name="40% - Accent4 4 2 6 2 2 2" xfId="21041" xr:uid="{00000000-0005-0000-0000-0000DE620000}"/>
    <cellStyle name="40% - Accent4 4 2 6 2 2 2 2" xfId="44309" xr:uid="{00000000-0005-0000-0000-0000DF620000}"/>
    <cellStyle name="40% - Accent4 4 2 6 2 2 3" xfId="33694" xr:uid="{00000000-0005-0000-0000-0000E0620000}"/>
    <cellStyle name="40% - Accent4 4 2 6 2 3" xfId="15735" xr:uid="{00000000-0005-0000-0000-0000E1620000}"/>
    <cellStyle name="40% - Accent4 4 2 6 2 3 2" xfId="39003" xr:uid="{00000000-0005-0000-0000-0000E2620000}"/>
    <cellStyle name="40% - Accent4 4 2 6 2 4" xfId="28386" xr:uid="{00000000-0005-0000-0000-0000E3620000}"/>
    <cellStyle name="40% - Accent4 4 2 6 3" xfId="7784" xr:uid="{00000000-0005-0000-0000-0000E4620000}"/>
    <cellStyle name="40% - Accent4 4 2 6 3 2" xfId="18399" xr:uid="{00000000-0005-0000-0000-0000E5620000}"/>
    <cellStyle name="40% - Accent4 4 2 6 3 2 2" xfId="41667" xr:uid="{00000000-0005-0000-0000-0000E6620000}"/>
    <cellStyle name="40% - Accent4 4 2 6 3 3" xfId="31052" xr:uid="{00000000-0005-0000-0000-0000E7620000}"/>
    <cellStyle name="40% - Accent4 4 2 6 4" xfId="13095" xr:uid="{00000000-0005-0000-0000-0000E8620000}"/>
    <cellStyle name="40% - Accent4 4 2 6 4 2" xfId="36363" xr:uid="{00000000-0005-0000-0000-0000E9620000}"/>
    <cellStyle name="40% - Accent4 4 2 6 5" xfId="25744" xr:uid="{00000000-0005-0000-0000-0000EA620000}"/>
    <cellStyle name="40% - Accent4 4 2 7" xfId="2264" xr:uid="{00000000-0005-0000-0000-0000EB620000}"/>
    <cellStyle name="40% - Accent4 4 2 7 2" xfId="5129" xr:uid="{00000000-0005-0000-0000-0000EC620000}"/>
    <cellStyle name="40% - Accent4 4 2 7 2 2" xfId="10472" xr:uid="{00000000-0005-0000-0000-0000ED620000}"/>
    <cellStyle name="40% - Accent4 4 2 7 2 2 2" xfId="21086" xr:uid="{00000000-0005-0000-0000-0000EE620000}"/>
    <cellStyle name="40% - Accent4 4 2 7 2 2 2 2" xfId="44354" xr:uid="{00000000-0005-0000-0000-0000EF620000}"/>
    <cellStyle name="40% - Accent4 4 2 7 2 2 3" xfId="33740" xr:uid="{00000000-0005-0000-0000-0000F0620000}"/>
    <cellStyle name="40% - Accent4 4 2 7 2 3" xfId="15780" xr:uid="{00000000-0005-0000-0000-0000F1620000}"/>
    <cellStyle name="40% - Accent4 4 2 7 2 3 2" xfId="39048" xr:uid="{00000000-0005-0000-0000-0000F2620000}"/>
    <cellStyle name="40% - Accent4 4 2 7 2 4" xfId="28432" xr:uid="{00000000-0005-0000-0000-0000F3620000}"/>
    <cellStyle name="40% - Accent4 4 2 7 3" xfId="7830" xr:uid="{00000000-0005-0000-0000-0000F4620000}"/>
    <cellStyle name="40% - Accent4 4 2 7 3 2" xfId="18445" xr:uid="{00000000-0005-0000-0000-0000F5620000}"/>
    <cellStyle name="40% - Accent4 4 2 7 3 2 2" xfId="41713" xr:uid="{00000000-0005-0000-0000-0000F6620000}"/>
    <cellStyle name="40% - Accent4 4 2 7 3 3" xfId="31098" xr:uid="{00000000-0005-0000-0000-0000F7620000}"/>
    <cellStyle name="40% - Accent4 4 2 7 4" xfId="13140" xr:uid="{00000000-0005-0000-0000-0000F8620000}"/>
    <cellStyle name="40% - Accent4 4 2 7 4 2" xfId="36408" xr:uid="{00000000-0005-0000-0000-0000F9620000}"/>
    <cellStyle name="40% - Accent4 4 2 7 5" xfId="25790" xr:uid="{00000000-0005-0000-0000-0000FA620000}"/>
    <cellStyle name="40% - Accent4 4 2 8" xfId="2308" xr:uid="{00000000-0005-0000-0000-0000FB620000}"/>
    <cellStyle name="40% - Accent4 4 2 8 2" xfId="5164" xr:uid="{00000000-0005-0000-0000-0000FC620000}"/>
    <cellStyle name="40% - Accent4 4 2 8 2 2" xfId="10507" xr:uid="{00000000-0005-0000-0000-0000FD620000}"/>
    <cellStyle name="40% - Accent4 4 2 8 2 2 2" xfId="21121" xr:uid="{00000000-0005-0000-0000-0000FE620000}"/>
    <cellStyle name="40% - Accent4 4 2 8 2 2 2 2" xfId="44389" xr:uid="{00000000-0005-0000-0000-0000FF620000}"/>
    <cellStyle name="40% - Accent4 4 2 8 2 2 3" xfId="33775" xr:uid="{00000000-0005-0000-0000-000000630000}"/>
    <cellStyle name="40% - Accent4 4 2 8 2 3" xfId="15815" xr:uid="{00000000-0005-0000-0000-000001630000}"/>
    <cellStyle name="40% - Accent4 4 2 8 2 3 2" xfId="39083" xr:uid="{00000000-0005-0000-0000-000002630000}"/>
    <cellStyle name="40% - Accent4 4 2 8 2 4" xfId="28467" xr:uid="{00000000-0005-0000-0000-000003630000}"/>
    <cellStyle name="40% - Accent4 4 2 8 3" xfId="7865" xr:uid="{00000000-0005-0000-0000-000004630000}"/>
    <cellStyle name="40% - Accent4 4 2 8 3 2" xfId="18480" xr:uid="{00000000-0005-0000-0000-000005630000}"/>
    <cellStyle name="40% - Accent4 4 2 8 3 2 2" xfId="41748" xr:uid="{00000000-0005-0000-0000-000006630000}"/>
    <cellStyle name="40% - Accent4 4 2 8 3 3" xfId="31133" xr:uid="{00000000-0005-0000-0000-000007630000}"/>
    <cellStyle name="40% - Accent4 4 2 8 4" xfId="13175" xr:uid="{00000000-0005-0000-0000-000008630000}"/>
    <cellStyle name="40% - Accent4 4 2 8 4 2" xfId="36443" xr:uid="{00000000-0005-0000-0000-000009630000}"/>
    <cellStyle name="40% - Accent4 4 2 8 5" xfId="25825" xr:uid="{00000000-0005-0000-0000-00000A630000}"/>
    <cellStyle name="40% - Accent4 4 2 9" xfId="2617" xr:uid="{00000000-0005-0000-0000-00000B630000}"/>
    <cellStyle name="40% - Accent4 4 2 9 2" xfId="5465" xr:uid="{00000000-0005-0000-0000-00000C630000}"/>
    <cellStyle name="40% - Accent4 4 2 9 2 2" xfId="10808" xr:uid="{00000000-0005-0000-0000-00000D630000}"/>
    <cellStyle name="40% - Accent4 4 2 9 2 2 2" xfId="21422" xr:uid="{00000000-0005-0000-0000-00000E630000}"/>
    <cellStyle name="40% - Accent4 4 2 9 2 2 2 2" xfId="44690" xr:uid="{00000000-0005-0000-0000-00000F630000}"/>
    <cellStyle name="40% - Accent4 4 2 9 2 2 3" xfId="34076" xr:uid="{00000000-0005-0000-0000-000010630000}"/>
    <cellStyle name="40% - Accent4 4 2 9 2 3" xfId="16116" xr:uid="{00000000-0005-0000-0000-000011630000}"/>
    <cellStyle name="40% - Accent4 4 2 9 2 3 2" xfId="39384" xr:uid="{00000000-0005-0000-0000-000012630000}"/>
    <cellStyle name="40% - Accent4 4 2 9 2 4" xfId="28768" xr:uid="{00000000-0005-0000-0000-000013630000}"/>
    <cellStyle name="40% - Accent4 4 2 9 3" xfId="8166" xr:uid="{00000000-0005-0000-0000-000014630000}"/>
    <cellStyle name="40% - Accent4 4 2 9 3 2" xfId="18781" xr:uid="{00000000-0005-0000-0000-000015630000}"/>
    <cellStyle name="40% - Accent4 4 2 9 3 2 2" xfId="42049" xr:uid="{00000000-0005-0000-0000-000016630000}"/>
    <cellStyle name="40% - Accent4 4 2 9 3 3" xfId="31434" xr:uid="{00000000-0005-0000-0000-000017630000}"/>
    <cellStyle name="40% - Accent4 4 2 9 4" xfId="13476" xr:uid="{00000000-0005-0000-0000-000018630000}"/>
    <cellStyle name="40% - Accent4 4 2 9 4 2" xfId="36744" xr:uid="{00000000-0005-0000-0000-000019630000}"/>
    <cellStyle name="40% - Accent4 4 2 9 5" xfId="26126" xr:uid="{00000000-0005-0000-0000-00001A630000}"/>
    <cellStyle name="40% - Accent4 4 2_Asset Register (new)" xfId="1414" xr:uid="{00000000-0005-0000-0000-00001B630000}"/>
    <cellStyle name="40% - Accent4 4 3" xfId="753" xr:uid="{00000000-0005-0000-0000-00001C630000}"/>
    <cellStyle name="40% - Accent4 4 3 10" xfId="12290" xr:uid="{00000000-0005-0000-0000-00001D630000}"/>
    <cellStyle name="40% - Accent4 4 3 10 2" xfId="35558" xr:uid="{00000000-0005-0000-0000-00001E630000}"/>
    <cellStyle name="40% - Accent4 4 3 11" xfId="23522" xr:uid="{00000000-0005-0000-0000-00001F630000}"/>
    <cellStyle name="40% - Accent4 4 3 11 2" xfId="46766" xr:uid="{00000000-0005-0000-0000-000020630000}"/>
    <cellStyle name="40% - Accent4 4 3 12" xfId="24939" xr:uid="{00000000-0005-0000-0000-000021630000}"/>
    <cellStyle name="40% - Accent4 4 3 13" xfId="48695" xr:uid="{00000000-0005-0000-0000-000022630000}"/>
    <cellStyle name="40% - Accent4 4 3 2" xfId="1201" xr:uid="{00000000-0005-0000-0000-000023630000}"/>
    <cellStyle name="40% - Accent4 4 3 2 2" xfId="2763" xr:uid="{00000000-0005-0000-0000-000024630000}"/>
    <cellStyle name="40% - Accent4 4 3 2 2 2" xfId="5611" xr:uid="{00000000-0005-0000-0000-000025630000}"/>
    <cellStyle name="40% - Accent4 4 3 2 2 2 2" xfId="10954" xr:uid="{00000000-0005-0000-0000-000026630000}"/>
    <cellStyle name="40% - Accent4 4 3 2 2 2 2 2" xfId="21568" xr:uid="{00000000-0005-0000-0000-000027630000}"/>
    <cellStyle name="40% - Accent4 4 3 2 2 2 2 2 2" xfId="44836" xr:uid="{00000000-0005-0000-0000-000028630000}"/>
    <cellStyle name="40% - Accent4 4 3 2 2 2 2 3" xfId="34222" xr:uid="{00000000-0005-0000-0000-000029630000}"/>
    <cellStyle name="40% - Accent4 4 3 2 2 2 3" xfId="16262" xr:uid="{00000000-0005-0000-0000-00002A630000}"/>
    <cellStyle name="40% - Accent4 4 3 2 2 2 3 2" xfId="39530" xr:uid="{00000000-0005-0000-0000-00002B630000}"/>
    <cellStyle name="40% - Accent4 4 3 2 2 2 4" xfId="23525" xr:uid="{00000000-0005-0000-0000-00002C630000}"/>
    <cellStyle name="40% - Accent4 4 3 2 2 2 4 2" xfId="46769" xr:uid="{00000000-0005-0000-0000-00002D630000}"/>
    <cellStyle name="40% - Accent4 4 3 2 2 2 5" xfId="28914" xr:uid="{00000000-0005-0000-0000-00002E630000}"/>
    <cellStyle name="40% - Accent4 4 3 2 2 2 6" xfId="48698" xr:uid="{00000000-0005-0000-0000-00002F630000}"/>
    <cellStyle name="40% - Accent4 4 3 2 2 3" xfId="8312" xr:uid="{00000000-0005-0000-0000-000030630000}"/>
    <cellStyle name="40% - Accent4 4 3 2 2 3 2" xfId="18927" xr:uid="{00000000-0005-0000-0000-000031630000}"/>
    <cellStyle name="40% - Accent4 4 3 2 2 3 2 2" xfId="42195" xr:uid="{00000000-0005-0000-0000-000032630000}"/>
    <cellStyle name="40% - Accent4 4 3 2 2 3 3" xfId="31580" xr:uid="{00000000-0005-0000-0000-000033630000}"/>
    <cellStyle name="40% - Accent4 4 3 2 2 4" xfId="13622" xr:uid="{00000000-0005-0000-0000-000034630000}"/>
    <cellStyle name="40% - Accent4 4 3 2 2 4 2" xfId="36890" xr:uid="{00000000-0005-0000-0000-000035630000}"/>
    <cellStyle name="40% - Accent4 4 3 2 2 5" xfId="23524" xr:uid="{00000000-0005-0000-0000-000036630000}"/>
    <cellStyle name="40% - Accent4 4 3 2 2 5 2" xfId="46768" xr:uid="{00000000-0005-0000-0000-000037630000}"/>
    <cellStyle name="40% - Accent4 4 3 2 2 6" xfId="26272" xr:uid="{00000000-0005-0000-0000-000038630000}"/>
    <cellStyle name="40% - Accent4 4 3 2 2 7" xfId="48697" xr:uid="{00000000-0005-0000-0000-000039630000}"/>
    <cellStyle name="40% - Accent4 4 3 2 3" xfId="3938" xr:uid="{00000000-0005-0000-0000-00003A630000}"/>
    <cellStyle name="40% - Accent4 4 3 2 3 2" xfId="6602" xr:uid="{00000000-0005-0000-0000-00003B630000}"/>
    <cellStyle name="40% - Accent4 4 3 2 3 2 2" xfId="11945" xr:uid="{00000000-0005-0000-0000-00003C630000}"/>
    <cellStyle name="40% - Accent4 4 3 2 3 2 2 2" xfId="22558" xr:uid="{00000000-0005-0000-0000-00003D630000}"/>
    <cellStyle name="40% - Accent4 4 3 2 3 2 2 2 2" xfId="45826" xr:uid="{00000000-0005-0000-0000-00003E630000}"/>
    <cellStyle name="40% - Accent4 4 3 2 3 2 2 3" xfId="35213" xr:uid="{00000000-0005-0000-0000-00003F630000}"/>
    <cellStyle name="40% - Accent4 4 3 2 3 2 3" xfId="17252" xr:uid="{00000000-0005-0000-0000-000040630000}"/>
    <cellStyle name="40% - Accent4 4 3 2 3 2 3 2" xfId="40520" xr:uid="{00000000-0005-0000-0000-000041630000}"/>
    <cellStyle name="40% - Accent4 4 3 2 3 2 4" xfId="29905" xr:uid="{00000000-0005-0000-0000-000042630000}"/>
    <cellStyle name="40% - Accent4 4 3 2 3 3" xfId="9303" xr:uid="{00000000-0005-0000-0000-000043630000}"/>
    <cellStyle name="40% - Accent4 4 3 2 3 3 2" xfId="19918" xr:uid="{00000000-0005-0000-0000-000044630000}"/>
    <cellStyle name="40% - Accent4 4 3 2 3 3 2 2" xfId="43186" xr:uid="{00000000-0005-0000-0000-000045630000}"/>
    <cellStyle name="40% - Accent4 4 3 2 3 3 3" xfId="32571" xr:uid="{00000000-0005-0000-0000-000046630000}"/>
    <cellStyle name="40% - Accent4 4 3 2 3 4" xfId="14612" xr:uid="{00000000-0005-0000-0000-000047630000}"/>
    <cellStyle name="40% - Accent4 4 3 2 3 4 2" xfId="37880" xr:uid="{00000000-0005-0000-0000-000048630000}"/>
    <cellStyle name="40% - Accent4 4 3 2 3 5" xfId="23526" xr:uid="{00000000-0005-0000-0000-000049630000}"/>
    <cellStyle name="40% - Accent4 4 3 2 3 5 2" xfId="46770" xr:uid="{00000000-0005-0000-0000-00004A630000}"/>
    <cellStyle name="40% - Accent4 4 3 2 3 6" xfId="27263" xr:uid="{00000000-0005-0000-0000-00004B630000}"/>
    <cellStyle name="40% - Accent4 4 3 2 3 7" xfId="48699" xr:uid="{00000000-0005-0000-0000-00004C630000}"/>
    <cellStyle name="40% - Accent4 4 3 2 4" xfId="4424" xr:uid="{00000000-0005-0000-0000-00004D630000}"/>
    <cellStyle name="40% - Accent4 4 3 2 4 2" xfId="9768" xr:uid="{00000000-0005-0000-0000-00004E630000}"/>
    <cellStyle name="40% - Accent4 4 3 2 4 2 2" xfId="20383" xr:uid="{00000000-0005-0000-0000-00004F630000}"/>
    <cellStyle name="40% - Accent4 4 3 2 4 2 2 2" xfId="43651" xr:uid="{00000000-0005-0000-0000-000050630000}"/>
    <cellStyle name="40% - Accent4 4 3 2 4 2 3" xfId="33036" xr:uid="{00000000-0005-0000-0000-000051630000}"/>
    <cellStyle name="40% - Accent4 4 3 2 4 3" xfId="15077" xr:uid="{00000000-0005-0000-0000-000052630000}"/>
    <cellStyle name="40% - Accent4 4 3 2 4 3 2" xfId="38345" xr:uid="{00000000-0005-0000-0000-000053630000}"/>
    <cellStyle name="40% - Accent4 4 3 2 4 4" xfId="27728" xr:uid="{00000000-0005-0000-0000-000054630000}"/>
    <cellStyle name="40% - Accent4 4 3 2 5" xfId="7126" xr:uid="{00000000-0005-0000-0000-000055630000}"/>
    <cellStyle name="40% - Accent4 4 3 2 5 2" xfId="17741" xr:uid="{00000000-0005-0000-0000-000056630000}"/>
    <cellStyle name="40% - Accent4 4 3 2 5 2 2" xfId="41009" xr:uid="{00000000-0005-0000-0000-000057630000}"/>
    <cellStyle name="40% - Accent4 4 3 2 5 3" xfId="30394" xr:uid="{00000000-0005-0000-0000-000058630000}"/>
    <cellStyle name="40% - Accent4 4 3 2 6" xfId="12437" xr:uid="{00000000-0005-0000-0000-000059630000}"/>
    <cellStyle name="40% - Accent4 4 3 2 6 2" xfId="35705" xr:uid="{00000000-0005-0000-0000-00005A630000}"/>
    <cellStyle name="40% - Accent4 4 3 2 7" xfId="23523" xr:uid="{00000000-0005-0000-0000-00005B630000}"/>
    <cellStyle name="40% - Accent4 4 3 2 7 2" xfId="46767" xr:uid="{00000000-0005-0000-0000-00005C630000}"/>
    <cellStyle name="40% - Accent4 4 3 2 8" xfId="25086" xr:uid="{00000000-0005-0000-0000-00005D630000}"/>
    <cellStyle name="40% - Accent4 4 3 2 9" xfId="48696" xr:uid="{00000000-0005-0000-0000-00005E630000}"/>
    <cellStyle name="40% - Accent4 4 3 3" xfId="1565" xr:uid="{00000000-0005-0000-0000-00005F630000}"/>
    <cellStyle name="40% - Accent4 4 3 3 2" xfId="2922" xr:uid="{00000000-0005-0000-0000-000060630000}"/>
    <cellStyle name="40% - Accent4 4 3 3 2 2" xfId="5770" xr:uid="{00000000-0005-0000-0000-000061630000}"/>
    <cellStyle name="40% - Accent4 4 3 3 2 2 2" xfId="11113" xr:uid="{00000000-0005-0000-0000-000062630000}"/>
    <cellStyle name="40% - Accent4 4 3 3 2 2 2 2" xfId="21727" xr:uid="{00000000-0005-0000-0000-000063630000}"/>
    <cellStyle name="40% - Accent4 4 3 3 2 2 2 2 2" xfId="44995" xr:uid="{00000000-0005-0000-0000-000064630000}"/>
    <cellStyle name="40% - Accent4 4 3 3 2 2 2 3" xfId="34381" xr:uid="{00000000-0005-0000-0000-000065630000}"/>
    <cellStyle name="40% - Accent4 4 3 3 2 2 3" xfId="16421" xr:uid="{00000000-0005-0000-0000-000066630000}"/>
    <cellStyle name="40% - Accent4 4 3 3 2 2 3 2" xfId="39689" xr:uid="{00000000-0005-0000-0000-000067630000}"/>
    <cellStyle name="40% - Accent4 4 3 3 2 2 4" xfId="29073" xr:uid="{00000000-0005-0000-0000-000068630000}"/>
    <cellStyle name="40% - Accent4 4 3 3 2 3" xfId="8471" xr:uid="{00000000-0005-0000-0000-000069630000}"/>
    <cellStyle name="40% - Accent4 4 3 3 2 3 2" xfId="19086" xr:uid="{00000000-0005-0000-0000-00006A630000}"/>
    <cellStyle name="40% - Accent4 4 3 3 2 3 2 2" xfId="42354" xr:uid="{00000000-0005-0000-0000-00006B630000}"/>
    <cellStyle name="40% - Accent4 4 3 3 2 3 3" xfId="31739" xr:uid="{00000000-0005-0000-0000-00006C630000}"/>
    <cellStyle name="40% - Accent4 4 3 3 2 4" xfId="13781" xr:uid="{00000000-0005-0000-0000-00006D630000}"/>
    <cellStyle name="40% - Accent4 4 3 3 2 4 2" xfId="37049" xr:uid="{00000000-0005-0000-0000-00006E630000}"/>
    <cellStyle name="40% - Accent4 4 3 3 2 5" xfId="23528" xr:uid="{00000000-0005-0000-0000-00006F630000}"/>
    <cellStyle name="40% - Accent4 4 3 3 2 5 2" xfId="46772" xr:uid="{00000000-0005-0000-0000-000070630000}"/>
    <cellStyle name="40% - Accent4 4 3 3 2 6" xfId="26431" xr:uid="{00000000-0005-0000-0000-000071630000}"/>
    <cellStyle name="40% - Accent4 4 3 3 2 7" xfId="48701" xr:uid="{00000000-0005-0000-0000-000072630000}"/>
    <cellStyle name="40% - Accent4 4 3 3 3" xfId="3679" xr:uid="{00000000-0005-0000-0000-000073630000}"/>
    <cellStyle name="40% - Accent4 4 3 3 3 2" xfId="6457" xr:uid="{00000000-0005-0000-0000-000074630000}"/>
    <cellStyle name="40% - Accent4 4 3 3 3 2 2" xfId="11800" xr:uid="{00000000-0005-0000-0000-000075630000}"/>
    <cellStyle name="40% - Accent4 4 3 3 3 2 2 2" xfId="22413" xr:uid="{00000000-0005-0000-0000-000076630000}"/>
    <cellStyle name="40% - Accent4 4 3 3 3 2 2 2 2" xfId="45681" xr:uid="{00000000-0005-0000-0000-000077630000}"/>
    <cellStyle name="40% - Accent4 4 3 3 3 2 2 3" xfId="35068" xr:uid="{00000000-0005-0000-0000-000078630000}"/>
    <cellStyle name="40% - Accent4 4 3 3 3 2 3" xfId="17107" xr:uid="{00000000-0005-0000-0000-000079630000}"/>
    <cellStyle name="40% - Accent4 4 3 3 3 2 3 2" xfId="40375" xr:uid="{00000000-0005-0000-0000-00007A630000}"/>
    <cellStyle name="40% - Accent4 4 3 3 3 2 4" xfId="29760" xr:uid="{00000000-0005-0000-0000-00007B630000}"/>
    <cellStyle name="40% - Accent4 4 3 3 3 3" xfId="9158" xr:uid="{00000000-0005-0000-0000-00007C630000}"/>
    <cellStyle name="40% - Accent4 4 3 3 3 3 2" xfId="19773" xr:uid="{00000000-0005-0000-0000-00007D630000}"/>
    <cellStyle name="40% - Accent4 4 3 3 3 3 2 2" xfId="43041" xr:uid="{00000000-0005-0000-0000-00007E630000}"/>
    <cellStyle name="40% - Accent4 4 3 3 3 3 3" xfId="32426" xr:uid="{00000000-0005-0000-0000-00007F630000}"/>
    <cellStyle name="40% - Accent4 4 3 3 3 4" xfId="14467" xr:uid="{00000000-0005-0000-0000-000080630000}"/>
    <cellStyle name="40% - Accent4 4 3 3 3 4 2" xfId="37735" xr:uid="{00000000-0005-0000-0000-000081630000}"/>
    <cellStyle name="40% - Accent4 4 3 3 3 5" xfId="27118" xr:uid="{00000000-0005-0000-0000-000082630000}"/>
    <cellStyle name="40% - Accent4 4 3 3 4" xfId="4583" xr:uid="{00000000-0005-0000-0000-000083630000}"/>
    <cellStyle name="40% - Accent4 4 3 3 4 2" xfId="9927" xr:uid="{00000000-0005-0000-0000-000084630000}"/>
    <cellStyle name="40% - Accent4 4 3 3 4 2 2" xfId="20542" xr:uid="{00000000-0005-0000-0000-000085630000}"/>
    <cellStyle name="40% - Accent4 4 3 3 4 2 2 2" xfId="43810" xr:uid="{00000000-0005-0000-0000-000086630000}"/>
    <cellStyle name="40% - Accent4 4 3 3 4 2 3" xfId="33195" xr:uid="{00000000-0005-0000-0000-000087630000}"/>
    <cellStyle name="40% - Accent4 4 3 3 4 3" xfId="15236" xr:uid="{00000000-0005-0000-0000-000088630000}"/>
    <cellStyle name="40% - Accent4 4 3 3 4 3 2" xfId="38504" xr:uid="{00000000-0005-0000-0000-000089630000}"/>
    <cellStyle name="40% - Accent4 4 3 3 4 4" xfId="27887" xr:uid="{00000000-0005-0000-0000-00008A630000}"/>
    <cellStyle name="40% - Accent4 4 3 3 5" xfId="7285" xr:uid="{00000000-0005-0000-0000-00008B630000}"/>
    <cellStyle name="40% - Accent4 4 3 3 5 2" xfId="17900" xr:uid="{00000000-0005-0000-0000-00008C630000}"/>
    <cellStyle name="40% - Accent4 4 3 3 5 2 2" xfId="41168" xr:uid="{00000000-0005-0000-0000-00008D630000}"/>
    <cellStyle name="40% - Accent4 4 3 3 5 3" xfId="30553" xr:uid="{00000000-0005-0000-0000-00008E630000}"/>
    <cellStyle name="40% - Accent4 4 3 3 6" xfId="12596" xr:uid="{00000000-0005-0000-0000-00008F630000}"/>
    <cellStyle name="40% - Accent4 4 3 3 6 2" xfId="35864" xr:uid="{00000000-0005-0000-0000-000090630000}"/>
    <cellStyle name="40% - Accent4 4 3 3 7" xfId="23527" xr:uid="{00000000-0005-0000-0000-000091630000}"/>
    <cellStyle name="40% - Accent4 4 3 3 7 2" xfId="46771" xr:uid="{00000000-0005-0000-0000-000092630000}"/>
    <cellStyle name="40% - Accent4 4 3 3 8" xfId="25245" xr:uid="{00000000-0005-0000-0000-000093630000}"/>
    <cellStyle name="40% - Accent4 4 3 3 9" xfId="48700" xr:uid="{00000000-0005-0000-0000-000094630000}"/>
    <cellStyle name="40% - Accent4 4 3 4" xfId="2038" xr:uid="{00000000-0005-0000-0000-000095630000}"/>
    <cellStyle name="40% - Accent4 4 3 4 2" xfId="4979" xr:uid="{00000000-0005-0000-0000-000096630000}"/>
    <cellStyle name="40% - Accent4 4 3 4 2 2" xfId="10322" xr:uid="{00000000-0005-0000-0000-000097630000}"/>
    <cellStyle name="40% - Accent4 4 3 4 2 2 2" xfId="20937" xr:uid="{00000000-0005-0000-0000-000098630000}"/>
    <cellStyle name="40% - Accent4 4 3 4 2 2 2 2" xfId="44205" xr:uid="{00000000-0005-0000-0000-000099630000}"/>
    <cellStyle name="40% - Accent4 4 3 4 2 2 3" xfId="33590" xr:uid="{00000000-0005-0000-0000-00009A630000}"/>
    <cellStyle name="40% - Accent4 4 3 4 2 3" xfId="15631" xr:uid="{00000000-0005-0000-0000-00009B630000}"/>
    <cellStyle name="40% - Accent4 4 3 4 2 3 2" xfId="38899" xr:uid="{00000000-0005-0000-0000-00009C630000}"/>
    <cellStyle name="40% - Accent4 4 3 4 2 4" xfId="28282" xr:uid="{00000000-0005-0000-0000-00009D630000}"/>
    <cellStyle name="40% - Accent4 4 3 4 3" xfId="7680" xr:uid="{00000000-0005-0000-0000-00009E630000}"/>
    <cellStyle name="40% - Accent4 4 3 4 3 2" xfId="18295" xr:uid="{00000000-0005-0000-0000-00009F630000}"/>
    <cellStyle name="40% - Accent4 4 3 4 3 2 2" xfId="41563" xr:uid="{00000000-0005-0000-0000-0000A0630000}"/>
    <cellStyle name="40% - Accent4 4 3 4 3 3" xfId="30948" xr:uid="{00000000-0005-0000-0000-0000A1630000}"/>
    <cellStyle name="40% - Accent4 4 3 4 4" xfId="12991" xr:uid="{00000000-0005-0000-0000-0000A2630000}"/>
    <cellStyle name="40% - Accent4 4 3 4 4 2" xfId="36259" xr:uid="{00000000-0005-0000-0000-0000A3630000}"/>
    <cellStyle name="40% - Accent4 4 3 4 5" xfId="23529" xr:uid="{00000000-0005-0000-0000-0000A4630000}"/>
    <cellStyle name="40% - Accent4 4 3 4 5 2" xfId="46773" xr:uid="{00000000-0005-0000-0000-0000A5630000}"/>
    <cellStyle name="40% - Accent4 4 3 4 6" xfId="25640" xr:uid="{00000000-0005-0000-0000-0000A6630000}"/>
    <cellStyle name="40% - Accent4 4 3 4 7" xfId="48702" xr:uid="{00000000-0005-0000-0000-0000A7630000}"/>
    <cellStyle name="40% - Accent4 4 3 5" xfId="2616" xr:uid="{00000000-0005-0000-0000-0000A8630000}"/>
    <cellStyle name="40% - Accent4 4 3 5 2" xfId="5464" xr:uid="{00000000-0005-0000-0000-0000A9630000}"/>
    <cellStyle name="40% - Accent4 4 3 5 2 2" xfId="10807" xr:uid="{00000000-0005-0000-0000-0000AA630000}"/>
    <cellStyle name="40% - Accent4 4 3 5 2 2 2" xfId="21421" xr:uid="{00000000-0005-0000-0000-0000AB630000}"/>
    <cellStyle name="40% - Accent4 4 3 5 2 2 2 2" xfId="44689" xr:uid="{00000000-0005-0000-0000-0000AC630000}"/>
    <cellStyle name="40% - Accent4 4 3 5 2 2 3" xfId="34075" xr:uid="{00000000-0005-0000-0000-0000AD630000}"/>
    <cellStyle name="40% - Accent4 4 3 5 2 3" xfId="16115" xr:uid="{00000000-0005-0000-0000-0000AE630000}"/>
    <cellStyle name="40% - Accent4 4 3 5 2 3 2" xfId="39383" xr:uid="{00000000-0005-0000-0000-0000AF630000}"/>
    <cellStyle name="40% - Accent4 4 3 5 2 4" xfId="28767" xr:uid="{00000000-0005-0000-0000-0000B0630000}"/>
    <cellStyle name="40% - Accent4 4 3 5 3" xfId="8165" xr:uid="{00000000-0005-0000-0000-0000B1630000}"/>
    <cellStyle name="40% - Accent4 4 3 5 3 2" xfId="18780" xr:uid="{00000000-0005-0000-0000-0000B2630000}"/>
    <cellStyle name="40% - Accent4 4 3 5 3 2 2" xfId="42048" xr:uid="{00000000-0005-0000-0000-0000B3630000}"/>
    <cellStyle name="40% - Accent4 4 3 5 3 3" xfId="31433" xr:uid="{00000000-0005-0000-0000-0000B4630000}"/>
    <cellStyle name="40% - Accent4 4 3 5 4" xfId="13475" xr:uid="{00000000-0005-0000-0000-0000B5630000}"/>
    <cellStyle name="40% - Accent4 4 3 5 4 2" xfId="36743" xr:uid="{00000000-0005-0000-0000-0000B6630000}"/>
    <cellStyle name="40% - Accent4 4 3 5 5" xfId="26125" xr:uid="{00000000-0005-0000-0000-0000B7630000}"/>
    <cellStyle name="40% - Accent4 4 3 6" xfId="3269" xr:uid="{00000000-0005-0000-0000-0000B8630000}"/>
    <cellStyle name="40% - Accent4 4 3 6 2" xfId="6099" xr:uid="{00000000-0005-0000-0000-0000B9630000}"/>
    <cellStyle name="40% - Accent4 4 3 6 2 2" xfId="11442" xr:uid="{00000000-0005-0000-0000-0000BA630000}"/>
    <cellStyle name="40% - Accent4 4 3 6 2 2 2" xfId="22055" xr:uid="{00000000-0005-0000-0000-0000BB630000}"/>
    <cellStyle name="40% - Accent4 4 3 6 2 2 2 2" xfId="45323" xr:uid="{00000000-0005-0000-0000-0000BC630000}"/>
    <cellStyle name="40% - Accent4 4 3 6 2 2 3" xfId="34710" xr:uid="{00000000-0005-0000-0000-0000BD630000}"/>
    <cellStyle name="40% - Accent4 4 3 6 2 3" xfId="16749" xr:uid="{00000000-0005-0000-0000-0000BE630000}"/>
    <cellStyle name="40% - Accent4 4 3 6 2 3 2" xfId="40017" xr:uid="{00000000-0005-0000-0000-0000BF630000}"/>
    <cellStyle name="40% - Accent4 4 3 6 2 4" xfId="29402" xr:uid="{00000000-0005-0000-0000-0000C0630000}"/>
    <cellStyle name="40% - Accent4 4 3 6 3" xfId="8800" xr:uid="{00000000-0005-0000-0000-0000C1630000}"/>
    <cellStyle name="40% - Accent4 4 3 6 3 2" xfId="19415" xr:uid="{00000000-0005-0000-0000-0000C2630000}"/>
    <cellStyle name="40% - Accent4 4 3 6 3 2 2" xfId="42683" xr:uid="{00000000-0005-0000-0000-0000C3630000}"/>
    <cellStyle name="40% - Accent4 4 3 6 3 3" xfId="32068" xr:uid="{00000000-0005-0000-0000-0000C4630000}"/>
    <cellStyle name="40% - Accent4 4 3 6 4" xfId="14109" xr:uid="{00000000-0005-0000-0000-0000C5630000}"/>
    <cellStyle name="40% - Accent4 4 3 6 4 2" xfId="37377" xr:uid="{00000000-0005-0000-0000-0000C6630000}"/>
    <cellStyle name="40% - Accent4 4 3 6 5" xfId="26760" xr:uid="{00000000-0005-0000-0000-0000C7630000}"/>
    <cellStyle name="40% - Accent4 4 3 7" xfId="3589" xr:uid="{00000000-0005-0000-0000-0000C8630000}"/>
    <cellStyle name="40% - Accent4 4 3 7 2" xfId="6413" xr:uid="{00000000-0005-0000-0000-0000C9630000}"/>
    <cellStyle name="40% - Accent4 4 3 7 2 2" xfId="11756" xr:uid="{00000000-0005-0000-0000-0000CA630000}"/>
    <cellStyle name="40% - Accent4 4 3 7 2 2 2" xfId="22369" xr:uid="{00000000-0005-0000-0000-0000CB630000}"/>
    <cellStyle name="40% - Accent4 4 3 7 2 2 2 2" xfId="45637" xr:uid="{00000000-0005-0000-0000-0000CC630000}"/>
    <cellStyle name="40% - Accent4 4 3 7 2 2 3" xfId="35024" xr:uid="{00000000-0005-0000-0000-0000CD630000}"/>
    <cellStyle name="40% - Accent4 4 3 7 2 3" xfId="17063" xr:uid="{00000000-0005-0000-0000-0000CE630000}"/>
    <cellStyle name="40% - Accent4 4 3 7 2 3 2" xfId="40331" xr:uid="{00000000-0005-0000-0000-0000CF630000}"/>
    <cellStyle name="40% - Accent4 4 3 7 2 4" xfId="29716" xr:uid="{00000000-0005-0000-0000-0000D0630000}"/>
    <cellStyle name="40% - Accent4 4 3 7 3" xfId="9114" xr:uid="{00000000-0005-0000-0000-0000D1630000}"/>
    <cellStyle name="40% - Accent4 4 3 7 3 2" xfId="19729" xr:uid="{00000000-0005-0000-0000-0000D2630000}"/>
    <cellStyle name="40% - Accent4 4 3 7 3 2 2" xfId="42997" xr:uid="{00000000-0005-0000-0000-0000D3630000}"/>
    <cellStyle name="40% - Accent4 4 3 7 3 3" xfId="32382" xr:uid="{00000000-0005-0000-0000-0000D4630000}"/>
    <cellStyle name="40% - Accent4 4 3 7 4" xfId="14423" xr:uid="{00000000-0005-0000-0000-0000D5630000}"/>
    <cellStyle name="40% - Accent4 4 3 7 4 2" xfId="37691" xr:uid="{00000000-0005-0000-0000-0000D6630000}"/>
    <cellStyle name="40% - Accent4 4 3 7 5" xfId="27074" xr:uid="{00000000-0005-0000-0000-0000D7630000}"/>
    <cellStyle name="40% - Accent4 4 3 8" xfId="4277" xr:uid="{00000000-0005-0000-0000-0000D8630000}"/>
    <cellStyle name="40% - Accent4 4 3 8 2" xfId="9621" xr:uid="{00000000-0005-0000-0000-0000D9630000}"/>
    <cellStyle name="40% - Accent4 4 3 8 2 2" xfId="20236" xr:uid="{00000000-0005-0000-0000-0000DA630000}"/>
    <cellStyle name="40% - Accent4 4 3 8 2 2 2" xfId="43504" xr:uid="{00000000-0005-0000-0000-0000DB630000}"/>
    <cellStyle name="40% - Accent4 4 3 8 2 3" xfId="32889" xr:uid="{00000000-0005-0000-0000-0000DC630000}"/>
    <cellStyle name="40% - Accent4 4 3 8 3" xfId="14930" xr:uid="{00000000-0005-0000-0000-0000DD630000}"/>
    <cellStyle name="40% - Accent4 4 3 8 3 2" xfId="38198" xr:uid="{00000000-0005-0000-0000-0000DE630000}"/>
    <cellStyle name="40% - Accent4 4 3 8 4" xfId="27581" xr:uid="{00000000-0005-0000-0000-0000DF630000}"/>
    <cellStyle name="40% - Accent4 4 3 9" xfId="6979" xr:uid="{00000000-0005-0000-0000-0000E0630000}"/>
    <cellStyle name="40% - Accent4 4 3 9 2" xfId="17594" xr:uid="{00000000-0005-0000-0000-0000E1630000}"/>
    <cellStyle name="40% - Accent4 4 3 9 2 2" xfId="40862" xr:uid="{00000000-0005-0000-0000-0000E2630000}"/>
    <cellStyle name="40% - Accent4 4 3 9 3" xfId="30247" xr:uid="{00000000-0005-0000-0000-0000E3630000}"/>
    <cellStyle name="40% - Accent4 4 3_Asset Register (new)" xfId="1412" xr:uid="{00000000-0005-0000-0000-0000E4630000}"/>
    <cellStyle name="40% - Accent4 4 4" xfId="267" xr:uid="{00000000-0005-0000-0000-0000E5630000}"/>
    <cellStyle name="40% - Accent4 4 4 10" xfId="24794" xr:uid="{00000000-0005-0000-0000-0000E6630000}"/>
    <cellStyle name="40% - Accent4 4 4 11" xfId="48703" xr:uid="{00000000-0005-0000-0000-0000E7630000}"/>
    <cellStyle name="40% - Accent4 4 4 2" xfId="1916" xr:uid="{00000000-0005-0000-0000-0000E8630000}"/>
    <cellStyle name="40% - Accent4 4 4 2 2" xfId="4891" xr:uid="{00000000-0005-0000-0000-0000E9630000}"/>
    <cellStyle name="40% - Accent4 4 4 2 2 2" xfId="10235" xr:uid="{00000000-0005-0000-0000-0000EA630000}"/>
    <cellStyle name="40% - Accent4 4 4 2 2 2 2" xfId="20850" xr:uid="{00000000-0005-0000-0000-0000EB630000}"/>
    <cellStyle name="40% - Accent4 4 4 2 2 2 2 2" xfId="44118" xr:uid="{00000000-0005-0000-0000-0000EC630000}"/>
    <cellStyle name="40% - Accent4 4 4 2 2 2 3" xfId="33503" xr:uid="{00000000-0005-0000-0000-0000ED630000}"/>
    <cellStyle name="40% - Accent4 4 4 2 2 3" xfId="15544" xr:uid="{00000000-0005-0000-0000-0000EE630000}"/>
    <cellStyle name="40% - Accent4 4 4 2 2 3 2" xfId="38812" xr:uid="{00000000-0005-0000-0000-0000EF630000}"/>
    <cellStyle name="40% - Accent4 4 4 2 2 4" xfId="23532" xr:uid="{00000000-0005-0000-0000-0000F0630000}"/>
    <cellStyle name="40% - Accent4 4 4 2 2 4 2" xfId="46776" xr:uid="{00000000-0005-0000-0000-0000F1630000}"/>
    <cellStyle name="40% - Accent4 4 4 2 2 5" xfId="28195" xr:uid="{00000000-0005-0000-0000-0000F2630000}"/>
    <cellStyle name="40% - Accent4 4 4 2 2 6" xfId="48705" xr:uid="{00000000-0005-0000-0000-0000F3630000}"/>
    <cellStyle name="40% - Accent4 4 4 2 3" xfId="7593" xr:uid="{00000000-0005-0000-0000-0000F4630000}"/>
    <cellStyle name="40% - Accent4 4 4 2 3 2" xfId="18208" xr:uid="{00000000-0005-0000-0000-0000F5630000}"/>
    <cellStyle name="40% - Accent4 4 4 2 3 2 2" xfId="41476" xr:uid="{00000000-0005-0000-0000-0000F6630000}"/>
    <cellStyle name="40% - Accent4 4 4 2 3 3" xfId="30861" xr:uid="{00000000-0005-0000-0000-0000F7630000}"/>
    <cellStyle name="40% - Accent4 4 4 2 4" xfId="12904" xr:uid="{00000000-0005-0000-0000-0000F8630000}"/>
    <cellStyle name="40% - Accent4 4 4 2 4 2" xfId="36172" xr:uid="{00000000-0005-0000-0000-0000F9630000}"/>
    <cellStyle name="40% - Accent4 4 4 2 5" xfId="23531" xr:uid="{00000000-0005-0000-0000-0000FA630000}"/>
    <cellStyle name="40% - Accent4 4 4 2 5 2" xfId="46775" xr:uid="{00000000-0005-0000-0000-0000FB630000}"/>
    <cellStyle name="40% - Accent4 4 4 2 6" xfId="25553" xr:uid="{00000000-0005-0000-0000-0000FC630000}"/>
    <cellStyle name="40% - Accent4 4 4 2 7" xfId="48704" xr:uid="{00000000-0005-0000-0000-0000FD630000}"/>
    <cellStyle name="40% - Accent4 4 4 3" xfId="2475" xr:uid="{00000000-0005-0000-0000-0000FE630000}"/>
    <cellStyle name="40% - Accent4 4 4 3 2" xfId="5323" xr:uid="{00000000-0005-0000-0000-0000FF630000}"/>
    <cellStyle name="40% - Accent4 4 4 3 2 2" xfId="10666" xr:uid="{00000000-0005-0000-0000-000000640000}"/>
    <cellStyle name="40% - Accent4 4 4 3 2 2 2" xfId="21280" xr:uid="{00000000-0005-0000-0000-000001640000}"/>
    <cellStyle name="40% - Accent4 4 4 3 2 2 2 2" xfId="44548" xr:uid="{00000000-0005-0000-0000-000002640000}"/>
    <cellStyle name="40% - Accent4 4 4 3 2 2 3" xfId="33934" xr:uid="{00000000-0005-0000-0000-000003640000}"/>
    <cellStyle name="40% - Accent4 4 4 3 2 3" xfId="15974" xr:uid="{00000000-0005-0000-0000-000004640000}"/>
    <cellStyle name="40% - Accent4 4 4 3 2 3 2" xfId="39242" xr:uid="{00000000-0005-0000-0000-000005640000}"/>
    <cellStyle name="40% - Accent4 4 4 3 2 4" xfId="28626" xr:uid="{00000000-0005-0000-0000-000006640000}"/>
    <cellStyle name="40% - Accent4 4 4 3 3" xfId="8024" xr:uid="{00000000-0005-0000-0000-000007640000}"/>
    <cellStyle name="40% - Accent4 4 4 3 3 2" xfId="18639" xr:uid="{00000000-0005-0000-0000-000008640000}"/>
    <cellStyle name="40% - Accent4 4 4 3 3 2 2" xfId="41907" xr:uid="{00000000-0005-0000-0000-000009640000}"/>
    <cellStyle name="40% - Accent4 4 4 3 3 3" xfId="31292" xr:uid="{00000000-0005-0000-0000-00000A640000}"/>
    <cellStyle name="40% - Accent4 4 4 3 4" xfId="13334" xr:uid="{00000000-0005-0000-0000-00000B640000}"/>
    <cellStyle name="40% - Accent4 4 4 3 4 2" xfId="36602" xr:uid="{00000000-0005-0000-0000-00000C640000}"/>
    <cellStyle name="40% - Accent4 4 4 3 5" xfId="23533" xr:uid="{00000000-0005-0000-0000-00000D640000}"/>
    <cellStyle name="40% - Accent4 4 4 3 5 2" xfId="46777" xr:uid="{00000000-0005-0000-0000-00000E640000}"/>
    <cellStyle name="40% - Accent4 4 4 3 6" xfId="25984" xr:uid="{00000000-0005-0000-0000-00000F640000}"/>
    <cellStyle name="40% - Accent4 4 4 3 7" xfId="48706" xr:uid="{00000000-0005-0000-0000-000010640000}"/>
    <cellStyle name="40% - Accent4 4 4 4" xfId="3186" xr:uid="{00000000-0005-0000-0000-000011640000}"/>
    <cellStyle name="40% - Accent4 4 4 4 2" xfId="6016" xr:uid="{00000000-0005-0000-0000-000012640000}"/>
    <cellStyle name="40% - Accent4 4 4 4 2 2" xfId="11359" xr:uid="{00000000-0005-0000-0000-000013640000}"/>
    <cellStyle name="40% - Accent4 4 4 4 2 2 2" xfId="21972" xr:uid="{00000000-0005-0000-0000-000014640000}"/>
    <cellStyle name="40% - Accent4 4 4 4 2 2 2 2" xfId="45240" xr:uid="{00000000-0005-0000-0000-000015640000}"/>
    <cellStyle name="40% - Accent4 4 4 4 2 2 3" xfId="34627" xr:uid="{00000000-0005-0000-0000-000016640000}"/>
    <cellStyle name="40% - Accent4 4 4 4 2 3" xfId="16666" xr:uid="{00000000-0005-0000-0000-000017640000}"/>
    <cellStyle name="40% - Accent4 4 4 4 2 3 2" xfId="39934" xr:uid="{00000000-0005-0000-0000-000018640000}"/>
    <cellStyle name="40% - Accent4 4 4 4 2 4" xfId="29319" xr:uid="{00000000-0005-0000-0000-000019640000}"/>
    <cellStyle name="40% - Accent4 4 4 4 3" xfId="8717" xr:uid="{00000000-0005-0000-0000-00001A640000}"/>
    <cellStyle name="40% - Accent4 4 4 4 3 2" xfId="19332" xr:uid="{00000000-0005-0000-0000-00001B640000}"/>
    <cellStyle name="40% - Accent4 4 4 4 3 2 2" xfId="42600" xr:uid="{00000000-0005-0000-0000-00001C640000}"/>
    <cellStyle name="40% - Accent4 4 4 4 3 3" xfId="31985" xr:uid="{00000000-0005-0000-0000-00001D640000}"/>
    <cellStyle name="40% - Accent4 4 4 4 4" xfId="14026" xr:uid="{00000000-0005-0000-0000-00001E640000}"/>
    <cellStyle name="40% - Accent4 4 4 4 4 2" xfId="37294" xr:uid="{00000000-0005-0000-0000-00001F640000}"/>
    <cellStyle name="40% - Accent4 4 4 4 5" xfId="26677" xr:uid="{00000000-0005-0000-0000-000020640000}"/>
    <cellStyle name="40% - Accent4 4 4 5" xfId="3506" xr:uid="{00000000-0005-0000-0000-000021640000}"/>
    <cellStyle name="40% - Accent4 4 4 5 2" xfId="6330" xr:uid="{00000000-0005-0000-0000-000022640000}"/>
    <cellStyle name="40% - Accent4 4 4 5 2 2" xfId="11673" xr:uid="{00000000-0005-0000-0000-000023640000}"/>
    <cellStyle name="40% - Accent4 4 4 5 2 2 2" xfId="22286" xr:uid="{00000000-0005-0000-0000-000024640000}"/>
    <cellStyle name="40% - Accent4 4 4 5 2 2 2 2" xfId="45554" xr:uid="{00000000-0005-0000-0000-000025640000}"/>
    <cellStyle name="40% - Accent4 4 4 5 2 2 3" xfId="34941" xr:uid="{00000000-0005-0000-0000-000026640000}"/>
    <cellStyle name="40% - Accent4 4 4 5 2 3" xfId="16980" xr:uid="{00000000-0005-0000-0000-000027640000}"/>
    <cellStyle name="40% - Accent4 4 4 5 2 3 2" xfId="40248" xr:uid="{00000000-0005-0000-0000-000028640000}"/>
    <cellStyle name="40% - Accent4 4 4 5 2 4" xfId="29633" xr:uid="{00000000-0005-0000-0000-000029640000}"/>
    <cellStyle name="40% - Accent4 4 4 5 3" xfId="9031" xr:uid="{00000000-0005-0000-0000-00002A640000}"/>
    <cellStyle name="40% - Accent4 4 4 5 3 2" xfId="19646" xr:uid="{00000000-0005-0000-0000-00002B640000}"/>
    <cellStyle name="40% - Accent4 4 4 5 3 2 2" xfId="42914" xr:uid="{00000000-0005-0000-0000-00002C640000}"/>
    <cellStyle name="40% - Accent4 4 4 5 3 3" xfId="32299" xr:uid="{00000000-0005-0000-0000-00002D640000}"/>
    <cellStyle name="40% - Accent4 4 4 5 4" xfId="14340" xr:uid="{00000000-0005-0000-0000-00002E640000}"/>
    <cellStyle name="40% - Accent4 4 4 5 4 2" xfId="37608" xr:uid="{00000000-0005-0000-0000-00002F640000}"/>
    <cellStyle name="40% - Accent4 4 4 5 5" xfId="26991" xr:uid="{00000000-0005-0000-0000-000030640000}"/>
    <cellStyle name="40% - Accent4 4 4 6" xfId="4136" xr:uid="{00000000-0005-0000-0000-000031640000}"/>
    <cellStyle name="40% - Accent4 4 4 6 2" xfId="9480" xr:uid="{00000000-0005-0000-0000-000032640000}"/>
    <cellStyle name="40% - Accent4 4 4 6 2 2" xfId="20095" xr:uid="{00000000-0005-0000-0000-000033640000}"/>
    <cellStyle name="40% - Accent4 4 4 6 2 2 2" xfId="43363" xr:uid="{00000000-0005-0000-0000-000034640000}"/>
    <cellStyle name="40% - Accent4 4 4 6 2 3" xfId="32748" xr:uid="{00000000-0005-0000-0000-000035640000}"/>
    <cellStyle name="40% - Accent4 4 4 6 3" xfId="14789" xr:uid="{00000000-0005-0000-0000-000036640000}"/>
    <cellStyle name="40% - Accent4 4 4 6 3 2" xfId="38057" xr:uid="{00000000-0005-0000-0000-000037640000}"/>
    <cellStyle name="40% - Accent4 4 4 6 4" xfId="27440" xr:uid="{00000000-0005-0000-0000-000038640000}"/>
    <cellStyle name="40% - Accent4 4 4 7" xfId="6838" xr:uid="{00000000-0005-0000-0000-000039640000}"/>
    <cellStyle name="40% - Accent4 4 4 7 2" xfId="17453" xr:uid="{00000000-0005-0000-0000-00003A640000}"/>
    <cellStyle name="40% - Accent4 4 4 7 2 2" xfId="40721" xr:uid="{00000000-0005-0000-0000-00003B640000}"/>
    <cellStyle name="40% - Accent4 4 4 7 3" xfId="30106" xr:uid="{00000000-0005-0000-0000-00003C640000}"/>
    <cellStyle name="40% - Accent4 4 4 8" xfId="12149" xr:uid="{00000000-0005-0000-0000-00003D640000}"/>
    <cellStyle name="40% - Accent4 4 4 8 2" xfId="35417" xr:uid="{00000000-0005-0000-0000-00003E640000}"/>
    <cellStyle name="40% - Accent4 4 4 9" xfId="23530" xr:uid="{00000000-0005-0000-0000-00003F640000}"/>
    <cellStyle name="40% - Accent4 4 4 9 2" xfId="46774" xr:uid="{00000000-0005-0000-0000-000040640000}"/>
    <cellStyle name="40% - Accent4 4 5" xfId="1129" xr:uid="{00000000-0005-0000-0000-000041640000}"/>
    <cellStyle name="40% - Accent4 4 5 2" xfId="2699" xr:uid="{00000000-0005-0000-0000-000042640000}"/>
    <cellStyle name="40% - Accent4 4 5 2 2" xfId="5547" xr:uid="{00000000-0005-0000-0000-000043640000}"/>
    <cellStyle name="40% - Accent4 4 5 2 2 2" xfId="10890" xr:uid="{00000000-0005-0000-0000-000044640000}"/>
    <cellStyle name="40% - Accent4 4 5 2 2 2 2" xfId="21504" xr:uid="{00000000-0005-0000-0000-000045640000}"/>
    <cellStyle name="40% - Accent4 4 5 2 2 2 2 2" xfId="44772" xr:uid="{00000000-0005-0000-0000-000046640000}"/>
    <cellStyle name="40% - Accent4 4 5 2 2 2 3" xfId="34158" xr:uid="{00000000-0005-0000-0000-000047640000}"/>
    <cellStyle name="40% - Accent4 4 5 2 2 3" xfId="16198" xr:uid="{00000000-0005-0000-0000-000048640000}"/>
    <cellStyle name="40% - Accent4 4 5 2 2 3 2" xfId="39466" xr:uid="{00000000-0005-0000-0000-000049640000}"/>
    <cellStyle name="40% - Accent4 4 5 2 2 4" xfId="28850" xr:uid="{00000000-0005-0000-0000-00004A640000}"/>
    <cellStyle name="40% - Accent4 4 5 2 3" xfId="8248" xr:uid="{00000000-0005-0000-0000-00004B640000}"/>
    <cellStyle name="40% - Accent4 4 5 2 3 2" xfId="18863" xr:uid="{00000000-0005-0000-0000-00004C640000}"/>
    <cellStyle name="40% - Accent4 4 5 2 3 2 2" xfId="42131" xr:uid="{00000000-0005-0000-0000-00004D640000}"/>
    <cellStyle name="40% - Accent4 4 5 2 3 3" xfId="31516" xr:uid="{00000000-0005-0000-0000-00004E640000}"/>
    <cellStyle name="40% - Accent4 4 5 2 4" xfId="13558" xr:uid="{00000000-0005-0000-0000-00004F640000}"/>
    <cellStyle name="40% - Accent4 4 5 2 4 2" xfId="36826" xr:uid="{00000000-0005-0000-0000-000050640000}"/>
    <cellStyle name="40% - Accent4 4 5 2 5" xfId="23535" xr:uid="{00000000-0005-0000-0000-000051640000}"/>
    <cellStyle name="40% - Accent4 4 5 2 5 2" xfId="46779" xr:uid="{00000000-0005-0000-0000-000052640000}"/>
    <cellStyle name="40% - Accent4 4 5 2 6" xfId="26208" xr:uid="{00000000-0005-0000-0000-000053640000}"/>
    <cellStyle name="40% - Accent4 4 5 2 7" xfId="48708" xr:uid="{00000000-0005-0000-0000-000054640000}"/>
    <cellStyle name="40% - Accent4 4 5 3" xfId="3874" xr:uid="{00000000-0005-0000-0000-000055640000}"/>
    <cellStyle name="40% - Accent4 4 5 3 2" xfId="6538" xr:uid="{00000000-0005-0000-0000-000056640000}"/>
    <cellStyle name="40% - Accent4 4 5 3 2 2" xfId="11881" xr:uid="{00000000-0005-0000-0000-000057640000}"/>
    <cellStyle name="40% - Accent4 4 5 3 2 2 2" xfId="22494" xr:uid="{00000000-0005-0000-0000-000058640000}"/>
    <cellStyle name="40% - Accent4 4 5 3 2 2 2 2" xfId="45762" xr:uid="{00000000-0005-0000-0000-000059640000}"/>
    <cellStyle name="40% - Accent4 4 5 3 2 2 3" xfId="35149" xr:uid="{00000000-0005-0000-0000-00005A640000}"/>
    <cellStyle name="40% - Accent4 4 5 3 2 3" xfId="17188" xr:uid="{00000000-0005-0000-0000-00005B640000}"/>
    <cellStyle name="40% - Accent4 4 5 3 2 3 2" xfId="40456" xr:uid="{00000000-0005-0000-0000-00005C640000}"/>
    <cellStyle name="40% - Accent4 4 5 3 2 4" xfId="29841" xr:uid="{00000000-0005-0000-0000-00005D640000}"/>
    <cellStyle name="40% - Accent4 4 5 3 3" xfId="9239" xr:uid="{00000000-0005-0000-0000-00005E640000}"/>
    <cellStyle name="40% - Accent4 4 5 3 3 2" xfId="19854" xr:uid="{00000000-0005-0000-0000-00005F640000}"/>
    <cellStyle name="40% - Accent4 4 5 3 3 2 2" xfId="43122" xr:uid="{00000000-0005-0000-0000-000060640000}"/>
    <cellStyle name="40% - Accent4 4 5 3 3 3" xfId="32507" xr:uid="{00000000-0005-0000-0000-000061640000}"/>
    <cellStyle name="40% - Accent4 4 5 3 4" xfId="14548" xr:uid="{00000000-0005-0000-0000-000062640000}"/>
    <cellStyle name="40% - Accent4 4 5 3 4 2" xfId="37816" xr:uid="{00000000-0005-0000-0000-000063640000}"/>
    <cellStyle name="40% - Accent4 4 5 3 5" xfId="27199" xr:uid="{00000000-0005-0000-0000-000064640000}"/>
    <cellStyle name="40% - Accent4 4 5 4" xfId="4360" xr:uid="{00000000-0005-0000-0000-000065640000}"/>
    <cellStyle name="40% - Accent4 4 5 4 2" xfId="9704" xr:uid="{00000000-0005-0000-0000-000066640000}"/>
    <cellStyle name="40% - Accent4 4 5 4 2 2" xfId="20319" xr:uid="{00000000-0005-0000-0000-000067640000}"/>
    <cellStyle name="40% - Accent4 4 5 4 2 2 2" xfId="43587" xr:uid="{00000000-0005-0000-0000-000068640000}"/>
    <cellStyle name="40% - Accent4 4 5 4 2 3" xfId="32972" xr:uid="{00000000-0005-0000-0000-000069640000}"/>
    <cellStyle name="40% - Accent4 4 5 4 3" xfId="15013" xr:uid="{00000000-0005-0000-0000-00006A640000}"/>
    <cellStyle name="40% - Accent4 4 5 4 3 2" xfId="38281" xr:uid="{00000000-0005-0000-0000-00006B640000}"/>
    <cellStyle name="40% - Accent4 4 5 4 4" xfId="27664" xr:uid="{00000000-0005-0000-0000-00006C640000}"/>
    <cellStyle name="40% - Accent4 4 5 5" xfId="7062" xr:uid="{00000000-0005-0000-0000-00006D640000}"/>
    <cellStyle name="40% - Accent4 4 5 5 2" xfId="17677" xr:uid="{00000000-0005-0000-0000-00006E640000}"/>
    <cellStyle name="40% - Accent4 4 5 5 2 2" xfId="40945" xr:uid="{00000000-0005-0000-0000-00006F640000}"/>
    <cellStyle name="40% - Accent4 4 5 5 3" xfId="30330" xr:uid="{00000000-0005-0000-0000-000070640000}"/>
    <cellStyle name="40% - Accent4 4 5 6" xfId="12373" xr:uid="{00000000-0005-0000-0000-000071640000}"/>
    <cellStyle name="40% - Accent4 4 5 6 2" xfId="35641" xr:uid="{00000000-0005-0000-0000-000072640000}"/>
    <cellStyle name="40% - Accent4 4 5 7" xfId="23534" xr:uid="{00000000-0005-0000-0000-000073640000}"/>
    <cellStyle name="40% - Accent4 4 5 7 2" xfId="46778" xr:uid="{00000000-0005-0000-0000-000074640000}"/>
    <cellStyle name="40% - Accent4 4 5 8" xfId="25022" xr:uid="{00000000-0005-0000-0000-000075640000}"/>
    <cellStyle name="40% - Accent4 4 5 9" xfId="48707" xr:uid="{00000000-0005-0000-0000-000076640000}"/>
    <cellStyle name="40% - Accent4 4 6" xfId="1278" xr:uid="{00000000-0005-0000-0000-000077640000}"/>
    <cellStyle name="40% - Accent4 4 6 2" xfId="2839" xr:uid="{00000000-0005-0000-0000-000078640000}"/>
    <cellStyle name="40% - Accent4 4 6 2 2" xfId="5687" xr:uid="{00000000-0005-0000-0000-000079640000}"/>
    <cellStyle name="40% - Accent4 4 6 2 2 2" xfId="11030" xr:uid="{00000000-0005-0000-0000-00007A640000}"/>
    <cellStyle name="40% - Accent4 4 6 2 2 2 2" xfId="21644" xr:uid="{00000000-0005-0000-0000-00007B640000}"/>
    <cellStyle name="40% - Accent4 4 6 2 2 2 2 2" xfId="44912" xr:uid="{00000000-0005-0000-0000-00007C640000}"/>
    <cellStyle name="40% - Accent4 4 6 2 2 2 3" xfId="34298" xr:uid="{00000000-0005-0000-0000-00007D640000}"/>
    <cellStyle name="40% - Accent4 4 6 2 2 3" xfId="16338" xr:uid="{00000000-0005-0000-0000-00007E640000}"/>
    <cellStyle name="40% - Accent4 4 6 2 2 3 2" xfId="39606" xr:uid="{00000000-0005-0000-0000-00007F640000}"/>
    <cellStyle name="40% - Accent4 4 6 2 2 4" xfId="28990" xr:uid="{00000000-0005-0000-0000-000080640000}"/>
    <cellStyle name="40% - Accent4 4 6 2 3" xfId="8388" xr:uid="{00000000-0005-0000-0000-000081640000}"/>
    <cellStyle name="40% - Accent4 4 6 2 3 2" xfId="19003" xr:uid="{00000000-0005-0000-0000-000082640000}"/>
    <cellStyle name="40% - Accent4 4 6 2 3 2 2" xfId="42271" xr:uid="{00000000-0005-0000-0000-000083640000}"/>
    <cellStyle name="40% - Accent4 4 6 2 3 3" xfId="31656" xr:uid="{00000000-0005-0000-0000-000084640000}"/>
    <cellStyle name="40% - Accent4 4 6 2 4" xfId="13698" xr:uid="{00000000-0005-0000-0000-000085640000}"/>
    <cellStyle name="40% - Accent4 4 6 2 4 2" xfId="36966" xr:uid="{00000000-0005-0000-0000-000086640000}"/>
    <cellStyle name="40% - Accent4 4 6 2 5" xfId="26348" xr:uid="{00000000-0005-0000-0000-000087640000}"/>
    <cellStyle name="40% - Accent4 4 6 3" xfId="4500" xr:uid="{00000000-0005-0000-0000-000088640000}"/>
    <cellStyle name="40% - Accent4 4 6 3 2" xfId="9844" xr:uid="{00000000-0005-0000-0000-000089640000}"/>
    <cellStyle name="40% - Accent4 4 6 3 2 2" xfId="20459" xr:uid="{00000000-0005-0000-0000-00008A640000}"/>
    <cellStyle name="40% - Accent4 4 6 3 2 2 2" xfId="43727" xr:uid="{00000000-0005-0000-0000-00008B640000}"/>
    <cellStyle name="40% - Accent4 4 6 3 2 3" xfId="33112" xr:uid="{00000000-0005-0000-0000-00008C640000}"/>
    <cellStyle name="40% - Accent4 4 6 3 3" xfId="15153" xr:uid="{00000000-0005-0000-0000-00008D640000}"/>
    <cellStyle name="40% - Accent4 4 6 3 3 2" xfId="38421" xr:uid="{00000000-0005-0000-0000-00008E640000}"/>
    <cellStyle name="40% - Accent4 4 6 3 4" xfId="27804" xr:uid="{00000000-0005-0000-0000-00008F640000}"/>
    <cellStyle name="40% - Accent4 4 6 4" xfId="7202" xr:uid="{00000000-0005-0000-0000-000090640000}"/>
    <cellStyle name="40% - Accent4 4 6 4 2" xfId="17817" xr:uid="{00000000-0005-0000-0000-000091640000}"/>
    <cellStyle name="40% - Accent4 4 6 4 2 2" xfId="41085" xr:uid="{00000000-0005-0000-0000-000092640000}"/>
    <cellStyle name="40% - Accent4 4 6 4 3" xfId="30470" xr:uid="{00000000-0005-0000-0000-000093640000}"/>
    <cellStyle name="40% - Accent4 4 6 5" xfId="12513" xr:uid="{00000000-0005-0000-0000-000094640000}"/>
    <cellStyle name="40% - Accent4 4 6 5 2" xfId="35781" xr:uid="{00000000-0005-0000-0000-000095640000}"/>
    <cellStyle name="40% - Accent4 4 6 6" xfId="23536" xr:uid="{00000000-0005-0000-0000-000096640000}"/>
    <cellStyle name="40% - Accent4 4 6 6 2" xfId="46780" xr:uid="{00000000-0005-0000-0000-000097640000}"/>
    <cellStyle name="40% - Accent4 4 6 7" xfId="25162" xr:uid="{00000000-0005-0000-0000-000098640000}"/>
    <cellStyle name="40% - Accent4 4 6 8" xfId="48709" xr:uid="{00000000-0005-0000-0000-000099640000}"/>
    <cellStyle name="40% - Accent4 4 7" xfId="1662" xr:uid="{00000000-0005-0000-0000-00009A640000}"/>
    <cellStyle name="40% - Accent4 4 7 2" xfId="4670" xr:uid="{00000000-0005-0000-0000-00009B640000}"/>
    <cellStyle name="40% - Accent4 4 7 2 2" xfId="10014" xr:uid="{00000000-0005-0000-0000-00009C640000}"/>
    <cellStyle name="40% - Accent4 4 7 2 2 2" xfId="20629" xr:uid="{00000000-0005-0000-0000-00009D640000}"/>
    <cellStyle name="40% - Accent4 4 7 2 2 2 2" xfId="43897" xr:uid="{00000000-0005-0000-0000-00009E640000}"/>
    <cellStyle name="40% - Accent4 4 7 2 2 3" xfId="33282" xr:uid="{00000000-0005-0000-0000-00009F640000}"/>
    <cellStyle name="40% - Accent4 4 7 2 3" xfId="15323" xr:uid="{00000000-0005-0000-0000-0000A0640000}"/>
    <cellStyle name="40% - Accent4 4 7 2 3 2" xfId="38591" xr:uid="{00000000-0005-0000-0000-0000A1640000}"/>
    <cellStyle name="40% - Accent4 4 7 2 4" xfId="27974" xr:uid="{00000000-0005-0000-0000-0000A2640000}"/>
    <cellStyle name="40% - Accent4 4 7 3" xfId="7372" xr:uid="{00000000-0005-0000-0000-0000A3640000}"/>
    <cellStyle name="40% - Accent4 4 7 3 2" xfId="17987" xr:uid="{00000000-0005-0000-0000-0000A4640000}"/>
    <cellStyle name="40% - Accent4 4 7 3 2 2" xfId="41255" xr:uid="{00000000-0005-0000-0000-0000A5640000}"/>
    <cellStyle name="40% - Accent4 4 7 3 3" xfId="30640" xr:uid="{00000000-0005-0000-0000-0000A6640000}"/>
    <cellStyle name="40% - Accent4 4 7 4" xfId="12683" xr:uid="{00000000-0005-0000-0000-0000A7640000}"/>
    <cellStyle name="40% - Accent4 4 7 4 2" xfId="35951" xr:uid="{00000000-0005-0000-0000-0000A8640000}"/>
    <cellStyle name="40% - Accent4 4 7 5" xfId="25332" xr:uid="{00000000-0005-0000-0000-0000A9640000}"/>
    <cellStyle name="40% - Accent4 4 8" xfId="1765" xr:uid="{00000000-0005-0000-0000-0000AA640000}"/>
    <cellStyle name="40% - Accent4 4 8 2" xfId="4751" xr:uid="{00000000-0005-0000-0000-0000AB640000}"/>
    <cellStyle name="40% - Accent4 4 8 2 2" xfId="10095" xr:uid="{00000000-0005-0000-0000-0000AC640000}"/>
    <cellStyle name="40% - Accent4 4 8 2 2 2" xfId="20710" xr:uid="{00000000-0005-0000-0000-0000AD640000}"/>
    <cellStyle name="40% - Accent4 4 8 2 2 2 2" xfId="43978" xr:uid="{00000000-0005-0000-0000-0000AE640000}"/>
    <cellStyle name="40% - Accent4 4 8 2 2 3" xfId="33363" xr:uid="{00000000-0005-0000-0000-0000AF640000}"/>
    <cellStyle name="40% - Accent4 4 8 2 3" xfId="15404" xr:uid="{00000000-0005-0000-0000-0000B0640000}"/>
    <cellStyle name="40% - Accent4 4 8 2 3 2" xfId="38672" xr:uid="{00000000-0005-0000-0000-0000B1640000}"/>
    <cellStyle name="40% - Accent4 4 8 2 4" xfId="28055" xr:uid="{00000000-0005-0000-0000-0000B2640000}"/>
    <cellStyle name="40% - Accent4 4 8 3" xfId="7453" xr:uid="{00000000-0005-0000-0000-0000B3640000}"/>
    <cellStyle name="40% - Accent4 4 8 3 2" xfId="18068" xr:uid="{00000000-0005-0000-0000-0000B4640000}"/>
    <cellStyle name="40% - Accent4 4 8 3 2 2" xfId="41336" xr:uid="{00000000-0005-0000-0000-0000B5640000}"/>
    <cellStyle name="40% - Accent4 4 8 3 3" xfId="30721" xr:uid="{00000000-0005-0000-0000-0000B6640000}"/>
    <cellStyle name="40% - Accent4 4 8 4" xfId="12764" xr:uid="{00000000-0005-0000-0000-0000B7640000}"/>
    <cellStyle name="40% - Accent4 4 8 4 2" xfId="36032" xr:uid="{00000000-0005-0000-0000-0000B8640000}"/>
    <cellStyle name="40% - Accent4 4 8 5" xfId="25413" xr:uid="{00000000-0005-0000-0000-0000B9640000}"/>
    <cellStyle name="40% - Accent4 4 9" xfId="2209" xr:uid="{00000000-0005-0000-0000-0000BA640000}"/>
    <cellStyle name="40% - Accent4 4 9 2" xfId="5084" xr:uid="{00000000-0005-0000-0000-0000BB640000}"/>
    <cellStyle name="40% - Accent4 4 9 2 2" xfId="10427" xr:uid="{00000000-0005-0000-0000-0000BC640000}"/>
    <cellStyle name="40% - Accent4 4 9 2 2 2" xfId="21042" xr:uid="{00000000-0005-0000-0000-0000BD640000}"/>
    <cellStyle name="40% - Accent4 4 9 2 2 2 2" xfId="44310" xr:uid="{00000000-0005-0000-0000-0000BE640000}"/>
    <cellStyle name="40% - Accent4 4 9 2 2 3" xfId="33695" xr:uid="{00000000-0005-0000-0000-0000BF640000}"/>
    <cellStyle name="40% - Accent4 4 9 2 3" xfId="15736" xr:uid="{00000000-0005-0000-0000-0000C0640000}"/>
    <cellStyle name="40% - Accent4 4 9 2 3 2" xfId="39004" xr:uid="{00000000-0005-0000-0000-0000C1640000}"/>
    <cellStyle name="40% - Accent4 4 9 2 4" xfId="28387" xr:uid="{00000000-0005-0000-0000-0000C2640000}"/>
    <cellStyle name="40% - Accent4 4 9 3" xfId="7785" xr:uid="{00000000-0005-0000-0000-0000C3640000}"/>
    <cellStyle name="40% - Accent4 4 9 3 2" xfId="18400" xr:uid="{00000000-0005-0000-0000-0000C4640000}"/>
    <cellStyle name="40% - Accent4 4 9 3 2 2" xfId="41668" xr:uid="{00000000-0005-0000-0000-0000C5640000}"/>
    <cellStyle name="40% - Accent4 4 9 3 3" xfId="31053" xr:uid="{00000000-0005-0000-0000-0000C6640000}"/>
    <cellStyle name="40% - Accent4 4 9 4" xfId="13096" xr:uid="{00000000-0005-0000-0000-0000C7640000}"/>
    <cellStyle name="40% - Accent4 4 9 4 2" xfId="36364" xr:uid="{00000000-0005-0000-0000-0000C8640000}"/>
    <cellStyle name="40% - Accent4 4 9 5" xfId="25745" xr:uid="{00000000-0005-0000-0000-0000C9640000}"/>
    <cellStyle name="40% - Accent4 4_Asset Register (new)" xfId="1415" xr:uid="{00000000-0005-0000-0000-0000CA640000}"/>
    <cellStyle name="40% - Accent4 5" xfId="268" xr:uid="{00000000-0005-0000-0000-0000CB640000}"/>
    <cellStyle name="40% - Accent4 5 10" xfId="23537" xr:uid="{00000000-0005-0000-0000-0000CC640000}"/>
    <cellStyle name="40% - Accent4 5 10 2" xfId="46781" xr:uid="{00000000-0005-0000-0000-0000CD640000}"/>
    <cellStyle name="40% - Accent4 5 11" xfId="24795" xr:uid="{00000000-0005-0000-0000-0000CE640000}"/>
    <cellStyle name="40% - Accent4 5 12" xfId="48710" xr:uid="{00000000-0005-0000-0000-0000CF640000}"/>
    <cellStyle name="40% - Accent4 5 2" xfId="269" xr:uid="{00000000-0005-0000-0000-0000D0640000}"/>
    <cellStyle name="40% - Accent4 5 2 10" xfId="24796" xr:uid="{00000000-0005-0000-0000-0000D1640000}"/>
    <cellStyle name="40% - Accent4 5 2 11" xfId="48711" xr:uid="{00000000-0005-0000-0000-0000D2640000}"/>
    <cellStyle name="40% - Accent4 5 2 2" xfId="1918" xr:uid="{00000000-0005-0000-0000-0000D3640000}"/>
    <cellStyle name="40% - Accent4 5 2 2 2" xfId="4893" xr:uid="{00000000-0005-0000-0000-0000D4640000}"/>
    <cellStyle name="40% - Accent4 5 2 2 2 2" xfId="10237" xr:uid="{00000000-0005-0000-0000-0000D5640000}"/>
    <cellStyle name="40% - Accent4 5 2 2 2 2 2" xfId="20852" xr:uid="{00000000-0005-0000-0000-0000D6640000}"/>
    <cellStyle name="40% - Accent4 5 2 2 2 2 2 2" xfId="44120" xr:uid="{00000000-0005-0000-0000-0000D7640000}"/>
    <cellStyle name="40% - Accent4 5 2 2 2 2 3" xfId="33505" xr:uid="{00000000-0005-0000-0000-0000D8640000}"/>
    <cellStyle name="40% - Accent4 5 2 2 2 3" xfId="15546" xr:uid="{00000000-0005-0000-0000-0000D9640000}"/>
    <cellStyle name="40% - Accent4 5 2 2 2 3 2" xfId="38814" xr:uid="{00000000-0005-0000-0000-0000DA640000}"/>
    <cellStyle name="40% - Accent4 5 2 2 2 4" xfId="28197" xr:uid="{00000000-0005-0000-0000-0000DB640000}"/>
    <cellStyle name="40% - Accent4 5 2 2 2 5" xfId="50274" xr:uid="{00000000-0005-0000-0000-0000DC640000}"/>
    <cellStyle name="40% - Accent4 5 2 2 3" xfId="7595" xr:uid="{00000000-0005-0000-0000-0000DD640000}"/>
    <cellStyle name="40% - Accent4 5 2 2 3 2" xfId="18210" xr:uid="{00000000-0005-0000-0000-0000DE640000}"/>
    <cellStyle name="40% - Accent4 5 2 2 3 2 2" xfId="41478" xr:uid="{00000000-0005-0000-0000-0000DF640000}"/>
    <cellStyle name="40% - Accent4 5 2 2 3 3" xfId="30863" xr:uid="{00000000-0005-0000-0000-0000E0640000}"/>
    <cellStyle name="40% - Accent4 5 2 2 4" xfId="12906" xr:uid="{00000000-0005-0000-0000-0000E1640000}"/>
    <cellStyle name="40% - Accent4 5 2 2 4 2" xfId="36174" xr:uid="{00000000-0005-0000-0000-0000E2640000}"/>
    <cellStyle name="40% - Accent4 5 2 2 5" xfId="23539" xr:uid="{00000000-0005-0000-0000-0000E3640000}"/>
    <cellStyle name="40% - Accent4 5 2 2 5 2" xfId="46783" xr:uid="{00000000-0005-0000-0000-0000E4640000}"/>
    <cellStyle name="40% - Accent4 5 2 2 6" xfId="25555" xr:uid="{00000000-0005-0000-0000-0000E5640000}"/>
    <cellStyle name="40% - Accent4 5 2 2 7" xfId="48712" xr:uid="{00000000-0005-0000-0000-0000E6640000}"/>
    <cellStyle name="40% - Accent4 5 2 3" xfId="2477" xr:uid="{00000000-0005-0000-0000-0000E7640000}"/>
    <cellStyle name="40% - Accent4 5 2 3 2" xfId="5325" xr:uid="{00000000-0005-0000-0000-0000E8640000}"/>
    <cellStyle name="40% - Accent4 5 2 3 2 2" xfId="10668" xr:uid="{00000000-0005-0000-0000-0000E9640000}"/>
    <cellStyle name="40% - Accent4 5 2 3 2 2 2" xfId="21282" xr:uid="{00000000-0005-0000-0000-0000EA640000}"/>
    <cellStyle name="40% - Accent4 5 2 3 2 2 2 2" xfId="44550" xr:uid="{00000000-0005-0000-0000-0000EB640000}"/>
    <cellStyle name="40% - Accent4 5 2 3 2 2 3" xfId="33936" xr:uid="{00000000-0005-0000-0000-0000EC640000}"/>
    <cellStyle name="40% - Accent4 5 2 3 2 3" xfId="15976" xr:uid="{00000000-0005-0000-0000-0000ED640000}"/>
    <cellStyle name="40% - Accent4 5 2 3 2 3 2" xfId="39244" xr:uid="{00000000-0005-0000-0000-0000EE640000}"/>
    <cellStyle name="40% - Accent4 5 2 3 2 4" xfId="28628" xr:uid="{00000000-0005-0000-0000-0000EF640000}"/>
    <cellStyle name="40% - Accent4 5 2 3 2 5" xfId="50276" xr:uid="{00000000-0005-0000-0000-0000F0640000}"/>
    <cellStyle name="40% - Accent4 5 2 3 3" xfId="8026" xr:uid="{00000000-0005-0000-0000-0000F1640000}"/>
    <cellStyle name="40% - Accent4 5 2 3 3 2" xfId="18641" xr:uid="{00000000-0005-0000-0000-0000F2640000}"/>
    <cellStyle name="40% - Accent4 5 2 3 3 2 2" xfId="41909" xr:uid="{00000000-0005-0000-0000-0000F3640000}"/>
    <cellStyle name="40% - Accent4 5 2 3 3 3" xfId="31294" xr:uid="{00000000-0005-0000-0000-0000F4640000}"/>
    <cellStyle name="40% - Accent4 5 2 3 4" xfId="13336" xr:uid="{00000000-0005-0000-0000-0000F5640000}"/>
    <cellStyle name="40% - Accent4 5 2 3 4 2" xfId="36604" xr:uid="{00000000-0005-0000-0000-0000F6640000}"/>
    <cellStyle name="40% - Accent4 5 2 3 5" xfId="25986" xr:uid="{00000000-0005-0000-0000-0000F7640000}"/>
    <cellStyle name="40% - Accent4 5 2 3 6" xfId="50275" xr:uid="{00000000-0005-0000-0000-0000F8640000}"/>
    <cellStyle name="40% - Accent4 5 2 4" xfId="3188" xr:uid="{00000000-0005-0000-0000-0000F9640000}"/>
    <cellStyle name="40% - Accent4 5 2 4 2" xfId="6018" xr:uid="{00000000-0005-0000-0000-0000FA640000}"/>
    <cellStyle name="40% - Accent4 5 2 4 2 2" xfId="11361" xr:uid="{00000000-0005-0000-0000-0000FB640000}"/>
    <cellStyle name="40% - Accent4 5 2 4 2 2 2" xfId="21974" xr:uid="{00000000-0005-0000-0000-0000FC640000}"/>
    <cellStyle name="40% - Accent4 5 2 4 2 2 2 2" xfId="45242" xr:uid="{00000000-0005-0000-0000-0000FD640000}"/>
    <cellStyle name="40% - Accent4 5 2 4 2 2 3" xfId="34629" xr:uid="{00000000-0005-0000-0000-0000FE640000}"/>
    <cellStyle name="40% - Accent4 5 2 4 2 3" xfId="16668" xr:uid="{00000000-0005-0000-0000-0000FF640000}"/>
    <cellStyle name="40% - Accent4 5 2 4 2 3 2" xfId="39936" xr:uid="{00000000-0005-0000-0000-000000650000}"/>
    <cellStyle name="40% - Accent4 5 2 4 2 4" xfId="29321" xr:uid="{00000000-0005-0000-0000-000001650000}"/>
    <cellStyle name="40% - Accent4 5 2 4 3" xfId="8719" xr:uid="{00000000-0005-0000-0000-000002650000}"/>
    <cellStyle name="40% - Accent4 5 2 4 3 2" xfId="19334" xr:uid="{00000000-0005-0000-0000-000003650000}"/>
    <cellStyle name="40% - Accent4 5 2 4 3 2 2" xfId="42602" xr:uid="{00000000-0005-0000-0000-000004650000}"/>
    <cellStyle name="40% - Accent4 5 2 4 3 3" xfId="31987" xr:uid="{00000000-0005-0000-0000-000005650000}"/>
    <cellStyle name="40% - Accent4 5 2 4 4" xfId="14028" xr:uid="{00000000-0005-0000-0000-000006650000}"/>
    <cellStyle name="40% - Accent4 5 2 4 4 2" xfId="37296" xr:uid="{00000000-0005-0000-0000-000007650000}"/>
    <cellStyle name="40% - Accent4 5 2 4 5" xfId="26679" xr:uid="{00000000-0005-0000-0000-000008650000}"/>
    <cellStyle name="40% - Accent4 5 2 4 6" xfId="50277" xr:uid="{00000000-0005-0000-0000-000009650000}"/>
    <cellStyle name="40% - Accent4 5 2 5" xfId="3508" xr:uid="{00000000-0005-0000-0000-00000A650000}"/>
    <cellStyle name="40% - Accent4 5 2 5 2" xfId="6332" xr:uid="{00000000-0005-0000-0000-00000B650000}"/>
    <cellStyle name="40% - Accent4 5 2 5 2 2" xfId="11675" xr:uid="{00000000-0005-0000-0000-00000C650000}"/>
    <cellStyle name="40% - Accent4 5 2 5 2 2 2" xfId="22288" xr:uid="{00000000-0005-0000-0000-00000D650000}"/>
    <cellStyle name="40% - Accent4 5 2 5 2 2 2 2" xfId="45556" xr:uid="{00000000-0005-0000-0000-00000E650000}"/>
    <cellStyle name="40% - Accent4 5 2 5 2 2 3" xfId="34943" xr:uid="{00000000-0005-0000-0000-00000F650000}"/>
    <cellStyle name="40% - Accent4 5 2 5 2 3" xfId="16982" xr:uid="{00000000-0005-0000-0000-000010650000}"/>
    <cellStyle name="40% - Accent4 5 2 5 2 3 2" xfId="40250" xr:uid="{00000000-0005-0000-0000-000011650000}"/>
    <cellStyle name="40% - Accent4 5 2 5 2 4" xfId="29635" xr:uid="{00000000-0005-0000-0000-000012650000}"/>
    <cellStyle name="40% - Accent4 5 2 5 3" xfId="9033" xr:uid="{00000000-0005-0000-0000-000013650000}"/>
    <cellStyle name="40% - Accent4 5 2 5 3 2" xfId="19648" xr:uid="{00000000-0005-0000-0000-000014650000}"/>
    <cellStyle name="40% - Accent4 5 2 5 3 2 2" xfId="42916" xr:uid="{00000000-0005-0000-0000-000015650000}"/>
    <cellStyle name="40% - Accent4 5 2 5 3 3" xfId="32301" xr:uid="{00000000-0005-0000-0000-000016650000}"/>
    <cellStyle name="40% - Accent4 5 2 5 4" xfId="14342" xr:uid="{00000000-0005-0000-0000-000017650000}"/>
    <cellStyle name="40% - Accent4 5 2 5 4 2" xfId="37610" xr:uid="{00000000-0005-0000-0000-000018650000}"/>
    <cellStyle name="40% - Accent4 5 2 5 5" xfId="26993" xr:uid="{00000000-0005-0000-0000-000019650000}"/>
    <cellStyle name="40% - Accent4 5 2 6" xfId="4138" xr:uid="{00000000-0005-0000-0000-00001A650000}"/>
    <cellStyle name="40% - Accent4 5 2 6 2" xfId="9482" xr:uid="{00000000-0005-0000-0000-00001B650000}"/>
    <cellStyle name="40% - Accent4 5 2 6 2 2" xfId="20097" xr:uid="{00000000-0005-0000-0000-00001C650000}"/>
    <cellStyle name="40% - Accent4 5 2 6 2 2 2" xfId="43365" xr:uid="{00000000-0005-0000-0000-00001D650000}"/>
    <cellStyle name="40% - Accent4 5 2 6 2 3" xfId="32750" xr:uid="{00000000-0005-0000-0000-00001E650000}"/>
    <cellStyle name="40% - Accent4 5 2 6 3" xfId="14791" xr:uid="{00000000-0005-0000-0000-00001F650000}"/>
    <cellStyle name="40% - Accent4 5 2 6 3 2" xfId="38059" xr:uid="{00000000-0005-0000-0000-000020650000}"/>
    <cellStyle name="40% - Accent4 5 2 6 4" xfId="27442" xr:uid="{00000000-0005-0000-0000-000021650000}"/>
    <cellStyle name="40% - Accent4 5 2 7" xfId="6840" xr:uid="{00000000-0005-0000-0000-000022650000}"/>
    <cellStyle name="40% - Accent4 5 2 7 2" xfId="17455" xr:uid="{00000000-0005-0000-0000-000023650000}"/>
    <cellStyle name="40% - Accent4 5 2 7 2 2" xfId="40723" xr:uid="{00000000-0005-0000-0000-000024650000}"/>
    <cellStyle name="40% - Accent4 5 2 7 3" xfId="30108" xr:uid="{00000000-0005-0000-0000-000025650000}"/>
    <cellStyle name="40% - Accent4 5 2 8" xfId="12151" xr:uid="{00000000-0005-0000-0000-000026650000}"/>
    <cellStyle name="40% - Accent4 5 2 8 2" xfId="35419" xr:uid="{00000000-0005-0000-0000-000027650000}"/>
    <cellStyle name="40% - Accent4 5 2 9" xfId="23538" xr:uid="{00000000-0005-0000-0000-000028650000}"/>
    <cellStyle name="40% - Accent4 5 2 9 2" xfId="46782" xr:uid="{00000000-0005-0000-0000-000029650000}"/>
    <cellStyle name="40% - Accent4 5 3" xfId="1917" xr:uid="{00000000-0005-0000-0000-00002A650000}"/>
    <cellStyle name="40% - Accent4 5 3 2" xfId="4892" xr:uid="{00000000-0005-0000-0000-00002B650000}"/>
    <cellStyle name="40% - Accent4 5 3 2 2" xfId="10236" xr:uid="{00000000-0005-0000-0000-00002C650000}"/>
    <cellStyle name="40% - Accent4 5 3 2 2 2" xfId="20851" xr:uid="{00000000-0005-0000-0000-00002D650000}"/>
    <cellStyle name="40% - Accent4 5 3 2 2 2 2" xfId="44119" xr:uid="{00000000-0005-0000-0000-00002E650000}"/>
    <cellStyle name="40% - Accent4 5 3 2 2 3" xfId="33504" xr:uid="{00000000-0005-0000-0000-00002F650000}"/>
    <cellStyle name="40% - Accent4 5 3 2 3" xfId="15545" xr:uid="{00000000-0005-0000-0000-000030650000}"/>
    <cellStyle name="40% - Accent4 5 3 2 3 2" xfId="38813" xr:uid="{00000000-0005-0000-0000-000031650000}"/>
    <cellStyle name="40% - Accent4 5 3 2 4" xfId="28196" xr:uid="{00000000-0005-0000-0000-000032650000}"/>
    <cellStyle name="40% - Accent4 5 3 2 5" xfId="50278" xr:uid="{00000000-0005-0000-0000-000033650000}"/>
    <cellStyle name="40% - Accent4 5 3 3" xfId="7594" xr:uid="{00000000-0005-0000-0000-000034650000}"/>
    <cellStyle name="40% - Accent4 5 3 3 2" xfId="18209" xr:uid="{00000000-0005-0000-0000-000035650000}"/>
    <cellStyle name="40% - Accent4 5 3 3 2 2" xfId="41477" xr:uid="{00000000-0005-0000-0000-000036650000}"/>
    <cellStyle name="40% - Accent4 5 3 3 3" xfId="30862" xr:uid="{00000000-0005-0000-0000-000037650000}"/>
    <cellStyle name="40% - Accent4 5 3 4" xfId="12905" xr:uid="{00000000-0005-0000-0000-000038650000}"/>
    <cellStyle name="40% - Accent4 5 3 4 2" xfId="36173" xr:uid="{00000000-0005-0000-0000-000039650000}"/>
    <cellStyle name="40% - Accent4 5 3 5" xfId="23540" xr:uid="{00000000-0005-0000-0000-00003A650000}"/>
    <cellStyle name="40% - Accent4 5 3 5 2" xfId="46784" xr:uid="{00000000-0005-0000-0000-00003B650000}"/>
    <cellStyle name="40% - Accent4 5 3 6" xfId="25554" xr:uid="{00000000-0005-0000-0000-00003C650000}"/>
    <cellStyle name="40% - Accent4 5 3 7" xfId="48713" xr:uid="{00000000-0005-0000-0000-00003D650000}"/>
    <cellStyle name="40% - Accent4 5 4" xfId="2476" xr:uid="{00000000-0005-0000-0000-00003E650000}"/>
    <cellStyle name="40% - Accent4 5 4 2" xfId="5324" xr:uid="{00000000-0005-0000-0000-00003F650000}"/>
    <cellStyle name="40% - Accent4 5 4 2 2" xfId="10667" xr:uid="{00000000-0005-0000-0000-000040650000}"/>
    <cellStyle name="40% - Accent4 5 4 2 2 2" xfId="21281" xr:uid="{00000000-0005-0000-0000-000041650000}"/>
    <cellStyle name="40% - Accent4 5 4 2 2 2 2" xfId="44549" xr:uid="{00000000-0005-0000-0000-000042650000}"/>
    <cellStyle name="40% - Accent4 5 4 2 2 3" xfId="33935" xr:uid="{00000000-0005-0000-0000-000043650000}"/>
    <cellStyle name="40% - Accent4 5 4 2 3" xfId="15975" xr:uid="{00000000-0005-0000-0000-000044650000}"/>
    <cellStyle name="40% - Accent4 5 4 2 3 2" xfId="39243" xr:uid="{00000000-0005-0000-0000-000045650000}"/>
    <cellStyle name="40% - Accent4 5 4 2 4" xfId="28627" xr:uid="{00000000-0005-0000-0000-000046650000}"/>
    <cellStyle name="40% - Accent4 5 4 2 5" xfId="50280" xr:uid="{00000000-0005-0000-0000-000047650000}"/>
    <cellStyle name="40% - Accent4 5 4 3" xfId="8025" xr:uid="{00000000-0005-0000-0000-000048650000}"/>
    <cellStyle name="40% - Accent4 5 4 3 2" xfId="18640" xr:uid="{00000000-0005-0000-0000-000049650000}"/>
    <cellStyle name="40% - Accent4 5 4 3 2 2" xfId="41908" xr:uid="{00000000-0005-0000-0000-00004A650000}"/>
    <cellStyle name="40% - Accent4 5 4 3 3" xfId="31293" xr:uid="{00000000-0005-0000-0000-00004B650000}"/>
    <cellStyle name="40% - Accent4 5 4 4" xfId="13335" xr:uid="{00000000-0005-0000-0000-00004C650000}"/>
    <cellStyle name="40% - Accent4 5 4 4 2" xfId="36603" xr:uid="{00000000-0005-0000-0000-00004D650000}"/>
    <cellStyle name="40% - Accent4 5 4 5" xfId="25985" xr:uid="{00000000-0005-0000-0000-00004E650000}"/>
    <cellStyle name="40% - Accent4 5 4 6" xfId="50279" xr:uid="{00000000-0005-0000-0000-00004F650000}"/>
    <cellStyle name="40% - Accent4 5 5" xfId="3187" xr:uid="{00000000-0005-0000-0000-000050650000}"/>
    <cellStyle name="40% - Accent4 5 5 2" xfId="6017" xr:uid="{00000000-0005-0000-0000-000051650000}"/>
    <cellStyle name="40% - Accent4 5 5 2 2" xfId="11360" xr:uid="{00000000-0005-0000-0000-000052650000}"/>
    <cellStyle name="40% - Accent4 5 5 2 2 2" xfId="21973" xr:uid="{00000000-0005-0000-0000-000053650000}"/>
    <cellStyle name="40% - Accent4 5 5 2 2 2 2" xfId="45241" xr:uid="{00000000-0005-0000-0000-000054650000}"/>
    <cellStyle name="40% - Accent4 5 5 2 2 3" xfId="34628" xr:uid="{00000000-0005-0000-0000-000055650000}"/>
    <cellStyle name="40% - Accent4 5 5 2 3" xfId="16667" xr:uid="{00000000-0005-0000-0000-000056650000}"/>
    <cellStyle name="40% - Accent4 5 5 2 3 2" xfId="39935" xr:uid="{00000000-0005-0000-0000-000057650000}"/>
    <cellStyle name="40% - Accent4 5 5 2 4" xfId="29320" xr:uid="{00000000-0005-0000-0000-000058650000}"/>
    <cellStyle name="40% - Accent4 5 5 3" xfId="8718" xr:uid="{00000000-0005-0000-0000-000059650000}"/>
    <cellStyle name="40% - Accent4 5 5 3 2" xfId="19333" xr:uid="{00000000-0005-0000-0000-00005A650000}"/>
    <cellStyle name="40% - Accent4 5 5 3 2 2" xfId="42601" xr:uid="{00000000-0005-0000-0000-00005B650000}"/>
    <cellStyle name="40% - Accent4 5 5 3 3" xfId="31986" xr:uid="{00000000-0005-0000-0000-00005C650000}"/>
    <cellStyle name="40% - Accent4 5 5 4" xfId="14027" xr:uid="{00000000-0005-0000-0000-00005D650000}"/>
    <cellStyle name="40% - Accent4 5 5 4 2" xfId="37295" xr:uid="{00000000-0005-0000-0000-00005E650000}"/>
    <cellStyle name="40% - Accent4 5 5 5" xfId="26678" xr:uid="{00000000-0005-0000-0000-00005F650000}"/>
    <cellStyle name="40% - Accent4 5 5 6" xfId="50281" xr:uid="{00000000-0005-0000-0000-000060650000}"/>
    <cellStyle name="40% - Accent4 5 6" xfId="3507" xr:uid="{00000000-0005-0000-0000-000061650000}"/>
    <cellStyle name="40% - Accent4 5 6 2" xfId="6331" xr:uid="{00000000-0005-0000-0000-000062650000}"/>
    <cellStyle name="40% - Accent4 5 6 2 2" xfId="11674" xr:uid="{00000000-0005-0000-0000-000063650000}"/>
    <cellStyle name="40% - Accent4 5 6 2 2 2" xfId="22287" xr:uid="{00000000-0005-0000-0000-000064650000}"/>
    <cellStyle name="40% - Accent4 5 6 2 2 2 2" xfId="45555" xr:uid="{00000000-0005-0000-0000-000065650000}"/>
    <cellStyle name="40% - Accent4 5 6 2 2 3" xfId="34942" xr:uid="{00000000-0005-0000-0000-000066650000}"/>
    <cellStyle name="40% - Accent4 5 6 2 3" xfId="16981" xr:uid="{00000000-0005-0000-0000-000067650000}"/>
    <cellStyle name="40% - Accent4 5 6 2 3 2" xfId="40249" xr:uid="{00000000-0005-0000-0000-000068650000}"/>
    <cellStyle name="40% - Accent4 5 6 2 4" xfId="29634" xr:uid="{00000000-0005-0000-0000-000069650000}"/>
    <cellStyle name="40% - Accent4 5 6 3" xfId="9032" xr:uid="{00000000-0005-0000-0000-00006A650000}"/>
    <cellStyle name="40% - Accent4 5 6 3 2" xfId="19647" xr:uid="{00000000-0005-0000-0000-00006B650000}"/>
    <cellStyle name="40% - Accent4 5 6 3 2 2" xfId="42915" xr:uid="{00000000-0005-0000-0000-00006C650000}"/>
    <cellStyle name="40% - Accent4 5 6 3 3" xfId="32300" xr:uid="{00000000-0005-0000-0000-00006D650000}"/>
    <cellStyle name="40% - Accent4 5 6 4" xfId="14341" xr:uid="{00000000-0005-0000-0000-00006E650000}"/>
    <cellStyle name="40% - Accent4 5 6 4 2" xfId="37609" xr:uid="{00000000-0005-0000-0000-00006F650000}"/>
    <cellStyle name="40% - Accent4 5 6 5" xfId="26992" xr:uid="{00000000-0005-0000-0000-000070650000}"/>
    <cellStyle name="40% - Accent4 5 7" xfId="4137" xr:uid="{00000000-0005-0000-0000-000071650000}"/>
    <cellStyle name="40% - Accent4 5 7 2" xfId="9481" xr:uid="{00000000-0005-0000-0000-000072650000}"/>
    <cellStyle name="40% - Accent4 5 7 2 2" xfId="20096" xr:uid="{00000000-0005-0000-0000-000073650000}"/>
    <cellStyle name="40% - Accent4 5 7 2 2 2" xfId="43364" xr:uid="{00000000-0005-0000-0000-000074650000}"/>
    <cellStyle name="40% - Accent4 5 7 2 3" xfId="32749" xr:uid="{00000000-0005-0000-0000-000075650000}"/>
    <cellStyle name="40% - Accent4 5 7 3" xfId="14790" xr:uid="{00000000-0005-0000-0000-000076650000}"/>
    <cellStyle name="40% - Accent4 5 7 3 2" xfId="38058" xr:uid="{00000000-0005-0000-0000-000077650000}"/>
    <cellStyle name="40% - Accent4 5 7 4" xfId="27441" xr:uid="{00000000-0005-0000-0000-000078650000}"/>
    <cellStyle name="40% - Accent4 5 8" xfId="6839" xr:uid="{00000000-0005-0000-0000-000079650000}"/>
    <cellStyle name="40% - Accent4 5 8 2" xfId="17454" xr:uid="{00000000-0005-0000-0000-00007A650000}"/>
    <cellStyle name="40% - Accent4 5 8 2 2" xfId="40722" xr:uid="{00000000-0005-0000-0000-00007B650000}"/>
    <cellStyle name="40% - Accent4 5 8 3" xfId="30107" xr:uid="{00000000-0005-0000-0000-00007C650000}"/>
    <cellStyle name="40% - Accent4 5 9" xfId="12150" xr:uid="{00000000-0005-0000-0000-00007D650000}"/>
    <cellStyle name="40% - Accent4 5 9 2" xfId="35418" xr:uid="{00000000-0005-0000-0000-00007E650000}"/>
    <cellStyle name="40% - Accent4 6" xfId="270" xr:uid="{00000000-0005-0000-0000-00007F650000}"/>
    <cellStyle name="40% - Accent4 6 10" xfId="23541" xr:uid="{00000000-0005-0000-0000-000080650000}"/>
    <cellStyle name="40% - Accent4 6 10 2" xfId="46785" xr:uid="{00000000-0005-0000-0000-000081650000}"/>
    <cellStyle name="40% - Accent4 6 11" xfId="24797" xr:uid="{00000000-0005-0000-0000-000082650000}"/>
    <cellStyle name="40% - Accent4 6 12" xfId="48714" xr:uid="{00000000-0005-0000-0000-000083650000}"/>
    <cellStyle name="40% - Accent4 6 2" xfId="271" xr:uid="{00000000-0005-0000-0000-000084650000}"/>
    <cellStyle name="40% - Accent4 6 2 10" xfId="24798" xr:uid="{00000000-0005-0000-0000-000085650000}"/>
    <cellStyle name="40% - Accent4 6 2 11" xfId="48715" xr:uid="{00000000-0005-0000-0000-000086650000}"/>
    <cellStyle name="40% - Accent4 6 2 2" xfId="2034" xr:uid="{00000000-0005-0000-0000-000087650000}"/>
    <cellStyle name="40% - Accent4 6 2 2 2" xfId="4976" xr:uid="{00000000-0005-0000-0000-000088650000}"/>
    <cellStyle name="40% - Accent4 6 2 2 2 2" xfId="10319" xr:uid="{00000000-0005-0000-0000-000089650000}"/>
    <cellStyle name="40% - Accent4 6 2 2 2 2 2" xfId="20934" xr:uid="{00000000-0005-0000-0000-00008A650000}"/>
    <cellStyle name="40% - Accent4 6 2 2 2 2 2 2" xfId="44202" xr:uid="{00000000-0005-0000-0000-00008B650000}"/>
    <cellStyle name="40% - Accent4 6 2 2 2 2 3" xfId="33587" xr:uid="{00000000-0005-0000-0000-00008C650000}"/>
    <cellStyle name="40% - Accent4 6 2 2 2 3" xfId="15628" xr:uid="{00000000-0005-0000-0000-00008D650000}"/>
    <cellStyle name="40% - Accent4 6 2 2 2 3 2" xfId="38896" xr:uid="{00000000-0005-0000-0000-00008E650000}"/>
    <cellStyle name="40% - Accent4 6 2 2 2 4" xfId="28279" xr:uid="{00000000-0005-0000-0000-00008F650000}"/>
    <cellStyle name="40% - Accent4 6 2 2 2 5" xfId="50283" xr:uid="{00000000-0005-0000-0000-000090650000}"/>
    <cellStyle name="40% - Accent4 6 2 2 3" xfId="7677" xr:uid="{00000000-0005-0000-0000-000091650000}"/>
    <cellStyle name="40% - Accent4 6 2 2 3 2" xfId="18292" xr:uid="{00000000-0005-0000-0000-000092650000}"/>
    <cellStyle name="40% - Accent4 6 2 2 3 2 2" xfId="41560" xr:uid="{00000000-0005-0000-0000-000093650000}"/>
    <cellStyle name="40% - Accent4 6 2 2 3 3" xfId="30945" xr:uid="{00000000-0005-0000-0000-000094650000}"/>
    <cellStyle name="40% - Accent4 6 2 2 4" xfId="12988" xr:uid="{00000000-0005-0000-0000-000095650000}"/>
    <cellStyle name="40% - Accent4 6 2 2 4 2" xfId="36256" xr:uid="{00000000-0005-0000-0000-000096650000}"/>
    <cellStyle name="40% - Accent4 6 2 2 5" xfId="25637" xr:uid="{00000000-0005-0000-0000-000097650000}"/>
    <cellStyle name="40% - Accent4 6 2 2 6" xfId="50282" xr:uid="{00000000-0005-0000-0000-000098650000}"/>
    <cellStyle name="40% - Accent4 6 2 3" xfId="2479" xr:uid="{00000000-0005-0000-0000-000099650000}"/>
    <cellStyle name="40% - Accent4 6 2 3 2" xfId="5327" xr:uid="{00000000-0005-0000-0000-00009A650000}"/>
    <cellStyle name="40% - Accent4 6 2 3 2 2" xfId="10670" xr:uid="{00000000-0005-0000-0000-00009B650000}"/>
    <cellStyle name="40% - Accent4 6 2 3 2 2 2" xfId="21284" xr:uid="{00000000-0005-0000-0000-00009C650000}"/>
    <cellStyle name="40% - Accent4 6 2 3 2 2 2 2" xfId="44552" xr:uid="{00000000-0005-0000-0000-00009D650000}"/>
    <cellStyle name="40% - Accent4 6 2 3 2 2 3" xfId="33938" xr:uid="{00000000-0005-0000-0000-00009E650000}"/>
    <cellStyle name="40% - Accent4 6 2 3 2 3" xfId="15978" xr:uid="{00000000-0005-0000-0000-00009F650000}"/>
    <cellStyle name="40% - Accent4 6 2 3 2 3 2" xfId="39246" xr:uid="{00000000-0005-0000-0000-0000A0650000}"/>
    <cellStyle name="40% - Accent4 6 2 3 2 4" xfId="28630" xr:uid="{00000000-0005-0000-0000-0000A1650000}"/>
    <cellStyle name="40% - Accent4 6 2 3 2 5" xfId="50285" xr:uid="{00000000-0005-0000-0000-0000A2650000}"/>
    <cellStyle name="40% - Accent4 6 2 3 3" xfId="8028" xr:uid="{00000000-0005-0000-0000-0000A3650000}"/>
    <cellStyle name="40% - Accent4 6 2 3 3 2" xfId="18643" xr:uid="{00000000-0005-0000-0000-0000A4650000}"/>
    <cellStyle name="40% - Accent4 6 2 3 3 2 2" xfId="41911" xr:uid="{00000000-0005-0000-0000-0000A5650000}"/>
    <cellStyle name="40% - Accent4 6 2 3 3 3" xfId="31296" xr:uid="{00000000-0005-0000-0000-0000A6650000}"/>
    <cellStyle name="40% - Accent4 6 2 3 4" xfId="13338" xr:uid="{00000000-0005-0000-0000-0000A7650000}"/>
    <cellStyle name="40% - Accent4 6 2 3 4 2" xfId="36606" xr:uid="{00000000-0005-0000-0000-0000A8650000}"/>
    <cellStyle name="40% - Accent4 6 2 3 5" xfId="25988" xr:uid="{00000000-0005-0000-0000-0000A9650000}"/>
    <cellStyle name="40% - Accent4 6 2 3 6" xfId="50284" xr:uid="{00000000-0005-0000-0000-0000AA650000}"/>
    <cellStyle name="40% - Accent4 6 2 4" xfId="3266" xr:uid="{00000000-0005-0000-0000-0000AB650000}"/>
    <cellStyle name="40% - Accent4 6 2 4 2" xfId="6096" xr:uid="{00000000-0005-0000-0000-0000AC650000}"/>
    <cellStyle name="40% - Accent4 6 2 4 2 2" xfId="11439" xr:uid="{00000000-0005-0000-0000-0000AD650000}"/>
    <cellStyle name="40% - Accent4 6 2 4 2 2 2" xfId="22052" xr:uid="{00000000-0005-0000-0000-0000AE650000}"/>
    <cellStyle name="40% - Accent4 6 2 4 2 2 2 2" xfId="45320" xr:uid="{00000000-0005-0000-0000-0000AF650000}"/>
    <cellStyle name="40% - Accent4 6 2 4 2 2 3" xfId="34707" xr:uid="{00000000-0005-0000-0000-0000B0650000}"/>
    <cellStyle name="40% - Accent4 6 2 4 2 3" xfId="16746" xr:uid="{00000000-0005-0000-0000-0000B1650000}"/>
    <cellStyle name="40% - Accent4 6 2 4 2 3 2" xfId="40014" xr:uid="{00000000-0005-0000-0000-0000B2650000}"/>
    <cellStyle name="40% - Accent4 6 2 4 2 4" xfId="29399" xr:uid="{00000000-0005-0000-0000-0000B3650000}"/>
    <cellStyle name="40% - Accent4 6 2 4 3" xfId="8797" xr:uid="{00000000-0005-0000-0000-0000B4650000}"/>
    <cellStyle name="40% - Accent4 6 2 4 3 2" xfId="19412" xr:uid="{00000000-0005-0000-0000-0000B5650000}"/>
    <cellStyle name="40% - Accent4 6 2 4 3 2 2" xfId="42680" xr:uid="{00000000-0005-0000-0000-0000B6650000}"/>
    <cellStyle name="40% - Accent4 6 2 4 3 3" xfId="32065" xr:uid="{00000000-0005-0000-0000-0000B7650000}"/>
    <cellStyle name="40% - Accent4 6 2 4 4" xfId="14106" xr:uid="{00000000-0005-0000-0000-0000B8650000}"/>
    <cellStyle name="40% - Accent4 6 2 4 4 2" xfId="37374" xr:uid="{00000000-0005-0000-0000-0000B9650000}"/>
    <cellStyle name="40% - Accent4 6 2 4 5" xfId="26757" xr:uid="{00000000-0005-0000-0000-0000BA650000}"/>
    <cellStyle name="40% - Accent4 6 2 4 6" xfId="50286" xr:uid="{00000000-0005-0000-0000-0000BB650000}"/>
    <cellStyle name="40% - Accent4 6 2 5" xfId="3586" xr:uid="{00000000-0005-0000-0000-0000BC650000}"/>
    <cellStyle name="40% - Accent4 6 2 5 2" xfId="6410" xr:uid="{00000000-0005-0000-0000-0000BD650000}"/>
    <cellStyle name="40% - Accent4 6 2 5 2 2" xfId="11753" xr:uid="{00000000-0005-0000-0000-0000BE650000}"/>
    <cellStyle name="40% - Accent4 6 2 5 2 2 2" xfId="22366" xr:uid="{00000000-0005-0000-0000-0000BF650000}"/>
    <cellStyle name="40% - Accent4 6 2 5 2 2 2 2" xfId="45634" xr:uid="{00000000-0005-0000-0000-0000C0650000}"/>
    <cellStyle name="40% - Accent4 6 2 5 2 2 3" xfId="35021" xr:uid="{00000000-0005-0000-0000-0000C1650000}"/>
    <cellStyle name="40% - Accent4 6 2 5 2 3" xfId="17060" xr:uid="{00000000-0005-0000-0000-0000C2650000}"/>
    <cellStyle name="40% - Accent4 6 2 5 2 3 2" xfId="40328" xr:uid="{00000000-0005-0000-0000-0000C3650000}"/>
    <cellStyle name="40% - Accent4 6 2 5 2 4" xfId="29713" xr:uid="{00000000-0005-0000-0000-0000C4650000}"/>
    <cellStyle name="40% - Accent4 6 2 5 3" xfId="9111" xr:uid="{00000000-0005-0000-0000-0000C5650000}"/>
    <cellStyle name="40% - Accent4 6 2 5 3 2" xfId="19726" xr:uid="{00000000-0005-0000-0000-0000C6650000}"/>
    <cellStyle name="40% - Accent4 6 2 5 3 2 2" xfId="42994" xr:uid="{00000000-0005-0000-0000-0000C7650000}"/>
    <cellStyle name="40% - Accent4 6 2 5 3 3" xfId="32379" xr:uid="{00000000-0005-0000-0000-0000C8650000}"/>
    <cellStyle name="40% - Accent4 6 2 5 4" xfId="14420" xr:uid="{00000000-0005-0000-0000-0000C9650000}"/>
    <cellStyle name="40% - Accent4 6 2 5 4 2" xfId="37688" xr:uid="{00000000-0005-0000-0000-0000CA650000}"/>
    <cellStyle name="40% - Accent4 6 2 5 5" xfId="27071" xr:uid="{00000000-0005-0000-0000-0000CB650000}"/>
    <cellStyle name="40% - Accent4 6 2 6" xfId="4140" xr:uid="{00000000-0005-0000-0000-0000CC650000}"/>
    <cellStyle name="40% - Accent4 6 2 6 2" xfId="9484" xr:uid="{00000000-0005-0000-0000-0000CD650000}"/>
    <cellStyle name="40% - Accent4 6 2 6 2 2" xfId="20099" xr:uid="{00000000-0005-0000-0000-0000CE650000}"/>
    <cellStyle name="40% - Accent4 6 2 6 2 2 2" xfId="43367" xr:uid="{00000000-0005-0000-0000-0000CF650000}"/>
    <cellStyle name="40% - Accent4 6 2 6 2 3" xfId="32752" xr:uid="{00000000-0005-0000-0000-0000D0650000}"/>
    <cellStyle name="40% - Accent4 6 2 6 3" xfId="14793" xr:uid="{00000000-0005-0000-0000-0000D1650000}"/>
    <cellStyle name="40% - Accent4 6 2 6 3 2" xfId="38061" xr:uid="{00000000-0005-0000-0000-0000D2650000}"/>
    <cellStyle name="40% - Accent4 6 2 6 4" xfId="27444" xr:uid="{00000000-0005-0000-0000-0000D3650000}"/>
    <cellStyle name="40% - Accent4 6 2 7" xfId="6842" xr:uid="{00000000-0005-0000-0000-0000D4650000}"/>
    <cellStyle name="40% - Accent4 6 2 7 2" xfId="17457" xr:uid="{00000000-0005-0000-0000-0000D5650000}"/>
    <cellStyle name="40% - Accent4 6 2 7 2 2" xfId="40725" xr:uid="{00000000-0005-0000-0000-0000D6650000}"/>
    <cellStyle name="40% - Accent4 6 2 7 3" xfId="30110" xr:uid="{00000000-0005-0000-0000-0000D7650000}"/>
    <cellStyle name="40% - Accent4 6 2 8" xfId="12153" xr:uid="{00000000-0005-0000-0000-0000D8650000}"/>
    <cellStyle name="40% - Accent4 6 2 8 2" xfId="35421" xr:uid="{00000000-0005-0000-0000-0000D9650000}"/>
    <cellStyle name="40% - Accent4 6 2 9" xfId="23542" xr:uid="{00000000-0005-0000-0000-0000DA650000}"/>
    <cellStyle name="40% - Accent4 6 2 9 2" xfId="46786" xr:uid="{00000000-0005-0000-0000-0000DB650000}"/>
    <cellStyle name="40% - Accent4 6 3" xfId="1919" xr:uid="{00000000-0005-0000-0000-0000DC650000}"/>
    <cellStyle name="40% - Accent4 6 3 2" xfId="4894" xr:uid="{00000000-0005-0000-0000-0000DD650000}"/>
    <cellStyle name="40% - Accent4 6 3 2 2" xfId="10238" xr:uid="{00000000-0005-0000-0000-0000DE650000}"/>
    <cellStyle name="40% - Accent4 6 3 2 2 2" xfId="20853" xr:uid="{00000000-0005-0000-0000-0000DF650000}"/>
    <cellStyle name="40% - Accent4 6 3 2 2 2 2" xfId="44121" xr:uid="{00000000-0005-0000-0000-0000E0650000}"/>
    <cellStyle name="40% - Accent4 6 3 2 2 3" xfId="33506" xr:uid="{00000000-0005-0000-0000-0000E1650000}"/>
    <cellStyle name="40% - Accent4 6 3 2 3" xfId="15547" xr:uid="{00000000-0005-0000-0000-0000E2650000}"/>
    <cellStyle name="40% - Accent4 6 3 2 3 2" xfId="38815" xr:uid="{00000000-0005-0000-0000-0000E3650000}"/>
    <cellStyle name="40% - Accent4 6 3 2 4" xfId="28198" xr:uid="{00000000-0005-0000-0000-0000E4650000}"/>
    <cellStyle name="40% - Accent4 6 3 2 5" xfId="50288" xr:uid="{00000000-0005-0000-0000-0000E5650000}"/>
    <cellStyle name="40% - Accent4 6 3 3" xfId="7596" xr:uid="{00000000-0005-0000-0000-0000E6650000}"/>
    <cellStyle name="40% - Accent4 6 3 3 2" xfId="18211" xr:uid="{00000000-0005-0000-0000-0000E7650000}"/>
    <cellStyle name="40% - Accent4 6 3 3 2 2" xfId="41479" xr:uid="{00000000-0005-0000-0000-0000E8650000}"/>
    <cellStyle name="40% - Accent4 6 3 3 3" xfId="30864" xr:uid="{00000000-0005-0000-0000-0000E9650000}"/>
    <cellStyle name="40% - Accent4 6 3 4" xfId="12907" xr:uid="{00000000-0005-0000-0000-0000EA650000}"/>
    <cellStyle name="40% - Accent4 6 3 4 2" xfId="36175" xr:uid="{00000000-0005-0000-0000-0000EB650000}"/>
    <cellStyle name="40% - Accent4 6 3 5" xfId="25556" xr:uid="{00000000-0005-0000-0000-0000EC650000}"/>
    <cellStyle name="40% - Accent4 6 3 6" xfId="50287" xr:uid="{00000000-0005-0000-0000-0000ED650000}"/>
    <cellStyle name="40% - Accent4 6 4" xfId="2478" xr:uid="{00000000-0005-0000-0000-0000EE650000}"/>
    <cellStyle name="40% - Accent4 6 4 2" xfId="5326" xr:uid="{00000000-0005-0000-0000-0000EF650000}"/>
    <cellStyle name="40% - Accent4 6 4 2 2" xfId="10669" xr:uid="{00000000-0005-0000-0000-0000F0650000}"/>
    <cellStyle name="40% - Accent4 6 4 2 2 2" xfId="21283" xr:uid="{00000000-0005-0000-0000-0000F1650000}"/>
    <cellStyle name="40% - Accent4 6 4 2 2 2 2" xfId="44551" xr:uid="{00000000-0005-0000-0000-0000F2650000}"/>
    <cellStyle name="40% - Accent4 6 4 2 2 3" xfId="33937" xr:uid="{00000000-0005-0000-0000-0000F3650000}"/>
    <cellStyle name="40% - Accent4 6 4 2 3" xfId="15977" xr:uid="{00000000-0005-0000-0000-0000F4650000}"/>
    <cellStyle name="40% - Accent4 6 4 2 3 2" xfId="39245" xr:uid="{00000000-0005-0000-0000-0000F5650000}"/>
    <cellStyle name="40% - Accent4 6 4 2 4" xfId="28629" xr:uid="{00000000-0005-0000-0000-0000F6650000}"/>
    <cellStyle name="40% - Accent4 6 4 2 5" xfId="50290" xr:uid="{00000000-0005-0000-0000-0000F7650000}"/>
    <cellStyle name="40% - Accent4 6 4 3" xfId="8027" xr:uid="{00000000-0005-0000-0000-0000F8650000}"/>
    <cellStyle name="40% - Accent4 6 4 3 2" xfId="18642" xr:uid="{00000000-0005-0000-0000-0000F9650000}"/>
    <cellStyle name="40% - Accent4 6 4 3 2 2" xfId="41910" xr:uid="{00000000-0005-0000-0000-0000FA650000}"/>
    <cellStyle name="40% - Accent4 6 4 3 3" xfId="31295" xr:uid="{00000000-0005-0000-0000-0000FB650000}"/>
    <cellStyle name="40% - Accent4 6 4 4" xfId="13337" xr:uid="{00000000-0005-0000-0000-0000FC650000}"/>
    <cellStyle name="40% - Accent4 6 4 4 2" xfId="36605" xr:uid="{00000000-0005-0000-0000-0000FD650000}"/>
    <cellStyle name="40% - Accent4 6 4 5" xfId="25987" xr:uid="{00000000-0005-0000-0000-0000FE650000}"/>
    <cellStyle name="40% - Accent4 6 4 6" xfId="50289" xr:uid="{00000000-0005-0000-0000-0000FF650000}"/>
    <cellStyle name="40% - Accent4 6 5" xfId="3189" xr:uid="{00000000-0005-0000-0000-000000660000}"/>
    <cellStyle name="40% - Accent4 6 5 2" xfId="6019" xr:uid="{00000000-0005-0000-0000-000001660000}"/>
    <cellStyle name="40% - Accent4 6 5 2 2" xfId="11362" xr:uid="{00000000-0005-0000-0000-000002660000}"/>
    <cellStyle name="40% - Accent4 6 5 2 2 2" xfId="21975" xr:uid="{00000000-0005-0000-0000-000003660000}"/>
    <cellStyle name="40% - Accent4 6 5 2 2 2 2" xfId="45243" xr:uid="{00000000-0005-0000-0000-000004660000}"/>
    <cellStyle name="40% - Accent4 6 5 2 2 3" xfId="34630" xr:uid="{00000000-0005-0000-0000-000005660000}"/>
    <cellStyle name="40% - Accent4 6 5 2 3" xfId="16669" xr:uid="{00000000-0005-0000-0000-000006660000}"/>
    <cellStyle name="40% - Accent4 6 5 2 3 2" xfId="39937" xr:uid="{00000000-0005-0000-0000-000007660000}"/>
    <cellStyle name="40% - Accent4 6 5 2 4" xfId="29322" xr:uid="{00000000-0005-0000-0000-000008660000}"/>
    <cellStyle name="40% - Accent4 6 5 3" xfId="8720" xr:uid="{00000000-0005-0000-0000-000009660000}"/>
    <cellStyle name="40% - Accent4 6 5 3 2" xfId="19335" xr:uid="{00000000-0005-0000-0000-00000A660000}"/>
    <cellStyle name="40% - Accent4 6 5 3 2 2" xfId="42603" xr:uid="{00000000-0005-0000-0000-00000B660000}"/>
    <cellStyle name="40% - Accent4 6 5 3 3" xfId="31988" xr:uid="{00000000-0005-0000-0000-00000C660000}"/>
    <cellStyle name="40% - Accent4 6 5 4" xfId="14029" xr:uid="{00000000-0005-0000-0000-00000D660000}"/>
    <cellStyle name="40% - Accent4 6 5 4 2" xfId="37297" xr:uid="{00000000-0005-0000-0000-00000E660000}"/>
    <cellStyle name="40% - Accent4 6 5 5" xfId="26680" xr:uid="{00000000-0005-0000-0000-00000F660000}"/>
    <cellStyle name="40% - Accent4 6 5 6" xfId="50291" xr:uid="{00000000-0005-0000-0000-000010660000}"/>
    <cellStyle name="40% - Accent4 6 6" xfId="3509" xr:uid="{00000000-0005-0000-0000-000011660000}"/>
    <cellStyle name="40% - Accent4 6 6 2" xfId="6333" xr:uid="{00000000-0005-0000-0000-000012660000}"/>
    <cellStyle name="40% - Accent4 6 6 2 2" xfId="11676" xr:uid="{00000000-0005-0000-0000-000013660000}"/>
    <cellStyle name="40% - Accent4 6 6 2 2 2" xfId="22289" xr:uid="{00000000-0005-0000-0000-000014660000}"/>
    <cellStyle name="40% - Accent4 6 6 2 2 2 2" xfId="45557" xr:uid="{00000000-0005-0000-0000-000015660000}"/>
    <cellStyle name="40% - Accent4 6 6 2 2 3" xfId="34944" xr:uid="{00000000-0005-0000-0000-000016660000}"/>
    <cellStyle name="40% - Accent4 6 6 2 3" xfId="16983" xr:uid="{00000000-0005-0000-0000-000017660000}"/>
    <cellStyle name="40% - Accent4 6 6 2 3 2" xfId="40251" xr:uid="{00000000-0005-0000-0000-000018660000}"/>
    <cellStyle name="40% - Accent4 6 6 2 4" xfId="29636" xr:uid="{00000000-0005-0000-0000-000019660000}"/>
    <cellStyle name="40% - Accent4 6 6 3" xfId="9034" xr:uid="{00000000-0005-0000-0000-00001A660000}"/>
    <cellStyle name="40% - Accent4 6 6 3 2" xfId="19649" xr:uid="{00000000-0005-0000-0000-00001B660000}"/>
    <cellStyle name="40% - Accent4 6 6 3 2 2" xfId="42917" xr:uid="{00000000-0005-0000-0000-00001C660000}"/>
    <cellStyle name="40% - Accent4 6 6 3 3" xfId="32302" xr:uid="{00000000-0005-0000-0000-00001D660000}"/>
    <cellStyle name="40% - Accent4 6 6 4" xfId="14343" xr:uid="{00000000-0005-0000-0000-00001E660000}"/>
    <cellStyle name="40% - Accent4 6 6 4 2" xfId="37611" xr:uid="{00000000-0005-0000-0000-00001F660000}"/>
    <cellStyle name="40% - Accent4 6 6 5" xfId="26994" xr:uid="{00000000-0005-0000-0000-000020660000}"/>
    <cellStyle name="40% - Accent4 6 7" xfId="4139" xr:uid="{00000000-0005-0000-0000-000021660000}"/>
    <cellStyle name="40% - Accent4 6 7 2" xfId="9483" xr:uid="{00000000-0005-0000-0000-000022660000}"/>
    <cellStyle name="40% - Accent4 6 7 2 2" xfId="20098" xr:uid="{00000000-0005-0000-0000-000023660000}"/>
    <cellStyle name="40% - Accent4 6 7 2 2 2" xfId="43366" xr:uid="{00000000-0005-0000-0000-000024660000}"/>
    <cellStyle name="40% - Accent4 6 7 2 3" xfId="32751" xr:uid="{00000000-0005-0000-0000-000025660000}"/>
    <cellStyle name="40% - Accent4 6 7 3" xfId="14792" xr:uid="{00000000-0005-0000-0000-000026660000}"/>
    <cellStyle name="40% - Accent4 6 7 3 2" xfId="38060" xr:uid="{00000000-0005-0000-0000-000027660000}"/>
    <cellStyle name="40% - Accent4 6 7 4" xfId="27443" xr:uid="{00000000-0005-0000-0000-000028660000}"/>
    <cellStyle name="40% - Accent4 6 8" xfId="6841" xr:uid="{00000000-0005-0000-0000-000029660000}"/>
    <cellStyle name="40% - Accent4 6 8 2" xfId="17456" xr:uid="{00000000-0005-0000-0000-00002A660000}"/>
    <cellStyle name="40% - Accent4 6 8 2 2" xfId="40724" xr:uid="{00000000-0005-0000-0000-00002B660000}"/>
    <cellStyle name="40% - Accent4 6 8 3" xfId="30109" xr:uid="{00000000-0005-0000-0000-00002C660000}"/>
    <cellStyle name="40% - Accent4 6 9" xfId="12152" xr:uid="{00000000-0005-0000-0000-00002D660000}"/>
    <cellStyle name="40% - Accent4 6 9 2" xfId="35420" xr:uid="{00000000-0005-0000-0000-00002E660000}"/>
    <cellStyle name="40% - Accent4 7" xfId="272" xr:uid="{00000000-0005-0000-0000-00002F660000}"/>
    <cellStyle name="40% - Accent4 7 10" xfId="23543" xr:uid="{00000000-0005-0000-0000-000030660000}"/>
    <cellStyle name="40% - Accent4 7 10 2" xfId="46787" xr:uid="{00000000-0005-0000-0000-000031660000}"/>
    <cellStyle name="40% - Accent4 7 11" xfId="24799" xr:uid="{00000000-0005-0000-0000-000032660000}"/>
    <cellStyle name="40% - Accent4 7 12" xfId="48716" xr:uid="{00000000-0005-0000-0000-000033660000}"/>
    <cellStyle name="40% - Accent4 7 2" xfId="273" xr:uid="{00000000-0005-0000-0000-000034660000}"/>
    <cellStyle name="40% - Accent4 7 2 10" xfId="50292" xr:uid="{00000000-0005-0000-0000-000035660000}"/>
    <cellStyle name="40% - Accent4 7 2 2" xfId="1921" xr:uid="{00000000-0005-0000-0000-000036660000}"/>
    <cellStyle name="40% - Accent4 7 2 2 2" xfId="4896" xr:uid="{00000000-0005-0000-0000-000037660000}"/>
    <cellStyle name="40% - Accent4 7 2 2 2 2" xfId="10240" xr:uid="{00000000-0005-0000-0000-000038660000}"/>
    <cellStyle name="40% - Accent4 7 2 2 2 2 2" xfId="20855" xr:uid="{00000000-0005-0000-0000-000039660000}"/>
    <cellStyle name="40% - Accent4 7 2 2 2 2 2 2" xfId="44123" xr:uid="{00000000-0005-0000-0000-00003A660000}"/>
    <cellStyle name="40% - Accent4 7 2 2 2 2 3" xfId="33508" xr:uid="{00000000-0005-0000-0000-00003B660000}"/>
    <cellStyle name="40% - Accent4 7 2 2 2 3" xfId="15549" xr:uid="{00000000-0005-0000-0000-00003C660000}"/>
    <cellStyle name="40% - Accent4 7 2 2 2 3 2" xfId="38817" xr:uid="{00000000-0005-0000-0000-00003D660000}"/>
    <cellStyle name="40% - Accent4 7 2 2 2 4" xfId="28200" xr:uid="{00000000-0005-0000-0000-00003E660000}"/>
    <cellStyle name="40% - Accent4 7 2 2 2 5" xfId="50294" xr:uid="{00000000-0005-0000-0000-00003F660000}"/>
    <cellStyle name="40% - Accent4 7 2 2 3" xfId="7598" xr:uid="{00000000-0005-0000-0000-000040660000}"/>
    <cellStyle name="40% - Accent4 7 2 2 3 2" xfId="18213" xr:uid="{00000000-0005-0000-0000-000041660000}"/>
    <cellStyle name="40% - Accent4 7 2 2 3 2 2" xfId="41481" xr:uid="{00000000-0005-0000-0000-000042660000}"/>
    <cellStyle name="40% - Accent4 7 2 2 3 3" xfId="30866" xr:uid="{00000000-0005-0000-0000-000043660000}"/>
    <cellStyle name="40% - Accent4 7 2 2 4" xfId="12909" xr:uid="{00000000-0005-0000-0000-000044660000}"/>
    <cellStyle name="40% - Accent4 7 2 2 4 2" xfId="36177" xr:uid="{00000000-0005-0000-0000-000045660000}"/>
    <cellStyle name="40% - Accent4 7 2 2 5" xfId="25558" xr:uid="{00000000-0005-0000-0000-000046660000}"/>
    <cellStyle name="40% - Accent4 7 2 2 6" xfId="50293" xr:uid="{00000000-0005-0000-0000-000047660000}"/>
    <cellStyle name="40% - Accent4 7 2 3" xfId="2481" xr:uid="{00000000-0005-0000-0000-000048660000}"/>
    <cellStyle name="40% - Accent4 7 2 3 2" xfId="5329" xr:uid="{00000000-0005-0000-0000-000049660000}"/>
    <cellStyle name="40% - Accent4 7 2 3 2 2" xfId="10672" xr:uid="{00000000-0005-0000-0000-00004A660000}"/>
    <cellStyle name="40% - Accent4 7 2 3 2 2 2" xfId="21286" xr:uid="{00000000-0005-0000-0000-00004B660000}"/>
    <cellStyle name="40% - Accent4 7 2 3 2 2 2 2" xfId="44554" xr:uid="{00000000-0005-0000-0000-00004C660000}"/>
    <cellStyle name="40% - Accent4 7 2 3 2 2 3" xfId="33940" xr:uid="{00000000-0005-0000-0000-00004D660000}"/>
    <cellStyle name="40% - Accent4 7 2 3 2 3" xfId="15980" xr:uid="{00000000-0005-0000-0000-00004E660000}"/>
    <cellStyle name="40% - Accent4 7 2 3 2 3 2" xfId="39248" xr:uid="{00000000-0005-0000-0000-00004F660000}"/>
    <cellStyle name="40% - Accent4 7 2 3 2 4" xfId="28632" xr:uid="{00000000-0005-0000-0000-000050660000}"/>
    <cellStyle name="40% - Accent4 7 2 3 2 5" xfId="50296" xr:uid="{00000000-0005-0000-0000-000051660000}"/>
    <cellStyle name="40% - Accent4 7 2 3 3" xfId="8030" xr:uid="{00000000-0005-0000-0000-000052660000}"/>
    <cellStyle name="40% - Accent4 7 2 3 3 2" xfId="18645" xr:uid="{00000000-0005-0000-0000-000053660000}"/>
    <cellStyle name="40% - Accent4 7 2 3 3 2 2" xfId="41913" xr:uid="{00000000-0005-0000-0000-000054660000}"/>
    <cellStyle name="40% - Accent4 7 2 3 3 3" xfId="31298" xr:uid="{00000000-0005-0000-0000-000055660000}"/>
    <cellStyle name="40% - Accent4 7 2 3 4" xfId="13340" xr:uid="{00000000-0005-0000-0000-000056660000}"/>
    <cellStyle name="40% - Accent4 7 2 3 4 2" xfId="36608" xr:uid="{00000000-0005-0000-0000-000057660000}"/>
    <cellStyle name="40% - Accent4 7 2 3 5" xfId="25990" xr:uid="{00000000-0005-0000-0000-000058660000}"/>
    <cellStyle name="40% - Accent4 7 2 3 6" xfId="50295" xr:uid="{00000000-0005-0000-0000-000059660000}"/>
    <cellStyle name="40% - Accent4 7 2 4" xfId="3191" xr:uid="{00000000-0005-0000-0000-00005A660000}"/>
    <cellStyle name="40% - Accent4 7 2 4 2" xfId="6021" xr:uid="{00000000-0005-0000-0000-00005B660000}"/>
    <cellStyle name="40% - Accent4 7 2 4 2 2" xfId="11364" xr:uid="{00000000-0005-0000-0000-00005C660000}"/>
    <cellStyle name="40% - Accent4 7 2 4 2 2 2" xfId="21977" xr:uid="{00000000-0005-0000-0000-00005D660000}"/>
    <cellStyle name="40% - Accent4 7 2 4 2 2 2 2" xfId="45245" xr:uid="{00000000-0005-0000-0000-00005E660000}"/>
    <cellStyle name="40% - Accent4 7 2 4 2 2 3" xfId="34632" xr:uid="{00000000-0005-0000-0000-00005F660000}"/>
    <cellStyle name="40% - Accent4 7 2 4 2 3" xfId="16671" xr:uid="{00000000-0005-0000-0000-000060660000}"/>
    <cellStyle name="40% - Accent4 7 2 4 2 3 2" xfId="39939" xr:uid="{00000000-0005-0000-0000-000061660000}"/>
    <cellStyle name="40% - Accent4 7 2 4 2 4" xfId="29324" xr:uid="{00000000-0005-0000-0000-000062660000}"/>
    <cellStyle name="40% - Accent4 7 2 4 3" xfId="8722" xr:uid="{00000000-0005-0000-0000-000063660000}"/>
    <cellStyle name="40% - Accent4 7 2 4 3 2" xfId="19337" xr:uid="{00000000-0005-0000-0000-000064660000}"/>
    <cellStyle name="40% - Accent4 7 2 4 3 2 2" xfId="42605" xr:uid="{00000000-0005-0000-0000-000065660000}"/>
    <cellStyle name="40% - Accent4 7 2 4 3 3" xfId="31990" xr:uid="{00000000-0005-0000-0000-000066660000}"/>
    <cellStyle name="40% - Accent4 7 2 4 4" xfId="14031" xr:uid="{00000000-0005-0000-0000-000067660000}"/>
    <cellStyle name="40% - Accent4 7 2 4 4 2" xfId="37299" xr:uid="{00000000-0005-0000-0000-000068660000}"/>
    <cellStyle name="40% - Accent4 7 2 4 5" xfId="26682" xr:uid="{00000000-0005-0000-0000-000069660000}"/>
    <cellStyle name="40% - Accent4 7 2 4 6" xfId="50297" xr:uid="{00000000-0005-0000-0000-00006A660000}"/>
    <cellStyle name="40% - Accent4 7 2 5" xfId="3511" xr:uid="{00000000-0005-0000-0000-00006B660000}"/>
    <cellStyle name="40% - Accent4 7 2 5 2" xfId="6335" xr:uid="{00000000-0005-0000-0000-00006C660000}"/>
    <cellStyle name="40% - Accent4 7 2 5 2 2" xfId="11678" xr:uid="{00000000-0005-0000-0000-00006D660000}"/>
    <cellStyle name="40% - Accent4 7 2 5 2 2 2" xfId="22291" xr:uid="{00000000-0005-0000-0000-00006E660000}"/>
    <cellStyle name="40% - Accent4 7 2 5 2 2 2 2" xfId="45559" xr:uid="{00000000-0005-0000-0000-00006F660000}"/>
    <cellStyle name="40% - Accent4 7 2 5 2 2 3" xfId="34946" xr:uid="{00000000-0005-0000-0000-000070660000}"/>
    <cellStyle name="40% - Accent4 7 2 5 2 3" xfId="16985" xr:uid="{00000000-0005-0000-0000-000071660000}"/>
    <cellStyle name="40% - Accent4 7 2 5 2 3 2" xfId="40253" xr:uid="{00000000-0005-0000-0000-000072660000}"/>
    <cellStyle name="40% - Accent4 7 2 5 2 4" xfId="29638" xr:uid="{00000000-0005-0000-0000-000073660000}"/>
    <cellStyle name="40% - Accent4 7 2 5 3" xfId="9036" xr:uid="{00000000-0005-0000-0000-000074660000}"/>
    <cellStyle name="40% - Accent4 7 2 5 3 2" xfId="19651" xr:uid="{00000000-0005-0000-0000-000075660000}"/>
    <cellStyle name="40% - Accent4 7 2 5 3 2 2" xfId="42919" xr:uid="{00000000-0005-0000-0000-000076660000}"/>
    <cellStyle name="40% - Accent4 7 2 5 3 3" xfId="32304" xr:uid="{00000000-0005-0000-0000-000077660000}"/>
    <cellStyle name="40% - Accent4 7 2 5 4" xfId="14345" xr:uid="{00000000-0005-0000-0000-000078660000}"/>
    <cellStyle name="40% - Accent4 7 2 5 4 2" xfId="37613" xr:uid="{00000000-0005-0000-0000-000079660000}"/>
    <cellStyle name="40% - Accent4 7 2 5 5" xfId="26996" xr:uid="{00000000-0005-0000-0000-00007A660000}"/>
    <cellStyle name="40% - Accent4 7 2 6" xfId="4142" xr:uid="{00000000-0005-0000-0000-00007B660000}"/>
    <cellStyle name="40% - Accent4 7 2 6 2" xfId="9486" xr:uid="{00000000-0005-0000-0000-00007C660000}"/>
    <cellStyle name="40% - Accent4 7 2 6 2 2" xfId="20101" xr:uid="{00000000-0005-0000-0000-00007D660000}"/>
    <cellStyle name="40% - Accent4 7 2 6 2 2 2" xfId="43369" xr:uid="{00000000-0005-0000-0000-00007E660000}"/>
    <cellStyle name="40% - Accent4 7 2 6 2 3" xfId="32754" xr:uid="{00000000-0005-0000-0000-00007F660000}"/>
    <cellStyle name="40% - Accent4 7 2 6 3" xfId="14795" xr:uid="{00000000-0005-0000-0000-000080660000}"/>
    <cellStyle name="40% - Accent4 7 2 6 3 2" xfId="38063" xr:uid="{00000000-0005-0000-0000-000081660000}"/>
    <cellStyle name="40% - Accent4 7 2 6 4" xfId="27446" xr:uid="{00000000-0005-0000-0000-000082660000}"/>
    <cellStyle name="40% - Accent4 7 2 7" xfId="6844" xr:uid="{00000000-0005-0000-0000-000083660000}"/>
    <cellStyle name="40% - Accent4 7 2 7 2" xfId="17459" xr:uid="{00000000-0005-0000-0000-000084660000}"/>
    <cellStyle name="40% - Accent4 7 2 7 2 2" xfId="40727" xr:uid="{00000000-0005-0000-0000-000085660000}"/>
    <cellStyle name="40% - Accent4 7 2 7 3" xfId="30112" xr:uid="{00000000-0005-0000-0000-000086660000}"/>
    <cellStyle name="40% - Accent4 7 2 8" xfId="12155" xr:uid="{00000000-0005-0000-0000-000087660000}"/>
    <cellStyle name="40% - Accent4 7 2 8 2" xfId="35423" xr:uid="{00000000-0005-0000-0000-000088660000}"/>
    <cellStyle name="40% - Accent4 7 2 9" xfId="24800" xr:uid="{00000000-0005-0000-0000-000089660000}"/>
    <cellStyle name="40% - Accent4 7 3" xfId="1920" xr:uid="{00000000-0005-0000-0000-00008A660000}"/>
    <cellStyle name="40% - Accent4 7 3 2" xfId="4895" xr:uid="{00000000-0005-0000-0000-00008B660000}"/>
    <cellStyle name="40% - Accent4 7 3 2 2" xfId="10239" xr:uid="{00000000-0005-0000-0000-00008C660000}"/>
    <cellStyle name="40% - Accent4 7 3 2 2 2" xfId="20854" xr:uid="{00000000-0005-0000-0000-00008D660000}"/>
    <cellStyle name="40% - Accent4 7 3 2 2 2 2" xfId="44122" xr:uid="{00000000-0005-0000-0000-00008E660000}"/>
    <cellStyle name="40% - Accent4 7 3 2 2 3" xfId="33507" xr:uid="{00000000-0005-0000-0000-00008F660000}"/>
    <cellStyle name="40% - Accent4 7 3 2 3" xfId="15548" xr:uid="{00000000-0005-0000-0000-000090660000}"/>
    <cellStyle name="40% - Accent4 7 3 2 3 2" xfId="38816" xr:uid="{00000000-0005-0000-0000-000091660000}"/>
    <cellStyle name="40% - Accent4 7 3 2 4" xfId="28199" xr:uid="{00000000-0005-0000-0000-000092660000}"/>
    <cellStyle name="40% - Accent4 7 3 2 5" xfId="50299" xr:uid="{00000000-0005-0000-0000-000093660000}"/>
    <cellStyle name="40% - Accent4 7 3 3" xfId="7597" xr:uid="{00000000-0005-0000-0000-000094660000}"/>
    <cellStyle name="40% - Accent4 7 3 3 2" xfId="18212" xr:uid="{00000000-0005-0000-0000-000095660000}"/>
    <cellStyle name="40% - Accent4 7 3 3 2 2" xfId="41480" xr:uid="{00000000-0005-0000-0000-000096660000}"/>
    <cellStyle name="40% - Accent4 7 3 3 3" xfId="30865" xr:uid="{00000000-0005-0000-0000-000097660000}"/>
    <cellStyle name="40% - Accent4 7 3 4" xfId="12908" xr:uid="{00000000-0005-0000-0000-000098660000}"/>
    <cellStyle name="40% - Accent4 7 3 4 2" xfId="36176" xr:uid="{00000000-0005-0000-0000-000099660000}"/>
    <cellStyle name="40% - Accent4 7 3 5" xfId="25557" xr:uid="{00000000-0005-0000-0000-00009A660000}"/>
    <cellStyle name="40% - Accent4 7 3 6" xfId="50298" xr:uid="{00000000-0005-0000-0000-00009B660000}"/>
    <cellStyle name="40% - Accent4 7 4" xfId="2480" xr:uid="{00000000-0005-0000-0000-00009C660000}"/>
    <cellStyle name="40% - Accent4 7 4 2" xfId="5328" xr:uid="{00000000-0005-0000-0000-00009D660000}"/>
    <cellStyle name="40% - Accent4 7 4 2 2" xfId="10671" xr:uid="{00000000-0005-0000-0000-00009E660000}"/>
    <cellStyle name="40% - Accent4 7 4 2 2 2" xfId="21285" xr:uid="{00000000-0005-0000-0000-00009F660000}"/>
    <cellStyle name="40% - Accent4 7 4 2 2 2 2" xfId="44553" xr:uid="{00000000-0005-0000-0000-0000A0660000}"/>
    <cellStyle name="40% - Accent4 7 4 2 2 3" xfId="33939" xr:uid="{00000000-0005-0000-0000-0000A1660000}"/>
    <cellStyle name="40% - Accent4 7 4 2 3" xfId="15979" xr:uid="{00000000-0005-0000-0000-0000A2660000}"/>
    <cellStyle name="40% - Accent4 7 4 2 3 2" xfId="39247" xr:uid="{00000000-0005-0000-0000-0000A3660000}"/>
    <cellStyle name="40% - Accent4 7 4 2 4" xfId="28631" xr:uid="{00000000-0005-0000-0000-0000A4660000}"/>
    <cellStyle name="40% - Accent4 7 4 2 5" xfId="50301" xr:uid="{00000000-0005-0000-0000-0000A5660000}"/>
    <cellStyle name="40% - Accent4 7 4 3" xfId="8029" xr:uid="{00000000-0005-0000-0000-0000A6660000}"/>
    <cellStyle name="40% - Accent4 7 4 3 2" xfId="18644" xr:uid="{00000000-0005-0000-0000-0000A7660000}"/>
    <cellStyle name="40% - Accent4 7 4 3 2 2" xfId="41912" xr:uid="{00000000-0005-0000-0000-0000A8660000}"/>
    <cellStyle name="40% - Accent4 7 4 3 3" xfId="31297" xr:uid="{00000000-0005-0000-0000-0000A9660000}"/>
    <cellStyle name="40% - Accent4 7 4 4" xfId="13339" xr:uid="{00000000-0005-0000-0000-0000AA660000}"/>
    <cellStyle name="40% - Accent4 7 4 4 2" xfId="36607" xr:uid="{00000000-0005-0000-0000-0000AB660000}"/>
    <cellStyle name="40% - Accent4 7 4 5" xfId="25989" xr:uid="{00000000-0005-0000-0000-0000AC660000}"/>
    <cellStyle name="40% - Accent4 7 4 6" xfId="50300" xr:uid="{00000000-0005-0000-0000-0000AD660000}"/>
    <cellStyle name="40% - Accent4 7 5" xfId="3190" xr:uid="{00000000-0005-0000-0000-0000AE660000}"/>
    <cellStyle name="40% - Accent4 7 5 2" xfId="6020" xr:uid="{00000000-0005-0000-0000-0000AF660000}"/>
    <cellStyle name="40% - Accent4 7 5 2 2" xfId="11363" xr:uid="{00000000-0005-0000-0000-0000B0660000}"/>
    <cellStyle name="40% - Accent4 7 5 2 2 2" xfId="21976" xr:uid="{00000000-0005-0000-0000-0000B1660000}"/>
    <cellStyle name="40% - Accent4 7 5 2 2 2 2" xfId="45244" xr:uid="{00000000-0005-0000-0000-0000B2660000}"/>
    <cellStyle name="40% - Accent4 7 5 2 2 3" xfId="34631" xr:uid="{00000000-0005-0000-0000-0000B3660000}"/>
    <cellStyle name="40% - Accent4 7 5 2 3" xfId="16670" xr:uid="{00000000-0005-0000-0000-0000B4660000}"/>
    <cellStyle name="40% - Accent4 7 5 2 3 2" xfId="39938" xr:uid="{00000000-0005-0000-0000-0000B5660000}"/>
    <cellStyle name="40% - Accent4 7 5 2 4" xfId="29323" xr:uid="{00000000-0005-0000-0000-0000B6660000}"/>
    <cellStyle name="40% - Accent4 7 5 3" xfId="8721" xr:uid="{00000000-0005-0000-0000-0000B7660000}"/>
    <cellStyle name="40% - Accent4 7 5 3 2" xfId="19336" xr:uid="{00000000-0005-0000-0000-0000B8660000}"/>
    <cellStyle name="40% - Accent4 7 5 3 2 2" xfId="42604" xr:uid="{00000000-0005-0000-0000-0000B9660000}"/>
    <cellStyle name="40% - Accent4 7 5 3 3" xfId="31989" xr:uid="{00000000-0005-0000-0000-0000BA660000}"/>
    <cellStyle name="40% - Accent4 7 5 4" xfId="14030" xr:uid="{00000000-0005-0000-0000-0000BB660000}"/>
    <cellStyle name="40% - Accent4 7 5 4 2" xfId="37298" xr:uid="{00000000-0005-0000-0000-0000BC660000}"/>
    <cellStyle name="40% - Accent4 7 5 5" xfId="26681" xr:uid="{00000000-0005-0000-0000-0000BD660000}"/>
    <cellStyle name="40% - Accent4 7 5 6" xfId="50302" xr:uid="{00000000-0005-0000-0000-0000BE660000}"/>
    <cellStyle name="40% - Accent4 7 6" xfId="3510" xr:uid="{00000000-0005-0000-0000-0000BF660000}"/>
    <cellStyle name="40% - Accent4 7 6 2" xfId="6334" xr:uid="{00000000-0005-0000-0000-0000C0660000}"/>
    <cellStyle name="40% - Accent4 7 6 2 2" xfId="11677" xr:uid="{00000000-0005-0000-0000-0000C1660000}"/>
    <cellStyle name="40% - Accent4 7 6 2 2 2" xfId="22290" xr:uid="{00000000-0005-0000-0000-0000C2660000}"/>
    <cellStyle name="40% - Accent4 7 6 2 2 2 2" xfId="45558" xr:uid="{00000000-0005-0000-0000-0000C3660000}"/>
    <cellStyle name="40% - Accent4 7 6 2 2 3" xfId="34945" xr:uid="{00000000-0005-0000-0000-0000C4660000}"/>
    <cellStyle name="40% - Accent4 7 6 2 3" xfId="16984" xr:uid="{00000000-0005-0000-0000-0000C5660000}"/>
    <cellStyle name="40% - Accent4 7 6 2 3 2" xfId="40252" xr:uid="{00000000-0005-0000-0000-0000C6660000}"/>
    <cellStyle name="40% - Accent4 7 6 2 4" xfId="29637" xr:uid="{00000000-0005-0000-0000-0000C7660000}"/>
    <cellStyle name="40% - Accent4 7 6 3" xfId="9035" xr:uid="{00000000-0005-0000-0000-0000C8660000}"/>
    <cellStyle name="40% - Accent4 7 6 3 2" xfId="19650" xr:uid="{00000000-0005-0000-0000-0000C9660000}"/>
    <cellStyle name="40% - Accent4 7 6 3 2 2" xfId="42918" xr:uid="{00000000-0005-0000-0000-0000CA660000}"/>
    <cellStyle name="40% - Accent4 7 6 3 3" xfId="32303" xr:uid="{00000000-0005-0000-0000-0000CB660000}"/>
    <cellStyle name="40% - Accent4 7 6 4" xfId="14344" xr:uid="{00000000-0005-0000-0000-0000CC660000}"/>
    <cellStyle name="40% - Accent4 7 6 4 2" xfId="37612" xr:uid="{00000000-0005-0000-0000-0000CD660000}"/>
    <cellStyle name="40% - Accent4 7 6 5" xfId="26995" xr:uid="{00000000-0005-0000-0000-0000CE660000}"/>
    <cellStyle name="40% - Accent4 7 7" xfId="4141" xr:uid="{00000000-0005-0000-0000-0000CF660000}"/>
    <cellStyle name="40% - Accent4 7 7 2" xfId="9485" xr:uid="{00000000-0005-0000-0000-0000D0660000}"/>
    <cellStyle name="40% - Accent4 7 7 2 2" xfId="20100" xr:uid="{00000000-0005-0000-0000-0000D1660000}"/>
    <cellStyle name="40% - Accent4 7 7 2 2 2" xfId="43368" xr:uid="{00000000-0005-0000-0000-0000D2660000}"/>
    <cellStyle name="40% - Accent4 7 7 2 3" xfId="32753" xr:uid="{00000000-0005-0000-0000-0000D3660000}"/>
    <cellStyle name="40% - Accent4 7 7 3" xfId="14794" xr:uid="{00000000-0005-0000-0000-0000D4660000}"/>
    <cellStyle name="40% - Accent4 7 7 3 2" xfId="38062" xr:uid="{00000000-0005-0000-0000-0000D5660000}"/>
    <cellStyle name="40% - Accent4 7 7 4" xfId="27445" xr:uid="{00000000-0005-0000-0000-0000D6660000}"/>
    <cellStyle name="40% - Accent4 7 8" xfId="6843" xr:uid="{00000000-0005-0000-0000-0000D7660000}"/>
    <cellStyle name="40% - Accent4 7 8 2" xfId="17458" xr:uid="{00000000-0005-0000-0000-0000D8660000}"/>
    <cellStyle name="40% - Accent4 7 8 2 2" xfId="40726" xr:uid="{00000000-0005-0000-0000-0000D9660000}"/>
    <cellStyle name="40% - Accent4 7 8 3" xfId="30111" xr:uid="{00000000-0005-0000-0000-0000DA660000}"/>
    <cellStyle name="40% - Accent4 7 9" xfId="12154" xr:uid="{00000000-0005-0000-0000-0000DB660000}"/>
    <cellStyle name="40% - Accent4 7 9 2" xfId="35422" xr:uid="{00000000-0005-0000-0000-0000DC660000}"/>
    <cellStyle name="40% - Accent4 8" xfId="274" xr:uid="{00000000-0005-0000-0000-0000DD660000}"/>
    <cellStyle name="40% - Accent4 8 10" xfId="24801" xr:uid="{00000000-0005-0000-0000-0000DE660000}"/>
    <cellStyle name="40% - Accent4 8 11" xfId="50303" xr:uid="{00000000-0005-0000-0000-0000DF660000}"/>
    <cellStyle name="40% - Accent4 8 2" xfId="275" xr:uid="{00000000-0005-0000-0000-0000E0660000}"/>
    <cellStyle name="40% - Accent4 8 2 10" xfId="50304" xr:uid="{00000000-0005-0000-0000-0000E1660000}"/>
    <cellStyle name="40% - Accent4 8 2 2" xfId="1923" xr:uid="{00000000-0005-0000-0000-0000E2660000}"/>
    <cellStyle name="40% - Accent4 8 2 2 2" xfId="4898" xr:uid="{00000000-0005-0000-0000-0000E3660000}"/>
    <cellStyle name="40% - Accent4 8 2 2 2 2" xfId="10242" xr:uid="{00000000-0005-0000-0000-0000E4660000}"/>
    <cellStyle name="40% - Accent4 8 2 2 2 2 2" xfId="20857" xr:uid="{00000000-0005-0000-0000-0000E5660000}"/>
    <cellStyle name="40% - Accent4 8 2 2 2 2 2 2" xfId="44125" xr:uid="{00000000-0005-0000-0000-0000E6660000}"/>
    <cellStyle name="40% - Accent4 8 2 2 2 2 3" xfId="33510" xr:uid="{00000000-0005-0000-0000-0000E7660000}"/>
    <cellStyle name="40% - Accent4 8 2 2 2 3" xfId="15551" xr:uid="{00000000-0005-0000-0000-0000E8660000}"/>
    <cellStyle name="40% - Accent4 8 2 2 2 3 2" xfId="38819" xr:uid="{00000000-0005-0000-0000-0000E9660000}"/>
    <cellStyle name="40% - Accent4 8 2 2 2 4" xfId="28202" xr:uid="{00000000-0005-0000-0000-0000EA660000}"/>
    <cellStyle name="40% - Accent4 8 2 2 2 5" xfId="50306" xr:uid="{00000000-0005-0000-0000-0000EB660000}"/>
    <cellStyle name="40% - Accent4 8 2 2 3" xfId="7600" xr:uid="{00000000-0005-0000-0000-0000EC660000}"/>
    <cellStyle name="40% - Accent4 8 2 2 3 2" xfId="18215" xr:uid="{00000000-0005-0000-0000-0000ED660000}"/>
    <cellStyle name="40% - Accent4 8 2 2 3 2 2" xfId="41483" xr:uid="{00000000-0005-0000-0000-0000EE660000}"/>
    <cellStyle name="40% - Accent4 8 2 2 3 3" xfId="30868" xr:uid="{00000000-0005-0000-0000-0000EF660000}"/>
    <cellStyle name="40% - Accent4 8 2 2 4" xfId="12911" xr:uid="{00000000-0005-0000-0000-0000F0660000}"/>
    <cellStyle name="40% - Accent4 8 2 2 4 2" xfId="36179" xr:uid="{00000000-0005-0000-0000-0000F1660000}"/>
    <cellStyle name="40% - Accent4 8 2 2 5" xfId="25560" xr:uid="{00000000-0005-0000-0000-0000F2660000}"/>
    <cellStyle name="40% - Accent4 8 2 2 6" xfId="50305" xr:uid="{00000000-0005-0000-0000-0000F3660000}"/>
    <cellStyle name="40% - Accent4 8 2 3" xfId="2483" xr:uid="{00000000-0005-0000-0000-0000F4660000}"/>
    <cellStyle name="40% - Accent4 8 2 3 2" xfId="5331" xr:uid="{00000000-0005-0000-0000-0000F5660000}"/>
    <cellStyle name="40% - Accent4 8 2 3 2 2" xfId="10674" xr:uid="{00000000-0005-0000-0000-0000F6660000}"/>
    <cellStyle name="40% - Accent4 8 2 3 2 2 2" xfId="21288" xr:uid="{00000000-0005-0000-0000-0000F7660000}"/>
    <cellStyle name="40% - Accent4 8 2 3 2 2 2 2" xfId="44556" xr:uid="{00000000-0005-0000-0000-0000F8660000}"/>
    <cellStyle name="40% - Accent4 8 2 3 2 2 3" xfId="33942" xr:uid="{00000000-0005-0000-0000-0000F9660000}"/>
    <cellStyle name="40% - Accent4 8 2 3 2 3" xfId="15982" xr:uid="{00000000-0005-0000-0000-0000FA660000}"/>
    <cellStyle name="40% - Accent4 8 2 3 2 3 2" xfId="39250" xr:uid="{00000000-0005-0000-0000-0000FB660000}"/>
    <cellStyle name="40% - Accent4 8 2 3 2 4" xfId="28634" xr:uid="{00000000-0005-0000-0000-0000FC660000}"/>
    <cellStyle name="40% - Accent4 8 2 3 2 5" xfId="50308" xr:uid="{00000000-0005-0000-0000-0000FD660000}"/>
    <cellStyle name="40% - Accent4 8 2 3 3" xfId="8032" xr:uid="{00000000-0005-0000-0000-0000FE660000}"/>
    <cellStyle name="40% - Accent4 8 2 3 3 2" xfId="18647" xr:uid="{00000000-0005-0000-0000-0000FF660000}"/>
    <cellStyle name="40% - Accent4 8 2 3 3 2 2" xfId="41915" xr:uid="{00000000-0005-0000-0000-000000670000}"/>
    <cellStyle name="40% - Accent4 8 2 3 3 3" xfId="31300" xr:uid="{00000000-0005-0000-0000-000001670000}"/>
    <cellStyle name="40% - Accent4 8 2 3 4" xfId="13342" xr:uid="{00000000-0005-0000-0000-000002670000}"/>
    <cellStyle name="40% - Accent4 8 2 3 4 2" xfId="36610" xr:uid="{00000000-0005-0000-0000-000003670000}"/>
    <cellStyle name="40% - Accent4 8 2 3 5" xfId="25992" xr:uid="{00000000-0005-0000-0000-000004670000}"/>
    <cellStyle name="40% - Accent4 8 2 3 6" xfId="50307" xr:uid="{00000000-0005-0000-0000-000005670000}"/>
    <cellStyle name="40% - Accent4 8 2 4" xfId="3193" xr:uid="{00000000-0005-0000-0000-000006670000}"/>
    <cellStyle name="40% - Accent4 8 2 4 2" xfId="6023" xr:uid="{00000000-0005-0000-0000-000007670000}"/>
    <cellStyle name="40% - Accent4 8 2 4 2 2" xfId="11366" xr:uid="{00000000-0005-0000-0000-000008670000}"/>
    <cellStyle name="40% - Accent4 8 2 4 2 2 2" xfId="21979" xr:uid="{00000000-0005-0000-0000-000009670000}"/>
    <cellStyle name="40% - Accent4 8 2 4 2 2 2 2" xfId="45247" xr:uid="{00000000-0005-0000-0000-00000A670000}"/>
    <cellStyle name="40% - Accent4 8 2 4 2 2 3" xfId="34634" xr:uid="{00000000-0005-0000-0000-00000B670000}"/>
    <cellStyle name="40% - Accent4 8 2 4 2 3" xfId="16673" xr:uid="{00000000-0005-0000-0000-00000C670000}"/>
    <cellStyle name="40% - Accent4 8 2 4 2 3 2" xfId="39941" xr:uid="{00000000-0005-0000-0000-00000D670000}"/>
    <cellStyle name="40% - Accent4 8 2 4 2 4" xfId="29326" xr:uid="{00000000-0005-0000-0000-00000E670000}"/>
    <cellStyle name="40% - Accent4 8 2 4 3" xfId="8724" xr:uid="{00000000-0005-0000-0000-00000F670000}"/>
    <cellStyle name="40% - Accent4 8 2 4 3 2" xfId="19339" xr:uid="{00000000-0005-0000-0000-000010670000}"/>
    <cellStyle name="40% - Accent4 8 2 4 3 2 2" xfId="42607" xr:uid="{00000000-0005-0000-0000-000011670000}"/>
    <cellStyle name="40% - Accent4 8 2 4 3 3" xfId="31992" xr:uid="{00000000-0005-0000-0000-000012670000}"/>
    <cellStyle name="40% - Accent4 8 2 4 4" xfId="14033" xr:uid="{00000000-0005-0000-0000-000013670000}"/>
    <cellStyle name="40% - Accent4 8 2 4 4 2" xfId="37301" xr:uid="{00000000-0005-0000-0000-000014670000}"/>
    <cellStyle name="40% - Accent4 8 2 4 5" xfId="26684" xr:uid="{00000000-0005-0000-0000-000015670000}"/>
    <cellStyle name="40% - Accent4 8 2 4 6" xfId="50309" xr:uid="{00000000-0005-0000-0000-000016670000}"/>
    <cellStyle name="40% - Accent4 8 2 5" xfId="3513" xr:uid="{00000000-0005-0000-0000-000017670000}"/>
    <cellStyle name="40% - Accent4 8 2 5 2" xfId="6337" xr:uid="{00000000-0005-0000-0000-000018670000}"/>
    <cellStyle name="40% - Accent4 8 2 5 2 2" xfId="11680" xr:uid="{00000000-0005-0000-0000-000019670000}"/>
    <cellStyle name="40% - Accent4 8 2 5 2 2 2" xfId="22293" xr:uid="{00000000-0005-0000-0000-00001A670000}"/>
    <cellStyle name="40% - Accent4 8 2 5 2 2 2 2" xfId="45561" xr:uid="{00000000-0005-0000-0000-00001B670000}"/>
    <cellStyle name="40% - Accent4 8 2 5 2 2 3" xfId="34948" xr:uid="{00000000-0005-0000-0000-00001C670000}"/>
    <cellStyle name="40% - Accent4 8 2 5 2 3" xfId="16987" xr:uid="{00000000-0005-0000-0000-00001D670000}"/>
    <cellStyle name="40% - Accent4 8 2 5 2 3 2" xfId="40255" xr:uid="{00000000-0005-0000-0000-00001E670000}"/>
    <cellStyle name="40% - Accent4 8 2 5 2 4" xfId="29640" xr:uid="{00000000-0005-0000-0000-00001F670000}"/>
    <cellStyle name="40% - Accent4 8 2 5 3" xfId="9038" xr:uid="{00000000-0005-0000-0000-000020670000}"/>
    <cellStyle name="40% - Accent4 8 2 5 3 2" xfId="19653" xr:uid="{00000000-0005-0000-0000-000021670000}"/>
    <cellStyle name="40% - Accent4 8 2 5 3 2 2" xfId="42921" xr:uid="{00000000-0005-0000-0000-000022670000}"/>
    <cellStyle name="40% - Accent4 8 2 5 3 3" xfId="32306" xr:uid="{00000000-0005-0000-0000-000023670000}"/>
    <cellStyle name="40% - Accent4 8 2 5 4" xfId="14347" xr:uid="{00000000-0005-0000-0000-000024670000}"/>
    <cellStyle name="40% - Accent4 8 2 5 4 2" xfId="37615" xr:uid="{00000000-0005-0000-0000-000025670000}"/>
    <cellStyle name="40% - Accent4 8 2 5 5" xfId="26998" xr:uid="{00000000-0005-0000-0000-000026670000}"/>
    <cellStyle name="40% - Accent4 8 2 6" xfId="4144" xr:uid="{00000000-0005-0000-0000-000027670000}"/>
    <cellStyle name="40% - Accent4 8 2 6 2" xfId="9488" xr:uid="{00000000-0005-0000-0000-000028670000}"/>
    <cellStyle name="40% - Accent4 8 2 6 2 2" xfId="20103" xr:uid="{00000000-0005-0000-0000-000029670000}"/>
    <cellStyle name="40% - Accent4 8 2 6 2 2 2" xfId="43371" xr:uid="{00000000-0005-0000-0000-00002A670000}"/>
    <cellStyle name="40% - Accent4 8 2 6 2 3" xfId="32756" xr:uid="{00000000-0005-0000-0000-00002B670000}"/>
    <cellStyle name="40% - Accent4 8 2 6 3" xfId="14797" xr:uid="{00000000-0005-0000-0000-00002C670000}"/>
    <cellStyle name="40% - Accent4 8 2 6 3 2" xfId="38065" xr:uid="{00000000-0005-0000-0000-00002D670000}"/>
    <cellStyle name="40% - Accent4 8 2 6 4" xfId="27448" xr:uid="{00000000-0005-0000-0000-00002E670000}"/>
    <cellStyle name="40% - Accent4 8 2 7" xfId="6846" xr:uid="{00000000-0005-0000-0000-00002F670000}"/>
    <cellStyle name="40% - Accent4 8 2 7 2" xfId="17461" xr:uid="{00000000-0005-0000-0000-000030670000}"/>
    <cellStyle name="40% - Accent4 8 2 7 2 2" xfId="40729" xr:uid="{00000000-0005-0000-0000-000031670000}"/>
    <cellStyle name="40% - Accent4 8 2 7 3" xfId="30114" xr:uid="{00000000-0005-0000-0000-000032670000}"/>
    <cellStyle name="40% - Accent4 8 2 8" xfId="12157" xr:uid="{00000000-0005-0000-0000-000033670000}"/>
    <cellStyle name="40% - Accent4 8 2 8 2" xfId="35425" xr:uid="{00000000-0005-0000-0000-000034670000}"/>
    <cellStyle name="40% - Accent4 8 2 9" xfId="24802" xr:uid="{00000000-0005-0000-0000-000035670000}"/>
    <cellStyle name="40% - Accent4 8 3" xfId="1922" xr:uid="{00000000-0005-0000-0000-000036670000}"/>
    <cellStyle name="40% - Accent4 8 3 2" xfId="4897" xr:uid="{00000000-0005-0000-0000-000037670000}"/>
    <cellStyle name="40% - Accent4 8 3 2 2" xfId="10241" xr:uid="{00000000-0005-0000-0000-000038670000}"/>
    <cellStyle name="40% - Accent4 8 3 2 2 2" xfId="20856" xr:uid="{00000000-0005-0000-0000-000039670000}"/>
    <cellStyle name="40% - Accent4 8 3 2 2 2 2" xfId="44124" xr:uid="{00000000-0005-0000-0000-00003A670000}"/>
    <cellStyle name="40% - Accent4 8 3 2 2 3" xfId="33509" xr:uid="{00000000-0005-0000-0000-00003B670000}"/>
    <cellStyle name="40% - Accent4 8 3 2 3" xfId="15550" xr:uid="{00000000-0005-0000-0000-00003C670000}"/>
    <cellStyle name="40% - Accent4 8 3 2 3 2" xfId="38818" xr:uid="{00000000-0005-0000-0000-00003D670000}"/>
    <cellStyle name="40% - Accent4 8 3 2 4" xfId="28201" xr:uid="{00000000-0005-0000-0000-00003E670000}"/>
    <cellStyle name="40% - Accent4 8 3 2 5" xfId="50311" xr:uid="{00000000-0005-0000-0000-00003F670000}"/>
    <cellStyle name="40% - Accent4 8 3 3" xfId="7599" xr:uid="{00000000-0005-0000-0000-000040670000}"/>
    <cellStyle name="40% - Accent4 8 3 3 2" xfId="18214" xr:uid="{00000000-0005-0000-0000-000041670000}"/>
    <cellStyle name="40% - Accent4 8 3 3 2 2" xfId="41482" xr:uid="{00000000-0005-0000-0000-000042670000}"/>
    <cellStyle name="40% - Accent4 8 3 3 3" xfId="30867" xr:uid="{00000000-0005-0000-0000-000043670000}"/>
    <cellStyle name="40% - Accent4 8 3 4" xfId="12910" xr:uid="{00000000-0005-0000-0000-000044670000}"/>
    <cellStyle name="40% - Accent4 8 3 4 2" xfId="36178" xr:uid="{00000000-0005-0000-0000-000045670000}"/>
    <cellStyle name="40% - Accent4 8 3 5" xfId="25559" xr:uid="{00000000-0005-0000-0000-000046670000}"/>
    <cellStyle name="40% - Accent4 8 3 6" xfId="50310" xr:uid="{00000000-0005-0000-0000-000047670000}"/>
    <cellStyle name="40% - Accent4 8 4" xfId="2482" xr:uid="{00000000-0005-0000-0000-000048670000}"/>
    <cellStyle name="40% - Accent4 8 4 2" xfId="5330" xr:uid="{00000000-0005-0000-0000-000049670000}"/>
    <cellStyle name="40% - Accent4 8 4 2 2" xfId="10673" xr:uid="{00000000-0005-0000-0000-00004A670000}"/>
    <cellStyle name="40% - Accent4 8 4 2 2 2" xfId="21287" xr:uid="{00000000-0005-0000-0000-00004B670000}"/>
    <cellStyle name="40% - Accent4 8 4 2 2 2 2" xfId="44555" xr:uid="{00000000-0005-0000-0000-00004C670000}"/>
    <cellStyle name="40% - Accent4 8 4 2 2 3" xfId="33941" xr:uid="{00000000-0005-0000-0000-00004D670000}"/>
    <cellStyle name="40% - Accent4 8 4 2 3" xfId="15981" xr:uid="{00000000-0005-0000-0000-00004E670000}"/>
    <cellStyle name="40% - Accent4 8 4 2 3 2" xfId="39249" xr:uid="{00000000-0005-0000-0000-00004F670000}"/>
    <cellStyle name="40% - Accent4 8 4 2 4" xfId="28633" xr:uid="{00000000-0005-0000-0000-000050670000}"/>
    <cellStyle name="40% - Accent4 8 4 2 5" xfId="50313" xr:uid="{00000000-0005-0000-0000-000051670000}"/>
    <cellStyle name="40% - Accent4 8 4 3" xfId="8031" xr:uid="{00000000-0005-0000-0000-000052670000}"/>
    <cellStyle name="40% - Accent4 8 4 3 2" xfId="18646" xr:uid="{00000000-0005-0000-0000-000053670000}"/>
    <cellStyle name="40% - Accent4 8 4 3 2 2" xfId="41914" xr:uid="{00000000-0005-0000-0000-000054670000}"/>
    <cellStyle name="40% - Accent4 8 4 3 3" xfId="31299" xr:uid="{00000000-0005-0000-0000-000055670000}"/>
    <cellStyle name="40% - Accent4 8 4 4" xfId="13341" xr:uid="{00000000-0005-0000-0000-000056670000}"/>
    <cellStyle name="40% - Accent4 8 4 4 2" xfId="36609" xr:uid="{00000000-0005-0000-0000-000057670000}"/>
    <cellStyle name="40% - Accent4 8 4 5" xfId="25991" xr:uid="{00000000-0005-0000-0000-000058670000}"/>
    <cellStyle name="40% - Accent4 8 4 6" xfId="50312" xr:uid="{00000000-0005-0000-0000-000059670000}"/>
    <cellStyle name="40% - Accent4 8 5" xfId="3192" xr:uid="{00000000-0005-0000-0000-00005A670000}"/>
    <cellStyle name="40% - Accent4 8 5 2" xfId="6022" xr:uid="{00000000-0005-0000-0000-00005B670000}"/>
    <cellStyle name="40% - Accent4 8 5 2 2" xfId="11365" xr:uid="{00000000-0005-0000-0000-00005C670000}"/>
    <cellStyle name="40% - Accent4 8 5 2 2 2" xfId="21978" xr:uid="{00000000-0005-0000-0000-00005D670000}"/>
    <cellStyle name="40% - Accent4 8 5 2 2 2 2" xfId="45246" xr:uid="{00000000-0005-0000-0000-00005E670000}"/>
    <cellStyle name="40% - Accent4 8 5 2 2 3" xfId="34633" xr:uid="{00000000-0005-0000-0000-00005F670000}"/>
    <cellStyle name="40% - Accent4 8 5 2 3" xfId="16672" xr:uid="{00000000-0005-0000-0000-000060670000}"/>
    <cellStyle name="40% - Accent4 8 5 2 3 2" xfId="39940" xr:uid="{00000000-0005-0000-0000-000061670000}"/>
    <cellStyle name="40% - Accent4 8 5 2 4" xfId="29325" xr:uid="{00000000-0005-0000-0000-000062670000}"/>
    <cellStyle name="40% - Accent4 8 5 3" xfId="8723" xr:uid="{00000000-0005-0000-0000-000063670000}"/>
    <cellStyle name="40% - Accent4 8 5 3 2" xfId="19338" xr:uid="{00000000-0005-0000-0000-000064670000}"/>
    <cellStyle name="40% - Accent4 8 5 3 2 2" xfId="42606" xr:uid="{00000000-0005-0000-0000-000065670000}"/>
    <cellStyle name="40% - Accent4 8 5 3 3" xfId="31991" xr:uid="{00000000-0005-0000-0000-000066670000}"/>
    <cellStyle name="40% - Accent4 8 5 4" xfId="14032" xr:uid="{00000000-0005-0000-0000-000067670000}"/>
    <cellStyle name="40% - Accent4 8 5 4 2" xfId="37300" xr:uid="{00000000-0005-0000-0000-000068670000}"/>
    <cellStyle name="40% - Accent4 8 5 5" xfId="26683" xr:uid="{00000000-0005-0000-0000-000069670000}"/>
    <cellStyle name="40% - Accent4 8 5 6" xfId="50314" xr:uid="{00000000-0005-0000-0000-00006A670000}"/>
    <cellStyle name="40% - Accent4 8 6" xfId="3512" xr:uid="{00000000-0005-0000-0000-00006B670000}"/>
    <cellStyle name="40% - Accent4 8 6 2" xfId="6336" xr:uid="{00000000-0005-0000-0000-00006C670000}"/>
    <cellStyle name="40% - Accent4 8 6 2 2" xfId="11679" xr:uid="{00000000-0005-0000-0000-00006D670000}"/>
    <cellStyle name="40% - Accent4 8 6 2 2 2" xfId="22292" xr:uid="{00000000-0005-0000-0000-00006E670000}"/>
    <cellStyle name="40% - Accent4 8 6 2 2 2 2" xfId="45560" xr:uid="{00000000-0005-0000-0000-00006F670000}"/>
    <cellStyle name="40% - Accent4 8 6 2 2 3" xfId="34947" xr:uid="{00000000-0005-0000-0000-000070670000}"/>
    <cellStyle name="40% - Accent4 8 6 2 3" xfId="16986" xr:uid="{00000000-0005-0000-0000-000071670000}"/>
    <cellStyle name="40% - Accent4 8 6 2 3 2" xfId="40254" xr:uid="{00000000-0005-0000-0000-000072670000}"/>
    <cellStyle name="40% - Accent4 8 6 2 4" xfId="29639" xr:uid="{00000000-0005-0000-0000-000073670000}"/>
    <cellStyle name="40% - Accent4 8 6 3" xfId="9037" xr:uid="{00000000-0005-0000-0000-000074670000}"/>
    <cellStyle name="40% - Accent4 8 6 3 2" xfId="19652" xr:uid="{00000000-0005-0000-0000-000075670000}"/>
    <cellStyle name="40% - Accent4 8 6 3 2 2" xfId="42920" xr:uid="{00000000-0005-0000-0000-000076670000}"/>
    <cellStyle name="40% - Accent4 8 6 3 3" xfId="32305" xr:uid="{00000000-0005-0000-0000-000077670000}"/>
    <cellStyle name="40% - Accent4 8 6 4" xfId="14346" xr:uid="{00000000-0005-0000-0000-000078670000}"/>
    <cellStyle name="40% - Accent4 8 6 4 2" xfId="37614" xr:uid="{00000000-0005-0000-0000-000079670000}"/>
    <cellStyle name="40% - Accent4 8 6 5" xfId="26997" xr:uid="{00000000-0005-0000-0000-00007A670000}"/>
    <cellStyle name="40% - Accent4 8 7" xfId="4143" xr:uid="{00000000-0005-0000-0000-00007B670000}"/>
    <cellStyle name="40% - Accent4 8 7 2" xfId="9487" xr:uid="{00000000-0005-0000-0000-00007C670000}"/>
    <cellStyle name="40% - Accent4 8 7 2 2" xfId="20102" xr:uid="{00000000-0005-0000-0000-00007D670000}"/>
    <cellStyle name="40% - Accent4 8 7 2 2 2" xfId="43370" xr:uid="{00000000-0005-0000-0000-00007E670000}"/>
    <cellStyle name="40% - Accent4 8 7 2 3" xfId="32755" xr:uid="{00000000-0005-0000-0000-00007F670000}"/>
    <cellStyle name="40% - Accent4 8 7 3" xfId="14796" xr:uid="{00000000-0005-0000-0000-000080670000}"/>
    <cellStyle name="40% - Accent4 8 7 3 2" xfId="38064" xr:uid="{00000000-0005-0000-0000-000081670000}"/>
    <cellStyle name="40% - Accent4 8 7 4" xfId="27447" xr:uid="{00000000-0005-0000-0000-000082670000}"/>
    <cellStyle name="40% - Accent4 8 8" xfId="6845" xr:uid="{00000000-0005-0000-0000-000083670000}"/>
    <cellStyle name="40% - Accent4 8 8 2" xfId="17460" xr:uid="{00000000-0005-0000-0000-000084670000}"/>
    <cellStyle name="40% - Accent4 8 8 2 2" xfId="40728" xr:uid="{00000000-0005-0000-0000-000085670000}"/>
    <cellStyle name="40% - Accent4 8 8 3" xfId="30113" xr:uid="{00000000-0005-0000-0000-000086670000}"/>
    <cellStyle name="40% - Accent4 8 9" xfId="12156" xr:uid="{00000000-0005-0000-0000-000087670000}"/>
    <cellStyle name="40% - Accent4 8 9 2" xfId="35424" xr:uid="{00000000-0005-0000-0000-000088670000}"/>
    <cellStyle name="40% - Accent4 9" xfId="276" xr:uid="{00000000-0005-0000-0000-000089670000}"/>
    <cellStyle name="40% - Accent4 9 10" xfId="50315" xr:uid="{00000000-0005-0000-0000-00008A670000}"/>
    <cellStyle name="40% - Accent4 9 2" xfId="1924" xr:uid="{00000000-0005-0000-0000-00008B670000}"/>
    <cellStyle name="40% - Accent4 9 2 2" xfId="4899" xr:uid="{00000000-0005-0000-0000-00008C670000}"/>
    <cellStyle name="40% - Accent4 9 2 2 2" xfId="10243" xr:uid="{00000000-0005-0000-0000-00008D670000}"/>
    <cellStyle name="40% - Accent4 9 2 2 2 2" xfId="20858" xr:uid="{00000000-0005-0000-0000-00008E670000}"/>
    <cellStyle name="40% - Accent4 9 2 2 2 2 2" xfId="44126" xr:uid="{00000000-0005-0000-0000-00008F670000}"/>
    <cellStyle name="40% - Accent4 9 2 2 2 3" xfId="33511" xr:uid="{00000000-0005-0000-0000-000090670000}"/>
    <cellStyle name="40% - Accent4 9 2 2 3" xfId="15552" xr:uid="{00000000-0005-0000-0000-000091670000}"/>
    <cellStyle name="40% - Accent4 9 2 2 3 2" xfId="38820" xr:uid="{00000000-0005-0000-0000-000092670000}"/>
    <cellStyle name="40% - Accent4 9 2 2 4" xfId="28203" xr:uid="{00000000-0005-0000-0000-000093670000}"/>
    <cellStyle name="40% - Accent4 9 2 2 5" xfId="50317" xr:uid="{00000000-0005-0000-0000-000094670000}"/>
    <cellStyle name="40% - Accent4 9 2 3" xfId="7601" xr:uid="{00000000-0005-0000-0000-000095670000}"/>
    <cellStyle name="40% - Accent4 9 2 3 2" xfId="18216" xr:uid="{00000000-0005-0000-0000-000096670000}"/>
    <cellStyle name="40% - Accent4 9 2 3 2 2" xfId="41484" xr:uid="{00000000-0005-0000-0000-000097670000}"/>
    <cellStyle name="40% - Accent4 9 2 3 3" xfId="30869" xr:uid="{00000000-0005-0000-0000-000098670000}"/>
    <cellStyle name="40% - Accent4 9 2 4" xfId="12912" xr:uid="{00000000-0005-0000-0000-000099670000}"/>
    <cellStyle name="40% - Accent4 9 2 4 2" xfId="36180" xr:uid="{00000000-0005-0000-0000-00009A670000}"/>
    <cellStyle name="40% - Accent4 9 2 5" xfId="25561" xr:uid="{00000000-0005-0000-0000-00009B670000}"/>
    <cellStyle name="40% - Accent4 9 2 6" xfId="50316" xr:uid="{00000000-0005-0000-0000-00009C670000}"/>
    <cellStyle name="40% - Accent4 9 3" xfId="2484" xr:uid="{00000000-0005-0000-0000-00009D670000}"/>
    <cellStyle name="40% - Accent4 9 3 2" xfId="5332" xr:uid="{00000000-0005-0000-0000-00009E670000}"/>
    <cellStyle name="40% - Accent4 9 3 2 2" xfId="10675" xr:uid="{00000000-0005-0000-0000-00009F670000}"/>
    <cellStyle name="40% - Accent4 9 3 2 2 2" xfId="21289" xr:uid="{00000000-0005-0000-0000-0000A0670000}"/>
    <cellStyle name="40% - Accent4 9 3 2 2 2 2" xfId="44557" xr:uid="{00000000-0005-0000-0000-0000A1670000}"/>
    <cellStyle name="40% - Accent4 9 3 2 2 3" xfId="33943" xr:uid="{00000000-0005-0000-0000-0000A2670000}"/>
    <cellStyle name="40% - Accent4 9 3 2 3" xfId="15983" xr:uid="{00000000-0005-0000-0000-0000A3670000}"/>
    <cellStyle name="40% - Accent4 9 3 2 3 2" xfId="39251" xr:uid="{00000000-0005-0000-0000-0000A4670000}"/>
    <cellStyle name="40% - Accent4 9 3 2 4" xfId="28635" xr:uid="{00000000-0005-0000-0000-0000A5670000}"/>
    <cellStyle name="40% - Accent4 9 3 2 5" xfId="50319" xr:uid="{00000000-0005-0000-0000-0000A6670000}"/>
    <cellStyle name="40% - Accent4 9 3 3" xfId="8033" xr:uid="{00000000-0005-0000-0000-0000A7670000}"/>
    <cellStyle name="40% - Accent4 9 3 3 2" xfId="18648" xr:uid="{00000000-0005-0000-0000-0000A8670000}"/>
    <cellStyle name="40% - Accent4 9 3 3 2 2" xfId="41916" xr:uid="{00000000-0005-0000-0000-0000A9670000}"/>
    <cellStyle name="40% - Accent4 9 3 3 3" xfId="31301" xr:uid="{00000000-0005-0000-0000-0000AA670000}"/>
    <cellStyle name="40% - Accent4 9 3 4" xfId="13343" xr:uid="{00000000-0005-0000-0000-0000AB670000}"/>
    <cellStyle name="40% - Accent4 9 3 4 2" xfId="36611" xr:uid="{00000000-0005-0000-0000-0000AC670000}"/>
    <cellStyle name="40% - Accent4 9 3 5" xfId="25993" xr:uid="{00000000-0005-0000-0000-0000AD670000}"/>
    <cellStyle name="40% - Accent4 9 3 6" xfId="50318" xr:uid="{00000000-0005-0000-0000-0000AE670000}"/>
    <cellStyle name="40% - Accent4 9 4" xfId="3194" xr:uid="{00000000-0005-0000-0000-0000AF670000}"/>
    <cellStyle name="40% - Accent4 9 4 2" xfId="6024" xr:uid="{00000000-0005-0000-0000-0000B0670000}"/>
    <cellStyle name="40% - Accent4 9 4 2 2" xfId="11367" xr:uid="{00000000-0005-0000-0000-0000B1670000}"/>
    <cellStyle name="40% - Accent4 9 4 2 2 2" xfId="21980" xr:uid="{00000000-0005-0000-0000-0000B2670000}"/>
    <cellStyle name="40% - Accent4 9 4 2 2 2 2" xfId="45248" xr:uid="{00000000-0005-0000-0000-0000B3670000}"/>
    <cellStyle name="40% - Accent4 9 4 2 2 3" xfId="34635" xr:uid="{00000000-0005-0000-0000-0000B4670000}"/>
    <cellStyle name="40% - Accent4 9 4 2 3" xfId="16674" xr:uid="{00000000-0005-0000-0000-0000B5670000}"/>
    <cellStyle name="40% - Accent4 9 4 2 3 2" xfId="39942" xr:uid="{00000000-0005-0000-0000-0000B6670000}"/>
    <cellStyle name="40% - Accent4 9 4 2 4" xfId="29327" xr:uid="{00000000-0005-0000-0000-0000B7670000}"/>
    <cellStyle name="40% - Accent4 9 4 3" xfId="8725" xr:uid="{00000000-0005-0000-0000-0000B8670000}"/>
    <cellStyle name="40% - Accent4 9 4 3 2" xfId="19340" xr:uid="{00000000-0005-0000-0000-0000B9670000}"/>
    <cellStyle name="40% - Accent4 9 4 3 2 2" xfId="42608" xr:uid="{00000000-0005-0000-0000-0000BA670000}"/>
    <cellStyle name="40% - Accent4 9 4 3 3" xfId="31993" xr:uid="{00000000-0005-0000-0000-0000BB670000}"/>
    <cellStyle name="40% - Accent4 9 4 4" xfId="14034" xr:uid="{00000000-0005-0000-0000-0000BC670000}"/>
    <cellStyle name="40% - Accent4 9 4 4 2" xfId="37302" xr:uid="{00000000-0005-0000-0000-0000BD670000}"/>
    <cellStyle name="40% - Accent4 9 4 5" xfId="26685" xr:uid="{00000000-0005-0000-0000-0000BE670000}"/>
    <cellStyle name="40% - Accent4 9 4 6" xfId="50320" xr:uid="{00000000-0005-0000-0000-0000BF670000}"/>
    <cellStyle name="40% - Accent4 9 5" xfId="3514" xr:uid="{00000000-0005-0000-0000-0000C0670000}"/>
    <cellStyle name="40% - Accent4 9 5 2" xfId="6338" xr:uid="{00000000-0005-0000-0000-0000C1670000}"/>
    <cellStyle name="40% - Accent4 9 5 2 2" xfId="11681" xr:uid="{00000000-0005-0000-0000-0000C2670000}"/>
    <cellStyle name="40% - Accent4 9 5 2 2 2" xfId="22294" xr:uid="{00000000-0005-0000-0000-0000C3670000}"/>
    <cellStyle name="40% - Accent4 9 5 2 2 2 2" xfId="45562" xr:uid="{00000000-0005-0000-0000-0000C4670000}"/>
    <cellStyle name="40% - Accent4 9 5 2 2 3" xfId="34949" xr:uid="{00000000-0005-0000-0000-0000C5670000}"/>
    <cellStyle name="40% - Accent4 9 5 2 3" xfId="16988" xr:uid="{00000000-0005-0000-0000-0000C6670000}"/>
    <cellStyle name="40% - Accent4 9 5 2 3 2" xfId="40256" xr:uid="{00000000-0005-0000-0000-0000C7670000}"/>
    <cellStyle name="40% - Accent4 9 5 2 4" xfId="29641" xr:uid="{00000000-0005-0000-0000-0000C8670000}"/>
    <cellStyle name="40% - Accent4 9 5 3" xfId="9039" xr:uid="{00000000-0005-0000-0000-0000C9670000}"/>
    <cellStyle name="40% - Accent4 9 5 3 2" xfId="19654" xr:uid="{00000000-0005-0000-0000-0000CA670000}"/>
    <cellStyle name="40% - Accent4 9 5 3 2 2" xfId="42922" xr:uid="{00000000-0005-0000-0000-0000CB670000}"/>
    <cellStyle name="40% - Accent4 9 5 3 3" xfId="32307" xr:uid="{00000000-0005-0000-0000-0000CC670000}"/>
    <cellStyle name="40% - Accent4 9 5 4" xfId="14348" xr:uid="{00000000-0005-0000-0000-0000CD670000}"/>
    <cellStyle name="40% - Accent4 9 5 4 2" xfId="37616" xr:uid="{00000000-0005-0000-0000-0000CE670000}"/>
    <cellStyle name="40% - Accent4 9 5 5" xfId="26999" xr:uid="{00000000-0005-0000-0000-0000CF670000}"/>
    <cellStyle name="40% - Accent4 9 6" xfId="4145" xr:uid="{00000000-0005-0000-0000-0000D0670000}"/>
    <cellStyle name="40% - Accent4 9 6 2" xfId="9489" xr:uid="{00000000-0005-0000-0000-0000D1670000}"/>
    <cellStyle name="40% - Accent4 9 6 2 2" xfId="20104" xr:uid="{00000000-0005-0000-0000-0000D2670000}"/>
    <cellStyle name="40% - Accent4 9 6 2 2 2" xfId="43372" xr:uid="{00000000-0005-0000-0000-0000D3670000}"/>
    <cellStyle name="40% - Accent4 9 6 2 3" xfId="32757" xr:uid="{00000000-0005-0000-0000-0000D4670000}"/>
    <cellStyle name="40% - Accent4 9 6 3" xfId="14798" xr:uid="{00000000-0005-0000-0000-0000D5670000}"/>
    <cellStyle name="40% - Accent4 9 6 3 2" xfId="38066" xr:uid="{00000000-0005-0000-0000-0000D6670000}"/>
    <cellStyle name="40% - Accent4 9 6 4" xfId="27449" xr:uid="{00000000-0005-0000-0000-0000D7670000}"/>
    <cellStyle name="40% - Accent4 9 7" xfId="6847" xr:uid="{00000000-0005-0000-0000-0000D8670000}"/>
    <cellStyle name="40% - Accent4 9 7 2" xfId="17462" xr:uid="{00000000-0005-0000-0000-0000D9670000}"/>
    <cellStyle name="40% - Accent4 9 7 2 2" xfId="40730" xr:uid="{00000000-0005-0000-0000-0000DA670000}"/>
    <cellStyle name="40% - Accent4 9 7 3" xfId="30115" xr:uid="{00000000-0005-0000-0000-0000DB670000}"/>
    <cellStyle name="40% - Accent4 9 8" xfId="12158" xr:uid="{00000000-0005-0000-0000-0000DC670000}"/>
    <cellStyle name="40% - Accent4 9 8 2" xfId="35426" xr:uid="{00000000-0005-0000-0000-0000DD670000}"/>
    <cellStyle name="40% - Accent4 9 9" xfId="24803" xr:uid="{00000000-0005-0000-0000-0000DE670000}"/>
    <cellStyle name="40% - Accent5" xfId="120" builtinId="47" hidden="1"/>
    <cellStyle name="40% - Accent5 10" xfId="50321" xr:uid="{00000000-0005-0000-0000-0000E0670000}"/>
    <cellStyle name="40% - Accent5 10 2" xfId="50322" xr:uid="{00000000-0005-0000-0000-0000E1670000}"/>
    <cellStyle name="40% - Accent5 11" xfId="50323" xr:uid="{00000000-0005-0000-0000-0000E2670000}"/>
    <cellStyle name="40% - Accent5 11 2" xfId="50324" xr:uid="{00000000-0005-0000-0000-0000E3670000}"/>
    <cellStyle name="40% - Accent5 12" xfId="50325" xr:uid="{00000000-0005-0000-0000-0000E4670000}"/>
    <cellStyle name="40% - Accent5 12 2" xfId="50326" xr:uid="{00000000-0005-0000-0000-0000E5670000}"/>
    <cellStyle name="40% - Accent5 13" xfId="50327" xr:uid="{00000000-0005-0000-0000-0000E6670000}"/>
    <cellStyle name="40% - Accent5 2" xfId="277" xr:uid="{00000000-0005-0000-0000-0000E7670000}"/>
    <cellStyle name="40% - Accent5 2 10" xfId="3020" xr:uid="{00000000-0005-0000-0000-0000E8670000}"/>
    <cellStyle name="40% - Accent5 2 11" xfId="4146" xr:uid="{00000000-0005-0000-0000-0000E9670000}"/>
    <cellStyle name="40% - Accent5 2 11 2" xfId="9490" xr:uid="{00000000-0005-0000-0000-0000EA670000}"/>
    <cellStyle name="40% - Accent5 2 11 2 2" xfId="20105" xr:uid="{00000000-0005-0000-0000-0000EB670000}"/>
    <cellStyle name="40% - Accent5 2 11 2 2 2" xfId="43373" xr:uid="{00000000-0005-0000-0000-0000EC670000}"/>
    <cellStyle name="40% - Accent5 2 11 2 3" xfId="32758" xr:uid="{00000000-0005-0000-0000-0000ED670000}"/>
    <cellStyle name="40% - Accent5 2 11 3" xfId="14799" xr:uid="{00000000-0005-0000-0000-0000EE670000}"/>
    <cellStyle name="40% - Accent5 2 11 3 2" xfId="38067" xr:uid="{00000000-0005-0000-0000-0000EF670000}"/>
    <cellStyle name="40% - Accent5 2 11 4" xfId="27450" xr:uid="{00000000-0005-0000-0000-0000F0670000}"/>
    <cellStyle name="40% - Accent5 2 12" xfId="6848" xr:uid="{00000000-0005-0000-0000-0000F1670000}"/>
    <cellStyle name="40% - Accent5 2 12 2" xfId="17463" xr:uid="{00000000-0005-0000-0000-0000F2670000}"/>
    <cellStyle name="40% - Accent5 2 12 2 2" xfId="40731" xr:uid="{00000000-0005-0000-0000-0000F3670000}"/>
    <cellStyle name="40% - Accent5 2 12 3" xfId="30116" xr:uid="{00000000-0005-0000-0000-0000F4670000}"/>
    <cellStyle name="40% - Accent5 2 13" xfId="12159" xr:uid="{00000000-0005-0000-0000-0000F5670000}"/>
    <cellStyle name="40% - Accent5 2 13 2" xfId="35427" xr:uid="{00000000-0005-0000-0000-0000F6670000}"/>
    <cellStyle name="40% - Accent5 2 14" xfId="24804" xr:uid="{00000000-0005-0000-0000-0000F7670000}"/>
    <cellStyle name="40% - Accent5 2 2" xfId="278" xr:uid="{00000000-0005-0000-0000-0000F8670000}"/>
    <cellStyle name="40% - Accent5 2 2 2" xfId="1049" xr:uid="{00000000-0005-0000-0000-0000F9670000}"/>
    <cellStyle name="40% - Accent5 2 2 2 2" xfId="1926" xr:uid="{00000000-0005-0000-0000-0000FA670000}"/>
    <cellStyle name="40% - Accent5 2 2 2 2 2" xfId="3703" xr:uid="{00000000-0005-0000-0000-0000FB670000}"/>
    <cellStyle name="40% - Accent5 2 2 2 2 3" xfId="4901" xr:uid="{00000000-0005-0000-0000-0000FC670000}"/>
    <cellStyle name="40% - Accent5 2 2 2 2 3 2" xfId="10245" xr:uid="{00000000-0005-0000-0000-0000FD670000}"/>
    <cellStyle name="40% - Accent5 2 2 2 2 3 2 2" xfId="20860" xr:uid="{00000000-0005-0000-0000-0000FE670000}"/>
    <cellStyle name="40% - Accent5 2 2 2 2 3 2 2 2" xfId="44128" xr:uid="{00000000-0005-0000-0000-0000FF670000}"/>
    <cellStyle name="40% - Accent5 2 2 2 2 3 2 3" xfId="33513" xr:uid="{00000000-0005-0000-0000-000000680000}"/>
    <cellStyle name="40% - Accent5 2 2 2 2 3 3" xfId="15554" xr:uid="{00000000-0005-0000-0000-000001680000}"/>
    <cellStyle name="40% - Accent5 2 2 2 2 3 3 2" xfId="38822" xr:uid="{00000000-0005-0000-0000-000002680000}"/>
    <cellStyle name="40% - Accent5 2 2 2 2 3 4" xfId="28205" xr:uid="{00000000-0005-0000-0000-000003680000}"/>
    <cellStyle name="40% - Accent5 2 2 2 2 4" xfId="7603" xr:uid="{00000000-0005-0000-0000-000004680000}"/>
    <cellStyle name="40% - Accent5 2 2 2 2 4 2" xfId="18218" xr:uid="{00000000-0005-0000-0000-000005680000}"/>
    <cellStyle name="40% - Accent5 2 2 2 2 4 2 2" xfId="41486" xr:uid="{00000000-0005-0000-0000-000006680000}"/>
    <cellStyle name="40% - Accent5 2 2 2 2 4 3" xfId="30871" xr:uid="{00000000-0005-0000-0000-000007680000}"/>
    <cellStyle name="40% - Accent5 2 2 2 2 5" xfId="12914" xr:uid="{00000000-0005-0000-0000-000008680000}"/>
    <cellStyle name="40% - Accent5 2 2 2 2 5 2" xfId="36182" xr:uid="{00000000-0005-0000-0000-000009680000}"/>
    <cellStyle name="40% - Accent5 2 2 2 2 6" xfId="25563" xr:uid="{00000000-0005-0000-0000-00000A680000}"/>
    <cellStyle name="40% - Accent5 2 2 2 3" xfId="3196" xr:uid="{00000000-0005-0000-0000-00000B680000}"/>
    <cellStyle name="40% - Accent5 2 2 2 3 2" xfId="6026" xr:uid="{00000000-0005-0000-0000-00000C680000}"/>
    <cellStyle name="40% - Accent5 2 2 2 3 2 2" xfId="11369" xr:uid="{00000000-0005-0000-0000-00000D680000}"/>
    <cellStyle name="40% - Accent5 2 2 2 3 2 2 2" xfId="21982" xr:uid="{00000000-0005-0000-0000-00000E680000}"/>
    <cellStyle name="40% - Accent5 2 2 2 3 2 2 2 2" xfId="45250" xr:uid="{00000000-0005-0000-0000-00000F680000}"/>
    <cellStyle name="40% - Accent5 2 2 2 3 2 2 3" xfId="34637" xr:uid="{00000000-0005-0000-0000-000010680000}"/>
    <cellStyle name="40% - Accent5 2 2 2 3 2 3" xfId="16676" xr:uid="{00000000-0005-0000-0000-000011680000}"/>
    <cellStyle name="40% - Accent5 2 2 2 3 2 3 2" xfId="39944" xr:uid="{00000000-0005-0000-0000-000012680000}"/>
    <cellStyle name="40% - Accent5 2 2 2 3 2 4" xfId="29329" xr:uid="{00000000-0005-0000-0000-000013680000}"/>
    <cellStyle name="40% - Accent5 2 2 2 3 3" xfId="8727" xr:uid="{00000000-0005-0000-0000-000014680000}"/>
    <cellStyle name="40% - Accent5 2 2 2 3 3 2" xfId="19342" xr:uid="{00000000-0005-0000-0000-000015680000}"/>
    <cellStyle name="40% - Accent5 2 2 2 3 3 2 2" xfId="42610" xr:uid="{00000000-0005-0000-0000-000016680000}"/>
    <cellStyle name="40% - Accent5 2 2 2 3 3 3" xfId="31995" xr:uid="{00000000-0005-0000-0000-000017680000}"/>
    <cellStyle name="40% - Accent5 2 2 2 3 4" xfId="14036" xr:uid="{00000000-0005-0000-0000-000018680000}"/>
    <cellStyle name="40% - Accent5 2 2 2 3 4 2" xfId="37304" xr:uid="{00000000-0005-0000-0000-000019680000}"/>
    <cellStyle name="40% - Accent5 2 2 2 3 5" xfId="26687" xr:uid="{00000000-0005-0000-0000-00001A680000}"/>
    <cellStyle name="40% - Accent5 2 2 2 4" xfId="3516" xr:uid="{00000000-0005-0000-0000-00001B680000}"/>
    <cellStyle name="40% - Accent5 2 2 2 4 2" xfId="6340" xr:uid="{00000000-0005-0000-0000-00001C680000}"/>
    <cellStyle name="40% - Accent5 2 2 2 4 2 2" xfId="11683" xr:uid="{00000000-0005-0000-0000-00001D680000}"/>
    <cellStyle name="40% - Accent5 2 2 2 4 2 2 2" xfId="22296" xr:uid="{00000000-0005-0000-0000-00001E680000}"/>
    <cellStyle name="40% - Accent5 2 2 2 4 2 2 2 2" xfId="45564" xr:uid="{00000000-0005-0000-0000-00001F680000}"/>
    <cellStyle name="40% - Accent5 2 2 2 4 2 2 3" xfId="34951" xr:uid="{00000000-0005-0000-0000-000020680000}"/>
    <cellStyle name="40% - Accent5 2 2 2 4 2 3" xfId="16990" xr:uid="{00000000-0005-0000-0000-000021680000}"/>
    <cellStyle name="40% - Accent5 2 2 2 4 2 3 2" xfId="40258" xr:uid="{00000000-0005-0000-0000-000022680000}"/>
    <cellStyle name="40% - Accent5 2 2 2 4 2 4" xfId="29643" xr:uid="{00000000-0005-0000-0000-000023680000}"/>
    <cellStyle name="40% - Accent5 2 2 2 4 3" xfId="9041" xr:uid="{00000000-0005-0000-0000-000024680000}"/>
    <cellStyle name="40% - Accent5 2 2 2 4 3 2" xfId="19656" xr:uid="{00000000-0005-0000-0000-000025680000}"/>
    <cellStyle name="40% - Accent5 2 2 2 4 3 2 2" xfId="42924" xr:uid="{00000000-0005-0000-0000-000026680000}"/>
    <cellStyle name="40% - Accent5 2 2 2 4 3 3" xfId="32309" xr:uid="{00000000-0005-0000-0000-000027680000}"/>
    <cellStyle name="40% - Accent5 2 2 2 4 4" xfId="14350" xr:uid="{00000000-0005-0000-0000-000028680000}"/>
    <cellStyle name="40% - Accent5 2 2 2 4 4 2" xfId="37618" xr:uid="{00000000-0005-0000-0000-000029680000}"/>
    <cellStyle name="40% - Accent5 2 2 2 4 5" xfId="27001" xr:uid="{00000000-0005-0000-0000-00002A680000}"/>
    <cellStyle name="40% - Accent5 2 2 2_Sheet1" xfId="3980" xr:uid="{00000000-0005-0000-0000-00002B680000}"/>
    <cellStyle name="40% - Accent5 2 2 3" xfId="2486" xr:uid="{00000000-0005-0000-0000-00002C680000}"/>
    <cellStyle name="40% - Accent5 2 2 3 2" xfId="5334" xr:uid="{00000000-0005-0000-0000-00002D680000}"/>
    <cellStyle name="40% - Accent5 2 2 3 2 2" xfId="10677" xr:uid="{00000000-0005-0000-0000-00002E680000}"/>
    <cellStyle name="40% - Accent5 2 2 3 2 2 2" xfId="21291" xr:uid="{00000000-0005-0000-0000-00002F680000}"/>
    <cellStyle name="40% - Accent5 2 2 3 2 2 2 2" xfId="44559" xr:uid="{00000000-0005-0000-0000-000030680000}"/>
    <cellStyle name="40% - Accent5 2 2 3 2 2 3" xfId="33945" xr:uid="{00000000-0005-0000-0000-000031680000}"/>
    <cellStyle name="40% - Accent5 2 2 3 2 3" xfId="15985" xr:uid="{00000000-0005-0000-0000-000032680000}"/>
    <cellStyle name="40% - Accent5 2 2 3 2 3 2" xfId="39253" xr:uid="{00000000-0005-0000-0000-000033680000}"/>
    <cellStyle name="40% - Accent5 2 2 3 2 4" xfId="28637" xr:uid="{00000000-0005-0000-0000-000034680000}"/>
    <cellStyle name="40% - Accent5 2 2 3 3" xfId="8035" xr:uid="{00000000-0005-0000-0000-000035680000}"/>
    <cellStyle name="40% - Accent5 2 2 3 3 2" xfId="18650" xr:uid="{00000000-0005-0000-0000-000036680000}"/>
    <cellStyle name="40% - Accent5 2 2 3 3 2 2" xfId="41918" xr:uid="{00000000-0005-0000-0000-000037680000}"/>
    <cellStyle name="40% - Accent5 2 2 3 3 3" xfId="31303" xr:uid="{00000000-0005-0000-0000-000038680000}"/>
    <cellStyle name="40% - Accent5 2 2 3 4" xfId="13345" xr:uid="{00000000-0005-0000-0000-000039680000}"/>
    <cellStyle name="40% - Accent5 2 2 3 4 2" xfId="36613" xr:uid="{00000000-0005-0000-0000-00003A680000}"/>
    <cellStyle name="40% - Accent5 2 2 3 5" xfId="25995" xr:uid="{00000000-0005-0000-0000-00003B680000}"/>
    <cellStyle name="40% - Accent5 2 2 4" xfId="4147" xr:uid="{00000000-0005-0000-0000-00003C680000}"/>
    <cellStyle name="40% - Accent5 2 2 4 2" xfId="9491" xr:uid="{00000000-0005-0000-0000-00003D680000}"/>
    <cellStyle name="40% - Accent5 2 2 4 2 2" xfId="20106" xr:uid="{00000000-0005-0000-0000-00003E680000}"/>
    <cellStyle name="40% - Accent5 2 2 4 2 2 2" xfId="43374" xr:uid="{00000000-0005-0000-0000-00003F680000}"/>
    <cellStyle name="40% - Accent5 2 2 4 2 3" xfId="32759" xr:uid="{00000000-0005-0000-0000-000040680000}"/>
    <cellStyle name="40% - Accent5 2 2 4 3" xfId="14800" xr:uid="{00000000-0005-0000-0000-000041680000}"/>
    <cellStyle name="40% - Accent5 2 2 4 3 2" xfId="38068" xr:uid="{00000000-0005-0000-0000-000042680000}"/>
    <cellStyle name="40% - Accent5 2 2 4 4" xfId="27451" xr:uid="{00000000-0005-0000-0000-000043680000}"/>
    <cellStyle name="40% - Accent5 2 2 5" xfId="6849" xr:uid="{00000000-0005-0000-0000-000044680000}"/>
    <cellStyle name="40% - Accent5 2 2 5 2" xfId="17464" xr:uid="{00000000-0005-0000-0000-000045680000}"/>
    <cellStyle name="40% - Accent5 2 2 5 2 2" xfId="40732" xr:uid="{00000000-0005-0000-0000-000046680000}"/>
    <cellStyle name="40% - Accent5 2 2 5 3" xfId="30117" xr:uid="{00000000-0005-0000-0000-000047680000}"/>
    <cellStyle name="40% - Accent5 2 2 6" xfId="12160" xr:uid="{00000000-0005-0000-0000-000048680000}"/>
    <cellStyle name="40% - Accent5 2 2 6 2" xfId="35428" xr:uid="{00000000-0005-0000-0000-000049680000}"/>
    <cellStyle name="40% - Accent5 2 2 7" xfId="24805" xr:uid="{00000000-0005-0000-0000-00004A680000}"/>
    <cellStyle name="40% - Accent5 2 2_Asset Register (new)" xfId="1410" xr:uid="{00000000-0005-0000-0000-00004B680000}"/>
    <cellStyle name="40% - Accent5 2 3" xfId="755" xr:uid="{00000000-0005-0000-0000-00004C680000}"/>
    <cellStyle name="40% - Accent5 2 3 2" xfId="1925" xr:uid="{00000000-0005-0000-0000-00004D680000}"/>
    <cellStyle name="40% - Accent5 2 3 2 2" xfId="3695" xr:uid="{00000000-0005-0000-0000-00004E680000}"/>
    <cellStyle name="40% - Accent5 2 3 2 2 2" xfId="23546" xr:uid="{00000000-0005-0000-0000-00004F680000}"/>
    <cellStyle name="40% - Accent5 2 3 2 2 2 2" xfId="46790" xr:uid="{00000000-0005-0000-0000-000050680000}"/>
    <cellStyle name="40% - Accent5 2 3 2 2 3" xfId="48719" xr:uid="{00000000-0005-0000-0000-000051680000}"/>
    <cellStyle name="40% - Accent5 2 3 2 3" xfId="4900" xr:uid="{00000000-0005-0000-0000-000052680000}"/>
    <cellStyle name="40% - Accent5 2 3 2 3 2" xfId="10244" xr:uid="{00000000-0005-0000-0000-000053680000}"/>
    <cellStyle name="40% - Accent5 2 3 2 3 2 2" xfId="20859" xr:uid="{00000000-0005-0000-0000-000054680000}"/>
    <cellStyle name="40% - Accent5 2 3 2 3 2 2 2" xfId="44127" xr:uid="{00000000-0005-0000-0000-000055680000}"/>
    <cellStyle name="40% - Accent5 2 3 2 3 2 3" xfId="33512" xr:uid="{00000000-0005-0000-0000-000056680000}"/>
    <cellStyle name="40% - Accent5 2 3 2 3 3" xfId="15553" xr:uid="{00000000-0005-0000-0000-000057680000}"/>
    <cellStyle name="40% - Accent5 2 3 2 3 3 2" xfId="38821" xr:uid="{00000000-0005-0000-0000-000058680000}"/>
    <cellStyle name="40% - Accent5 2 3 2 3 4" xfId="28204" xr:uid="{00000000-0005-0000-0000-000059680000}"/>
    <cellStyle name="40% - Accent5 2 3 2 4" xfId="7602" xr:uid="{00000000-0005-0000-0000-00005A680000}"/>
    <cellStyle name="40% - Accent5 2 3 2 4 2" xfId="18217" xr:uid="{00000000-0005-0000-0000-00005B680000}"/>
    <cellStyle name="40% - Accent5 2 3 2 4 2 2" xfId="41485" xr:uid="{00000000-0005-0000-0000-00005C680000}"/>
    <cellStyle name="40% - Accent5 2 3 2 4 3" xfId="30870" xr:uid="{00000000-0005-0000-0000-00005D680000}"/>
    <cellStyle name="40% - Accent5 2 3 2 5" xfId="12913" xr:uid="{00000000-0005-0000-0000-00005E680000}"/>
    <cellStyle name="40% - Accent5 2 3 2 5 2" xfId="36181" xr:uid="{00000000-0005-0000-0000-00005F680000}"/>
    <cellStyle name="40% - Accent5 2 3 2 6" xfId="23545" xr:uid="{00000000-0005-0000-0000-000060680000}"/>
    <cellStyle name="40% - Accent5 2 3 2 6 2" xfId="46789" xr:uid="{00000000-0005-0000-0000-000061680000}"/>
    <cellStyle name="40% - Accent5 2 3 2 7" xfId="25562" xr:uid="{00000000-0005-0000-0000-000062680000}"/>
    <cellStyle name="40% - Accent5 2 3 2 8" xfId="48718" xr:uid="{00000000-0005-0000-0000-000063680000}"/>
    <cellStyle name="40% - Accent5 2 3 3" xfId="3195" xr:uid="{00000000-0005-0000-0000-000064680000}"/>
    <cellStyle name="40% - Accent5 2 3 3 2" xfId="6025" xr:uid="{00000000-0005-0000-0000-000065680000}"/>
    <cellStyle name="40% - Accent5 2 3 3 2 2" xfId="11368" xr:uid="{00000000-0005-0000-0000-000066680000}"/>
    <cellStyle name="40% - Accent5 2 3 3 2 2 2" xfId="21981" xr:uid="{00000000-0005-0000-0000-000067680000}"/>
    <cellStyle name="40% - Accent5 2 3 3 2 2 2 2" xfId="45249" xr:uid="{00000000-0005-0000-0000-000068680000}"/>
    <cellStyle name="40% - Accent5 2 3 3 2 2 3" xfId="34636" xr:uid="{00000000-0005-0000-0000-000069680000}"/>
    <cellStyle name="40% - Accent5 2 3 3 2 3" xfId="16675" xr:uid="{00000000-0005-0000-0000-00006A680000}"/>
    <cellStyle name="40% - Accent5 2 3 3 2 3 2" xfId="39943" xr:uid="{00000000-0005-0000-0000-00006B680000}"/>
    <cellStyle name="40% - Accent5 2 3 3 2 4" xfId="29328" xr:uid="{00000000-0005-0000-0000-00006C680000}"/>
    <cellStyle name="40% - Accent5 2 3 3 3" xfId="8726" xr:uid="{00000000-0005-0000-0000-00006D680000}"/>
    <cellStyle name="40% - Accent5 2 3 3 3 2" xfId="19341" xr:uid="{00000000-0005-0000-0000-00006E680000}"/>
    <cellStyle name="40% - Accent5 2 3 3 3 2 2" xfId="42609" xr:uid="{00000000-0005-0000-0000-00006F680000}"/>
    <cellStyle name="40% - Accent5 2 3 3 3 3" xfId="31994" xr:uid="{00000000-0005-0000-0000-000070680000}"/>
    <cellStyle name="40% - Accent5 2 3 3 4" xfId="14035" xr:uid="{00000000-0005-0000-0000-000071680000}"/>
    <cellStyle name="40% - Accent5 2 3 3 4 2" xfId="37303" xr:uid="{00000000-0005-0000-0000-000072680000}"/>
    <cellStyle name="40% - Accent5 2 3 3 5" xfId="23547" xr:uid="{00000000-0005-0000-0000-000073680000}"/>
    <cellStyle name="40% - Accent5 2 3 3 5 2" xfId="46791" xr:uid="{00000000-0005-0000-0000-000074680000}"/>
    <cellStyle name="40% - Accent5 2 3 3 6" xfId="26686" xr:uid="{00000000-0005-0000-0000-000075680000}"/>
    <cellStyle name="40% - Accent5 2 3 3 7" xfId="48720" xr:uid="{00000000-0005-0000-0000-000076680000}"/>
    <cellStyle name="40% - Accent5 2 3 4" xfId="3515" xr:uid="{00000000-0005-0000-0000-000077680000}"/>
    <cellStyle name="40% - Accent5 2 3 4 2" xfId="6339" xr:uid="{00000000-0005-0000-0000-000078680000}"/>
    <cellStyle name="40% - Accent5 2 3 4 2 2" xfId="11682" xr:uid="{00000000-0005-0000-0000-000079680000}"/>
    <cellStyle name="40% - Accent5 2 3 4 2 2 2" xfId="22295" xr:uid="{00000000-0005-0000-0000-00007A680000}"/>
    <cellStyle name="40% - Accent5 2 3 4 2 2 2 2" xfId="45563" xr:uid="{00000000-0005-0000-0000-00007B680000}"/>
    <cellStyle name="40% - Accent5 2 3 4 2 2 3" xfId="34950" xr:uid="{00000000-0005-0000-0000-00007C680000}"/>
    <cellStyle name="40% - Accent5 2 3 4 2 3" xfId="16989" xr:uid="{00000000-0005-0000-0000-00007D680000}"/>
    <cellStyle name="40% - Accent5 2 3 4 2 3 2" xfId="40257" xr:uid="{00000000-0005-0000-0000-00007E680000}"/>
    <cellStyle name="40% - Accent5 2 3 4 2 4" xfId="29642" xr:uid="{00000000-0005-0000-0000-00007F680000}"/>
    <cellStyle name="40% - Accent5 2 3 4 3" xfId="9040" xr:uid="{00000000-0005-0000-0000-000080680000}"/>
    <cellStyle name="40% - Accent5 2 3 4 3 2" xfId="19655" xr:uid="{00000000-0005-0000-0000-000081680000}"/>
    <cellStyle name="40% - Accent5 2 3 4 3 2 2" xfId="42923" xr:uid="{00000000-0005-0000-0000-000082680000}"/>
    <cellStyle name="40% - Accent5 2 3 4 3 3" xfId="32308" xr:uid="{00000000-0005-0000-0000-000083680000}"/>
    <cellStyle name="40% - Accent5 2 3 4 4" xfId="14349" xr:uid="{00000000-0005-0000-0000-000084680000}"/>
    <cellStyle name="40% - Accent5 2 3 4 4 2" xfId="37617" xr:uid="{00000000-0005-0000-0000-000085680000}"/>
    <cellStyle name="40% - Accent5 2 3 4 5" xfId="27000" xr:uid="{00000000-0005-0000-0000-000086680000}"/>
    <cellStyle name="40% - Accent5 2 3 5" xfId="23544" xr:uid="{00000000-0005-0000-0000-000087680000}"/>
    <cellStyle name="40% - Accent5 2 3 5 2" xfId="46788" xr:uid="{00000000-0005-0000-0000-000088680000}"/>
    <cellStyle name="40% - Accent5 2 3 6" xfId="48717" xr:uid="{00000000-0005-0000-0000-000089680000}"/>
    <cellStyle name="40% - Accent5 2 3_Sheet1" xfId="3817" xr:uid="{00000000-0005-0000-0000-00008A680000}"/>
    <cellStyle name="40% - Accent5 2 4" xfId="1664" xr:uid="{00000000-0005-0000-0000-00008B680000}"/>
    <cellStyle name="40% - Accent5 2 4 2" xfId="23549" xr:uid="{00000000-0005-0000-0000-00008C680000}"/>
    <cellStyle name="40% - Accent5 2 4 2 2" xfId="23550" xr:uid="{00000000-0005-0000-0000-00008D680000}"/>
    <cellStyle name="40% - Accent5 2 4 2 2 2" xfId="46794" xr:uid="{00000000-0005-0000-0000-00008E680000}"/>
    <cellStyle name="40% - Accent5 2 4 2 2 3" xfId="48723" xr:uid="{00000000-0005-0000-0000-00008F680000}"/>
    <cellStyle name="40% - Accent5 2 4 2 3" xfId="46793" xr:uid="{00000000-0005-0000-0000-000090680000}"/>
    <cellStyle name="40% - Accent5 2 4 2 4" xfId="48722" xr:uid="{00000000-0005-0000-0000-000091680000}"/>
    <cellStyle name="40% - Accent5 2 4 3" xfId="23551" xr:uid="{00000000-0005-0000-0000-000092680000}"/>
    <cellStyle name="40% - Accent5 2 4 3 2" xfId="46795" xr:uid="{00000000-0005-0000-0000-000093680000}"/>
    <cellStyle name="40% - Accent5 2 4 3 3" xfId="48724" xr:uid="{00000000-0005-0000-0000-000094680000}"/>
    <cellStyle name="40% - Accent5 2 4 4" xfId="23548" xr:uid="{00000000-0005-0000-0000-000095680000}"/>
    <cellStyle name="40% - Accent5 2 4 4 2" xfId="46792" xr:uid="{00000000-0005-0000-0000-000096680000}"/>
    <cellStyle name="40% - Accent5 2 4 5" xfId="48721" xr:uid="{00000000-0005-0000-0000-000097680000}"/>
    <cellStyle name="40% - Accent5 2 5" xfId="1763" xr:uid="{00000000-0005-0000-0000-000098680000}"/>
    <cellStyle name="40% - Accent5 2 5 2" xfId="23552" xr:uid="{00000000-0005-0000-0000-000099680000}"/>
    <cellStyle name="40% - Accent5 2 6" xfId="1785" xr:uid="{00000000-0005-0000-0000-00009A680000}"/>
    <cellStyle name="40% - Accent5 2 7" xfId="2263" xr:uid="{00000000-0005-0000-0000-00009B680000}"/>
    <cellStyle name="40% - Accent5 2 8" xfId="2307" xr:uid="{00000000-0005-0000-0000-00009C680000}"/>
    <cellStyle name="40% - Accent5 2 9" xfId="2485" xr:uid="{00000000-0005-0000-0000-00009D680000}"/>
    <cellStyle name="40% - Accent5 2 9 2" xfId="5333" xr:uid="{00000000-0005-0000-0000-00009E680000}"/>
    <cellStyle name="40% - Accent5 2 9 2 2" xfId="10676" xr:uid="{00000000-0005-0000-0000-00009F680000}"/>
    <cellStyle name="40% - Accent5 2 9 2 2 2" xfId="21290" xr:uid="{00000000-0005-0000-0000-0000A0680000}"/>
    <cellStyle name="40% - Accent5 2 9 2 2 2 2" xfId="44558" xr:uid="{00000000-0005-0000-0000-0000A1680000}"/>
    <cellStyle name="40% - Accent5 2 9 2 2 3" xfId="33944" xr:uid="{00000000-0005-0000-0000-0000A2680000}"/>
    <cellStyle name="40% - Accent5 2 9 2 3" xfId="15984" xr:uid="{00000000-0005-0000-0000-0000A3680000}"/>
    <cellStyle name="40% - Accent5 2 9 2 3 2" xfId="39252" xr:uid="{00000000-0005-0000-0000-0000A4680000}"/>
    <cellStyle name="40% - Accent5 2 9 2 4" xfId="28636" xr:uid="{00000000-0005-0000-0000-0000A5680000}"/>
    <cellStyle name="40% - Accent5 2 9 3" xfId="8034" xr:uid="{00000000-0005-0000-0000-0000A6680000}"/>
    <cellStyle name="40% - Accent5 2 9 3 2" xfId="18649" xr:uid="{00000000-0005-0000-0000-0000A7680000}"/>
    <cellStyle name="40% - Accent5 2 9 3 2 2" xfId="41917" xr:uid="{00000000-0005-0000-0000-0000A8680000}"/>
    <cellStyle name="40% - Accent5 2 9 3 3" xfId="31302" xr:uid="{00000000-0005-0000-0000-0000A9680000}"/>
    <cellStyle name="40% - Accent5 2 9 4" xfId="13344" xr:uid="{00000000-0005-0000-0000-0000AA680000}"/>
    <cellStyle name="40% - Accent5 2 9 4 2" xfId="36612" xr:uid="{00000000-0005-0000-0000-0000AB680000}"/>
    <cellStyle name="40% - Accent5 2 9 5" xfId="25994" xr:uid="{00000000-0005-0000-0000-0000AC680000}"/>
    <cellStyle name="40% - Accent5 2_Asset Register (new)" xfId="1411" xr:uid="{00000000-0005-0000-0000-0000AD680000}"/>
    <cellStyle name="40% - Accent5 3" xfId="279" xr:uid="{00000000-0005-0000-0000-0000AE680000}"/>
    <cellStyle name="40% - Accent5 3 10" xfId="2187" xr:uid="{00000000-0005-0000-0000-0000AF680000}"/>
    <cellStyle name="40% - Accent5 3 10 2" xfId="5064" xr:uid="{00000000-0005-0000-0000-0000B0680000}"/>
    <cellStyle name="40% - Accent5 3 10 2 2" xfId="10407" xr:uid="{00000000-0005-0000-0000-0000B1680000}"/>
    <cellStyle name="40% - Accent5 3 10 2 2 2" xfId="21022" xr:uid="{00000000-0005-0000-0000-0000B2680000}"/>
    <cellStyle name="40% - Accent5 3 10 2 2 2 2" xfId="44290" xr:uid="{00000000-0005-0000-0000-0000B3680000}"/>
    <cellStyle name="40% - Accent5 3 10 2 2 3" xfId="33675" xr:uid="{00000000-0005-0000-0000-0000B4680000}"/>
    <cellStyle name="40% - Accent5 3 10 2 3" xfId="15716" xr:uid="{00000000-0005-0000-0000-0000B5680000}"/>
    <cellStyle name="40% - Accent5 3 10 2 3 2" xfId="38984" xr:uid="{00000000-0005-0000-0000-0000B6680000}"/>
    <cellStyle name="40% - Accent5 3 10 2 4" xfId="28367" xr:uid="{00000000-0005-0000-0000-0000B7680000}"/>
    <cellStyle name="40% - Accent5 3 10 3" xfId="7765" xr:uid="{00000000-0005-0000-0000-0000B8680000}"/>
    <cellStyle name="40% - Accent5 3 10 3 2" xfId="18380" xr:uid="{00000000-0005-0000-0000-0000B9680000}"/>
    <cellStyle name="40% - Accent5 3 10 3 2 2" xfId="41648" xr:uid="{00000000-0005-0000-0000-0000BA680000}"/>
    <cellStyle name="40% - Accent5 3 10 3 3" xfId="31033" xr:uid="{00000000-0005-0000-0000-0000BB680000}"/>
    <cellStyle name="40% - Accent5 3 10 4" xfId="13076" xr:uid="{00000000-0005-0000-0000-0000BC680000}"/>
    <cellStyle name="40% - Accent5 3 10 4 2" xfId="36344" xr:uid="{00000000-0005-0000-0000-0000BD680000}"/>
    <cellStyle name="40% - Accent5 3 10 5" xfId="25725" xr:uid="{00000000-0005-0000-0000-0000BE680000}"/>
    <cellStyle name="40% - Accent5 3 11" xfId="2487" xr:uid="{00000000-0005-0000-0000-0000BF680000}"/>
    <cellStyle name="40% - Accent5 3 11 2" xfId="5335" xr:uid="{00000000-0005-0000-0000-0000C0680000}"/>
    <cellStyle name="40% - Accent5 3 11 2 2" xfId="10678" xr:uid="{00000000-0005-0000-0000-0000C1680000}"/>
    <cellStyle name="40% - Accent5 3 11 2 2 2" xfId="21292" xr:uid="{00000000-0005-0000-0000-0000C2680000}"/>
    <cellStyle name="40% - Accent5 3 11 2 2 2 2" xfId="44560" xr:uid="{00000000-0005-0000-0000-0000C3680000}"/>
    <cellStyle name="40% - Accent5 3 11 2 2 3" xfId="33946" xr:uid="{00000000-0005-0000-0000-0000C4680000}"/>
    <cellStyle name="40% - Accent5 3 11 2 3" xfId="15986" xr:uid="{00000000-0005-0000-0000-0000C5680000}"/>
    <cellStyle name="40% - Accent5 3 11 2 3 2" xfId="39254" xr:uid="{00000000-0005-0000-0000-0000C6680000}"/>
    <cellStyle name="40% - Accent5 3 11 2 4" xfId="28638" xr:uid="{00000000-0005-0000-0000-0000C7680000}"/>
    <cellStyle name="40% - Accent5 3 11 3" xfId="8036" xr:uid="{00000000-0005-0000-0000-0000C8680000}"/>
    <cellStyle name="40% - Accent5 3 11 3 2" xfId="18651" xr:uid="{00000000-0005-0000-0000-0000C9680000}"/>
    <cellStyle name="40% - Accent5 3 11 3 2 2" xfId="41919" xr:uid="{00000000-0005-0000-0000-0000CA680000}"/>
    <cellStyle name="40% - Accent5 3 11 3 3" xfId="31304" xr:uid="{00000000-0005-0000-0000-0000CB680000}"/>
    <cellStyle name="40% - Accent5 3 11 4" xfId="13346" xr:uid="{00000000-0005-0000-0000-0000CC680000}"/>
    <cellStyle name="40% - Accent5 3 11 4 2" xfId="36614" xr:uid="{00000000-0005-0000-0000-0000CD680000}"/>
    <cellStyle name="40% - Accent5 3 11 5" xfId="25996" xr:uid="{00000000-0005-0000-0000-0000CE680000}"/>
    <cellStyle name="40% - Accent5 3 12" xfId="3021" xr:uid="{00000000-0005-0000-0000-0000CF680000}"/>
    <cellStyle name="40% - Accent5 3 12 2" xfId="5858" xr:uid="{00000000-0005-0000-0000-0000D0680000}"/>
    <cellStyle name="40% - Accent5 3 12 2 2" xfId="11201" xr:uid="{00000000-0005-0000-0000-0000D1680000}"/>
    <cellStyle name="40% - Accent5 3 12 2 2 2" xfId="21815" xr:uid="{00000000-0005-0000-0000-0000D2680000}"/>
    <cellStyle name="40% - Accent5 3 12 2 2 2 2" xfId="45083" xr:uid="{00000000-0005-0000-0000-0000D3680000}"/>
    <cellStyle name="40% - Accent5 3 12 2 2 3" xfId="34469" xr:uid="{00000000-0005-0000-0000-0000D4680000}"/>
    <cellStyle name="40% - Accent5 3 12 2 3" xfId="16509" xr:uid="{00000000-0005-0000-0000-0000D5680000}"/>
    <cellStyle name="40% - Accent5 3 12 2 3 2" xfId="39777" xr:uid="{00000000-0005-0000-0000-0000D6680000}"/>
    <cellStyle name="40% - Accent5 3 12 2 4" xfId="29161" xr:uid="{00000000-0005-0000-0000-0000D7680000}"/>
    <cellStyle name="40% - Accent5 3 12 3" xfId="8559" xr:uid="{00000000-0005-0000-0000-0000D8680000}"/>
    <cellStyle name="40% - Accent5 3 12 3 2" xfId="19174" xr:uid="{00000000-0005-0000-0000-0000D9680000}"/>
    <cellStyle name="40% - Accent5 3 12 3 2 2" xfId="42442" xr:uid="{00000000-0005-0000-0000-0000DA680000}"/>
    <cellStyle name="40% - Accent5 3 12 3 3" xfId="31827" xr:uid="{00000000-0005-0000-0000-0000DB680000}"/>
    <cellStyle name="40% - Accent5 3 12 4" xfId="13869" xr:uid="{00000000-0005-0000-0000-0000DC680000}"/>
    <cellStyle name="40% - Accent5 3 12 4 2" xfId="37137" xr:uid="{00000000-0005-0000-0000-0000DD680000}"/>
    <cellStyle name="40% - Accent5 3 12 5" xfId="26519" xr:uid="{00000000-0005-0000-0000-0000DE680000}"/>
    <cellStyle name="40% - Accent5 3 13" xfId="3348" xr:uid="{00000000-0005-0000-0000-0000DF680000}"/>
    <cellStyle name="40% - Accent5 3 13 2" xfId="6172" xr:uid="{00000000-0005-0000-0000-0000E0680000}"/>
    <cellStyle name="40% - Accent5 3 13 2 2" xfId="11515" xr:uid="{00000000-0005-0000-0000-0000E1680000}"/>
    <cellStyle name="40% - Accent5 3 13 2 2 2" xfId="22128" xr:uid="{00000000-0005-0000-0000-0000E2680000}"/>
    <cellStyle name="40% - Accent5 3 13 2 2 2 2" xfId="45396" xr:uid="{00000000-0005-0000-0000-0000E3680000}"/>
    <cellStyle name="40% - Accent5 3 13 2 2 3" xfId="34783" xr:uid="{00000000-0005-0000-0000-0000E4680000}"/>
    <cellStyle name="40% - Accent5 3 13 2 3" xfId="16822" xr:uid="{00000000-0005-0000-0000-0000E5680000}"/>
    <cellStyle name="40% - Accent5 3 13 2 3 2" xfId="40090" xr:uid="{00000000-0005-0000-0000-0000E6680000}"/>
    <cellStyle name="40% - Accent5 3 13 2 4" xfId="29475" xr:uid="{00000000-0005-0000-0000-0000E7680000}"/>
    <cellStyle name="40% - Accent5 3 13 3" xfId="8873" xr:uid="{00000000-0005-0000-0000-0000E8680000}"/>
    <cellStyle name="40% - Accent5 3 13 3 2" xfId="19488" xr:uid="{00000000-0005-0000-0000-0000E9680000}"/>
    <cellStyle name="40% - Accent5 3 13 3 2 2" xfId="42756" xr:uid="{00000000-0005-0000-0000-0000EA680000}"/>
    <cellStyle name="40% - Accent5 3 13 3 3" xfId="32141" xr:uid="{00000000-0005-0000-0000-0000EB680000}"/>
    <cellStyle name="40% - Accent5 3 13 4" xfId="14182" xr:uid="{00000000-0005-0000-0000-0000EC680000}"/>
    <cellStyle name="40% - Accent5 3 13 4 2" xfId="37450" xr:uid="{00000000-0005-0000-0000-0000ED680000}"/>
    <cellStyle name="40% - Accent5 3 13 5" xfId="26833" xr:uid="{00000000-0005-0000-0000-0000EE680000}"/>
    <cellStyle name="40% - Accent5 3 14" xfId="4148" xr:uid="{00000000-0005-0000-0000-0000EF680000}"/>
    <cellStyle name="40% - Accent5 3 14 2" xfId="9492" xr:uid="{00000000-0005-0000-0000-0000F0680000}"/>
    <cellStyle name="40% - Accent5 3 14 2 2" xfId="20107" xr:uid="{00000000-0005-0000-0000-0000F1680000}"/>
    <cellStyle name="40% - Accent5 3 14 2 2 2" xfId="43375" xr:uid="{00000000-0005-0000-0000-0000F2680000}"/>
    <cellStyle name="40% - Accent5 3 14 2 3" xfId="32760" xr:uid="{00000000-0005-0000-0000-0000F3680000}"/>
    <cellStyle name="40% - Accent5 3 14 3" xfId="14801" xr:uid="{00000000-0005-0000-0000-0000F4680000}"/>
    <cellStyle name="40% - Accent5 3 14 3 2" xfId="38069" xr:uid="{00000000-0005-0000-0000-0000F5680000}"/>
    <cellStyle name="40% - Accent5 3 14 4" xfId="27452" xr:uid="{00000000-0005-0000-0000-0000F6680000}"/>
    <cellStyle name="40% - Accent5 3 15" xfId="6850" xr:uid="{00000000-0005-0000-0000-0000F7680000}"/>
    <cellStyle name="40% - Accent5 3 15 2" xfId="17465" xr:uid="{00000000-0005-0000-0000-0000F8680000}"/>
    <cellStyle name="40% - Accent5 3 15 2 2" xfId="40733" xr:uid="{00000000-0005-0000-0000-0000F9680000}"/>
    <cellStyle name="40% - Accent5 3 15 3" xfId="30118" xr:uid="{00000000-0005-0000-0000-0000FA680000}"/>
    <cellStyle name="40% - Accent5 3 16" xfId="12161" xr:uid="{00000000-0005-0000-0000-0000FB680000}"/>
    <cellStyle name="40% - Accent5 3 16 2" xfId="35429" xr:uid="{00000000-0005-0000-0000-0000FC680000}"/>
    <cellStyle name="40% - Accent5 3 17" xfId="23553" xr:uid="{00000000-0005-0000-0000-0000FD680000}"/>
    <cellStyle name="40% - Accent5 3 17 2" xfId="46796" xr:uid="{00000000-0005-0000-0000-0000FE680000}"/>
    <cellStyle name="40% - Accent5 3 18" xfId="24806" xr:uid="{00000000-0005-0000-0000-0000FF680000}"/>
    <cellStyle name="40% - Accent5 3 19" xfId="48725" xr:uid="{00000000-0005-0000-0000-000000690000}"/>
    <cellStyle name="40% - Accent5 3 2" xfId="757" xr:uid="{00000000-0005-0000-0000-000001690000}"/>
    <cellStyle name="40% - Accent5 3 2 10" xfId="3022" xr:uid="{00000000-0005-0000-0000-000002690000}"/>
    <cellStyle name="40% - Accent5 3 2 10 2" xfId="5859" xr:uid="{00000000-0005-0000-0000-000003690000}"/>
    <cellStyle name="40% - Accent5 3 2 10 2 2" xfId="11202" xr:uid="{00000000-0005-0000-0000-000004690000}"/>
    <cellStyle name="40% - Accent5 3 2 10 2 2 2" xfId="21816" xr:uid="{00000000-0005-0000-0000-000005690000}"/>
    <cellStyle name="40% - Accent5 3 2 10 2 2 2 2" xfId="45084" xr:uid="{00000000-0005-0000-0000-000006690000}"/>
    <cellStyle name="40% - Accent5 3 2 10 2 2 3" xfId="34470" xr:uid="{00000000-0005-0000-0000-000007690000}"/>
    <cellStyle name="40% - Accent5 3 2 10 2 3" xfId="16510" xr:uid="{00000000-0005-0000-0000-000008690000}"/>
    <cellStyle name="40% - Accent5 3 2 10 2 3 2" xfId="39778" xr:uid="{00000000-0005-0000-0000-000009690000}"/>
    <cellStyle name="40% - Accent5 3 2 10 2 4" xfId="29162" xr:uid="{00000000-0005-0000-0000-00000A690000}"/>
    <cellStyle name="40% - Accent5 3 2 10 3" xfId="8560" xr:uid="{00000000-0005-0000-0000-00000B690000}"/>
    <cellStyle name="40% - Accent5 3 2 10 3 2" xfId="19175" xr:uid="{00000000-0005-0000-0000-00000C690000}"/>
    <cellStyle name="40% - Accent5 3 2 10 3 2 2" xfId="42443" xr:uid="{00000000-0005-0000-0000-00000D690000}"/>
    <cellStyle name="40% - Accent5 3 2 10 3 3" xfId="31828" xr:uid="{00000000-0005-0000-0000-00000E690000}"/>
    <cellStyle name="40% - Accent5 3 2 10 4" xfId="13870" xr:uid="{00000000-0005-0000-0000-00000F690000}"/>
    <cellStyle name="40% - Accent5 3 2 10 4 2" xfId="37138" xr:uid="{00000000-0005-0000-0000-000010690000}"/>
    <cellStyle name="40% - Accent5 3 2 10 5" xfId="26520" xr:uid="{00000000-0005-0000-0000-000011690000}"/>
    <cellStyle name="40% - Accent5 3 2 11" xfId="3349" xr:uid="{00000000-0005-0000-0000-000012690000}"/>
    <cellStyle name="40% - Accent5 3 2 11 2" xfId="6173" xr:uid="{00000000-0005-0000-0000-000013690000}"/>
    <cellStyle name="40% - Accent5 3 2 11 2 2" xfId="11516" xr:uid="{00000000-0005-0000-0000-000014690000}"/>
    <cellStyle name="40% - Accent5 3 2 11 2 2 2" xfId="22129" xr:uid="{00000000-0005-0000-0000-000015690000}"/>
    <cellStyle name="40% - Accent5 3 2 11 2 2 2 2" xfId="45397" xr:uid="{00000000-0005-0000-0000-000016690000}"/>
    <cellStyle name="40% - Accent5 3 2 11 2 2 3" xfId="34784" xr:uid="{00000000-0005-0000-0000-000017690000}"/>
    <cellStyle name="40% - Accent5 3 2 11 2 3" xfId="16823" xr:uid="{00000000-0005-0000-0000-000018690000}"/>
    <cellStyle name="40% - Accent5 3 2 11 2 3 2" xfId="40091" xr:uid="{00000000-0005-0000-0000-000019690000}"/>
    <cellStyle name="40% - Accent5 3 2 11 2 4" xfId="29476" xr:uid="{00000000-0005-0000-0000-00001A690000}"/>
    <cellStyle name="40% - Accent5 3 2 11 3" xfId="8874" xr:uid="{00000000-0005-0000-0000-00001B690000}"/>
    <cellStyle name="40% - Accent5 3 2 11 3 2" xfId="19489" xr:uid="{00000000-0005-0000-0000-00001C690000}"/>
    <cellStyle name="40% - Accent5 3 2 11 3 2 2" xfId="42757" xr:uid="{00000000-0005-0000-0000-00001D690000}"/>
    <cellStyle name="40% - Accent5 3 2 11 3 3" xfId="32142" xr:uid="{00000000-0005-0000-0000-00001E690000}"/>
    <cellStyle name="40% - Accent5 3 2 11 4" xfId="14183" xr:uid="{00000000-0005-0000-0000-00001F690000}"/>
    <cellStyle name="40% - Accent5 3 2 11 4 2" xfId="37451" xr:uid="{00000000-0005-0000-0000-000020690000}"/>
    <cellStyle name="40% - Accent5 3 2 11 5" xfId="26834" xr:uid="{00000000-0005-0000-0000-000021690000}"/>
    <cellStyle name="40% - Accent5 3 2 12" xfId="4280" xr:uid="{00000000-0005-0000-0000-000022690000}"/>
    <cellStyle name="40% - Accent5 3 2 12 2" xfId="9624" xr:uid="{00000000-0005-0000-0000-000023690000}"/>
    <cellStyle name="40% - Accent5 3 2 12 2 2" xfId="20239" xr:uid="{00000000-0005-0000-0000-000024690000}"/>
    <cellStyle name="40% - Accent5 3 2 12 2 2 2" xfId="43507" xr:uid="{00000000-0005-0000-0000-000025690000}"/>
    <cellStyle name="40% - Accent5 3 2 12 2 3" xfId="32892" xr:uid="{00000000-0005-0000-0000-000026690000}"/>
    <cellStyle name="40% - Accent5 3 2 12 3" xfId="14933" xr:uid="{00000000-0005-0000-0000-000027690000}"/>
    <cellStyle name="40% - Accent5 3 2 12 3 2" xfId="38201" xr:uid="{00000000-0005-0000-0000-000028690000}"/>
    <cellStyle name="40% - Accent5 3 2 12 4" xfId="27584" xr:uid="{00000000-0005-0000-0000-000029690000}"/>
    <cellStyle name="40% - Accent5 3 2 13" xfId="6982" xr:uid="{00000000-0005-0000-0000-00002A690000}"/>
    <cellStyle name="40% - Accent5 3 2 13 2" xfId="17597" xr:uid="{00000000-0005-0000-0000-00002B690000}"/>
    <cellStyle name="40% - Accent5 3 2 13 2 2" xfId="40865" xr:uid="{00000000-0005-0000-0000-00002C690000}"/>
    <cellStyle name="40% - Accent5 3 2 13 3" xfId="30250" xr:uid="{00000000-0005-0000-0000-00002D690000}"/>
    <cellStyle name="40% - Accent5 3 2 14" xfId="12293" xr:uid="{00000000-0005-0000-0000-00002E690000}"/>
    <cellStyle name="40% - Accent5 3 2 14 2" xfId="35561" xr:uid="{00000000-0005-0000-0000-00002F690000}"/>
    <cellStyle name="40% - Accent5 3 2 15" xfId="23554" xr:uid="{00000000-0005-0000-0000-000030690000}"/>
    <cellStyle name="40% - Accent5 3 2 15 2" xfId="46797" xr:uid="{00000000-0005-0000-0000-000031690000}"/>
    <cellStyle name="40% - Accent5 3 2 16" xfId="24942" xr:uid="{00000000-0005-0000-0000-000032690000}"/>
    <cellStyle name="40% - Accent5 3 2 17" xfId="48726" xr:uid="{00000000-0005-0000-0000-000033690000}"/>
    <cellStyle name="40% - Accent5 3 2 2" xfId="1132" xr:uid="{00000000-0005-0000-0000-000034690000}"/>
    <cellStyle name="40% - Accent5 3 2 2 10" xfId="48727" xr:uid="{00000000-0005-0000-0000-000035690000}"/>
    <cellStyle name="40% - Accent5 3 2 2 2" xfId="1568" xr:uid="{00000000-0005-0000-0000-000036690000}"/>
    <cellStyle name="40% - Accent5 3 2 2 2 2" xfId="2925" xr:uid="{00000000-0005-0000-0000-000037690000}"/>
    <cellStyle name="40% - Accent5 3 2 2 2 2 2" xfId="5773" xr:uid="{00000000-0005-0000-0000-000038690000}"/>
    <cellStyle name="40% - Accent5 3 2 2 2 2 2 2" xfId="11116" xr:uid="{00000000-0005-0000-0000-000039690000}"/>
    <cellStyle name="40% - Accent5 3 2 2 2 2 2 2 2" xfId="21730" xr:uid="{00000000-0005-0000-0000-00003A690000}"/>
    <cellStyle name="40% - Accent5 3 2 2 2 2 2 2 2 2" xfId="44998" xr:uid="{00000000-0005-0000-0000-00003B690000}"/>
    <cellStyle name="40% - Accent5 3 2 2 2 2 2 2 3" xfId="34384" xr:uid="{00000000-0005-0000-0000-00003C690000}"/>
    <cellStyle name="40% - Accent5 3 2 2 2 2 2 3" xfId="16424" xr:uid="{00000000-0005-0000-0000-00003D690000}"/>
    <cellStyle name="40% - Accent5 3 2 2 2 2 2 3 2" xfId="39692" xr:uid="{00000000-0005-0000-0000-00003E690000}"/>
    <cellStyle name="40% - Accent5 3 2 2 2 2 2 4" xfId="23558" xr:uid="{00000000-0005-0000-0000-00003F690000}"/>
    <cellStyle name="40% - Accent5 3 2 2 2 2 2 4 2" xfId="46801" xr:uid="{00000000-0005-0000-0000-000040690000}"/>
    <cellStyle name="40% - Accent5 3 2 2 2 2 2 5" xfId="29076" xr:uid="{00000000-0005-0000-0000-000041690000}"/>
    <cellStyle name="40% - Accent5 3 2 2 2 2 2 6" xfId="48730" xr:uid="{00000000-0005-0000-0000-000042690000}"/>
    <cellStyle name="40% - Accent5 3 2 2 2 2 3" xfId="8474" xr:uid="{00000000-0005-0000-0000-000043690000}"/>
    <cellStyle name="40% - Accent5 3 2 2 2 2 3 2" xfId="19089" xr:uid="{00000000-0005-0000-0000-000044690000}"/>
    <cellStyle name="40% - Accent5 3 2 2 2 2 3 2 2" xfId="42357" xr:uid="{00000000-0005-0000-0000-000045690000}"/>
    <cellStyle name="40% - Accent5 3 2 2 2 2 3 3" xfId="31742" xr:uid="{00000000-0005-0000-0000-000046690000}"/>
    <cellStyle name="40% - Accent5 3 2 2 2 2 4" xfId="13784" xr:uid="{00000000-0005-0000-0000-000047690000}"/>
    <cellStyle name="40% - Accent5 3 2 2 2 2 4 2" xfId="37052" xr:uid="{00000000-0005-0000-0000-000048690000}"/>
    <cellStyle name="40% - Accent5 3 2 2 2 2 5" xfId="23557" xr:uid="{00000000-0005-0000-0000-000049690000}"/>
    <cellStyle name="40% - Accent5 3 2 2 2 2 5 2" xfId="46800" xr:uid="{00000000-0005-0000-0000-00004A690000}"/>
    <cellStyle name="40% - Accent5 3 2 2 2 2 6" xfId="26434" xr:uid="{00000000-0005-0000-0000-00004B690000}"/>
    <cellStyle name="40% - Accent5 3 2 2 2 2 7" xfId="48729" xr:uid="{00000000-0005-0000-0000-00004C690000}"/>
    <cellStyle name="40% - Accent5 3 2 2 2 3" xfId="4586" xr:uid="{00000000-0005-0000-0000-00004D690000}"/>
    <cellStyle name="40% - Accent5 3 2 2 2 3 2" xfId="9930" xr:uid="{00000000-0005-0000-0000-00004E690000}"/>
    <cellStyle name="40% - Accent5 3 2 2 2 3 2 2" xfId="20545" xr:uid="{00000000-0005-0000-0000-00004F690000}"/>
    <cellStyle name="40% - Accent5 3 2 2 2 3 2 2 2" xfId="43813" xr:uid="{00000000-0005-0000-0000-000050690000}"/>
    <cellStyle name="40% - Accent5 3 2 2 2 3 2 3" xfId="33198" xr:uid="{00000000-0005-0000-0000-000051690000}"/>
    <cellStyle name="40% - Accent5 3 2 2 2 3 3" xfId="15239" xr:uid="{00000000-0005-0000-0000-000052690000}"/>
    <cellStyle name="40% - Accent5 3 2 2 2 3 3 2" xfId="38507" xr:uid="{00000000-0005-0000-0000-000053690000}"/>
    <cellStyle name="40% - Accent5 3 2 2 2 3 4" xfId="23559" xr:uid="{00000000-0005-0000-0000-000054690000}"/>
    <cellStyle name="40% - Accent5 3 2 2 2 3 4 2" xfId="46802" xr:uid="{00000000-0005-0000-0000-000055690000}"/>
    <cellStyle name="40% - Accent5 3 2 2 2 3 5" xfId="27890" xr:uid="{00000000-0005-0000-0000-000056690000}"/>
    <cellStyle name="40% - Accent5 3 2 2 2 3 6" xfId="48731" xr:uid="{00000000-0005-0000-0000-000057690000}"/>
    <cellStyle name="40% - Accent5 3 2 2 2 4" xfId="7288" xr:uid="{00000000-0005-0000-0000-000058690000}"/>
    <cellStyle name="40% - Accent5 3 2 2 2 4 2" xfId="17903" xr:uid="{00000000-0005-0000-0000-000059690000}"/>
    <cellStyle name="40% - Accent5 3 2 2 2 4 2 2" xfId="41171" xr:uid="{00000000-0005-0000-0000-00005A690000}"/>
    <cellStyle name="40% - Accent5 3 2 2 2 4 3" xfId="30556" xr:uid="{00000000-0005-0000-0000-00005B690000}"/>
    <cellStyle name="40% - Accent5 3 2 2 2 5" xfId="12599" xr:uid="{00000000-0005-0000-0000-00005C690000}"/>
    <cellStyle name="40% - Accent5 3 2 2 2 5 2" xfId="35867" xr:uid="{00000000-0005-0000-0000-00005D690000}"/>
    <cellStyle name="40% - Accent5 3 2 2 2 6" xfId="23556" xr:uid="{00000000-0005-0000-0000-00005E690000}"/>
    <cellStyle name="40% - Accent5 3 2 2 2 6 2" xfId="46799" xr:uid="{00000000-0005-0000-0000-00005F690000}"/>
    <cellStyle name="40% - Accent5 3 2 2 2 7" xfId="25248" xr:uid="{00000000-0005-0000-0000-000060690000}"/>
    <cellStyle name="40% - Accent5 3 2 2 2 8" xfId="48728" xr:uid="{00000000-0005-0000-0000-000061690000}"/>
    <cellStyle name="40% - Accent5 3 2 2 3" xfId="2702" xr:uid="{00000000-0005-0000-0000-000062690000}"/>
    <cellStyle name="40% - Accent5 3 2 2 3 2" xfId="5550" xr:uid="{00000000-0005-0000-0000-000063690000}"/>
    <cellStyle name="40% - Accent5 3 2 2 3 2 2" xfId="10893" xr:uid="{00000000-0005-0000-0000-000064690000}"/>
    <cellStyle name="40% - Accent5 3 2 2 3 2 2 2" xfId="21507" xr:uid="{00000000-0005-0000-0000-000065690000}"/>
    <cellStyle name="40% - Accent5 3 2 2 3 2 2 2 2" xfId="44775" xr:uid="{00000000-0005-0000-0000-000066690000}"/>
    <cellStyle name="40% - Accent5 3 2 2 3 2 2 3" xfId="34161" xr:uid="{00000000-0005-0000-0000-000067690000}"/>
    <cellStyle name="40% - Accent5 3 2 2 3 2 3" xfId="16201" xr:uid="{00000000-0005-0000-0000-000068690000}"/>
    <cellStyle name="40% - Accent5 3 2 2 3 2 3 2" xfId="39469" xr:uid="{00000000-0005-0000-0000-000069690000}"/>
    <cellStyle name="40% - Accent5 3 2 2 3 2 4" xfId="23561" xr:uid="{00000000-0005-0000-0000-00006A690000}"/>
    <cellStyle name="40% - Accent5 3 2 2 3 2 4 2" xfId="46804" xr:uid="{00000000-0005-0000-0000-00006B690000}"/>
    <cellStyle name="40% - Accent5 3 2 2 3 2 5" xfId="28853" xr:uid="{00000000-0005-0000-0000-00006C690000}"/>
    <cellStyle name="40% - Accent5 3 2 2 3 2 6" xfId="48733" xr:uid="{00000000-0005-0000-0000-00006D690000}"/>
    <cellStyle name="40% - Accent5 3 2 2 3 3" xfId="8251" xr:uid="{00000000-0005-0000-0000-00006E690000}"/>
    <cellStyle name="40% - Accent5 3 2 2 3 3 2" xfId="18866" xr:uid="{00000000-0005-0000-0000-00006F690000}"/>
    <cellStyle name="40% - Accent5 3 2 2 3 3 2 2" xfId="42134" xr:uid="{00000000-0005-0000-0000-000070690000}"/>
    <cellStyle name="40% - Accent5 3 2 2 3 3 3" xfId="31519" xr:uid="{00000000-0005-0000-0000-000071690000}"/>
    <cellStyle name="40% - Accent5 3 2 2 3 4" xfId="13561" xr:uid="{00000000-0005-0000-0000-000072690000}"/>
    <cellStyle name="40% - Accent5 3 2 2 3 4 2" xfId="36829" xr:uid="{00000000-0005-0000-0000-000073690000}"/>
    <cellStyle name="40% - Accent5 3 2 2 3 5" xfId="23560" xr:uid="{00000000-0005-0000-0000-000074690000}"/>
    <cellStyle name="40% - Accent5 3 2 2 3 5 2" xfId="46803" xr:uid="{00000000-0005-0000-0000-000075690000}"/>
    <cellStyle name="40% - Accent5 3 2 2 3 6" xfId="26211" xr:uid="{00000000-0005-0000-0000-000076690000}"/>
    <cellStyle name="40% - Accent5 3 2 2 3 7" xfId="48732" xr:uid="{00000000-0005-0000-0000-000077690000}"/>
    <cellStyle name="40% - Accent5 3 2 2 4" xfId="3877" xr:uid="{00000000-0005-0000-0000-000078690000}"/>
    <cellStyle name="40% - Accent5 3 2 2 4 2" xfId="6541" xr:uid="{00000000-0005-0000-0000-000079690000}"/>
    <cellStyle name="40% - Accent5 3 2 2 4 2 2" xfId="11884" xr:uid="{00000000-0005-0000-0000-00007A690000}"/>
    <cellStyle name="40% - Accent5 3 2 2 4 2 2 2" xfId="22497" xr:uid="{00000000-0005-0000-0000-00007B690000}"/>
    <cellStyle name="40% - Accent5 3 2 2 4 2 2 2 2" xfId="45765" xr:uid="{00000000-0005-0000-0000-00007C690000}"/>
    <cellStyle name="40% - Accent5 3 2 2 4 2 2 3" xfId="35152" xr:uid="{00000000-0005-0000-0000-00007D690000}"/>
    <cellStyle name="40% - Accent5 3 2 2 4 2 3" xfId="17191" xr:uid="{00000000-0005-0000-0000-00007E690000}"/>
    <cellStyle name="40% - Accent5 3 2 2 4 2 3 2" xfId="40459" xr:uid="{00000000-0005-0000-0000-00007F690000}"/>
    <cellStyle name="40% - Accent5 3 2 2 4 2 4" xfId="29844" xr:uid="{00000000-0005-0000-0000-000080690000}"/>
    <cellStyle name="40% - Accent5 3 2 2 4 3" xfId="9242" xr:uid="{00000000-0005-0000-0000-000081690000}"/>
    <cellStyle name="40% - Accent5 3 2 2 4 3 2" xfId="19857" xr:uid="{00000000-0005-0000-0000-000082690000}"/>
    <cellStyle name="40% - Accent5 3 2 2 4 3 2 2" xfId="43125" xr:uid="{00000000-0005-0000-0000-000083690000}"/>
    <cellStyle name="40% - Accent5 3 2 2 4 3 3" xfId="32510" xr:uid="{00000000-0005-0000-0000-000084690000}"/>
    <cellStyle name="40% - Accent5 3 2 2 4 4" xfId="14551" xr:uid="{00000000-0005-0000-0000-000085690000}"/>
    <cellStyle name="40% - Accent5 3 2 2 4 4 2" xfId="37819" xr:uid="{00000000-0005-0000-0000-000086690000}"/>
    <cellStyle name="40% - Accent5 3 2 2 4 5" xfId="23562" xr:uid="{00000000-0005-0000-0000-000087690000}"/>
    <cellStyle name="40% - Accent5 3 2 2 4 5 2" xfId="46805" xr:uid="{00000000-0005-0000-0000-000088690000}"/>
    <cellStyle name="40% - Accent5 3 2 2 4 6" xfId="27202" xr:uid="{00000000-0005-0000-0000-000089690000}"/>
    <cellStyle name="40% - Accent5 3 2 2 4 7" xfId="48734" xr:uid="{00000000-0005-0000-0000-00008A690000}"/>
    <cellStyle name="40% - Accent5 3 2 2 5" xfId="4363" xr:uid="{00000000-0005-0000-0000-00008B690000}"/>
    <cellStyle name="40% - Accent5 3 2 2 5 2" xfId="9707" xr:uid="{00000000-0005-0000-0000-00008C690000}"/>
    <cellStyle name="40% - Accent5 3 2 2 5 2 2" xfId="20322" xr:uid="{00000000-0005-0000-0000-00008D690000}"/>
    <cellStyle name="40% - Accent5 3 2 2 5 2 2 2" xfId="43590" xr:uid="{00000000-0005-0000-0000-00008E690000}"/>
    <cellStyle name="40% - Accent5 3 2 2 5 2 3" xfId="32975" xr:uid="{00000000-0005-0000-0000-00008F690000}"/>
    <cellStyle name="40% - Accent5 3 2 2 5 3" xfId="15016" xr:uid="{00000000-0005-0000-0000-000090690000}"/>
    <cellStyle name="40% - Accent5 3 2 2 5 3 2" xfId="38284" xr:uid="{00000000-0005-0000-0000-000091690000}"/>
    <cellStyle name="40% - Accent5 3 2 2 5 4" xfId="27667" xr:uid="{00000000-0005-0000-0000-000092690000}"/>
    <cellStyle name="40% - Accent5 3 2 2 6" xfId="7065" xr:uid="{00000000-0005-0000-0000-000093690000}"/>
    <cellStyle name="40% - Accent5 3 2 2 6 2" xfId="17680" xr:uid="{00000000-0005-0000-0000-000094690000}"/>
    <cellStyle name="40% - Accent5 3 2 2 6 2 2" xfId="40948" xr:uid="{00000000-0005-0000-0000-000095690000}"/>
    <cellStyle name="40% - Accent5 3 2 2 6 3" xfId="30333" xr:uid="{00000000-0005-0000-0000-000096690000}"/>
    <cellStyle name="40% - Accent5 3 2 2 7" xfId="12376" xr:uid="{00000000-0005-0000-0000-000097690000}"/>
    <cellStyle name="40% - Accent5 3 2 2 7 2" xfId="35644" xr:uid="{00000000-0005-0000-0000-000098690000}"/>
    <cellStyle name="40% - Accent5 3 2 2 8" xfId="23555" xr:uid="{00000000-0005-0000-0000-000099690000}"/>
    <cellStyle name="40% - Accent5 3 2 2 8 2" xfId="46798" xr:uid="{00000000-0005-0000-0000-00009A690000}"/>
    <cellStyle name="40% - Accent5 3 2 2 9" xfId="25025" xr:uid="{00000000-0005-0000-0000-00009B690000}"/>
    <cellStyle name="40% - Accent5 3 2 2_Asset Register (new)" xfId="1407" xr:uid="{00000000-0005-0000-0000-00009C690000}"/>
    <cellStyle name="40% - Accent5 3 2 3" xfId="1281" xr:uid="{00000000-0005-0000-0000-00009D690000}"/>
    <cellStyle name="40% - Accent5 3 2 3 2" xfId="2842" xr:uid="{00000000-0005-0000-0000-00009E690000}"/>
    <cellStyle name="40% - Accent5 3 2 3 2 2" xfId="5690" xr:uid="{00000000-0005-0000-0000-00009F690000}"/>
    <cellStyle name="40% - Accent5 3 2 3 2 2 2" xfId="11033" xr:uid="{00000000-0005-0000-0000-0000A0690000}"/>
    <cellStyle name="40% - Accent5 3 2 3 2 2 2 2" xfId="21647" xr:uid="{00000000-0005-0000-0000-0000A1690000}"/>
    <cellStyle name="40% - Accent5 3 2 3 2 2 2 2 2" xfId="44915" xr:uid="{00000000-0005-0000-0000-0000A2690000}"/>
    <cellStyle name="40% - Accent5 3 2 3 2 2 2 3" xfId="34301" xr:uid="{00000000-0005-0000-0000-0000A3690000}"/>
    <cellStyle name="40% - Accent5 3 2 3 2 2 3" xfId="16341" xr:uid="{00000000-0005-0000-0000-0000A4690000}"/>
    <cellStyle name="40% - Accent5 3 2 3 2 2 3 2" xfId="39609" xr:uid="{00000000-0005-0000-0000-0000A5690000}"/>
    <cellStyle name="40% - Accent5 3 2 3 2 2 4" xfId="23565" xr:uid="{00000000-0005-0000-0000-0000A6690000}"/>
    <cellStyle name="40% - Accent5 3 2 3 2 2 4 2" xfId="46808" xr:uid="{00000000-0005-0000-0000-0000A7690000}"/>
    <cellStyle name="40% - Accent5 3 2 3 2 2 5" xfId="28993" xr:uid="{00000000-0005-0000-0000-0000A8690000}"/>
    <cellStyle name="40% - Accent5 3 2 3 2 2 6" xfId="48737" xr:uid="{00000000-0005-0000-0000-0000A9690000}"/>
    <cellStyle name="40% - Accent5 3 2 3 2 3" xfId="8391" xr:uid="{00000000-0005-0000-0000-0000AA690000}"/>
    <cellStyle name="40% - Accent5 3 2 3 2 3 2" xfId="19006" xr:uid="{00000000-0005-0000-0000-0000AB690000}"/>
    <cellStyle name="40% - Accent5 3 2 3 2 3 2 2" xfId="42274" xr:uid="{00000000-0005-0000-0000-0000AC690000}"/>
    <cellStyle name="40% - Accent5 3 2 3 2 3 3" xfId="31659" xr:uid="{00000000-0005-0000-0000-0000AD690000}"/>
    <cellStyle name="40% - Accent5 3 2 3 2 4" xfId="13701" xr:uid="{00000000-0005-0000-0000-0000AE690000}"/>
    <cellStyle name="40% - Accent5 3 2 3 2 4 2" xfId="36969" xr:uid="{00000000-0005-0000-0000-0000AF690000}"/>
    <cellStyle name="40% - Accent5 3 2 3 2 5" xfId="23564" xr:uid="{00000000-0005-0000-0000-0000B0690000}"/>
    <cellStyle name="40% - Accent5 3 2 3 2 5 2" xfId="46807" xr:uid="{00000000-0005-0000-0000-0000B1690000}"/>
    <cellStyle name="40% - Accent5 3 2 3 2 6" xfId="26351" xr:uid="{00000000-0005-0000-0000-0000B2690000}"/>
    <cellStyle name="40% - Accent5 3 2 3 2 7" xfId="48736" xr:uid="{00000000-0005-0000-0000-0000B3690000}"/>
    <cellStyle name="40% - Accent5 3 2 3 3" xfId="4503" xr:uid="{00000000-0005-0000-0000-0000B4690000}"/>
    <cellStyle name="40% - Accent5 3 2 3 3 2" xfId="9847" xr:uid="{00000000-0005-0000-0000-0000B5690000}"/>
    <cellStyle name="40% - Accent5 3 2 3 3 2 2" xfId="20462" xr:uid="{00000000-0005-0000-0000-0000B6690000}"/>
    <cellStyle name="40% - Accent5 3 2 3 3 2 2 2" xfId="43730" xr:uid="{00000000-0005-0000-0000-0000B7690000}"/>
    <cellStyle name="40% - Accent5 3 2 3 3 2 3" xfId="33115" xr:uid="{00000000-0005-0000-0000-0000B8690000}"/>
    <cellStyle name="40% - Accent5 3 2 3 3 3" xfId="15156" xr:uid="{00000000-0005-0000-0000-0000B9690000}"/>
    <cellStyle name="40% - Accent5 3 2 3 3 3 2" xfId="38424" xr:uid="{00000000-0005-0000-0000-0000BA690000}"/>
    <cellStyle name="40% - Accent5 3 2 3 3 4" xfId="23566" xr:uid="{00000000-0005-0000-0000-0000BB690000}"/>
    <cellStyle name="40% - Accent5 3 2 3 3 4 2" xfId="46809" xr:uid="{00000000-0005-0000-0000-0000BC690000}"/>
    <cellStyle name="40% - Accent5 3 2 3 3 5" xfId="27807" xr:uid="{00000000-0005-0000-0000-0000BD690000}"/>
    <cellStyle name="40% - Accent5 3 2 3 3 6" xfId="48738" xr:uid="{00000000-0005-0000-0000-0000BE690000}"/>
    <cellStyle name="40% - Accent5 3 2 3 4" xfId="7205" xr:uid="{00000000-0005-0000-0000-0000BF690000}"/>
    <cellStyle name="40% - Accent5 3 2 3 4 2" xfId="17820" xr:uid="{00000000-0005-0000-0000-0000C0690000}"/>
    <cellStyle name="40% - Accent5 3 2 3 4 2 2" xfId="41088" xr:uid="{00000000-0005-0000-0000-0000C1690000}"/>
    <cellStyle name="40% - Accent5 3 2 3 4 3" xfId="30473" xr:uid="{00000000-0005-0000-0000-0000C2690000}"/>
    <cellStyle name="40% - Accent5 3 2 3 5" xfId="12516" xr:uid="{00000000-0005-0000-0000-0000C3690000}"/>
    <cellStyle name="40% - Accent5 3 2 3 5 2" xfId="35784" xr:uid="{00000000-0005-0000-0000-0000C4690000}"/>
    <cellStyle name="40% - Accent5 3 2 3 6" xfId="23563" xr:uid="{00000000-0005-0000-0000-0000C5690000}"/>
    <cellStyle name="40% - Accent5 3 2 3 6 2" xfId="46806" xr:uid="{00000000-0005-0000-0000-0000C6690000}"/>
    <cellStyle name="40% - Accent5 3 2 3 7" xfId="25165" xr:uid="{00000000-0005-0000-0000-0000C7690000}"/>
    <cellStyle name="40% - Accent5 3 2 3 8" xfId="48735" xr:uid="{00000000-0005-0000-0000-0000C8690000}"/>
    <cellStyle name="40% - Accent5 3 2 4" xfId="1666" xr:uid="{00000000-0005-0000-0000-0000C9690000}"/>
    <cellStyle name="40% - Accent5 3 2 4 2" xfId="4673" xr:uid="{00000000-0005-0000-0000-0000CA690000}"/>
    <cellStyle name="40% - Accent5 3 2 4 2 2" xfId="10017" xr:uid="{00000000-0005-0000-0000-0000CB690000}"/>
    <cellStyle name="40% - Accent5 3 2 4 2 2 2" xfId="20632" xr:uid="{00000000-0005-0000-0000-0000CC690000}"/>
    <cellStyle name="40% - Accent5 3 2 4 2 2 2 2" xfId="43900" xr:uid="{00000000-0005-0000-0000-0000CD690000}"/>
    <cellStyle name="40% - Accent5 3 2 4 2 2 3" xfId="33285" xr:uid="{00000000-0005-0000-0000-0000CE690000}"/>
    <cellStyle name="40% - Accent5 3 2 4 2 3" xfId="15326" xr:uid="{00000000-0005-0000-0000-0000CF690000}"/>
    <cellStyle name="40% - Accent5 3 2 4 2 3 2" xfId="38594" xr:uid="{00000000-0005-0000-0000-0000D0690000}"/>
    <cellStyle name="40% - Accent5 3 2 4 2 4" xfId="23568" xr:uid="{00000000-0005-0000-0000-0000D1690000}"/>
    <cellStyle name="40% - Accent5 3 2 4 2 4 2" xfId="46811" xr:uid="{00000000-0005-0000-0000-0000D2690000}"/>
    <cellStyle name="40% - Accent5 3 2 4 2 5" xfId="27977" xr:uid="{00000000-0005-0000-0000-0000D3690000}"/>
    <cellStyle name="40% - Accent5 3 2 4 2 6" xfId="48740" xr:uid="{00000000-0005-0000-0000-0000D4690000}"/>
    <cellStyle name="40% - Accent5 3 2 4 3" xfId="7375" xr:uid="{00000000-0005-0000-0000-0000D5690000}"/>
    <cellStyle name="40% - Accent5 3 2 4 3 2" xfId="17990" xr:uid="{00000000-0005-0000-0000-0000D6690000}"/>
    <cellStyle name="40% - Accent5 3 2 4 3 2 2" xfId="41258" xr:uid="{00000000-0005-0000-0000-0000D7690000}"/>
    <cellStyle name="40% - Accent5 3 2 4 3 3" xfId="30643" xr:uid="{00000000-0005-0000-0000-0000D8690000}"/>
    <cellStyle name="40% - Accent5 3 2 4 4" xfId="12686" xr:uid="{00000000-0005-0000-0000-0000D9690000}"/>
    <cellStyle name="40% - Accent5 3 2 4 4 2" xfId="35954" xr:uid="{00000000-0005-0000-0000-0000DA690000}"/>
    <cellStyle name="40% - Accent5 3 2 4 5" xfId="23567" xr:uid="{00000000-0005-0000-0000-0000DB690000}"/>
    <cellStyle name="40% - Accent5 3 2 4 5 2" xfId="46810" xr:uid="{00000000-0005-0000-0000-0000DC690000}"/>
    <cellStyle name="40% - Accent5 3 2 4 6" xfId="25335" xr:uid="{00000000-0005-0000-0000-0000DD690000}"/>
    <cellStyle name="40% - Accent5 3 2 4 7" xfId="48739" xr:uid="{00000000-0005-0000-0000-0000DE690000}"/>
    <cellStyle name="40% - Accent5 3 2 5" xfId="1761" xr:uid="{00000000-0005-0000-0000-0000DF690000}"/>
    <cellStyle name="40% - Accent5 3 2 5 2" xfId="4748" xr:uid="{00000000-0005-0000-0000-0000E0690000}"/>
    <cellStyle name="40% - Accent5 3 2 5 2 2" xfId="10092" xr:uid="{00000000-0005-0000-0000-0000E1690000}"/>
    <cellStyle name="40% - Accent5 3 2 5 2 2 2" xfId="20707" xr:uid="{00000000-0005-0000-0000-0000E2690000}"/>
    <cellStyle name="40% - Accent5 3 2 5 2 2 2 2" xfId="43975" xr:uid="{00000000-0005-0000-0000-0000E3690000}"/>
    <cellStyle name="40% - Accent5 3 2 5 2 2 3" xfId="33360" xr:uid="{00000000-0005-0000-0000-0000E4690000}"/>
    <cellStyle name="40% - Accent5 3 2 5 2 3" xfId="15401" xr:uid="{00000000-0005-0000-0000-0000E5690000}"/>
    <cellStyle name="40% - Accent5 3 2 5 2 3 2" xfId="38669" xr:uid="{00000000-0005-0000-0000-0000E6690000}"/>
    <cellStyle name="40% - Accent5 3 2 5 2 4" xfId="28052" xr:uid="{00000000-0005-0000-0000-0000E7690000}"/>
    <cellStyle name="40% - Accent5 3 2 5 3" xfId="7450" xr:uid="{00000000-0005-0000-0000-0000E8690000}"/>
    <cellStyle name="40% - Accent5 3 2 5 3 2" xfId="18065" xr:uid="{00000000-0005-0000-0000-0000E9690000}"/>
    <cellStyle name="40% - Accent5 3 2 5 3 2 2" xfId="41333" xr:uid="{00000000-0005-0000-0000-0000EA690000}"/>
    <cellStyle name="40% - Accent5 3 2 5 3 3" xfId="30718" xr:uid="{00000000-0005-0000-0000-0000EB690000}"/>
    <cellStyle name="40% - Accent5 3 2 5 4" xfId="12761" xr:uid="{00000000-0005-0000-0000-0000EC690000}"/>
    <cellStyle name="40% - Accent5 3 2 5 4 2" xfId="36029" xr:uid="{00000000-0005-0000-0000-0000ED690000}"/>
    <cellStyle name="40% - Accent5 3 2 5 5" xfId="23569" xr:uid="{00000000-0005-0000-0000-0000EE690000}"/>
    <cellStyle name="40% - Accent5 3 2 5 5 2" xfId="46812" xr:uid="{00000000-0005-0000-0000-0000EF690000}"/>
    <cellStyle name="40% - Accent5 3 2 5 6" xfId="25410" xr:uid="{00000000-0005-0000-0000-0000F0690000}"/>
    <cellStyle name="40% - Accent5 3 2 5 7" xfId="48741" xr:uid="{00000000-0005-0000-0000-0000F1690000}"/>
    <cellStyle name="40% - Accent5 3 2 6" xfId="2045" xr:uid="{00000000-0005-0000-0000-0000F2690000}"/>
    <cellStyle name="40% - Accent5 3 2 6 2" xfId="4983" xr:uid="{00000000-0005-0000-0000-0000F3690000}"/>
    <cellStyle name="40% - Accent5 3 2 6 2 2" xfId="10326" xr:uid="{00000000-0005-0000-0000-0000F4690000}"/>
    <cellStyle name="40% - Accent5 3 2 6 2 2 2" xfId="20941" xr:uid="{00000000-0005-0000-0000-0000F5690000}"/>
    <cellStyle name="40% - Accent5 3 2 6 2 2 2 2" xfId="44209" xr:uid="{00000000-0005-0000-0000-0000F6690000}"/>
    <cellStyle name="40% - Accent5 3 2 6 2 2 3" xfId="33594" xr:uid="{00000000-0005-0000-0000-0000F7690000}"/>
    <cellStyle name="40% - Accent5 3 2 6 2 3" xfId="15635" xr:uid="{00000000-0005-0000-0000-0000F8690000}"/>
    <cellStyle name="40% - Accent5 3 2 6 2 3 2" xfId="38903" xr:uid="{00000000-0005-0000-0000-0000F9690000}"/>
    <cellStyle name="40% - Accent5 3 2 6 2 4" xfId="28286" xr:uid="{00000000-0005-0000-0000-0000FA690000}"/>
    <cellStyle name="40% - Accent5 3 2 6 3" xfId="7684" xr:uid="{00000000-0005-0000-0000-0000FB690000}"/>
    <cellStyle name="40% - Accent5 3 2 6 3 2" xfId="18299" xr:uid="{00000000-0005-0000-0000-0000FC690000}"/>
    <cellStyle name="40% - Accent5 3 2 6 3 2 2" xfId="41567" xr:uid="{00000000-0005-0000-0000-0000FD690000}"/>
    <cellStyle name="40% - Accent5 3 2 6 3 3" xfId="30952" xr:uid="{00000000-0005-0000-0000-0000FE690000}"/>
    <cellStyle name="40% - Accent5 3 2 6 4" xfId="12995" xr:uid="{00000000-0005-0000-0000-0000FF690000}"/>
    <cellStyle name="40% - Accent5 3 2 6 4 2" xfId="36263" xr:uid="{00000000-0005-0000-0000-0000006A0000}"/>
    <cellStyle name="40% - Accent5 3 2 6 5" xfId="25644" xr:uid="{00000000-0005-0000-0000-0000016A0000}"/>
    <cellStyle name="40% - Accent5 3 2 7" xfId="1748" xr:uid="{00000000-0005-0000-0000-0000026A0000}"/>
    <cellStyle name="40% - Accent5 3 2 7 2" xfId="4739" xr:uid="{00000000-0005-0000-0000-0000036A0000}"/>
    <cellStyle name="40% - Accent5 3 2 7 2 2" xfId="10083" xr:uid="{00000000-0005-0000-0000-0000046A0000}"/>
    <cellStyle name="40% - Accent5 3 2 7 2 2 2" xfId="20698" xr:uid="{00000000-0005-0000-0000-0000056A0000}"/>
    <cellStyle name="40% - Accent5 3 2 7 2 2 2 2" xfId="43966" xr:uid="{00000000-0005-0000-0000-0000066A0000}"/>
    <cellStyle name="40% - Accent5 3 2 7 2 2 3" xfId="33351" xr:uid="{00000000-0005-0000-0000-0000076A0000}"/>
    <cellStyle name="40% - Accent5 3 2 7 2 3" xfId="15392" xr:uid="{00000000-0005-0000-0000-0000086A0000}"/>
    <cellStyle name="40% - Accent5 3 2 7 2 3 2" xfId="38660" xr:uid="{00000000-0005-0000-0000-0000096A0000}"/>
    <cellStyle name="40% - Accent5 3 2 7 2 4" xfId="28043" xr:uid="{00000000-0005-0000-0000-00000A6A0000}"/>
    <cellStyle name="40% - Accent5 3 2 7 3" xfId="7441" xr:uid="{00000000-0005-0000-0000-00000B6A0000}"/>
    <cellStyle name="40% - Accent5 3 2 7 3 2" xfId="18056" xr:uid="{00000000-0005-0000-0000-00000C6A0000}"/>
    <cellStyle name="40% - Accent5 3 2 7 3 2 2" xfId="41324" xr:uid="{00000000-0005-0000-0000-00000D6A0000}"/>
    <cellStyle name="40% - Accent5 3 2 7 3 3" xfId="30709" xr:uid="{00000000-0005-0000-0000-00000E6A0000}"/>
    <cellStyle name="40% - Accent5 3 2 7 4" xfId="12752" xr:uid="{00000000-0005-0000-0000-00000F6A0000}"/>
    <cellStyle name="40% - Accent5 3 2 7 4 2" xfId="36020" xr:uid="{00000000-0005-0000-0000-0000106A0000}"/>
    <cellStyle name="40% - Accent5 3 2 7 5" xfId="25401" xr:uid="{00000000-0005-0000-0000-0000116A0000}"/>
    <cellStyle name="40% - Accent5 3 2 8" xfId="2180" xr:uid="{00000000-0005-0000-0000-0000126A0000}"/>
    <cellStyle name="40% - Accent5 3 2 8 2" xfId="5057" xr:uid="{00000000-0005-0000-0000-0000136A0000}"/>
    <cellStyle name="40% - Accent5 3 2 8 2 2" xfId="10400" xr:uid="{00000000-0005-0000-0000-0000146A0000}"/>
    <cellStyle name="40% - Accent5 3 2 8 2 2 2" xfId="21015" xr:uid="{00000000-0005-0000-0000-0000156A0000}"/>
    <cellStyle name="40% - Accent5 3 2 8 2 2 2 2" xfId="44283" xr:uid="{00000000-0005-0000-0000-0000166A0000}"/>
    <cellStyle name="40% - Accent5 3 2 8 2 2 3" xfId="33668" xr:uid="{00000000-0005-0000-0000-0000176A0000}"/>
    <cellStyle name="40% - Accent5 3 2 8 2 3" xfId="15709" xr:uid="{00000000-0005-0000-0000-0000186A0000}"/>
    <cellStyle name="40% - Accent5 3 2 8 2 3 2" xfId="38977" xr:uid="{00000000-0005-0000-0000-0000196A0000}"/>
    <cellStyle name="40% - Accent5 3 2 8 2 4" xfId="28360" xr:uid="{00000000-0005-0000-0000-00001A6A0000}"/>
    <cellStyle name="40% - Accent5 3 2 8 3" xfId="7758" xr:uid="{00000000-0005-0000-0000-00001B6A0000}"/>
    <cellStyle name="40% - Accent5 3 2 8 3 2" xfId="18373" xr:uid="{00000000-0005-0000-0000-00001C6A0000}"/>
    <cellStyle name="40% - Accent5 3 2 8 3 2 2" xfId="41641" xr:uid="{00000000-0005-0000-0000-00001D6A0000}"/>
    <cellStyle name="40% - Accent5 3 2 8 3 3" xfId="31026" xr:uid="{00000000-0005-0000-0000-00001E6A0000}"/>
    <cellStyle name="40% - Accent5 3 2 8 4" xfId="13069" xr:uid="{00000000-0005-0000-0000-00001F6A0000}"/>
    <cellStyle name="40% - Accent5 3 2 8 4 2" xfId="36337" xr:uid="{00000000-0005-0000-0000-0000206A0000}"/>
    <cellStyle name="40% - Accent5 3 2 8 5" xfId="25718" xr:uid="{00000000-0005-0000-0000-0000216A0000}"/>
    <cellStyle name="40% - Accent5 3 2 9" xfId="2619" xr:uid="{00000000-0005-0000-0000-0000226A0000}"/>
    <cellStyle name="40% - Accent5 3 2 9 2" xfId="5467" xr:uid="{00000000-0005-0000-0000-0000236A0000}"/>
    <cellStyle name="40% - Accent5 3 2 9 2 2" xfId="10810" xr:uid="{00000000-0005-0000-0000-0000246A0000}"/>
    <cellStyle name="40% - Accent5 3 2 9 2 2 2" xfId="21424" xr:uid="{00000000-0005-0000-0000-0000256A0000}"/>
    <cellStyle name="40% - Accent5 3 2 9 2 2 2 2" xfId="44692" xr:uid="{00000000-0005-0000-0000-0000266A0000}"/>
    <cellStyle name="40% - Accent5 3 2 9 2 2 3" xfId="34078" xr:uid="{00000000-0005-0000-0000-0000276A0000}"/>
    <cellStyle name="40% - Accent5 3 2 9 2 3" xfId="16118" xr:uid="{00000000-0005-0000-0000-0000286A0000}"/>
    <cellStyle name="40% - Accent5 3 2 9 2 3 2" xfId="39386" xr:uid="{00000000-0005-0000-0000-0000296A0000}"/>
    <cellStyle name="40% - Accent5 3 2 9 2 4" xfId="28770" xr:uid="{00000000-0005-0000-0000-00002A6A0000}"/>
    <cellStyle name="40% - Accent5 3 2 9 3" xfId="8168" xr:uid="{00000000-0005-0000-0000-00002B6A0000}"/>
    <cellStyle name="40% - Accent5 3 2 9 3 2" xfId="18783" xr:uid="{00000000-0005-0000-0000-00002C6A0000}"/>
    <cellStyle name="40% - Accent5 3 2 9 3 2 2" xfId="42051" xr:uid="{00000000-0005-0000-0000-00002D6A0000}"/>
    <cellStyle name="40% - Accent5 3 2 9 3 3" xfId="31436" xr:uid="{00000000-0005-0000-0000-00002E6A0000}"/>
    <cellStyle name="40% - Accent5 3 2 9 4" xfId="13478" xr:uid="{00000000-0005-0000-0000-00002F6A0000}"/>
    <cellStyle name="40% - Accent5 3 2 9 4 2" xfId="36746" xr:uid="{00000000-0005-0000-0000-0000306A0000}"/>
    <cellStyle name="40% - Accent5 3 2 9 5" xfId="26128" xr:uid="{00000000-0005-0000-0000-0000316A0000}"/>
    <cellStyle name="40% - Accent5 3 2_Asset Register (new)" xfId="1408" xr:uid="{00000000-0005-0000-0000-0000326A0000}"/>
    <cellStyle name="40% - Accent5 3 3" xfId="756" xr:uid="{00000000-0005-0000-0000-0000336A0000}"/>
    <cellStyle name="40% - Accent5 3 3 10" xfId="12292" xr:uid="{00000000-0005-0000-0000-0000346A0000}"/>
    <cellStyle name="40% - Accent5 3 3 10 2" xfId="35560" xr:uid="{00000000-0005-0000-0000-0000356A0000}"/>
    <cellStyle name="40% - Accent5 3 3 11" xfId="23570" xr:uid="{00000000-0005-0000-0000-0000366A0000}"/>
    <cellStyle name="40% - Accent5 3 3 11 2" xfId="46813" xr:uid="{00000000-0005-0000-0000-0000376A0000}"/>
    <cellStyle name="40% - Accent5 3 3 12" xfId="24941" xr:uid="{00000000-0005-0000-0000-0000386A0000}"/>
    <cellStyle name="40% - Accent5 3 3 13" xfId="48742" xr:uid="{00000000-0005-0000-0000-0000396A0000}"/>
    <cellStyle name="40% - Accent5 3 3 2" xfId="1202" xr:uid="{00000000-0005-0000-0000-00003A6A0000}"/>
    <cellStyle name="40% - Accent5 3 3 2 2" xfId="2764" xr:uid="{00000000-0005-0000-0000-00003B6A0000}"/>
    <cellStyle name="40% - Accent5 3 3 2 2 2" xfId="5612" xr:uid="{00000000-0005-0000-0000-00003C6A0000}"/>
    <cellStyle name="40% - Accent5 3 3 2 2 2 2" xfId="10955" xr:uid="{00000000-0005-0000-0000-00003D6A0000}"/>
    <cellStyle name="40% - Accent5 3 3 2 2 2 2 2" xfId="21569" xr:uid="{00000000-0005-0000-0000-00003E6A0000}"/>
    <cellStyle name="40% - Accent5 3 3 2 2 2 2 2 2" xfId="44837" xr:uid="{00000000-0005-0000-0000-00003F6A0000}"/>
    <cellStyle name="40% - Accent5 3 3 2 2 2 2 3" xfId="34223" xr:uid="{00000000-0005-0000-0000-0000406A0000}"/>
    <cellStyle name="40% - Accent5 3 3 2 2 2 3" xfId="16263" xr:uid="{00000000-0005-0000-0000-0000416A0000}"/>
    <cellStyle name="40% - Accent5 3 3 2 2 2 3 2" xfId="39531" xr:uid="{00000000-0005-0000-0000-0000426A0000}"/>
    <cellStyle name="40% - Accent5 3 3 2 2 2 4" xfId="23573" xr:uid="{00000000-0005-0000-0000-0000436A0000}"/>
    <cellStyle name="40% - Accent5 3 3 2 2 2 4 2" xfId="46816" xr:uid="{00000000-0005-0000-0000-0000446A0000}"/>
    <cellStyle name="40% - Accent5 3 3 2 2 2 5" xfId="28915" xr:uid="{00000000-0005-0000-0000-0000456A0000}"/>
    <cellStyle name="40% - Accent5 3 3 2 2 2 6" xfId="48745" xr:uid="{00000000-0005-0000-0000-0000466A0000}"/>
    <cellStyle name="40% - Accent5 3 3 2 2 3" xfId="8313" xr:uid="{00000000-0005-0000-0000-0000476A0000}"/>
    <cellStyle name="40% - Accent5 3 3 2 2 3 2" xfId="18928" xr:uid="{00000000-0005-0000-0000-0000486A0000}"/>
    <cellStyle name="40% - Accent5 3 3 2 2 3 2 2" xfId="42196" xr:uid="{00000000-0005-0000-0000-0000496A0000}"/>
    <cellStyle name="40% - Accent5 3 3 2 2 3 3" xfId="31581" xr:uid="{00000000-0005-0000-0000-00004A6A0000}"/>
    <cellStyle name="40% - Accent5 3 3 2 2 4" xfId="13623" xr:uid="{00000000-0005-0000-0000-00004B6A0000}"/>
    <cellStyle name="40% - Accent5 3 3 2 2 4 2" xfId="36891" xr:uid="{00000000-0005-0000-0000-00004C6A0000}"/>
    <cellStyle name="40% - Accent5 3 3 2 2 5" xfId="23572" xr:uid="{00000000-0005-0000-0000-00004D6A0000}"/>
    <cellStyle name="40% - Accent5 3 3 2 2 5 2" xfId="46815" xr:uid="{00000000-0005-0000-0000-00004E6A0000}"/>
    <cellStyle name="40% - Accent5 3 3 2 2 6" xfId="26273" xr:uid="{00000000-0005-0000-0000-00004F6A0000}"/>
    <cellStyle name="40% - Accent5 3 3 2 2 7" xfId="48744" xr:uid="{00000000-0005-0000-0000-0000506A0000}"/>
    <cellStyle name="40% - Accent5 3 3 2 3" xfId="3939" xr:uid="{00000000-0005-0000-0000-0000516A0000}"/>
    <cellStyle name="40% - Accent5 3 3 2 3 2" xfId="6603" xr:uid="{00000000-0005-0000-0000-0000526A0000}"/>
    <cellStyle name="40% - Accent5 3 3 2 3 2 2" xfId="11946" xr:uid="{00000000-0005-0000-0000-0000536A0000}"/>
    <cellStyle name="40% - Accent5 3 3 2 3 2 2 2" xfId="22559" xr:uid="{00000000-0005-0000-0000-0000546A0000}"/>
    <cellStyle name="40% - Accent5 3 3 2 3 2 2 2 2" xfId="45827" xr:uid="{00000000-0005-0000-0000-0000556A0000}"/>
    <cellStyle name="40% - Accent5 3 3 2 3 2 2 3" xfId="35214" xr:uid="{00000000-0005-0000-0000-0000566A0000}"/>
    <cellStyle name="40% - Accent5 3 3 2 3 2 3" xfId="17253" xr:uid="{00000000-0005-0000-0000-0000576A0000}"/>
    <cellStyle name="40% - Accent5 3 3 2 3 2 3 2" xfId="40521" xr:uid="{00000000-0005-0000-0000-0000586A0000}"/>
    <cellStyle name="40% - Accent5 3 3 2 3 2 4" xfId="29906" xr:uid="{00000000-0005-0000-0000-0000596A0000}"/>
    <cellStyle name="40% - Accent5 3 3 2 3 3" xfId="9304" xr:uid="{00000000-0005-0000-0000-00005A6A0000}"/>
    <cellStyle name="40% - Accent5 3 3 2 3 3 2" xfId="19919" xr:uid="{00000000-0005-0000-0000-00005B6A0000}"/>
    <cellStyle name="40% - Accent5 3 3 2 3 3 2 2" xfId="43187" xr:uid="{00000000-0005-0000-0000-00005C6A0000}"/>
    <cellStyle name="40% - Accent5 3 3 2 3 3 3" xfId="32572" xr:uid="{00000000-0005-0000-0000-00005D6A0000}"/>
    <cellStyle name="40% - Accent5 3 3 2 3 4" xfId="14613" xr:uid="{00000000-0005-0000-0000-00005E6A0000}"/>
    <cellStyle name="40% - Accent5 3 3 2 3 4 2" xfId="37881" xr:uid="{00000000-0005-0000-0000-00005F6A0000}"/>
    <cellStyle name="40% - Accent5 3 3 2 3 5" xfId="23574" xr:uid="{00000000-0005-0000-0000-0000606A0000}"/>
    <cellStyle name="40% - Accent5 3 3 2 3 5 2" xfId="46817" xr:uid="{00000000-0005-0000-0000-0000616A0000}"/>
    <cellStyle name="40% - Accent5 3 3 2 3 6" xfId="27264" xr:uid="{00000000-0005-0000-0000-0000626A0000}"/>
    <cellStyle name="40% - Accent5 3 3 2 3 7" xfId="48746" xr:uid="{00000000-0005-0000-0000-0000636A0000}"/>
    <cellStyle name="40% - Accent5 3 3 2 4" xfId="4425" xr:uid="{00000000-0005-0000-0000-0000646A0000}"/>
    <cellStyle name="40% - Accent5 3 3 2 4 2" xfId="9769" xr:uid="{00000000-0005-0000-0000-0000656A0000}"/>
    <cellStyle name="40% - Accent5 3 3 2 4 2 2" xfId="20384" xr:uid="{00000000-0005-0000-0000-0000666A0000}"/>
    <cellStyle name="40% - Accent5 3 3 2 4 2 2 2" xfId="43652" xr:uid="{00000000-0005-0000-0000-0000676A0000}"/>
    <cellStyle name="40% - Accent5 3 3 2 4 2 3" xfId="33037" xr:uid="{00000000-0005-0000-0000-0000686A0000}"/>
    <cellStyle name="40% - Accent5 3 3 2 4 3" xfId="15078" xr:uid="{00000000-0005-0000-0000-0000696A0000}"/>
    <cellStyle name="40% - Accent5 3 3 2 4 3 2" xfId="38346" xr:uid="{00000000-0005-0000-0000-00006A6A0000}"/>
    <cellStyle name="40% - Accent5 3 3 2 4 4" xfId="27729" xr:uid="{00000000-0005-0000-0000-00006B6A0000}"/>
    <cellStyle name="40% - Accent5 3 3 2 5" xfId="7127" xr:uid="{00000000-0005-0000-0000-00006C6A0000}"/>
    <cellStyle name="40% - Accent5 3 3 2 5 2" xfId="17742" xr:uid="{00000000-0005-0000-0000-00006D6A0000}"/>
    <cellStyle name="40% - Accent5 3 3 2 5 2 2" xfId="41010" xr:uid="{00000000-0005-0000-0000-00006E6A0000}"/>
    <cellStyle name="40% - Accent5 3 3 2 5 3" xfId="30395" xr:uid="{00000000-0005-0000-0000-00006F6A0000}"/>
    <cellStyle name="40% - Accent5 3 3 2 6" xfId="12438" xr:uid="{00000000-0005-0000-0000-0000706A0000}"/>
    <cellStyle name="40% - Accent5 3 3 2 6 2" xfId="35706" xr:uid="{00000000-0005-0000-0000-0000716A0000}"/>
    <cellStyle name="40% - Accent5 3 3 2 7" xfId="23571" xr:uid="{00000000-0005-0000-0000-0000726A0000}"/>
    <cellStyle name="40% - Accent5 3 3 2 7 2" xfId="46814" xr:uid="{00000000-0005-0000-0000-0000736A0000}"/>
    <cellStyle name="40% - Accent5 3 3 2 8" xfId="25087" xr:uid="{00000000-0005-0000-0000-0000746A0000}"/>
    <cellStyle name="40% - Accent5 3 3 2 9" xfId="48743" xr:uid="{00000000-0005-0000-0000-0000756A0000}"/>
    <cellStyle name="40% - Accent5 3 3 3" xfId="1567" xr:uid="{00000000-0005-0000-0000-0000766A0000}"/>
    <cellStyle name="40% - Accent5 3 3 3 2" xfId="2924" xr:uid="{00000000-0005-0000-0000-0000776A0000}"/>
    <cellStyle name="40% - Accent5 3 3 3 2 2" xfId="5772" xr:uid="{00000000-0005-0000-0000-0000786A0000}"/>
    <cellStyle name="40% - Accent5 3 3 3 2 2 2" xfId="11115" xr:uid="{00000000-0005-0000-0000-0000796A0000}"/>
    <cellStyle name="40% - Accent5 3 3 3 2 2 2 2" xfId="21729" xr:uid="{00000000-0005-0000-0000-00007A6A0000}"/>
    <cellStyle name="40% - Accent5 3 3 3 2 2 2 2 2" xfId="44997" xr:uid="{00000000-0005-0000-0000-00007B6A0000}"/>
    <cellStyle name="40% - Accent5 3 3 3 2 2 2 3" xfId="34383" xr:uid="{00000000-0005-0000-0000-00007C6A0000}"/>
    <cellStyle name="40% - Accent5 3 3 3 2 2 3" xfId="16423" xr:uid="{00000000-0005-0000-0000-00007D6A0000}"/>
    <cellStyle name="40% - Accent5 3 3 3 2 2 3 2" xfId="39691" xr:uid="{00000000-0005-0000-0000-00007E6A0000}"/>
    <cellStyle name="40% - Accent5 3 3 3 2 2 4" xfId="29075" xr:uid="{00000000-0005-0000-0000-00007F6A0000}"/>
    <cellStyle name="40% - Accent5 3 3 3 2 3" xfId="8473" xr:uid="{00000000-0005-0000-0000-0000806A0000}"/>
    <cellStyle name="40% - Accent5 3 3 3 2 3 2" xfId="19088" xr:uid="{00000000-0005-0000-0000-0000816A0000}"/>
    <cellStyle name="40% - Accent5 3 3 3 2 3 2 2" xfId="42356" xr:uid="{00000000-0005-0000-0000-0000826A0000}"/>
    <cellStyle name="40% - Accent5 3 3 3 2 3 3" xfId="31741" xr:uid="{00000000-0005-0000-0000-0000836A0000}"/>
    <cellStyle name="40% - Accent5 3 3 3 2 4" xfId="13783" xr:uid="{00000000-0005-0000-0000-0000846A0000}"/>
    <cellStyle name="40% - Accent5 3 3 3 2 4 2" xfId="37051" xr:uid="{00000000-0005-0000-0000-0000856A0000}"/>
    <cellStyle name="40% - Accent5 3 3 3 2 5" xfId="23576" xr:uid="{00000000-0005-0000-0000-0000866A0000}"/>
    <cellStyle name="40% - Accent5 3 3 3 2 5 2" xfId="46819" xr:uid="{00000000-0005-0000-0000-0000876A0000}"/>
    <cellStyle name="40% - Accent5 3 3 3 2 6" xfId="26433" xr:uid="{00000000-0005-0000-0000-0000886A0000}"/>
    <cellStyle name="40% - Accent5 3 3 3 2 7" xfId="48748" xr:uid="{00000000-0005-0000-0000-0000896A0000}"/>
    <cellStyle name="40% - Accent5 3 3 3 3" xfId="3769" xr:uid="{00000000-0005-0000-0000-00008A6A0000}"/>
    <cellStyle name="40% - Accent5 3 3 3 3 2" xfId="6488" xr:uid="{00000000-0005-0000-0000-00008B6A0000}"/>
    <cellStyle name="40% - Accent5 3 3 3 3 2 2" xfId="11831" xr:uid="{00000000-0005-0000-0000-00008C6A0000}"/>
    <cellStyle name="40% - Accent5 3 3 3 3 2 2 2" xfId="22444" xr:uid="{00000000-0005-0000-0000-00008D6A0000}"/>
    <cellStyle name="40% - Accent5 3 3 3 3 2 2 2 2" xfId="45712" xr:uid="{00000000-0005-0000-0000-00008E6A0000}"/>
    <cellStyle name="40% - Accent5 3 3 3 3 2 2 3" xfId="35099" xr:uid="{00000000-0005-0000-0000-00008F6A0000}"/>
    <cellStyle name="40% - Accent5 3 3 3 3 2 3" xfId="17138" xr:uid="{00000000-0005-0000-0000-0000906A0000}"/>
    <cellStyle name="40% - Accent5 3 3 3 3 2 3 2" xfId="40406" xr:uid="{00000000-0005-0000-0000-0000916A0000}"/>
    <cellStyle name="40% - Accent5 3 3 3 3 2 4" xfId="29791" xr:uid="{00000000-0005-0000-0000-0000926A0000}"/>
    <cellStyle name="40% - Accent5 3 3 3 3 3" xfId="9189" xr:uid="{00000000-0005-0000-0000-0000936A0000}"/>
    <cellStyle name="40% - Accent5 3 3 3 3 3 2" xfId="19804" xr:uid="{00000000-0005-0000-0000-0000946A0000}"/>
    <cellStyle name="40% - Accent5 3 3 3 3 3 2 2" xfId="43072" xr:uid="{00000000-0005-0000-0000-0000956A0000}"/>
    <cellStyle name="40% - Accent5 3 3 3 3 3 3" xfId="32457" xr:uid="{00000000-0005-0000-0000-0000966A0000}"/>
    <cellStyle name="40% - Accent5 3 3 3 3 4" xfId="14498" xr:uid="{00000000-0005-0000-0000-0000976A0000}"/>
    <cellStyle name="40% - Accent5 3 3 3 3 4 2" xfId="37766" xr:uid="{00000000-0005-0000-0000-0000986A0000}"/>
    <cellStyle name="40% - Accent5 3 3 3 3 5" xfId="27149" xr:uid="{00000000-0005-0000-0000-0000996A0000}"/>
    <cellStyle name="40% - Accent5 3 3 3 4" xfId="4585" xr:uid="{00000000-0005-0000-0000-00009A6A0000}"/>
    <cellStyle name="40% - Accent5 3 3 3 4 2" xfId="9929" xr:uid="{00000000-0005-0000-0000-00009B6A0000}"/>
    <cellStyle name="40% - Accent5 3 3 3 4 2 2" xfId="20544" xr:uid="{00000000-0005-0000-0000-00009C6A0000}"/>
    <cellStyle name="40% - Accent5 3 3 3 4 2 2 2" xfId="43812" xr:uid="{00000000-0005-0000-0000-00009D6A0000}"/>
    <cellStyle name="40% - Accent5 3 3 3 4 2 3" xfId="33197" xr:uid="{00000000-0005-0000-0000-00009E6A0000}"/>
    <cellStyle name="40% - Accent5 3 3 3 4 3" xfId="15238" xr:uid="{00000000-0005-0000-0000-00009F6A0000}"/>
    <cellStyle name="40% - Accent5 3 3 3 4 3 2" xfId="38506" xr:uid="{00000000-0005-0000-0000-0000A06A0000}"/>
    <cellStyle name="40% - Accent5 3 3 3 4 4" xfId="27889" xr:uid="{00000000-0005-0000-0000-0000A16A0000}"/>
    <cellStyle name="40% - Accent5 3 3 3 5" xfId="7287" xr:uid="{00000000-0005-0000-0000-0000A26A0000}"/>
    <cellStyle name="40% - Accent5 3 3 3 5 2" xfId="17902" xr:uid="{00000000-0005-0000-0000-0000A36A0000}"/>
    <cellStyle name="40% - Accent5 3 3 3 5 2 2" xfId="41170" xr:uid="{00000000-0005-0000-0000-0000A46A0000}"/>
    <cellStyle name="40% - Accent5 3 3 3 5 3" xfId="30555" xr:uid="{00000000-0005-0000-0000-0000A56A0000}"/>
    <cellStyle name="40% - Accent5 3 3 3 6" xfId="12598" xr:uid="{00000000-0005-0000-0000-0000A66A0000}"/>
    <cellStyle name="40% - Accent5 3 3 3 6 2" xfId="35866" xr:uid="{00000000-0005-0000-0000-0000A76A0000}"/>
    <cellStyle name="40% - Accent5 3 3 3 7" xfId="23575" xr:uid="{00000000-0005-0000-0000-0000A86A0000}"/>
    <cellStyle name="40% - Accent5 3 3 3 7 2" xfId="46818" xr:uid="{00000000-0005-0000-0000-0000A96A0000}"/>
    <cellStyle name="40% - Accent5 3 3 3 8" xfId="25247" xr:uid="{00000000-0005-0000-0000-0000AA6A0000}"/>
    <cellStyle name="40% - Accent5 3 3 3 9" xfId="48747" xr:uid="{00000000-0005-0000-0000-0000AB6A0000}"/>
    <cellStyle name="40% - Accent5 3 3 4" xfId="1927" xr:uid="{00000000-0005-0000-0000-0000AC6A0000}"/>
    <cellStyle name="40% - Accent5 3 3 4 2" xfId="4902" xr:uid="{00000000-0005-0000-0000-0000AD6A0000}"/>
    <cellStyle name="40% - Accent5 3 3 4 2 2" xfId="10246" xr:uid="{00000000-0005-0000-0000-0000AE6A0000}"/>
    <cellStyle name="40% - Accent5 3 3 4 2 2 2" xfId="20861" xr:uid="{00000000-0005-0000-0000-0000AF6A0000}"/>
    <cellStyle name="40% - Accent5 3 3 4 2 2 2 2" xfId="44129" xr:uid="{00000000-0005-0000-0000-0000B06A0000}"/>
    <cellStyle name="40% - Accent5 3 3 4 2 2 3" xfId="33514" xr:uid="{00000000-0005-0000-0000-0000B16A0000}"/>
    <cellStyle name="40% - Accent5 3 3 4 2 3" xfId="15555" xr:uid="{00000000-0005-0000-0000-0000B26A0000}"/>
    <cellStyle name="40% - Accent5 3 3 4 2 3 2" xfId="38823" xr:uid="{00000000-0005-0000-0000-0000B36A0000}"/>
    <cellStyle name="40% - Accent5 3 3 4 2 4" xfId="28206" xr:uid="{00000000-0005-0000-0000-0000B46A0000}"/>
    <cellStyle name="40% - Accent5 3 3 4 3" xfId="7604" xr:uid="{00000000-0005-0000-0000-0000B56A0000}"/>
    <cellStyle name="40% - Accent5 3 3 4 3 2" xfId="18219" xr:uid="{00000000-0005-0000-0000-0000B66A0000}"/>
    <cellStyle name="40% - Accent5 3 3 4 3 2 2" xfId="41487" xr:uid="{00000000-0005-0000-0000-0000B76A0000}"/>
    <cellStyle name="40% - Accent5 3 3 4 3 3" xfId="30872" xr:uid="{00000000-0005-0000-0000-0000B86A0000}"/>
    <cellStyle name="40% - Accent5 3 3 4 4" xfId="12915" xr:uid="{00000000-0005-0000-0000-0000B96A0000}"/>
    <cellStyle name="40% - Accent5 3 3 4 4 2" xfId="36183" xr:uid="{00000000-0005-0000-0000-0000BA6A0000}"/>
    <cellStyle name="40% - Accent5 3 3 4 5" xfId="23577" xr:uid="{00000000-0005-0000-0000-0000BB6A0000}"/>
    <cellStyle name="40% - Accent5 3 3 4 5 2" xfId="46820" xr:uid="{00000000-0005-0000-0000-0000BC6A0000}"/>
    <cellStyle name="40% - Accent5 3 3 4 6" xfId="25564" xr:uid="{00000000-0005-0000-0000-0000BD6A0000}"/>
    <cellStyle name="40% - Accent5 3 3 4 7" xfId="48749" xr:uid="{00000000-0005-0000-0000-0000BE6A0000}"/>
    <cellStyle name="40% - Accent5 3 3 5" xfId="2618" xr:uid="{00000000-0005-0000-0000-0000BF6A0000}"/>
    <cellStyle name="40% - Accent5 3 3 5 2" xfId="5466" xr:uid="{00000000-0005-0000-0000-0000C06A0000}"/>
    <cellStyle name="40% - Accent5 3 3 5 2 2" xfId="10809" xr:uid="{00000000-0005-0000-0000-0000C16A0000}"/>
    <cellStyle name="40% - Accent5 3 3 5 2 2 2" xfId="21423" xr:uid="{00000000-0005-0000-0000-0000C26A0000}"/>
    <cellStyle name="40% - Accent5 3 3 5 2 2 2 2" xfId="44691" xr:uid="{00000000-0005-0000-0000-0000C36A0000}"/>
    <cellStyle name="40% - Accent5 3 3 5 2 2 3" xfId="34077" xr:uid="{00000000-0005-0000-0000-0000C46A0000}"/>
    <cellStyle name="40% - Accent5 3 3 5 2 3" xfId="16117" xr:uid="{00000000-0005-0000-0000-0000C56A0000}"/>
    <cellStyle name="40% - Accent5 3 3 5 2 3 2" xfId="39385" xr:uid="{00000000-0005-0000-0000-0000C66A0000}"/>
    <cellStyle name="40% - Accent5 3 3 5 2 4" xfId="28769" xr:uid="{00000000-0005-0000-0000-0000C76A0000}"/>
    <cellStyle name="40% - Accent5 3 3 5 3" xfId="8167" xr:uid="{00000000-0005-0000-0000-0000C86A0000}"/>
    <cellStyle name="40% - Accent5 3 3 5 3 2" xfId="18782" xr:uid="{00000000-0005-0000-0000-0000C96A0000}"/>
    <cellStyle name="40% - Accent5 3 3 5 3 2 2" xfId="42050" xr:uid="{00000000-0005-0000-0000-0000CA6A0000}"/>
    <cellStyle name="40% - Accent5 3 3 5 3 3" xfId="31435" xr:uid="{00000000-0005-0000-0000-0000CB6A0000}"/>
    <cellStyle name="40% - Accent5 3 3 5 4" xfId="13477" xr:uid="{00000000-0005-0000-0000-0000CC6A0000}"/>
    <cellStyle name="40% - Accent5 3 3 5 4 2" xfId="36745" xr:uid="{00000000-0005-0000-0000-0000CD6A0000}"/>
    <cellStyle name="40% - Accent5 3 3 5 5" xfId="26127" xr:uid="{00000000-0005-0000-0000-0000CE6A0000}"/>
    <cellStyle name="40% - Accent5 3 3 6" xfId="3197" xr:uid="{00000000-0005-0000-0000-0000CF6A0000}"/>
    <cellStyle name="40% - Accent5 3 3 6 2" xfId="6027" xr:uid="{00000000-0005-0000-0000-0000D06A0000}"/>
    <cellStyle name="40% - Accent5 3 3 6 2 2" xfId="11370" xr:uid="{00000000-0005-0000-0000-0000D16A0000}"/>
    <cellStyle name="40% - Accent5 3 3 6 2 2 2" xfId="21983" xr:uid="{00000000-0005-0000-0000-0000D26A0000}"/>
    <cellStyle name="40% - Accent5 3 3 6 2 2 2 2" xfId="45251" xr:uid="{00000000-0005-0000-0000-0000D36A0000}"/>
    <cellStyle name="40% - Accent5 3 3 6 2 2 3" xfId="34638" xr:uid="{00000000-0005-0000-0000-0000D46A0000}"/>
    <cellStyle name="40% - Accent5 3 3 6 2 3" xfId="16677" xr:uid="{00000000-0005-0000-0000-0000D56A0000}"/>
    <cellStyle name="40% - Accent5 3 3 6 2 3 2" xfId="39945" xr:uid="{00000000-0005-0000-0000-0000D66A0000}"/>
    <cellStyle name="40% - Accent5 3 3 6 2 4" xfId="29330" xr:uid="{00000000-0005-0000-0000-0000D76A0000}"/>
    <cellStyle name="40% - Accent5 3 3 6 3" xfId="8728" xr:uid="{00000000-0005-0000-0000-0000D86A0000}"/>
    <cellStyle name="40% - Accent5 3 3 6 3 2" xfId="19343" xr:uid="{00000000-0005-0000-0000-0000D96A0000}"/>
    <cellStyle name="40% - Accent5 3 3 6 3 2 2" xfId="42611" xr:uid="{00000000-0005-0000-0000-0000DA6A0000}"/>
    <cellStyle name="40% - Accent5 3 3 6 3 3" xfId="31996" xr:uid="{00000000-0005-0000-0000-0000DB6A0000}"/>
    <cellStyle name="40% - Accent5 3 3 6 4" xfId="14037" xr:uid="{00000000-0005-0000-0000-0000DC6A0000}"/>
    <cellStyle name="40% - Accent5 3 3 6 4 2" xfId="37305" xr:uid="{00000000-0005-0000-0000-0000DD6A0000}"/>
    <cellStyle name="40% - Accent5 3 3 6 5" xfId="26688" xr:uid="{00000000-0005-0000-0000-0000DE6A0000}"/>
    <cellStyle name="40% - Accent5 3 3 7" xfId="3517" xr:uid="{00000000-0005-0000-0000-0000DF6A0000}"/>
    <cellStyle name="40% - Accent5 3 3 7 2" xfId="6341" xr:uid="{00000000-0005-0000-0000-0000E06A0000}"/>
    <cellStyle name="40% - Accent5 3 3 7 2 2" xfId="11684" xr:uid="{00000000-0005-0000-0000-0000E16A0000}"/>
    <cellStyle name="40% - Accent5 3 3 7 2 2 2" xfId="22297" xr:uid="{00000000-0005-0000-0000-0000E26A0000}"/>
    <cellStyle name="40% - Accent5 3 3 7 2 2 2 2" xfId="45565" xr:uid="{00000000-0005-0000-0000-0000E36A0000}"/>
    <cellStyle name="40% - Accent5 3 3 7 2 2 3" xfId="34952" xr:uid="{00000000-0005-0000-0000-0000E46A0000}"/>
    <cellStyle name="40% - Accent5 3 3 7 2 3" xfId="16991" xr:uid="{00000000-0005-0000-0000-0000E56A0000}"/>
    <cellStyle name="40% - Accent5 3 3 7 2 3 2" xfId="40259" xr:uid="{00000000-0005-0000-0000-0000E66A0000}"/>
    <cellStyle name="40% - Accent5 3 3 7 2 4" xfId="29644" xr:uid="{00000000-0005-0000-0000-0000E76A0000}"/>
    <cellStyle name="40% - Accent5 3 3 7 3" xfId="9042" xr:uid="{00000000-0005-0000-0000-0000E86A0000}"/>
    <cellStyle name="40% - Accent5 3 3 7 3 2" xfId="19657" xr:uid="{00000000-0005-0000-0000-0000E96A0000}"/>
    <cellStyle name="40% - Accent5 3 3 7 3 2 2" xfId="42925" xr:uid="{00000000-0005-0000-0000-0000EA6A0000}"/>
    <cellStyle name="40% - Accent5 3 3 7 3 3" xfId="32310" xr:uid="{00000000-0005-0000-0000-0000EB6A0000}"/>
    <cellStyle name="40% - Accent5 3 3 7 4" xfId="14351" xr:uid="{00000000-0005-0000-0000-0000EC6A0000}"/>
    <cellStyle name="40% - Accent5 3 3 7 4 2" xfId="37619" xr:uid="{00000000-0005-0000-0000-0000ED6A0000}"/>
    <cellStyle name="40% - Accent5 3 3 7 5" xfId="27002" xr:uid="{00000000-0005-0000-0000-0000EE6A0000}"/>
    <cellStyle name="40% - Accent5 3 3 8" xfId="4279" xr:uid="{00000000-0005-0000-0000-0000EF6A0000}"/>
    <cellStyle name="40% - Accent5 3 3 8 2" xfId="9623" xr:uid="{00000000-0005-0000-0000-0000F06A0000}"/>
    <cellStyle name="40% - Accent5 3 3 8 2 2" xfId="20238" xr:uid="{00000000-0005-0000-0000-0000F16A0000}"/>
    <cellStyle name="40% - Accent5 3 3 8 2 2 2" xfId="43506" xr:uid="{00000000-0005-0000-0000-0000F26A0000}"/>
    <cellStyle name="40% - Accent5 3 3 8 2 3" xfId="32891" xr:uid="{00000000-0005-0000-0000-0000F36A0000}"/>
    <cellStyle name="40% - Accent5 3 3 8 3" xfId="14932" xr:uid="{00000000-0005-0000-0000-0000F46A0000}"/>
    <cellStyle name="40% - Accent5 3 3 8 3 2" xfId="38200" xr:uid="{00000000-0005-0000-0000-0000F56A0000}"/>
    <cellStyle name="40% - Accent5 3 3 8 4" xfId="27583" xr:uid="{00000000-0005-0000-0000-0000F66A0000}"/>
    <cellStyle name="40% - Accent5 3 3 9" xfId="6981" xr:uid="{00000000-0005-0000-0000-0000F76A0000}"/>
    <cellStyle name="40% - Accent5 3 3 9 2" xfId="17596" xr:uid="{00000000-0005-0000-0000-0000F86A0000}"/>
    <cellStyle name="40% - Accent5 3 3 9 2 2" xfId="40864" xr:uid="{00000000-0005-0000-0000-0000F96A0000}"/>
    <cellStyle name="40% - Accent5 3 3 9 3" xfId="30249" xr:uid="{00000000-0005-0000-0000-0000FA6A0000}"/>
    <cellStyle name="40% - Accent5 3 3_Asset Register (new)" xfId="1406" xr:uid="{00000000-0005-0000-0000-0000FB6A0000}"/>
    <cellStyle name="40% - Accent5 3 4" xfId="280" xr:uid="{00000000-0005-0000-0000-0000FC6A0000}"/>
    <cellStyle name="40% - Accent5 3 4 10" xfId="24807" xr:uid="{00000000-0005-0000-0000-0000FD6A0000}"/>
    <cellStyle name="40% - Accent5 3 4 11" xfId="48750" xr:uid="{00000000-0005-0000-0000-0000FE6A0000}"/>
    <cellStyle name="40% - Accent5 3 4 2" xfId="1928" xr:uid="{00000000-0005-0000-0000-0000FF6A0000}"/>
    <cellStyle name="40% - Accent5 3 4 2 2" xfId="4903" xr:uid="{00000000-0005-0000-0000-0000006B0000}"/>
    <cellStyle name="40% - Accent5 3 4 2 2 2" xfId="10247" xr:uid="{00000000-0005-0000-0000-0000016B0000}"/>
    <cellStyle name="40% - Accent5 3 4 2 2 2 2" xfId="20862" xr:uid="{00000000-0005-0000-0000-0000026B0000}"/>
    <cellStyle name="40% - Accent5 3 4 2 2 2 2 2" xfId="44130" xr:uid="{00000000-0005-0000-0000-0000036B0000}"/>
    <cellStyle name="40% - Accent5 3 4 2 2 2 3" xfId="33515" xr:uid="{00000000-0005-0000-0000-0000046B0000}"/>
    <cellStyle name="40% - Accent5 3 4 2 2 3" xfId="15556" xr:uid="{00000000-0005-0000-0000-0000056B0000}"/>
    <cellStyle name="40% - Accent5 3 4 2 2 3 2" xfId="38824" xr:uid="{00000000-0005-0000-0000-0000066B0000}"/>
    <cellStyle name="40% - Accent5 3 4 2 2 4" xfId="23580" xr:uid="{00000000-0005-0000-0000-0000076B0000}"/>
    <cellStyle name="40% - Accent5 3 4 2 2 4 2" xfId="46823" xr:uid="{00000000-0005-0000-0000-0000086B0000}"/>
    <cellStyle name="40% - Accent5 3 4 2 2 5" xfId="28207" xr:uid="{00000000-0005-0000-0000-0000096B0000}"/>
    <cellStyle name="40% - Accent5 3 4 2 2 6" xfId="48752" xr:uid="{00000000-0005-0000-0000-00000A6B0000}"/>
    <cellStyle name="40% - Accent5 3 4 2 3" xfId="7605" xr:uid="{00000000-0005-0000-0000-00000B6B0000}"/>
    <cellStyle name="40% - Accent5 3 4 2 3 2" xfId="18220" xr:uid="{00000000-0005-0000-0000-00000C6B0000}"/>
    <cellStyle name="40% - Accent5 3 4 2 3 2 2" xfId="41488" xr:uid="{00000000-0005-0000-0000-00000D6B0000}"/>
    <cellStyle name="40% - Accent5 3 4 2 3 3" xfId="30873" xr:uid="{00000000-0005-0000-0000-00000E6B0000}"/>
    <cellStyle name="40% - Accent5 3 4 2 4" xfId="12916" xr:uid="{00000000-0005-0000-0000-00000F6B0000}"/>
    <cellStyle name="40% - Accent5 3 4 2 4 2" xfId="36184" xr:uid="{00000000-0005-0000-0000-0000106B0000}"/>
    <cellStyle name="40% - Accent5 3 4 2 5" xfId="23579" xr:uid="{00000000-0005-0000-0000-0000116B0000}"/>
    <cellStyle name="40% - Accent5 3 4 2 5 2" xfId="46822" xr:uid="{00000000-0005-0000-0000-0000126B0000}"/>
    <cellStyle name="40% - Accent5 3 4 2 6" xfId="25565" xr:uid="{00000000-0005-0000-0000-0000136B0000}"/>
    <cellStyle name="40% - Accent5 3 4 2 7" xfId="48751" xr:uid="{00000000-0005-0000-0000-0000146B0000}"/>
    <cellStyle name="40% - Accent5 3 4 3" xfId="2488" xr:uid="{00000000-0005-0000-0000-0000156B0000}"/>
    <cellStyle name="40% - Accent5 3 4 3 2" xfId="5336" xr:uid="{00000000-0005-0000-0000-0000166B0000}"/>
    <cellStyle name="40% - Accent5 3 4 3 2 2" xfId="10679" xr:uid="{00000000-0005-0000-0000-0000176B0000}"/>
    <cellStyle name="40% - Accent5 3 4 3 2 2 2" xfId="21293" xr:uid="{00000000-0005-0000-0000-0000186B0000}"/>
    <cellStyle name="40% - Accent5 3 4 3 2 2 2 2" xfId="44561" xr:uid="{00000000-0005-0000-0000-0000196B0000}"/>
    <cellStyle name="40% - Accent5 3 4 3 2 2 3" xfId="33947" xr:uid="{00000000-0005-0000-0000-00001A6B0000}"/>
    <cellStyle name="40% - Accent5 3 4 3 2 3" xfId="15987" xr:uid="{00000000-0005-0000-0000-00001B6B0000}"/>
    <cellStyle name="40% - Accent5 3 4 3 2 3 2" xfId="39255" xr:uid="{00000000-0005-0000-0000-00001C6B0000}"/>
    <cellStyle name="40% - Accent5 3 4 3 2 4" xfId="28639" xr:uid="{00000000-0005-0000-0000-00001D6B0000}"/>
    <cellStyle name="40% - Accent5 3 4 3 3" xfId="8037" xr:uid="{00000000-0005-0000-0000-00001E6B0000}"/>
    <cellStyle name="40% - Accent5 3 4 3 3 2" xfId="18652" xr:uid="{00000000-0005-0000-0000-00001F6B0000}"/>
    <cellStyle name="40% - Accent5 3 4 3 3 2 2" xfId="41920" xr:uid="{00000000-0005-0000-0000-0000206B0000}"/>
    <cellStyle name="40% - Accent5 3 4 3 3 3" xfId="31305" xr:uid="{00000000-0005-0000-0000-0000216B0000}"/>
    <cellStyle name="40% - Accent5 3 4 3 4" xfId="13347" xr:uid="{00000000-0005-0000-0000-0000226B0000}"/>
    <cellStyle name="40% - Accent5 3 4 3 4 2" xfId="36615" xr:uid="{00000000-0005-0000-0000-0000236B0000}"/>
    <cellStyle name="40% - Accent5 3 4 3 5" xfId="23581" xr:uid="{00000000-0005-0000-0000-0000246B0000}"/>
    <cellStyle name="40% - Accent5 3 4 3 5 2" xfId="46824" xr:uid="{00000000-0005-0000-0000-0000256B0000}"/>
    <cellStyle name="40% - Accent5 3 4 3 6" xfId="25997" xr:uid="{00000000-0005-0000-0000-0000266B0000}"/>
    <cellStyle name="40% - Accent5 3 4 3 7" xfId="48753" xr:uid="{00000000-0005-0000-0000-0000276B0000}"/>
    <cellStyle name="40% - Accent5 3 4 4" xfId="3198" xr:uid="{00000000-0005-0000-0000-0000286B0000}"/>
    <cellStyle name="40% - Accent5 3 4 4 2" xfId="6028" xr:uid="{00000000-0005-0000-0000-0000296B0000}"/>
    <cellStyle name="40% - Accent5 3 4 4 2 2" xfId="11371" xr:uid="{00000000-0005-0000-0000-00002A6B0000}"/>
    <cellStyle name="40% - Accent5 3 4 4 2 2 2" xfId="21984" xr:uid="{00000000-0005-0000-0000-00002B6B0000}"/>
    <cellStyle name="40% - Accent5 3 4 4 2 2 2 2" xfId="45252" xr:uid="{00000000-0005-0000-0000-00002C6B0000}"/>
    <cellStyle name="40% - Accent5 3 4 4 2 2 3" xfId="34639" xr:uid="{00000000-0005-0000-0000-00002D6B0000}"/>
    <cellStyle name="40% - Accent5 3 4 4 2 3" xfId="16678" xr:uid="{00000000-0005-0000-0000-00002E6B0000}"/>
    <cellStyle name="40% - Accent5 3 4 4 2 3 2" xfId="39946" xr:uid="{00000000-0005-0000-0000-00002F6B0000}"/>
    <cellStyle name="40% - Accent5 3 4 4 2 4" xfId="29331" xr:uid="{00000000-0005-0000-0000-0000306B0000}"/>
    <cellStyle name="40% - Accent5 3 4 4 3" xfId="8729" xr:uid="{00000000-0005-0000-0000-0000316B0000}"/>
    <cellStyle name="40% - Accent5 3 4 4 3 2" xfId="19344" xr:uid="{00000000-0005-0000-0000-0000326B0000}"/>
    <cellStyle name="40% - Accent5 3 4 4 3 2 2" xfId="42612" xr:uid="{00000000-0005-0000-0000-0000336B0000}"/>
    <cellStyle name="40% - Accent5 3 4 4 3 3" xfId="31997" xr:uid="{00000000-0005-0000-0000-0000346B0000}"/>
    <cellStyle name="40% - Accent5 3 4 4 4" xfId="14038" xr:uid="{00000000-0005-0000-0000-0000356B0000}"/>
    <cellStyle name="40% - Accent5 3 4 4 4 2" xfId="37306" xr:uid="{00000000-0005-0000-0000-0000366B0000}"/>
    <cellStyle name="40% - Accent5 3 4 4 5" xfId="26689" xr:uid="{00000000-0005-0000-0000-0000376B0000}"/>
    <cellStyle name="40% - Accent5 3 4 5" xfId="3518" xr:uid="{00000000-0005-0000-0000-0000386B0000}"/>
    <cellStyle name="40% - Accent5 3 4 5 2" xfId="6342" xr:uid="{00000000-0005-0000-0000-0000396B0000}"/>
    <cellStyle name="40% - Accent5 3 4 5 2 2" xfId="11685" xr:uid="{00000000-0005-0000-0000-00003A6B0000}"/>
    <cellStyle name="40% - Accent5 3 4 5 2 2 2" xfId="22298" xr:uid="{00000000-0005-0000-0000-00003B6B0000}"/>
    <cellStyle name="40% - Accent5 3 4 5 2 2 2 2" xfId="45566" xr:uid="{00000000-0005-0000-0000-00003C6B0000}"/>
    <cellStyle name="40% - Accent5 3 4 5 2 2 3" xfId="34953" xr:uid="{00000000-0005-0000-0000-00003D6B0000}"/>
    <cellStyle name="40% - Accent5 3 4 5 2 3" xfId="16992" xr:uid="{00000000-0005-0000-0000-00003E6B0000}"/>
    <cellStyle name="40% - Accent5 3 4 5 2 3 2" xfId="40260" xr:uid="{00000000-0005-0000-0000-00003F6B0000}"/>
    <cellStyle name="40% - Accent5 3 4 5 2 4" xfId="29645" xr:uid="{00000000-0005-0000-0000-0000406B0000}"/>
    <cellStyle name="40% - Accent5 3 4 5 3" xfId="9043" xr:uid="{00000000-0005-0000-0000-0000416B0000}"/>
    <cellStyle name="40% - Accent5 3 4 5 3 2" xfId="19658" xr:uid="{00000000-0005-0000-0000-0000426B0000}"/>
    <cellStyle name="40% - Accent5 3 4 5 3 2 2" xfId="42926" xr:uid="{00000000-0005-0000-0000-0000436B0000}"/>
    <cellStyle name="40% - Accent5 3 4 5 3 3" xfId="32311" xr:uid="{00000000-0005-0000-0000-0000446B0000}"/>
    <cellStyle name="40% - Accent5 3 4 5 4" xfId="14352" xr:uid="{00000000-0005-0000-0000-0000456B0000}"/>
    <cellStyle name="40% - Accent5 3 4 5 4 2" xfId="37620" xr:uid="{00000000-0005-0000-0000-0000466B0000}"/>
    <cellStyle name="40% - Accent5 3 4 5 5" xfId="27003" xr:uid="{00000000-0005-0000-0000-0000476B0000}"/>
    <cellStyle name="40% - Accent5 3 4 6" xfId="4149" xr:uid="{00000000-0005-0000-0000-0000486B0000}"/>
    <cellStyle name="40% - Accent5 3 4 6 2" xfId="9493" xr:uid="{00000000-0005-0000-0000-0000496B0000}"/>
    <cellStyle name="40% - Accent5 3 4 6 2 2" xfId="20108" xr:uid="{00000000-0005-0000-0000-00004A6B0000}"/>
    <cellStyle name="40% - Accent5 3 4 6 2 2 2" xfId="43376" xr:uid="{00000000-0005-0000-0000-00004B6B0000}"/>
    <cellStyle name="40% - Accent5 3 4 6 2 3" xfId="32761" xr:uid="{00000000-0005-0000-0000-00004C6B0000}"/>
    <cellStyle name="40% - Accent5 3 4 6 3" xfId="14802" xr:uid="{00000000-0005-0000-0000-00004D6B0000}"/>
    <cellStyle name="40% - Accent5 3 4 6 3 2" xfId="38070" xr:uid="{00000000-0005-0000-0000-00004E6B0000}"/>
    <cellStyle name="40% - Accent5 3 4 6 4" xfId="27453" xr:uid="{00000000-0005-0000-0000-00004F6B0000}"/>
    <cellStyle name="40% - Accent5 3 4 7" xfId="6851" xr:uid="{00000000-0005-0000-0000-0000506B0000}"/>
    <cellStyle name="40% - Accent5 3 4 7 2" xfId="17466" xr:uid="{00000000-0005-0000-0000-0000516B0000}"/>
    <cellStyle name="40% - Accent5 3 4 7 2 2" xfId="40734" xr:uid="{00000000-0005-0000-0000-0000526B0000}"/>
    <cellStyle name="40% - Accent5 3 4 7 3" xfId="30119" xr:uid="{00000000-0005-0000-0000-0000536B0000}"/>
    <cellStyle name="40% - Accent5 3 4 8" xfId="12162" xr:uid="{00000000-0005-0000-0000-0000546B0000}"/>
    <cellStyle name="40% - Accent5 3 4 8 2" xfId="35430" xr:uid="{00000000-0005-0000-0000-0000556B0000}"/>
    <cellStyle name="40% - Accent5 3 4 9" xfId="23578" xr:uid="{00000000-0005-0000-0000-0000566B0000}"/>
    <cellStyle name="40% - Accent5 3 4 9 2" xfId="46821" xr:uid="{00000000-0005-0000-0000-0000576B0000}"/>
    <cellStyle name="40% - Accent5 3 5" xfId="1131" xr:uid="{00000000-0005-0000-0000-0000586B0000}"/>
    <cellStyle name="40% - Accent5 3 5 2" xfId="2701" xr:uid="{00000000-0005-0000-0000-0000596B0000}"/>
    <cellStyle name="40% - Accent5 3 5 2 2" xfId="5549" xr:uid="{00000000-0005-0000-0000-00005A6B0000}"/>
    <cellStyle name="40% - Accent5 3 5 2 2 2" xfId="10892" xr:uid="{00000000-0005-0000-0000-00005B6B0000}"/>
    <cellStyle name="40% - Accent5 3 5 2 2 2 2" xfId="21506" xr:uid="{00000000-0005-0000-0000-00005C6B0000}"/>
    <cellStyle name="40% - Accent5 3 5 2 2 2 2 2" xfId="44774" xr:uid="{00000000-0005-0000-0000-00005D6B0000}"/>
    <cellStyle name="40% - Accent5 3 5 2 2 2 3" xfId="34160" xr:uid="{00000000-0005-0000-0000-00005E6B0000}"/>
    <cellStyle name="40% - Accent5 3 5 2 2 3" xfId="16200" xr:uid="{00000000-0005-0000-0000-00005F6B0000}"/>
    <cellStyle name="40% - Accent5 3 5 2 2 3 2" xfId="39468" xr:uid="{00000000-0005-0000-0000-0000606B0000}"/>
    <cellStyle name="40% - Accent5 3 5 2 2 4" xfId="23584" xr:uid="{00000000-0005-0000-0000-0000616B0000}"/>
    <cellStyle name="40% - Accent5 3 5 2 2 4 2" xfId="46827" xr:uid="{00000000-0005-0000-0000-0000626B0000}"/>
    <cellStyle name="40% - Accent5 3 5 2 2 5" xfId="28852" xr:uid="{00000000-0005-0000-0000-0000636B0000}"/>
    <cellStyle name="40% - Accent5 3 5 2 2 6" xfId="48756" xr:uid="{00000000-0005-0000-0000-0000646B0000}"/>
    <cellStyle name="40% - Accent5 3 5 2 3" xfId="8250" xr:uid="{00000000-0005-0000-0000-0000656B0000}"/>
    <cellStyle name="40% - Accent5 3 5 2 3 2" xfId="18865" xr:uid="{00000000-0005-0000-0000-0000666B0000}"/>
    <cellStyle name="40% - Accent5 3 5 2 3 2 2" xfId="42133" xr:uid="{00000000-0005-0000-0000-0000676B0000}"/>
    <cellStyle name="40% - Accent5 3 5 2 3 3" xfId="31518" xr:uid="{00000000-0005-0000-0000-0000686B0000}"/>
    <cellStyle name="40% - Accent5 3 5 2 4" xfId="13560" xr:uid="{00000000-0005-0000-0000-0000696B0000}"/>
    <cellStyle name="40% - Accent5 3 5 2 4 2" xfId="36828" xr:uid="{00000000-0005-0000-0000-00006A6B0000}"/>
    <cellStyle name="40% - Accent5 3 5 2 5" xfId="23583" xr:uid="{00000000-0005-0000-0000-00006B6B0000}"/>
    <cellStyle name="40% - Accent5 3 5 2 5 2" xfId="46826" xr:uid="{00000000-0005-0000-0000-00006C6B0000}"/>
    <cellStyle name="40% - Accent5 3 5 2 6" xfId="26210" xr:uid="{00000000-0005-0000-0000-00006D6B0000}"/>
    <cellStyle name="40% - Accent5 3 5 2 7" xfId="48755" xr:uid="{00000000-0005-0000-0000-00006E6B0000}"/>
    <cellStyle name="40% - Accent5 3 5 3" xfId="3876" xr:uid="{00000000-0005-0000-0000-00006F6B0000}"/>
    <cellStyle name="40% - Accent5 3 5 3 2" xfId="6540" xr:uid="{00000000-0005-0000-0000-0000706B0000}"/>
    <cellStyle name="40% - Accent5 3 5 3 2 2" xfId="11883" xr:uid="{00000000-0005-0000-0000-0000716B0000}"/>
    <cellStyle name="40% - Accent5 3 5 3 2 2 2" xfId="22496" xr:uid="{00000000-0005-0000-0000-0000726B0000}"/>
    <cellStyle name="40% - Accent5 3 5 3 2 2 2 2" xfId="45764" xr:uid="{00000000-0005-0000-0000-0000736B0000}"/>
    <cellStyle name="40% - Accent5 3 5 3 2 2 3" xfId="35151" xr:uid="{00000000-0005-0000-0000-0000746B0000}"/>
    <cellStyle name="40% - Accent5 3 5 3 2 3" xfId="17190" xr:uid="{00000000-0005-0000-0000-0000756B0000}"/>
    <cellStyle name="40% - Accent5 3 5 3 2 3 2" xfId="40458" xr:uid="{00000000-0005-0000-0000-0000766B0000}"/>
    <cellStyle name="40% - Accent5 3 5 3 2 4" xfId="29843" xr:uid="{00000000-0005-0000-0000-0000776B0000}"/>
    <cellStyle name="40% - Accent5 3 5 3 3" xfId="9241" xr:uid="{00000000-0005-0000-0000-0000786B0000}"/>
    <cellStyle name="40% - Accent5 3 5 3 3 2" xfId="19856" xr:uid="{00000000-0005-0000-0000-0000796B0000}"/>
    <cellStyle name="40% - Accent5 3 5 3 3 2 2" xfId="43124" xr:uid="{00000000-0005-0000-0000-00007A6B0000}"/>
    <cellStyle name="40% - Accent5 3 5 3 3 3" xfId="32509" xr:uid="{00000000-0005-0000-0000-00007B6B0000}"/>
    <cellStyle name="40% - Accent5 3 5 3 4" xfId="14550" xr:uid="{00000000-0005-0000-0000-00007C6B0000}"/>
    <cellStyle name="40% - Accent5 3 5 3 4 2" xfId="37818" xr:uid="{00000000-0005-0000-0000-00007D6B0000}"/>
    <cellStyle name="40% - Accent5 3 5 3 5" xfId="23585" xr:uid="{00000000-0005-0000-0000-00007E6B0000}"/>
    <cellStyle name="40% - Accent5 3 5 3 5 2" xfId="46828" xr:uid="{00000000-0005-0000-0000-00007F6B0000}"/>
    <cellStyle name="40% - Accent5 3 5 3 6" xfId="27201" xr:uid="{00000000-0005-0000-0000-0000806B0000}"/>
    <cellStyle name="40% - Accent5 3 5 3 7" xfId="48757" xr:uid="{00000000-0005-0000-0000-0000816B0000}"/>
    <cellStyle name="40% - Accent5 3 5 4" xfId="4362" xr:uid="{00000000-0005-0000-0000-0000826B0000}"/>
    <cellStyle name="40% - Accent5 3 5 4 2" xfId="9706" xr:uid="{00000000-0005-0000-0000-0000836B0000}"/>
    <cellStyle name="40% - Accent5 3 5 4 2 2" xfId="20321" xr:uid="{00000000-0005-0000-0000-0000846B0000}"/>
    <cellStyle name="40% - Accent5 3 5 4 2 2 2" xfId="43589" xr:uid="{00000000-0005-0000-0000-0000856B0000}"/>
    <cellStyle name="40% - Accent5 3 5 4 2 3" xfId="32974" xr:uid="{00000000-0005-0000-0000-0000866B0000}"/>
    <cellStyle name="40% - Accent5 3 5 4 3" xfId="15015" xr:uid="{00000000-0005-0000-0000-0000876B0000}"/>
    <cellStyle name="40% - Accent5 3 5 4 3 2" xfId="38283" xr:uid="{00000000-0005-0000-0000-0000886B0000}"/>
    <cellStyle name="40% - Accent5 3 5 4 4" xfId="27666" xr:uid="{00000000-0005-0000-0000-0000896B0000}"/>
    <cellStyle name="40% - Accent5 3 5 5" xfId="7064" xr:uid="{00000000-0005-0000-0000-00008A6B0000}"/>
    <cellStyle name="40% - Accent5 3 5 5 2" xfId="17679" xr:uid="{00000000-0005-0000-0000-00008B6B0000}"/>
    <cellStyle name="40% - Accent5 3 5 5 2 2" xfId="40947" xr:uid="{00000000-0005-0000-0000-00008C6B0000}"/>
    <cellStyle name="40% - Accent5 3 5 5 3" xfId="30332" xr:uid="{00000000-0005-0000-0000-00008D6B0000}"/>
    <cellStyle name="40% - Accent5 3 5 6" xfId="12375" xr:uid="{00000000-0005-0000-0000-00008E6B0000}"/>
    <cellStyle name="40% - Accent5 3 5 6 2" xfId="35643" xr:uid="{00000000-0005-0000-0000-00008F6B0000}"/>
    <cellStyle name="40% - Accent5 3 5 7" xfId="23582" xr:uid="{00000000-0005-0000-0000-0000906B0000}"/>
    <cellStyle name="40% - Accent5 3 5 7 2" xfId="46825" xr:uid="{00000000-0005-0000-0000-0000916B0000}"/>
    <cellStyle name="40% - Accent5 3 5 8" xfId="25024" xr:uid="{00000000-0005-0000-0000-0000926B0000}"/>
    <cellStyle name="40% - Accent5 3 5 9" xfId="48754" xr:uid="{00000000-0005-0000-0000-0000936B0000}"/>
    <cellStyle name="40% - Accent5 3 6" xfId="1280" xr:uid="{00000000-0005-0000-0000-0000946B0000}"/>
    <cellStyle name="40% - Accent5 3 6 2" xfId="2841" xr:uid="{00000000-0005-0000-0000-0000956B0000}"/>
    <cellStyle name="40% - Accent5 3 6 2 2" xfId="5689" xr:uid="{00000000-0005-0000-0000-0000966B0000}"/>
    <cellStyle name="40% - Accent5 3 6 2 2 2" xfId="11032" xr:uid="{00000000-0005-0000-0000-0000976B0000}"/>
    <cellStyle name="40% - Accent5 3 6 2 2 2 2" xfId="21646" xr:uid="{00000000-0005-0000-0000-0000986B0000}"/>
    <cellStyle name="40% - Accent5 3 6 2 2 2 2 2" xfId="44914" xr:uid="{00000000-0005-0000-0000-0000996B0000}"/>
    <cellStyle name="40% - Accent5 3 6 2 2 2 3" xfId="34300" xr:uid="{00000000-0005-0000-0000-00009A6B0000}"/>
    <cellStyle name="40% - Accent5 3 6 2 2 3" xfId="16340" xr:uid="{00000000-0005-0000-0000-00009B6B0000}"/>
    <cellStyle name="40% - Accent5 3 6 2 2 3 2" xfId="39608" xr:uid="{00000000-0005-0000-0000-00009C6B0000}"/>
    <cellStyle name="40% - Accent5 3 6 2 2 4" xfId="23588" xr:uid="{00000000-0005-0000-0000-00009D6B0000}"/>
    <cellStyle name="40% - Accent5 3 6 2 2 4 2" xfId="46831" xr:uid="{00000000-0005-0000-0000-00009E6B0000}"/>
    <cellStyle name="40% - Accent5 3 6 2 2 5" xfId="28992" xr:uid="{00000000-0005-0000-0000-00009F6B0000}"/>
    <cellStyle name="40% - Accent5 3 6 2 2 6" xfId="48760" xr:uid="{00000000-0005-0000-0000-0000A06B0000}"/>
    <cellStyle name="40% - Accent5 3 6 2 3" xfId="8390" xr:uid="{00000000-0005-0000-0000-0000A16B0000}"/>
    <cellStyle name="40% - Accent5 3 6 2 3 2" xfId="19005" xr:uid="{00000000-0005-0000-0000-0000A26B0000}"/>
    <cellStyle name="40% - Accent5 3 6 2 3 2 2" xfId="42273" xr:uid="{00000000-0005-0000-0000-0000A36B0000}"/>
    <cellStyle name="40% - Accent5 3 6 2 3 3" xfId="31658" xr:uid="{00000000-0005-0000-0000-0000A46B0000}"/>
    <cellStyle name="40% - Accent5 3 6 2 4" xfId="13700" xr:uid="{00000000-0005-0000-0000-0000A56B0000}"/>
    <cellStyle name="40% - Accent5 3 6 2 4 2" xfId="36968" xr:uid="{00000000-0005-0000-0000-0000A66B0000}"/>
    <cellStyle name="40% - Accent5 3 6 2 5" xfId="23587" xr:uid="{00000000-0005-0000-0000-0000A76B0000}"/>
    <cellStyle name="40% - Accent5 3 6 2 5 2" xfId="46830" xr:uid="{00000000-0005-0000-0000-0000A86B0000}"/>
    <cellStyle name="40% - Accent5 3 6 2 6" xfId="26350" xr:uid="{00000000-0005-0000-0000-0000A96B0000}"/>
    <cellStyle name="40% - Accent5 3 6 2 7" xfId="48759" xr:uid="{00000000-0005-0000-0000-0000AA6B0000}"/>
    <cellStyle name="40% - Accent5 3 6 3" xfId="4502" xr:uid="{00000000-0005-0000-0000-0000AB6B0000}"/>
    <cellStyle name="40% - Accent5 3 6 3 2" xfId="9846" xr:uid="{00000000-0005-0000-0000-0000AC6B0000}"/>
    <cellStyle name="40% - Accent5 3 6 3 2 2" xfId="20461" xr:uid="{00000000-0005-0000-0000-0000AD6B0000}"/>
    <cellStyle name="40% - Accent5 3 6 3 2 2 2" xfId="43729" xr:uid="{00000000-0005-0000-0000-0000AE6B0000}"/>
    <cellStyle name="40% - Accent5 3 6 3 2 3" xfId="33114" xr:uid="{00000000-0005-0000-0000-0000AF6B0000}"/>
    <cellStyle name="40% - Accent5 3 6 3 3" xfId="15155" xr:uid="{00000000-0005-0000-0000-0000B06B0000}"/>
    <cellStyle name="40% - Accent5 3 6 3 3 2" xfId="38423" xr:uid="{00000000-0005-0000-0000-0000B16B0000}"/>
    <cellStyle name="40% - Accent5 3 6 3 4" xfId="23589" xr:uid="{00000000-0005-0000-0000-0000B26B0000}"/>
    <cellStyle name="40% - Accent5 3 6 3 4 2" xfId="46832" xr:uid="{00000000-0005-0000-0000-0000B36B0000}"/>
    <cellStyle name="40% - Accent5 3 6 3 5" xfId="27806" xr:uid="{00000000-0005-0000-0000-0000B46B0000}"/>
    <cellStyle name="40% - Accent5 3 6 3 6" xfId="48761" xr:uid="{00000000-0005-0000-0000-0000B56B0000}"/>
    <cellStyle name="40% - Accent5 3 6 4" xfId="7204" xr:uid="{00000000-0005-0000-0000-0000B66B0000}"/>
    <cellStyle name="40% - Accent5 3 6 4 2" xfId="17819" xr:uid="{00000000-0005-0000-0000-0000B76B0000}"/>
    <cellStyle name="40% - Accent5 3 6 4 2 2" xfId="41087" xr:uid="{00000000-0005-0000-0000-0000B86B0000}"/>
    <cellStyle name="40% - Accent5 3 6 4 3" xfId="30472" xr:uid="{00000000-0005-0000-0000-0000B96B0000}"/>
    <cellStyle name="40% - Accent5 3 6 5" xfId="12515" xr:uid="{00000000-0005-0000-0000-0000BA6B0000}"/>
    <cellStyle name="40% - Accent5 3 6 5 2" xfId="35783" xr:uid="{00000000-0005-0000-0000-0000BB6B0000}"/>
    <cellStyle name="40% - Accent5 3 6 6" xfId="23586" xr:uid="{00000000-0005-0000-0000-0000BC6B0000}"/>
    <cellStyle name="40% - Accent5 3 6 6 2" xfId="46829" xr:uid="{00000000-0005-0000-0000-0000BD6B0000}"/>
    <cellStyle name="40% - Accent5 3 6 7" xfId="25164" xr:uid="{00000000-0005-0000-0000-0000BE6B0000}"/>
    <cellStyle name="40% - Accent5 3 6 8" xfId="48758" xr:uid="{00000000-0005-0000-0000-0000BF6B0000}"/>
    <cellStyle name="40% - Accent5 3 7" xfId="1665" xr:uid="{00000000-0005-0000-0000-0000C06B0000}"/>
    <cellStyle name="40% - Accent5 3 7 2" xfId="4672" xr:uid="{00000000-0005-0000-0000-0000C16B0000}"/>
    <cellStyle name="40% - Accent5 3 7 2 2" xfId="10016" xr:uid="{00000000-0005-0000-0000-0000C26B0000}"/>
    <cellStyle name="40% - Accent5 3 7 2 2 2" xfId="20631" xr:uid="{00000000-0005-0000-0000-0000C36B0000}"/>
    <cellStyle name="40% - Accent5 3 7 2 2 2 2" xfId="43899" xr:uid="{00000000-0005-0000-0000-0000C46B0000}"/>
    <cellStyle name="40% - Accent5 3 7 2 2 3" xfId="33284" xr:uid="{00000000-0005-0000-0000-0000C56B0000}"/>
    <cellStyle name="40% - Accent5 3 7 2 3" xfId="15325" xr:uid="{00000000-0005-0000-0000-0000C66B0000}"/>
    <cellStyle name="40% - Accent5 3 7 2 3 2" xfId="38593" xr:uid="{00000000-0005-0000-0000-0000C76B0000}"/>
    <cellStyle name="40% - Accent5 3 7 2 4" xfId="23591" xr:uid="{00000000-0005-0000-0000-0000C86B0000}"/>
    <cellStyle name="40% - Accent5 3 7 2 4 2" xfId="46834" xr:uid="{00000000-0005-0000-0000-0000C96B0000}"/>
    <cellStyle name="40% - Accent5 3 7 2 5" xfId="27976" xr:uid="{00000000-0005-0000-0000-0000CA6B0000}"/>
    <cellStyle name="40% - Accent5 3 7 2 6" xfId="48763" xr:uid="{00000000-0005-0000-0000-0000CB6B0000}"/>
    <cellStyle name="40% - Accent5 3 7 3" xfId="7374" xr:uid="{00000000-0005-0000-0000-0000CC6B0000}"/>
    <cellStyle name="40% - Accent5 3 7 3 2" xfId="17989" xr:uid="{00000000-0005-0000-0000-0000CD6B0000}"/>
    <cellStyle name="40% - Accent5 3 7 3 2 2" xfId="41257" xr:uid="{00000000-0005-0000-0000-0000CE6B0000}"/>
    <cellStyle name="40% - Accent5 3 7 3 3" xfId="30642" xr:uid="{00000000-0005-0000-0000-0000CF6B0000}"/>
    <cellStyle name="40% - Accent5 3 7 4" xfId="12685" xr:uid="{00000000-0005-0000-0000-0000D06B0000}"/>
    <cellStyle name="40% - Accent5 3 7 4 2" xfId="35953" xr:uid="{00000000-0005-0000-0000-0000D16B0000}"/>
    <cellStyle name="40% - Accent5 3 7 5" xfId="23590" xr:uid="{00000000-0005-0000-0000-0000D26B0000}"/>
    <cellStyle name="40% - Accent5 3 7 5 2" xfId="46833" xr:uid="{00000000-0005-0000-0000-0000D36B0000}"/>
    <cellStyle name="40% - Accent5 3 7 6" xfId="25334" xr:uid="{00000000-0005-0000-0000-0000D46B0000}"/>
    <cellStyle name="40% - Accent5 3 7 7" xfId="48762" xr:uid="{00000000-0005-0000-0000-0000D56B0000}"/>
    <cellStyle name="40% - Accent5 3 8" xfId="1762" xr:uid="{00000000-0005-0000-0000-0000D66B0000}"/>
    <cellStyle name="40% - Accent5 3 8 2" xfId="4749" xr:uid="{00000000-0005-0000-0000-0000D76B0000}"/>
    <cellStyle name="40% - Accent5 3 8 2 2" xfId="10093" xr:uid="{00000000-0005-0000-0000-0000D86B0000}"/>
    <cellStyle name="40% - Accent5 3 8 2 2 2" xfId="20708" xr:uid="{00000000-0005-0000-0000-0000D96B0000}"/>
    <cellStyle name="40% - Accent5 3 8 2 2 2 2" xfId="43976" xr:uid="{00000000-0005-0000-0000-0000DA6B0000}"/>
    <cellStyle name="40% - Accent5 3 8 2 2 3" xfId="33361" xr:uid="{00000000-0005-0000-0000-0000DB6B0000}"/>
    <cellStyle name="40% - Accent5 3 8 2 3" xfId="15402" xr:uid="{00000000-0005-0000-0000-0000DC6B0000}"/>
    <cellStyle name="40% - Accent5 3 8 2 3 2" xfId="38670" xr:uid="{00000000-0005-0000-0000-0000DD6B0000}"/>
    <cellStyle name="40% - Accent5 3 8 2 4" xfId="28053" xr:uid="{00000000-0005-0000-0000-0000DE6B0000}"/>
    <cellStyle name="40% - Accent5 3 8 3" xfId="7451" xr:uid="{00000000-0005-0000-0000-0000DF6B0000}"/>
    <cellStyle name="40% - Accent5 3 8 3 2" xfId="18066" xr:uid="{00000000-0005-0000-0000-0000E06B0000}"/>
    <cellStyle name="40% - Accent5 3 8 3 2 2" xfId="41334" xr:uid="{00000000-0005-0000-0000-0000E16B0000}"/>
    <cellStyle name="40% - Accent5 3 8 3 3" xfId="30719" xr:uid="{00000000-0005-0000-0000-0000E26B0000}"/>
    <cellStyle name="40% - Accent5 3 8 4" xfId="12762" xr:uid="{00000000-0005-0000-0000-0000E36B0000}"/>
    <cellStyle name="40% - Accent5 3 8 4 2" xfId="36030" xr:uid="{00000000-0005-0000-0000-0000E46B0000}"/>
    <cellStyle name="40% - Accent5 3 8 5" xfId="23592" xr:uid="{00000000-0005-0000-0000-0000E56B0000}"/>
    <cellStyle name="40% - Accent5 3 8 5 2" xfId="46835" xr:uid="{00000000-0005-0000-0000-0000E66B0000}"/>
    <cellStyle name="40% - Accent5 3 8 6" xfId="25411" xr:uid="{00000000-0005-0000-0000-0000E76B0000}"/>
    <cellStyle name="40% - Accent5 3 8 7" xfId="48764" xr:uid="{00000000-0005-0000-0000-0000E86B0000}"/>
    <cellStyle name="40% - Accent5 3 9" xfId="1687" xr:uid="{00000000-0005-0000-0000-0000E96B0000}"/>
    <cellStyle name="40% - Accent5 3 9 2" xfId="4688" xr:uid="{00000000-0005-0000-0000-0000EA6B0000}"/>
    <cellStyle name="40% - Accent5 3 9 2 2" xfId="10032" xr:uid="{00000000-0005-0000-0000-0000EB6B0000}"/>
    <cellStyle name="40% - Accent5 3 9 2 2 2" xfId="20647" xr:uid="{00000000-0005-0000-0000-0000EC6B0000}"/>
    <cellStyle name="40% - Accent5 3 9 2 2 2 2" xfId="43915" xr:uid="{00000000-0005-0000-0000-0000ED6B0000}"/>
    <cellStyle name="40% - Accent5 3 9 2 2 3" xfId="33300" xr:uid="{00000000-0005-0000-0000-0000EE6B0000}"/>
    <cellStyle name="40% - Accent5 3 9 2 3" xfId="15341" xr:uid="{00000000-0005-0000-0000-0000EF6B0000}"/>
    <cellStyle name="40% - Accent5 3 9 2 3 2" xfId="38609" xr:uid="{00000000-0005-0000-0000-0000F06B0000}"/>
    <cellStyle name="40% - Accent5 3 9 2 4" xfId="27992" xr:uid="{00000000-0005-0000-0000-0000F16B0000}"/>
    <cellStyle name="40% - Accent5 3 9 3" xfId="7390" xr:uid="{00000000-0005-0000-0000-0000F26B0000}"/>
    <cellStyle name="40% - Accent5 3 9 3 2" xfId="18005" xr:uid="{00000000-0005-0000-0000-0000F36B0000}"/>
    <cellStyle name="40% - Accent5 3 9 3 2 2" xfId="41273" xr:uid="{00000000-0005-0000-0000-0000F46B0000}"/>
    <cellStyle name="40% - Accent5 3 9 3 3" xfId="30658" xr:uid="{00000000-0005-0000-0000-0000F56B0000}"/>
    <cellStyle name="40% - Accent5 3 9 4" xfId="12701" xr:uid="{00000000-0005-0000-0000-0000F66B0000}"/>
    <cellStyle name="40% - Accent5 3 9 4 2" xfId="35969" xr:uid="{00000000-0005-0000-0000-0000F76B0000}"/>
    <cellStyle name="40% - Accent5 3 9 5" xfId="25350" xr:uid="{00000000-0005-0000-0000-0000F86B0000}"/>
    <cellStyle name="40% - Accent5 3_Asset Register (new)" xfId="1409" xr:uid="{00000000-0005-0000-0000-0000F96B0000}"/>
    <cellStyle name="40% - Accent5 4" xfId="281" xr:uid="{00000000-0005-0000-0000-0000FA6B0000}"/>
    <cellStyle name="40% - Accent5 4 10" xfId="1808" xr:uid="{00000000-0005-0000-0000-0000FB6B0000}"/>
    <cellStyle name="40% - Accent5 4 10 2" xfId="4784" xr:uid="{00000000-0005-0000-0000-0000FC6B0000}"/>
    <cellStyle name="40% - Accent5 4 10 2 2" xfId="10128" xr:uid="{00000000-0005-0000-0000-0000FD6B0000}"/>
    <cellStyle name="40% - Accent5 4 10 2 2 2" xfId="20743" xr:uid="{00000000-0005-0000-0000-0000FE6B0000}"/>
    <cellStyle name="40% - Accent5 4 10 2 2 2 2" xfId="44011" xr:uid="{00000000-0005-0000-0000-0000FF6B0000}"/>
    <cellStyle name="40% - Accent5 4 10 2 2 3" xfId="33396" xr:uid="{00000000-0005-0000-0000-0000006C0000}"/>
    <cellStyle name="40% - Accent5 4 10 2 3" xfId="15437" xr:uid="{00000000-0005-0000-0000-0000016C0000}"/>
    <cellStyle name="40% - Accent5 4 10 2 3 2" xfId="38705" xr:uid="{00000000-0005-0000-0000-0000026C0000}"/>
    <cellStyle name="40% - Accent5 4 10 2 4" xfId="28088" xr:uid="{00000000-0005-0000-0000-0000036C0000}"/>
    <cellStyle name="40% - Accent5 4 10 3" xfId="7486" xr:uid="{00000000-0005-0000-0000-0000046C0000}"/>
    <cellStyle name="40% - Accent5 4 10 3 2" xfId="18101" xr:uid="{00000000-0005-0000-0000-0000056C0000}"/>
    <cellStyle name="40% - Accent5 4 10 3 2 2" xfId="41369" xr:uid="{00000000-0005-0000-0000-0000066C0000}"/>
    <cellStyle name="40% - Accent5 4 10 3 3" xfId="30754" xr:uid="{00000000-0005-0000-0000-0000076C0000}"/>
    <cellStyle name="40% - Accent5 4 10 4" xfId="12797" xr:uid="{00000000-0005-0000-0000-0000086C0000}"/>
    <cellStyle name="40% - Accent5 4 10 4 2" xfId="36065" xr:uid="{00000000-0005-0000-0000-0000096C0000}"/>
    <cellStyle name="40% - Accent5 4 10 5" xfId="25446" xr:uid="{00000000-0005-0000-0000-00000A6C0000}"/>
    <cellStyle name="40% - Accent5 4 11" xfId="2489" xr:uid="{00000000-0005-0000-0000-00000B6C0000}"/>
    <cellStyle name="40% - Accent5 4 11 2" xfId="5337" xr:uid="{00000000-0005-0000-0000-00000C6C0000}"/>
    <cellStyle name="40% - Accent5 4 11 2 2" xfId="10680" xr:uid="{00000000-0005-0000-0000-00000D6C0000}"/>
    <cellStyle name="40% - Accent5 4 11 2 2 2" xfId="21294" xr:uid="{00000000-0005-0000-0000-00000E6C0000}"/>
    <cellStyle name="40% - Accent5 4 11 2 2 2 2" xfId="44562" xr:uid="{00000000-0005-0000-0000-00000F6C0000}"/>
    <cellStyle name="40% - Accent5 4 11 2 2 3" xfId="33948" xr:uid="{00000000-0005-0000-0000-0000106C0000}"/>
    <cellStyle name="40% - Accent5 4 11 2 3" xfId="15988" xr:uid="{00000000-0005-0000-0000-0000116C0000}"/>
    <cellStyle name="40% - Accent5 4 11 2 3 2" xfId="39256" xr:uid="{00000000-0005-0000-0000-0000126C0000}"/>
    <cellStyle name="40% - Accent5 4 11 2 4" xfId="28640" xr:uid="{00000000-0005-0000-0000-0000136C0000}"/>
    <cellStyle name="40% - Accent5 4 11 3" xfId="8038" xr:uid="{00000000-0005-0000-0000-0000146C0000}"/>
    <cellStyle name="40% - Accent5 4 11 3 2" xfId="18653" xr:uid="{00000000-0005-0000-0000-0000156C0000}"/>
    <cellStyle name="40% - Accent5 4 11 3 2 2" xfId="41921" xr:uid="{00000000-0005-0000-0000-0000166C0000}"/>
    <cellStyle name="40% - Accent5 4 11 3 3" xfId="31306" xr:uid="{00000000-0005-0000-0000-0000176C0000}"/>
    <cellStyle name="40% - Accent5 4 11 4" xfId="13348" xr:uid="{00000000-0005-0000-0000-0000186C0000}"/>
    <cellStyle name="40% - Accent5 4 11 4 2" xfId="36616" xr:uid="{00000000-0005-0000-0000-0000196C0000}"/>
    <cellStyle name="40% - Accent5 4 11 5" xfId="25998" xr:uid="{00000000-0005-0000-0000-00001A6C0000}"/>
    <cellStyle name="40% - Accent5 4 12" xfId="3023" xr:uid="{00000000-0005-0000-0000-00001B6C0000}"/>
    <cellStyle name="40% - Accent5 4 12 2" xfId="5860" xr:uid="{00000000-0005-0000-0000-00001C6C0000}"/>
    <cellStyle name="40% - Accent5 4 12 2 2" xfId="11203" xr:uid="{00000000-0005-0000-0000-00001D6C0000}"/>
    <cellStyle name="40% - Accent5 4 12 2 2 2" xfId="21817" xr:uid="{00000000-0005-0000-0000-00001E6C0000}"/>
    <cellStyle name="40% - Accent5 4 12 2 2 2 2" xfId="45085" xr:uid="{00000000-0005-0000-0000-00001F6C0000}"/>
    <cellStyle name="40% - Accent5 4 12 2 2 3" xfId="34471" xr:uid="{00000000-0005-0000-0000-0000206C0000}"/>
    <cellStyle name="40% - Accent5 4 12 2 3" xfId="16511" xr:uid="{00000000-0005-0000-0000-0000216C0000}"/>
    <cellStyle name="40% - Accent5 4 12 2 3 2" xfId="39779" xr:uid="{00000000-0005-0000-0000-0000226C0000}"/>
    <cellStyle name="40% - Accent5 4 12 2 4" xfId="29163" xr:uid="{00000000-0005-0000-0000-0000236C0000}"/>
    <cellStyle name="40% - Accent5 4 12 3" xfId="8561" xr:uid="{00000000-0005-0000-0000-0000246C0000}"/>
    <cellStyle name="40% - Accent5 4 12 3 2" xfId="19176" xr:uid="{00000000-0005-0000-0000-0000256C0000}"/>
    <cellStyle name="40% - Accent5 4 12 3 2 2" xfId="42444" xr:uid="{00000000-0005-0000-0000-0000266C0000}"/>
    <cellStyle name="40% - Accent5 4 12 3 3" xfId="31829" xr:uid="{00000000-0005-0000-0000-0000276C0000}"/>
    <cellStyle name="40% - Accent5 4 12 4" xfId="13871" xr:uid="{00000000-0005-0000-0000-0000286C0000}"/>
    <cellStyle name="40% - Accent5 4 12 4 2" xfId="37139" xr:uid="{00000000-0005-0000-0000-0000296C0000}"/>
    <cellStyle name="40% - Accent5 4 12 5" xfId="26521" xr:uid="{00000000-0005-0000-0000-00002A6C0000}"/>
    <cellStyle name="40% - Accent5 4 13" xfId="3350" xr:uid="{00000000-0005-0000-0000-00002B6C0000}"/>
    <cellStyle name="40% - Accent5 4 13 2" xfId="6174" xr:uid="{00000000-0005-0000-0000-00002C6C0000}"/>
    <cellStyle name="40% - Accent5 4 13 2 2" xfId="11517" xr:uid="{00000000-0005-0000-0000-00002D6C0000}"/>
    <cellStyle name="40% - Accent5 4 13 2 2 2" xfId="22130" xr:uid="{00000000-0005-0000-0000-00002E6C0000}"/>
    <cellStyle name="40% - Accent5 4 13 2 2 2 2" xfId="45398" xr:uid="{00000000-0005-0000-0000-00002F6C0000}"/>
    <cellStyle name="40% - Accent5 4 13 2 2 3" xfId="34785" xr:uid="{00000000-0005-0000-0000-0000306C0000}"/>
    <cellStyle name="40% - Accent5 4 13 2 3" xfId="16824" xr:uid="{00000000-0005-0000-0000-0000316C0000}"/>
    <cellStyle name="40% - Accent5 4 13 2 3 2" xfId="40092" xr:uid="{00000000-0005-0000-0000-0000326C0000}"/>
    <cellStyle name="40% - Accent5 4 13 2 4" xfId="29477" xr:uid="{00000000-0005-0000-0000-0000336C0000}"/>
    <cellStyle name="40% - Accent5 4 13 3" xfId="8875" xr:uid="{00000000-0005-0000-0000-0000346C0000}"/>
    <cellStyle name="40% - Accent5 4 13 3 2" xfId="19490" xr:uid="{00000000-0005-0000-0000-0000356C0000}"/>
    <cellStyle name="40% - Accent5 4 13 3 2 2" xfId="42758" xr:uid="{00000000-0005-0000-0000-0000366C0000}"/>
    <cellStyle name="40% - Accent5 4 13 3 3" xfId="32143" xr:uid="{00000000-0005-0000-0000-0000376C0000}"/>
    <cellStyle name="40% - Accent5 4 13 4" xfId="14184" xr:uid="{00000000-0005-0000-0000-0000386C0000}"/>
    <cellStyle name="40% - Accent5 4 13 4 2" xfId="37452" xr:uid="{00000000-0005-0000-0000-0000396C0000}"/>
    <cellStyle name="40% - Accent5 4 13 5" xfId="26835" xr:uid="{00000000-0005-0000-0000-00003A6C0000}"/>
    <cellStyle name="40% - Accent5 4 14" xfId="4150" xr:uid="{00000000-0005-0000-0000-00003B6C0000}"/>
    <cellStyle name="40% - Accent5 4 14 2" xfId="9494" xr:uid="{00000000-0005-0000-0000-00003C6C0000}"/>
    <cellStyle name="40% - Accent5 4 14 2 2" xfId="20109" xr:uid="{00000000-0005-0000-0000-00003D6C0000}"/>
    <cellStyle name="40% - Accent5 4 14 2 2 2" xfId="43377" xr:uid="{00000000-0005-0000-0000-00003E6C0000}"/>
    <cellStyle name="40% - Accent5 4 14 2 3" xfId="32762" xr:uid="{00000000-0005-0000-0000-00003F6C0000}"/>
    <cellStyle name="40% - Accent5 4 14 3" xfId="14803" xr:uid="{00000000-0005-0000-0000-0000406C0000}"/>
    <cellStyle name="40% - Accent5 4 14 3 2" xfId="38071" xr:uid="{00000000-0005-0000-0000-0000416C0000}"/>
    <cellStyle name="40% - Accent5 4 14 4" xfId="27454" xr:uid="{00000000-0005-0000-0000-0000426C0000}"/>
    <cellStyle name="40% - Accent5 4 15" xfId="6852" xr:uid="{00000000-0005-0000-0000-0000436C0000}"/>
    <cellStyle name="40% - Accent5 4 15 2" xfId="17467" xr:uid="{00000000-0005-0000-0000-0000446C0000}"/>
    <cellStyle name="40% - Accent5 4 15 2 2" xfId="40735" xr:uid="{00000000-0005-0000-0000-0000456C0000}"/>
    <cellStyle name="40% - Accent5 4 15 3" xfId="30120" xr:uid="{00000000-0005-0000-0000-0000466C0000}"/>
    <cellStyle name="40% - Accent5 4 16" xfId="12163" xr:uid="{00000000-0005-0000-0000-0000476C0000}"/>
    <cellStyle name="40% - Accent5 4 16 2" xfId="35431" xr:uid="{00000000-0005-0000-0000-0000486C0000}"/>
    <cellStyle name="40% - Accent5 4 17" xfId="23593" xr:uid="{00000000-0005-0000-0000-0000496C0000}"/>
    <cellStyle name="40% - Accent5 4 17 2" xfId="46836" xr:uid="{00000000-0005-0000-0000-00004A6C0000}"/>
    <cellStyle name="40% - Accent5 4 18" xfId="24808" xr:uid="{00000000-0005-0000-0000-00004B6C0000}"/>
    <cellStyle name="40% - Accent5 4 19" xfId="48765" xr:uid="{00000000-0005-0000-0000-00004C6C0000}"/>
    <cellStyle name="40% - Accent5 4 2" xfId="759" xr:uid="{00000000-0005-0000-0000-00004D6C0000}"/>
    <cellStyle name="40% - Accent5 4 2 10" xfId="3024" xr:uid="{00000000-0005-0000-0000-00004E6C0000}"/>
    <cellStyle name="40% - Accent5 4 2 10 2" xfId="5861" xr:uid="{00000000-0005-0000-0000-00004F6C0000}"/>
    <cellStyle name="40% - Accent5 4 2 10 2 2" xfId="11204" xr:uid="{00000000-0005-0000-0000-0000506C0000}"/>
    <cellStyle name="40% - Accent5 4 2 10 2 2 2" xfId="21818" xr:uid="{00000000-0005-0000-0000-0000516C0000}"/>
    <cellStyle name="40% - Accent5 4 2 10 2 2 2 2" xfId="45086" xr:uid="{00000000-0005-0000-0000-0000526C0000}"/>
    <cellStyle name="40% - Accent5 4 2 10 2 2 3" xfId="34472" xr:uid="{00000000-0005-0000-0000-0000536C0000}"/>
    <cellStyle name="40% - Accent5 4 2 10 2 3" xfId="16512" xr:uid="{00000000-0005-0000-0000-0000546C0000}"/>
    <cellStyle name="40% - Accent5 4 2 10 2 3 2" xfId="39780" xr:uid="{00000000-0005-0000-0000-0000556C0000}"/>
    <cellStyle name="40% - Accent5 4 2 10 2 4" xfId="29164" xr:uid="{00000000-0005-0000-0000-0000566C0000}"/>
    <cellStyle name="40% - Accent5 4 2 10 3" xfId="8562" xr:uid="{00000000-0005-0000-0000-0000576C0000}"/>
    <cellStyle name="40% - Accent5 4 2 10 3 2" xfId="19177" xr:uid="{00000000-0005-0000-0000-0000586C0000}"/>
    <cellStyle name="40% - Accent5 4 2 10 3 2 2" xfId="42445" xr:uid="{00000000-0005-0000-0000-0000596C0000}"/>
    <cellStyle name="40% - Accent5 4 2 10 3 3" xfId="31830" xr:uid="{00000000-0005-0000-0000-00005A6C0000}"/>
    <cellStyle name="40% - Accent5 4 2 10 4" xfId="13872" xr:uid="{00000000-0005-0000-0000-00005B6C0000}"/>
    <cellStyle name="40% - Accent5 4 2 10 4 2" xfId="37140" xr:uid="{00000000-0005-0000-0000-00005C6C0000}"/>
    <cellStyle name="40% - Accent5 4 2 10 5" xfId="26522" xr:uid="{00000000-0005-0000-0000-00005D6C0000}"/>
    <cellStyle name="40% - Accent5 4 2 11" xfId="3351" xr:uid="{00000000-0005-0000-0000-00005E6C0000}"/>
    <cellStyle name="40% - Accent5 4 2 11 2" xfId="6175" xr:uid="{00000000-0005-0000-0000-00005F6C0000}"/>
    <cellStyle name="40% - Accent5 4 2 11 2 2" xfId="11518" xr:uid="{00000000-0005-0000-0000-0000606C0000}"/>
    <cellStyle name="40% - Accent5 4 2 11 2 2 2" xfId="22131" xr:uid="{00000000-0005-0000-0000-0000616C0000}"/>
    <cellStyle name="40% - Accent5 4 2 11 2 2 2 2" xfId="45399" xr:uid="{00000000-0005-0000-0000-0000626C0000}"/>
    <cellStyle name="40% - Accent5 4 2 11 2 2 3" xfId="34786" xr:uid="{00000000-0005-0000-0000-0000636C0000}"/>
    <cellStyle name="40% - Accent5 4 2 11 2 3" xfId="16825" xr:uid="{00000000-0005-0000-0000-0000646C0000}"/>
    <cellStyle name="40% - Accent5 4 2 11 2 3 2" xfId="40093" xr:uid="{00000000-0005-0000-0000-0000656C0000}"/>
    <cellStyle name="40% - Accent5 4 2 11 2 4" xfId="29478" xr:uid="{00000000-0005-0000-0000-0000666C0000}"/>
    <cellStyle name="40% - Accent5 4 2 11 3" xfId="8876" xr:uid="{00000000-0005-0000-0000-0000676C0000}"/>
    <cellStyle name="40% - Accent5 4 2 11 3 2" xfId="19491" xr:uid="{00000000-0005-0000-0000-0000686C0000}"/>
    <cellStyle name="40% - Accent5 4 2 11 3 2 2" xfId="42759" xr:uid="{00000000-0005-0000-0000-0000696C0000}"/>
    <cellStyle name="40% - Accent5 4 2 11 3 3" xfId="32144" xr:uid="{00000000-0005-0000-0000-00006A6C0000}"/>
    <cellStyle name="40% - Accent5 4 2 11 4" xfId="14185" xr:uid="{00000000-0005-0000-0000-00006B6C0000}"/>
    <cellStyle name="40% - Accent5 4 2 11 4 2" xfId="37453" xr:uid="{00000000-0005-0000-0000-00006C6C0000}"/>
    <cellStyle name="40% - Accent5 4 2 11 5" xfId="26836" xr:uid="{00000000-0005-0000-0000-00006D6C0000}"/>
    <cellStyle name="40% - Accent5 4 2 12" xfId="4282" xr:uid="{00000000-0005-0000-0000-00006E6C0000}"/>
    <cellStyle name="40% - Accent5 4 2 12 2" xfId="9626" xr:uid="{00000000-0005-0000-0000-00006F6C0000}"/>
    <cellStyle name="40% - Accent5 4 2 12 2 2" xfId="20241" xr:uid="{00000000-0005-0000-0000-0000706C0000}"/>
    <cellStyle name="40% - Accent5 4 2 12 2 2 2" xfId="43509" xr:uid="{00000000-0005-0000-0000-0000716C0000}"/>
    <cellStyle name="40% - Accent5 4 2 12 2 3" xfId="32894" xr:uid="{00000000-0005-0000-0000-0000726C0000}"/>
    <cellStyle name="40% - Accent5 4 2 12 3" xfId="14935" xr:uid="{00000000-0005-0000-0000-0000736C0000}"/>
    <cellStyle name="40% - Accent5 4 2 12 3 2" xfId="38203" xr:uid="{00000000-0005-0000-0000-0000746C0000}"/>
    <cellStyle name="40% - Accent5 4 2 12 4" xfId="27586" xr:uid="{00000000-0005-0000-0000-0000756C0000}"/>
    <cellStyle name="40% - Accent5 4 2 13" xfId="6984" xr:uid="{00000000-0005-0000-0000-0000766C0000}"/>
    <cellStyle name="40% - Accent5 4 2 13 2" xfId="17599" xr:uid="{00000000-0005-0000-0000-0000776C0000}"/>
    <cellStyle name="40% - Accent5 4 2 13 2 2" xfId="40867" xr:uid="{00000000-0005-0000-0000-0000786C0000}"/>
    <cellStyle name="40% - Accent5 4 2 13 3" xfId="30252" xr:uid="{00000000-0005-0000-0000-0000796C0000}"/>
    <cellStyle name="40% - Accent5 4 2 14" xfId="12295" xr:uid="{00000000-0005-0000-0000-00007A6C0000}"/>
    <cellStyle name="40% - Accent5 4 2 14 2" xfId="35563" xr:uid="{00000000-0005-0000-0000-00007B6C0000}"/>
    <cellStyle name="40% - Accent5 4 2 15" xfId="23594" xr:uid="{00000000-0005-0000-0000-00007C6C0000}"/>
    <cellStyle name="40% - Accent5 4 2 15 2" xfId="46837" xr:uid="{00000000-0005-0000-0000-00007D6C0000}"/>
    <cellStyle name="40% - Accent5 4 2 16" xfId="24944" xr:uid="{00000000-0005-0000-0000-00007E6C0000}"/>
    <cellStyle name="40% - Accent5 4 2 17" xfId="48766" xr:uid="{00000000-0005-0000-0000-00007F6C0000}"/>
    <cellStyle name="40% - Accent5 4 2 2" xfId="1134" xr:uid="{00000000-0005-0000-0000-0000806C0000}"/>
    <cellStyle name="40% - Accent5 4 2 2 10" xfId="48767" xr:uid="{00000000-0005-0000-0000-0000816C0000}"/>
    <cellStyle name="40% - Accent5 4 2 2 2" xfId="1570" xr:uid="{00000000-0005-0000-0000-0000826C0000}"/>
    <cellStyle name="40% - Accent5 4 2 2 2 2" xfId="2927" xr:uid="{00000000-0005-0000-0000-0000836C0000}"/>
    <cellStyle name="40% - Accent5 4 2 2 2 2 2" xfId="5775" xr:uid="{00000000-0005-0000-0000-0000846C0000}"/>
    <cellStyle name="40% - Accent5 4 2 2 2 2 2 2" xfId="11118" xr:uid="{00000000-0005-0000-0000-0000856C0000}"/>
    <cellStyle name="40% - Accent5 4 2 2 2 2 2 2 2" xfId="21732" xr:uid="{00000000-0005-0000-0000-0000866C0000}"/>
    <cellStyle name="40% - Accent5 4 2 2 2 2 2 2 2 2" xfId="45000" xr:uid="{00000000-0005-0000-0000-0000876C0000}"/>
    <cellStyle name="40% - Accent5 4 2 2 2 2 2 2 3" xfId="34386" xr:uid="{00000000-0005-0000-0000-0000886C0000}"/>
    <cellStyle name="40% - Accent5 4 2 2 2 2 2 3" xfId="16426" xr:uid="{00000000-0005-0000-0000-0000896C0000}"/>
    <cellStyle name="40% - Accent5 4 2 2 2 2 2 3 2" xfId="39694" xr:uid="{00000000-0005-0000-0000-00008A6C0000}"/>
    <cellStyle name="40% - Accent5 4 2 2 2 2 2 4" xfId="23598" xr:uid="{00000000-0005-0000-0000-00008B6C0000}"/>
    <cellStyle name="40% - Accent5 4 2 2 2 2 2 4 2" xfId="46841" xr:uid="{00000000-0005-0000-0000-00008C6C0000}"/>
    <cellStyle name="40% - Accent5 4 2 2 2 2 2 5" xfId="29078" xr:uid="{00000000-0005-0000-0000-00008D6C0000}"/>
    <cellStyle name="40% - Accent5 4 2 2 2 2 2 6" xfId="48770" xr:uid="{00000000-0005-0000-0000-00008E6C0000}"/>
    <cellStyle name="40% - Accent5 4 2 2 2 2 3" xfId="8476" xr:uid="{00000000-0005-0000-0000-00008F6C0000}"/>
    <cellStyle name="40% - Accent5 4 2 2 2 2 3 2" xfId="19091" xr:uid="{00000000-0005-0000-0000-0000906C0000}"/>
    <cellStyle name="40% - Accent5 4 2 2 2 2 3 2 2" xfId="42359" xr:uid="{00000000-0005-0000-0000-0000916C0000}"/>
    <cellStyle name="40% - Accent5 4 2 2 2 2 3 3" xfId="31744" xr:uid="{00000000-0005-0000-0000-0000926C0000}"/>
    <cellStyle name="40% - Accent5 4 2 2 2 2 4" xfId="13786" xr:uid="{00000000-0005-0000-0000-0000936C0000}"/>
    <cellStyle name="40% - Accent5 4 2 2 2 2 4 2" xfId="37054" xr:uid="{00000000-0005-0000-0000-0000946C0000}"/>
    <cellStyle name="40% - Accent5 4 2 2 2 2 5" xfId="23597" xr:uid="{00000000-0005-0000-0000-0000956C0000}"/>
    <cellStyle name="40% - Accent5 4 2 2 2 2 5 2" xfId="46840" xr:uid="{00000000-0005-0000-0000-0000966C0000}"/>
    <cellStyle name="40% - Accent5 4 2 2 2 2 6" xfId="26436" xr:uid="{00000000-0005-0000-0000-0000976C0000}"/>
    <cellStyle name="40% - Accent5 4 2 2 2 2 7" xfId="48769" xr:uid="{00000000-0005-0000-0000-0000986C0000}"/>
    <cellStyle name="40% - Accent5 4 2 2 2 3" xfId="4588" xr:uid="{00000000-0005-0000-0000-0000996C0000}"/>
    <cellStyle name="40% - Accent5 4 2 2 2 3 2" xfId="9932" xr:uid="{00000000-0005-0000-0000-00009A6C0000}"/>
    <cellStyle name="40% - Accent5 4 2 2 2 3 2 2" xfId="20547" xr:uid="{00000000-0005-0000-0000-00009B6C0000}"/>
    <cellStyle name="40% - Accent5 4 2 2 2 3 2 2 2" xfId="43815" xr:uid="{00000000-0005-0000-0000-00009C6C0000}"/>
    <cellStyle name="40% - Accent5 4 2 2 2 3 2 3" xfId="33200" xr:uid="{00000000-0005-0000-0000-00009D6C0000}"/>
    <cellStyle name="40% - Accent5 4 2 2 2 3 3" xfId="15241" xr:uid="{00000000-0005-0000-0000-00009E6C0000}"/>
    <cellStyle name="40% - Accent5 4 2 2 2 3 3 2" xfId="38509" xr:uid="{00000000-0005-0000-0000-00009F6C0000}"/>
    <cellStyle name="40% - Accent5 4 2 2 2 3 4" xfId="23599" xr:uid="{00000000-0005-0000-0000-0000A06C0000}"/>
    <cellStyle name="40% - Accent5 4 2 2 2 3 4 2" xfId="46842" xr:uid="{00000000-0005-0000-0000-0000A16C0000}"/>
    <cellStyle name="40% - Accent5 4 2 2 2 3 5" xfId="27892" xr:uid="{00000000-0005-0000-0000-0000A26C0000}"/>
    <cellStyle name="40% - Accent5 4 2 2 2 3 6" xfId="48771" xr:uid="{00000000-0005-0000-0000-0000A36C0000}"/>
    <cellStyle name="40% - Accent5 4 2 2 2 4" xfId="7290" xr:uid="{00000000-0005-0000-0000-0000A46C0000}"/>
    <cellStyle name="40% - Accent5 4 2 2 2 4 2" xfId="17905" xr:uid="{00000000-0005-0000-0000-0000A56C0000}"/>
    <cellStyle name="40% - Accent5 4 2 2 2 4 2 2" xfId="41173" xr:uid="{00000000-0005-0000-0000-0000A66C0000}"/>
    <cellStyle name="40% - Accent5 4 2 2 2 4 3" xfId="30558" xr:uid="{00000000-0005-0000-0000-0000A76C0000}"/>
    <cellStyle name="40% - Accent5 4 2 2 2 5" xfId="12601" xr:uid="{00000000-0005-0000-0000-0000A86C0000}"/>
    <cellStyle name="40% - Accent5 4 2 2 2 5 2" xfId="35869" xr:uid="{00000000-0005-0000-0000-0000A96C0000}"/>
    <cellStyle name="40% - Accent5 4 2 2 2 6" xfId="23596" xr:uid="{00000000-0005-0000-0000-0000AA6C0000}"/>
    <cellStyle name="40% - Accent5 4 2 2 2 6 2" xfId="46839" xr:uid="{00000000-0005-0000-0000-0000AB6C0000}"/>
    <cellStyle name="40% - Accent5 4 2 2 2 7" xfId="25250" xr:uid="{00000000-0005-0000-0000-0000AC6C0000}"/>
    <cellStyle name="40% - Accent5 4 2 2 2 8" xfId="48768" xr:uid="{00000000-0005-0000-0000-0000AD6C0000}"/>
    <cellStyle name="40% - Accent5 4 2 2 3" xfId="2704" xr:uid="{00000000-0005-0000-0000-0000AE6C0000}"/>
    <cellStyle name="40% - Accent5 4 2 2 3 2" xfId="5552" xr:uid="{00000000-0005-0000-0000-0000AF6C0000}"/>
    <cellStyle name="40% - Accent5 4 2 2 3 2 2" xfId="10895" xr:uid="{00000000-0005-0000-0000-0000B06C0000}"/>
    <cellStyle name="40% - Accent5 4 2 2 3 2 2 2" xfId="21509" xr:uid="{00000000-0005-0000-0000-0000B16C0000}"/>
    <cellStyle name="40% - Accent5 4 2 2 3 2 2 2 2" xfId="44777" xr:uid="{00000000-0005-0000-0000-0000B26C0000}"/>
    <cellStyle name="40% - Accent5 4 2 2 3 2 2 3" xfId="34163" xr:uid="{00000000-0005-0000-0000-0000B36C0000}"/>
    <cellStyle name="40% - Accent5 4 2 2 3 2 3" xfId="16203" xr:uid="{00000000-0005-0000-0000-0000B46C0000}"/>
    <cellStyle name="40% - Accent5 4 2 2 3 2 3 2" xfId="39471" xr:uid="{00000000-0005-0000-0000-0000B56C0000}"/>
    <cellStyle name="40% - Accent5 4 2 2 3 2 4" xfId="23601" xr:uid="{00000000-0005-0000-0000-0000B66C0000}"/>
    <cellStyle name="40% - Accent5 4 2 2 3 2 4 2" xfId="46844" xr:uid="{00000000-0005-0000-0000-0000B76C0000}"/>
    <cellStyle name="40% - Accent5 4 2 2 3 2 5" xfId="28855" xr:uid="{00000000-0005-0000-0000-0000B86C0000}"/>
    <cellStyle name="40% - Accent5 4 2 2 3 2 6" xfId="48773" xr:uid="{00000000-0005-0000-0000-0000B96C0000}"/>
    <cellStyle name="40% - Accent5 4 2 2 3 3" xfId="8253" xr:uid="{00000000-0005-0000-0000-0000BA6C0000}"/>
    <cellStyle name="40% - Accent5 4 2 2 3 3 2" xfId="18868" xr:uid="{00000000-0005-0000-0000-0000BB6C0000}"/>
    <cellStyle name="40% - Accent5 4 2 2 3 3 2 2" xfId="42136" xr:uid="{00000000-0005-0000-0000-0000BC6C0000}"/>
    <cellStyle name="40% - Accent5 4 2 2 3 3 3" xfId="31521" xr:uid="{00000000-0005-0000-0000-0000BD6C0000}"/>
    <cellStyle name="40% - Accent5 4 2 2 3 4" xfId="13563" xr:uid="{00000000-0005-0000-0000-0000BE6C0000}"/>
    <cellStyle name="40% - Accent5 4 2 2 3 4 2" xfId="36831" xr:uid="{00000000-0005-0000-0000-0000BF6C0000}"/>
    <cellStyle name="40% - Accent5 4 2 2 3 5" xfId="23600" xr:uid="{00000000-0005-0000-0000-0000C06C0000}"/>
    <cellStyle name="40% - Accent5 4 2 2 3 5 2" xfId="46843" xr:uid="{00000000-0005-0000-0000-0000C16C0000}"/>
    <cellStyle name="40% - Accent5 4 2 2 3 6" xfId="26213" xr:uid="{00000000-0005-0000-0000-0000C26C0000}"/>
    <cellStyle name="40% - Accent5 4 2 2 3 7" xfId="48772" xr:uid="{00000000-0005-0000-0000-0000C36C0000}"/>
    <cellStyle name="40% - Accent5 4 2 2 4" xfId="3879" xr:uid="{00000000-0005-0000-0000-0000C46C0000}"/>
    <cellStyle name="40% - Accent5 4 2 2 4 2" xfId="6543" xr:uid="{00000000-0005-0000-0000-0000C56C0000}"/>
    <cellStyle name="40% - Accent5 4 2 2 4 2 2" xfId="11886" xr:uid="{00000000-0005-0000-0000-0000C66C0000}"/>
    <cellStyle name="40% - Accent5 4 2 2 4 2 2 2" xfId="22499" xr:uid="{00000000-0005-0000-0000-0000C76C0000}"/>
    <cellStyle name="40% - Accent5 4 2 2 4 2 2 2 2" xfId="45767" xr:uid="{00000000-0005-0000-0000-0000C86C0000}"/>
    <cellStyle name="40% - Accent5 4 2 2 4 2 2 3" xfId="35154" xr:uid="{00000000-0005-0000-0000-0000C96C0000}"/>
    <cellStyle name="40% - Accent5 4 2 2 4 2 3" xfId="17193" xr:uid="{00000000-0005-0000-0000-0000CA6C0000}"/>
    <cellStyle name="40% - Accent5 4 2 2 4 2 3 2" xfId="40461" xr:uid="{00000000-0005-0000-0000-0000CB6C0000}"/>
    <cellStyle name="40% - Accent5 4 2 2 4 2 4" xfId="29846" xr:uid="{00000000-0005-0000-0000-0000CC6C0000}"/>
    <cellStyle name="40% - Accent5 4 2 2 4 3" xfId="9244" xr:uid="{00000000-0005-0000-0000-0000CD6C0000}"/>
    <cellStyle name="40% - Accent5 4 2 2 4 3 2" xfId="19859" xr:uid="{00000000-0005-0000-0000-0000CE6C0000}"/>
    <cellStyle name="40% - Accent5 4 2 2 4 3 2 2" xfId="43127" xr:uid="{00000000-0005-0000-0000-0000CF6C0000}"/>
    <cellStyle name="40% - Accent5 4 2 2 4 3 3" xfId="32512" xr:uid="{00000000-0005-0000-0000-0000D06C0000}"/>
    <cellStyle name="40% - Accent5 4 2 2 4 4" xfId="14553" xr:uid="{00000000-0005-0000-0000-0000D16C0000}"/>
    <cellStyle name="40% - Accent5 4 2 2 4 4 2" xfId="37821" xr:uid="{00000000-0005-0000-0000-0000D26C0000}"/>
    <cellStyle name="40% - Accent5 4 2 2 4 5" xfId="23602" xr:uid="{00000000-0005-0000-0000-0000D36C0000}"/>
    <cellStyle name="40% - Accent5 4 2 2 4 5 2" xfId="46845" xr:uid="{00000000-0005-0000-0000-0000D46C0000}"/>
    <cellStyle name="40% - Accent5 4 2 2 4 6" xfId="27204" xr:uid="{00000000-0005-0000-0000-0000D56C0000}"/>
    <cellStyle name="40% - Accent5 4 2 2 4 7" xfId="48774" xr:uid="{00000000-0005-0000-0000-0000D66C0000}"/>
    <cellStyle name="40% - Accent5 4 2 2 5" xfId="4365" xr:uid="{00000000-0005-0000-0000-0000D76C0000}"/>
    <cellStyle name="40% - Accent5 4 2 2 5 2" xfId="9709" xr:uid="{00000000-0005-0000-0000-0000D86C0000}"/>
    <cellStyle name="40% - Accent5 4 2 2 5 2 2" xfId="20324" xr:uid="{00000000-0005-0000-0000-0000D96C0000}"/>
    <cellStyle name="40% - Accent5 4 2 2 5 2 2 2" xfId="43592" xr:uid="{00000000-0005-0000-0000-0000DA6C0000}"/>
    <cellStyle name="40% - Accent5 4 2 2 5 2 3" xfId="32977" xr:uid="{00000000-0005-0000-0000-0000DB6C0000}"/>
    <cellStyle name="40% - Accent5 4 2 2 5 3" xfId="15018" xr:uid="{00000000-0005-0000-0000-0000DC6C0000}"/>
    <cellStyle name="40% - Accent5 4 2 2 5 3 2" xfId="38286" xr:uid="{00000000-0005-0000-0000-0000DD6C0000}"/>
    <cellStyle name="40% - Accent5 4 2 2 5 4" xfId="27669" xr:uid="{00000000-0005-0000-0000-0000DE6C0000}"/>
    <cellStyle name="40% - Accent5 4 2 2 6" xfId="7067" xr:uid="{00000000-0005-0000-0000-0000DF6C0000}"/>
    <cellStyle name="40% - Accent5 4 2 2 6 2" xfId="17682" xr:uid="{00000000-0005-0000-0000-0000E06C0000}"/>
    <cellStyle name="40% - Accent5 4 2 2 6 2 2" xfId="40950" xr:uid="{00000000-0005-0000-0000-0000E16C0000}"/>
    <cellStyle name="40% - Accent5 4 2 2 6 3" xfId="30335" xr:uid="{00000000-0005-0000-0000-0000E26C0000}"/>
    <cellStyle name="40% - Accent5 4 2 2 7" xfId="12378" xr:uid="{00000000-0005-0000-0000-0000E36C0000}"/>
    <cellStyle name="40% - Accent5 4 2 2 7 2" xfId="35646" xr:uid="{00000000-0005-0000-0000-0000E46C0000}"/>
    <cellStyle name="40% - Accent5 4 2 2 8" xfId="23595" xr:uid="{00000000-0005-0000-0000-0000E56C0000}"/>
    <cellStyle name="40% - Accent5 4 2 2 8 2" xfId="46838" xr:uid="{00000000-0005-0000-0000-0000E66C0000}"/>
    <cellStyle name="40% - Accent5 4 2 2 9" xfId="25027" xr:uid="{00000000-0005-0000-0000-0000E76C0000}"/>
    <cellStyle name="40% - Accent5 4 2 2_Asset Register (new)" xfId="1403" xr:uid="{00000000-0005-0000-0000-0000E86C0000}"/>
    <cellStyle name="40% - Accent5 4 2 3" xfId="1283" xr:uid="{00000000-0005-0000-0000-0000E96C0000}"/>
    <cellStyle name="40% - Accent5 4 2 3 2" xfId="2844" xr:uid="{00000000-0005-0000-0000-0000EA6C0000}"/>
    <cellStyle name="40% - Accent5 4 2 3 2 2" xfId="5692" xr:uid="{00000000-0005-0000-0000-0000EB6C0000}"/>
    <cellStyle name="40% - Accent5 4 2 3 2 2 2" xfId="11035" xr:uid="{00000000-0005-0000-0000-0000EC6C0000}"/>
    <cellStyle name="40% - Accent5 4 2 3 2 2 2 2" xfId="21649" xr:uid="{00000000-0005-0000-0000-0000ED6C0000}"/>
    <cellStyle name="40% - Accent5 4 2 3 2 2 2 2 2" xfId="44917" xr:uid="{00000000-0005-0000-0000-0000EE6C0000}"/>
    <cellStyle name="40% - Accent5 4 2 3 2 2 2 3" xfId="34303" xr:uid="{00000000-0005-0000-0000-0000EF6C0000}"/>
    <cellStyle name="40% - Accent5 4 2 3 2 2 3" xfId="16343" xr:uid="{00000000-0005-0000-0000-0000F06C0000}"/>
    <cellStyle name="40% - Accent5 4 2 3 2 2 3 2" xfId="39611" xr:uid="{00000000-0005-0000-0000-0000F16C0000}"/>
    <cellStyle name="40% - Accent5 4 2 3 2 2 4" xfId="23605" xr:uid="{00000000-0005-0000-0000-0000F26C0000}"/>
    <cellStyle name="40% - Accent5 4 2 3 2 2 4 2" xfId="46848" xr:uid="{00000000-0005-0000-0000-0000F36C0000}"/>
    <cellStyle name="40% - Accent5 4 2 3 2 2 5" xfId="28995" xr:uid="{00000000-0005-0000-0000-0000F46C0000}"/>
    <cellStyle name="40% - Accent5 4 2 3 2 2 6" xfId="48777" xr:uid="{00000000-0005-0000-0000-0000F56C0000}"/>
    <cellStyle name="40% - Accent5 4 2 3 2 3" xfId="8393" xr:uid="{00000000-0005-0000-0000-0000F66C0000}"/>
    <cellStyle name="40% - Accent5 4 2 3 2 3 2" xfId="19008" xr:uid="{00000000-0005-0000-0000-0000F76C0000}"/>
    <cellStyle name="40% - Accent5 4 2 3 2 3 2 2" xfId="42276" xr:uid="{00000000-0005-0000-0000-0000F86C0000}"/>
    <cellStyle name="40% - Accent5 4 2 3 2 3 3" xfId="31661" xr:uid="{00000000-0005-0000-0000-0000F96C0000}"/>
    <cellStyle name="40% - Accent5 4 2 3 2 4" xfId="13703" xr:uid="{00000000-0005-0000-0000-0000FA6C0000}"/>
    <cellStyle name="40% - Accent5 4 2 3 2 4 2" xfId="36971" xr:uid="{00000000-0005-0000-0000-0000FB6C0000}"/>
    <cellStyle name="40% - Accent5 4 2 3 2 5" xfId="23604" xr:uid="{00000000-0005-0000-0000-0000FC6C0000}"/>
    <cellStyle name="40% - Accent5 4 2 3 2 5 2" xfId="46847" xr:uid="{00000000-0005-0000-0000-0000FD6C0000}"/>
    <cellStyle name="40% - Accent5 4 2 3 2 6" xfId="26353" xr:uid="{00000000-0005-0000-0000-0000FE6C0000}"/>
    <cellStyle name="40% - Accent5 4 2 3 2 7" xfId="48776" xr:uid="{00000000-0005-0000-0000-0000FF6C0000}"/>
    <cellStyle name="40% - Accent5 4 2 3 3" xfId="4505" xr:uid="{00000000-0005-0000-0000-0000006D0000}"/>
    <cellStyle name="40% - Accent5 4 2 3 3 2" xfId="9849" xr:uid="{00000000-0005-0000-0000-0000016D0000}"/>
    <cellStyle name="40% - Accent5 4 2 3 3 2 2" xfId="20464" xr:uid="{00000000-0005-0000-0000-0000026D0000}"/>
    <cellStyle name="40% - Accent5 4 2 3 3 2 2 2" xfId="43732" xr:uid="{00000000-0005-0000-0000-0000036D0000}"/>
    <cellStyle name="40% - Accent5 4 2 3 3 2 3" xfId="33117" xr:uid="{00000000-0005-0000-0000-0000046D0000}"/>
    <cellStyle name="40% - Accent5 4 2 3 3 3" xfId="15158" xr:uid="{00000000-0005-0000-0000-0000056D0000}"/>
    <cellStyle name="40% - Accent5 4 2 3 3 3 2" xfId="38426" xr:uid="{00000000-0005-0000-0000-0000066D0000}"/>
    <cellStyle name="40% - Accent5 4 2 3 3 4" xfId="23606" xr:uid="{00000000-0005-0000-0000-0000076D0000}"/>
    <cellStyle name="40% - Accent5 4 2 3 3 4 2" xfId="46849" xr:uid="{00000000-0005-0000-0000-0000086D0000}"/>
    <cellStyle name="40% - Accent5 4 2 3 3 5" xfId="27809" xr:uid="{00000000-0005-0000-0000-0000096D0000}"/>
    <cellStyle name="40% - Accent5 4 2 3 3 6" xfId="48778" xr:uid="{00000000-0005-0000-0000-00000A6D0000}"/>
    <cellStyle name="40% - Accent5 4 2 3 4" xfId="7207" xr:uid="{00000000-0005-0000-0000-00000B6D0000}"/>
    <cellStyle name="40% - Accent5 4 2 3 4 2" xfId="17822" xr:uid="{00000000-0005-0000-0000-00000C6D0000}"/>
    <cellStyle name="40% - Accent5 4 2 3 4 2 2" xfId="41090" xr:uid="{00000000-0005-0000-0000-00000D6D0000}"/>
    <cellStyle name="40% - Accent5 4 2 3 4 3" xfId="30475" xr:uid="{00000000-0005-0000-0000-00000E6D0000}"/>
    <cellStyle name="40% - Accent5 4 2 3 5" xfId="12518" xr:uid="{00000000-0005-0000-0000-00000F6D0000}"/>
    <cellStyle name="40% - Accent5 4 2 3 5 2" xfId="35786" xr:uid="{00000000-0005-0000-0000-0000106D0000}"/>
    <cellStyle name="40% - Accent5 4 2 3 6" xfId="23603" xr:uid="{00000000-0005-0000-0000-0000116D0000}"/>
    <cellStyle name="40% - Accent5 4 2 3 6 2" xfId="46846" xr:uid="{00000000-0005-0000-0000-0000126D0000}"/>
    <cellStyle name="40% - Accent5 4 2 3 7" xfId="25167" xr:uid="{00000000-0005-0000-0000-0000136D0000}"/>
    <cellStyle name="40% - Accent5 4 2 3 8" xfId="48775" xr:uid="{00000000-0005-0000-0000-0000146D0000}"/>
    <cellStyle name="40% - Accent5 4 2 4" xfId="1668" xr:uid="{00000000-0005-0000-0000-0000156D0000}"/>
    <cellStyle name="40% - Accent5 4 2 4 2" xfId="4675" xr:uid="{00000000-0005-0000-0000-0000166D0000}"/>
    <cellStyle name="40% - Accent5 4 2 4 2 2" xfId="10019" xr:uid="{00000000-0005-0000-0000-0000176D0000}"/>
    <cellStyle name="40% - Accent5 4 2 4 2 2 2" xfId="20634" xr:uid="{00000000-0005-0000-0000-0000186D0000}"/>
    <cellStyle name="40% - Accent5 4 2 4 2 2 2 2" xfId="43902" xr:uid="{00000000-0005-0000-0000-0000196D0000}"/>
    <cellStyle name="40% - Accent5 4 2 4 2 2 3" xfId="33287" xr:uid="{00000000-0005-0000-0000-00001A6D0000}"/>
    <cellStyle name="40% - Accent5 4 2 4 2 3" xfId="15328" xr:uid="{00000000-0005-0000-0000-00001B6D0000}"/>
    <cellStyle name="40% - Accent5 4 2 4 2 3 2" xfId="38596" xr:uid="{00000000-0005-0000-0000-00001C6D0000}"/>
    <cellStyle name="40% - Accent5 4 2 4 2 4" xfId="23608" xr:uid="{00000000-0005-0000-0000-00001D6D0000}"/>
    <cellStyle name="40% - Accent5 4 2 4 2 4 2" xfId="46851" xr:uid="{00000000-0005-0000-0000-00001E6D0000}"/>
    <cellStyle name="40% - Accent5 4 2 4 2 5" xfId="27979" xr:uid="{00000000-0005-0000-0000-00001F6D0000}"/>
    <cellStyle name="40% - Accent5 4 2 4 2 6" xfId="48780" xr:uid="{00000000-0005-0000-0000-0000206D0000}"/>
    <cellStyle name="40% - Accent5 4 2 4 3" xfId="7377" xr:uid="{00000000-0005-0000-0000-0000216D0000}"/>
    <cellStyle name="40% - Accent5 4 2 4 3 2" xfId="17992" xr:uid="{00000000-0005-0000-0000-0000226D0000}"/>
    <cellStyle name="40% - Accent5 4 2 4 3 2 2" xfId="41260" xr:uid="{00000000-0005-0000-0000-0000236D0000}"/>
    <cellStyle name="40% - Accent5 4 2 4 3 3" xfId="30645" xr:uid="{00000000-0005-0000-0000-0000246D0000}"/>
    <cellStyle name="40% - Accent5 4 2 4 4" xfId="12688" xr:uid="{00000000-0005-0000-0000-0000256D0000}"/>
    <cellStyle name="40% - Accent5 4 2 4 4 2" xfId="35956" xr:uid="{00000000-0005-0000-0000-0000266D0000}"/>
    <cellStyle name="40% - Accent5 4 2 4 5" xfId="23607" xr:uid="{00000000-0005-0000-0000-0000276D0000}"/>
    <cellStyle name="40% - Accent5 4 2 4 5 2" xfId="46850" xr:uid="{00000000-0005-0000-0000-0000286D0000}"/>
    <cellStyle name="40% - Accent5 4 2 4 6" xfId="25337" xr:uid="{00000000-0005-0000-0000-0000296D0000}"/>
    <cellStyle name="40% - Accent5 4 2 4 7" xfId="48779" xr:uid="{00000000-0005-0000-0000-00002A6D0000}"/>
    <cellStyle name="40% - Accent5 4 2 5" xfId="1759" xr:uid="{00000000-0005-0000-0000-00002B6D0000}"/>
    <cellStyle name="40% - Accent5 4 2 5 2" xfId="4746" xr:uid="{00000000-0005-0000-0000-00002C6D0000}"/>
    <cellStyle name="40% - Accent5 4 2 5 2 2" xfId="10090" xr:uid="{00000000-0005-0000-0000-00002D6D0000}"/>
    <cellStyle name="40% - Accent5 4 2 5 2 2 2" xfId="20705" xr:uid="{00000000-0005-0000-0000-00002E6D0000}"/>
    <cellStyle name="40% - Accent5 4 2 5 2 2 2 2" xfId="43973" xr:uid="{00000000-0005-0000-0000-00002F6D0000}"/>
    <cellStyle name="40% - Accent5 4 2 5 2 2 3" xfId="33358" xr:uid="{00000000-0005-0000-0000-0000306D0000}"/>
    <cellStyle name="40% - Accent5 4 2 5 2 3" xfId="15399" xr:uid="{00000000-0005-0000-0000-0000316D0000}"/>
    <cellStyle name="40% - Accent5 4 2 5 2 3 2" xfId="38667" xr:uid="{00000000-0005-0000-0000-0000326D0000}"/>
    <cellStyle name="40% - Accent5 4 2 5 2 4" xfId="28050" xr:uid="{00000000-0005-0000-0000-0000336D0000}"/>
    <cellStyle name="40% - Accent5 4 2 5 3" xfId="7448" xr:uid="{00000000-0005-0000-0000-0000346D0000}"/>
    <cellStyle name="40% - Accent5 4 2 5 3 2" xfId="18063" xr:uid="{00000000-0005-0000-0000-0000356D0000}"/>
    <cellStyle name="40% - Accent5 4 2 5 3 2 2" xfId="41331" xr:uid="{00000000-0005-0000-0000-0000366D0000}"/>
    <cellStyle name="40% - Accent5 4 2 5 3 3" xfId="30716" xr:uid="{00000000-0005-0000-0000-0000376D0000}"/>
    <cellStyle name="40% - Accent5 4 2 5 4" xfId="12759" xr:uid="{00000000-0005-0000-0000-0000386D0000}"/>
    <cellStyle name="40% - Accent5 4 2 5 4 2" xfId="36027" xr:uid="{00000000-0005-0000-0000-0000396D0000}"/>
    <cellStyle name="40% - Accent5 4 2 5 5" xfId="23609" xr:uid="{00000000-0005-0000-0000-00003A6D0000}"/>
    <cellStyle name="40% - Accent5 4 2 5 5 2" xfId="46852" xr:uid="{00000000-0005-0000-0000-00003B6D0000}"/>
    <cellStyle name="40% - Accent5 4 2 5 6" xfId="25408" xr:uid="{00000000-0005-0000-0000-00003C6D0000}"/>
    <cellStyle name="40% - Accent5 4 2 5 7" xfId="48781" xr:uid="{00000000-0005-0000-0000-00003D6D0000}"/>
    <cellStyle name="40% - Accent5 4 2 6" xfId="2047" xr:uid="{00000000-0005-0000-0000-00003E6D0000}"/>
    <cellStyle name="40% - Accent5 4 2 6 2" xfId="4985" xr:uid="{00000000-0005-0000-0000-00003F6D0000}"/>
    <cellStyle name="40% - Accent5 4 2 6 2 2" xfId="10328" xr:uid="{00000000-0005-0000-0000-0000406D0000}"/>
    <cellStyle name="40% - Accent5 4 2 6 2 2 2" xfId="20943" xr:uid="{00000000-0005-0000-0000-0000416D0000}"/>
    <cellStyle name="40% - Accent5 4 2 6 2 2 2 2" xfId="44211" xr:uid="{00000000-0005-0000-0000-0000426D0000}"/>
    <cellStyle name="40% - Accent5 4 2 6 2 2 3" xfId="33596" xr:uid="{00000000-0005-0000-0000-0000436D0000}"/>
    <cellStyle name="40% - Accent5 4 2 6 2 3" xfId="15637" xr:uid="{00000000-0005-0000-0000-0000446D0000}"/>
    <cellStyle name="40% - Accent5 4 2 6 2 3 2" xfId="38905" xr:uid="{00000000-0005-0000-0000-0000456D0000}"/>
    <cellStyle name="40% - Accent5 4 2 6 2 4" xfId="28288" xr:uid="{00000000-0005-0000-0000-0000466D0000}"/>
    <cellStyle name="40% - Accent5 4 2 6 3" xfId="7686" xr:uid="{00000000-0005-0000-0000-0000476D0000}"/>
    <cellStyle name="40% - Accent5 4 2 6 3 2" xfId="18301" xr:uid="{00000000-0005-0000-0000-0000486D0000}"/>
    <cellStyle name="40% - Accent5 4 2 6 3 2 2" xfId="41569" xr:uid="{00000000-0005-0000-0000-0000496D0000}"/>
    <cellStyle name="40% - Accent5 4 2 6 3 3" xfId="30954" xr:uid="{00000000-0005-0000-0000-00004A6D0000}"/>
    <cellStyle name="40% - Accent5 4 2 6 4" xfId="12997" xr:uid="{00000000-0005-0000-0000-00004B6D0000}"/>
    <cellStyle name="40% - Accent5 4 2 6 4 2" xfId="36265" xr:uid="{00000000-0005-0000-0000-00004C6D0000}"/>
    <cellStyle name="40% - Accent5 4 2 6 5" xfId="25646" xr:uid="{00000000-0005-0000-0000-00004D6D0000}"/>
    <cellStyle name="40% - Accent5 4 2 7" xfId="2188" xr:uid="{00000000-0005-0000-0000-00004E6D0000}"/>
    <cellStyle name="40% - Accent5 4 2 7 2" xfId="5065" xr:uid="{00000000-0005-0000-0000-00004F6D0000}"/>
    <cellStyle name="40% - Accent5 4 2 7 2 2" xfId="10408" xr:uid="{00000000-0005-0000-0000-0000506D0000}"/>
    <cellStyle name="40% - Accent5 4 2 7 2 2 2" xfId="21023" xr:uid="{00000000-0005-0000-0000-0000516D0000}"/>
    <cellStyle name="40% - Accent5 4 2 7 2 2 2 2" xfId="44291" xr:uid="{00000000-0005-0000-0000-0000526D0000}"/>
    <cellStyle name="40% - Accent5 4 2 7 2 2 3" xfId="33676" xr:uid="{00000000-0005-0000-0000-0000536D0000}"/>
    <cellStyle name="40% - Accent5 4 2 7 2 3" xfId="15717" xr:uid="{00000000-0005-0000-0000-0000546D0000}"/>
    <cellStyle name="40% - Accent5 4 2 7 2 3 2" xfId="38985" xr:uid="{00000000-0005-0000-0000-0000556D0000}"/>
    <cellStyle name="40% - Accent5 4 2 7 2 4" xfId="28368" xr:uid="{00000000-0005-0000-0000-0000566D0000}"/>
    <cellStyle name="40% - Accent5 4 2 7 3" xfId="7766" xr:uid="{00000000-0005-0000-0000-0000576D0000}"/>
    <cellStyle name="40% - Accent5 4 2 7 3 2" xfId="18381" xr:uid="{00000000-0005-0000-0000-0000586D0000}"/>
    <cellStyle name="40% - Accent5 4 2 7 3 2 2" xfId="41649" xr:uid="{00000000-0005-0000-0000-0000596D0000}"/>
    <cellStyle name="40% - Accent5 4 2 7 3 3" xfId="31034" xr:uid="{00000000-0005-0000-0000-00005A6D0000}"/>
    <cellStyle name="40% - Accent5 4 2 7 4" xfId="13077" xr:uid="{00000000-0005-0000-0000-00005B6D0000}"/>
    <cellStyle name="40% - Accent5 4 2 7 4 2" xfId="36345" xr:uid="{00000000-0005-0000-0000-00005C6D0000}"/>
    <cellStyle name="40% - Accent5 4 2 7 5" xfId="25726" xr:uid="{00000000-0005-0000-0000-00005D6D0000}"/>
    <cellStyle name="40% - Accent5 4 2 8" xfId="2067" xr:uid="{00000000-0005-0000-0000-00005E6D0000}"/>
    <cellStyle name="40% - Accent5 4 2 8 2" xfId="4987" xr:uid="{00000000-0005-0000-0000-00005F6D0000}"/>
    <cellStyle name="40% - Accent5 4 2 8 2 2" xfId="10330" xr:uid="{00000000-0005-0000-0000-0000606D0000}"/>
    <cellStyle name="40% - Accent5 4 2 8 2 2 2" xfId="20945" xr:uid="{00000000-0005-0000-0000-0000616D0000}"/>
    <cellStyle name="40% - Accent5 4 2 8 2 2 2 2" xfId="44213" xr:uid="{00000000-0005-0000-0000-0000626D0000}"/>
    <cellStyle name="40% - Accent5 4 2 8 2 2 3" xfId="33598" xr:uid="{00000000-0005-0000-0000-0000636D0000}"/>
    <cellStyle name="40% - Accent5 4 2 8 2 3" xfId="15639" xr:uid="{00000000-0005-0000-0000-0000646D0000}"/>
    <cellStyle name="40% - Accent5 4 2 8 2 3 2" xfId="38907" xr:uid="{00000000-0005-0000-0000-0000656D0000}"/>
    <cellStyle name="40% - Accent5 4 2 8 2 4" xfId="28290" xr:uid="{00000000-0005-0000-0000-0000666D0000}"/>
    <cellStyle name="40% - Accent5 4 2 8 3" xfId="7688" xr:uid="{00000000-0005-0000-0000-0000676D0000}"/>
    <cellStyle name="40% - Accent5 4 2 8 3 2" xfId="18303" xr:uid="{00000000-0005-0000-0000-0000686D0000}"/>
    <cellStyle name="40% - Accent5 4 2 8 3 2 2" xfId="41571" xr:uid="{00000000-0005-0000-0000-0000696D0000}"/>
    <cellStyle name="40% - Accent5 4 2 8 3 3" xfId="30956" xr:uid="{00000000-0005-0000-0000-00006A6D0000}"/>
    <cellStyle name="40% - Accent5 4 2 8 4" xfId="12999" xr:uid="{00000000-0005-0000-0000-00006B6D0000}"/>
    <cellStyle name="40% - Accent5 4 2 8 4 2" xfId="36267" xr:uid="{00000000-0005-0000-0000-00006C6D0000}"/>
    <cellStyle name="40% - Accent5 4 2 8 5" xfId="25648" xr:uid="{00000000-0005-0000-0000-00006D6D0000}"/>
    <cellStyle name="40% - Accent5 4 2 9" xfId="2621" xr:uid="{00000000-0005-0000-0000-00006E6D0000}"/>
    <cellStyle name="40% - Accent5 4 2 9 2" xfId="5469" xr:uid="{00000000-0005-0000-0000-00006F6D0000}"/>
    <cellStyle name="40% - Accent5 4 2 9 2 2" xfId="10812" xr:uid="{00000000-0005-0000-0000-0000706D0000}"/>
    <cellStyle name="40% - Accent5 4 2 9 2 2 2" xfId="21426" xr:uid="{00000000-0005-0000-0000-0000716D0000}"/>
    <cellStyle name="40% - Accent5 4 2 9 2 2 2 2" xfId="44694" xr:uid="{00000000-0005-0000-0000-0000726D0000}"/>
    <cellStyle name="40% - Accent5 4 2 9 2 2 3" xfId="34080" xr:uid="{00000000-0005-0000-0000-0000736D0000}"/>
    <cellStyle name="40% - Accent5 4 2 9 2 3" xfId="16120" xr:uid="{00000000-0005-0000-0000-0000746D0000}"/>
    <cellStyle name="40% - Accent5 4 2 9 2 3 2" xfId="39388" xr:uid="{00000000-0005-0000-0000-0000756D0000}"/>
    <cellStyle name="40% - Accent5 4 2 9 2 4" xfId="28772" xr:uid="{00000000-0005-0000-0000-0000766D0000}"/>
    <cellStyle name="40% - Accent5 4 2 9 3" xfId="8170" xr:uid="{00000000-0005-0000-0000-0000776D0000}"/>
    <cellStyle name="40% - Accent5 4 2 9 3 2" xfId="18785" xr:uid="{00000000-0005-0000-0000-0000786D0000}"/>
    <cellStyle name="40% - Accent5 4 2 9 3 2 2" xfId="42053" xr:uid="{00000000-0005-0000-0000-0000796D0000}"/>
    <cellStyle name="40% - Accent5 4 2 9 3 3" xfId="31438" xr:uid="{00000000-0005-0000-0000-00007A6D0000}"/>
    <cellStyle name="40% - Accent5 4 2 9 4" xfId="13480" xr:uid="{00000000-0005-0000-0000-00007B6D0000}"/>
    <cellStyle name="40% - Accent5 4 2 9 4 2" xfId="36748" xr:uid="{00000000-0005-0000-0000-00007C6D0000}"/>
    <cellStyle name="40% - Accent5 4 2 9 5" xfId="26130" xr:uid="{00000000-0005-0000-0000-00007D6D0000}"/>
    <cellStyle name="40% - Accent5 4 2_Asset Register (new)" xfId="1404" xr:uid="{00000000-0005-0000-0000-00007E6D0000}"/>
    <cellStyle name="40% - Accent5 4 3" xfId="758" xr:uid="{00000000-0005-0000-0000-00007F6D0000}"/>
    <cellStyle name="40% - Accent5 4 3 10" xfId="12294" xr:uid="{00000000-0005-0000-0000-0000806D0000}"/>
    <cellStyle name="40% - Accent5 4 3 10 2" xfId="35562" xr:uid="{00000000-0005-0000-0000-0000816D0000}"/>
    <cellStyle name="40% - Accent5 4 3 11" xfId="23610" xr:uid="{00000000-0005-0000-0000-0000826D0000}"/>
    <cellStyle name="40% - Accent5 4 3 11 2" xfId="46853" xr:uid="{00000000-0005-0000-0000-0000836D0000}"/>
    <cellStyle name="40% - Accent5 4 3 12" xfId="24943" xr:uid="{00000000-0005-0000-0000-0000846D0000}"/>
    <cellStyle name="40% - Accent5 4 3 13" xfId="48782" xr:uid="{00000000-0005-0000-0000-0000856D0000}"/>
    <cellStyle name="40% - Accent5 4 3 2" xfId="1203" xr:uid="{00000000-0005-0000-0000-0000866D0000}"/>
    <cellStyle name="40% - Accent5 4 3 2 2" xfId="2765" xr:uid="{00000000-0005-0000-0000-0000876D0000}"/>
    <cellStyle name="40% - Accent5 4 3 2 2 2" xfId="5613" xr:uid="{00000000-0005-0000-0000-0000886D0000}"/>
    <cellStyle name="40% - Accent5 4 3 2 2 2 2" xfId="10956" xr:uid="{00000000-0005-0000-0000-0000896D0000}"/>
    <cellStyle name="40% - Accent5 4 3 2 2 2 2 2" xfId="21570" xr:uid="{00000000-0005-0000-0000-00008A6D0000}"/>
    <cellStyle name="40% - Accent5 4 3 2 2 2 2 2 2" xfId="44838" xr:uid="{00000000-0005-0000-0000-00008B6D0000}"/>
    <cellStyle name="40% - Accent5 4 3 2 2 2 2 3" xfId="34224" xr:uid="{00000000-0005-0000-0000-00008C6D0000}"/>
    <cellStyle name="40% - Accent5 4 3 2 2 2 3" xfId="16264" xr:uid="{00000000-0005-0000-0000-00008D6D0000}"/>
    <cellStyle name="40% - Accent5 4 3 2 2 2 3 2" xfId="39532" xr:uid="{00000000-0005-0000-0000-00008E6D0000}"/>
    <cellStyle name="40% - Accent5 4 3 2 2 2 4" xfId="23613" xr:uid="{00000000-0005-0000-0000-00008F6D0000}"/>
    <cellStyle name="40% - Accent5 4 3 2 2 2 4 2" xfId="46856" xr:uid="{00000000-0005-0000-0000-0000906D0000}"/>
    <cellStyle name="40% - Accent5 4 3 2 2 2 5" xfId="28916" xr:uid="{00000000-0005-0000-0000-0000916D0000}"/>
    <cellStyle name="40% - Accent5 4 3 2 2 2 6" xfId="48785" xr:uid="{00000000-0005-0000-0000-0000926D0000}"/>
    <cellStyle name="40% - Accent5 4 3 2 2 3" xfId="8314" xr:uid="{00000000-0005-0000-0000-0000936D0000}"/>
    <cellStyle name="40% - Accent5 4 3 2 2 3 2" xfId="18929" xr:uid="{00000000-0005-0000-0000-0000946D0000}"/>
    <cellStyle name="40% - Accent5 4 3 2 2 3 2 2" xfId="42197" xr:uid="{00000000-0005-0000-0000-0000956D0000}"/>
    <cellStyle name="40% - Accent5 4 3 2 2 3 3" xfId="31582" xr:uid="{00000000-0005-0000-0000-0000966D0000}"/>
    <cellStyle name="40% - Accent5 4 3 2 2 4" xfId="13624" xr:uid="{00000000-0005-0000-0000-0000976D0000}"/>
    <cellStyle name="40% - Accent5 4 3 2 2 4 2" xfId="36892" xr:uid="{00000000-0005-0000-0000-0000986D0000}"/>
    <cellStyle name="40% - Accent5 4 3 2 2 5" xfId="23612" xr:uid="{00000000-0005-0000-0000-0000996D0000}"/>
    <cellStyle name="40% - Accent5 4 3 2 2 5 2" xfId="46855" xr:uid="{00000000-0005-0000-0000-00009A6D0000}"/>
    <cellStyle name="40% - Accent5 4 3 2 2 6" xfId="26274" xr:uid="{00000000-0005-0000-0000-00009B6D0000}"/>
    <cellStyle name="40% - Accent5 4 3 2 2 7" xfId="48784" xr:uid="{00000000-0005-0000-0000-00009C6D0000}"/>
    <cellStyle name="40% - Accent5 4 3 2 3" xfId="3940" xr:uid="{00000000-0005-0000-0000-00009D6D0000}"/>
    <cellStyle name="40% - Accent5 4 3 2 3 2" xfId="6604" xr:uid="{00000000-0005-0000-0000-00009E6D0000}"/>
    <cellStyle name="40% - Accent5 4 3 2 3 2 2" xfId="11947" xr:uid="{00000000-0005-0000-0000-00009F6D0000}"/>
    <cellStyle name="40% - Accent5 4 3 2 3 2 2 2" xfId="22560" xr:uid="{00000000-0005-0000-0000-0000A06D0000}"/>
    <cellStyle name="40% - Accent5 4 3 2 3 2 2 2 2" xfId="45828" xr:uid="{00000000-0005-0000-0000-0000A16D0000}"/>
    <cellStyle name="40% - Accent5 4 3 2 3 2 2 3" xfId="35215" xr:uid="{00000000-0005-0000-0000-0000A26D0000}"/>
    <cellStyle name="40% - Accent5 4 3 2 3 2 3" xfId="17254" xr:uid="{00000000-0005-0000-0000-0000A36D0000}"/>
    <cellStyle name="40% - Accent5 4 3 2 3 2 3 2" xfId="40522" xr:uid="{00000000-0005-0000-0000-0000A46D0000}"/>
    <cellStyle name="40% - Accent5 4 3 2 3 2 4" xfId="29907" xr:uid="{00000000-0005-0000-0000-0000A56D0000}"/>
    <cellStyle name="40% - Accent5 4 3 2 3 3" xfId="9305" xr:uid="{00000000-0005-0000-0000-0000A66D0000}"/>
    <cellStyle name="40% - Accent5 4 3 2 3 3 2" xfId="19920" xr:uid="{00000000-0005-0000-0000-0000A76D0000}"/>
    <cellStyle name="40% - Accent5 4 3 2 3 3 2 2" xfId="43188" xr:uid="{00000000-0005-0000-0000-0000A86D0000}"/>
    <cellStyle name="40% - Accent5 4 3 2 3 3 3" xfId="32573" xr:uid="{00000000-0005-0000-0000-0000A96D0000}"/>
    <cellStyle name="40% - Accent5 4 3 2 3 4" xfId="14614" xr:uid="{00000000-0005-0000-0000-0000AA6D0000}"/>
    <cellStyle name="40% - Accent5 4 3 2 3 4 2" xfId="37882" xr:uid="{00000000-0005-0000-0000-0000AB6D0000}"/>
    <cellStyle name="40% - Accent5 4 3 2 3 5" xfId="23614" xr:uid="{00000000-0005-0000-0000-0000AC6D0000}"/>
    <cellStyle name="40% - Accent5 4 3 2 3 5 2" xfId="46857" xr:uid="{00000000-0005-0000-0000-0000AD6D0000}"/>
    <cellStyle name="40% - Accent5 4 3 2 3 6" xfId="27265" xr:uid="{00000000-0005-0000-0000-0000AE6D0000}"/>
    <cellStyle name="40% - Accent5 4 3 2 3 7" xfId="48786" xr:uid="{00000000-0005-0000-0000-0000AF6D0000}"/>
    <cellStyle name="40% - Accent5 4 3 2 4" xfId="4426" xr:uid="{00000000-0005-0000-0000-0000B06D0000}"/>
    <cellStyle name="40% - Accent5 4 3 2 4 2" xfId="9770" xr:uid="{00000000-0005-0000-0000-0000B16D0000}"/>
    <cellStyle name="40% - Accent5 4 3 2 4 2 2" xfId="20385" xr:uid="{00000000-0005-0000-0000-0000B26D0000}"/>
    <cellStyle name="40% - Accent5 4 3 2 4 2 2 2" xfId="43653" xr:uid="{00000000-0005-0000-0000-0000B36D0000}"/>
    <cellStyle name="40% - Accent5 4 3 2 4 2 3" xfId="33038" xr:uid="{00000000-0005-0000-0000-0000B46D0000}"/>
    <cellStyle name="40% - Accent5 4 3 2 4 3" xfId="15079" xr:uid="{00000000-0005-0000-0000-0000B56D0000}"/>
    <cellStyle name="40% - Accent5 4 3 2 4 3 2" xfId="38347" xr:uid="{00000000-0005-0000-0000-0000B66D0000}"/>
    <cellStyle name="40% - Accent5 4 3 2 4 4" xfId="27730" xr:uid="{00000000-0005-0000-0000-0000B76D0000}"/>
    <cellStyle name="40% - Accent5 4 3 2 5" xfId="7128" xr:uid="{00000000-0005-0000-0000-0000B86D0000}"/>
    <cellStyle name="40% - Accent5 4 3 2 5 2" xfId="17743" xr:uid="{00000000-0005-0000-0000-0000B96D0000}"/>
    <cellStyle name="40% - Accent5 4 3 2 5 2 2" xfId="41011" xr:uid="{00000000-0005-0000-0000-0000BA6D0000}"/>
    <cellStyle name="40% - Accent5 4 3 2 5 3" xfId="30396" xr:uid="{00000000-0005-0000-0000-0000BB6D0000}"/>
    <cellStyle name="40% - Accent5 4 3 2 6" xfId="12439" xr:uid="{00000000-0005-0000-0000-0000BC6D0000}"/>
    <cellStyle name="40% - Accent5 4 3 2 6 2" xfId="35707" xr:uid="{00000000-0005-0000-0000-0000BD6D0000}"/>
    <cellStyle name="40% - Accent5 4 3 2 7" xfId="23611" xr:uid="{00000000-0005-0000-0000-0000BE6D0000}"/>
    <cellStyle name="40% - Accent5 4 3 2 7 2" xfId="46854" xr:uid="{00000000-0005-0000-0000-0000BF6D0000}"/>
    <cellStyle name="40% - Accent5 4 3 2 8" xfId="25088" xr:uid="{00000000-0005-0000-0000-0000C06D0000}"/>
    <cellStyle name="40% - Accent5 4 3 2 9" xfId="48783" xr:uid="{00000000-0005-0000-0000-0000C16D0000}"/>
    <cellStyle name="40% - Accent5 4 3 3" xfId="1569" xr:uid="{00000000-0005-0000-0000-0000C26D0000}"/>
    <cellStyle name="40% - Accent5 4 3 3 2" xfId="2926" xr:uid="{00000000-0005-0000-0000-0000C36D0000}"/>
    <cellStyle name="40% - Accent5 4 3 3 2 2" xfId="5774" xr:uid="{00000000-0005-0000-0000-0000C46D0000}"/>
    <cellStyle name="40% - Accent5 4 3 3 2 2 2" xfId="11117" xr:uid="{00000000-0005-0000-0000-0000C56D0000}"/>
    <cellStyle name="40% - Accent5 4 3 3 2 2 2 2" xfId="21731" xr:uid="{00000000-0005-0000-0000-0000C66D0000}"/>
    <cellStyle name="40% - Accent5 4 3 3 2 2 2 2 2" xfId="44999" xr:uid="{00000000-0005-0000-0000-0000C76D0000}"/>
    <cellStyle name="40% - Accent5 4 3 3 2 2 2 3" xfId="34385" xr:uid="{00000000-0005-0000-0000-0000C86D0000}"/>
    <cellStyle name="40% - Accent5 4 3 3 2 2 3" xfId="16425" xr:uid="{00000000-0005-0000-0000-0000C96D0000}"/>
    <cellStyle name="40% - Accent5 4 3 3 2 2 3 2" xfId="39693" xr:uid="{00000000-0005-0000-0000-0000CA6D0000}"/>
    <cellStyle name="40% - Accent5 4 3 3 2 2 4" xfId="29077" xr:uid="{00000000-0005-0000-0000-0000CB6D0000}"/>
    <cellStyle name="40% - Accent5 4 3 3 2 3" xfId="8475" xr:uid="{00000000-0005-0000-0000-0000CC6D0000}"/>
    <cellStyle name="40% - Accent5 4 3 3 2 3 2" xfId="19090" xr:uid="{00000000-0005-0000-0000-0000CD6D0000}"/>
    <cellStyle name="40% - Accent5 4 3 3 2 3 2 2" xfId="42358" xr:uid="{00000000-0005-0000-0000-0000CE6D0000}"/>
    <cellStyle name="40% - Accent5 4 3 3 2 3 3" xfId="31743" xr:uid="{00000000-0005-0000-0000-0000CF6D0000}"/>
    <cellStyle name="40% - Accent5 4 3 3 2 4" xfId="13785" xr:uid="{00000000-0005-0000-0000-0000D06D0000}"/>
    <cellStyle name="40% - Accent5 4 3 3 2 4 2" xfId="37053" xr:uid="{00000000-0005-0000-0000-0000D16D0000}"/>
    <cellStyle name="40% - Accent5 4 3 3 2 5" xfId="23616" xr:uid="{00000000-0005-0000-0000-0000D26D0000}"/>
    <cellStyle name="40% - Accent5 4 3 3 2 5 2" xfId="46859" xr:uid="{00000000-0005-0000-0000-0000D36D0000}"/>
    <cellStyle name="40% - Accent5 4 3 3 2 6" xfId="26435" xr:uid="{00000000-0005-0000-0000-0000D46D0000}"/>
    <cellStyle name="40% - Accent5 4 3 3 2 7" xfId="48788" xr:uid="{00000000-0005-0000-0000-0000D56D0000}"/>
    <cellStyle name="40% - Accent5 4 3 3 3" xfId="3694" xr:uid="{00000000-0005-0000-0000-0000D66D0000}"/>
    <cellStyle name="40% - Accent5 4 3 3 3 2" xfId="6463" xr:uid="{00000000-0005-0000-0000-0000D76D0000}"/>
    <cellStyle name="40% - Accent5 4 3 3 3 2 2" xfId="11806" xr:uid="{00000000-0005-0000-0000-0000D86D0000}"/>
    <cellStyle name="40% - Accent5 4 3 3 3 2 2 2" xfId="22419" xr:uid="{00000000-0005-0000-0000-0000D96D0000}"/>
    <cellStyle name="40% - Accent5 4 3 3 3 2 2 2 2" xfId="45687" xr:uid="{00000000-0005-0000-0000-0000DA6D0000}"/>
    <cellStyle name="40% - Accent5 4 3 3 3 2 2 3" xfId="35074" xr:uid="{00000000-0005-0000-0000-0000DB6D0000}"/>
    <cellStyle name="40% - Accent5 4 3 3 3 2 3" xfId="17113" xr:uid="{00000000-0005-0000-0000-0000DC6D0000}"/>
    <cellStyle name="40% - Accent5 4 3 3 3 2 3 2" xfId="40381" xr:uid="{00000000-0005-0000-0000-0000DD6D0000}"/>
    <cellStyle name="40% - Accent5 4 3 3 3 2 4" xfId="29766" xr:uid="{00000000-0005-0000-0000-0000DE6D0000}"/>
    <cellStyle name="40% - Accent5 4 3 3 3 3" xfId="9164" xr:uid="{00000000-0005-0000-0000-0000DF6D0000}"/>
    <cellStyle name="40% - Accent5 4 3 3 3 3 2" xfId="19779" xr:uid="{00000000-0005-0000-0000-0000E06D0000}"/>
    <cellStyle name="40% - Accent5 4 3 3 3 3 2 2" xfId="43047" xr:uid="{00000000-0005-0000-0000-0000E16D0000}"/>
    <cellStyle name="40% - Accent5 4 3 3 3 3 3" xfId="32432" xr:uid="{00000000-0005-0000-0000-0000E26D0000}"/>
    <cellStyle name="40% - Accent5 4 3 3 3 4" xfId="14473" xr:uid="{00000000-0005-0000-0000-0000E36D0000}"/>
    <cellStyle name="40% - Accent5 4 3 3 3 4 2" xfId="37741" xr:uid="{00000000-0005-0000-0000-0000E46D0000}"/>
    <cellStyle name="40% - Accent5 4 3 3 3 5" xfId="27124" xr:uid="{00000000-0005-0000-0000-0000E56D0000}"/>
    <cellStyle name="40% - Accent5 4 3 3 4" xfId="4587" xr:uid="{00000000-0005-0000-0000-0000E66D0000}"/>
    <cellStyle name="40% - Accent5 4 3 3 4 2" xfId="9931" xr:uid="{00000000-0005-0000-0000-0000E76D0000}"/>
    <cellStyle name="40% - Accent5 4 3 3 4 2 2" xfId="20546" xr:uid="{00000000-0005-0000-0000-0000E86D0000}"/>
    <cellStyle name="40% - Accent5 4 3 3 4 2 2 2" xfId="43814" xr:uid="{00000000-0005-0000-0000-0000E96D0000}"/>
    <cellStyle name="40% - Accent5 4 3 3 4 2 3" xfId="33199" xr:uid="{00000000-0005-0000-0000-0000EA6D0000}"/>
    <cellStyle name="40% - Accent5 4 3 3 4 3" xfId="15240" xr:uid="{00000000-0005-0000-0000-0000EB6D0000}"/>
    <cellStyle name="40% - Accent5 4 3 3 4 3 2" xfId="38508" xr:uid="{00000000-0005-0000-0000-0000EC6D0000}"/>
    <cellStyle name="40% - Accent5 4 3 3 4 4" xfId="27891" xr:uid="{00000000-0005-0000-0000-0000ED6D0000}"/>
    <cellStyle name="40% - Accent5 4 3 3 5" xfId="7289" xr:uid="{00000000-0005-0000-0000-0000EE6D0000}"/>
    <cellStyle name="40% - Accent5 4 3 3 5 2" xfId="17904" xr:uid="{00000000-0005-0000-0000-0000EF6D0000}"/>
    <cellStyle name="40% - Accent5 4 3 3 5 2 2" xfId="41172" xr:uid="{00000000-0005-0000-0000-0000F06D0000}"/>
    <cellStyle name="40% - Accent5 4 3 3 5 3" xfId="30557" xr:uid="{00000000-0005-0000-0000-0000F16D0000}"/>
    <cellStyle name="40% - Accent5 4 3 3 6" xfId="12600" xr:uid="{00000000-0005-0000-0000-0000F26D0000}"/>
    <cellStyle name="40% - Accent5 4 3 3 6 2" xfId="35868" xr:uid="{00000000-0005-0000-0000-0000F36D0000}"/>
    <cellStyle name="40% - Accent5 4 3 3 7" xfId="23615" xr:uid="{00000000-0005-0000-0000-0000F46D0000}"/>
    <cellStyle name="40% - Accent5 4 3 3 7 2" xfId="46858" xr:uid="{00000000-0005-0000-0000-0000F56D0000}"/>
    <cellStyle name="40% - Accent5 4 3 3 8" xfId="25249" xr:uid="{00000000-0005-0000-0000-0000F66D0000}"/>
    <cellStyle name="40% - Accent5 4 3 3 9" xfId="48787" xr:uid="{00000000-0005-0000-0000-0000F76D0000}"/>
    <cellStyle name="40% - Accent5 4 3 4" xfId="1929" xr:uid="{00000000-0005-0000-0000-0000F86D0000}"/>
    <cellStyle name="40% - Accent5 4 3 4 2" xfId="4904" xr:uid="{00000000-0005-0000-0000-0000F96D0000}"/>
    <cellStyle name="40% - Accent5 4 3 4 2 2" xfId="10248" xr:uid="{00000000-0005-0000-0000-0000FA6D0000}"/>
    <cellStyle name="40% - Accent5 4 3 4 2 2 2" xfId="20863" xr:uid="{00000000-0005-0000-0000-0000FB6D0000}"/>
    <cellStyle name="40% - Accent5 4 3 4 2 2 2 2" xfId="44131" xr:uid="{00000000-0005-0000-0000-0000FC6D0000}"/>
    <cellStyle name="40% - Accent5 4 3 4 2 2 3" xfId="33516" xr:uid="{00000000-0005-0000-0000-0000FD6D0000}"/>
    <cellStyle name="40% - Accent5 4 3 4 2 3" xfId="15557" xr:uid="{00000000-0005-0000-0000-0000FE6D0000}"/>
    <cellStyle name="40% - Accent5 4 3 4 2 3 2" xfId="38825" xr:uid="{00000000-0005-0000-0000-0000FF6D0000}"/>
    <cellStyle name="40% - Accent5 4 3 4 2 4" xfId="28208" xr:uid="{00000000-0005-0000-0000-0000006E0000}"/>
    <cellStyle name="40% - Accent5 4 3 4 3" xfId="7606" xr:uid="{00000000-0005-0000-0000-0000016E0000}"/>
    <cellStyle name="40% - Accent5 4 3 4 3 2" xfId="18221" xr:uid="{00000000-0005-0000-0000-0000026E0000}"/>
    <cellStyle name="40% - Accent5 4 3 4 3 2 2" xfId="41489" xr:uid="{00000000-0005-0000-0000-0000036E0000}"/>
    <cellStyle name="40% - Accent5 4 3 4 3 3" xfId="30874" xr:uid="{00000000-0005-0000-0000-0000046E0000}"/>
    <cellStyle name="40% - Accent5 4 3 4 4" xfId="12917" xr:uid="{00000000-0005-0000-0000-0000056E0000}"/>
    <cellStyle name="40% - Accent5 4 3 4 4 2" xfId="36185" xr:uid="{00000000-0005-0000-0000-0000066E0000}"/>
    <cellStyle name="40% - Accent5 4 3 4 5" xfId="23617" xr:uid="{00000000-0005-0000-0000-0000076E0000}"/>
    <cellStyle name="40% - Accent5 4 3 4 5 2" xfId="46860" xr:uid="{00000000-0005-0000-0000-0000086E0000}"/>
    <cellStyle name="40% - Accent5 4 3 4 6" xfId="25566" xr:uid="{00000000-0005-0000-0000-0000096E0000}"/>
    <cellStyle name="40% - Accent5 4 3 4 7" xfId="48789" xr:uid="{00000000-0005-0000-0000-00000A6E0000}"/>
    <cellStyle name="40% - Accent5 4 3 5" xfId="2620" xr:uid="{00000000-0005-0000-0000-00000B6E0000}"/>
    <cellStyle name="40% - Accent5 4 3 5 2" xfId="5468" xr:uid="{00000000-0005-0000-0000-00000C6E0000}"/>
    <cellStyle name="40% - Accent5 4 3 5 2 2" xfId="10811" xr:uid="{00000000-0005-0000-0000-00000D6E0000}"/>
    <cellStyle name="40% - Accent5 4 3 5 2 2 2" xfId="21425" xr:uid="{00000000-0005-0000-0000-00000E6E0000}"/>
    <cellStyle name="40% - Accent5 4 3 5 2 2 2 2" xfId="44693" xr:uid="{00000000-0005-0000-0000-00000F6E0000}"/>
    <cellStyle name="40% - Accent5 4 3 5 2 2 3" xfId="34079" xr:uid="{00000000-0005-0000-0000-0000106E0000}"/>
    <cellStyle name="40% - Accent5 4 3 5 2 3" xfId="16119" xr:uid="{00000000-0005-0000-0000-0000116E0000}"/>
    <cellStyle name="40% - Accent5 4 3 5 2 3 2" xfId="39387" xr:uid="{00000000-0005-0000-0000-0000126E0000}"/>
    <cellStyle name="40% - Accent5 4 3 5 2 4" xfId="28771" xr:uid="{00000000-0005-0000-0000-0000136E0000}"/>
    <cellStyle name="40% - Accent5 4 3 5 3" xfId="8169" xr:uid="{00000000-0005-0000-0000-0000146E0000}"/>
    <cellStyle name="40% - Accent5 4 3 5 3 2" xfId="18784" xr:uid="{00000000-0005-0000-0000-0000156E0000}"/>
    <cellStyle name="40% - Accent5 4 3 5 3 2 2" xfId="42052" xr:uid="{00000000-0005-0000-0000-0000166E0000}"/>
    <cellStyle name="40% - Accent5 4 3 5 3 3" xfId="31437" xr:uid="{00000000-0005-0000-0000-0000176E0000}"/>
    <cellStyle name="40% - Accent5 4 3 5 4" xfId="13479" xr:uid="{00000000-0005-0000-0000-0000186E0000}"/>
    <cellStyle name="40% - Accent5 4 3 5 4 2" xfId="36747" xr:uid="{00000000-0005-0000-0000-0000196E0000}"/>
    <cellStyle name="40% - Accent5 4 3 5 5" xfId="26129" xr:uid="{00000000-0005-0000-0000-00001A6E0000}"/>
    <cellStyle name="40% - Accent5 4 3 6" xfId="3199" xr:uid="{00000000-0005-0000-0000-00001B6E0000}"/>
    <cellStyle name="40% - Accent5 4 3 6 2" xfId="6029" xr:uid="{00000000-0005-0000-0000-00001C6E0000}"/>
    <cellStyle name="40% - Accent5 4 3 6 2 2" xfId="11372" xr:uid="{00000000-0005-0000-0000-00001D6E0000}"/>
    <cellStyle name="40% - Accent5 4 3 6 2 2 2" xfId="21985" xr:uid="{00000000-0005-0000-0000-00001E6E0000}"/>
    <cellStyle name="40% - Accent5 4 3 6 2 2 2 2" xfId="45253" xr:uid="{00000000-0005-0000-0000-00001F6E0000}"/>
    <cellStyle name="40% - Accent5 4 3 6 2 2 3" xfId="34640" xr:uid="{00000000-0005-0000-0000-0000206E0000}"/>
    <cellStyle name="40% - Accent5 4 3 6 2 3" xfId="16679" xr:uid="{00000000-0005-0000-0000-0000216E0000}"/>
    <cellStyle name="40% - Accent5 4 3 6 2 3 2" xfId="39947" xr:uid="{00000000-0005-0000-0000-0000226E0000}"/>
    <cellStyle name="40% - Accent5 4 3 6 2 4" xfId="29332" xr:uid="{00000000-0005-0000-0000-0000236E0000}"/>
    <cellStyle name="40% - Accent5 4 3 6 3" xfId="8730" xr:uid="{00000000-0005-0000-0000-0000246E0000}"/>
    <cellStyle name="40% - Accent5 4 3 6 3 2" xfId="19345" xr:uid="{00000000-0005-0000-0000-0000256E0000}"/>
    <cellStyle name="40% - Accent5 4 3 6 3 2 2" xfId="42613" xr:uid="{00000000-0005-0000-0000-0000266E0000}"/>
    <cellStyle name="40% - Accent5 4 3 6 3 3" xfId="31998" xr:uid="{00000000-0005-0000-0000-0000276E0000}"/>
    <cellStyle name="40% - Accent5 4 3 6 4" xfId="14039" xr:uid="{00000000-0005-0000-0000-0000286E0000}"/>
    <cellStyle name="40% - Accent5 4 3 6 4 2" xfId="37307" xr:uid="{00000000-0005-0000-0000-0000296E0000}"/>
    <cellStyle name="40% - Accent5 4 3 6 5" xfId="26690" xr:uid="{00000000-0005-0000-0000-00002A6E0000}"/>
    <cellStyle name="40% - Accent5 4 3 7" xfId="3519" xr:uid="{00000000-0005-0000-0000-00002B6E0000}"/>
    <cellStyle name="40% - Accent5 4 3 7 2" xfId="6343" xr:uid="{00000000-0005-0000-0000-00002C6E0000}"/>
    <cellStyle name="40% - Accent5 4 3 7 2 2" xfId="11686" xr:uid="{00000000-0005-0000-0000-00002D6E0000}"/>
    <cellStyle name="40% - Accent5 4 3 7 2 2 2" xfId="22299" xr:uid="{00000000-0005-0000-0000-00002E6E0000}"/>
    <cellStyle name="40% - Accent5 4 3 7 2 2 2 2" xfId="45567" xr:uid="{00000000-0005-0000-0000-00002F6E0000}"/>
    <cellStyle name="40% - Accent5 4 3 7 2 2 3" xfId="34954" xr:uid="{00000000-0005-0000-0000-0000306E0000}"/>
    <cellStyle name="40% - Accent5 4 3 7 2 3" xfId="16993" xr:uid="{00000000-0005-0000-0000-0000316E0000}"/>
    <cellStyle name="40% - Accent5 4 3 7 2 3 2" xfId="40261" xr:uid="{00000000-0005-0000-0000-0000326E0000}"/>
    <cellStyle name="40% - Accent5 4 3 7 2 4" xfId="29646" xr:uid="{00000000-0005-0000-0000-0000336E0000}"/>
    <cellStyle name="40% - Accent5 4 3 7 3" xfId="9044" xr:uid="{00000000-0005-0000-0000-0000346E0000}"/>
    <cellStyle name="40% - Accent5 4 3 7 3 2" xfId="19659" xr:uid="{00000000-0005-0000-0000-0000356E0000}"/>
    <cellStyle name="40% - Accent5 4 3 7 3 2 2" xfId="42927" xr:uid="{00000000-0005-0000-0000-0000366E0000}"/>
    <cellStyle name="40% - Accent5 4 3 7 3 3" xfId="32312" xr:uid="{00000000-0005-0000-0000-0000376E0000}"/>
    <cellStyle name="40% - Accent5 4 3 7 4" xfId="14353" xr:uid="{00000000-0005-0000-0000-0000386E0000}"/>
    <cellStyle name="40% - Accent5 4 3 7 4 2" xfId="37621" xr:uid="{00000000-0005-0000-0000-0000396E0000}"/>
    <cellStyle name="40% - Accent5 4 3 7 5" xfId="27004" xr:uid="{00000000-0005-0000-0000-00003A6E0000}"/>
    <cellStyle name="40% - Accent5 4 3 8" xfId="4281" xr:uid="{00000000-0005-0000-0000-00003B6E0000}"/>
    <cellStyle name="40% - Accent5 4 3 8 2" xfId="9625" xr:uid="{00000000-0005-0000-0000-00003C6E0000}"/>
    <cellStyle name="40% - Accent5 4 3 8 2 2" xfId="20240" xr:uid="{00000000-0005-0000-0000-00003D6E0000}"/>
    <cellStyle name="40% - Accent5 4 3 8 2 2 2" xfId="43508" xr:uid="{00000000-0005-0000-0000-00003E6E0000}"/>
    <cellStyle name="40% - Accent5 4 3 8 2 3" xfId="32893" xr:uid="{00000000-0005-0000-0000-00003F6E0000}"/>
    <cellStyle name="40% - Accent5 4 3 8 3" xfId="14934" xr:uid="{00000000-0005-0000-0000-0000406E0000}"/>
    <cellStyle name="40% - Accent5 4 3 8 3 2" xfId="38202" xr:uid="{00000000-0005-0000-0000-0000416E0000}"/>
    <cellStyle name="40% - Accent5 4 3 8 4" xfId="27585" xr:uid="{00000000-0005-0000-0000-0000426E0000}"/>
    <cellStyle name="40% - Accent5 4 3 9" xfId="6983" xr:uid="{00000000-0005-0000-0000-0000436E0000}"/>
    <cellStyle name="40% - Accent5 4 3 9 2" xfId="17598" xr:uid="{00000000-0005-0000-0000-0000446E0000}"/>
    <cellStyle name="40% - Accent5 4 3 9 2 2" xfId="40866" xr:uid="{00000000-0005-0000-0000-0000456E0000}"/>
    <cellStyle name="40% - Accent5 4 3 9 3" xfId="30251" xr:uid="{00000000-0005-0000-0000-0000466E0000}"/>
    <cellStyle name="40% - Accent5 4 3_Asset Register (new)" xfId="1402" xr:uid="{00000000-0005-0000-0000-0000476E0000}"/>
    <cellStyle name="40% - Accent5 4 4" xfId="282" xr:uid="{00000000-0005-0000-0000-0000486E0000}"/>
    <cellStyle name="40% - Accent5 4 4 10" xfId="24809" xr:uid="{00000000-0005-0000-0000-0000496E0000}"/>
    <cellStyle name="40% - Accent5 4 4 11" xfId="48790" xr:uid="{00000000-0005-0000-0000-00004A6E0000}"/>
    <cellStyle name="40% - Accent5 4 4 2" xfId="1930" xr:uid="{00000000-0005-0000-0000-00004B6E0000}"/>
    <cellStyle name="40% - Accent5 4 4 2 2" xfId="4905" xr:uid="{00000000-0005-0000-0000-00004C6E0000}"/>
    <cellStyle name="40% - Accent5 4 4 2 2 2" xfId="10249" xr:uid="{00000000-0005-0000-0000-00004D6E0000}"/>
    <cellStyle name="40% - Accent5 4 4 2 2 2 2" xfId="20864" xr:uid="{00000000-0005-0000-0000-00004E6E0000}"/>
    <cellStyle name="40% - Accent5 4 4 2 2 2 2 2" xfId="44132" xr:uid="{00000000-0005-0000-0000-00004F6E0000}"/>
    <cellStyle name="40% - Accent5 4 4 2 2 2 3" xfId="33517" xr:uid="{00000000-0005-0000-0000-0000506E0000}"/>
    <cellStyle name="40% - Accent5 4 4 2 2 3" xfId="15558" xr:uid="{00000000-0005-0000-0000-0000516E0000}"/>
    <cellStyle name="40% - Accent5 4 4 2 2 3 2" xfId="38826" xr:uid="{00000000-0005-0000-0000-0000526E0000}"/>
    <cellStyle name="40% - Accent5 4 4 2 2 4" xfId="23620" xr:uid="{00000000-0005-0000-0000-0000536E0000}"/>
    <cellStyle name="40% - Accent5 4 4 2 2 4 2" xfId="46863" xr:uid="{00000000-0005-0000-0000-0000546E0000}"/>
    <cellStyle name="40% - Accent5 4 4 2 2 5" xfId="28209" xr:uid="{00000000-0005-0000-0000-0000556E0000}"/>
    <cellStyle name="40% - Accent5 4 4 2 2 6" xfId="48792" xr:uid="{00000000-0005-0000-0000-0000566E0000}"/>
    <cellStyle name="40% - Accent5 4 4 2 3" xfId="7607" xr:uid="{00000000-0005-0000-0000-0000576E0000}"/>
    <cellStyle name="40% - Accent5 4 4 2 3 2" xfId="18222" xr:uid="{00000000-0005-0000-0000-0000586E0000}"/>
    <cellStyle name="40% - Accent5 4 4 2 3 2 2" xfId="41490" xr:uid="{00000000-0005-0000-0000-0000596E0000}"/>
    <cellStyle name="40% - Accent5 4 4 2 3 3" xfId="30875" xr:uid="{00000000-0005-0000-0000-00005A6E0000}"/>
    <cellStyle name="40% - Accent5 4 4 2 4" xfId="12918" xr:uid="{00000000-0005-0000-0000-00005B6E0000}"/>
    <cellStyle name="40% - Accent5 4 4 2 4 2" xfId="36186" xr:uid="{00000000-0005-0000-0000-00005C6E0000}"/>
    <cellStyle name="40% - Accent5 4 4 2 5" xfId="23619" xr:uid="{00000000-0005-0000-0000-00005D6E0000}"/>
    <cellStyle name="40% - Accent5 4 4 2 5 2" xfId="46862" xr:uid="{00000000-0005-0000-0000-00005E6E0000}"/>
    <cellStyle name="40% - Accent5 4 4 2 6" xfId="25567" xr:uid="{00000000-0005-0000-0000-00005F6E0000}"/>
    <cellStyle name="40% - Accent5 4 4 2 7" xfId="48791" xr:uid="{00000000-0005-0000-0000-0000606E0000}"/>
    <cellStyle name="40% - Accent5 4 4 3" xfId="2490" xr:uid="{00000000-0005-0000-0000-0000616E0000}"/>
    <cellStyle name="40% - Accent5 4 4 3 2" xfId="5338" xr:uid="{00000000-0005-0000-0000-0000626E0000}"/>
    <cellStyle name="40% - Accent5 4 4 3 2 2" xfId="10681" xr:uid="{00000000-0005-0000-0000-0000636E0000}"/>
    <cellStyle name="40% - Accent5 4 4 3 2 2 2" xfId="21295" xr:uid="{00000000-0005-0000-0000-0000646E0000}"/>
    <cellStyle name="40% - Accent5 4 4 3 2 2 2 2" xfId="44563" xr:uid="{00000000-0005-0000-0000-0000656E0000}"/>
    <cellStyle name="40% - Accent5 4 4 3 2 2 3" xfId="33949" xr:uid="{00000000-0005-0000-0000-0000666E0000}"/>
    <cellStyle name="40% - Accent5 4 4 3 2 3" xfId="15989" xr:uid="{00000000-0005-0000-0000-0000676E0000}"/>
    <cellStyle name="40% - Accent5 4 4 3 2 3 2" xfId="39257" xr:uid="{00000000-0005-0000-0000-0000686E0000}"/>
    <cellStyle name="40% - Accent5 4 4 3 2 4" xfId="28641" xr:uid="{00000000-0005-0000-0000-0000696E0000}"/>
    <cellStyle name="40% - Accent5 4 4 3 3" xfId="8039" xr:uid="{00000000-0005-0000-0000-00006A6E0000}"/>
    <cellStyle name="40% - Accent5 4 4 3 3 2" xfId="18654" xr:uid="{00000000-0005-0000-0000-00006B6E0000}"/>
    <cellStyle name="40% - Accent5 4 4 3 3 2 2" xfId="41922" xr:uid="{00000000-0005-0000-0000-00006C6E0000}"/>
    <cellStyle name="40% - Accent5 4 4 3 3 3" xfId="31307" xr:uid="{00000000-0005-0000-0000-00006D6E0000}"/>
    <cellStyle name="40% - Accent5 4 4 3 4" xfId="13349" xr:uid="{00000000-0005-0000-0000-00006E6E0000}"/>
    <cellStyle name="40% - Accent5 4 4 3 4 2" xfId="36617" xr:uid="{00000000-0005-0000-0000-00006F6E0000}"/>
    <cellStyle name="40% - Accent5 4 4 3 5" xfId="23621" xr:uid="{00000000-0005-0000-0000-0000706E0000}"/>
    <cellStyle name="40% - Accent5 4 4 3 5 2" xfId="46864" xr:uid="{00000000-0005-0000-0000-0000716E0000}"/>
    <cellStyle name="40% - Accent5 4 4 3 6" xfId="25999" xr:uid="{00000000-0005-0000-0000-0000726E0000}"/>
    <cellStyle name="40% - Accent5 4 4 3 7" xfId="48793" xr:uid="{00000000-0005-0000-0000-0000736E0000}"/>
    <cellStyle name="40% - Accent5 4 4 4" xfId="3200" xr:uid="{00000000-0005-0000-0000-0000746E0000}"/>
    <cellStyle name="40% - Accent5 4 4 4 2" xfId="6030" xr:uid="{00000000-0005-0000-0000-0000756E0000}"/>
    <cellStyle name="40% - Accent5 4 4 4 2 2" xfId="11373" xr:uid="{00000000-0005-0000-0000-0000766E0000}"/>
    <cellStyle name="40% - Accent5 4 4 4 2 2 2" xfId="21986" xr:uid="{00000000-0005-0000-0000-0000776E0000}"/>
    <cellStyle name="40% - Accent5 4 4 4 2 2 2 2" xfId="45254" xr:uid="{00000000-0005-0000-0000-0000786E0000}"/>
    <cellStyle name="40% - Accent5 4 4 4 2 2 3" xfId="34641" xr:uid="{00000000-0005-0000-0000-0000796E0000}"/>
    <cellStyle name="40% - Accent5 4 4 4 2 3" xfId="16680" xr:uid="{00000000-0005-0000-0000-00007A6E0000}"/>
    <cellStyle name="40% - Accent5 4 4 4 2 3 2" xfId="39948" xr:uid="{00000000-0005-0000-0000-00007B6E0000}"/>
    <cellStyle name="40% - Accent5 4 4 4 2 4" xfId="29333" xr:uid="{00000000-0005-0000-0000-00007C6E0000}"/>
    <cellStyle name="40% - Accent5 4 4 4 3" xfId="8731" xr:uid="{00000000-0005-0000-0000-00007D6E0000}"/>
    <cellStyle name="40% - Accent5 4 4 4 3 2" xfId="19346" xr:uid="{00000000-0005-0000-0000-00007E6E0000}"/>
    <cellStyle name="40% - Accent5 4 4 4 3 2 2" xfId="42614" xr:uid="{00000000-0005-0000-0000-00007F6E0000}"/>
    <cellStyle name="40% - Accent5 4 4 4 3 3" xfId="31999" xr:uid="{00000000-0005-0000-0000-0000806E0000}"/>
    <cellStyle name="40% - Accent5 4 4 4 4" xfId="14040" xr:uid="{00000000-0005-0000-0000-0000816E0000}"/>
    <cellStyle name="40% - Accent5 4 4 4 4 2" xfId="37308" xr:uid="{00000000-0005-0000-0000-0000826E0000}"/>
    <cellStyle name="40% - Accent5 4 4 4 5" xfId="26691" xr:uid="{00000000-0005-0000-0000-0000836E0000}"/>
    <cellStyle name="40% - Accent5 4 4 5" xfId="3520" xr:uid="{00000000-0005-0000-0000-0000846E0000}"/>
    <cellStyle name="40% - Accent5 4 4 5 2" xfId="6344" xr:uid="{00000000-0005-0000-0000-0000856E0000}"/>
    <cellStyle name="40% - Accent5 4 4 5 2 2" xfId="11687" xr:uid="{00000000-0005-0000-0000-0000866E0000}"/>
    <cellStyle name="40% - Accent5 4 4 5 2 2 2" xfId="22300" xr:uid="{00000000-0005-0000-0000-0000876E0000}"/>
    <cellStyle name="40% - Accent5 4 4 5 2 2 2 2" xfId="45568" xr:uid="{00000000-0005-0000-0000-0000886E0000}"/>
    <cellStyle name="40% - Accent5 4 4 5 2 2 3" xfId="34955" xr:uid="{00000000-0005-0000-0000-0000896E0000}"/>
    <cellStyle name="40% - Accent5 4 4 5 2 3" xfId="16994" xr:uid="{00000000-0005-0000-0000-00008A6E0000}"/>
    <cellStyle name="40% - Accent5 4 4 5 2 3 2" xfId="40262" xr:uid="{00000000-0005-0000-0000-00008B6E0000}"/>
    <cellStyle name="40% - Accent5 4 4 5 2 4" xfId="29647" xr:uid="{00000000-0005-0000-0000-00008C6E0000}"/>
    <cellStyle name="40% - Accent5 4 4 5 3" xfId="9045" xr:uid="{00000000-0005-0000-0000-00008D6E0000}"/>
    <cellStyle name="40% - Accent5 4 4 5 3 2" xfId="19660" xr:uid="{00000000-0005-0000-0000-00008E6E0000}"/>
    <cellStyle name="40% - Accent5 4 4 5 3 2 2" xfId="42928" xr:uid="{00000000-0005-0000-0000-00008F6E0000}"/>
    <cellStyle name="40% - Accent5 4 4 5 3 3" xfId="32313" xr:uid="{00000000-0005-0000-0000-0000906E0000}"/>
    <cellStyle name="40% - Accent5 4 4 5 4" xfId="14354" xr:uid="{00000000-0005-0000-0000-0000916E0000}"/>
    <cellStyle name="40% - Accent5 4 4 5 4 2" xfId="37622" xr:uid="{00000000-0005-0000-0000-0000926E0000}"/>
    <cellStyle name="40% - Accent5 4 4 5 5" xfId="27005" xr:uid="{00000000-0005-0000-0000-0000936E0000}"/>
    <cellStyle name="40% - Accent5 4 4 6" xfId="4151" xr:uid="{00000000-0005-0000-0000-0000946E0000}"/>
    <cellStyle name="40% - Accent5 4 4 6 2" xfId="9495" xr:uid="{00000000-0005-0000-0000-0000956E0000}"/>
    <cellStyle name="40% - Accent5 4 4 6 2 2" xfId="20110" xr:uid="{00000000-0005-0000-0000-0000966E0000}"/>
    <cellStyle name="40% - Accent5 4 4 6 2 2 2" xfId="43378" xr:uid="{00000000-0005-0000-0000-0000976E0000}"/>
    <cellStyle name="40% - Accent5 4 4 6 2 3" xfId="32763" xr:uid="{00000000-0005-0000-0000-0000986E0000}"/>
    <cellStyle name="40% - Accent5 4 4 6 3" xfId="14804" xr:uid="{00000000-0005-0000-0000-0000996E0000}"/>
    <cellStyle name="40% - Accent5 4 4 6 3 2" xfId="38072" xr:uid="{00000000-0005-0000-0000-00009A6E0000}"/>
    <cellStyle name="40% - Accent5 4 4 6 4" xfId="27455" xr:uid="{00000000-0005-0000-0000-00009B6E0000}"/>
    <cellStyle name="40% - Accent5 4 4 7" xfId="6853" xr:uid="{00000000-0005-0000-0000-00009C6E0000}"/>
    <cellStyle name="40% - Accent5 4 4 7 2" xfId="17468" xr:uid="{00000000-0005-0000-0000-00009D6E0000}"/>
    <cellStyle name="40% - Accent5 4 4 7 2 2" xfId="40736" xr:uid="{00000000-0005-0000-0000-00009E6E0000}"/>
    <cellStyle name="40% - Accent5 4 4 7 3" xfId="30121" xr:uid="{00000000-0005-0000-0000-00009F6E0000}"/>
    <cellStyle name="40% - Accent5 4 4 8" xfId="12164" xr:uid="{00000000-0005-0000-0000-0000A06E0000}"/>
    <cellStyle name="40% - Accent5 4 4 8 2" xfId="35432" xr:uid="{00000000-0005-0000-0000-0000A16E0000}"/>
    <cellStyle name="40% - Accent5 4 4 9" xfId="23618" xr:uid="{00000000-0005-0000-0000-0000A26E0000}"/>
    <cellStyle name="40% - Accent5 4 4 9 2" xfId="46861" xr:uid="{00000000-0005-0000-0000-0000A36E0000}"/>
    <cellStyle name="40% - Accent5 4 5" xfId="1133" xr:uid="{00000000-0005-0000-0000-0000A46E0000}"/>
    <cellStyle name="40% - Accent5 4 5 2" xfId="2703" xr:uid="{00000000-0005-0000-0000-0000A56E0000}"/>
    <cellStyle name="40% - Accent5 4 5 2 2" xfId="5551" xr:uid="{00000000-0005-0000-0000-0000A66E0000}"/>
    <cellStyle name="40% - Accent5 4 5 2 2 2" xfId="10894" xr:uid="{00000000-0005-0000-0000-0000A76E0000}"/>
    <cellStyle name="40% - Accent5 4 5 2 2 2 2" xfId="21508" xr:uid="{00000000-0005-0000-0000-0000A86E0000}"/>
    <cellStyle name="40% - Accent5 4 5 2 2 2 2 2" xfId="44776" xr:uid="{00000000-0005-0000-0000-0000A96E0000}"/>
    <cellStyle name="40% - Accent5 4 5 2 2 2 3" xfId="34162" xr:uid="{00000000-0005-0000-0000-0000AA6E0000}"/>
    <cellStyle name="40% - Accent5 4 5 2 2 3" xfId="16202" xr:uid="{00000000-0005-0000-0000-0000AB6E0000}"/>
    <cellStyle name="40% - Accent5 4 5 2 2 3 2" xfId="39470" xr:uid="{00000000-0005-0000-0000-0000AC6E0000}"/>
    <cellStyle name="40% - Accent5 4 5 2 2 4" xfId="28854" xr:uid="{00000000-0005-0000-0000-0000AD6E0000}"/>
    <cellStyle name="40% - Accent5 4 5 2 3" xfId="8252" xr:uid="{00000000-0005-0000-0000-0000AE6E0000}"/>
    <cellStyle name="40% - Accent5 4 5 2 3 2" xfId="18867" xr:uid="{00000000-0005-0000-0000-0000AF6E0000}"/>
    <cellStyle name="40% - Accent5 4 5 2 3 2 2" xfId="42135" xr:uid="{00000000-0005-0000-0000-0000B06E0000}"/>
    <cellStyle name="40% - Accent5 4 5 2 3 3" xfId="31520" xr:uid="{00000000-0005-0000-0000-0000B16E0000}"/>
    <cellStyle name="40% - Accent5 4 5 2 4" xfId="13562" xr:uid="{00000000-0005-0000-0000-0000B26E0000}"/>
    <cellStyle name="40% - Accent5 4 5 2 4 2" xfId="36830" xr:uid="{00000000-0005-0000-0000-0000B36E0000}"/>
    <cellStyle name="40% - Accent5 4 5 2 5" xfId="23623" xr:uid="{00000000-0005-0000-0000-0000B46E0000}"/>
    <cellStyle name="40% - Accent5 4 5 2 5 2" xfId="46866" xr:uid="{00000000-0005-0000-0000-0000B56E0000}"/>
    <cellStyle name="40% - Accent5 4 5 2 6" xfId="26212" xr:uid="{00000000-0005-0000-0000-0000B66E0000}"/>
    <cellStyle name="40% - Accent5 4 5 2 7" xfId="48795" xr:uid="{00000000-0005-0000-0000-0000B76E0000}"/>
    <cellStyle name="40% - Accent5 4 5 3" xfId="3878" xr:uid="{00000000-0005-0000-0000-0000B86E0000}"/>
    <cellStyle name="40% - Accent5 4 5 3 2" xfId="6542" xr:uid="{00000000-0005-0000-0000-0000B96E0000}"/>
    <cellStyle name="40% - Accent5 4 5 3 2 2" xfId="11885" xr:uid="{00000000-0005-0000-0000-0000BA6E0000}"/>
    <cellStyle name="40% - Accent5 4 5 3 2 2 2" xfId="22498" xr:uid="{00000000-0005-0000-0000-0000BB6E0000}"/>
    <cellStyle name="40% - Accent5 4 5 3 2 2 2 2" xfId="45766" xr:uid="{00000000-0005-0000-0000-0000BC6E0000}"/>
    <cellStyle name="40% - Accent5 4 5 3 2 2 3" xfId="35153" xr:uid="{00000000-0005-0000-0000-0000BD6E0000}"/>
    <cellStyle name="40% - Accent5 4 5 3 2 3" xfId="17192" xr:uid="{00000000-0005-0000-0000-0000BE6E0000}"/>
    <cellStyle name="40% - Accent5 4 5 3 2 3 2" xfId="40460" xr:uid="{00000000-0005-0000-0000-0000BF6E0000}"/>
    <cellStyle name="40% - Accent5 4 5 3 2 4" xfId="29845" xr:uid="{00000000-0005-0000-0000-0000C06E0000}"/>
    <cellStyle name="40% - Accent5 4 5 3 3" xfId="9243" xr:uid="{00000000-0005-0000-0000-0000C16E0000}"/>
    <cellStyle name="40% - Accent5 4 5 3 3 2" xfId="19858" xr:uid="{00000000-0005-0000-0000-0000C26E0000}"/>
    <cellStyle name="40% - Accent5 4 5 3 3 2 2" xfId="43126" xr:uid="{00000000-0005-0000-0000-0000C36E0000}"/>
    <cellStyle name="40% - Accent5 4 5 3 3 3" xfId="32511" xr:uid="{00000000-0005-0000-0000-0000C46E0000}"/>
    <cellStyle name="40% - Accent5 4 5 3 4" xfId="14552" xr:uid="{00000000-0005-0000-0000-0000C56E0000}"/>
    <cellStyle name="40% - Accent5 4 5 3 4 2" xfId="37820" xr:uid="{00000000-0005-0000-0000-0000C66E0000}"/>
    <cellStyle name="40% - Accent5 4 5 3 5" xfId="27203" xr:uid="{00000000-0005-0000-0000-0000C76E0000}"/>
    <cellStyle name="40% - Accent5 4 5 4" xfId="4364" xr:uid="{00000000-0005-0000-0000-0000C86E0000}"/>
    <cellStyle name="40% - Accent5 4 5 4 2" xfId="9708" xr:uid="{00000000-0005-0000-0000-0000C96E0000}"/>
    <cellStyle name="40% - Accent5 4 5 4 2 2" xfId="20323" xr:uid="{00000000-0005-0000-0000-0000CA6E0000}"/>
    <cellStyle name="40% - Accent5 4 5 4 2 2 2" xfId="43591" xr:uid="{00000000-0005-0000-0000-0000CB6E0000}"/>
    <cellStyle name="40% - Accent5 4 5 4 2 3" xfId="32976" xr:uid="{00000000-0005-0000-0000-0000CC6E0000}"/>
    <cellStyle name="40% - Accent5 4 5 4 3" xfId="15017" xr:uid="{00000000-0005-0000-0000-0000CD6E0000}"/>
    <cellStyle name="40% - Accent5 4 5 4 3 2" xfId="38285" xr:uid="{00000000-0005-0000-0000-0000CE6E0000}"/>
    <cellStyle name="40% - Accent5 4 5 4 4" xfId="27668" xr:uid="{00000000-0005-0000-0000-0000CF6E0000}"/>
    <cellStyle name="40% - Accent5 4 5 5" xfId="7066" xr:uid="{00000000-0005-0000-0000-0000D06E0000}"/>
    <cellStyle name="40% - Accent5 4 5 5 2" xfId="17681" xr:uid="{00000000-0005-0000-0000-0000D16E0000}"/>
    <cellStyle name="40% - Accent5 4 5 5 2 2" xfId="40949" xr:uid="{00000000-0005-0000-0000-0000D26E0000}"/>
    <cellStyle name="40% - Accent5 4 5 5 3" xfId="30334" xr:uid="{00000000-0005-0000-0000-0000D36E0000}"/>
    <cellStyle name="40% - Accent5 4 5 6" xfId="12377" xr:uid="{00000000-0005-0000-0000-0000D46E0000}"/>
    <cellStyle name="40% - Accent5 4 5 6 2" xfId="35645" xr:uid="{00000000-0005-0000-0000-0000D56E0000}"/>
    <cellStyle name="40% - Accent5 4 5 7" xfId="23622" xr:uid="{00000000-0005-0000-0000-0000D66E0000}"/>
    <cellStyle name="40% - Accent5 4 5 7 2" xfId="46865" xr:uid="{00000000-0005-0000-0000-0000D76E0000}"/>
    <cellStyle name="40% - Accent5 4 5 8" xfId="25026" xr:uid="{00000000-0005-0000-0000-0000D86E0000}"/>
    <cellStyle name="40% - Accent5 4 5 9" xfId="48794" xr:uid="{00000000-0005-0000-0000-0000D96E0000}"/>
    <cellStyle name="40% - Accent5 4 6" xfId="1282" xr:uid="{00000000-0005-0000-0000-0000DA6E0000}"/>
    <cellStyle name="40% - Accent5 4 6 2" xfId="2843" xr:uid="{00000000-0005-0000-0000-0000DB6E0000}"/>
    <cellStyle name="40% - Accent5 4 6 2 2" xfId="5691" xr:uid="{00000000-0005-0000-0000-0000DC6E0000}"/>
    <cellStyle name="40% - Accent5 4 6 2 2 2" xfId="11034" xr:uid="{00000000-0005-0000-0000-0000DD6E0000}"/>
    <cellStyle name="40% - Accent5 4 6 2 2 2 2" xfId="21648" xr:uid="{00000000-0005-0000-0000-0000DE6E0000}"/>
    <cellStyle name="40% - Accent5 4 6 2 2 2 2 2" xfId="44916" xr:uid="{00000000-0005-0000-0000-0000DF6E0000}"/>
    <cellStyle name="40% - Accent5 4 6 2 2 2 3" xfId="34302" xr:uid="{00000000-0005-0000-0000-0000E06E0000}"/>
    <cellStyle name="40% - Accent5 4 6 2 2 3" xfId="16342" xr:uid="{00000000-0005-0000-0000-0000E16E0000}"/>
    <cellStyle name="40% - Accent5 4 6 2 2 3 2" xfId="39610" xr:uid="{00000000-0005-0000-0000-0000E26E0000}"/>
    <cellStyle name="40% - Accent5 4 6 2 2 4" xfId="28994" xr:uid="{00000000-0005-0000-0000-0000E36E0000}"/>
    <cellStyle name="40% - Accent5 4 6 2 3" xfId="8392" xr:uid="{00000000-0005-0000-0000-0000E46E0000}"/>
    <cellStyle name="40% - Accent5 4 6 2 3 2" xfId="19007" xr:uid="{00000000-0005-0000-0000-0000E56E0000}"/>
    <cellStyle name="40% - Accent5 4 6 2 3 2 2" xfId="42275" xr:uid="{00000000-0005-0000-0000-0000E66E0000}"/>
    <cellStyle name="40% - Accent5 4 6 2 3 3" xfId="31660" xr:uid="{00000000-0005-0000-0000-0000E76E0000}"/>
    <cellStyle name="40% - Accent5 4 6 2 4" xfId="13702" xr:uid="{00000000-0005-0000-0000-0000E86E0000}"/>
    <cellStyle name="40% - Accent5 4 6 2 4 2" xfId="36970" xr:uid="{00000000-0005-0000-0000-0000E96E0000}"/>
    <cellStyle name="40% - Accent5 4 6 2 5" xfId="26352" xr:uid="{00000000-0005-0000-0000-0000EA6E0000}"/>
    <cellStyle name="40% - Accent5 4 6 3" xfId="4504" xr:uid="{00000000-0005-0000-0000-0000EB6E0000}"/>
    <cellStyle name="40% - Accent5 4 6 3 2" xfId="9848" xr:uid="{00000000-0005-0000-0000-0000EC6E0000}"/>
    <cellStyle name="40% - Accent5 4 6 3 2 2" xfId="20463" xr:uid="{00000000-0005-0000-0000-0000ED6E0000}"/>
    <cellStyle name="40% - Accent5 4 6 3 2 2 2" xfId="43731" xr:uid="{00000000-0005-0000-0000-0000EE6E0000}"/>
    <cellStyle name="40% - Accent5 4 6 3 2 3" xfId="33116" xr:uid="{00000000-0005-0000-0000-0000EF6E0000}"/>
    <cellStyle name="40% - Accent5 4 6 3 3" xfId="15157" xr:uid="{00000000-0005-0000-0000-0000F06E0000}"/>
    <cellStyle name="40% - Accent5 4 6 3 3 2" xfId="38425" xr:uid="{00000000-0005-0000-0000-0000F16E0000}"/>
    <cellStyle name="40% - Accent5 4 6 3 4" xfId="27808" xr:uid="{00000000-0005-0000-0000-0000F26E0000}"/>
    <cellStyle name="40% - Accent5 4 6 4" xfId="7206" xr:uid="{00000000-0005-0000-0000-0000F36E0000}"/>
    <cellStyle name="40% - Accent5 4 6 4 2" xfId="17821" xr:uid="{00000000-0005-0000-0000-0000F46E0000}"/>
    <cellStyle name="40% - Accent5 4 6 4 2 2" xfId="41089" xr:uid="{00000000-0005-0000-0000-0000F56E0000}"/>
    <cellStyle name="40% - Accent5 4 6 4 3" xfId="30474" xr:uid="{00000000-0005-0000-0000-0000F66E0000}"/>
    <cellStyle name="40% - Accent5 4 6 5" xfId="12517" xr:uid="{00000000-0005-0000-0000-0000F76E0000}"/>
    <cellStyle name="40% - Accent5 4 6 5 2" xfId="35785" xr:uid="{00000000-0005-0000-0000-0000F86E0000}"/>
    <cellStyle name="40% - Accent5 4 6 6" xfId="23624" xr:uid="{00000000-0005-0000-0000-0000F96E0000}"/>
    <cellStyle name="40% - Accent5 4 6 6 2" xfId="46867" xr:uid="{00000000-0005-0000-0000-0000FA6E0000}"/>
    <cellStyle name="40% - Accent5 4 6 7" xfId="25166" xr:uid="{00000000-0005-0000-0000-0000FB6E0000}"/>
    <cellStyle name="40% - Accent5 4 6 8" xfId="48796" xr:uid="{00000000-0005-0000-0000-0000FC6E0000}"/>
    <cellStyle name="40% - Accent5 4 7" xfId="1667" xr:uid="{00000000-0005-0000-0000-0000FD6E0000}"/>
    <cellStyle name="40% - Accent5 4 7 2" xfId="4674" xr:uid="{00000000-0005-0000-0000-0000FE6E0000}"/>
    <cellStyle name="40% - Accent5 4 7 2 2" xfId="10018" xr:uid="{00000000-0005-0000-0000-0000FF6E0000}"/>
    <cellStyle name="40% - Accent5 4 7 2 2 2" xfId="20633" xr:uid="{00000000-0005-0000-0000-0000006F0000}"/>
    <cellStyle name="40% - Accent5 4 7 2 2 2 2" xfId="43901" xr:uid="{00000000-0005-0000-0000-0000016F0000}"/>
    <cellStyle name="40% - Accent5 4 7 2 2 3" xfId="33286" xr:uid="{00000000-0005-0000-0000-0000026F0000}"/>
    <cellStyle name="40% - Accent5 4 7 2 3" xfId="15327" xr:uid="{00000000-0005-0000-0000-0000036F0000}"/>
    <cellStyle name="40% - Accent5 4 7 2 3 2" xfId="38595" xr:uid="{00000000-0005-0000-0000-0000046F0000}"/>
    <cellStyle name="40% - Accent5 4 7 2 4" xfId="27978" xr:uid="{00000000-0005-0000-0000-0000056F0000}"/>
    <cellStyle name="40% - Accent5 4 7 3" xfId="7376" xr:uid="{00000000-0005-0000-0000-0000066F0000}"/>
    <cellStyle name="40% - Accent5 4 7 3 2" xfId="17991" xr:uid="{00000000-0005-0000-0000-0000076F0000}"/>
    <cellStyle name="40% - Accent5 4 7 3 2 2" xfId="41259" xr:uid="{00000000-0005-0000-0000-0000086F0000}"/>
    <cellStyle name="40% - Accent5 4 7 3 3" xfId="30644" xr:uid="{00000000-0005-0000-0000-0000096F0000}"/>
    <cellStyle name="40% - Accent5 4 7 4" xfId="12687" xr:uid="{00000000-0005-0000-0000-00000A6F0000}"/>
    <cellStyle name="40% - Accent5 4 7 4 2" xfId="35955" xr:uid="{00000000-0005-0000-0000-00000B6F0000}"/>
    <cellStyle name="40% - Accent5 4 7 5" xfId="25336" xr:uid="{00000000-0005-0000-0000-00000C6F0000}"/>
    <cellStyle name="40% - Accent5 4 8" xfId="1760" xr:uid="{00000000-0005-0000-0000-00000D6F0000}"/>
    <cellStyle name="40% - Accent5 4 8 2" xfId="4747" xr:uid="{00000000-0005-0000-0000-00000E6F0000}"/>
    <cellStyle name="40% - Accent5 4 8 2 2" xfId="10091" xr:uid="{00000000-0005-0000-0000-00000F6F0000}"/>
    <cellStyle name="40% - Accent5 4 8 2 2 2" xfId="20706" xr:uid="{00000000-0005-0000-0000-0000106F0000}"/>
    <cellStyle name="40% - Accent5 4 8 2 2 2 2" xfId="43974" xr:uid="{00000000-0005-0000-0000-0000116F0000}"/>
    <cellStyle name="40% - Accent5 4 8 2 2 3" xfId="33359" xr:uid="{00000000-0005-0000-0000-0000126F0000}"/>
    <cellStyle name="40% - Accent5 4 8 2 3" xfId="15400" xr:uid="{00000000-0005-0000-0000-0000136F0000}"/>
    <cellStyle name="40% - Accent5 4 8 2 3 2" xfId="38668" xr:uid="{00000000-0005-0000-0000-0000146F0000}"/>
    <cellStyle name="40% - Accent5 4 8 2 4" xfId="28051" xr:uid="{00000000-0005-0000-0000-0000156F0000}"/>
    <cellStyle name="40% - Accent5 4 8 3" xfId="7449" xr:uid="{00000000-0005-0000-0000-0000166F0000}"/>
    <cellStyle name="40% - Accent5 4 8 3 2" xfId="18064" xr:uid="{00000000-0005-0000-0000-0000176F0000}"/>
    <cellStyle name="40% - Accent5 4 8 3 2 2" xfId="41332" xr:uid="{00000000-0005-0000-0000-0000186F0000}"/>
    <cellStyle name="40% - Accent5 4 8 3 3" xfId="30717" xr:uid="{00000000-0005-0000-0000-0000196F0000}"/>
    <cellStyle name="40% - Accent5 4 8 4" xfId="12760" xr:uid="{00000000-0005-0000-0000-00001A6F0000}"/>
    <cellStyle name="40% - Accent5 4 8 4 2" xfId="36028" xr:uid="{00000000-0005-0000-0000-00001B6F0000}"/>
    <cellStyle name="40% - Accent5 4 8 5" xfId="25409" xr:uid="{00000000-0005-0000-0000-00001C6F0000}"/>
    <cellStyle name="40% - Accent5 4 9" xfId="2046" xr:uid="{00000000-0005-0000-0000-00001D6F0000}"/>
    <cellStyle name="40% - Accent5 4 9 2" xfId="4984" xr:uid="{00000000-0005-0000-0000-00001E6F0000}"/>
    <cellStyle name="40% - Accent5 4 9 2 2" xfId="10327" xr:uid="{00000000-0005-0000-0000-00001F6F0000}"/>
    <cellStyle name="40% - Accent5 4 9 2 2 2" xfId="20942" xr:uid="{00000000-0005-0000-0000-0000206F0000}"/>
    <cellStyle name="40% - Accent5 4 9 2 2 2 2" xfId="44210" xr:uid="{00000000-0005-0000-0000-0000216F0000}"/>
    <cellStyle name="40% - Accent5 4 9 2 2 3" xfId="33595" xr:uid="{00000000-0005-0000-0000-0000226F0000}"/>
    <cellStyle name="40% - Accent5 4 9 2 3" xfId="15636" xr:uid="{00000000-0005-0000-0000-0000236F0000}"/>
    <cellStyle name="40% - Accent5 4 9 2 3 2" xfId="38904" xr:uid="{00000000-0005-0000-0000-0000246F0000}"/>
    <cellStyle name="40% - Accent5 4 9 2 4" xfId="28287" xr:uid="{00000000-0005-0000-0000-0000256F0000}"/>
    <cellStyle name="40% - Accent5 4 9 3" xfId="7685" xr:uid="{00000000-0005-0000-0000-0000266F0000}"/>
    <cellStyle name="40% - Accent5 4 9 3 2" xfId="18300" xr:uid="{00000000-0005-0000-0000-0000276F0000}"/>
    <cellStyle name="40% - Accent5 4 9 3 2 2" xfId="41568" xr:uid="{00000000-0005-0000-0000-0000286F0000}"/>
    <cellStyle name="40% - Accent5 4 9 3 3" xfId="30953" xr:uid="{00000000-0005-0000-0000-0000296F0000}"/>
    <cellStyle name="40% - Accent5 4 9 4" xfId="12996" xr:uid="{00000000-0005-0000-0000-00002A6F0000}"/>
    <cellStyle name="40% - Accent5 4 9 4 2" xfId="36264" xr:uid="{00000000-0005-0000-0000-00002B6F0000}"/>
    <cellStyle name="40% - Accent5 4 9 5" xfId="25645" xr:uid="{00000000-0005-0000-0000-00002C6F0000}"/>
    <cellStyle name="40% - Accent5 4_Asset Register (new)" xfId="1405" xr:uid="{00000000-0005-0000-0000-00002D6F0000}"/>
    <cellStyle name="40% - Accent5 5" xfId="283" xr:uid="{00000000-0005-0000-0000-00002E6F0000}"/>
    <cellStyle name="40% - Accent5 5 10" xfId="23625" xr:uid="{00000000-0005-0000-0000-00002F6F0000}"/>
    <cellStyle name="40% - Accent5 5 10 2" xfId="46868" xr:uid="{00000000-0005-0000-0000-0000306F0000}"/>
    <cellStyle name="40% - Accent5 5 11" xfId="24810" xr:uid="{00000000-0005-0000-0000-0000316F0000}"/>
    <cellStyle name="40% - Accent5 5 12" xfId="48797" xr:uid="{00000000-0005-0000-0000-0000326F0000}"/>
    <cellStyle name="40% - Accent5 5 2" xfId="284" xr:uid="{00000000-0005-0000-0000-0000336F0000}"/>
    <cellStyle name="40% - Accent5 5 2 10" xfId="24811" xr:uid="{00000000-0005-0000-0000-0000346F0000}"/>
    <cellStyle name="40% - Accent5 5 2 11" xfId="48798" xr:uid="{00000000-0005-0000-0000-0000356F0000}"/>
    <cellStyle name="40% - Accent5 5 2 2" xfId="1932" xr:uid="{00000000-0005-0000-0000-0000366F0000}"/>
    <cellStyle name="40% - Accent5 5 2 2 2" xfId="4907" xr:uid="{00000000-0005-0000-0000-0000376F0000}"/>
    <cellStyle name="40% - Accent5 5 2 2 2 2" xfId="10251" xr:uid="{00000000-0005-0000-0000-0000386F0000}"/>
    <cellStyle name="40% - Accent5 5 2 2 2 2 2" xfId="20866" xr:uid="{00000000-0005-0000-0000-0000396F0000}"/>
    <cellStyle name="40% - Accent5 5 2 2 2 2 2 2" xfId="44134" xr:uid="{00000000-0005-0000-0000-00003A6F0000}"/>
    <cellStyle name="40% - Accent5 5 2 2 2 2 3" xfId="33519" xr:uid="{00000000-0005-0000-0000-00003B6F0000}"/>
    <cellStyle name="40% - Accent5 5 2 2 2 3" xfId="15560" xr:uid="{00000000-0005-0000-0000-00003C6F0000}"/>
    <cellStyle name="40% - Accent5 5 2 2 2 3 2" xfId="38828" xr:uid="{00000000-0005-0000-0000-00003D6F0000}"/>
    <cellStyle name="40% - Accent5 5 2 2 2 4" xfId="28211" xr:uid="{00000000-0005-0000-0000-00003E6F0000}"/>
    <cellStyle name="40% - Accent5 5 2 2 2 5" xfId="50328" xr:uid="{00000000-0005-0000-0000-00003F6F0000}"/>
    <cellStyle name="40% - Accent5 5 2 2 3" xfId="7609" xr:uid="{00000000-0005-0000-0000-0000406F0000}"/>
    <cellStyle name="40% - Accent5 5 2 2 3 2" xfId="18224" xr:uid="{00000000-0005-0000-0000-0000416F0000}"/>
    <cellStyle name="40% - Accent5 5 2 2 3 2 2" xfId="41492" xr:uid="{00000000-0005-0000-0000-0000426F0000}"/>
    <cellStyle name="40% - Accent5 5 2 2 3 3" xfId="30877" xr:uid="{00000000-0005-0000-0000-0000436F0000}"/>
    <cellStyle name="40% - Accent5 5 2 2 4" xfId="12920" xr:uid="{00000000-0005-0000-0000-0000446F0000}"/>
    <cellStyle name="40% - Accent5 5 2 2 4 2" xfId="36188" xr:uid="{00000000-0005-0000-0000-0000456F0000}"/>
    <cellStyle name="40% - Accent5 5 2 2 5" xfId="23627" xr:uid="{00000000-0005-0000-0000-0000466F0000}"/>
    <cellStyle name="40% - Accent5 5 2 2 5 2" xfId="46870" xr:uid="{00000000-0005-0000-0000-0000476F0000}"/>
    <cellStyle name="40% - Accent5 5 2 2 6" xfId="25569" xr:uid="{00000000-0005-0000-0000-0000486F0000}"/>
    <cellStyle name="40% - Accent5 5 2 2 7" xfId="48799" xr:uid="{00000000-0005-0000-0000-0000496F0000}"/>
    <cellStyle name="40% - Accent5 5 2 3" xfId="2492" xr:uid="{00000000-0005-0000-0000-00004A6F0000}"/>
    <cellStyle name="40% - Accent5 5 2 3 2" xfId="5340" xr:uid="{00000000-0005-0000-0000-00004B6F0000}"/>
    <cellStyle name="40% - Accent5 5 2 3 2 2" xfId="10683" xr:uid="{00000000-0005-0000-0000-00004C6F0000}"/>
    <cellStyle name="40% - Accent5 5 2 3 2 2 2" xfId="21297" xr:uid="{00000000-0005-0000-0000-00004D6F0000}"/>
    <cellStyle name="40% - Accent5 5 2 3 2 2 2 2" xfId="44565" xr:uid="{00000000-0005-0000-0000-00004E6F0000}"/>
    <cellStyle name="40% - Accent5 5 2 3 2 2 3" xfId="33951" xr:uid="{00000000-0005-0000-0000-00004F6F0000}"/>
    <cellStyle name="40% - Accent5 5 2 3 2 3" xfId="15991" xr:uid="{00000000-0005-0000-0000-0000506F0000}"/>
    <cellStyle name="40% - Accent5 5 2 3 2 3 2" xfId="39259" xr:uid="{00000000-0005-0000-0000-0000516F0000}"/>
    <cellStyle name="40% - Accent5 5 2 3 2 4" xfId="28643" xr:uid="{00000000-0005-0000-0000-0000526F0000}"/>
    <cellStyle name="40% - Accent5 5 2 3 2 5" xfId="50330" xr:uid="{00000000-0005-0000-0000-0000536F0000}"/>
    <cellStyle name="40% - Accent5 5 2 3 3" xfId="8041" xr:uid="{00000000-0005-0000-0000-0000546F0000}"/>
    <cellStyle name="40% - Accent5 5 2 3 3 2" xfId="18656" xr:uid="{00000000-0005-0000-0000-0000556F0000}"/>
    <cellStyle name="40% - Accent5 5 2 3 3 2 2" xfId="41924" xr:uid="{00000000-0005-0000-0000-0000566F0000}"/>
    <cellStyle name="40% - Accent5 5 2 3 3 3" xfId="31309" xr:uid="{00000000-0005-0000-0000-0000576F0000}"/>
    <cellStyle name="40% - Accent5 5 2 3 4" xfId="13351" xr:uid="{00000000-0005-0000-0000-0000586F0000}"/>
    <cellStyle name="40% - Accent5 5 2 3 4 2" xfId="36619" xr:uid="{00000000-0005-0000-0000-0000596F0000}"/>
    <cellStyle name="40% - Accent5 5 2 3 5" xfId="26001" xr:uid="{00000000-0005-0000-0000-00005A6F0000}"/>
    <cellStyle name="40% - Accent5 5 2 3 6" xfId="50329" xr:uid="{00000000-0005-0000-0000-00005B6F0000}"/>
    <cellStyle name="40% - Accent5 5 2 4" xfId="3202" xr:uid="{00000000-0005-0000-0000-00005C6F0000}"/>
    <cellStyle name="40% - Accent5 5 2 4 2" xfId="6032" xr:uid="{00000000-0005-0000-0000-00005D6F0000}"/>
    <cellStyle name="40% - Accent5 5 2 4 2 2" xfId="11375" xr:uid="{00000000-0005-0000-0000-00005E6F0000}"/>
    <cellStyle name="40% - Accent5 5 2 4 2 2 2" xfId="21988" xr:uid="{00000000-0005-0000-0000-00005F6F0000}"/>
    <cellStyle name="40% - Accent5 5 2 4 2 2 2 2" xfId="45256" xr:uid="{00000000-0005-0000-0000-0000606F0000}"/>
    <cellStyle name="40% - Accent5 5 2 4 2 2 3" xfId="34643" xr:uid="{00000000-0005-0000-0000-0000616F0000}"/>
    <cellStyle name="40% - Accent5 5 2 4 2 3" xfId="16682" xr:uid="{00000000-0005-0000-0000-0000626F0000}"/>
    <cellStyle name="40% - Accent5 5 2 4 2 3 2" xfId="39950" xr:uid="{00000000-0005-0000-0000-0000636F0000}"/>
    <cellStyle name="40% - Accent5 5 2 4 2 4" xfId="29335" xr:uid="{00000000-0005-0000-0000-0000646F0000}"/>
    <cellStyle name="40% - Accent5 5 2 4 3" xfId="8733" xr:uid="{00000000-0005-0000-0000-0000656F0000}"/>
    <cellStyle name="40% - Accent5 5 2 4 3 2" xfId="19348" xr:uid="{00000000-0005-0000-0000-0000666F0000}"/>
    <cellStyle name="40% - Accent5 5 2 4 3 2 2" xfId="42616" xr:uid="{00000000-0005-0000-0000-0000676F0000}"/>
    <cellStyle name="40% - Accent5 5 2 4 3 3" xfId="32001" xr:uid="{00000000-0005-0000-0000-0000686F0000}"/>
    <cellStyle name="40% - Accent5 5 2 4 4" xfId="14042" xr:uid="{00000000-0005-0000-0000-0000696F0000}"/>
    <cellStyle name="40% - Accent5 5 2 4 4 2" xfId="37310" xr:uid="{00000000-0005-0000-0000-00006A6F0000}"/>
    <cellStyle name="40% - Accent5 5 2 4 5" xfId="26693" xr:uid="{00000000-0005-0000-0000-00006B6F0000}"/>
    <cellStyle name="40% - Accent5 5 2 4 6" xfId="50331" xr:uid="{00000000-0005-0000-0000-00006C6F0000}"/>
    <cellStyle name="40% - Accent5 5 2 5" xfId="3522" xr:uid="{00000000-0005-0000-0000-00006D6F0000}"/>
    <cellStyle name="40% - Accent5 5 2 5 2" xfId="6346" xr:uid="{00000000-0005-0000-0000-00006E6F0000}"/>
    <cellStyle name="40% - Accent5 5 2 5 2 2" xfId="11689" xr:uid="{00000000-0005-0000-0000-00006F6F0000}"/>
    <cellStyle name="40% - Accent5 5 2 5 2 2 2" xfId="22302" xr:uid="{00000000-0005-0000-0000-0000706F0000}"/>
    <cellStyle name="40% - Accent5 5 2 5 2 2 2 2" xfId="45570" xr:uid="{00000000-0005-0000-0000-0000716F0000}"/>
    <cellStyle name="40% - Accent5 5 2 5 2 2 3" xfId="34957" xr:uid="{00000000-0005-0000-0000-0000726F0000}"/>
    <cellStyle name="40% - Accent5 5 2 5 2 3" xfId="16996" xr:uid="{00000000-0005-0000-0000-0000736F0000}"/>
    <cellStyle name="40% - Accent5 5 2 5 2 3 2" xfId="40264" xr:uid="{00000000-0005-0000-0000-0000746F0000}"/>
    <cellStyle name="40% - Accent5 5 2 5 2 4" xfId="29649" xr:uid="{00000000-0005-0000-0000-0000756F0000}"/>
    <cellStyle name="40% - Accent5 5 2 5 3" xfId="9047" xr:uid="{00000000-0005-0000-0000-0000766F0000}"/>
    <cellStyle name="40% - Accent5 5 2 5 3 2" xfId="19662" xr:uid="{00000000-0005-0000-0000-0000776F0000}"/>
    <cellStyle name="40% - Accent5 5 2 5 3 2 2" xfId="42930" xr:uid="{00000000-0005-0000-0000-0000786F0000}"/>
    <cellStyle name="40% - Accent5 5 2 5 3 3" xfId="32315" xr:uid="{00000000-0005-0000-0000-0000796F0000}"/>
    <cellStyle name="40% - Accent5 5 2 5 4" xfId="14356" xr:uid="{00000000-0005-0000-0000-00007A6F0000}"/>
    <cellStyle name="40% - Accent5 5 2 5 4 2" xfId="37624" xr:uid="{00000000-0005-0000-0000-00007B6F0000}"/>
    <cellStyle name="40% - Accent5 5 2 5 5" xfId="27007" xr:uid="{00000000-0005-0000-0000-00007C6F0000}"/>
    <cellStyle name="40% - Accent5 5 2 6" xfId="4153" xr:uid="{00000000-0005-0000-0000-00007D6F0000}"/>
    <cellStyle name="40% - Accent5 5 2 6 2" xfId="9497" xr:uid="{00000000-0005-0000-0000-00007E6F0000}"/>
    <cellStyle name="40% - Accent5 5 2 6 2 2" xfId="20112" xr:uid="{00000000-0005-0000-0000-00007F6F0000}"/>
    <cellStyle name="40% - Accent5 5 2 6 2 2 2" xfId="43380" xr:uid="{00000000-0005-0000-0000-0000806F0000}"/>
    <cellStyle name="40% - Accent5 5 2 6 2 3" xfId="32765" xr:uid="{00000000-0005-0000-0000-0000816F0000}"/>
    <cellStyle name="40% - Accent5 5 2 6 3" xfId="14806" xr:uid="{00000000-0005-0000-0000-0000826F0000}"/>
    <cellStyle name="40% - Accent5 5 2 6 3 2" xfId="38074" xr:uid="{00000000-0005-0000-0000-0000836F0000}"/>
    <cellStyle name="40% - Accent5 5 2 6 4" xfId="27457" xr:uid="{00000000-0005-0000-0000-0000846F0000}"/>
    <cellStyle name="40% - Accent5 5 2 7" xfId="6855" xr:uid="{00000000-0005-0000-0000-0000856F0000}"/>
    <cellStyle name="40% - Accent5 5 2 7 2" xfId="17470" xr:uid="{00000000-0005-0000-0000-0000866F0000}"/>
    <cellStyle name="40% - Accent5 5 2 7 2 2" xfId="40738" xr:uid="{00000000-0005-0000-0000-0000876F0000}"/>
    <cellStyle name="40% - Accent5 5 2 7 3" xfId="30123" xr:uid="{00000000-0005-0000-0000-0000886F0000}"/>
    <cellStyle name="40% - Accent5 5 2 8" xfId="12166" xr:uid="{00000000-0005-0000-0000-0000896F0000}"/>
    <cellStyle name="40% - Accent5 5 2 8 2" xfId="35434" xr:uid="{00000000-0005-0000-0000-00008A6F0000}"/>
    <cellStyle name="40% - Accent5 5 2 9" xfId="23626" xr:uid="{00000000-0005-0000-0000-00008B6F0000}"/>
    <cellStyle name="40% - Accent5 5 2 9 2" xfId="46869" xr:uid="{00000000-0005-0000-0000-00008C6F0000}"/>
    <cellStyle name="40% - Accent5 5 3" xfId="1931" xr:uid="{00000000-0005-0000-0000-00008D6F0000}"/>
    <cellStyle name="40% - Accent5 5 3 2" xfId="4906" xr:uid="{00000000-0005-0000-0000-00008E6F0000}"/>
    <cellStyle name="40% - Accent5 5 3 2 2" xfId="10250" xr:uid="{00000000-0005-0000-0000-00008F6F0000}"/>
    <cellStyle name="40% - Accent5 5 3 2 2 2" xfId="20865" xr:uid="{00000000-0005-0000-0000-0000906F0000}"/>
    <cellStyle name="40% - Accent5 5 3 2 2 2 2" xfId="44133" xr:uid="{00000000-0005-0000-0000-0000916F0000}"/>
    <cellStyle name="40% - Accent5 5 3 2 2 3" xfId="33518" xr:uid="{00000000-0005-0000-0000-0000926F0000}"/>
    <cellStyle name="40% - Accent5 5 3 2 3" xfId="15559" xr:uid="{00000000-0005-0000-0000-0000936F0000}"/>
    <cellStyle name="40% - Accent5 5 3 2 3 2" xfId="38827" xr:uid="{00000000-0005-0000-0000-0000946F0000}"/>
    <cellStyle name="40% - Accent5 5 3 2 4" xfId="28210" xr:uid="{00000000-0005-0000-0000-0000956F0000}"/>
    <cellStyle name="40% - Accent5 5 3 2 5" xfId="50332" xr:uid="{00000000-0005-0000-0000-0000966F0000}"/>
    <cellStyle name="40% - Accent5 5 3 3" xfId="7608" xr:uid="{00000000-0005-0000-0000-0000976F0000}"/>
    <cellStyle name="40% - Accent5 5 3 3 2" xfId="18223" xr:uid="{00000000-0005-0000-0000-0000986F0000}"/>
    <cellStyle name="40% - Accent5 5 3 3 2 2" xfId="41491" xr:uid="{00000000-0005-0000-0000-0000996F0000}"/>
    <cellStyle name="40% - Accent5 5 3 3 3" xfId="30876" xr:uid="{00000000-0005-0000-0000-00009A6F0000}"/>
    <cellStyle name="40% - Accent5 5 3 4" xfId="12919" xr:uid="{00000000-0005-0000-0000-00009B6F0000}"/>
    <cellStyle name="40% - Accent5 5 3 4 2" xfId="36187" xr:uid="{00000000-0005-0000-0000-00009C6F0000}"/>
    <cellStyle name="40% - Accent5 5 3 5" xfId="23628" xr:uid="{00000000-0005-0000-0000-00009D6F0000}"/>
    <cellStyle name="40% - Accent5 5 3 5 2" xfId="46871" xr:uid="{00000000-0005-0000-0000-00009E6F0000}"/>
    <cellStyle name="40% - Accent5 5 3 6" xfId="25568" xr:uid="{00000000-0005-0000-0000-00009F6F0000}"/>
    <cellStyle name="40% - Accent5 5 3 7" xfId="48800" xr:uid="{00000000-0005-0000-0000-0000A06F0000}"/>
    <cellStyle name="40% - Accent5 5 4" xfId="2491" xr:uid="{00000000-0005-0000-0000-0000A16F0000}"/>
    <cellStyle name="40% - Accent5 5 4 2" xfId="5339" xr:uid="{00000000-0005-0000-0000-0000A26F0000}"/>
    <cellStyle name="40% - Accent5 5 4 2 2" xfId="10682" xr:uid="{00000000-0005-0000-0000-0000A36F0000}"/>
    <cellStyle name="40% - Accent5 5 4 2 2 2" xfId="21296" xr:uid="{00000000-0005-0000-0000-0000A46F0000}"/>
    <cellStyle name="40% - Accent5 5 4 2 2 2 2" xfId="44564" xr:uid="{00000000-0005-0000-0000-0000A56F0000}"/>
    <cellStyle name="40% - Accent5 5 4 2 2 3" xfId="33950" xr:uid="{00000000-0005-0000-0000-0000A66F0000}"/>
    <cellStyle name="40% - Accent5 5 4 2 3" xfId="15990" xr:uid="{00000000-0005-0000-0000-0000A76F0000}"/>
    <cellStyle name="40% - Accent5 5 4 2 3 2" xfId="39258" xr:uid="{00000000-0005-0000-0000-0000A86F0000}"/>
    <cellStyle name="40% - Accent5 5 4 2 4" xfId="28642" xr:uid="{00000000-0005-0000-0000-0000A96F0000}"/>
    <cellStyle name="40% - Accent5 5 4 2 5" xfId="50334" xr:uid="{00000000-0005-0000-0000-0000AA6F0000}"/>
    <cellStyle name="40% - Accent5 5 4 3" xfId="8040" xr:uid="{00000000-0005-0000-0000-0000AB6F0000}"/>
    <cellStyle name="40% - Accent5 5 4 3 2" xfId="18655" xr:uid="{00000000-0005-0000-0000-0000AC6F0000}"/>
    <cellStyle name="40% - Accent5 5 4 3 2 2" xfId="41923" xr:uid="{00000000-0005-0000-0000-0000AD6F0000}"/>
    <cellStyle name="40% - Accent5 5 4 3 3" xfId="31308" xr:uid="{00000000-0005-0000-0000-0000AE6F0000}"/>
    <cellStyle name="40% - Accent5 5 4 4" xfId="13350" xr:uid="{00000000-0005-0000-0000-0000AF6F0000}"/>
    <cellStyle name="40% - Accent5 5 4 4 2" xfId="36618" xr:uid="{00000000-0005-0000-0000-0000B06F0000}"/>
    <cellStyle name="40% - Accent5 5 4 5" xfId="26000" xr:uid="{00000000-0005-0000-0000-0000B16F0000}"/>
    <cellStyle name="40% - Accent5 5 4 6" xfId="50333" xr:uid="{00000000-0005-0000-0000-0000B26F0000}"/>
    <cellStyle name="40% - Accent5 5 5" xfId="3201" xr:uid="{00000000-0005-0000-0000-0000B36F0000}"/>
    <cellStyle name="40% - Accent5 5 5 2" xfId="6031" xr:uid="{00000000-0005-0000-0000-0000B46F0000}"/>
    <cellStyle name="40% - Accent5 5 5 2 2" xfId="11374" xr:uid="{00000000-0005-0000-0000-0000B56F0000}"/>
    <cellStyle name="40% - Accent5 5 5 2 2 2" xfId="21987" xr:uid="{00000000-0005-0000-0000-0000B66F0000}"/>
    <cellStyle name="40% - Accent5 5 5 2 2 2 2" xfId="45255" xr:uid="{00000000-0005-0000-0000-0000B76F0000}"/>
    <cellStyle name="40% - Accent5 5 5 2 2 3" xfId="34642" xr:uid="{00000000-0005-0000-0000-0000B86F0000}"/>
    <cellStyle name="40% - Accent5 5 5 2 3" xfId="16681" xr:uid="{00000000-0005-0000-0000-0000B96F0000}"/>
    <cellStyle name="40% - Accent5 5 5 2 3 2" xfId="39949" xr:uid="{00000000-0005-0000-0000-0000BA6F0000}"/>
    <cellStyle name="40% - Accent5 5 5 2 4" xfId="29334" xr:uid="{00000000-0005-0000-0000-0000BB6F0000}"/>
    <cellStyle name="40% - Accent5 5 5 3" xfId="8732" xr:uid="{00000000-0005-0000-0000-0000BC6F0000}"/>
    <cellStyle name="40% - Accent5 5 5 3 2" xfId="19347" xr:uid="{00000000-0005-0000-0000-0000BD6F0000}"/>
    <cellStyle name="40% - Accent5 5 5 3 2 2" xfId="42615" xr:uid="{00000000-0005-0000-0000-0000BE6F0000}"/>
    <cellStyle name="40% - Accent5 5 5 3 3" xfId="32000" xr:uid="{00000000-0005-0000-0000-0000BF6F0000}"/>
    <cellStyle name="40% - Accent5 5 5 4" xfId="14041" xr:uid="{00000000-0005-0000-0000-0000C06F0000}"/>
    <cellStyle name="40% - Accent5 5 5 4 2" xfId="37309" xr:uid="{00000000-0005-0000-0000-0000C16F0000}"/>
    <cellStyle name="40% - Accent5 5 5 5" xfId="26692" xr:uid="{00000000-0005-0000-0000-0000C26F0000}"/>
    <cellStyle name="40% - Accent5 5 5 6" xfId="50335" xr:uid="{00000000-0005-0000-0000-0000C36F0000}"/>
    <cellStyle name="40% - Accent5 5 6" xfId="3521" xr:uid="{00000000-0005-0000-0000-0000C46F0000}"/>
    <cellStyle name="40% - Accent5 5 6 2" xfId="6345" xr:uid="{00000000-0005-0000-0000-0000C56F0000}"/>
    <cellStyle name="40% - Accent5 5 6 2 2" xfId="11688" xr:uid="{00000000-0005-0000-0000-0000C66F0000}"/>
    <cellStyle name="40% - Accent5 5 6 2 2 2" xfId="22301" xr:uid="{00000000-0005-0000-0000-0000C76F0000}"/>
    <cellStyle name="40% - Accent5 5 6 2 2 2 2" xfId="45569" xr:uid="{00000000-0005-0000-0000-0000C86F0000}"/>
    <cellStyle name="40% - Accent5 5 6 2 2 3" xfId="34956" xr:uid="{00000000-0005-0000-0000-0000C96F0000}"/>
    <cellStyle name="40% - Accent5 5 6 2 3" xfId="16995" xr:uid="{00000000-0005-0000-0000-0000CA6F0000}"/>
    <cellStyle name="40% - Accent5 5 6 2 3 2" xfId="40263" xr:uid="{00000000-0005-0000-0000-0000CB6F0000}"/>
    <cellStyle name="40% - Accent5 5 6 2 4" xfId="29648" xr:uid="{00000000-0005-0000-0000-0000CC6F0000}"/>
    <cellStyle name="40% - Accent5 5 6 3" xfId="9046" xr:uid="{00000000-0005-0000-0000-0000CD6F0000}"/>
    <cellStyle name="40% - Accent5 5 6 3 2" xfId="19661" xr:uid="{00000000-0005-0000-0000-0000CE6F0000}"/>
    <cellStyle name="40% - Accent5 5 6 3 2 2" xfId="42929" xr:uid="{00000000-0005-0000-0000-0000CF6F0000}"/>
    <cellStyle name="40% - Accent5 5 6 3 3" xfId="32314" xr:uid="{00000000-0005-0000-0000-0000D06F0000}"/>
    <cellStyle name="40% - Accent5 5 6 4" xfId="14355" xr:uid="{00000000-0005-0000-0000-0000D16F0000}"/>
    <cellStyle name="40% - Accent5 5 6 4 2" xfId="37623" xr:uid="{00000000-0005-0000-0000-0000D26F0000}"/>
    <cellStyle name="40% - Accent5 5 6 5" xfId="27006" xr:uid="{00000000-0005-0000-0000-0000D36F0000}"/>
    <cellStyle name="40% - Accent5 5 7" xfId="4152" xr:uid="{00000000-0005-0000-0000-0000D46F0000}"/>
    <cellStyle name="40% - Accent5 5 7 2" xfId="9496" xr:uid="{00000000-0005-0000-0000-0000D56F0000}"/>
    <cellStyle name="40% - Accent5 5 7 2 2" xfId="20111" xr:uid="{00000000-0005-0000-0000-0000D66F0000}"/>
    <cellStyle name="40% - Accent5 5 7 2 2 2" xfId="43379" xr:uid="{00000000-0005-0000-0000-0000D76F0000}"/>
    <cellStyle name="40% - Accent5 5 7 2 3" xfId="32764" xr:uid="{00000000-0005-0000-0000-0000D86F0000}"/>
    <cellStyle name="40% - Accent5 5 7 3" xfId="14805" xr:uid="{00000000-0005-0000-0000-0000D96F0000}"/>
    <cellStyle name="40% - Accent5 5 7 3 2" xfId="38073" xr:uid="{00000000-0005-0000-0000-0000DA6F0000}"/>
    <cellStyle name="40% - Accent5 5 7 4" xfId="27456" xr:uid="{00000000-0005-0000-0000-0000DB6F0000}"/>
    <cellStyle name="40% - Accent5 5 8" xfId="6854" xr:uid="{00000000-0005-0000-0000-0000DC6F0000}"/>
    <cellStyle name="40% - Accent5 5 8 2" xfId="17469" xr:uid="{00000000-0005-0000-0000-0000DD6F0000}"/>
    <cellStyle name="40% - Accent5 5 8 2 2" xfId="40737" xr:uid="{00000000-0005-0000-0000-0000DE6F0000}"/>
    <cellStyle name="40% - Accent5 5 8 3" xfId="30122" xr:uid="{00000000-0005-0000-0000-0000DF6F0000}"/>
    <cellStyle name="40% - Accent5 5 9" xfId="12165" xr:uid="{00000000-0005-0000-0000-0000E06F0000}"/>
    <cellStyle name="40% - Accent5 5 9 2" xfId="35433" xr:uid="{00000000-0005-0000-0000-0000E16F0000}"/>
    <cellStyle name="40% - Accent5 6" xfId="285" xr:uid="{00000000-0005-0000-0000-0000E26F0000}"/>
    <cellStyle name="40% - Accent5 6 10" xfId="23629" xr:uid="{00000000-0005-0000-0000-0000E36F0000}"/>
    <cellStyle name="40% - Accent5 6 10 2" xfId="46872" xr:uid="{00000000-0005-0000-0000-0000E46F0000}"/>
    <cellStyle name="40% - Accent5 6 11" xfId="24812" xr:uid="{00000000-0005-0000-0000-0000E56F0000}"/>
    <cellStyle name="40% - Accent5 6 12" xfId="48801" xr:uid="{00000000-0005-0000-0000-0000E66F0000}"/>
    <cellStyle name="40% - Accent5 6 2" xfId="286" xr:uid="{00000000-0005-0000-0000-0000E76F0000}"/>
    <cellStyle name="40% - Accent5 6 2 10" xfId="24813" xr:uid="{00000000-0005-0000-0000-0000E86F0000}"/>
    <cellStyle name="40% - Accent5 6 2 11" xfId="48802" xr:uid="{00000000-0005-0000-0000-0000E96F0000}"/>
    <cellStyle name="40% - Accent5 6 2 2" xfId="1933" xr:uid="{00000000-0005-0000-0000-0000EA6F0000}"/>
    <cellStyle name="40% - Accent5 6 2 2 2" xfId="4908" xr:uid="{00000000-0005-0000-0000-0000EB6F0000}"/>
    <cellStyle name="40% - Accent5 6 2 2 2 2" xfId="10252" xr:uid="{00000000-0005-0000-0000-0000EC6F0000}"/>
    <cellStyle name="40% - Accent5 6 2 2 2 2 2" xfId="20867" xr:uid="{00000000-0005-0000-0000-0000ED6F0000}"/>
    <cellStyle name="40% - Accent5 6 2 2 2 2 2 2" xfId="44135" xr:uid="{00000000-0005-0000-0000-0000EE6F0000}"/>
    <cellStyle name="40% - Accent5 6 2 2 2 2 3" xfId="33520" xr:uid="{00000000-0005-0000-0000-0000EF6F0000}"/>
    <cellStyle name="40% - Accent5 6 2 2 2 3" xfId="15561" xr:uid="{00000000-0005-0000-0000-0000F06F0000}"/>
    <cellStyle name="40% - Accent5 6 2 2 2 3 2" xfId="38829" xr:uid="{00000000-0005-0000-0000-0000F16F0000}"/>
    <cellStyle name="40% - Accent5 6 2 2 2 4" xfId="28212" xr:uid="{00000000-0005-0000-0000-0000F26F0000}"/>
    <cellStyle name="40% - Accent5 6 2 2 2 5" xfId="50337" xr:uid="{00000000-0005-0000-0000-0000F36F0000}"/>
    <cellStyle name="40% - Accent5 6 2 2 3" xfId="7610" xr:uid="{00000000-0005-0000-0000-0000F46F0000}"/>
    <cellStyle name="40% - Accent5 6 2 2 3 2" xfId="18225" xr:uid="{00000000-0005-0000-0000-0000F56F0000}"/>
    <cellStyle name="40% - Accent5 6 2 2 3 2 2" xfId="41493" xr:uid="{00000000-0005-0000-0000-0000F66F0000}"/>
    <cellStyle name="40% - Accent5 6 2 2 3 3" xfId="30878" xr:uid="{00000000-0005-0000-0000-0000F76F0000}"/>
    <cellStyle name="40% - Accent5 6 2 2 4" xfId="12921" xr:uid="{00000000-0005-0000-0000-0000F86F0000}"/>
    <cellStyle name="40% - Accent5 6 2 2 4 2" xfId="36189" xr:uid="{00000000-0005-0000-0000-0000F96F0000}"/>
    <cellStyle name="40% - Accent5 6 2 2 5" xfId="25570" xr:uid="{00000000-0005-0000-0000-0000FA6F0000}"/>
    <cellStyle name="40% - Accent5 6 2 2 6" xfId="50336" xr:uid="{00000000-0005-0000-0000-0000FB6F0000}"/>
    <cellStyle name="40% - Accent5 6 2 3" xfId="2494" xr:uid="{00000000-0005-0000-0000-0000FC6F0000}"/>
    <cellStyle name="40% - Accent5 6 2 3 2" xfId="5342" xr:uid="{00000000-0005-0000-0000-0000FD6F0000}"/>
    <cellStyle name="40% - Accent5 6 2 3 2 2" xfId="10685" xr:uid="{00000000-0005-0000-0000-0000FE6F0000}"/>
    <cellStyle name="40% - Accent5 6 2 3 2 2 2" xfId="21299" xr:uid="{00000000-0005-0000-0000-0000FF6F0000}"/>
    <cellStyle name="40% - Accent5 6 2 3 2 2 2 2" xfId="44567" xr:uid="{00000000-0005-0000-0000-000000700000}"/>
    <cellStyle name="40% - Accent5 6 2 3 2 2 3" xfId="33953" xr:uid="{00000000-0005-0000-0000-000001700000}"/>
    <cellStyle name="40% - Accent5 6 2 3 2 3" xfId="15993" xr:uid="{00000000-0005-0000-0000-000002700000}"/>
    <cellStyle name="40% - Accent5 6 2 3 2 3 2" xfId="39261" xr:uid="{00000000-0005-0000-0000-000003700000}"/>
    <cellStyle name="40% - Accent5 6 2 3 2 4" xfId="28645" xr:uid="{00000000-0005-0000-0000-000004700000}"/>
    <cellStyle name="40% - Accent5 6 2 3 2 5" xfId="50339" xr:uid="{00000000-0005-0000-0000-000005700000}"/>
    <cellStyle name="40% - Accent5 6 2 3 3" xfId="8043" xr:uid="{00000000-0005-0000-0000-000006700000}"/>
    <cellStyle name="40% - Accent5 6 2 3 3 2" xfId="18658" xr:uid="{00000000-0005-0000-0000-000007700000}"/>
    <cellStyle name="40% - Accent5 6 2 3 3 2 2" xfId="41926" xr:uid="{00000000-0005-0000-0000-000008700000}"/>
    <cellStyle name="40% - Accent5 6 2 3 3 3" xfId="31311" xr:uid="{00000000-0005-0000-0000-000009700000}"/>
    <cellStyle name="40% - Accent5 6 2 3 4" xfId="13353" xr:uid="{00000000-0005-0000-0000-00000A700000}"/>
    <cellStyle name="40% - Accent5 6 2 3 4 2" xfId="36621" xr:uid="{00000000-0005-0000-0000-00000B700000}"/>
    <cellStyle name="40% - Accent5 6 2 3 5" xfId="26003" xr:uid="{00000000-0005-0000-0000-00000C700000}"/>
    <cellStyle name="40% - Accent5 6 2 3 6" xfId="50338" xr:uid="{00000000-0005-0000-0000-00000D700000}"/>
    <cellStyle name="40% - Accent5 6 2 4" xfId="3203" xr:uid="{00000000-0005-0000-0000-00000E700000}"/>
    <cellStyle name="40% - Accent5 6 2 4 2" xfId="6033" xr:uid="{00000000-0005-0000-0000-00000F700000}"/>
    <cellStyle name="40% - Accent5 6 2 4 2 2" xfId="11376" xr:uid="{00000000-0005-0000-0000-000010700000}"/>
    <cellStyle name="40% - Accent5 6 2 4 2 2 2" xfId="21989" xr:uid="{00000000-0005-0000-0000-000011700000}"/>
    <cellStyle name="40% - Accent5 6 2 4 2 2 2 2" xfId="45257" xr:uid="{00000000-0005-0000-0000-000012700000}"/>
    <cellStyle name="40% - Accent5 6 2 4 2 2 3" xfId="34644" xr:uid="{00000000-0005-0000-0000-000013700000}"/>
    <cellStyle name="40% - Accent5 6 2 4 2 3" xfId="16683" xr:uid="{00000000-0005-0000-0000-000014700000}"/>
    <cellStyle name="40% - Accent5 6 2 4 2 3 2" xfId="39951" xr:uid="{00000000-0005-0000-0000-000015700000}"/>
    <cellStyle name="40% - Accent5 6 2 4 2 4" xfId="29336" xr:uid="{00000000-0005-0000-0000-000016700000}"/>
    <cellStyle name="40% - Accent5 6 2 4 3" xfId="8734" xr:uid="{00000000-0005-0000-0000-000017700000}"/>
    <cellStyle name="40% - Accent5 6 2 4 3 2" xfId="19349" xr:uid="{00000000-0005-0000-0000-000018700000}"/>
    <cellStyle name="40% - Accent5 6 2 4 3 2 2" xfId="42617" xr:uid="{00000000-0005-0000-0000-000019700000}"/>
    <cellStyle name="40% - Accent5 6 2 4 3 3" xfId="32002" xr:uid="{00000000-0005-0000-0000-00001A700000}"/>
    <cellStyle name="40% - Accent5 6 2 4 4" xfId="14043" xr:uid="{00000000-0005-0000-0000-00001B700000}"/>
    <cellStyle name="40% - Accent5 6 2 4 4 2" xfId="37311" xr:uid="{00000000-0005-0000-0000-00001C700000}"/>
    <cellStyle name="40% - Accent5 6 2 4 5" xfId="26694" xr:uid="{00000000-0005-0000-0000-00001D700000}"/>
    <cellStyle name="40% - Accent5 6 2 4 6" xfId="50340" xr:uid="{00000000-0005-0000-0000-00001E700000}"/>
    <cellStyle name="40% - Accent5 6 2 5" xfId="3523" xr:uid="{00000000-0005-0000-0000-00001F700000}"/>
    <cellStyle name="40% - Accent5 6 2 5 2" xfId="6347" xr:uid="{00000000-0005-0000-0000-000020700000}"/>
    <cellStyle name="40% - Accent5 6 2 5 2 2" xfId="11690" xr:uid="{00000000-0005-0000-0000-000021700000}"/>
    <cellStyle name="40% - Accent5 6 2 5 2 2 2" xfId="22303" xr:uid="{00000000-0005-0000-0000-000022700000}"/>
    <cellStyle name="40% - Accent5 6 2 5 2 2 2 2" xfId="45571" xr:uid="{00000000-0005-0000-0000-000023700000}"/>
    <cellStyle name="40% - Accent5 6 2 5 2 2 3" xfId="34958" xr:uid="{00000000-0005-0000-0000-000024700000}"/>
    <cellStyle name="40% - Accent5 6 2 5 2 3" xfId="16997" xr:uid="{00000000-0005-0000-0000-000025700000}"/>
    <cellStyle name="40% - Accent5 6 2 5 2 3 2" xfId="40265" xr:uid="{00000000-0005-0000-0000-000026700000}"/>
    <cellStyle name="40% - Accent5 6 2 5 2 4" xfId="29650" xr:uid="{00000000-0005-0000-0000-000027700000}"/>
    <cellStyle name="40% - Accent5 6 2 5 3" xfId="9048" xr:uid="{00000000-0005-0000-0000-000028700000}"/>
    <cellStyle name="40% - Accent5 6 2 5 3 2" xfId="19663" xr:uid="{00000000-0005-0000-0000-000029700000}"/>
    <cellStyle name="40% - Accent5 6 2 5 3 2 2" xfId="42931" xr:uid="{00000000-0005-0000-0000-00002A700000}"/>
    <cellStyle name="40% - Accent5 6 2 5 3 3" xfId="32316" xr:uid="{00000000-0005-0000-0000-00002B700000}"/>
    <cellStyle name="40% - Accent5 6 2 5 4" xfId="14357" xr:uid="{00000000-0005-0000-0000-00002C700000}"/>
    <cellStyle name="40% - Accent5 6 2 5 4 2" xfId="37625" xr:uid="{00000000-0005-0000-0000-00002D700000}"/>
    <cellStyle name="40% - Accent5 6 2 5 5" xfId="27008" xr:uid="{00000000-0005-0000-0000-00002E700000}"/>
    <cellStyle name="40% - Accent5 6 2 6" xfId="4155" xr:uid="{00000000-0005-0000-0000-00002F700000}"/>
    <cellStyle name="40% - Accent5 6 2 6 2" xfId="9499" xr:uid="{00000000-0005-0000-0000-000030700000}"/>
    <cellStyle name="40% - Accent5 6 2 6 2 2" xfId="20114" xr:uid="{00000000-0005-0000-0000-000031700000}"/>
    <cellStyle name="40% - Accent5 6 2 6 2 2 2" xfId="43382" xr:uid="{00000000-0005-0000-0000-000032700000}"/>
    <cellStyle name="40% - Accent5 6 2 6 2 3" xfId="32767" xr:uid="{00000000-0005-0000-0000-000033700000}"/>
    <cellStyle name="40% - Accent5 6 2 6 3" xfId="14808" xr:uid="{00000000-0005-0000-0000-000034700000}"/>
    <cellStyle name="40% - Accent5 6 2 6 3 2" xfId="38076" xr:uid="{00000000-0005-0000-0000-000035700000}"/>
    <cellStyle name="40% - Accent5 6 2 6 4" xfId="27459" xr:uid="{00000000-0005-0000-0000-000036700000}"/>
    <cellStyle name="40% - Accent5 6 2 7" xfId="6857" xr:uid="{00000000-0005-0000-0000-000037700000}"/>
    <cellStyle name="40% - Accent5 6 2 7 2" xfId="17472" xr:uid="{00000000-0005-0000-0000-000038700000}"/>
    <cellStyle name="40% - Accent5 6 2 7 2 2" xfId="40740" xr:uid="{00000000-0005-0000-0000-000039700000}"/>
    <cellStyle name="40% - Accent5 6 2 7 3" xfId="30125" xr:uid="{00000000-0005-0000-0000-00003A700000}"/>
    <cellStyle name="40% - Accent5 6 2 8" xfId="12168" xr:uid="{00000000-0005-0000-0000-00003B700000}"/>
    <cellStyle name="40% - Accent5 6 2 8 2" xfId="35436" xr:uid="{00000000-0005-0000-0000-00003C700000}"/>
    <cellStyle name="40% - Accent5 6 2 9" xfId="23630" xr:uid="{00000000-0005-0000-0000-00003D700000}"/>
    <cellStyle name="40% - Accent5 6 2 9 2" xfId="46873" xr:uid="{00000000-0005-0000-0000-00003E700000}"/>
    <cellStyle name="40% - Accent5 6 3" xfId="2039" xr:uid="{00000000-0005-0000-0000-00003F700000}"/>
    <cellStyle name="40% - Accent5 6 3 2" xfId="4980" xr:uid="{00000000-0005-0000-0000-000040700000}"/>
    <cellStyle name="40% - Accent5 6 3 2 2" xfId="10323" xr:uid="{00000000-0005-0000-0000-000041700000}"/>
    <cellStyle name="40% - Accent5 6 3 2 2 2" xfId="20938" xr:uid="{00000000-0005-0000-0000-000042700000}"/>
    <cellStyle name="40% - Accent5 6 3 2 2 2 2" xfId="44206" xr:uid="{00000000-0005-0000-0000-000043700000}"/>
    <cellStyle name="40% - Accent5 6 3 2 2 3" xfId="33591" xr:uid="{00000000-0005-0000-0000-000044700000}"/>
    <cellStyle name="40% - Accent5 6 3 2 3" xfId="15632" xr:uid="{00000000-0005-0000-0000-000045700000}"/>
    <cellStyle name="40% - Accent5 6 3 2 3 2" xfId="38900" xr:uid="{00000000-0005-0000-0000-000046700000}"/>
    <cellStyle name="40% - Accent5 6 3 2 4" xfId="28283" xr:uid="{00000000-0005-0000-0000-000047700000}"/>
    <cellStyle name="40% - Accent5 6 3 2 5" xfId="50342" xr:uid="{00000000-0005-0000-0000-000048700000}"/>
    <cellStyle name="40% - Accent5 6 3 3" xfId="7681" xr:uid="{00000000-0005-0000-0000-000049700000}"/>
    <cellStyle name="40% - Accent5 6 3 3 2" xfId="18296" xr:uid="{00000000-0005-0000-0000-00004A700000}"/>
    <cellStyle name="40% - Accent5 6 3 3 2 2" xfId="41564" xr:uid="{00000000-0005-0000-0000-00004B700000}"/>
    <cellStyle name="40% - Accent5 6 3 3 3" xfId="30949" xr:uid="{00000000-0005-0000-0000-00004C700000}"/>
    <cellStyle name="40% - Accent5 6 3 4" xfId="12992" xr:uid="{00000000-0005-0000-0000-00004D700000}"/>
    <cellStyle name="40% - Accent5 6 3 4 2" xfId="36260" xr:uid="{00000000-0005-0000-0000-00004E700000}"/>
    <cellStyle name="40% - Accent5 6 3 5" xfId="25641" xr:uid="{00000000-0005-0000-0000-00004F700000}"/>
    <cellStyle name="40% - Accent5 6 3 6" xfId="50341" xr:uid="{00000000-0005-0000-0000-000050700000}"/>
    <cellStyle name="40% - Accent5 6 4" xfId="2493" xr:uid="{00000000-0005-0000-0000-000051700000}"/>
    <cellStyle name="40% - Accent5 6 4 2" xfId="5341" xr:uid="{00000000-0005-0000-0000-000052700000}"/>
    <cellStyle name="40% - Accent5 6 4 2 2" xfId="10684" xr:uid="{00000000-0005-0000-0000-000053700000}"/>
    <cellStyle name="40% - Accent5 6 4 2 2 2" xfId="21298" xr:uid="{00000000-0005-0000-0000-000054700000}"/>
    <cellStyle name="40% - Accent5 6 4 2 2 2 2" xfId="44566" xr:uid="{00000000-0005-0000-0000-000055700000}"/>
    <cellStyle name="40% - Accent5 6 4 2 2 3" xfId="33952" xr:uid="{00000000-0005-0000-0000-000056700000}"/>
    <cellStyle name="40% - Accent5 6 4 2 3" xfId="15992" xr:uid="{00000000-0005-0000-0000-000057700000}"/>
    <cellStyle name="40% - Accent5 6 4 2 3 2" xfId="39260" xr:uid="{00000000-0005-0000-0000-000058700000}"/>
    <cellStyle name="40% - Accent5 6 4 2 4" xfId="28644" xr:uid="{00000000-0005-0000-0000-000059700000}"/>
    <cellStyle name="40% - Accent5 6 4 2 5" xfId="50344" xr:uid="{00000000-0005-0000-0000-00005A700000}"/>
    <cellStyle name="40% - Accent5 6 4 3" xfId="8042" xr:uid="{00000000-0005-0000-0000-00005B700000}"/>
    <cellStyle name="40% - Accent5 6 4 3 2" xfId="18657" xr:uid="{00000000-0005-0000-0000-00005C700000}"/>
    <cellStyle name="40% - Accent5 6 4 3 2 2" xfId="41925" xr:uid="{00000000-0005-0000-0000-00005D700000}"/>
    <cellStyle name="40% - Accent5 6 4 3 3" xfId="31310" xr:uid="{00000000-0005-0000-0000-00005E700000}"/>
    <cellStyle name="40% - Accent5 6 4 4" xfId="13352" xr:uid="{00000000-0005-0000-0000-00005F700000}"/>
    <cellStyle name="40% - Accent5 6 4 4 2" xfId="36620" xr:uid="{00000000-0005-0000-0000-000060700000}"/>
    <cellStyle name="40% - Accent5 6 4 5" xfId="26002" xr:uid="{00000000-0005-0000-0000-000061700000}"/>
    <cellStyle name="40% - Accent5 6 4 6" xfId="50343" xr:uid="{00000000-0005-0000-0000-000062700000}"/>
    <cellStyle name="40% - Accent5 6 5" xfId="3270" xr:uid="{00000000-0005-0000-0000-000063700000}"/>
    <cellStyle name="40% - Accent5 6 5 2" xfId="6100" xr:uid="{00000000-0005-0000-0000-000064700000}"/>
    <cellStyle name="40% - Accent5 6 5 2 2" xfId="11443" xr:uid="{00000000-0005-0000-0000-000065700000}"/>
    <cellStyle name="40% - Accent5 6 5 2 2 2" xfId="22056" xr:uid="{00000000-0005-0000-0000-000066700000}"/>
    <cellStyle name="40% - Accent5 6 5 2 2 2 2" xfId="45324" xr:uid="{00000000-0005-0000-0000-000067700000}"/>
    <cellStyle name="40% - Accent5 6 5 2 2 3" xfId="34711" xr:uid="{00000000-0005-0000-0000-000068700000}"/>
    <cellStyle name="40% - Accent5 6 5 2 3" xfId="16750" xr:uid="{00000000-0005-0000-0000-000069700000}"/>
    <cellStyle name="40% - Accent5 6 5 2 3 2" xfId="40018" xr:uid="{00000000-0005-0000-0000-00006A700000}"/>
    <cellStyle name="40% - Accent5 6 5 2 4" xfId="29403" xr:uid="{00000000-0005-0000-0000-00006B700000}"/>
    <cellStyle name="40% - Accent5 6 5 3" xfId="8801" xr:uid="{00000000-0005-0000-0000-00006C700000}"/>
    <cellStyle name="40% - Accent5 6 5 3 2" xfId="19416" xr:uid="{00000000-0005-0000-0000-00006D700000}"/>
    <cellStyle name="40% - Accent5 6 5 3 2 2" xfId="42684" xr:uid="{00000000-0005-0000-0000-00006E700000}"/>
    <cellStyle name="40% - Accent5 6 5 3 3" xfId="32069" xr:uid="{00000000-0005-0000-0000-00006F700000}"/>
    <cellStyle name="40% - Accent5 6 5 4" xfId="14110" xr:uid="{00000000-0005-0000-0000-000070700000}"/>
    <cellStyle name="40% - Accent5 6 5 4 2" xfId="37378" xr:uid="{00000000-0005-0000-0000-000071700000}"/>
    <cellStyle name="40% - Accent5 6 5 5" xfId="26761" xr:uid="{00000000-0005-0000-0000-000072700000}"/>
    <cellStyle name="40% - Accent5 6 5 6" xfId="50345" xr:uid="{00000000-0005-0000-0000-000073700000}"/>
    <cellStyle name="40% - Accent5 6 6" xfId="3590" xr:uid="{00000000-0005-0000-0000-000074700000}"/>
    <cellStyle name="40% - Accent5 6 6 2" xfId="6414" xr:uid="{00000000-0005-0000-0000-000075700000}"/>
    <cellStyle name="40% - Accent5 6 6 2 2" xfId="11757" xr:uid="{00000000-0005-0000-0000-000076700000}"/>
    <cellStyle name="40% - Accent5 6 6 2 2 2" xfId="22370" xr:uid="{00000000-0005-0000-0000-000077700000}"/>
    <cellStyle name="40% - Accent5 6 6 2 2 2 2" xfId="45638" xr:uid="{00000000-0005-0000-0000-000078700000}"/>
    <cellStyle name="40% - Accent5 6 6 2 2 3" xfId="35025" xr:uid="{00000000-0005-0000-0000-000079700000}"/>
    <cellStyle name="40% - Accent5 6 6 2 3" xfId="17064" xr:uid="{00000000-0005-0000-0000-00007A700000}"/>
    <cellStyle name="40% - Accent5 6 6 2 3 2" xfId="40332" xr:uid="{00000000-0005-0000-0000-00007B700000}"/>
    <cellStyle name="40% - Accent5 6 6 2 4" xfId="29717" xr:uid="{00000000-0005-0000-0000-00007C700000}"/>
    <cellStyle name="40% - Accent5 6 6 3" xfId="9115" xr:uid="{00000000-0005-0000-0000-00007D700000}"/>
    <cellStyle name="40% - Accent5 6 6 3 2" xfId="19730" xr:uid="{00000000-0005-0000-0000-00007E700000}"/>
    <cellStyle name="40% - Accent5 6 6 3 2 2" xfId="42998" xr:uid="{00000000-0005-0000-0000-00007F700000}"/>
    <cellStyle name="40% - Accent5 6 6 3 3" xfId="32383" xr:uid="{00000000-0005-0000-0000-000080700000}"/>
    <cellStyle name="40% - Accent5 6 6 4" xfId="14424" xr:uid="{00000000-0005-0000-0000-000081700000}"/>
    <cellStyle name="40% - Accent5 6 6 4 2" xfId="37692" xr:uid="{00000000-0005-0000-0000-000082700000}"/>
    <cellStyle name="40% - Accent5 6 6 5" xfId="27075" xr:uid="{00000000-0005-0000-0000-000083700000}"/>
    <cellStyle name="40% - Accent5 6 7" xfId="4154" xr:uid="{00000000-0005-0000-0000-000084700000}"/>
    <cellStyle name="40% - Accent5 6 7 2" xfId="9498" xr:uid="{00000000-0005-0000-0000-000085700000}"/>
    <cellStyle name="40% - Accent5 6 7 2 2" xfId="20113" xr:uid="{00000000-0005-0000-0000-000086700000}"/>
    <cellStyle name="40% - Accent5 6 7 2 2 2" xfId="43381" xr:uid="{00000000-0005-0000-0000-000087700000}"/>
    <cellStyle name="40% - Accent5 6 7 2 3" xfId="32766" xr:uid="{00000000-0005-0000-0000-000088700000}"/>
    <cellStyle name="40% - Accent5 6 7 3" xfId="14807" xr:uid="{00000000-0005-0000-0000-000089700000}"/>
    <cellStyle name="40% - Accent5 6 7 3 2" xfId="38075" xr:uid="{00000000-0005-0000-0000-00008A700000}"/>
    <cellStyle name="40% - Accent5 6 7 4" xfId="27458" xr:uid="{00000000-0005-0000-0000-00008B700000}"/>
    <cellStyle name="40% - Accent5 6 8" xfId="6856" xr:uid="{00000000-0005-0000-0000-00008C700000}"/>
    <cellStyle name="40% - Accent5 6 8 2" xfId="17471" xr:uid="{00000000-0005-0000-0000-00008D700000}"/>
    <cellStyle name="40% - Accent5 6 8 2 2" xfId="40739" xr:uid="{00000000-0005-0000-0000-00008E700000}"/>
    <cellStyle name="40% - Accent5 6 8 3" xfId="30124" xr:uid="{00000000-0005-0000-0000-00008F700000}"/>
    <cellStyle name="40% - Accent5 6 9" xfId="12167" xr:uid="{00000000-0005-0000-0000-000090700000}"/>
    <cellStyle name="40% - Accent5 6 9 2" xfId="35435" xr:uid="{00000000-0005-0000-0000-000091700000}"/>
    <cellStyle name="40% - Accent5 7" xfId="287" xr:uid="{00000000-0005-0000-0000-000092700000}"/>
    <cellStyle name="40% - Accent5 7 10" xfId="23631" xr:uid="{00000000-0005-0000-0000-000093700000}"/>
    <cellStyle name="40% - Accent5 7 10 2" xfId="46874" xr:uid="{00000000-0005-0000-0000-000094700000}"/>
    <cellStyle name="40% - Accent5 7 11" xfId="24814" xr:uid="{00000000-0005-0000-0000-000095700000}"/>
    <cellStyle name="40% - Accent5 7 12" xfId="48803" xr:uid="{00000000-0005-0000-0000-000096700000}"/>
    <cellStyle name="40% - Accent5 7 2" xfId="288" xr:uid="{00000000-0005-0000-0000-000097700000}"/>
    <cellStyle name="40% - Accent5 7 2 10" xfId="50346" xr:uid="{00000000-0005-0000-0000-000098700000}"/>
    <cellStyle name="40% - Accent5 7 2 2" xfId="1935" xr:uid="{00000000-0005-0000-0000-000099700000}"/>
    <cellStyle name="40% - Accent5 7 2 2 2" xfId="4910" xr:uid="{00000000-0005-0000-0000-00009A700000}"/>
    <cellStyle name="40% - Accent5 7 2 2 2 2" xfId="10254" xr:uid="{00000000-0005-0000-0000-00009B700000}"/>
    <cellStyle name="40% - Accent5 7 2 2 2 2 2" xfId="20869" xr:uid="{00000000-0005-0000-0000-00009C700000}"/>
    <cellStyle name="40% - Accent5 7 2 2 2 2 2 2" xfId="44137" xr:uid="{00000000-0005-0000-0000-00009D700000}"/>
    <cellStyle name="40% - Accent5 7 2 2 2 2 3" xfId="33522" xr:uid="{00000000-0005-0000-0000-00009E700000}"/>
    <cellStyle name="40% - Accent5 7 2 2 2 3" xfId="15563" xr:uid="{00000000-0005-0000-0000-00009F700000}"/>
    <cellStyle name="40% - Accent5 7 2 2 2 3 2" xfId="38831" xr:uid="{00000000-0005-0000-0000-0000A0700000}"/>
    <cellStyle name="40% - Accent5 7 2 2 2 4" xfId="28214" xr:uid="{00000000-0005-0000-0000-0000A1700000}"/>
    <cellStyle name="40% - Accent5 7 2 2 2 5" xfId="50348" xr:uid="{00000000-0005-0000-0000-0000A2700000}"/>
    <cellStyle name="40% - Accent5 7 2 2 3" xfId="7612" xr:uid="{00000000-0005-0000-0000-0000A3700000}"/>
    <cellStyle name="40% - Accent5 7 2 2 3 2" xfId="18227" xr:uid="{00000000-0005-0000-0000-0000A4700000}"/>
    <cellStyle name="40% - Accent5 7 2 2 3 2 2" xfId="41495" xr:uid="{00000000-0005-0000-0000-0000A5700000}"/>
    <cellStyle name="40% - Accent5 7 2 2 3 3" xfId="30880" xr:uid="{00000000-0005-0000-0000-0000A6700000}"/>
    <cellStyle name="40% - Accent5 7 2 2 4" xfId="12923" xr:uid="{00000000-0005-0000-0000-0000A7700000}"/>
    <cellStyle name="40% - Accent5 7 2 2 4 2" xfId="36191" xr:uid="{00000000-0005-0000-0000-0000A8700000}"/>
    <cellStyle name="40% - Accent5 7 2 2 5" xfId="25572" xr:uid="{00000000-0005-0000-0000-0000A9700000}"/>
    <cellStyle name="40% - Accent5 7 2 2 6" xfId="50347" xr:uid="{00000000-0005-0000-0000-0000AA700000}"/>
    <cellStyle name="40% - Accent5 7 2 3" xfId="2496" xr:uid="{00000000-0005-0000-0000-0000AB700000}"/>
    <cellStyle name="40% - Accent5 7 2 3 2" xfId="5344" xr:uid="{00000000-0005-0000-0000-0000AC700000}"/>
    <cellStyle name="40% - Accent5 7 2 3 2 2" xfId="10687" xr:uid="{00000000-0005-0000-0000-0000AD700000}"/>
    <cellStyle name="40% - Accent5 7 2 3 2 2 2" xfId="21301" xr:uid="{00000000-0005-0000-0000-0000AE700000}"/>
    <cellStyle name="40% - Accent5 7 2 3 2 2 2 2" xfId="44569" xr:uid="{00000000-0005-0000-0000-0000AF700000}"/>
    <cellStyle name="40% - Accent5 7 2 3 2 2 3" xfId="33955" xr:uid="{00000000-0005-0000-0000-0000B0700000}"/>
    <cellStyle name="40% - Accent5 7 2 3 2 3" xfId="15995" xr:uid="{00000000-0005-0000-0000-0000B1700000}"/>
    <cellStyle name="40% - Accent5 7 2 3 2 3 2" xfId="39263" xr:uid="{00000000-0005-0000-0000-0000B2700000}"/>
    <cellStyle name="40% - Accent5 7 2 3 2 4" xfId="28647" xr:uid="{00000000-0005-0000-0000-0000B3700000}"/>
    <cellStyle name="40% - Accent5 7 2 3 2 5" xfId="50350" xr:uid="{00000000-0005-0000-0000-0000B4700000}"/>
    <cellStyle name="40% - Accent5 7 2 3 3" xfId="8045" xr:uid="{00000000-0005-0000-0000-0000B5700000}"/>
    <cellStyle name="40% - Accent5 7 2 3 3 2" xfId="18660" xr:uid="{00000000-0005-0000-0000-0000B6700000}"/>
    <cellStyle name="40% - Accent5 7 2 3 3 2 2" xfId="41928" xr:uid="{00000000-0005-0000-0000-0000B7700000}"/>
    <cellStyle name="40% - Accent5 7 2 3 3 3" xfId="31313" xr:uid="{00000000-0005-0000-0000-0000B8700000}"/>
    <cellStyle name="40% - Accent5 7 2 3 4" xfId="13355" xr:uid="{00000000-0005-0000-0000-0000B9700000}"/>
    <cellStyle name="40% - Accent5 7 2 3 4 2" xfId="36623" xr:uid="{00000000-0005-0000-0000-0000BA700000}"/>
    <cellStyle name="40% - Accent5 7 2 3 5" xfId="26005" xr:uid="{00000000-0005-0000-0000-0000BB700000}"/>
    <cellStyle name="40% - Accent5 7 2 3 6" xfId="50349" xr:uid="{00000000-0005-0000-0000-0000BC700000}"/>
    <cellStyle name="40% - Accent5 7 2 4" xfId="3205" xr:uid="{00000000-0005-0000-0000-0000BD700000}"/>
    <cellStyle name="40% - Accent5 7 2 4 2" xfId="6035" xr:uid="{00000000-0005-0000-0000-0000BE700000}"/>
    <cellStyle name="40% - Accent5 7 2 4 2 2" xfId="11378" xr:uid="{00000000-0005-0000-0000-0000BF700000}"/>
    <cellStyle name="40% - Accent5 7 2 4 2 2 2" xfId="21991" xr:uid="{00000000-0005-0000-0000-0000C0700000}"/>
    <cellStyle name="40% - Accent5 7 2 4 2 2 2 2" xfId="45259" xr:uid="{00000000-0005-0000-0000-0000C1700000}"/>
    <cellStyle name="40% - Accent5 7 2 4 2 2 3" xfId="34646" xr:uid="{00000000-0005-0000-0000-0000C2700000}"/>
    <cellStyle name="40% - Accent5 7 2 4 2 3" xfId="16685" xr:uid="{00000000-0005-0000-0000-0000C3700000}"/>
    <cellStyle name="40% - Accent5 7 2 4 2 3 2" xfId="39953" xr:uid="{00000000-0005-0000-0000-0000C4700000}"/>
    <cellStyle name="40% - Accent5 7 2 4 2 4" xfId="29338" xr:uid="{00000000-0005-0000-0000-0000C5700000}"/>
    <cellStyle name="40% - Accent5 7 2 4 3" xfId="8736" xr:uid="{00000000-0005-0000-0000-0000C6700000}"/>
    <cellStyle name="40% - Accent5 7 2 4 3 2" xfId="19351" xr:uid="{00000000-0005-0000-0000-0000C7700000}"/>
    <cellStyle name="40% - Accent5 7 2 4 3 2 2" xfId="42619" xr:uid="{00000000-0005-0000-0000-0000C8700000}"/>
    <cellStyle name="40% - Accent5 7 2 4 3 3" xfId="32004" xr:uid="{00000000-0005-0000-0000-0000C9700000}"/>
    <cellStyle name="40% - Accent5 7 2 4 4" xfId="14045" xr:uid="{00000000-0005-0000-0000-0000CA700000}"/>
    <cellStyle name="40% - Accent5 7 2 4 4 2" xfId="37313" xr:uid="{00000000-0005-0000-0000-0000CB700000}"/>
    <cellStyle name="40% - Accent5 7 2 4 5" xfId="26696" xr:uid="{00000000-0005-0000-0000-0000CC700000}"/>
    <cellStyle name="40% - Accent5 7 2 4 6" xfId="50351" xr:uid="{00000000-0005-0000-0000-0000CD700000}"/>
    <cellStyle name="40% - Accent5 7 2 5" xfId="3525" xr:uid="{00000000-0005-0000-0000-0000CE700000}"/>
    <cellStyle name="40% - Accent5 7 2 5 2" xfId="6349" xr:uid="{00000000-0005-0000-0000-0000CF700000}"/>
    <cellStyle name="40% - Accent5 7 2 5 2 2" xfId="11692" xr:uid="{00000000-0005-0000-0000-0000D0700000}"/>
    <cellStyle name="40% - Accent5 7 2 5 2 2 2" xfId="22305" xr:uid="{00000000-0005-0000-0000-0000D1700000}"/>
    <cellStyle name="40% - Accent5 7 2 5 2 2 2 2" xfId="45573" xr:uid="{00000000-0005-0000-0000-0000D2700000}"/>
    <cellStyle name="40% - Accent5 7 2 5 2 2 3" xfId="34960" xr:uid="{00000000-0005-0000-0000-0000D3700000}"/>
    <cellStyle name="40% - Accent5 7 2 5 2 3" xfId="16999" xr:uid="{00000000-0005-0000-0000-0000D4700000}"/>
    <cellStyle name="40% - Accent5 7 2 5 2 3 2" xfId="40267" xr:uid="{00000000-0005-0000-0000-0000D5700000}"/>
    <cellStyle name="40% - Accent5 7 2 5 2 4" xfId="29652" xr:uid="{00000000-0005-0000-0000-0000D6700000}"/>
    <cellStyle name="40% - Accent5 7 2 5 3" xfId="9050" xr:uid="{00000000-0005-0000-0000-0000D7700000}"/>
    <cellStyle name="40% - Accent5 7 2 5 3 2" xfId="19665" xr:uid="{00000000-0005-0000-0000-0000D8700000}"/>
    <cellStyle name="40% - Accent5 7 2 5 3 2 2" xfId="42933" xr:uid="{00000000-0005-0000-0000-0000D9700000}"/>
    <cellStyle name="40% - Accent5 7 2 5 3 3" xfId="32318" xr:uid="{00000000-0005-0000-0000-0000DA700000}"/>
    <cellStyle name="40% - Accent5 7 2 5 4" xfId="14359" xr:uid="{00000000-0005-0000-0000-0000DB700000}"/>
    <cellStyle name="40% - Accent5 7 2 5 4 2" xfId="37627" xr:uid="{00000000-0005-0000-0000-0000DC700000}"/>
    <cellStyle name="40% - Accent5 7 2 5 5" xfId="27010" xr:uid="{00000000-0005-0000-0000-0000DD700000}"/>
    <cellStyle name="40% - Accent5 7 2 6" xfId="4157" xr:uid="{00000000-0005-0000-0000-0000DE700000}"/>
    <cellStyle name="40% - Accent5 7 2 6 2" xfId="9501" xr:uid="{00000000-0005-0000-0000-0000DF700000}"/>
    <cellStyle name="40% - Accent5 7 2 6 2 2" xfId="20116" xr:uid="{00000000-0005-0000-0000-0000E0700000}"/>
    <cellStyle name="40% - Accent5 7 2 6 2 2 2" xfId="43384" xr:uid="{00000000-0005-0000-0000-0000E1700000}"/>
    <cellStyle name="40% - Accent5 7 2 6 2 3" xfId="32769" xr:uid="{00000000-0005-0000-0000-0000E2700000}"/>
    <cellStyle name="40% - Accent5 7 2 6 3" xfId="14810" xr:uid="{00000000-0005-0000-0000-0000E3700000}"/>
    <cellStyle name="40% - Accent5 7 2 6 3 2" xfId="38078" xr:uid="{00000000-0005-0000-0000-0000E4700000}"/>
    <cellStyle name="40% - Accent5 7 2 6 4" xfId="27461" xr:uid="{00000000-0005-0000-0000-0000E5700000}"/>
    <cellStyle name="40% - Accent5 7 2 7" xfId="6859" xr:uid="{00000000-0005-0000-0000-0000E6700000}"/>
    <cellStyle name="40% - Accent5 7 2 7 2" xfId="17474" xr:uid="{00000000-0005-0000-0000-0000E7700000}"/>
    <cellStyle name="40% - Accent5 7 2 7 2 2" xfId="40742" xr:uid="{00000000-0005-0000-0000-0000E8700000}"/>
    <cellStyle name="40% - Accent5 7 2 7 3" xfId="30127" xr:uid="{00000000-0005-0000-0000-0000E9700000}"/>
    <cellStyle name="40% - Accent5 7 2 8" xfId="12170" xr:uid="{00000000-0005-0000-0000-0000EA700000}"/>
    <cellStyle name="40% - Accent5 7 2 8 2" xfId="35438" xr:uid="{00000000-0005-0000-0000-0000EB700000}"/>
    <cellStyle name="40% - Accent5 7 2 9" xfId="24815" xr:uid="{00000000-0005-0000-0000-0000EC700000}"/>
    <cellStyle name="40% - Accent5 7 3" xfId="1934" xr:uid="{00000000-0005-0000-0000-0000ED700000}"/>
    <cellStyle name="40% - Accent5 7 3 2" xfId="4909" xr:uid="{00000000-0005-0000-0000-0000EE700000}"/>
    <cellStyle name="40% - Accent5 7 3 2 2" xfId="10253" xr:uid="{00000000-0005-0000-0000-0000EF700000}"/>
    <cellStyle name="40% - Accent5 7 3 2 2 2" xfId="20868" xr:uid="{00000000-0005-0000-0000-0000F0700000}"/>
    <cellStyle name="40% - Accent5 7 3 2 2 2 2" xfId="44136" xr:uid="{00000000-0005-0000-0000-0000F1700000}"/>
    <cellStyle name="40% - Accent5 7 3 2 2 3" xfId="33521" xr:uid="{00000000-0005-0000-0000-0000F2700000}"/>
    <cellStyle name="40% - Accent5 7 3 2 3" xfId="15562" xr:uid="{00000000-0005-0000-0000-0000F3700000}"/>
    <cellStyle name="40% - Accent5 7 3 2 3 2" xfId="38830" xr:uid="{00000000-0005-0000-0000-0000F4700000}"/>
    <cellStyle name="40% - Accent5 7 3 2 4" xfId="28213" xr:uid="{00000000-0005-0000-0000-0000F5700000}"/>
    <cellStyle name="40% - Accent5 7 3 2 5" xfId="50353" xr:uid="{00000000-0005-0000-0000-0000F6700000}"/>
    <cellStyle name="40% - Accent5 7 3 3" xfId="7611" xr:uid="{00000000-0005-0000-0000-0000F7700000}"/>
    <cellStyle name="40% - Accent5 7 3 3 2" xfId="18226" xr:uid="{00000000-0005-0000-0000-0000F8700000}"/>
    <cellStyle name="40% - Accent5 7 3 3 2 2" xfId="41494" xr:uid="{00000000-0005-0000-0000-0000F9700000}"/>
    <cellStyle name="40% - Accent5 7 3 3 3" xfId="30879" xr:uid="{00000000-0005-0000-0000-0000FA700000}"/>
    <cellStyle name="40% - Accent5 7 3 4" xfId="12922" xr:uid="{00000000-0005-0000-0000-0000FB700000}"/>
    <cellStyle name="40% - Accent5 7 3 4 2" xfId="36190" xr:uid="{00000000-0005-0000-0000-0000FC700000}"/>
    <cellStyle name="40% - Accent5 7 3 5" xfId="25571" xr:uid="{00000000-0005-0000-0000-0000FD700000}"/>
    <cellStyle name="40% - Accent5 7 3 6" xfId="50352" xr:uid="{00000000-0005-0000-0000-0000FE700000}"/>
    <cellStyle name="40% - Accent5 7 4" xfId="2495" xr:uid="{00000000-0005-0000-0000-0000FF700000}"/>
    <cellStyle name="40% - Accent5 7 4 2" xfId="5343" xr:uid="{00000000-0005-0000-0000-000000710000}"/>
    <cellStyle name="40% - Accent5 7 4 2 2" xfId="10686" xr:uid="{00000000-0005-0000-0000-000001710000}"/>
    <cellStyle name="40% - Accent5 7 4 2 2 2" xfId="21300" xr:uid="{00000000-0005-0000-0000-000002710000}"/>
    <cellStyle name="40% - Accent5 7 4 2 2 2 2" xfId="44568" xr:uid="{00000000-0005-0000-0000-000003710000}"/>
    <cellStyle name="40% - Accent5 7 4 2 2 3" xfId="33954" xr:uid="{00000000-0005-0000-0000-000004710000}"/>
    <cellStyle name="40% - Accent5 7 4 2 3" xfId="15994" xr:uid="{00000000-0005-0000-0000-000005710000}"/>
    <cellStyle name="40% - Accent5 7 4 2 3 2" xfId="39262" xr:uid="{00000000-0005-0000-0000-000006710000}"/>
    <cellStyle name="40% - Accent5 7 4 2 4" xfId="28646" xr:uid="{00000000-0005-0000-0000-000007710000}"/>
    <cellStyle name="40% - Accent5 7 4 2 5" xfId="50355" xr:uid="{00000000-0005-0000-0000-000008710000}"/>
    <cellStyle name="40% - Accent5 7 4 3" xfId="8044" xr:uid="{00000000-0005-0000-0000-000009710000}"/>
    <cellStyle name="40% - Accent5 7 4 3 2" xfId="18659" xr:uid="{00000000-0005-0000-0000-00000A710000}"/>
    <cellStyle name="40% - Accent5 7 4 3 2 2" xfId="41927" xr:uid="{00000000-0005-0000-0000-00000B710000}"/>
    <cellStyle name="40% - Accent5 7 4 3 3" xfId="31312" xr:uid="{00000000-0005-0000-0000-00000C710000}"/>
    <cellStyle name="40% - Accent5 7 4 4" xfId="13354" xr:uid="{00000000-0005-0000-0000-00000D710000}"/>
    <cellStyle name="40% - Accent5 7 4 4 2" xfId="36622" xr:uid="{00000000-0005-0000-0000-00000E710000}"/>
    <cellStyle name="40% - Accent5 7 4 5" xfId="26004" xr:uid="{00000000-0005-0000-0000-00000F710000}"/>
    <cellStyle name="40% - Accent5 7 4 6" xfId="50354" xr:uid="{00000000-0005-0000-0000-000010710000}"/>
    <cellStyle name="40% - Accent5 7 5" xfId="3204" xr:uid="{00000000-0005-0000-0000-000011710000}"/>
    <cellStyle name="40% - Accent5 7 5 2" xfId="6034" xr:uid="{00000000-0005-0000-0000-000012710000}"/>
    <cellStyle name="40% - Accent5 7 5 2 2" xfId="11377" xr:uid="{00000000-0005-0000-0000-000013710000}"/>
    <cellStyle name="40% - Accent5 7 5 2 2 2" xfId="21990" xr:uid="{00000000-0005-0000-0000-000014710000}"/>
    <cellStyle name="40% - Accent5 7 5 2 2 2 2" xfId="45258" xr:uid="{00000000-0005-0000-0000-000015710000}"/>
    <cellStyle name="40% - Accent5 7 5 2 2 3" xfId="34645" xr:uid="{00000000-0005-0000-0000-000016710000}"/>
    <cellStyle name="40% - Accent5 7 5 2 3" xfId="16684" xr:uid="{00000000-0005-0000-0000-000017710000}"/>
    <cellStyle name="40% - Accent5 7 5 2 3 2" xfId="39952" xr:uid="{00000000-0005-0000-0000-000018710000}"/>
    <cellStyle name="40% - Accent5 7 5 2 4" xfId="29337" xr:uid="{00000000-0005-0000-0000-000019710000}"/>
    <cellStyle name="40% - Accent5 7 5 3" xfId="8735" xr:uid="{00000000-0005-0000-0000-00001A710000}"/>
    <cellStyle name="40% - Accent5 7 5 3 2" xfId="19350" xr:uid="{00000000-0005-0000-0000-00001B710000}"/>
    <cellStyle name="40% - Accent5 7 5 3 2 2" xfId="42618" xr:uid="{00000000-0005-0000-0000-00001C710000}"/>
    <cellStyle name="40% - Accent5 7 5 3 3" xfId="32003" xr:uid="{00000000-0005-0000-0000-00001D710000}"/>
    <cellStyle name="40% - Accent5 7 5 4" xfId="14044" xr:uid="{00000000-0005-0000-0000-00001E710000}"/>
    <cellStyle name="40% - Accent5 7 5 4 2" xfId="37312" xr:uid="{00000000-0005-0000-0000-00001F710000}"/>
    <cellStyle name="40% - Accent5 7 5 5" xfId="26695" xr:uid="{00000000-0005-0000-0000-000020710000}"/>
    <cellStyle name="40% - Accent5 7 5 6" xfId="50356" xr:uid="{00000000-0005-0000-0000-000021710000}"/>
    <cellStyle name="40% - Accent5 7 6" xfId="3524" xr:uid="{00000000-0005-0000-0000-000022710000}"/>
    <cellStyle name="40% - Accent5 7 6 2" xfId="6348" xr:uid="{00000000-0005-0000-0000-000023710000}"/>
    <cellStyle name="40% - Accent5 7 6 2 2" xfId="11691" xr:uid="{00000000-0005-0000-0000-000024710000}"/>
    <cellStyle name="40% - Accent5 7 6 2 2 2" xfId="22304" xr:uid="{00000000-0005-0000-0000-000025710000}"/>
    <cellStyle name="40% - Accent5 7 6 2 2 2 2" xfId="45572" xr:uid="{00000000-0005-0000-0000-000026710000}"/>
    <cellStyle name="40% - Accent5 7 6 2 2 3" xfId="34959" xr:uid="{00000000-0005-0000-0000-000027710000}"/>
    <cellStyle name="40% - Accent5 7 6 2 3" xfId="16998" xr:uid="{00000000-0005-0000-0000-000028710000}"/>
    <cellStyle name="40% - Accent5 7 6 2 3 2" xfId="40266" xr:uid="{00000000-0005-0000-0000-000029710000}"/>
    <cellStyle name="40% - Accent5 7 6 2 4" xfId="29651" xr:uid="{00000000-0005-0000-0000-00002A710000}"/>
    <cellStyle name="40% - Accent5 7 6 3" xfId="9049" xr:uid="{00000000-0005-0000-0000-00002B710000}"/>
    <cellStyle name="40% - Accent5 7 6 3 2" xfId="19664" xr:uid="{00000000-0005-0000-0000-00002C710000}"/>
    <cellStyle name="40% - Accent5 7 6 3 2 2" xfId="42932" xr:uid="{00000000-0005-0000-0000-00002D710000}"/>
    <cellStyle name="40% - Accent5 7 6 3 3" xfId="32317" xr:uid="{00000000-0005-0000-0000-00002E710000}"/>
    <cellStyle name="40% - Accent5 7 6 4" xfId="14358" xr:uid="{00000000-0005-0000-0000-00002F710000}"/>
    <cellStyle name="40% - Accent5 7 6 4 2" xfId="37626" xr:uid="{00000000-0005-0000-0000-000030710000}"/>
    <cellStyle name="40% - Accent5 7 6 5" xfId="27009" xr:uid="{00000000-0005-0000-0000-000031710000}"/>
    <cellStyle name="40% - Accent5 7 7" xfId="4156" xr:uid="{00000000-0005-0000-0000-000032710000}"/>
    <cellStyle name="40% - Accent5 7 7 2" xfId="9500" xr:uid="{00000000-0005-0000-0000-000033710000}"/>
    <cellStyle name="40% - Accent5 7 7 2 2" xfId="20115" xr:uid="{00000000-0005-0000-0000-000034710000}"/>
    <cellStyle name="40% - Accent5 7 7 2 2 2" xfId="43383" xr:uid="{00000000-0005-0000-0000-000035710000}"/>
    <cellStyle name="40% - Accent5 7 7 2 3" xfId="32768" xr:uid="{00000000-0005-0000-0000-000036710000}"/>
    <cellStyle name="40% - Accent5 7 7 3" xfId="14809" xr:uid="{00000000-0005-0000-0000-000037710000}"/>
    <cellStyle name="40% - Accent5 7 7 3 2" xfId="38077" xr:uid="{00000000-0005-0000-0000-000038710000}"/>
    <cellStyle name="40% - Accent5 7 7 4" xfId="27460" xr:uid="{00000000-0005-0000-0000-000039710000}"/>
    <cellStyle name="40% - Accent5 7 8" xfId="6858" xr:uid="{00000000-0005-0000-0000-00003A710000}"/>
    <cellStyle name="40% - Accent5 7 8 2" xfId="17473" xr:uid="{00000000-0005-0000-0000-00003B710000}"/>
    <cellStyle name="40% - Accent5 7 8 2 2" xfId="40741" xr:uid="{00000000-0005-0000-0000-00003C710000}"/>
    <cellStyle name="40% - Accent5 7 8 3" xfId="30126" xr:uid="{00000000-0005-0000-0000-00003D710000}"/>
    <cellStyle name="40% - Accent5 7 9" xfId="12169" xr:uid="{00000000-0005-0000-0000-00003E710000}"/>
    <cellStyle name="40% - Accent5 7 9 2" xfId="35437" xr:uid="{00000000-0005-0000-0000-00003F710000}"/>
    <cellStyle name="40% - Accent5 8" xfId="289" xr:uid="{00000000-0005-0000-0000-000040710000}"/>
    <cellStyle name="40% - Accent5 8 10" xfId="24816" xr:uid="{00000000-0005-0000-0000-000041710000}"/>
    <cellStyle name="40% - Accent5 8 11" xfId="50357" xr:uid="{00000000-0005-0000-0000-000042710000}"/>
    <cellStyle name="40% - Accent5 8 2" xfId="290" xr:uid="{00000000-0005-0000-0000-000043710000}"/>
    <cellStyle name="40% - Accent5 8 2 10" xfId="50358" xr:uid="{00000000-0005-0000-0000-000044710000}"/>
    <cellStyle name="40% - Accent5 8 2 2" xfId="1936" xr:uid="{00000000-0005-0000-0000-000045710000}"/>
    <cellStyle name="40% - Accent5 8 2 2 2" xfId="4911" xr:uid="{00000000-0005-0000-0000-000046710000}"/>
    <cellStyle name="40% - Accent5 8 2 2 2 2" xfId="10255" xr:uid="{00000000-0005-0000-0000-000047710000}"/>
    <cellStyle name="40% - Accent5 8 2 2 2 2 2" xfId="20870" xr:uid="{00000000-0005-0000-0000-000048710000}"/>
    <cellStyle name="40% - Accent5 8 2 2 2 2 2 2" xfId="44138" xr:uid="{00000000-0005-0000-0000-000049710000}"/>
    <cellStyle name="40% - Accent5 8 2 2 2 2 3" xfId="33523" xr:uid="{00000000-0005-0000-0000-00004A710000}"/>
    <cellStyle name="40% - Accent5 8 2 2 2 3" xfId="15564" xr:uid="{00000000-0005-0000-0000-00004B710000}"/>
    <cellStyle name="40% - Accent5 8 2 2 2 3 2" xfId="38832" xr:uid="{00000000-0005-0000-0000-00004C710000}"/>
    <cellStyle name="40% - Accent5 8 2 2 2 4" xfId="28215" xr:uid="{00000000-0005-0000-0000-00004D710000}"/>
    <cellStyle name="40% - Accent5 8 2 2 2 5" xfId="50360" xr:uid="{00000000-0005-0000-0000-00004E710000}"/>
    <cellStyle name="40% - Accent5 8 2 2 3" xfId="7613" xr:uid="{00000000-0005-0000-0000-00004F710000}"/>
    <cellStyle name="40% - Accent5 8 2 2 3 2" xfId="18228" xr:uid="{00000000-0005-0000-0000-000050710000}"/>
    <cellStyle name="40% - Accent5 8 2 2 3 2 2" xfId="41496" xr:uid="{00000000-0005-0000-0000-000051710000}"/>
    <cellStyle name="40% - Accent5 8 2 2 3 3" xfId="30881" xr:uid="{00000000-0005-0000-0000-000052710000}"/>
    <cellStyle name="40% - Accent5 8 2 2 4" xfId="12924" xr:uid="{00000000-0005-0000-0000-000053710000}"/>
    <cellStyle name="40% - Accent5 8 2 2 4 2" xfId="36192" xr:uid="{00000000-0005-0000-0000-000054710000}"/>
    <cellStyle name="40% - Accent5 8 2 2 5" xfId="25573" xr:uid="{00000000-0005-0000-0000-000055710000}"/>
    <cellStyle name="40% - Accent5 8 2 2 6" xfId="50359" xr:uid="{00000000-0005-0000-0000-000056710000}"/>
    <cellStyle name="40% - Accent5 8 2 3" xfId="2498" xr:uid="{00000000-0005-0000-0000-000057710000}"/>
    <cellStyle name="40% - Accent5 8 2 3 2" xfId="5346" xr:uid="{00000000-0005-0000-0000-000058710000}"/>
    <cellStyle name="40% - Accent5 8 2 3 2 2" xfId="10689" xr:uid="{00000000-0005-0000-0000-000059710000}"/>
    <cellStyle name="40% - Accent5 8 2 3 2 2 2" xfId="21303" xr:uid="{00000000-0005-0000-0000-00005A710000}"/>
    <cellStyle name="40% - Accent5 8 2 3 2 2 2 2" xfId="44571" xr:uid="{00000000-0005-0000-0000-00005B710000}"/>
    <cellStyle name="40% - Accent5 8 2 3 2 2 3" xfId="33957" xr:uid="{00000000-0005-0000-0000-00005C710000}"/>
    <cellStyle name="40% - Accent5 8 2 3 2 3" xfId="15997" xr:uid="{00000000-0005-0000-0000-00005D710000}"/>
    <cellStyle name="40% - Accent5 8 2 3 2 3 2" xfId="39265" xr:uid="{00000000-0005-0000-0000-00005E710000}"/>
    <cellStyle name="40% - Accent5 8 2 3 2 4" xfId="28649" xr:uid="{00000000-0005-0000-0000-00005F710000}"/>
    <cellStyle name="40% - Accent5 8 2 3 2 5" xfId="50362" xr:uid="{00000000-0005-0000-0000-000060710000}"/>
    <cellStyle name="40% - Accent5 8 2 3 3" xfId="8047" xr:uid="{00000000-0005-0000-0000-000061710000}"/>
    <cellStyle name="40% - Accent5 8 2 3 3 2" xfId="18662" xr:uid="{00000000-0005-0000-0000-000062710000}"/>
    <cellStyle name="40% - Accent5 8 2 3 3 2 2" xfId="41930" xr:uid="{00000000-0005-0000-0000-000063710000}"/>
    <cellStyle name="40% - Accent5 8 2 3 3 3" xfId="31315" xr:uid="{00000000-0005-0000-0000-000064710000}"/>
    <cellStyle name="40% - Accent5 8 2 3 4" xfId="13357" xr:uid="{00000000-0005-0000-0000-000065710000}"/>
    <cellStyle name="40% - Accent5 8 2 3 4 2" xfId="36625" xr:uid="{00000000-0005-0000-0000-000066710000}"/>
    <cellStyle name="40% - Accent5 8 2 3 5" xfId="26007" xr:uid="{00000000-0005-0000-0000-000067710000}"/>
    <cellStyle name="40% - Accent5 8 2 3 6" xfId="50361" xr:uid="{00000000-0005-0000-0000-000068710000}"/>
    <cellStyle name="40% - Accent5 8 2 4" xfId="3206" xr:uid="{00000000-0005-0000-0000-000069710000}"/>
    <cellStyle name="40% - Accent5 8 2 4 2" xfId="6036" xr:uid="{00000000-0005-0000-0000-00006A710000}"/>
    <cellStyle name="40% - Accent5 8 2 4 2 2" xfId="11379" xr:uid="{00000000-0005-0000-0000-00006B710000}"/>
    <cellStyle name="40% - Accent5 8 2 4 2 2 2" xfId="21992" xr:uid="{00000000-0005-0000-0000-00006C710000}"/>
    <cellStyle name="40% - Accent5 8 2 4 2 2 2 2" xfId="45260" xr:uid="{00000000-0005-0000-0000-00006D710000}"/>
    <cellStyle name="40% - Accent5 8 2 4 2 2 3" xfId="34647" xr:uid="{00000000-0005-0000-0000-00006E710000}"/>
    <cellStyle name="40% - Accent5 8 2 4 2 3" xfId="16686" xr:uid="{00000000-0005-0000-0000-00006F710000}"/>
    <cellStyle name="40% - Accent5 8 2 4 2 3 2" xfId="39954" xr:uid="{00000000-0005-0000-0000-000070710000}"/>
    <cellStyle name="40% - Accent5 8 2 4 2 4" xfId="29339" xr:uid="{00000000-0005-0000-0000-000071710000}"/>
    <cellStyle name="40% - Accent5 8 2 4 3" xfId="8737" xr:uid="{00000000-0005-0000-0000-000072710000}"/>
    <cellStyle name="40% - Accent5 8 2 4 3 2" xfId="19352" xr:uid="{00000000-0005-0000-0000-000073710000}"/>
    <cellStyle name="40% - Accent5 8 2 4 3 2 2" xfId="42620" xr:uid="{00000000-0005-0000-0000-000074710000}"/>
    <cellStyle name="40% - Accent5 8 2 4 3 3" xfId="32005" xr:uid="{00000000-0005-0000-0000-000075710000}"/>
    <cellStyle name="40% - Accent5 8 2 4 4" xfId="14046" xr:uid="{00000000-0005-0000-0000-000076710000}"/>
    <cellStyle name="40% - Accent5 8 2 4 4 2" xfId="37314" xr:uid="{00000000-0005-0000-0000-000077710000}"/>
    <cellStyle name="40% - Accent5 8 2 4 5" xfId="26697" xr:uid="{00000000-0005-0000-0000-000078710000}"/>
    <cellStyle name="40% - Accent5 8 2 4 6" xfId="50363" xr:uid="{00000000-0005-0000-0000-000079710000}"/>
    <cellStyle name="40% - Accent5 8 2 5" xfId="3526" xr:uid="{00000000-0005-0000-0000-00007A710000}"/>
    <cellStyle name="40% - Accent5 8 2 5 2" xfId="6350" xr:uid="{00000000-0005-0000-0000-00007B710000}"/>
    <cellStyle name="40% - Accent5 8 2 5 2 2" xfId="11693" xr:uid="{00000000-0005-0000-0000-00007C710000}"/>
    <cellStyle name="40% - Accent5 8 2 5 2 2 2" xfId="22306" xr:uid="{00000000-0005-0000-0000-00007D710000}"/>
    <cellStyle name="40% - Accent5 8 2 5 2 2 2 2" xfId="45574" xr:uid="{00000000-0005-0000-0000-00007E710000}"/>
    <cellStyle name="40% - Accent5 8 2 5 2 2 3" xfId="34961" xr:uid="{00000000-0005-0000-0000-00007F710000}"/>
    <cellStyle name="40% - Accent5 8 2 5 2 3" xfId="17000" xr:uid="{00000000-0005-0000-0000-000080710000}"/>
    <cellStyle name="40% - Accent5 8 2 5 2 3 2" xfId="40268" xr:uid="{00000000-0005-0000-0000-000081710000}"/>
    <cellStyle name="40% - Accent5 8 2 5 2 4" xfId="29653" xr:uid="{00000000-0005-0000-0000-000082710000}"/>
    <cellStyle name="40% - Accent5 8 2 5 3" xfId="9051" xr:uid="{00000000-0005-0000-0000-000083710000}"/>
    <cellStyle name="40% - Accent5 8 2 5 3 2" xfId="19666" xr:uid="{00000000-0005-0000-0000-000084710000}"/>
    <cellStyle name="40% - Accent5 8 2 5 3 2 2" xfId="42934" xr:uid="{00000000-0005-0000-0000-000085710000}"/>
    <cellStyle name="40% - Accent5 8 2 5 3 3" xfId="32319" xr:uid="{00000000-0005-0000-0000-000086710000}"/>
    <cellStyle name="40% - Accent5 8 2 5 4" xfId="14360" xr:uid="{00000000-0005-0000-0000-000087710000}"/>
    <cellStyle name="40% - Accent5 8 2 5 4 2" xfId="37628" xr:uid="{00000000-0005-0000-0000-000088710000}"/>
    <cellStyle name="40% - Accent5 8 2 5 5" xfId="27011" xr:uid="{00000000-0005-0000-0000-000089710000}"/>
    <cellStyle name="40% - Accent5 8 2 6" xfId="4159" xr:uid="{00000000-0005-0000-0000-00008A710000}"/>
    <cellStyle name="40% - Accent5 8 2 6 2" xfId="9503" xr:uid="{00000000-0005-0000-0000-00008B710000}"/>
    <cellStyle name="40% - Accent5 8 2 6 2 2" xfId="20118" xr:uid="{00000000-0005-0000-0000-00008C710000}"/>
    <cellStyle name="40% - Accent5 8 2 6 2 2 2" xfId="43386" xr:uid="{00000000-0005-0000-0000-00008D710000}"/>
    <cellStyle name="40% - Accent5 8 2 6 2 3" xfId="32771" xr:uid="{00000000-0005-0000-0000-00008E710000}"/>
    <cellStyle name="40% - Accent5 8 2 6 3" xfId="14812" xr:uid="{00000000-0005-0000-0000-00008F710000}"/>
    <cellStyle name="40% - Accent5 8 2 6 3 2" xfId="38080" xr:uid="{00000000-0005-0000-0000-000090710000}"/>
    <cellStyle name="40% - Accent5 8 2 6 4" xfId="27463" xr:uid="{00000000-0005-0000-0000-000091710000}"/>
    <cellStyle name="40% - Accent5 8 2 7" xfId="6861" xr:uid="{00000000-0005-0000-0000-000092710000}"/>
    <cellStyle name="40% - Accent5 8 2 7 2" xfId="17476" xr:uid="{00000000-0005-0000-0000-000093710000}"/>
    <cellStyle name="40% - Accent5 8 2 7 2 2" xfId="40744" xr:uid="{00000000-0005-0000-0000-000094710000}"/>
    <cellStyle name="40% - Accent5 8 2 7 3" xfId="30129" xr:uid="{00000000-0005-0000-0000-000095710000}"/>
    <cellStyle name="40% - Accent5 8 2 8" xfId="12172" xr:uid="{00000000-0005-0000-0000-000096710000}"/>
    <cellStyle name="40% - Accent5 8 2 8 2" xfId="35440" xr:uid="{00000000-0005-0000-0000-000097710000}"/>
    <cellStyle name="40% - Accent5 8 2 9" xfId="24817" xr:uid="{00000000-0005-0000-0000-000098710000}"/>
    <cellStyle name="40% - Accent5 8 3" xfId="1793" xr:uid="{00000000-0005-0000-0000-000099710000}"/>
    <cellStyle name="40% - Accent5 8 3 2" xfId="4775" xr:uid="{00000000-0005-0000-0000-00009A710000}"/>
    <cellStyle name="40% - Accent5 8 3 2 2" xfId="10119" xr:uid="{00000000-0005-0000-0000-00009B710000}"/>
    <cellStyle name="40% - Accent5 8 3 2 2 2" xfId="20734" xr:uid="{00000000-0005-0000-0000-00009C710000}"/>
    <cellStyle name="40% - Accent5 8 3 2 2 2 2" xfId="44002" xr:uid="{00000000-0005-0000-0000-00009D710000}"/>
    <cellStyle name="40% - Accent5 8 3 2 2 3" xfId="33387" xr:uid="{00000000-0005-0000-0000-00009E710000}"/>
    <cellStyle name="40% - Accent5 8 3 2 3" xfId="15428" xr:uid="{00000000-0005-0000-0000-00009F710000}"/>
    <cellStyle name="40% - Accent5 8 3 2 3 2" xfId="38696" xr:uid="{00000000-0005-0000-0000-0000A0710000}"/>
    <cellStyle name="40% - Accent5 8 3 2 4" xfId="28079" xr:uid="{00000000-0005-0000-0000-0000A1710000}"/>
    <cellStyle name="40% - Accent5 8 3 2 5" xfId="50365" xr:uid="{00000000-0005-0000-0000-0000A2710000}"/>
    <cellStyle name="40% - Accent5 8 3 3" xfId="7477" xr:uid="{00000000-0005-0000-0000-0000A3710000}"/>
    <cellStyle name="40% - Accent5 8 3 3 2" xfId="18092" xr:uid="{00000000-0005-0000-0000-0000A4710000}"/>
    <cellStyle name="40% - Accent5 8 3 3 2 2" xfId="41360" xr:uid="{00000000-0005-0000-0000-0000A5710000}"/>
    <cellStyle name="40% - Accent5 8 3 3 3" xfId="30745" xr:uid="{00000000-0005-0000-0000-0000A6710000}"/>
    <cellStyle name="40% - Accent5 8 3 4" xfId="12788" xr:uid="{00000000-0005-0000-0000-0000A7710000}"/>
    <cellStyle name="40% - Accent5 8 3 4 2" xfId="36056" xr:uid="{00000000-0005-0000-0000-0000A8710000}"/>
    <cellStyle name="40% - Accent5 8 3 5" xfId="25437" xr:uid="{00000000-0005-0000-0000-0000A9710000}"/>
    <cellStyle name="40% - Accent5 8 3 6" xfId="50364" xr:uid="{00000000-0005-0000-0000-0000AA710000}"/>
    <cellStyle name="40% - Accent5 8 4" xfId="2497" xr:uid="{00000000-0005-0000-0000-0000AB710000}"/>
    <cellStyle name="40% - Accent5 8 4 2" xfId="5345" xr:uid="{00000000-0005-0000-0000-0000AC710000}"/>
    <cellStyle name="40% - Accent5 8 4 2 2" xfId="10688" xr:uid="{00000000-0005-0000-0000-0000AD710000}"/>
    <cellStyle name="40% - Accent5 8 4 2 2 2" xfId="21302" xr:uid="{00000000-0005-0000-0000-0000AE710000}"/>
    <cellStyle name="40% - Accent5 8 4 2 2 2 2" xfId="44570" xr:uid="{00000000-0005-0000-0000-0000AF710000}"/>
    <cellStyle name="40% - Accent5 8 4 2 2 3" xfId="33956" xr:uid="{00000000-0005-0000-0000-0000B0710000}"/>
    <cellStyle name="40% - Accent5 8 4 2 3" xfId="15996" xr:uid="{00000000-0005-0000-0000-0000B1710000}"/>
    <cellStyle name="40% - Accent5 8 4 2 3 2" xfId="39264" xr:uid="{00000000-0005-0000-0000-0000B2710000}"/>
    <cellStyle name="40% - Accent5 8 4 2 4" xfId="28648" xr:uid="{00000000-0005-0000-0000-0000B3710000}"/>
    <cellStyle name="40% - Accent5 8 4 2 5" xfId="50367" xr:uid="{00000000-0005-0000-0000-0000B4710000}"/>
    <cellStyle name="40% - Accent5 8 4 3" xfId="8046" xr:uid="{00000000-0005-0000-0000-0000B5710000}"/>
    <cellStyle name="40% - Accent5 8 4 3 2" xfId="18661" xr:uid="{00000000-0005-0000-0000-0000B6710000}"/>
    <cellStyle name="40% - Accent5 8 4 3 2 2" xfId="41929" xr:uid="{00000000-0005-0000-0000-0000B7710000}"/>
    <cellStyle name="40% - Accent5 8 4 3 3" xfId="31314" xr:uid="{00000000-0005-0000-0000-0000B8710000}"/>
    <cellStyle name="40% - Accent5 8 4 4" xfId="13356" xr:uid="{00000000-0005-0000-0000-0000B9710000}"/>
    <cellStyle name="40% - Accent5 8 4 4 2" xfId="36624" xr:uid="{00000000-0005-0000-0000-0000BA710000}"/>
    <cellStyle name="40% - Accent5 8 4 5" xfId="26006" xr:uid="{00000000-0005-0000-0000-0000BB710000}"/>
    <cellStyle name="40% - Accent5 8 4 6" xfId="50366" xr:uid="{00000000-0005-0000-0000-0000BC710000}"/>
    <cellStyle name="40% - Accent5 8 5" xfId="3074" xr:uid="{00000000-0005-0000-0000-0000BD710000}"/>
    <cellStyle name="40% - Accent5 8 5 2" xfId="5904" xr:uid="{00000000-0005-0000-0000-0000BE710000}"/>
    <cellStyle name="40% - Accent5 8 5 2 2" xfId="11247" xr:uid="{00000000-0005-0000-0000-0000BF710000}"/>
    <cellStyle name="40% - Accent5 8 5 2 2 2" xfId="21860" xr:uid="{00000000-0005-0000-0000-0000C0710000}"/>
    <cellStyle name="40% - Accent5 8 5 2 2 2 2" xfId="45128" xr:uid="{00000000-0005-0000-0000-0000C1710000}"/>
    <cellStyle name="40% - Accent5 8 5 2 2 3" xfId="34515" xr:uid="{00000000-0005-0000-0000-0000C2710000}"/>
    <cellStyle name="40% - Accent5 8 5 2 3" xfId="16554" xr:uid="{00000000-0005-0000-0000-0000C3710000}"/>
    <cellStyle name="40% - Accent5 8 5 2 3 2" xfId="39822" xr:uid="{00000000-0005-0000-0000-0000C4710000}"/>
    <cellStyle name="40% - Accent5 8 5 2 4" xfId="29207" xr:uid="{00000000-0005-0000-0000-0000C5710000}"/>
    <cellStyle name="40% - Accent5 8 5 3" xfId="8605" xr:uid="{00000000-0005-0000-0000-0000C6710000}"/>
    <cellStyle name="40% - Accent5 8 5 3 2" xfId="19220" xr:uid="{00000000-0005-0000-0000-0000C7710000}"/>
    <cellStyle name="40% - Accent5 8 5 3 2 2" xfId="42488" xr:uid="{00000000-0005-0000-0000-0000C8710000}"/>
    <cellStyle name="40% - Accent5 8 5 3 3" xfId="31873" xr:uid="{00000000-0005-0000-0000-0000C9710000}"/>
    <cellStyle name="40% - Accent5 8 5 4" xfId="13914" xr:uid="{00000000-0005-0000-0000-0000CA710000}"/>
    <cellStyle name="40% - Accent5 8 5 4 2" xfId="37182" xr:uid="{00000000-0005-0000-0000-0000CB710000}"/>
    <cellStyle name="40% - Accent5 8 5 5" xfId="26565" xr:uid="{00000000-0005-0000-0000-0000CC710000}"/>
    <cellStyle name="40% - Accent5 8 5 6" xfId="50368" xr:uid="{00000000-0005-0000-0000-0000CD710000}"/>
    <cellStyle name="40% - Accent5 8 6" xfId="3394" xr:uid="{00000000-0005-0000-0000-0000CE710000}"/>
    <cellStyle name="40% - Accent5 8 6 2" xfId="6218" xr:uid="{00000000-0005-0000-0000-0000CF710000}"/>
    <cellStyle name="40% - Accent5 8 6 2 2" xfId="11561" xr:uid="{00000000-0005-0000-0000-0000D0710000}"/>
    <cellStyle name="40% - Accent5 8 6 2 2 2" xfId="22174" xr:uid="{00000000-0005-0000-0000-0000D1710000}"/>
    <cellStyle name="40% - Accent5 8 6 2 2 2 2" xfId="45442" xr:uid="{00000000-0005-0000-0000-0000D2710000}"/>
    <cellStyle name="40% - Accent5 8 6 2 2 3" xfId="34829" xr:uid="{00000000-0005-0000-0000-0000D3710000}"/>
    <cellStyle name="40% - Accent5 8 6 2 3" xfId="16868" xr:uid="{00000000-0005-0000-0000-0000D4710000}"/>
    <cellStyle name="40% - Accent5 8 6 2 3 2" xfId="40136" xr:uid="{00000000-0005-0000-0000-0000D5710000}"/>
    <cellStyle name="40% - Accent5 8 6 2 4" xfId="29521" xr:uid="{00000000-0005-0000-0000-0000D6710000}"/>
    <cellStyle name="40% - Accent5 8 6 3" xfId="8919" xr:uid="{00000000-0005-0000-0000-0000D7710000}"/>
    <cellStyle name="40% - Accent5 8 6 3 2" xfId="19534" xr:uid="{00000000-0005-0000-0000-0000D8710000}"/>
    <cellStyle name="40% - Accent5 8 6 3 2 2" xfId="42802" xr:uid="{00000000-0005-0000-0000-0000D9710000}"/>
    <cellStyle name="40% - Accent5 8 6 3 3" xfId="32187" xr:uid="{00000000-0005-0000-0000-0000DA710000}"/>
    <cellStyle name="40% - Accent5 8 6 4" xfId="14228" xr:uid="{00000000-0005-0000-0000-0000DB710000}"/>
    <cellStyle name="40% - Accent5 8 6 4 2" xfId="37496" xr:uid="{00000000-0005-0000-0000-0000DC710000}"/>
    <cellStyle name="40% - Accent5 8 6 5" xfId="26879" xr:uid="{00000000-0005-0000-0000-0000DD710000}"/>
    <cellStyle name="40% - Accent5 8 7" xfId="4158" xr:uid="{00000000-0005-0000-0000-0000DE710000}"/>
    <cellStyle name="40% - Accent5 8 7 2" xfId="9502" xr:uid="{00000000-0005-0000-0000-0000DF710000}"/>
    <cellStyle name="40% - Accent5 8 7 2 2" xfId="20117" xr:uid="{00000000-0005-0000-0000-0000E0710000}"/>
    <cellStyle name="40% - Accent5 8 7 2 2 2" xfId="43385" xr:uid="{00000000-0005-0000-0000-0000E1710000}"/>
    <cellStyle name="40% - Accent5 8 7 2 3" xfId="32770" xr:uid="{00000000-0005-0000-0000-0000E2710000}"/>
    <cellStyle name="40% - Accent5 8 7 3" xfId="14811" xr:uid="{00000000-0005-0000-0000-0000E3710000}"/>
    <cellStyle name="40% - Accent5 8 7 3 2" xfId="38079" xr:uid="{00000000-0005-0000-0000-0000E4710000}"/>
    <cellStyle name="40% - Accent5 8 7 4" xfId="27462" xr:uid="{00000000-0005-0000-0000-0000E5710000}"/>
    <cellStyle name="40% - Accent5 8 8" xfId="6860" xr:uid="{00000000-0005-0000-0000-0000E6710000}"/>
    <cellStyle name="40% - Accent5 8 8 2" xfId="17475" xr:uid="{00000000-0005-0000-0000-0000E7710000}"/>
    <cellStyle name="40% - Accent5 8 8 2 2" xfId="40743" xr:uid="{00000000-0005-0000-0000-0000E8710000}"/>
    <cellStyle name="40% - Accent5 8 8 3" xfId="30128" xr:uid="{00000000-0005-0000-0000-0000E9710000}"/>
    <cellStyle name="40% - Accent5 8 9" xfId="12171" xr:uid="{00000000-0005-0000-0000-0000EA710000}"/>
    <cellStyle name="40% - Accent5 8 9 2" xfId="35439" xr:uid="{00000000-0005-0000-0000-0000EB710000}"/>
    <cellStyle name="40% - Accent5 9" xfId="291" xr:uid="{00000000-0005-0000-0000-0000EC710000}"/>
    <cellStyle name="40% - Accent5 9 10" xfId="50369" xr:uid="{00000000-0005-0000-0000-0000ED710000}"/>
    <cellStyle name="40% - Accent5 9 2" xfId="1937" xr:uid="{00000000-0005-0000-0000-0000EE710000}"/>
    <cellStyle name="40% - Accent5 9 2 2" xfId="4912" xr:uid="{00000000-0005-0000-0000-0000EF710000}"/>
    <cellStyle name="40% - Accent5 9 2 2 2" xfId="10256" xr:uid="{00000000-0005-0000-0000-0000F0710000}"/>
    <cellStyle name="40% - Accent5 9 2 2 2 2" xfId="20871" xr:uid="{00000000-0005-0000-0000-0000F1710000}"/>
    <cellStyle name="40% - Accent5 9 2 2 2 2 2" xfId="44139" xr:uid="{00000000-0005-0000-0000-0000F2710000}"/>
    <cellStyle name="40% - Accent5 9 2 2 2 3" xfId="33524" xr:uid="{00000000-0005-0000-0000-0000F3710000}"/>
    <cellStyle name="40% - Accent5 9 2 2 3" xfId="15565" xr:uid="{00000000-0005-0000-0000-0000F4710000}"/>
    <cellStyle name="40% - Accent5 9 2 2 3 2" xfId="38833" xr:uid="{00000000-0005-0000-0000-0000F5710000}"/>
    <cellStyle name="40% - Accent5 9 2 2 4" xfId="28216" xr:uid="{00000000-0005-0000-0000-0000F6710000}"/>
    <cellStyle name="40% - Accent5 9 2 2 5" xfId="50371" xr:uid="{00000000-0005-0000-0000-0000F7710000}"/>
    <cellStyle name="40% - Accent5 9 2 3" xfId="7614" xr:uid="{00000000-0005-0000-0000-0000F8710000}"/>
    <cellStyle name="40% - Accent5 9 2 3 2" xfId="18229" xr:uid="{00000000-0005-0000-0000-0000F9710000}"/>
    <cellStyle name="40% - Accent5 9 2 3 2 2" xfId="41497" xr:uid="{00000000-0005-0000-0000-0000FA710000}"/>
    <cellStyle name="40% - Accent5 9 2 3 3" xfId="30882" xr:uid="{00000000-0005-0000-0000-0000FB710000}"/>
    <cellStyle name="40% - Accent5 9 2 4" xfId="12925" xr:uid="{00000000-0005-0000-0000-0000FC710000}"/>
    <cellStyle name="40% - Accent5 9 2 4 2" xfId="36193" xr:uid="{00000000-0005-0000-0000-0000FD710000}"/>
    <cellStyle name="40% - Accent5 9 2 5" xfId="25574" xr:uid="{00000000-0005-0000-0000-0000FE710000}"/>
    <cellStyle name="40% - Accent5 9 2 6" xfId="50370" xr:uid="{00000000-0005-0000-0000-0000FF710000}"/>
    <cellStyle name="40% - Accent5 9 3" xfId="2499" xr:uid="{00000000-0005-0000-0000-000000720000}"/>
    <cellStyle name="40% - Accent5 9 3 2" xfId="5347" xr:uid="{00000000-0005-0000-0000-000001720000}"/>
    <cellStyle name="40% - Accent5 9 3 2 2" xfId="10690" xr:uid="{00000000-0005-0000-0000-000002720000}"/>
    <cellStyle name="40% - Accent5 9 3 2 2 2" xfId="21304" xr:uid="{00000000-0005-0000-0000-000003720000}"/>
    <cellStyle name="40% - Accent5 9 3 2 2 2 2" xfId="44572" xr:uid="{00000000-0005-0000-0000-000004720000}"/>
    <cellStyle name="40% - Accent5 9 3 2 2 3" xfId="33958" xr:uid="{00000000-0005-0000-0000-000005720000}"/>
    <cellStyle name="40% - Accent5 9 3 2 3" xfId="15998" xr:uid="{00000000-0005-0000-0000-000006720000}"/>
    <cellStyle name="40% - Accent5 9 3 2 3 2" xfId="39266" xr:uid="{00000000-0005-0000-0000-000007720000}"/>
    <cellStyle name="40% - Accent5 9 3 2 4" xfId="28650" xr:uid="{00000000-0005-0000-0000-000008720000}"/>
    <cellStyle name="40% - Accent5 9 3 2 5" xfId="50373" xr:uid="{00000000-0005-0000-0000-000009720000}"/>
    <cellStyle name="40% - Accent5 9 3 3" xfId="8048" xr:uid="{00000000-0005-0000-0000-00000A720000}"/>
    <cellStyle name="40% - Accent5 9 3 3 2" xfId="18663" xr:uid="{00000000-0005-0000-0000-00000B720000}"/>
    <cellStyle name="40% - Accent5 9 3 3 2 2" xfId="41931" xr:uid="{00000000-0005-0000-0000-00000C720000}"/>
    <cellStyle name="40% - Accent5 9 3 3 3" xfId="31316" xr:uid="{00000000-0005-0000-0000-00000D720000}"/>
    <cellStyle name="40% - Accent5 9 3 4" xfId="13358" xr:uid="{00000000-0005-0000-0000-00000E720000}"/>
    <cellStyle name="40% - Accent5 9 3 4 2" xfId="36626" xr:uid="{00000000-0005-0000-0000-00000F720000}"/>
    <cellStyle name="40% - Accent5 9 3 5" xfId="26008" xr:uid="{00000000-0005-0000-0000-000010720000}"/>
    <cellStyle name="40% - Accent5 9 3 6" xfId="50372" xr:uid="{00000000-0005-0000-0000-000011720000}"/>
    <cellStyle name="40% - Accent5 9 4" xfId="3207" xr:uid="{00000000-0005-0000-0000-000012720000}"/>
    <cellStyle name="40% - Accent5 9 4 2" xfId="6037" xr:uid="{00000000-0005-0000-0000-000013720000}"/>
    <cellStyle name="40% - Accent5 9 4 2 2" xfId="11380" xr:uid="{00000000-0005-0000-0000-000014720000}"/>
    <cellStyle name="40% - Accent5 9 4 2 2 2" xfId="21993" xr:uid="{00000000-0005-0000-0000-000015720000}"/>
    <cellStyle name="40% - Accent5 9 4 2 2 2 2" xfId="45261" xr:uid="{00000000-0005-0000-0000-000016720000}"/>
    <cellStyle name="40% - Accent5 9 4 2 2 3" xfId="34648" xr:uid="{00000000-0005-0000-0000-000017720000}"/>
    <cellStyle name="40% - Accent5 9 4 2 3" xfId="16687" xr:uid="{00000000-0005-0000-0000-000018720000}"/>
    <cellStyle name="40% - Accent5 9 4 2 3 2" xfId="39955" xr:uid="{00000000-0005-0000-0000-000019720000}"/>
    <cellStyle name="40% - Accent5 9 4 2 4" xfId="29340" xr:uid="{00000000-0005-0000-0000-00001A720000}"/>
    <cellStyle name="40% - Accent5 9 4 3" xfId="8738" xr:uid="{00000000-0005-0000-0000-00001B720000}"/>
    <cellStyle name="40% - Accent5 9 4 3 2" xfId="19353" xr:uid="{00000000-0005-0000-0000-00001C720000}"/>
    <cellStyle name="40% - Accent5 9 4 3 2 2" xfId="42621" xr:uid="{00000000-0005-0000-0000-00001D720000}"/>
    <cellStyle name="40% - Accent5 9 4 3 3" xfId="32006" xr:uid="{00000000-0005-0000-0000-00001E720000}"/>
    <cellStyle name="40% - Accent5 9 4 4" xfId="14047" xr:uid="{00000000-0005-0000-0000-00001F720000}"/>
    <cellStyle name="40% - Accent5 9 4 4 2" xfId="37315" xr:uid="{00000000-0005-0000-0000-000020720000}"/>
    <cellStyle name="40% - Accent5 9 4 5" xfId="26698" xr:uid="{00000000-0005-0000-0000-000021720000}"/>
    <cellStyle name="40% - Accent5 9 4 6" xfId="50374" xr:uid="{00000000-0005-0000-0000-000022720000}"/>
    <cellStyle name="40% - Accent5 9 5" xfId="3527" xr:uid="{00000000-0005-0000-0000-000023720000}"/>
    <cellStyle name="40% - Accent5 9 5 2" xfId="6351" xr:uid="{00000000-0005-0000-0000-000024720000}"/>
    <cellStyle name="40% - Accent5 9 5 2 2" xfId="11694" xr:uid="{00000000-0005-0000-0000-000025720000}"/>
    <cellStyle name="40% - Accent5 9 5 2 2 2" xfId="22307" xr:uid="{00000000-0005-0000-0000-000026720000}"/>
    <cellStyle name="40% - Accent5 9 5 2 2 2 2" xfId="45575" xr:uid="{00000000-0005-0000-0000-000027720000}"/>
    <cellStyle name="40% - Accent5 9 5 2 2 3" xfId="34962" xr:uid="{00000000-0005-0000-0000-000028720000}"/>
    <cellStyle name="40% - Accent5 9 5 2 3" xfId="17001" xr:uid="{00000000-0005-0000-0000-000029720000}"/>
    <cellStyle name="40% - Accent5 9 5 2 3 2" xfId="40269" xr:uid="{00000000-0005-0000-0000-00002A720000}"/>
    <cellStyle name="40% - Accent5 9 5 2 4" xfId="29654" xr:uid="{00000000-0005-0000-0000-00002B720000}"/>
    <cellStyle name="40% - Accent5 9 5 3" xfId="9052" xr:uid="{00000000-0005-0000-0000-00002C720000}"/>
    <cellStyle name="40% - Accent5 9 5 3 2" xfId="19667" xr:uid="{00000000-0005-0000-0000-00002D720000}"/>
    <cellStyle name="40% - Accent5 9 5 3 2 2" xfId="42935" xr:uid="{00000000-0005-0000-0000-00002E720000}"/>
    <cellStyle name="40% - Accent5 9 5 3 3" xfId="32320" xr:uid="{00000000-0005-0000-0000-00002F720000}"/>
    <cellStyle name="40% - Accent5 9 5 4" xfId="14361" xr:uid="{00000000-0005-0000-0000-000030720000}"/>
    <cellStyle name="40% - Accent5 9 5 4 2" xfId="37629" xr:uid="{00000000-0005-0000-0000-000031720000}"/>
    <cellStyle name="40% - Accent5 9 5 5" xfId="27012" xr:uid="{00000000-0005-0000-0000-000032720000}"/>
    <cellStyle name="40% - Accent5 9 6" xfId="4160" xr:uid="{00000000-0005-0000-0000-000033720000}"/>
    <cellStyle name="40% - Accent5 9 6 2" xfId="9504" xr:uid="{00000000-0005-0000-0000-000034720000}"/>
    <cellStyle name="40% - Accent5 9 6 2 2" xfId="20119" xr:uid="{00000000-0005-0000-0000-000035720000}"/>
    <cellStyle name="40% - Accent5 9 6 2 2 2" xfId="43387" xr:uid="{00000000-0005-0000-0000-000036720000}"/>
    <cellStyle name="40% - Accent5 9 6 2 3" xfId="32772" xr:uid="{00000000-0005-0000-0000-000037720000}"/>
    <cellStyle name="40% - Accent5 9 6 3" xfId="14813" xr:uid="{00000000-0005-0000-0000-000038720000}"/>
    <cellStyle name="40% - Accent5 9 6 3 2" xfId="38081" xr:uid="{00000000-0005-0000-0000-000039720000}"/>
    <cellStyle name="40% - Accent5 9 6 4" xfId="27464" xr:uid="{00000000-0005-0000-0000-00003A720000}"/>
    <cellStyle name="40% - Accent5 9 7" xfId="6862" xr:uid="{00000000-0005-0000-0000-00003B720000}"/>
    <cellStyle name="40% - Accent5 9 7 2" xfId="17477" xr:uid="{00000000-0005-0000-0000-00003C720000}"/>
    <cellStyle name="40% - Accent5 9 7 2 2" xfId="40745" xr:uid="{00000000-0005-0000-0000-00003D720000}"/>
    <cellStyle name="40% - Accent5 9 7 3" xfId="30130" xr:uid="{00000000-0005-0000-0000-00003E720000}"/>
    <cellStyle name="40% - Accent5 9 8" xfId="12173" xr:uid="{00000000-0005-0000-0000-00003F720000}"/>
    <cellStyle name="40% - Accent5 9 8 2" xfId="35441" xr:uid="{00000000-0005-0000-0000-000040720000}"/>
    <cellStyle name="40% - Accent5 9 9" xfId="24818" xr:uid="{00000000-0005-0000-0000-000041720000}"/>
    <cellStyle name="40% - Accent6" xfId="124" builtinId="51" hidden="1"/>
    <cellStyle name="40% - Accent6 10" xfId="50375" xr:uid="{00000000-0005-0000-0000-000043720000}"/>
    <cellStyle name="40% - Accent6 10 2" xfId="50376" xr:uid="{00000000-0005-0000-0000-000044720000}"/>
    <cellStyle name="40% - Accent6 11" xfId="50377" xr:uid="{00000000-0005-0000-0000-000045720000}"/>
    <cellStyle name="40% - Accent6 11 2" xfId="50378" xr:uid="{00000000-0005-0000-0000-000046720000}"/>
    <cellStyle name="40% - Accent6 12" xfId="50379" xr:uid="{00000000-0005-0000-0000-000047720000}"/>
    <cellStyle name="40% - Accent6 12 2" xfId="50380" xr:uid="{00000000-0005-0000-0000-000048720000}"/>
    <cellStyle name="40% - Accent6 13" xfId="50381" xr:uid="{00000000-0005-0000-0000-000049720000}"/>
    <cellStyle name="40% - Accent6 2" xfId="292" xr:uid="{00000000-0005-0000-0000-00004A720000}"/>
    <cellStyle name="40% - Accent6 2 10" xfId="3025" xr:uid="{00000000-0005-0000-0000-00004B720000}"/>
    <cellStyle name="40% - Accent6 2 11" xfId="4161" xr:uid="{00000000-0005-0000-0000-00004C720000}"/>
    <cellStyle name="40% - Accent6 2 11 2" xfId="9505" xr:uid="{00000000-0005-0000-0000-00004D720000}"/>
    <cellStyle name="40% - Accent6 2 11 2 2" xfId="20120" xr:uid="{00000000-0005-0000-0000-00004E720000}"/>
    <cellStyle name="40% - Accent6 2 11 2 2 2" xfId="43388" xr:uid="{00000000-0005-0000-0000-00004F720000}"/>
    <cellStyle name="40% - Accent6 2 11 2 3" xfId="32773" xr:uid="{00000000-0005-0000-0000-000050720000}"/>
    <cellStyle name="40% - Accent6 2 11 3" xfId="14814" xr:uid="{00000000-0005-0000-0000-000051720000}"/>
    <cellStyle name="40% - Accent6 2 11 3 2" xfId="38082" xr:uid="{00000000-0005-0000-0000-000052720000}"/>
    <cellStyle name="40% - Accent6 2 11 4" xfId="27465" xr:uid="{00000000-0005-0000-0000-000053720000}"/>
    <cellStyle name="40% - Accent6 2 12" xfId="6863" xr:uid="{00000000-0005-0000-0000-000054720000}"/>
    <cellStyle name="40% - Accent6 2 12 2" xfId="17478" xr:uid="{00000000-0005-0000-0000-000055720000}"/>
    <cellStyle name="40% - Accent6 2 12 2 2" xfId="40746" xr:uid="{00000000-0005-0000-0000-000056720000}"/>
    <cellStyle name="40% - Accent6 2 12 3" xfId="30131" xr:uid="{00000000-0005-0000-0000-000057720000}"/>
    <cellStyle name="40% - Accent6 2 13" xfId="12174" xr:uid="{00000000-0005-0000-0000-000058720000}"/>
    <cellStyle name="40% - Accent6 2 13 2" xfId="35442" xr:uid="{00000000-0005-0000-0000-000059720000}"/>
    <cellStyle name="40% - Accent6 2 14" xfId="24819" xr:uid="{00000000-0005-0000-0000-00005A720000}"/>
    <cellStyle name="40% - Accent6 2 2" xfId="293" xr:uid="{00000000-0005-0000-0000-00005B720000}"/>
    <cellStyle name="40% - Accent6 2 2 2" xfId="1050" xr:uid="{00000000-0005-0000-0000-00005C720000}"/>
    <cellStyle name="40% - Accent6 2 2 2 2" xfId="1938" xr:uid="{00000000-0005-0000-0000-00005D720000}"/>
    <cellStyle name="40% - Accent6 2 2 2 2 2" xfId="3702" xr:uid="{00000000-0005-0000-0000-00005E720000}"/>
    <cellStyle name="40% - Accent6 2 2 2 2 3" xfId="4913" xr:uid="{00000000-0005-0000-0000-00005F720000}"/>
    <cellStyle name="40% - Accent6 2 2 2 2 3 2" xfId="10257" xr:uid="{00000000-0005-0000-0000-000060720000}"/>
    <cellStyle name="40% - Accent6 2 2 2 2 3 2 2" xfId="20872" xr:uid="{00000000-0005-0000-0000-000061720000}"/>
    <cellStyle name="40% - Accent6 2 2 2 2 3 2 2 2" xfId="44140" xr:uid="{00000000-0005-0000-0000-000062720000}"/>
    <cellStyle name="40% - Accent6 2 2 2 2 3 2 3" xfId="33525" xr:uid="{00000000-0005-0000-0000-000063720000}"/>
    <cellStyle name="40% - Accent6 2 2 2 2 3 3" xfId="15566" xr:uid="{00000000-0005-0000-0000-000064720000}"/>
    <cellStyle name="40% - Accent6 2 2 2 2 3 3 2" xfId="38834" xr:uid="{00000000-0005-0000-0000-000065720000}"/>
    <cellStyle name="40% - Accent6 2 2 2 2 3 4" xfId="28217" xr:uid="{00000000-0005-0000-0000-000066720000}"/>
    <cellStyle name="40% - Accent6 2 2 2 2 4" xfId="7615" xr:uid="{00000000-0005-0000-0000-000067720000}"/>
    <cellStyle name="40% - Accent6 2 2 2 2 4 2" xfId="18230" xr:uid="{00000000-0005-0000-0000-000068720000}"/>
    <cellStyle name="40% - Accent6 2 2 2 2 4 2 2" xfId="41498" xr:uid="{00000000-0005-0000-0000-000069720000}"/>
    <cellStyle name="40% - Accent6 2 2 2 2 4 3" xfId="30883" xr:uid="{00000000-0005-0000-0000-00006A720000}"/>
    <cellStyle name="40% - Accent6 2 2 2 2 5" xfId="12926" xr:uid="{00000000-0005-0000-0000-00006B720000}"/>
    <cellStyle name="40% - Accent6 2 2 2 2 5 2" xfId="36194" xr:uid="{00000000-0005-0000-0000-00006C720000}"/>
    <cellStyle name="40% - Accent6 2 2 2 2 6" xfId="25575" xr:uid="{00000000-0005-0000-0000-00006D720000}"/>
    <cellStyle name="40% - Accent6 2 2 2 3" xfId="3208" xr:uid="{00000000-0005-0000-0000-00006E720000}"/>
    <cellStyle name="40% - Accent6 2 2 2 3 2" xfId="6038" xr:uid="{00000000-0005-0000-0000-00006F720000}"/>
    <cellStyle name="40% - Accent6 2 2 2 3 2 2" xfId="11381" xr:uid="{00000000-0005-0000-0000-000070720000}"/>
    <cellStyle name="40% - Accent6 2 2 2 3 2 2 2" xfId="21994" xr:uid="{00000000-0005-0000-0000-000071720000}"/>
    <cellStyle name="40% - Accent6 2 2 2 3 2 2 2 2" xfId="45262" xr:uid="{00000000-0005-0000-0000-000072720000}"/>
    <cellStyle name="40% - Accent6 2 2 2 3 2 2 3" xfId="34649" xr:uid="{00000000-0005-0000-0000-000073720000}"/>
    <cellStyle name="40% - Accent6 2 2 2 3 2 3" xfId="16688" xr:uid="{00000000-0005-0000-0000-000074720000}"/>
    <cellStyle name="40% - Accent6 2 2 2 3 2 3 2" xfId="39956" xr:uid="{00000000-0005-0000-0000-000075720000}"/>
    <cellStyle name="40% - Accent6 2 2 2 3 2 4" xfId="29341" xr:uid="{00000000-0005-0000-0000-000076720000}"/>
    <cellStyle name="40% - Accent6 2 2 2 3 3" xfId="8739" xr:uid="{00000000-0005-0000-0000-000077720000}"/>
    <cellStyle name="40% - Accent6 2 2 2 3 3 2" xfId="19354" xr:uid="{00000000-0005-0000-0000-000078720000}"/>
    <cellStyle name="40% - Accent6 2 2 2 3 3 2 2" xfId="42622" xr:uid="{00000000-0005-0000-0000-000079720000}"/>
    <cellStyle name="40% - Accent6 2 2 2 3 3 3" xfId="32007" xr:uid="{00000000-0005-0000-0000-00007A720000}"/>
    <cellStyle name="40% - Accent6 2 2 2 3 4" xfId="14048" xr:uid="{00000000-0005-0000-0000-00007B720000}"/>
    <cellStyle name="40% - Accent6 2 2 2 3 4 2" xfId="37316" xr:uid="{00000000-0005-0000-0000-00007C720000}"/>
    <cellStyle name="40% - Accent6 2 2 2 3 5" xfId="26699" xr:uid="{00000000-0005-0000-0000-00007D720000}"/>
    <cellStyle name="40% - Accent6 2 2 2 4" xfId="3528" xr:uid="{00000000-0005-0000-0000-00007E720000}"/>
    <cellStyle name="40% - Accent6 2 2 2 4 2" xfId="6352" xr:uid="{00000000-0005-0000-0000-00007F720000}"/>
    <cellStyle name="40% - Accent6 2 2 2 4 2 2" xfId="11695" xr:uid="{00000000-0005-0000-0000-000080720000}"/>
    <cellStyle name="40% - Accent6 2 2 2 4 2 2 2" xfId="22308" xr:uid="{00000000-0005-0000-0000-000081720000}"/>
    <cellStyle name="40% - Accent6 2 2 2 4 2 2 2 2" xfId="45576" xr:uid="{00000000-0005-0000-0000-000082720000}"/>
    <cellStyle name="40% - Accent6 2 2 2 4 2 2 3" xfId="34963" xr:uid="{00000000-0005-0000-0000-000083720000}"/>
    <cellStyle name="40% - Accent6 2 2 2 4 2 3" xfId="17002" xr:uid="{00000000-0005-0000-0000-000084720000}"/>
    <cellStyle name="40% - Accent6 2 2 2 4 2 3 2" xfId="40270" xr:uid="{00000000-0005-0000-0000-000085720000}"/>
    <cellStyle name="40% - Accent6 2 2 2 4 2 4" xfId="29655" xr:uid="{00000000-0005-0000-0000-000086720000}"/>
    <cellStyle name="40% - Accent6 2 2 2 4 3" xfId="9053" xr:uid="{00000000-0005-0000-0000-000087720000}"/>
    <cellStyle name="40% - Accent6 2 2 2 4 3 2" xfId="19668" xr:uid="{00000000-0005-0000-0000-000088720000}"/>
    <cellStyle name="40% - Accent6 2 2 2 4 3 2 2" xfId="42936" xr:uid="{00000000-0005-0000-0000-000089720000}"/>
    <cellStyle name="40% - Accent6 2 2 2 4 3 3" xfId="32321" xr:uid="{00000000-0005-0000-0000-00008A720000}"/>
    <cellStyle name="40% - Accent6 2 2 2 4 4" xfId="14362" xr:uid="{00000000-0005-0000-0000-00008B720000}"/>
    <cellStyle name="40% - Accent6 2 2 2 4 4 2" xfId="37630" xr:uid="{00000000-0005-0000-0000-00008C720000}"/>
    <cellStyle name="40% - Accent6 2 2 2 4 5" xfId="27013" xr:uid="{00000000-0005-0000-0000-00008D720000}"/>
    <cellStyle name="40% - Accent6 2 2 2_Sheet1" xfId="3818" xr:uid="{00000000-0005-0000-0000-00008E720000}"/>
    <cellStyle name="40% - Accent6 2 2 3" xfId="2501" xr:uid="{00000000-0005-0000-0000-00008F720000}"/>
    <cellStyle name="40% - Accent6 2 2 3 2" xfId="5349" xr:uid="{00000000-0005-0000-0000-000090720000}"/>
    <cellStyle name="40% - Accent6 2 2 3 2 2" xfId="10692" xr:uid="{00000000-0005-0000-0000-000091720000}"/>
    <cellStyle name="40% - Accent6 2 2 3 2 2 2" xfId="21306" xr:uid="{00000000-0005-0000-0000-000092720000}"/>
    <cellStyle name="40% - Accent6 2 2 3 2 2 2 2" xfId="44574" xr:uid="{00000000-0005-0000-0000-000093720000}"/>
    <cellStyle name="40% - Accent6 2 2 3 2 2 3" xfId="33960" xr:uid="{00000000-0005-0000-0000-000094720000}"/>
    <cellStyle name="40% - Accent6 2 2 3 2 3" xfId="16000" xr:uid="{00000000-0005-0000-0000-000095720000}"/>
    <cellStyle name="40% - Accent6 2 2 3 2 3 2" xfId="39268" xr:uid="{00000000-0005-0000-0000-000096720000}"/>
    <cellStyle name="40% - Accent6 2 2 3 2 4" xfId="28652" xr:uid="{00000000-0005-0000-0000-000097720000}"/>
    <cellStyle name="40% - Accent6 2 2 3 3" xfId="8050" xr:uid="{00000000-0005-0000-0000-000098720000}"/>
    <cellStyle name="40% - Accent6 2 2 3 3 2" xfId="18665" xr:uid="{00000000-0005-0000-0000-000099720000}"/>
    <cellStyle name="40% - Accent6 2 2 3 3 2 2" xfId="41933" xr:uid="{00000000-0005-0000-0000-00009A720000}"/>
    <cellStyle name="40% - Accent6 2 2 3 3 3" xfId="31318" xr:uid="{00000000-0005-0000-0000-00009B720000}"/>
    <cellStyle name="40% - Accent6 2 2 3 4" xfId="13360" xr:uid="{00000000-0005-0000-0000-00009C720000}"/>
    <cellStyle name="40% - Accent6 2 2 3 4 2" xfId="36628" xr:uid="{00000000-0005-0000-0000-00009D720000}"/>
    <cellStyle name="40% - Accent6 2 2 3 5" xfId="26010" xr:uid="{00000000-0005-0000-0000-00009E720000}"/>
    <cellStyle name="40% - Accent6 2 2 4" xfId="4162" xr:uid="{00000000-0005-0000-0000-00009F720000}"/>
    <cellStyle name="40% - Accent6 2 2 4 2" xfId="9506" xr:uid="{00000000-0005-0000-0000-0000A0720000}"/>
    <cellStyle name="40% - Accent6 2 2 4 2 2" xfId="20121" xr:uid="{00000000-0005-0000-0000-0000A1720000}"/>
    <cellStyle name="40% - Accent6 2 2 4 2 2 2" xfId="43389" xr:uid="{00000000-0005-0000-0000-0000A2720000}"/>
    <cellStyle name="40% - Accent6 2 2 4 2 3" xfId="32774" xr:uid="{00000000-0005-0000-0000-0000A3720000}"/>
    <cellStyle name="40% - Accent6 2 2 4 3" xfId="14815" xr:uid="{00000000-0005-0000-0000-0000A4720000}"/>
    <cellStyle name="40% - Accent6 2 2 4 3 2" xfId="38083" xr:uid="{00000000-0005-0000-0000-0000A5720000}"/>
    <cellStyle name="40% - Accent6 2 2 4 4" xfId="27466" xr:uid="{00000000-0005-0000-0000-0000A6720000}"/>
    <cellStyle name="40% - Accent6 2 2 5" xfId="6864" xr:uid="{00000000-0005-0000-0000-0000A7720000}"/>
    <cellStyle name="40% - Accent6 2 2 5 2" xfId="17479" xr:uid="{00000000-0005-0000-0000-0000A8720000}"/>
    <cellStyle name="40% - Accent6 2 2 5 2 2" xfId="40747" xr:uid="{00000000-0005-0000-0000-0000A9720000}"/>
    <cellStyle name="40% - Accent6 2 2 5 3" xfId="30132" xr:uid="{00000000-0005-0000-0000-0000AA720000}"/>
    <cellStyle name="40% - Accent6 2 2 6" xfId="12175" xr:uid="{00000000-0005-0000-0000-0000AB720000}"/>
    <cellStyle name="40% - Accent6 2 2 6 2" xfId="35443" xr:uid="{00000000-0005-0000-0000-0000AC720000}"/>
    <cellStyle name="40% - Accent6 2 2 7" xfId="24820" xr:uid="{00000000-0005-0000-0000-0000AD720000}"/>
    <cellStyle name="40% - Accent6 2 2_Asset Register (new)" xfId="1400" xr:uid="{00000000-0005-0000-0000-0000AE720000}"/>
    <cellStyle name="40% - Accent6 2 3" xfId="760" xr:uid="{00000000-0005-0000-0000-0000AF720000}"/>
    <cellStyle name="40% - Accent6 2 3 2" xfId="2035" xr:uid="{00000000-0005-0000-0000-0000B0720000}"/>
    <cellStyle name="40% - Accent6 2 3 2 2" xfId="3768" xr:uid="{00000000-0005-0000-0000-0000B1720000}"/>
    <cellStyle name="40% - Accent6 2 3 2 2 2" xfId="23634" xr:uid="{00000000-0005-0000-0000-0000B2720000}"/>
    <cellStyle name="40% - Accent6 2 3 2 2 2 2" xfId="46877" xr:uid="{00000000-0005-0000-0000-0000B3720000}"/>
    <cellStyle name="40% - Accent6 2 3 2 2 3" xfId="48806" xr:uid="{00000000-0005-0000-0000-0000B4720000}"/>
    <cellStyle name="40% - Accent6 2 3 2 3" xfId="4977" xr:uid="{00000000-0005-0000-0000-0000B5720000}"/>
    <cellStyle name="40% - Accent6 2 3 2 3 2" xfId="10320" xr:uid="{00000000-0005-0000-0000-0000B6720000}"/>
    <cellStyle name="40% - Accent6 2 3 2 3 2 2" xfId="20935" xr:uid="{00000000-0005-0000-0000-0000B7720000}"/>
    <cellStyle name="40% - Accent6 2 3 2 3 2 2 2" xfId="44203" xr:uid="{00000000-0005-0000-0000-0000B8720000}"/>
    <cellStyle name="40% - Accent6 2 3 2 3 2 3" xfId="33588" xr:uid="{00000000-0005-0000-0000-0000B9720000}"/>
    <cellStyle name="40% - Accent6 2 3 2 3 3" xfId="15629" xr:uid="{00000000-0005-0000-0000-0000BA720000}"/>
    <cellStyle name="40% - Accent6 2 3 2 3 3 2" xfId="38897" xr:uid="{00000000-0005-0000-0000-0000BB720000}"/>
    <cellStyle name="40% - Accent6 2 3 2 3 4" xfId="28280" xr:uid="{00000000-0005-0000-0000-0000BC720000}"/>
    <cellStyle name="40% - Accent6 2 3 2 4" xfId="7678" xr:uid="{00000000-0005-0000-0000-0000BD720000}"/>
    <cellStyle name="40% - Accent6 2 3 2 4 2" xfId="18293" xr:uid="{00000000-0005-0000-0000-0000BE720000}"/>
    <cellStyle name="40% - Accent6 2 3 2 4 2 2" xfId="41561" xr:uid="{00000000-0005-0000-0000-0000BF720000}"/>
    <cellStyle name="40% - Accent6 2 3 2 4 3" xfId="30946" xr:uid="{00000000-0005-0000-0000-0000C0720000}"/>
    <cellStyle name="40% - Accent6 2 3 2 5" xfId="12989" xr:uid="{00000000-0005-0000-0000-0000C1720000}"/>
    <cellStyle name="40% - Accent6 2 3 2 5 2" xfId="36257" xr:uid="{00000000-0005-0000-0000-0000C2720000}"/>
    <cellStyle name="40% - Accent6 2 3 2 6" xfId="23633" xr:uid="{00000000-0005-0000-0000-0000C3720000}"/>
    <cellStyle name="40% - Accent6 2 3 2 6 2" xfId="46876" xr:uid="{00000000-0005-0000-0000-0000C4720000}"/>
    <cellStyle name="40% - Accent6 2 3 2 7" xfId="25638" xr:uid="{00000000-0005-0000-0000-0000C5720000}"/>
    <cellStyle name="40% - Accent6 2 3 2 8" xfId="48805" xr:uid="{00000000-0005-0000-0000-0000C6720000}"/>
    <cellStyle name="40% - Accent6 2 3 3" xfId="3267" xr:uid="{00000000-0005-0000-0000-0000C7720000}"/>
    <cellStyle name="40% - Accent6 2 3 3 2" xfId="6097" xr:uid="{00000000-0005-0000-0000-0000C8720000}"/>
    <cellStyle name="40% - Accent6 2 3 3 2 2" xfId="11440" xr:uid="{00000000-0005-0000-0000-0000C9720000}"/>
    <cellStyle name="40% - Accent6 2 3 3 2 2 2" xfId="22053" xr:uid="{00000000-0005-0000-0000-0000CA720000}"/>
    <cellStyle name="40% - Accent6 2 3 3 2 2 2 2" xfId="45321" xr:uid="{00000000-0005-0000-0000-0000CB720000}"/>
    <cellStyle name="40% - Accent6 2 3 3 2 2 3" xfId="34708" xr:uid="{00000000-0005-0000-0000-0000CC720000}"/>
    <cellStyle name="40% - Accent6 2 3 3 2 3" xfId="16747" xr:uid="{00000000-0005-0000-0000-0000CD720000}"/>
    <cellStyle name="40% - Accent6 2 3 3 2 3 2" xfId="40015" xr:uid="{00000000-0005-0000-0000-0000CE720000}"/>
    <cellStyle name="40% - Accent6 2 3 3 2 4" xfId="29400" xr:uid="{00000000-0005-0000-0000-0000CF720000}"/>
    <cellStyle name="40% - Accent6 2 3 3 3" xfId="8798" xr:uid="{00000000-0005-0000-0000-0000D0720000}"/>
    <cellStyle name="40% - Accent6 2 3 3 3 2" xfId="19413" xr:uid="{00000000-0005-0000-0000-0000D1720000}"/>
    <cellStyle name="40% - Accent6 2 3 3 3 2 2" xfId="42681" xr:uid="{00000000-0005-0000-0000-0000D2720000}"/>
    <cellStyle name="40% - Accent6 2 3 3 3 3" xfId="32066" xr:uid="{00000000-0005-0000-0000-0000D3720000}"/>
    <cellStyle name="40% - Accent6 2 3 3 4" xfId="14107" xr:uid="{00000000-0005-0000-0000-0000D4720000}"/>
    <cellStyle name="40% - Accent6 2 3 3 4 2" xfId="37375" xr:uid="{00000000-0005-0000-0000-0000D5720000}"/>
    <cellStyle name="40% - Accent6 2 3 3 5" xfId="23635" xr:uid="{00000000-0005-0000-0000-0000D6720000}"/>
    <cellStyle name="40% - Accent6 2 3 3 5 2" xfId="46878" xr:uid="{00000000-0005-0000-0000-0000D7720000}"/>
    <cellStyle name="40% - Accent6 2 3 3 6" xfId="26758" xr:uid="{00000000-0005-0000-0000-0000D8720000}"/>
    <cellStyle name="40% - Accent6 2 3 3 7" xfId="48807" xr:uid="{00000000-0005-0000-0000-0000D9720000}"/>
    <cellStyle name="40% - Accent6 2 3 4" xfId="3587" xr:uid="{00000000-0005-0000-0000-0000DA720000}"/>
    <cellStyle name="40% - Accent6 2 3 4 2" xfId="6411" xr:uid="{00000000-0005-0000-0000-0000DB720000}"/>
    <cellStyle name="40% - Accent6 2 3 4 2 2" xfId="11754" xr:uid="{00000000-0005-0000-0000-0000DC720000}"/>
    <cellStyle name="40% - Accent6 2 3 4 2 2 2" xfId="22367" xr:uid="{00000000-0005-0000-0000-0000DD720000}"/>
    <cellStyle name="40% - Accent6 2 3 4 2 2 2 2" xfId="45635" xr:uid="{00000000-0005-0000-0000-0000DE720000}"/>
    <cellStyle name="40% - Accent6 2 3 4 2 2 3" xfId="35022" xr:uid="{00000000-0005-0000-0000-0000DF720000}"/>
    <cellStyle name="40% - Accent6 2 3 4 2 3" xfId="17061" xr:uid="{00000000-0005-0000-0000-0000E0720000}"/>
    <cellStyle name="40% - Accent6 2 3 4 2 3 2" xfId="40329" xr:uid="{00000000-0005-0000-0000-0000E1720000}"/>
    <cellStyle name="40% - Accent6 2 3 4 2 4" xfId="29714" xr:uid="{00000000-0005-0000-0000-0000E2720000}"/>
    <cellStyle name="40% - Accent6 2 3 4 3" xfId="9112" xr:uid="{00000000-0005-0000-0000-0000E3720000}"/>
    <cellStyle name="40% - Accent6 2 3 4 3 2" xfId="19727" xr:uid="{00000000-0005-0000-0000-0000E4720000}"/>
    <cellStyle name="40% - Accent6 2 3 4 3 2 2" xfId="42995" xr:uid="{00000000-0005-0000-0000-0000E5720000}"/>
    <cellStyle name="40% - Accent6 2 3 4 3 3" xfId="32380" xr:uid="{00000000-0005-0000-0000-0000E6720000}"/>
    <cellStyle name="40% - Accent6 2 3 4 4" xfId="14421" xr:uid="{00000000-0005-0000-0000-0000E7720000}"/>
    <cellStyle name="40% - Accent6 2 3 4 4 2" xfId="37689" xr:uid="{00000000-0005-0000-0000-0000E8720000}"/>
    <cellStyle name="40% - Accent6 2 3 4 5" xfId="27072" xr:uid="{00000000-0005-0000-0000-0000E9720000}"/>
    <cellStyle name="40% - Accent6 2 3 5" xfId="23632" xr:uid="{00000000-0005-0000-0000-0000EA720000}"/>
    <cellStyle name="40% - Accent6 2 3 5 2" xfId="46875" xr:uid="{00000000-0005-0000-0000-0000EB720000}"/>
    <cellStyle name="40% - Accent6 2 3 6" xfId="48804" xr:uid="{00000000-0005-0000-0000-0000EC720000}"/>
    <cellStyle name="40% - Accent6 2 3_Sheet1" xfId="3819" xr:uid="{00000000-0005-0000-0000-0000ED720000}"/>
    <cellStyle name="40% - Accent6 2 4" xfId="1669" xr:uid="{00000000-0005-0000-0000-0000EE720000}"/>
    <cellStyle name="40% - Accent6 2 4 2" xfId="23637" xr:uid="{00000000-0005-0000-0000-0000EF720000}"/>
    <cellStyle name="40% - Accent6 2 4 2 2" xfId="23638" xr:uid="{00000000-0005-0000-0000-0000F0720000}"/>
    <cellStyle name="40% - Accent6 2 4 2 2 2" xfId="46881" xr:uid="{00000000-0005-0000-0000-0000F1720000}"/>
    <cellStyle name="40% - Accent6 2 4 2 2 3" xfId="48810" xr:uid="{00000000-0005-0000-0000-0000F2720000}"/>
    <cellStyle name="40% - Accent6 2 4 2 3" xfId="46880" xr:uid="{00000000-0005-0000-0000-0000F3720000}"/>
    <cellStyle name="40% - Accent6 2 4 2 4" xfId="48809" xr:uid="{00000000-0005-0000-0000-0000F4720000}"/>
    <cellStyle name="40% - Accent6 2 4 3" xfId="23639" xr:uid="{00000000-0005-0000-0000-0000F5720000}"/>
    <cellStyle name="40% - Accent6 2 4 3 2" xfId="46882" xr:uid="{00000000-0005-0000-0000-0000F6720000}"/>
    <cellStyle name="40% - Accent6 2 4 3 3" xfId="48811" xr:uid="{00000000-0005-0000-0000-0000F7720000}"/>
    <cellStyle name="40% - Accent6 2 4 4" xfId="23636" xr:uid="{00000000-0005-0000-0000-0000F8720000}"/>
    <cellStyle name="40% - Accent6 2 4 4 2" xfId="46879" xr:uid="{00000000-0005-0000-0000-0000F9720000}"/>
    <cellStyle name="40% - Accent6 2 4 5" xfId="48808" xr:uid="{00000000-0005-0000-0000-0000FA720000}"/>
    <cellStyle name="40% - Accent6 2 5" xfId="1758" xr:uid="{00000000-0005-0000-0000-0000FB720000}"/>
    <cellStyle name="40% - Accent6 2 5 2" xfId="23640" xr:uid="{00000000-0005-0000-0000-0000FC720000}"/>
    <cellStyle name="40% - Accent6 2 6" xfId="2048" xr:uid="{00000000-0005-0000-0000-0000FD720000}"/>
    <cellStyle name="40% - Accent6 2 7" xfId="1747" xr:uid="{00000000-0005-0000-0000-0000FE720000}"/>
    <cellStyle name="40% - Accent6 2 8" xfId="1675" xr:uid="{00000000-0005-0000-0000-0000FF720000}"/>
    <cellStyle name="40% - Accent6 2 9" xfId="2500" xr:uid="{00000000-0005-0000-0000-000000730000}"/>
    <cellStyle name="40% - Accent6 2 9 2" xfId="5348" xr:uid="{00000000-0005-0000-0000-000001730000}"/>
    <cellStyle name="40% - Accent6 2 9 2 2" xfId="10691" xr:uid="{00000000-0005-0000-0000-000002730000}"/>
    <cellStyle name="40% - Accent6 2 9 2 2 2" xfId="21305" xr:uid="{00000000-0005-0000-0000-000003730000}"/>
    <cellStyle name="40% - Accent6 2 9 2 2 2 2" xfId="44573" xr:uid="{00000000-0005-0000-0000-000004730000}"/>
    <cellStyle name="40% - Accent6 2 9 2 2 3" xfId="33959" xr:uid="{00000000-0005-0000-0000-000005730000}"/>
    <cellStyle name="40% - Accent6 2 9 2 3" xfId="15999" xr:uid="{00000000-0005-0000-0000-000006730000}"/>
    <cellStyle name="40% - Accent6 2 9 2 3 2" xfId="39267" xr:uid="{00000000-0005-0000-0000-000007730000}"/>
    <cellStyle name="40% - Accent6 2 9 2 4" xfId="28651" xr:uid="{00000000-0005-0000-0000-000008730000}"/>
    <cellStyle name="40% - Accent6 2 9 3" xfId="8049" xr:uid="{00000000-0005-0000-0000-000009730000}"/>
    <cellStyle name="40% - Accent6 2 9 3 2" xfId="18664" xr:uid="{00000000-0005-0000-0000-00000A730000}"/>
    <cellStyle name="40% - Accent6 2 9 3 2 2" xfId="41932" xr:uid="{00000000-0005-0000-0000-00000B730000}"/>
    <cellStyle name="40% - Accent6 2 9 3 3" xfId="31317" xr:uid="{00000000-0005-0000-0000-00000C730000}"/>
    <cellStyle name="40% - Accent6 2 9 4" xfId="13359" xr:uid="{00000000-0005-0000-0000-00000D730000}"/>
    <cellStyle name="40% - Accent6 2 9 4 2" xfId="36627" xr:uid="{00000000-0005-0000-0000-00000E730000}"/>
    <cellStyle name="40% - Accent6 2 9 5" xfId="26009" xr:uid="{00000000-0005-0000-0000-00000F730000}"/>
    <cellStyle name="40% - Accent6 2_Asset Register (new)" xfId="1401" xr:uid="{00000000-0005-0000-0000-000010730000}"/>
    <cellStyle name="40% - Accent6 3" xfId="294" xr:uid="{00000000-0005-0000-0000-000011730000}"/>
    <cellStyle name="40% - Accent6 3 10" xfId="2189" xr:uid="{00000000-0005-0000-0000-000012730000}"/>
    <cellStyle name="40% - Accent6 3 10 2" xfId="5066" xr:uid="{00000000-0005-0000-0000-000013730000}"/>
    <cellStyle name="40% - Accent6 3 10 2 2" xfId="10409" xr:uid="{00000000-0005-0000-0000-000014730000}"/>
    <cellStyle name="40% - Accent6 3 10 2 2 2" xfId="21024" xr:uid="{00000000-0005-0000-0000-000015730000}"/>
    <cellStyle name="40% - Accent6 3 10 2 2 2 2" xfId="44292" xr:uid="{00000000-0005-0000-0000-000016730000}"/>
    <cellStyle name="40% - Accent6 3 10 2 2 3" xfId="33677" xr:uid="{00000000-0005-0000-0000-000017730000}"/>
    <cellStyle name="40% - Accent6 3 10 2 3" xfId="15718" xr:uid="{00000000-0005-0000-0000-000018730000}"/>
    <cellStyle name="40% - Accent6 3 10 2 3 2" xfId="38986" xr:uid="{00000000-0005-0000-0000-000019730000}"/>
    <cellStyle name="40% - Accent6 3 10 2 4" xfId="28369" xr:uid="{00000000-0005-0000-0000-00001A730000}"/>
    <cellStyle name="40% - Accent6 3 10 3" xfId="7767" xr:uid="{00000000-0005-0000-0000-00001B730000}"/>
    <cellStyle name="40% - Accent6 3 10 3 2" xfId="18382" xr:uid="{00000000-0005-0000-0000-00001C730000}"/>
    <cellStyle name="40% - Accent6 3 10 3 2 2" xfId="41650" xr:uid="{00000000-0005-0000-0000-00001D730000}"/>
    <cellStyle name="40% - Accent6 3 10 3 3" xfId="31035" xr:uid="{00000000-0005-0000-0000-00001E730000}"/>
    <cellStyle name="40% - Accent6 3 10 4" xfId="13078" xr:uid="{00000000-0005-0000-0000-00001F730000}"/>
    <cellStyle name="40% - Accent6 3 10 4 2" xfId="36346" xr:uid="{00000000-0005-0000-0000-000020730000}"/>
    <cellStyle name="40% - Accent6 3 10 5" xfId="25727" xr:uid="{00000000-0005-0000-0000-000021730000}"/>
    <cellStyle name="40% - Accent6 3 11" xfId="2502" xr:uid="{00000000-0005-0000-0000-000022730000}"/>
    <cellStyle name="40% - Accent6 3 11 2" xfId="5350" xr:uid="{00000000-0005-0000-0000-000023730000}"/>
    <cellStyle name="40% - Accent6 3 11 2 2" xfId="10693" xr:uid="{00000000-0005-0000-0000-000024730000}"/>
    <cellStyle name="40% - Accent6 3 11 2 2 2" xfId="21307" xr:uid="{00000000-0005-0000-0000-000025730000}"/>
    <cellStyle name="40% - Accent6 3 11 2 2 2 2" xfId="44575" xr:uid="{00000000-0005-0000-0000-000026730000}"/>
    <cellStyle name="40% - Accent6 3 11 2 2 3" xfId="33961" xr:uid="{00000000-0005-0000-0000-000027730000}"/>
    <cellStyle name="40% - Accent6 3 11 2 3" xfId="16001" xr:uid="{00000000-0005-0000-0000-000028730000}"/>
    <cellStyle name="40% - Accent6 3 11 2 3 2" xfId="39269" xr:uid="{00000000-0005-0000-0000-000029730000}"/>
    <cellStyle name="40% - Accent6 3 11 2 4" xfId="28653" xr:uid="{00000000-0005-0000-0000-00002A730000}"/>
    <cellStyle name="40% - Accent6 3 11 3" xfId="8051" xr:uid="{00000000-0005-0000-0000-00002B730000}"/>
    <cellStyle name="40% - Accent6 3 11 3 2" xfId="18666" xr:uid="{00000000-0005-0000-0000-00002C730000}"/>
    <cellStyle name="40% - Accent6 3 11 3 2 2" xfId="41934" xr:uid="{00000000-0005-0000-0000-00002D730000}"/>
    <cellStyle name="40% - Accent6 3 11 3 3" xfId="31319" xr:uid="{00000000-0005-0000-0000-00002E730000}"/>
    <cellStyle name="40% - Accent6 3 11 4" xfId="13361" xr:uid="{00000000-0005-0000-0000-00002F730000}"/>
    <cellStyle name="40% - Accent6 3 11 4 2" xfId="36629" xr:uid="{00000000-0005-0000-0000-000030730000}"/>
    <cellStyle name="40% - Accent6 3 11 5" xfId="26011" xr:uid="{00000000-0005-0000-0000-000031730000}"/>
    <cellStyle name="40% - Accent6 3 12" xfId="3026" xr:uid="{00000000-0005-0000-0000-000032730000}"/>
    <cellStyle name="40% - Accent6 3 12 2" xfId="5862" xr:uid="{00000000-0005-0000-0000-000033730000}"/>
    <cellStyle name="40% - Accent6 3 12 2 2" xfId="11205" xr:uid="{00000000-0005-0000-0000-000034730000}"/>
    <cellStyle name="40% - Accent6 3 12 2 2 2" xfId="21819" xr:uid="{00000000-0005-0000-0000-000035730000}"/>
    <cellStyle name="40% - Accent6 3 12 2 2 2 2" xfId="45087" xr:uid="{00000000-0005-0000-0000-000036730000}"/>
    <cellStyle name="40% - Accent6 3 12 2 2 3" xfId="34473" xr:uid="{00000000-0005-0000-0000-000037730000}"/>
    <cellStyle name="40% - Accent6 3 12 2 3" xfId="16513" xr:uid="{00000000-0005-0000-0000-000038730000}"/>
    <cellStyle name="40% - Accent6 3 12 2 3 2" xfId="39781" xr:uid="{00000000-0005-0000-0000-000039730000}"/>
    <cellStyle name="40% - Accent6 3 12 2 4" xfId="29165" xr:uid="{00000000-0005-0000-0000-00003A730000}"/>
    <cellStyle name="40% - Accent6 3 12 3" xfId="8563" xr:uid="{00000000-0005-0000-0000-00003B730000}"/>
    <cellStyle name="40% - Accent6 3 12 3 2" xfId="19178" xr:uid="{00000000-0005-0000-0000-00003C730000}"/>
    <cellStyle name="40% - Accent6 3 12 3 2 2" xfId="42446" xr:uid="{00000000-0005-0000-0000-00003D730000}"/>
    <cellStyle name="40% - Accent6 3 12 3 3" xfId="31831" xr:uid="{00000000-0005-0000-0000-00003E730000}"/>
    <cellStyle name="40% - Accent6 3 12 4" xfId="13873" xr:uid="{00000000-0005-0000-0000-00003F730000}"/>
    <cellStyle name="40% - Accent6 3 12 4 2" xfId="37141" xr:uid="{00000000-0005-0000-0000-000040730000}"/>
    <cellStyle name="40% - Accent6 3 12 5" xfId="26523" xr:uid="{00000000-0005-0000-0000-000041730000}"/>
    <cellStyle name="40% - Accent6 3 13" xfId="3352" xr:uid="{00000000-0005-0000-0000-000042730000}"/>
    <cellStyle name="40% - Accent6 3 13 2" xfId="6176" xr:uid="{00000000-0005-0000-0000-000043730000}"/>
    <cellStyle name="40% - Accent6 3 13 2 2" xfId="11519" xr:uid="{00000000-0005-0000-0000-000044730000}"/>
    <cellStyle name="40% - Accent6 3 13 2 2 2" xfId="22132" xr:uid="{00000000-0005-0000-0000-000045730000}"/>
    <cellStyle name="40% - Accent6 3 13 2 2 2 2" xfId="45400" xr:uid="{00000000-0005-0000-0000-000046730000}"/>
    <cellStyle name="40% - Accent6 3 13 2 2 3" xfId="34787" xr:uid="{00000000-0005-0000-0000-000047730000}"/>
    <cellStyle name="40% - Accent6 3 13 2 3" xfId="16826" xr:uid="{00000000-0005-0000-0000-000048730000}"/>
    <cellStyle name="40% - Accent6 3 13 2 3 2" xfId="40094" xr:uid="{00000000-0005-0000-0000-000049730000}"/>
    <cellStyle name="40% - Accent6 3 13 2 4" xfId="29479" xr:uid="{00000000-0005-0000-0000-00004A730000}"/>
    <cellStyle name="40% - Accent6 3 13 3" xfId="8877" xr:uid="{00000000-0005-0000-0000-00004B730000}"/>
    <cellStyle name="40% - Accent6 3 13 3 2" xfId="19492" xr:uid="{00000000-0005-0000-0000-00004C730000}"/>
    <cellStyle name="40% - Accent6 3 13 3 2 2" xfId="42760" xr:uid="{00000000-0005-0000-0000-00004D730000}"/>
    <cellStyle name="40% - Accent6 3 13 3 3" xfId="32145" xr:uid="{00000000-0005-0000-0000-00004E730000}"/>
    <cellStyle name="40% - Accent6 3 13 4" xfId="14186" xr:uid="{00000000-0005-0000-0000-00004F730000}"/>
    <cellStyle name="40% - Accent6 3 13 4 2" xfId="37454" xr:uid="{00000000-0005-0000-0000-000050730000}"/>
    <cellStyle name="40% - Accent6 3 13 5" xfId="26837" xr:uid="{00000000-0005-0000-0000-000051730000}"/>
    <cellStyle name="40% - Accent6 3 14" xfId="4163" xr:uid="{00000000-0005-0000-0000-000052730000}"/>
    <cellStyle name="40% - Accent6 3 14 2" xfId="9507" xr:uid="{00000000-0005-0000-0000-000053730000}"/>
    <cellStyle name="40% - Accent6 3 14 2 2" xfId="20122" xr:uid="{00000000-0005-0000-0000-000054730000}"/>
    <cellStyle name="40% - Accent6 3 14 2 2 2" xfId="43390" xr:uid="{00000000-0005-0000-0000-000055730000}"/>
    <cellStyle name="40% - Accent6 3 14 2 3" xfId="32775" xr:uid="{00000000-0005-0000-0000-000056730000}"/>
    <cellStyle name="40% - Accent6 3 14 3" xfId="14816" xr:uid="{00000000-0005-0000-0000-000057730000}"/>
    <cellStyle name="40% - Accent6 3 14 3 2" xfId="38084" xr:uid="{00000000-0005-0000-0000-000058730000}"/>
    <cellStyle name="40% - Accent6 3 14 4" xfId="27467" xr:uid="{00000000-0005-0000-0000-000059730000}"/>
    <cellStyle name="40% - Accent6 3 15" xfId="6865" xr:uid="{00000000-0005-0000-0000-00005A730000}"/>
    <cellStyle name="40% - Accent6 3 15 2" xfId="17480" xr:uid="{00000000-0005-0000-0000-00005B730000}"/>
    <cellStyle name="40% - Accent6 3 15 2 2" xfId="40748" xr:uid="{00000000-0005-0000-0000-00005C730000}"/>
    <cellStyle name="40% - Accent6 3 15 3" xfId="30133" xr:uid="{00000000-0005-0000-0000-00005D730000}"/>
    <cellStyle name="40% - Accent6 3 16" xfId="12176" xr:uid="{00000000-0005-0000-0000-00005E730000}"/>
    <cellStyle name="40% - Accent6 3 16 2" xfId="35444" xr:uid="{00000000-0005-0000-0000-00005F730000}"/>
    <cellStyle name="40% - Accent6 3 17" xfId="23641" xr:uid="{00000000-0005-0000-0000-000060730000}"/>
    <cellStyle name="40% - Accent6 3 17 2" xfId="46883" xr:uid="{00000000-0005-0000-0000-000061730000}"/>
    <cellStyle name="40% - Accent6 3 18" xfId="24821" xr:uid="{00000000-0005-0000-0000-000062730000}"/>
    <cellStyle name="40% - Accent6 3 19" xfId="48812" xr:uid="{00000000-0005-0000-0000-000063730000}"/>
    <cellStyle name="40% - Accent6 3 2" xfId="762" xr:uid="{00000000-0005-0000-0000-000064730000}"/>
    <cellStyle name="40% - Accent6 3 2 10" xfId="3027" xr:uid="{00000000-0005-0000-0000-000065730000}"/>
    <cellStyle name="40% - Accent6 3 2 10 2" xfId="5863" xr:uid="{00000000-0005-0000-0000-000066730000}"/>
    <cellStyle name="40% - Accent6 3 2 10 2 2" xfId="11206" xr:uid="{00000000-0005-0000-0000-000067730000}"/>
    <cellStyle name="40% - Accent6 3 2 10 2 2 2" xfId="21820" xr:uid="{00000000-0005-0000-0000-000068730000}"/>
    <cellStyle name="40% - Accent6 3 2 10 2 2 2 2" xfId="45088" xr:uid="{00000000-0005-0000-0000-000069730000}"/>
    <cellStyle name="40% - Accent6 3 2 10 2 2 3" xfId="34474" xr:uid="{00000000-0005-0000-0000-00006A730000}"/>
    <cellStyle name="40% - Accent6 3 2 10 2 3" xfId="16514" xr:uid="{00000000-0005-0000-0000-00006B730000}"/>
    <cellStyle name="40% - Accent6 3 2 10 2 3 2" xfId="39782" xr:uid="{00000000-0005-0000-0000-00006C730000}"/>
    <cellStyle name="40% - Accent6 3 2 10 2 4" xfId="29166" xr:uid="{00000000-0005-0000-0000-00006D730000}"/>
    <cellStyle name="40% - Accent6 3 2 10 3" xfId="8564" xr:uid="{00000000-0005-0000-0000-00006E730000}"/>
    <cellStyle name="40% - Accent6 3 2 10 3 2" xfId="19179" xr:uid="{00000000-0005-0000-0000-00006F730000}"/>
    <cellStyle name="40% - Accent6 3 2 10 3 2 2" xfId="42447" xr:uid="{00000000-0005-0000-0000-000070730000}"/>
    <cellStyle name="40% - Accent6 3 2 10 3 3" xfId="31832" xr:uid="{00000000-0005-0000-0000-000071730000}"/>
    <cellStyle name="40% - Accent6 3 2 10 4" xfId="13874" xr:uid="{00000000-0005-0000-0000-000072730000}"/>
    <cellStyle name="40% - Accent6 3 2 10 4 2" xfId="37142" xr:uid="{00000000-0005-0000-0000-000073730000}"/>
    <cellStyle name="40% - Accent6 3 2 10 5" xfId="26524" xr:uid="{00000000-0005-0000-0000-000074730000}"/>
    <cellStyle name="40% - Accent6 3 2 11" xfId="3353" xr:uid="{00000000-0005-0000-0000-000075730000}"/>
    <cellStyle name="40% - Accent6 3 2 11 2" xfId="6177" xr:uid="{00000000-0005-0000-0000-000076730000}"/>
    <cellStyle name="40% - Accent6 3 2 11 2 2" xfId="11520" xr:uid="{00000000-0005-0000-0000-000077730000}"/>
    <cellStyle name="40% - Accent6 3 2 11 2 2 2" xfId="22133" xr:uid="{00000000-0005-0000-0000-000078730000}"/>
    <cellStyle name="40% - Accent6 3 2 11 2 2 2 2" xfId="45401" xr:uid="{00000000-0005-0000-0000-000079730000}"/>
    <cellStyle name="40% - Accent6 3 2 11 2 2 3" xfId="34788" xr:uid="{00000000-0005-0000-0000-00007A730000}"/>
    <cellStyle name="40% - Accent6 3 2 11 2 3" xfId="16827" xr:uid="{00000000-0005-0000-0000-00007B730000}"/>
    <cellStyle name="40% - Accent6 3 2 11 2 3 2" xfId="40095" xr:uid="{00000000-0005-0000-0000-00007C730000}"/>
    <cellStyle name="40% - Accent6 3 2 11 2 4" xfId="29480" xr:uid="{00000000-0005-0000-0000-00007D730000}"/>
    <cellStyle name="40% - Accent6 3 2 11 3" xfId="8878" xr:uid="{00000000-0005-0000-0000-00007E730000}"/>
    <cellStyle name="40% - Accent6 3 2 11 3 2" xfId="19493" xr:uid="{00000000-0005-0000-0000-00007F730000}"/>
    <cellStyle name="40% - Accent6 3 2 11 3 2 2" xfId="42761" xr:uid="{00000000-0005-0000-0000-000080730000}"/>
    <cellStyle name="40% - Accent6 3 2 11 3 3" xfId="32146" xr:uid="{00000000-0005-0000-0000-000081730000}"/>
    <cellStyle name="40% - Accent6 3 2 11 4" xfId="14187" xr:uid="{00000000-0005-0000-0000-000082730000}"/>
    <cellStyle name="40% - Accent6 3 2 11 4 2" xfId="37455" xr:uid="{00000000-0005-0000-0000-000083730000}"/>
    <cellStyle name="40% - Accent6 3 2 11 5" xfId="26838" xr:uid="{00000000-0005-0000-0000-000084730000}"/>
    <cellStyle name="40% - Accent6 3 2 12" xfId="4284" xr:uid="{00000000-0005-0000-0000-000085730000}"/>
    <cellStyle name="40% - Accent6 3 2 12 2" xfId="9628" xr:uid="{00000000-0005-0000-0000-000086730000}"/>
    <cellStyle name="40% - Accent6 3 2 12 2 2" xfId="20243" xr:uid="{00000000-0005-0000-0000-000087730000}"/>
    <cellStyle name="40% - Accent6 3 2 12 2 2 2" xfId="43511" xr:uid="{00000000-0005-0000-0000-000088730000}"/>
    <cellStyle name="40% - Accent6 3 2 12 2 3" xfId="32896" xr:uid="{00000000-0005-0000-0000-000089730000}"/>
    <cellStyle name="40% - Accent6 3 2 12 3" xfId="14937" xr:uid="{00000000-0005-0000-0000-00008A730000}"/>
    <cellStyle name="40% - Accent6 3 2 12 3 2" xfId="38205" xr:uid="{00000000-0005-0000-0000-00008B730000}"/>
    <cellStyle name="40% - Accent6 3 2 12 4" xfId="27588" xr:uid="{00000000-0005-0000-0000-00008C730000}"/>
    <cellStyle name="40% - Accent6 3 2 13" xfId="6986" xr:uid="{00000000-0005-0000-0000-00008D730000}"/>
    <cellStyle name="40% - Accent6 3 2 13 2" xfId="17601" xr:uid="{00000000-0005-0000-0000-00008E730000}"/>
    <cellStyle name="40% - Accent6 3 2 13 2 2" xfId="40869" xr:uid="{00000000-0005-0000-0000-00008F730000}"/>
    <cellStyle name="40% - Accent6 3 2 13 3" xfId="30254" xr:uid="{00000000-0005-0000-0000-000090730000}"/>
    <cellStyle name="40% - Accent6 3 2 14" xfId="12297" xr:uid="{00000000-0005-0000-0000-000091730000}"/>
    <cellStyle name="40% - Accent6 3 2 14 2" xfId="35565" xr:uid="{00000000-0005-0000-0000-000092730000}"/>
    <cellStyle name="40% - Accent6 3 2 15" xfId="23642" xr:uid="{00000000-0005-0000-0000-000093730000}"/>
    <cellStyle name="40% - Accent6 3 2 15 2" xfId="46884" xr:uid="{00000000-0005-0000-0000-000094730000}"/>
    <cellStyle name="40% - Accent6 3 2 16" xfId="24946" xr:uid="{00000000-0005-0000-0000-000095730000}"/>
    <cellStyle name="40% - Accent6 3 2 17" xfId="48813" xr:uid="{00000000-0005-0000-0000-000096730000}"/>
    <cellStyle name="40% - Accent6 3 2 2" xfId="1136" xr:uid="{00000000-0005-0000-0000-000097730000}"/>
    <cellStyle name="40% - Accent6 3 2 2 10" xfId="48814" xr:uid="{00000000-0005-0000-0000-000098730000}"/>
    <cellStyle name="40% - Accent6 3 2 2 2" xfId="1572" xr:uid="{00000000-0005-0000-0000-000099730000}"/>
    <cellStyle name="40% - Accent6 3 2 2 2 2" xfId="2929" xr:uid="{00000000-0005-0000-0000-00009A730000}"/>
    <cellStyle name="40% - Accent6 3 2 2 2 2 2" xfId="5777" xr:uid="{00000000-0005-0000-0000-00009B730000}"/>
    <cellStyle name="40% - Accent6 3 2 2 2 2 2 2" xfId="11120" xr:uid="{00000000-0005-0000-0000-00009C730000}"/>
    <cellStyle name="40% - Accent6 3 2 2 2 2 2 2 2" xfId="21734" xr:uid="{00000000-0005-0000-0000-00009D730000}"/>
    <cellStyle name="40% - Accent6 3 2 2 2 2 2 2 2 2" xfId="45002" xr:uid="{00000000-0005-0000-0000-00009E730000}"/>
    <cellStyle name="40% - Accent6 3 2 2 2 2 2 2 3" xfId="34388" xr:uid="{00000000-0005-0000-0000-00009F730000}"/>
    <cellStyle name="40% - Accent6 3 2 2 2 2 2 3" xfId="16428" xr:uid="{00000000-0005-0000-0000-0000A0730000}"/>
    <cellStyle name="40% - Accent6 3 2 2 2 2 2 3 2" xfId="39696" xr:uid="{00000000-0005-0000-0000-0000A1730000}"/>
    <cellStyle name="40% - Accent6 3 2 2 2 2 2 4" xfId="23646" xr:uid="{00000000-0005-0000-0000-0000A2730000}"/>
    <cellStyle name="40% - Accent6 3 2 2 2 2 2 4 2" xfId="46888" xr:uid="{00000000-0005-0000-0000-0000A3730000}"/>
    <cellStyle name="40% - Accent6 3 2 2 2 2 2 5" xfId="29080" xr:uid="{00000000-0005-0000-0000-0000A4730000}"/>
    <cellStyle name="40% - Accent6 3 2 2 2 2 2 6" xfId="48817" xr:uid="{00000000-0005-0000-0000-0000A5730000}"/>
    <cellStyle name="40% - Accent6 3 2 2 2 2 3" xfId="8478" xr:uid="{00000000-0005-0000-0000-0000A6730000}"/>
    <cellStyle name="40% - Accent6 3 2 2 2 2 3 2" xfId="19093" xr:uid="{00000000-0005-0000-0000-0000A7730000}"/>
    <cellStyle name="40% - Accent6 3 2 2 2 2 3 2 2" xfId="42361" xr:uid="{00000000-0005-0000-0000-0000A8730000}"/>
    <cellStyle name="40% - Accent6 3 2 2 2 2 3 3" xfId="31746" xr:uid="{00000000-0005-0000-0000-0000A9730000}"/>
    <cellStyle name="40% - Accent6 3 2 2 2 2 4" xfId="13788" xr:uid="{00000000-0005-0000-0000-0000AA730000}"/>
    <cellStyle name="40% - Accent6 3 2 2 2 2 4 2" xfId="37056" xr:uid="{00000000-0005-0000-0000-0000AB730000}"/>
    <cellStyle name="40% - Accent6 3 2 2 2 2 5" xfId="23645" xr:uid="{00000000-0005-0000-0000-0000AC730000}"/>
    <cellStyle name="40% - Accent6 3 2 2 2 2 5 2" xfId="46887" xr:uid="{00000000-0005-0000-0000-0000AD730000}"/>
    <cellStyle name="40% - Accent6 3 2 2 2 2 6" xfId="26438" xr:uid="{00000000-0005-0000-0000-0000AE730000}"/>
    <cellStyle name="40% - Accent6 3 2 2 2 2 7" xfId="48816" xr:uid="{00000000-0005-0000-0000-0000AF730000}"/>
    <cellStyle name="40% - Accent6 3 2 2 2 3" xfId="4590" xr:uid="{00000000-0005-0000-0000-0000B0730000}"/>
    <cellStyle name="40% - Accent6 3 2 2 2 3 2" xfId="9934" xr:uid="{00000000-0005-0000-0000-0000B1730000}"/>
    <cellStyle name="40% - Accent6 3 2 2 2 3 2 2" xfId="20549" xr:uid="{00000000-0005-0000-0000-0000B2730000}"/>
    <cellStyle name="40% - Accent6 3 2 2 2 3 2 2 2" xfId="43817" xr:uid="{00000000-0005-0000-0000-0000B3730000}"/>
    <cellStyle name="40% - Accent6 3 2 2 2 3 2 3" xfId="33202" xr:uid="{00000000-0005-0000-0000-0000B4730000}"/>
    <cellStyle name="40% - Accent6 3 2 2 2 3 3" xfId="15243" xr:uid="{00000000-0005-0000-0000-0000B5730000}"/>
    <cellStyle name="40% - Accent6 3 2 2 2 3 3 2" xfId="38511" xr:uid="{00000000-0005-0000-0000-0000B6730000}"/>
    <cellStyle name="40% - Accent6 3 2 2 2 3 4" xfId="23647" xr:uid="{00000000-0005-0000-0000-0000B7730000}"/>
    <cellStyle name="40% - Accent6 3 2 2 2 3 4 2" xfId="46889" xr:uid="{00000000-0005-0000-0000-0000B8730000}"/>
    <cellStyle name="40% - Accent6 3 2 2 2 3 5" xfId="27894" xr:uid="{00000000-0005-0000-0000-0000B9730000}"/>
    <cellStyle name="40% - Accent6 3 2 2 2 3 6" xfId="48818" xr:uid="{00000000-0005-0000-0000-0000BA730000}"/>
    <cellStyle name="40% - Accent6 3 2 2 2 4" xfId="7292" xr:uid="{00000000-0005-0000-0000-0000BB730000}"/>
    <cellStyle name="40% - Accent6 3 2 2 2 4 2" xfId="17907" xr:uid="{00000000-0005-0000-0000-0000BC730000}"/>
    <cellStyle name="40% - Accent6 3 2 2 2 4 2 2" xfId="41175" xr:uid="{00000000-0005-0000-0000-0000BD730000}"/>
    <cellStyle name="40% - Accent6 3 2 2 2 4 3" xfId="30560" xr:uid="{00000000-0005-0000-0000-0000BE730000}"/>
    <cellStyle name="40% - Accent6 3 2 2 2 5" xfId="12603" xr:uid="{00000000-0005-0000-0000-0000BF730000}"/>
    <cellStyle name="40% - Accent6 3 2 2 2 5 2" xfId="35871" xr:uid="{00000000-0005-0000-0000-0000C0730000}"/>
    <cellStyle name="40% - Accent6 3 2 2 2 6" xfId="23644" xr:uid="{00000000-0005-0000-0000-0000C1730000}"/>
    <cellStyle name="40% - Accent6 3 2 2 2 6 2" xfId="46886" xr:uid="{00000000-0005-0000-0000-0000C2730000}"/>
    <cellStyle name="40% - Accent6 3 2 2 2 7" xfId="25252" xr:uid="{00000000-0005-0000-0000-0000C3730000}"/>
    <cellStyle name="40% - Accent6 3 2 2 2 8" xfId="48815" xr:uid="{00000000-0005-0000-0000-0000C4730000}"/>
    <cellStyle name="40% - Accent6 3 2 2 3" xfId="2706" xr:uid="{00000000-0005-0000-0000-0000C5730000}"/>
    <cellStyle name="40% - Accent6 3 2 2 3 2" xfId="5554" xr:uid="{00000000-0005-0000-0000-0000C6730000}"/>
    <cellStyle name="40% - Accent6 3 2 2 3 2 2" xfId="10897" xr:uid="{00000000-0005-0000-0000-0000C7730000}"/>
    <cellStyle name="40% - Accent6 3 2 2 3 2 2 2" xfId="21511" xr:uid="{00000000-0005-0000-0000-0000C8730000}"/>
    <cellStyle name="40% - Accent6 3 2 2 3 2 2 2 2" xfId="44779" xr:uid="{00000000-0005-0000-0000-0000C9730000}"/>
    <cellStyle name="40% - Accent6 3 2 2 3 2 2 3" xfId="34165" xr:uid="{00000000-0005-0000-0000-0000CA730000}"/>
    <cellStyle name="40% - Accent6 3 2 2 3 2 3" xfId="16205" xr:uid="{00000000-0005-0000-0000-0000CB730000}"/>
    <cellStyle name="40% - Accent6 3 2 2 3 2 3 2" xfId="39473" xr:uid="{00000000-0005-0000-0000-0000CC730000}"/>
    <cellStyle name="40% - Accent6 3 2 2 3 2 4" xfId="23649" xr:uid="{00000000-0005-0000-0000-0000CD730000}"/>
    <cellStyle name="40% - Accent6 3 2 2 3 2 4 2" xfId="46891" xr:uid="{00000000-0005-0000-0000-0000CE730000}"/>
    <cellStyle name="40% - Accent6 3 2 2 3 2 5" xfId="28857" xr:uid="{00000000-0005-0000-0000-0000CF730000}"/>
    <cellStyle name="40% - Accent6 3 2 2 3 2 6" xfId="48820" xr:uid="{00000000-0005-0000-0000-0000D0730000}"/>
    <cellStyle name="40% - Accent6 3 2 2 3 3" xfId="8255" xr:uid="{00000000-0005-0000-0000-0000D1730000}"/>
    <cellStyle name="40% - Accent6 3 2 2 3 3 2" xfId="18870" xr:uid="{00000000-0005-0000-0000-0000D2730000}"/>
    <cellStyle name="40% - Accent6 3 2 2 3 3 2 2" xfId="42138" xr:uid="{00000000-0005-0000-0000-0000D3730000}"/>
    <cellStyle name="40% - Accent6 3 2 2 3 3 3" xfId="31523" xr:uid="{00000000-0005-0000-0000-0000D4730000}"/>
    <cellStyle name="40% - Accent6 3 2 2 3 4" xfId="13565" xr:uid="{00000000-0005-0000-0000-0000D5730000}"/>
    <cellStyle name="40% - Accent6 3 2 2 3 4 2" xfId="36833" xr:uid="{00000000-0005-0000-0000-0000D6730000}"/>
    <cellStyle name="40% - Accent6 3 2 2 3 5" xfId="23648" xr:uid="{00000000-0005-0000-0000-0000D7730000}"/>
    <cellStyle name="40% - Accent6 3 2 2 3 5 2" xfId="46890" xr:uid="{00000000-0005-0000-0000-0000D8730000}"/>
    <cellStyle name="40% - Accent6 3 2 2 3 6" xfId="26215" xr:uid="{00000000-0005-0000-0000-0000D9730000}"/>
    <cellStyle name="40% - Accent6 3 2 2 3 7" xfId="48819" xr:uid="{00000000-0005-0000-0000-0000DA730000}"/>
    <cellStyle name="40% - Accent6 3 2 2 4" xfId="3881" xr:uid="{00000000-0005-0000-0000-0000DB730000}"/>
    <cellStyle name="40% - Accent6 3 2 2 4 2" xfId="6545" xr:uid="{00000000-0005-0000-0000-0000DC730000}"/>
    <cellStyle name="40% - Accent6 3 2 2 4 2 2" xfId="11888" xr:uid="{00000000-0005-0000-0000-0000DD730000}"/>
    <cellStyle name="40% - Accent6 3 2 2 4 2 2 2" xfId="22501" xr:uid="{00000000-0005-0000-0000-0000DE730000}"/>
    <cellStyle name="40% - Accent6 3 2 2 4 2 2 2 2" xfId="45769" xr:uid="{00000000-0005-0000-0000-0000DF730000}"/>
    <cellStyle name="40% - Accent6 3 2 2 4 2 2 3" xfId="35156" xr:uid="{00000000-0005-0000-0000-0000E0730000}"/>
    <cellStyle name="40% - Accent6 3 2 2 4 2 3" xfId="17195" xr:uid="{00000000-0005-0000-0000-0000E1730000}"/>
    <cellStyle name="40% - Accent6 3 2 2 4 2 3 2" xfId="40463" xr:uid="{00000000-0005-0000-0000-0000E2730000}"/>
    <cellStyle name="40% - Accent6 3 2 2 4 2 4" xfId="29848" xr:uid="{00000000-0005-0000-0000-0000E3730000}"/>
    <cellStyle name="40% - Accent6 3 2 2 4 3" xfId="9246" xr:uid="{00000000-0005-0000-0000-0000E4730000}"/>
    <cellStyle name="40% - Accent6 3 2 2 4 3 2" xfId="19861" xr:uid="{00000000-0005-0000-0000-0000E5730000}"/>
    <cellStyle name="40% - Accent6 3 2 2 4 3 2 2" xfId="43129" xr:uid="{00000000-0005-0000-0000-0000E6730000}"/>
    <cellStyle name="40% - Accent6 3 2 2 4 3 3" xfId="32514" xr:uid="{00000000-0005-0000-0000-0000E7730000}"/>
    <cellStyle name="40% - Accent6 3 2 2 4 4" xfId="14555" xr:uid="{00000000-0005-0000-0000-0000E8730000}"/>
    <cellStyle name="40% - Accent6 3 2 2 4 4 2" xfId="37823" xr:uid="{00000000-0005-0000-0000-0000E9730000}"/>
    <cellStyle name="40% - Accent6 3 2 2 4 5" xfId="23650" xr:uid="{00000000-0005-0000-0000-0000EA730000}"/>
    <cellStyle name="40% - Accent6 3 2 2 4 5 2" xfId="46892" xr:uid="{00000000-0005-0000-0000-0000EB730000}"/>
    <cellStyle name="40% - Accent6 3 2 2 4 6" xfId="27206" xr:uid="{00000000-0005-0000-0000-0000EC730000}"/>
    <cellStyle name="40% - Accent6 3 2 2 4 7" xfId="48821" xr:uid="{00000000-0005-0000-0000-0000ED730000}"/>
    <cellStyle name="40% - Accent6 3 2 2 5" xfId="4367" xr:uid="{00000000-0005-0000-0000-0000EE730000}"/>
    <cellStyle name="40% - Accent6 3 2 2 5 2" xfId="9711" xr:uid="{00000000-0005-0000-0000-0000EF730000}"/>
    <cellStyle name="40% - Accent6 3 2 2 5 2 2" xfId="20326" xr:uid="{00000000-0005-0000-0000-0000F0730000}"/>
    <cellStyle name="40% - Accent6 3 2 2 5 2 2 2" xfId="43594" xr:uid="{00000000-0005-0000-0000-0000F1730000}"/>
    <cellStyle name="40% - Accent6 3 2 2 5 2 3" xfId="32979" xr:uid="{00000000-0005-0000-0000-0000F2730000}"/>
    <cellStyle name="40% - Accent6 3 2 2 5 3" xfId="15020" xr:uid="{00000000-0005-0000-0000-0000F3730000}"/>
    <cellStyle name="40% - Accent6 3 2 2 5 3 2" xfId="38288" xr:uid="{00000000-0005-0000-0000-0000F4730000}"/>
    <cellStyle name="40% - Accent6 3 2 2 5 4" xfId="27671" xr:uid="{00000000-0005-0000-0000-0000F5730000}"/>
    <cellStyle name="40% - Accent6 3 2 2 6" xfId="7069" xr:uid="{00000000-0005-0000-0000-0000F6730000}"/>
    <cellStyle name="40% - Accent6 3 2 2 6 2" xfId="17684" xr:uid="{00000000-0005-0000-0000-0000F7730000}"/>
    <cellStyle name="40% - Accent6 3 2 2 6 2 2" xfId="40952" xr:uid="{00000000-0005-0000-0000-0000F8730000}"/>
    <cellStyle name="40% - Accent6 3 2 2 6 3" xfId="30337" xr:uid="{00000000-0005-0000-0000-0000F9730000}"/>
    <cellStyle name="40% - Accent6 3 2 2 7" xfId="12380" xr:uid="{00000000-0005-0000-0000-0000FA730000}"/>
    <cellStyle name="40% - Accent6 3 2 2 7 2" xfId="35648" xr:uid="{00000000-0005-0000-0000-0000FB730000}"/>
    <cellStyle name="40% - Accent6 3 2 2 8" xfId="23643" xr:uid="{00000000-0005-0000-0000-0000FC730000}"/>
    <cellStyle name="40% - Accent6 3 2 2 8 2" xfId="46885" xr:uid="{00000000-0005-0000-0000-0000FD730000}"/>
    <cellStyle name="40% - Accent6 3 2 2 9" xfId="25029" xr:uid="{00000000-0005-0000-0000-0000FE730000}"/>
    <cellStyle name="40% - Accent6 3 2 2_Asset Register (new)" xfId="1397" xr:uid="{00000000-0005-0000-0000-0000FF730000}"/>
    <cellStyle name="40% - Accent6 3 2 3" xfId="1285" xr:uid="{00000000-0005-0000-0000-000000740000}"/>
    <cellStyle name="40% - Accent6 3 2 3 2" xfId="2846" xr:uid="{00000000-0005-0000-0000-000001740000}"/>
    <cellStyle name="40% - Accent6 3 2 3 2 2" xfId="5694" xr:uid="{00000000-0005-0000-0000-000002740000}"/>
    <cellStyle name="40% - Accent6 3 2 3 2 2 2" xfId="11037" xr:uid="{00000000-0005-0000-0000-000003740000}"/>
    <cellStyle name="40% - Accent6 3 2 3 2 2 2 2" xfId="21651" xr:uid="{00000000-0005-0000-0000-000004740000}"/>
    <cellStyle name="40% - Accent6 3 2 3 2 2 2 2 2" xfId="44919" xr:uid="{00000000-0005-0000-0000-000005740000}"/>
    <cellStyle name="40% - Accent6 3 2 3 2 2 2 3" xfId="34305" xr:uid="{00000000-0005-0000-0000-000006740000}"/>
    <cellStyle name="40% - Accent6 3 2 3 2 2 3" xfId="16345" xr:uid="{00000000-0005-0000-0000-000007740000}"/>
    <cellStyle name="40% - Accent6 3 2 3 2 2 3 2" xfId="39613" xr:uid="{00000000-0005-0000-0000-000008740000}"/>
    <cellStyle name="40% - Accent6 3 2 3 2 2 4" xfId="23653" xr:uid="{00000000-0005-0000-0000-000009740000}"/>
    <cellStyle name="40% - Accent6 3 2 3 2 2 4 2" xfId="46895" xr:uid="{00000000-0005-0000-0000-00000A740000}"/>
    <cellStyle name="40% - Accent6 3 2 3 2 2 5" xfId="28997" xr:uid="{00000000-0005-0000-0000-00000B740000}"/>
    <cellStyle name="40% - Accent6 3 2 3 2 2 6" xfId="48824" xr:uid="{00000000-0005-0000-0000-00000C740000}"/>
    <cellStyle name="40% - Accent6 3 2 3 2 3" xfId="8395" xr:uid="{00000000-0005-0000-0000-00000D740000}"/>
    <cellStyle name="40% - Accent6 3 2 3 2 3 2" xfId="19010" xr:uid="{00000000-0005-0000-0000-00000E740000}"/>
    <cellStyle name="40% - Accent6 3 2 3 2 3 2 2" xfId="42278" xr:uid="{00000000-0005-0000-0000-00000F740000}"/>
    <cellStyle name="40% - Accent6 3 2 3 2 3 3" xfId="31663" xr:uid="{00000000-0005-0000-0000-000010740000}"/>
    <cellStyle name="40% - Accent6 3 2 3 2 4" xfId="13705" xr:uid="{00000000-0005-0000-0000-000011740000}"/>
    <cellStyle name="40% - Accent6 3 2 3 2 4 2" xfId="36973" xr:uid="{00000000-0005-0000-0000-000012740000}"/>
    <cellStyle name="40% - Accent6 3 2 3 2 5" xfId="23652" xr:uid="{00000000-0005-0000-0000-000013740000}"/>
    <cellStyle name="40% - Accent6 3 2 3 2 5 2" xfId="46894" xr:uid="{00000000-0005-0000-0000-000014740000}"/>
    <cellStyle name="40% - Accent6 3 2 3 2 6" xfId="26355" xr:uid="{00000000-0005-0000-0000-000015740000}"/>
    <cellStyle name="40% - Accent6 3 2 3 2 7" xfId="48823" xr:uid="{00000000-0005-0000-0000-000016740000}"/>
    <cellStyle name="40% - Accent6 3 2 3 3" xfId="4507" xr:uid="{00000000-0005-0000-0000-000017740000}"/>
    <cellStyle name="40% - Accent6 3 2 3 3 2" xfId="9851" xr:uid="{00000000-0005-0000-0000-000018740000}"/>
    <cellStyle name="40% - Accent6 3 2 3 3 2 2" xfId="20466" xr:uid="{00000000-0005-0000-0000-000019740000}"/>
    <cellStyle name="40% - Accent6 3 2 3 3 2 2 2" xfId="43734" xr:uid="{00000000-0005-0000-0000-00001A740000}"/>
    <cellStyle name="40% - Accent6 3 2 3 3 2 3" xfId="33119" xr:uid="{00000000-0005-0000-0000-00001B740000}"/>
    <cellStyle name="40% - Accent6 3 2 3 3 3" xfId="15160" xr:uid="{00000000-0005-0000-0000-00001C740000}"/>
    <cellStyle name="40% - Accent6 3 2 3 3 3 2" xfId="38428" xr:uid="{00000000-0005-0000-0000-00001D740000}"/>
    <cellStyle name="40% - Accent6 3 2 3 3 4" xfId="23654" xr:uid="{00000000-0005-0000-0000-00001E740000}"/>
    <cellStyle name="40% - Accent6 3 2 3 3 4 2" xfId="46896" xr:uid="{00000000-0005-0000-0000-00001F740000}"/>
    <cellStyle name="40% - Accent6 3 2 3 3 5" xfId="27811" xr:uid="{00000000-0005-0000-0000-000020740000}"/>
    <cellStyle name="40% - Accent6 3 2 3 3 6" xfId="48825" xr:uid="{00000000-0005-0000-0000-000021740000}"/>
    <cellStyle name="40% - Accent6 3 2 3 4" xfId="7209" xr:uid="{00000000-0005-0000-0000-000022740000}"/>
    <cellStyle name="40% - Accent6 3 2 3 4 2" xfId="17824" xr:uid="{00000000-0005-0000-0000-000023740000}"/>
    <cellStyle name="40% - Accent6 3 2 3 4 2 2" xfId="41092" xr:uid="{00000000-0005-0000-0000-000024740000}"/>
    <cellStyle name="40% - Accent6 3 2 3 4 3" xfId="30477" xr:uid="{00000000-0005-0000-0000-000025740000}"/>
    <cellStyle name="40% - Accent6 3 2 3 5" xfId="12520" xr:uid="{00000000-0005-0000-0000-000026740000}"/>
    <cellStyle name="40% - Accent6 3 2 3 5 2" xfId="35788" xr:uid="{00000000-0005-0000-0000-000027740000}"/>
    <cellStyle name="40% - Accent6 3 2 3 6" xfId="23651" xr:uid="{00000000-0005-0000-0000-000028740000}"/>
    <cellStyle name="40% - Accent6 3 2 3 6 2" xfId="46893" xr:uid="{00000000-0005-0000-0000-000029740000}"/>
    <cellStyle name="40% - Accent6 3 2 3 7" xfId="25169" xr:uid="{00000000-0005-0000-0000-00002A740000}"/>
    <cellStyle name="40% - Accent6 3 2 3 8" xfId="48822" xr:uid="{00000000-0005-0000-0000-00002B740000}"/>
    <cellStyle name="40% - Accent6 3 2 4" xfId="1671" xr:uid="{00000000-0005-0000-0000-00002C740000}"/>
    <cellStyle name="40% - Accent6 3 2 4 2" xfId="4677" xr:uid="{00000000-0005-0000-0000-00002D740000}"/>
    <cellStyle name="40% - Accent6 3 2 4 2 2" xfId="10021" xr:uid="{00000000-0005-0000-0000-00002E740000}"/>
    <cellStyle name="40% - Accent6 3 2 4 2 2 2" xfId="20636" xr:uid="{00000000-0005-0000-0000-00002F740000}"/>
    <cellStyle name="40% - Accent6 3 2 4 2 2 2 2" xfId="43904" xr:uid="{00000000-0005-0000-0000-000030740000}"/>
    <cellStyle name="40% - Accent6 3 2 4 2 2 3" xfId="33289" xr:uid="{00000000-0005-0000-0000-000031740000}"/>
    <cellStyle name="40% - Accent6 3 2 4 2 3" xfId="15330" xr:uid="{00000000-0005-0000-0000-000032740000}"/>
    <cellStyle name="40% - Accent6 3 2 4 2 3 2" xfId="38598" xr:uid="{00000000-0005-0000-0000-000033740000}"/>
    <cellStyle name="40% - Accent6 3 2 4 2 4" xfId="23656" xr:uid="{00000000-0005-0000-0000-000034740000}"/>
    <cellStyle name="40% - Accent6 3 2 4 2 4 2" xfId="46898" xr:uid="{00000000-0005-0000-0000-000035740000}"/>
    <cellStyle name="40% - Accent6 3 2 4 2 5" xfId="27981" xr:uid="{00000000-0005-0000-0000-000036740000}"/>
    <cellStyle name="40% - Accent6 3 2 4 2 6" xfId="48827" xr:uid="{00000000-0005-0000-0000-000037740000}"/>
    <cellStyle name="40% - Accent6 3 2 4 3" xfId="7379" xr:uid="{00000000-0005-0000-0000-000038740000}"/>
    <cellStyle name="40% - Accent6 3 2 4 3 2" xfId="17994" xr:uid="{00000000-0005-0000-0000-000039740000}"/>
    <cellStyle name="40% - Accent6 3 2 4 3 2 2" xfId="41262" xr:uid="{00000000-0005-0000-0000-00003A740000}"/>
    <cellStyle name="40% - Accent6 3 2 4 3 3" xfId="30647" xr:uid="{00000000-0005-0000-0000-00003B740000}"/>
    <cellStyle name="40% - Accent6 3 2 4 4" xfId="12690" xr:uid="{00000000-0005-0000-0000-00003C740000}"/>
    <cellStyle name="40% - Accent6 3 2 4 4 2" xfId="35958" xr:uid="{00000000-0005-0000-0000-00003D740000}"/>
    <cellStyle name="40% - Accent6 3 2 4 5" xfId="23655" xr:uid="{00000000-0005-0000-0000-00003E740000}"/>
    <cellStyle name="40% - Accent6 3 2 4 5 2" xfId="46897" xr:uid="{00000000-0005-0000-0000-00003F740000}"/>
    <cellStyle name="40% - Accent6 3 2 4 6" xfId="25339" xr:uid="{00000000-0005-0000-0000-000040740000}"/>
    <cellStyle name="40% - Accent6 3 2 4 7" xfId="48826" xr:uid="{00000000-0005-0000-0000-000041740000}"/>
    <cellStyle name="40% - Accent6 3 2 5" xfId="1756" xr:uid="{00000000-0005-0000-0000-000042740000}"/>
    <cellStyle name="40% - Accent6 3 2 5 2" xfId="4744" xr:uid="{00000000-0005-0000-0000-000043740000}"/>
    <cellStyle name="40% - Accent6 3 2 5 2 2" xfId="10088" xr:uid="{00000000-0005-0000-0000-000044740000}"/>
    <cellStyle name="40% - Accent6 3 2 5 2 2 2" xfId="20703" xr:uid="{00000000-0005-0000-0000-000045740000}"/>
    <cellStyle name="40% - Accent6 3 2 5 2 2 2 2" xfId="43971" xr:uid="{00000000-0005-0000-0000-000046740000}"/>
    <cellStyle name="40% - Accent6 3 2 5 2 2 3" xfId="33356" xr:uid="{00000000-0005-0000-0000-000047740000}"/>
    <cellStyle name="40% - Accent6 3 2 5 2 3" xfId="15397" xr:uid="{00000000-0005-0000-0000-000048740000}"/>
    <cellStyle name="40% - Accent6 3 2 5 2 3 2" xfId="38665" xr:uid="{00000000-0005-0000-0000-000049740000}"/>
    <cellStyle name="40% - Accent6 3 2 5 2 4" xfId="28048" xr:uid="{00000000-0005-0000-0000-00004A740000}"/>
    <cellStyle name="40% - Accent6 3 2 5 3" xfId="7446" xr:uid="{00000000-0005-0000-0000-00004B740000}"/>
    <cellStyle name="40% - Accent6 3 2 5 3 2" xfId="18061" xr:uid="{00000000-0005-0000-0000-00004C740000}"/>
    <cellStyle name="40% - Accent6 3 2 5 3 2 2" xfId="41329" xr:uid="{00000000-0005-0000-0000-00004D740000}"/>
    <cellStyle name="40% - Accent6 3 2 5 3 3" xfId="30714" xr:uid="{00000000-0005-0000-0000-00004E740000}"/>
    <cellStyle name="40% - Accent6 3 2 5 4" xfId="12757" xr:uid="{00000000-0005-0000-0000-00004F740000}"/>
    <cellStyle name="40% - Accent6 3 2 5 4 2" xfId="36025" xr:uid="{00000000-0005-0000-0000-000050740000}"/>
    <cellStyle name="40% - Accent6 3 2 5 5" xfId="23657" xr:uid="{00000000-0005-0000-0000-000051740000}"/>
    <cellStyle name="40% - Accent6 3 2 5 5 2" xfId="46899" xr:uid="{00000000-0005-0000-0000-000052740000}"/>
    <cellStyle name="40% - Accent6 3 2 5 6" xfId="25406" xr:uid="{00000000-0005-0000-0000-000053740000}"/>
    <cellStyle name="40% - Accent6 3 2 5 7" xfId="48828" xr:uid="{00000000-0005-0000-0000-000054740000}"/>
    <cellStyle name="40% - Accent6 3 2 6" xfId="1688" xr:uid="{00000000-0005-0000-0000-000055740000}"/>
    <cellStyle name="40% - Accent6 3 2 6 2" xfId="4689" xr:uid="{00000000-0005-0000-0000-000056740000}"/>
    <cellStyle name="40% - Accent6 3 2 6 2 2" xfId="10033" xr:uid="{00000000-0005-0000-0000-000057740000}"/>
    <cellStyle name="40% - Accent6 3 2 6 2 2 2" xfId="20648" xr:uid="{00000000-0005-0000-0000-000058740000}"/>
    <cellStyle name="40% - Accent6 3 2 6 2 2 2 2" xfId="43916" xr:uid="{00000000-0005-0000-0000-000059740000}"/>
    <cellStyle name="40% - Accent6 3 2 6 2 2 3" xfId="33301" xr:uid="{00000000-0005-0000-0000-00005A740000}"/>
    <cellStyle name="40% - Accent6 3 2 6 2 3" xfId="15342" xr:uid="{00000000-0005-0000-0000-00005B740000}"/>
    <cellStyle name="40% - Accent6 3 2 6 2 3 2" xfId="38610" xr:uid="{00000000-0005-0000-0000-00005C740000}"/>
    <cellStyle name="40% - Accent6 3 2 6 2 4" xfId="27993" xr:uid="{00000000-0005-0000-0000-00005D740000}"/>
    <cellStyle name="40% - Accent6 3 2 6 3" xfId="7391" xr:uid="{00000000-0005-0000-0000-00005E740000}"/>
    <cellStyle name="40% - Accent6 3 2 6 3 2" xfId="18006" xr:uid="{00000000-0005-0000-0000-00005F740000}"/>
    <cellStyle name="40% - Accent6 3 2 6 3 2 2" xfId="41274" xr:uid="{00000000-0005-0000-0000-000060740000}"/>
    <cellStyle name="40% - Accent6 3 2 6 3 3" xfId="30659" xr:uid="{00000000-0005-0000-0000-000061740000}"/>
    <cellStyle name="40% - Accent6 3 2 6 4" xfId="12702" xr:uid="{00000000-0005-0000-0000-000062740000}"/>
    <cellStyle name="40% - Accent6 3 2 6 4 2" xfId="35970" xr:uid="{00000000-0005-0000-0000-000063740000}"/>
    <cellStyle name="40% - Accent6 3 2 6 5" xfId="25351" xr:uid="{00000000-0005-0000-0000-000064740000}"/>
    <cellStyle name="40% - Accent6 3 2 7" xfId="2190" xr:uid="{00000000-0005-0000-0000-000065740000}"/>
    <cellStyle name="40% - Accent6 3 2 7 2" xfId="5067" xr:uid="{00000000-0005-0000-0000-000066740000}"/>
    <cellStyle name="40% - Accent6 3 2 7 2 2" xfId="10410" xr:uid="{00000000-0005-0000-0000-000067740000}"/>
    <cellStyle name="40% - Accent6 3 2 7 2 2 2" xfId="21025" xr:uid="{00000000-0005-0000-0000-000068740000}"/>
    <cellStyle name="40% - Accent6 3 2 7 2 2 2 2" xfId="44293" xr:uid="{00000000-0005-0000-0000-000069740000}"/>
    <cellStyle name="40% - Accent6 3 2 7 2 2 3" xfId="33678" xr:uid="{00000000-0005-0000-0000-00006A740000}"/>
    <cellStyle name="40% - Accent6 3 2 7 2 3" xfId="15719" xr:uid="{00000000-0005-0000-0000-00006B740000}"/>
    <cellStyle name="40% - Accent6 3 2 7 2 3 2" xfId="38987" xr:uid="{00000000-0005-0000-0000-00006C740000}"/>
    <cellStyle name="40% - Accent6 3 2 7 2 4" xfId="28370" xr:uid="{00000000-0005-0000-0000-00006D740000}"/>
    <cellStyle name="40% - Accent6 3 2 7 3" xfId="7768" xr:uid="{00000000-0005-0000-0000-00006E740000}"/>
    <cellStyle name="40% - Accent6 3 2 7 3 2" xfId="18383" xr:uid="{00000000-0005-0000-0000-00006F740000}"/>
    <cellStyle name="40% - Accent6 3 2 7 3 2 2" xfId="41651" xr:uid="{00000000-0005-0000-0000-000070740000}"/>
    <cellStyle name="40% - Accent6 3 2 7 3 3" xfId="31036" xr:uid="{00000000-0005-0000-0000-000071740000}"/>
    <cellStyle name="40% - Accent6 3 2 7 4" xfId="13079" xr:uid="{00000000-0005-0000-0000-000072740000}"/>
    <cellStyle name="40% - Accent6 3 2 7 4 2" xfId="36347" xr:uid="{00000000-0005-0000-0000-000073740000}"/>
    <cellStyle name="40% - Accent6 3 2 7 5" xfId="25728" xr:uid="{00000000-0005-0000-0000-000074740000}"/>
    <cellStyle name="40% - Accent6 3 2 8" xfId="2176" xr:uid="{00000000-0005-0000-0000-000075740000}"/>
    <cellStyle name="40% - Accent6 3 2 8 2" xfId="5055" xr:uid="{00000000-0005-0000-0000-000076740000}"/>
    <cellStyle name="40% - Accent6 3 2 8 2 2" xfId="10398" xr:uid="{00000000-0005-0000-0000-000077740000}"/>
    <cellStyle name="40% - Accent6 3 2 8 2 2 2" xfId="21013" xr:uid="{00000000-0005-0000-0000-000078740000}"/>
    <cellStyle name="40% - Accent6 3 2 8 2 2 2 2" xfId="44281" xr:uid="{00000000-0005-0000-0000-000079740000}"/>
    <cellStyle name="40% - Accent6 3 2 8 2 2 3" xfId="33666" xr:uid="{00000000-0005-0000-0000-00007A740000}"/>
    <cellStyle name="40% - Accent6 3 2 8 2 3" xfId="15707" xr:uid="{00000000-0005-0000-0000-00007B740000}"/>
    <cellStyle name="40% - Accent6 3 2 8 2 3 2" xfId="38975" xr:uid="{00000000-0005-0000-0000-00007C740000}"/>
    <cellStyle name="40% - Accent6 3 2 8 2 4" xfId="28358" xr:uid="{00000000-0005-0000-0000-00007D740000}"/>
    <cellStyle name="40% - Accent6 3 2 8 3" xfId="7756" xr:uid="{00000000-0005-0000-0000-00007E740000}"/>
    <cellStyle name="40% - Accent6 3 2 8 3 2" xfId="18371" xr:uid="{00000000-0005-0000-0000-00007F740000}"/>
    <cellStyle name="40% - Accent6 3 2 8 3 2 2" xfId="41639" xr:uid="{00000000-0005-0000-0000-000080740000}"/>
    <cellStyle name="40% - Accent6 3 2 8 3 3" xfId="31024" xr:uid="{00000000-0005-0000-0000-000081740000}"/>
    <cellStyle name="40% - Accent6 3 2 8 4" xfId="13067" xr:uid="{00000000-0005-0000-0000-000082740000}"/>
    <cellStyle name="40% - Accent6 3 2 8 4 2" xfId="36335" xr:uid="{00000000-0005-0000-0000-000083740000}"/>
    <cellStyle name="40% - Accent6 3 2 8 5" xfId="25716" xr:uid="{00000000-0005-0000-0000-000084740000}"/>
    <cellStyle name="40% - Accent6 3 2 9" xfId="2623" xr:uid="{00000000-0005-0000-0000-000085740000}"/>
    <cellStyle name="40% - Accent6 3 2 9 2" xfId="5471" xr:uid="{00000000-0005-0000-0000-000086740000}"/>
    <cellStyle name="40% - Accent6 3 2 9 2 2" xfId="10814" xr:uid="{00000000-0005-0000-0000-000087740000}"/>
    <cellStyle name="40% - Accent6 3 2 9 2 2 2" xfId="21428" xr:uid="{00000000-0005-0000-0000-000088740000}"/>
    <cellStyle name="40% - Accent6 3 2 9 2 2 2 2" xfId="44696" xr:uid="{00000000-0005-0000-0000-000089740000}"/>
    <cellStyle name="40% - Accent6 3 2 9 2 2 3" xfId="34082" xr:uid="{00000000-0005-0000-0000-00008A740000}"/>
    <cellStyle name="40% - Accent6 3 2 9 2 3" xfId="16122" xr:uid="{00000000-0005-0000-0000-00008B740000}"/>
    <cellStyle name="40% - Accent6 3 2 9 2 3 2" xfId="39390" xr:uid="{00000000-0005-0000-0000-00008C740000}"/>
    <cellStyle name="40% - Accent6 3 2 9 2 4" xfId="28774" xr:uid="{00000000-0005-0000-0000-00008D740000}"/>
    <cellStyle name="40% - Accent6 3 2 9 3" xfId="8172" xr:uid="{00000000-0005-0000-0000-00008E740000}"/>
    <cellStyle name="40% - Accent6 3 2 9 3 2" xfId="18787" xr:uid="{00000000-0005-0000-0000-00008F740000}"/>
    <cellStyle name="40% - Accent6 3 2 9 3 2 2" xfId="42055" xr:uid="{00000000-0005-0000-0000-000090740000}"/>
    <cellStyle name="40% - Accent6 3 2 9 3 3" xfId="31440" xr:uid="{00000000-0005-0000-0000-000091740000}"/>
    <cellStyle name="40% - Accent6 3 2 9 4" xfId="13482" xr:uid="{00000000-0005-0000-0000-000092740000}"/>
    <cellStyle name="40% - Accent6 3 2 9 4 2" xfId="36750" xr:uid="{00000000-0005-0000-0000-000093740000}"/>
    <cellStyle name="40% - Accent6 3 2 9 5" xfId="26132" xr:uid="{00000000-0005-0000-0000-000094740000}"/>
    <cellStyle name="40% - Accent6 3 2_Asset Register (new)" xfId="1398" xr:uid="{00000000-0005-0000-0000-000095740000}"/>
    <cellStyle name="40% - Accent6 3 3" xfId="761" xr:uid="{00000000-0005-0000-0000-000096740000}"/>
    <cellStyle name="40% - Accent6 3 3 10" xfId="12296" xr:uid="{00000000-0005-0000-0000-000097740000}"/>
    <cellStyle name="40% - Accent6 3 3 10 2" xfId="35564" xr:uid="{00000000-0005-0000-0000-000098740000}"/>
    <cellStyle name="40% - Accent6 3 3 11" xfId="23658" xr:uid="{00000000-0005-0000-0000-000099740000}"/>
    <cellStyle name="40% - Accent6 3 3 11 2" xfId="46900" xr:uid="{00000000-0005-0000-0000-00009A740000}"/>
    <cellStyle name="40% - Accent6 3 3 12" xfId="24945" xr:uid="{00000000-0005-0000-0000-00009B740000}"/>
    <cellStyle name="40% - Accent6 3 3 13" xfId="48829" xr:uid="{00000000-0005-0000-0000-00009C740000}"/>
    <cellStyle name="40% - Accent6 3 3 2" xfId="1204" xr:uid="{00000000-0005-0000-0000-00009D740000}"/>
    <cellStyle name="40% - Accent6 3 3 2 2" xfId="2766" xr:uid="{00000000-0005-0000-0000-00009E740000}"/>
    <cellStyle name="40% - Accent6 3 3 2 2 2" xfId="5614" xr:uid="{00000000-0005-0000-0000-00009F740000}"/>
    <cellStyle name="40% - Accent6 3 3 2 2 2 2" xfId="10957" xr:uid="{00000000-0005-0000-0000-0000A0740000}"/>
    <cellStyle name="40% - Accent6 3 3 2 2 2 2 2" xfId="21571" xr:uid="{00000000-0005-0000-0000-0000A1740000}"/>
    <cellStyle name="40% - Accent6 3 3 2 2 2 2 2 2" xfId="44839" xr:uid="{00000000-0005-0000-0000-0000A2740000}"/>
    <cellStyle name="40% - Accent6 3 3 2 2 2 2 3" xfId="34225" xr:uid="{00000000-0005-0000-0000-0000A3740000}"/>
    <cellStyle name="40% - Accent6 3 3 2 2 2 3" xfId="16265" xr:uid="{00000000-0005-0000-0000-0000A4740000}"/>
    <cellStyle name="40% - Accent6 3 3 2 2 2 3 2" xfId="39533" xr:uid="{00000000-0005-0000-0000-0000A5740000}"/>
    <cellStyle name="40% - Accent6 3 3 2 2 2 4" xfId="23661" xr:uid="{00000000-0005-0000-0000-0000A6740000}"/>
    <cellStyle name="40% - Accent6 3 3 2 2 2 4 2" xfId="46903" xr:uid="{00000000-0005-0000-0000-0000A7740000}"/>
    <cellStyle name="40% - Accent6 3 3 2 2 2 5" xfId="28917" xr:uid="{00000000-0005-0000-0000-0000A8740000}"/>
    <cellStyle name="40% - Accent6 3 3 2 2 2 6" xfId="48832" xr:uid="{00000000-0005-0000-0000-0000A9740000}"/>
    <cellStyle name="40% - Accent6 3 3 2 2 3" xfId="8315" xr:uid="{00000000-0005-0000-0000-0000AA740000}"/>
    <cellStyle name="40% - Accent6 3 3 2 2 3 2" xfId="18930" xr:uid="{00000000-0005-0000-0000-0000AB740000}"/>
    <cellStyle name="40% - Accent6 3 3 2 2 3 2 2" xfId="42198" xr:uid="{00000000-0005-0000-0000-0000AC740000}"/>
    <cellStyle name="40% - Accent6 3 3 2 2 3 3" xfId="31583" xr:uid="{00000000-0005-0000-0000-0000AD740000}"/>
    <cellStyle name="40% - Accent6 3 3 2 2 4" xfId="13625" xr:uid="{00000000-0005-0000-0000-0000AE740000}"/>
    <cellStyle name="40% - Accent6 3 3 2 2 4 2" xfId="36893" xr:uid="{00000000-0005-0000-0000-0000AF740000}"/>
    <cellStyle name="40% - Accent6 3 3 2 2 5" xfId="23660" xr:uid="{00000000-0005-0000-0000-0000B0740000}"/>
    <cellStyle name="40% - Accent6 3 3 2 2 5 2" xfId="46902" xr:uid="{00000000-0005-0000-0000-0000B1740000}"/>
    <cellStyle name="40% - Accent6 3 3 2 2 6" xfId="26275" xr:uid="{00000000-0005-0000-0000-0000B2740000}"/>
    <cellStyle name="40% - Accent6 3 3 2 2 7" xfId="48831" xr:uid="{00000000-0005-0000-0000-0000B3740000}"/>
    <cellStyle name="40% - Accent6 3 3 2 3" xfId="3941" xr:uid="{00000000-0005-0000-0000-0000B4740000}"/>
    <cellStyle name="40% - Accent6 3 3 2 3 2" xfId="6605" xr:uid="{00000000-0005-0000-0000-0000B5740000}"/>
    <cellStyle name="40% - Accent6 3 3 2 3 2 2" xfId="11948" xr:uid="{00000000-0005-0000-0000-0000B6740000}"/>
    <cellStyle name="40% - Accent6 3 3 2 3 2 2 2" xfId="22561" xr:uid="{00000000-0005-0000-0000-0000B7740000}"/>
    <cellStyle name="40% - Accent6 3 3 2 3 2 2 2 2" xfId="45829" xr:uid="{00000000-0005-0000-0000-0000B8740000}"/>
    <cellStyle name="40% - Accent6 3 3 2 3 2 2 3" xfId="35216" xr:uid="{00000000-0005-0000-0000-0000B9740000}"/>
    <cellStyle name="40% - Accent6 3 3 2 3 2 3" xfId="17255" xr:uid="{00000000-0005-0000-0000-0000BA740000}"/>
    <cellStyle name="40% - Accent6 3 3 2 3 2 3 2" xfId="40523" xr:uid="{00000000-0005-0000-0000-0000BB740000}"/>
    <cellStyle name="40% - Accent6 3 3 2 3 2 4" xfId="29908" xr:uid="{00000000-0005-0000-0000-0000BC740000}"/>
    <cellStyle name="40% - Accent6 3 3 2 3 3" xfId="9306" xr:uid="{00000000-0005-0000-0000-0000BD740000}"/>
    <cellStyle name="40% - Accent6 3 3 2 3 3 2" xfId="19921" xr:uid="{00000000-0005-0000-0000-0000BE740000}"/>
    <cellStyle name="40% - Accent6 3 3 2 3 3 2 2" xfId="43189" xr:uid="{00000000-0005-0000-0000-0000BF740000}"/>
    <cellStyle name="40% - Accent6 3 3 2 3 3 3" xfId="32574" xr:uid="{00000000-0005-0000-0000-0000C0740000}"/>
    <cellStyle name="40% - Accent6 3 3 2 3 4" xfId="14615" xr:uid="{00000000-0005-0000-0000-0000C1740000}"/>
    <cellStyle name="40% - Accent6 3 3 2 3 4 2" xfId="37883" xr:uid="{00000000-0005-0000-0000-0000C2740000}"/>
    <cellStyle name="40% - Accent6 3 3 2 3 5" xfId="23662" xr:uid="{00000000-0005-0000-0000-0000C3740000}"/>
    <cellStyle name="40% - Accent6 3 3 2 3 5 2" xfId="46904" xr:uid="{00000000-0005-0000-0000-0000C4740000}"/>
    <cellStyle name="40% - Accent6 3 3 2 3 6" xfId="27266" xr:uid="{00000000-0005-0000-0000-0000C5740000}"/>
    <cellStyle name="40% - Accent6 3 3 2 3 7" xfId="48833" xr:uid="{00000000-0005-0000-0000-0000C6740000}"/>
    <cellStyle name="40% - Accent6 3 3 2 4" xfId="4427" xr:uid="{00000000-0005-0000-0000-0000C7740000}"/>
    <cellStyle name="40% - Accent6 3 3 2 4 2" xfId="9771" xr:uid="{00000000-0005-0000-0000-0000C8740000}"/>
    <cellStyle name="40% - Accent6 3 3 2 4 2 2" xfId="20386" xr:uid="{00000000-0005-0000-0000-0000C9740000}"/>
    <cellStyle name="40% - Accent6 3 3 2 4 2 2 2" xfId="43654" xr:uid="{00000000-0005-0000-0000-0000CA740000}"/>
    <cellStyle name="40% - Accent6 3 3 2 4 2 3" xfId="33039" xr:uid="{00000000-0005-0000-0000-0000CB740000}"/>
    <cellStyle name="40% - Accent6 3 3 2 4 3" xfId="15080" xr:uid="{00000000-0005-0000-0000-0000CC740000}"/>
    <cellStyle name="40% - Accent6 3 3 2 4 3 2" xfId="38348" xr:uid="{00000000-0005-0000-0000-0000CD740000}"/>
    <cellStyle name="40% - Accent6 3 3 2 4 4" xfId="27731" xr:uid="{00000000-0005-0000-0000-0000CE740000}"/>
    <cellStyle name="40% - Accent6 3 3 2 5" xfId="7129" xr:uid="{00000000-0005-0000-0000-0000CF740000}"/>
    <cellStyle name="40% - Accent6 3 3 2 5 2" xfId="17744" xr:uid="{00000000-0005-0000-0000-0000D0740000}"/>
    <cellStyle name="40% - Accent6 3 3 2 5 2 2" xfId="41012" xr:uid="{00000000-0005-0000-0000-0000D1740000}"/>
    <cellStyle name="40% - Accent6 3 3 2 5 3" xfId="30397" xr:uid="{00000000-0005-0000-0000-0000D2740000}"/>
    <cellStyle name="40% - Accent6 3 3 2 6" xfId="12440" xr:uid="{00000000-0005-0000-0000-0000D3740000}"/>
    <cellStyle name="40% - Accent6 3 3 2 6 2" xfId="35708" xr:uid="{00000000-0005-0000-0000-0000D4740000}"/>
    <cellStyle name="40% - Accent6 3 3 2 7" xfId="23659" xr:uid="{00000000-0005-0000-0000-0000D5740000}"/>
    <cellStyle name="40% - Accent6 3 3 2 7 2" xfId="46901" xr:uid="{00000000-0005-0000-0000-0000D6740000}"/>
    <cellStyle name="40% - Accent6 3 3 2 8" xfId="25089" xr:uid="{00000000-0005-0000-0000-0000D7740000}"/>
    <cellStyle name="40% - Accent6 3 3 2 9" xfId="48830" xr:uid="{00000000-0005-0000-0000-0000D8740000}"/>
    <cellStyle name="40% - Accent6 3 3 3" xfId="1571" xr:uid="{00000000-0005-0000-0000-0000D9740000}"/>
    <cellStyle name="40% - Accent6 3 3 3 2" xfId="2928" xr:uid="{00000000-0005-0000-0000-0000DA740000}"/>
    <cellStyle name="40% - Accent6 3 3 3 2 2" xfId="5776" xr:uid="{00000000-0005-0000-0000-0000DB740000}"/>
    <cellStyle name="40% - Accent6 3 3 3 2 2 2" xfId="11119" xr:uid="{00000000-0005-0000-0000-0000DC740000}"/>
    <cellStyle name="40% - Accent6 3 3 3 2 2 2 2" xfId="21733" xr:uid="{00000000-0005-0000-0000-0000DD740000}"/>
    <cellStyle name="40% - Accent6 3 3 3 2 2 2 2 2" xfId="45001" xr:uid="{00000000-0005-0000-0000-0000DE740000}"/>
    <cellStyle name="40% - Accent6 3 3 3 2 2 2 3" xfId="34387" xr:uid="{00000000-0005-0000-0000-0000DF740000}"/>
    <cellStyle name="40% - Accent6 3 3 3 2 2 3" xfId="16427" xr:uid="{00000000-0005-0000-0000-0000E0740000}"/>
    <cellStyle name="40% - Accent6 3 3 3 2 2 3 2" xfId="39695" xr:uid="{00000000-0005-0000-0000-0000E1740000}"/>
    <cellStyle name="40% - Accent6 3 3 3 2 2 4" xfId="29079" xr:uid="{00000000-0005-0000-0000-0000E2740000}"/>
    <cellStyle name="40% - Accent6 3 3 3 2 3" xfId="8477" xr:uid="{00000000-0005-0000-0000-0000E3740000}"/>
    <cellStyle name="40% - Accent6 3 3 3 2 3 2" xfId="19092" xr:uid="{00000000-0005-0000-0000-0000E4740000}"/>
    <cellStyle name="40% - Accent6 3 3 3 2 3 2 2" xfId="42360" xr:uid="{00000000-0005-0000-0000-0000E5740000}"/>
    <cellStyle name="40% - Accent6 3 3 3 2 3 3" xfId="31745" xr:uid="{00000000-0005-0000-0000-0000E6740000}"/>
    <cellStyle name="40% - Accent6 3 3 3 2 4" xfId="13787" xr:uid="{00000000-0005-0000-0000-0000E7740000}"/>
    <cellStyle name="40% - Accent6 3 3 3 2 4 2" xfId="37055" xr:uid="{00000000-0005-0000-0000-0000E8740000}"/>
    <cellStyle name="40% - Accent6 3 3 3 2 5" xfId="23664" xr:uid="{00000000-0005-0000-0000-0000E9740000}"/>
    <cellStyle name="40% - Accent6 3 3 3 2 5 2" xfId="46906" xr:uid="{00000000-0005-0000-0000-0000EA740000}"/>
    <cellStyle name="40% - Accent6 3 3 3 2 6" xfId="26437" xr:uid="{00000000-0005-0000-0000-0000EB740000}"/>
    <cellStyle name="40% - Accent6 3 3 3 2 7" xfId="48835" xr:uid="{00000000-0005-0000-0000-0000EC740000}"/>
    <cellStyle name="40% - Accent6 3 3 3 3" xfId="3641" xr:uid="{00000000-0005-0000-0000-0000ED740000}"/>
    <cellStyle name="40% - Accent6 3 3 3 3 2" xfId="6449" xr:uid="{00000000-0005-0000-0000-0000EE740000}"/>
    <cellStyle name="40% - Accent6 3 3 3 3 2 2" xfId="11792" xr:uid="{00000000-0005-0000-0000-0000EF740000}"/>
    <cellStyle name="40% - Accent6 3 3 3 3 2 2 2" xfId="22405" xr:uid="{00000000-0005-0000-0000-0000F0740000}"/>
    <cellStyle name="40% - Accent6 3 3 3 3 2 2 2 2" xfId="45673" xr:uid="{00000000-0005-0000-0000-0000F1740000}"/>
    <cellStyle name="40% - Accent6 3 3 3 3 2 2 3" xfId="35060" xr:uid="{00000000-0005-0000-0000-0000F2740000}"/>
    <cellStyle name="40% - Accent6 3 3 3 3 2 3" xfId="17099" xr:uid="{00000000-0005-0000-0000-0000F3740000}"/>
    <cellStyle name="40% - Accent6 3 3 3 3 2 3 2" xfId="40367" xr:uid="{00000000-0005-0000-0000-0000F4740000}"/>
    <cellStyle name="40% - Accent6 3 3 3 3 2 4" xfId="29752" xr:uid="{00000000-0005-0000-0000-0000F5740000}"/>
    <cellStyle name="40% - Accent6 3 3 3 3 3" xfId="9150" xr:uid="{00000000-0005-0000-0000-0000F6740000}"/>
    <cellStyle name="40% - Accent6 3 3 3 3 3 2" xfId="19765" xr:uid="{00000000-0005-0000-0000-0000F7740000}"/>
    <cellStyle name="40% - Accent6 3 3 3 3 3 2 2" xfId="43033" xr:uid="{00000000-0005-0000-0000-0000F8740000}"/>
    <cellStyle name="40% - Accent6 3 3 3 3 3 3" xfId="32418" xr:uid="{00000000-0005-0000-0000-0000F9740000}"/>
    <cellStyle name="40% - Accent6 3 3 3 3 4" xfId="14459" xr:uid="{00000000-0005-0000-0000-0000FA740000}"/>
    <cellStyle name="40% - Accent6 3 3 3 3 4 2" xfId="37727" xr:uid="{00000000-0005-0000-0000-0000FB740000}"/>
    <cellStyle name="40% - Accent6 3 3 3 3 5" xfId="27110" xr:uid="{00000000-0005-0000-0000-0000FC740000}"/>
    <cellStyle name="40% - Accent6 3 3 3 4" xfId="4589" xr:uid="{00000000-0005-0000-0000-0000FD740000}"/>
    <cellStyle name="40% - Accent6 3 3 3 4 2" xfId="9933" xr:uid="{00000000-0005-0000-0000-0000FE740000}"/>
    <cellStyle name="40% - Accent6 3 3 3 4 2 2" xfId="20548" xr:uid="{00000000-0005-0000-0000-0000FF740000}"/>
    <cellStyle name="40% - Accent6 3 3 3 4 2 2 2" xfId="43816" xr:uid="{00000000-0005-0000-0000-000000750000}"/>
    <cellStyle name="40% - Accent6 3 3 3 4 2 3" xfId="33201" xr:uid="{00000000-0005-0000-0000-000001750000}"/>
    <cellStyle name="40% - Accent6 3 3 3 4 3" xfId="15242" xr:uid="{00000000-0005-0000-0000-000002750000}"/>
    <cellStyle name="40% - Accent6 3 3 3 4 3 2" xfId="38510" xr:uid="{00000000-0005-0000-0000-000003750000}"/>
    <cellStyle name="40% - Accent6 3 3 3 4 4" xfId="27893" xr:uid="{00000000-0005-0000-0000-000004750000}"/>
    <cellStyle name="40% - Accent6 3 3 3 5" xfId="7291" xr:uid="{00000000-0005-0000-0000-000005750000}"/>
    <cellStyle name="40% - Accent6 3 3 3 5 2" xfId="17906" xr:uid="{00000000-0005-0000-0000-000006750000}"/>
    <cellStyle name="40% - Accent6 3 3 3 5 2 2" xfId="41174" xr:uid="{00000000-0005-0000-0000-000007750000}"/>
    <cellStyle name="40% - Accent6 3 3 3 5 3" xfId="30559" xr:uid="{00000000-0005-0000-0000-000008750000}"/>
    <cellStyle name="40% - Accent6 3 3 3 6" xfId="12602" xr:uid="{00000000-0005-0000-0000-000009750000}"/>
    <cellStyle name="40% - Accent6 3 3 3 6 2" xfId="35870" xr:uid="{00000000-0005-0000-0000-00000A750000}"/>
    <cellStyle name="40% - Accent6 3 3 3 7" xfId="23663" xr:uid="{00000000-0005-0000-0000-00000B750000}"/>
    <cellStyle name="40% - Accent6 3 3 3 7 2" xfId="46905" xr:uid="{00000000-0005-0000-0000-00000C750000}"/>
    <cellStyle name="40% - Accent6 3 3 3 8" xfId="25251" xr:uid="{00000000-0005-0000-0000-00000D750000}"/>
    <cellStyle name="40% - Accent6 3 3 3 9" xfId="48834" xr:uid="{00000000-0005-0000-0000-00000E750000}"/>
    <cellStyle name="40% - Accent6 3 3 4" xfId="1939" xr:uid="{00000000-0005-0000-0000-00000F750000}"/>
    <cellStyle name="40% - Accent6 3 3 4 2" xfId="4914" xr:uid="{00000000-0005-0000-0000-000010750000}"/>
    <cellStyle name="40% - Accent6 3 3 4 2 2" xfId="10258" xr:uid="{00000000-0005-0000-0000-000011750000}"/>
    <cellStyle name="40% - Accent6 3 3 4 2 2 2" xfId="20873" xr:uid="{00000000-0005-0000-0000-000012750000}"/>
    <cellStyle name="40% - Accent6 3 3 4 2 2 2 2" xfId="44141" xr:uid="{00000000-0005-0000-0000-000013750000}"/>
    <cellStyle name="40% - Accent6 3 3 4 2 2 3" xfId="33526" xr:uid="{00000000-0005-0000-0000-000014750000}"/>
    <cellStyle name="40% - Accent6 3 3 4 2 3" xfId="15567" xr:uid="{00000000-0005-0000-0000-000015750000}"/>
    <cellStyle name="40% - Accent6 3 3 4 2 3 2" xfId="38835" xr:uid="{00000000-0005-0000-0000-000016750000}"/>
    <cellStyle name="40% - Accent6 3 3 4 2 4" xfId="28218" xr:uid="{00000000-0005-0000-0000-000017750000}"/>
    <cellStyle name="40% - Accent6 3 3 4 3" xfId="7616" xr:uid="{00000000-0005-0000-0000-000018750000}"/>
    <cellStyle name="40% - Accent6 3 3 4 3 2" xfId="18231" xr:uid="{00000000-0005-0000-0000-000019750000}"/>
    <cellStyle name="40% - Accent6 3 3 4 3 2 2" xfId="41499" xr:uid="{00000000-0005-0000-0000-00001A750000}"/>
    <cellStyle name="40% - Accent6 3 3 4 3 3" xfId="30884" xr:uid="{00000000-0005-0000-0000-00001B750000}"/>
    <cellStyle name="40% - Accent6 3 3 4 4" xfId="12927" xr:uid="{00000000-0005-0000-0000-00001C750000}"/>
    <cellStyle name="40% - Accent6 3 3 4 4 2" xfId="36195" xr:uid="{00000000-0005-0000-0000-00001D750000}"/>
    <cellStyle name="40% - Accent6 3 3 4 5" xfId="23665" xr:uid="{00000000-0005-0000-0000-00001E750000}"/>
    <cellStyle name="40% - Accent6 3 3 4 5 2" xfId="46907" xr:uid="{00000000-0005-0000-0000-00001F750000}"/>
    <cellStyle name="40% - Accent6 3 3 4 6" xfId="25576" xr:uid="{00000000-0005-0000-0000-000020750000}"/>
    <cellStyle name="40% - Accent6 3 3 4 7" xfId="48836" xr:uid="{00000000-0005-0000-0000-000021750000}"/>
    <cellStyle name="40% - Accent6 3 3 5" xfId="2622" xr:uid="{00000000-0005-0000-0000-000022750000}"/>
    <cellStyle name="40% - Accent6 3 3 5 2" xfId="5470" xr:uid="{00000000-0005-0000-0000-000023750000}"/>
    <cellStyle name="40% - Accent6 3 3 5 2 2" xfId="10813" xr:uid="{00000000-0005-0000-0000-000024750000}"/>
    <cellStyle name="40% - Accent6 3 3 5 2 2 2" xfId="21427" xr:uid="{00000000-0005-0000-0000-000025750000}"/>
    <cellStyle name="40% - Accent6 3 3 5 2 2 2 2" xfId="44695" xr:uid="{00000000-0005-0000-0000-000026750000}"/>
    <cellStyle name="40% - Accent6 3 3 5 2 2 3" xfId="34081" xr:uid="{00000000-0005-0000-0000-000027750000}"/>
    <cellStyle name="40% - Accent6 3 3 5 2 3" xfId="16121" xr:uid="{00000000-0005-0000-0000-000028750000}"/>
    <cellStyle name="40% - Accent6 3 3 5 2 3 2" xfId="39389" xr:uid="{00000000-0005-0000-0000-000029750000}"/>
    <cellStyle name="40% - Accent6 3 3 5 2 4" xfId="28773" xr:uid="{00000000-0005-0000-0000-00002A750000}"/>
    <cellStyle name="40% - Accent6 3 3 5 3" xfId="8171" xr:uid="{00000000-0005-0000-0000-00002B750000}"/>
    <cellStyle name="40% - Accent6 3 3 5 3 2" xfId="18786" xr:uid="{00000000-0005-0000-0000-00002C750000}"/>
    <cellStyle name="40% - Accent6 3 3 5 3 2 2" xfId="42054" xr:uid="{00000000-0005-0000-0000-00002D750000}"/>
    <cellStyle name="40% - Accent6 3 3 5 3 3" xfId="31439" xr:uid="{00000000-0005-0000-0000-00002E750000}"/>
    <cellStyle name="40% - Accent6 3 3 5 4" xfId="13481" xr:uid="{00000000-0005-0000-0000-00002F750000}"/>
    <cellStyle name="40% - Accent6 3 3 5 4 2" xfId="36749" xr:uid="{00000000-0005-0000-0000-000030750000}"/>
    <cellStyle name="40% - Accent6 3 3 5 5" xfId="26131" xr:uid="{00000000-0005-0000-0000-000031750000}"/>
    <cellStyle name="40% - Accent6 3 3 6" xfId="3209" xr:uid="{00000000-0005-0000-0000-000032750000}"/>
    <cellStyle name="40% - Accent6 3 3 6 2" xfId="6039" xr:uid="{00000000-0005-0000-0000-000033750000}"/>
    <cellStyle name="40% - Accent6 3 3 6 2 2" xfId="11382" xr:uid="{00000000-0005-0000-0000-000034750000}"/>
    <cellStyle name="40% - Accent6 3 3 6 2 2 2" xfId="21995" xr:uid="{00000000-0005-0000-0000-000035750000}"/>
    <cellStyle name="40% - Accent6 3 3 6 2 2 2 2" xfId="45263" xr:uid="{00000000-0005-0000-0000-000036750000}"/>
    <cellStyle name="40% - Accent6 3 3 6 2 2 3" xfId="34650" xr:uid="{00000000-0005-0000-0000-000037750000}"/>
    <cellStyle name="40% - Accent6 3 3 6 2 3" xfId="16689" xr:uid="{00000000-0005-0000-0000-000038750000}"/>
    <cellStyle name="40% - Accent6 3 3 6 2 3 2" xfId="39957" xr:uid="{00000000-0005-0000-0000-000039750000}"/>
    <cellStyle name="40% - Accent6 3 3 6 2 4" xfId="29342" xr:uid="{00000000-0005-0000-0000-00003A750000}"/>
    <cellStyle name="40% - Accent6 3 3 6 3" xfId="8740" xr:uid="{00000000-0005-0000-0000-00003B750000}"/>
    <cellStyle name="40% - Accent6 3 3 6 3 2" xfId="19355" xr:uid="{00000000-0005-0000-0000-00003C750000}"/>
    <cellStyle name="40% - Accent6 3 3 6 3 2 2" xfId="42623" xr:uid="{00000000-0005-0000-0000-00003D750000}"/>
    <cellStyle name="40% - Accent6 3 3 6 3 3" xfId="32008" xr:uid="{00000000-0005-0000-0000-00003E750000}"/>
    <cellStyle name="40% - Accent6 3 3 6 4" xfId="14049" xr:uid="{00000000-0005-0000-0000-00003F750000}"/>
    <cellStyle name="40% - Accent6 3 3 6 4 2" xfId="37317" xr:uid="{00000000-0005-0000-0000-000040750000}"/>
    <cellStyle name="40% - Accent6 3 3 6 5" xfId="26700" xr:uid="{00000000-0005-0000-0000-000041750000}"/>
    <cellStyle name="40% - Accent6 3 3 7" xfId="3529" xr:uid="{00000000-0005-0000-0000-000042750000}"/>
    <cellStyle name="40% - Accent6 3 3 7 2" xfId="6353" xr:uid="{00000000-0005-0000-0000-000043750000}"/>
    <cellStyle name="40% - Accent6 3 3 7 2 2" xfId="11696" xr:uid="{00000000-0005-0000-0000-000044750000}"/>
    <cellStyle name="40% - Accent6 3 3 7 2 2 2" xfId="22309" xr:uid="{00000000-0005-0000-0000-000045750000}"/>
    <cellStyle name="40% - Accent6 3 3 7 2 2 2 2" xfId="45577" xr:uid="{00000000-0005-0000-0000-000046750000}"/>
    <cellStyle name="40% - Accent6 3 3 7 2 2 3" xfId="34964" xr:uid="{00000000-0005-0000-0000-000047750000}"/>
    <cellStyle name="40% - Accent6 3 3 7 2 3" xfId="17003" xr:uid="{00000000-0005-0000-0000-000048750000}"/>
    <cellStyle name="40% - Accent6 3 3 7 2 3 2" xfId="40271" xr:uid="{00000000-0005-0000-0000-000049750000}"/>
    <cellStyle name="40% - Accent6 3 3 7 2 4" xfId="29656" xr:uid="{00000000-0005-0000-0000-00004A750000}"/>
    <cellStyle name="40% - Accent6 3 3 7 3" xfId="9054" xr:uid="{00000000-0005-0000-0000-00004B750000}"/>
    <cellStyle name="40% - Accent6 3 3 7 3 2" xfId="19669" xr:uid="{00000000-0005-0000-0000-00004C750000}"/>
    <cellStyle name="40% - Accent6 3 3 7 3 2 2" xfId="42937" xr:uid="{00000000-0005-0000-0000-00004D750000}"/>
    <cellStyle name="40% - Accent6 3 3 7 3 3" xfId="32322" xr:uid="{00000000-0005-0000-0000-00004E750000}"/>
    <cellStyle name="40% - Accent6 3 3 7 4" xfId="14363" xr:uid="{00000000-0005-0000-0000-00004F750000}"/>
    <cellStyle name="40% - Accent6 3 3 7 4 2" xfId="37631" xr:uid="{00000000-0005-0000-0000-000050750000}"/>
    <cellStyle name="40% - Accent6 3 3 7 5" xfId="27014" xr:uid="{00000000-0005-0000-0000-000051750000}"/>
    <cellStyle name="40% - Accent6 3 3 8" xfId="4283" xr:uid="{00000000-0005-0000-0000-000052750000}"/>
    <cellStyle name="40% - Accent6 3 3 8 2" xfId="9627" xr:uid="{00000000-0005-0000-0000-000053750000}"/>
    <cellStyle name="40% - Accent6 3 3 8 2 2" xfId="20242" xr:uid="{00000000-0005-0000-0000-000054750000}"/>
    <cellStyle name="40% - Accent6 3 3 8 2 2 2" xfId="43510" xr:uid="{00000000-0005-0000-0000-000055750000}"/>
    <cellStyle name="40% - Accent6 3 3 8 2 3" xfId="32895" xr:uid="{00000000-0005-0000-0000-000056750000}"/>
    <cellStyle name="40% - Accent6 3 3 8 3" xfId="14936" xr:uid="{00000000-0005-0000-0000-000057750000}"/>
    <cellStyle name="40% - Accent6 3 3 8 3 2" xfId="38204" xr:uid="{00000000-0005-0000-0000-000058750000}"/>
    <cellStyle name="40% - Accent6 3 3 8 4" xfId="27587" xr:uid="{00000000-0005-0000-0000-000059750000}"/>
    <cellStyle name="40% - Accent6 3 3 9" xfId="6985" xr:uid="{00000000-0005-0000-0000-00005A750000}"/>
    <cellStyle name="40% - Accent6 3 3 9 2" xfId="17600" xr:uid="{00000000-0005-0000-0000-00005B750000}"/>
    <cellStyle name="40% - Accent6 3 3 9 2 2" xfId="40868" xr:uid="{00000000-0005-0000-0000-00005C750000}"/>
    <cellStyle name="40% - Accent6 3 3 9 3" xfId="30253" xr:uid="{00000000-0005-0000-0000-00005D750000}"/>
    <cellStyle name="40% - Accent6 3 3_Asset Register (new)" xfId="1396" xr:uid="{00000000-0005-0000-0000-00005E750000}"/>
    <cellStyle name="40% - Accent6 3 4" xfId="295" xr:uid="{00000000-0005-0000-0000-00005F750000}"/>
    <cellStyle name="40% - Accent6 3 4 10" xfId="24822" xr:uid="{00000000-0005-0000-0000-000060750000}"/>
    <cellStyle name="40% - Accent6 3 4 11" xfId="48837" xr:uid="{00000000-0005-0000-0000-000061750000}"/>
    <cellStyle name="40% - Accent6 3 4 2" xfId="1940" xr:uid="{00000000-0005-0000-0000-000062750000}"/>
    <cellStyle name="40% - Accent6 3 4 2 2" xfId="4915" xr:uid="{00000000-0005-0000-0000-000063750000}"/>
    <cellStyle name="40% - Accent6 3 4 2 2 2" xfId="10259" xr:uid="{00000000-0005-0000-0000-000064750000}"/>
    <cellStyle name="40% - Accent6 3 4 2 2 2 2" xfId="20874" xr:uid="{00000000-0005-0000-0000-000065750000}"/>
    <cellStyle name="40% - Accent6 3 4 2 2 2 2 2" xfId="44142" xr:uid="{00000000-0005-0000-0000-000066750000}"/>
    <cellStyle name="40% - Accent6 3 4 2 2 2 3" xfId="33527" xr:uid="{00000000-0005-0000-0000-000067750000}"/>
    <cellStyle name="40% - Accent6 3 4 2 2 3" xfId="15568" xr:uid="{00000000-0005-0000-0000-000068750000}"/>
    <cellStyle name="40% - Accent6 3 4 2 2 3 2" xfId="38836" xr:uid="{00000000-0005-0000-0000-000069750000}"/>
    <cellStyle name="40% - Accent6 3 4 2 2 4" xfId="23668" xr:uid="{00000000-0005-0000-0000-00006A750000}"/>
    <cellStyle name="40% - Accent6 3 4 2 2 4 2" xfId="46910" xr:uid="{00000000-0005-0000-0000-00006B750000}"/>
    <cellStyle name="40% - Accent6 3 4 2 2 5" xfId="28219" xr:uid="{00000000-0005-0000-0000-00006C750000}"/>
    <cellStyle name="40% - Accent6 3 4 2 2 6" xfId="48839" xr:uid="{00000000-0005-0000-0000-00006D750000}"/>
    <cellStyle name="40% - Accent6 3 4 2 3" xfId="7617" xr:uid="{00000000-0005-0000-0000-00006E750000}"/>
    <cellStyle name="40% - Accent6 3 4 2 3 2" xfId="18232" xr:uid="{00000000-0005-0000-0000-00006F750000}"/>
    <cellStyle name="40% - Accent6 3 4 2 3 2 2" xfId="41500" xr:uid="{00000000-0005-0000-0000-000070750000}"/>
    <cellStyle name="40% - Accent6 3 4 2 3 3" xfId="30885" xr:uid="{00000000-0005-0000-0000-000071750000}"/>
    <cellStyle name="40% - Accent6 3 4 2 4" xfId="12928" xr:uid="{00000000-0005-0000-0000-000072750000}"/>
    <cellStyle name="40% - Accent6 3 4 2 4 2" xfId="36196" xr:uid="{00000000-0005-0000-0000-000073750000}"/>
    <cellStyle name="40% - Accent6 3 4 2 5" xfId="23667" xr:uid="{00000000-0005-0000-0000-000074750000}"/>
    <cellStyle name="40% - Accent6 3 4 2 5 2" xfId="46909" xr:uid="{00000000-0005-0000-0000-000075750000}"/>
    <cellStyle name="40% - Accent6 3 4 2 6" xfId="25577" xr:uid="{00000000-0005-0000-0000-000076750000}"/>
    <cellStyle name="40% - Accent6 3 4 2 7" xfId="48838" xr:uid="{00000000-0005-0000-0000-000077750000}"/>
    <cellStyle name="40% - Accent6 3 4 3" xfId="2503" xr:uid="{00000000-0005-0000-0000-000078750000}"/>
    <cellStyle name="40% - Accent6 3 4 3 2" xfId="5351" xr:uid="{00000000-0005-0000-0000-000079750000}"/>
    <cellStyle name="40% - Accent6 3 4 3 2 2" xfId="10694" xr:uid="{00000000-0005-0000-0000-00007A750000}"/>
    <cellStyle name="40% - Accent6 3 4 3 2 2 2" xfId="21308" xr:uid="{00000000-0005-0000-0000-00007B750000}"/>
    <cellStyle name="40% - Accent6 3 4 3 2 2 2 2" xfId="44576" xr:uid="{00000000-0005-0000-0000-00007C750000}"/>
    <cellStyle name="40% - Accent6 3 4 3 2 2 3" xfId="33962" xr:uid="{00000000-0005-0000-0000-00007D750000}"/>
    <cellStyle name="40% - Accent6 3 4 3 2 3" xfId="16002" xr:uid="{00000000-0005-0000-0000-00007E750000}"/>
    <cellStyle name="40% - Accent6 3 4 3 2 3 2" xfId="39270" xr:uid="{00000000-0005-0000-0000-00007F750000}"/>
    <cellStyle name="40% - Accent6 3 4 3 2 4" xfId="28654" xr:uid="{00000000-0005-0000-0000-000080750000}"/>
    <cellStyle name="40% - Accent6 3 4 3 3" xfId="8052" xr:uid="{00000000-0005-0000-0000-000081750000}"/>
    <cellStyle name="40% - Accent6 3 4 3 3 2" xfId="18667" xr:uid="{00000000-0005-0000-0000-000082750000}"/>
    <cellStyle name="40% - Accent6 3 4 3 3 2 2" xfId="41935" xr:uid="{00000000-0005-0000-0000-000083750000}"/>
    <cellStyle name="40% - Accent6 3 4 3 3 3" xfId="31320" xr:uid="{00000000-0005-0000-0000-000084750000}"/>
    <cellStyle name="40% - Accent6 3 4 3 4" xfId="13362" xr:uid="{00000000-0005-0000-0000-000085750000}"/>
    <cellStyle name="40% - Accent6 3 4 3 4 2" xfId="36630" xr:uid="{00000000-0005-0000-0000-000086750000}"/>
    <cellStyle name="40% - Accent6 3 4 3 5" xfId="23669" xr:uid="{00000000-0005-0000-0000-000087750000}"/>
    <cellStyle name="40% - Accent6 3 4 3 5 2" xfId="46911" xr:uid="{00000000-0005-0000-0000-000088750000}"/>
    <cellStyle name="40% - Accent6 3 4 3 6" xfId="26012" xr:uid="{00000000-0005-0000-0000-000089750000}"/>
    <cellStyle name="40% - Accent6 3 4 3 7" xfId="48840" xr:uid="{00000000-0005-0000-0000-00008A750000}"/>
    <cellStyle name="40% - Accent6 3 4 4" xfId="3210" xr:uid="{00000000-0005-0000-0000-00008B750000}"/>
    <cellStyle name="40% - Accent6 3 4 4 2" xfId="6040" xr:uid="{00000000-0005-0000-0000-00008C750000}"/>
    <cellStyle name="40% - Accent6 3 4 4 2 2" xfId="11383" xr:uid="{00000000-0005-0000-0000-00008D750000}"/>
    <cellStyle name="40% - Accent6 3 4 4 2 2 2" xfId="21996" xr:uid="{00000000-0005-0000-0000-00008E750000}"/>
    <cellStyle name="40% - Accent6 3 4 4 2 2 2 2" xfId="45264" xr:uid="{00000000-0005-0000-0000-00008F750000}"/>
    <cellStyle name="40% - Accent6 3 4 4 2 2 3" xfId="34651" xr:uid="{00000000-0005-0000-0000-000090750000}"/>
    <cellStyle name="40% - Accent6 3 4 4 2 3" xfId="16690" xr:uid="{00000000-0005-0000-0000-000091750000}"/>
    <cellStyle name="40% - Accent6 3 4 4 2 3 2" xfId="39958" xr:uid="{00000000-0005-0000-0000-000092750000}"/>
    <cellStyle name="40% - Accent6 3 4 4 2 4" xfId="29343" xr:uid="{00000000-0005-0000-0000-000093750000}"/>
    <cellStyle name="40% - Accent6 3 4 4 3" xfId="8741" xr:uid="{00000000-0005-0000-0000-000094750000}"/>
    <cellStyle name="40% - Accent6 3 4 4 3 2" xfId="19356" xr:uid="{00000000-0005-0000-0000-000095750000}"/>
    <cellStyle name="40% - Accent6 3 4 4 3 2 2" xfId="42624" xr:uid="{00000000-0005-0000-0000-000096750000}"/>
    <cellStyle name="40% - Accent6 3 4 4 3 3" xfId="32009" xr:uid="{00000000-0005-0000-0000-000097750000}"/>
    <cellStyle name="40% - Accent6 3 4 4 4" xfId="14050" xr:uid="{00000000-0005-0000-0000-000098750000}"/>
    <cellStyle name="40% - Accent6 3 4 4 4 2" xfId="37318" xr:uid="{00000000-0005-0000-0000-000099750000}"/>
    <cellStyle name="40% - Accent6 3 4 4 5" xfId="26701" xr:uid="{00000000-0005-0000-0000-00009A750000}"/>
    <cellStyle name="40% - Accent6 3 4 5" xfId="3530" xr:uid="{00000000-0005-0000-0000-00009B750000}"/>
    <cellStyle name="40% - Accent6 3 4 5 2" xfId="6354" xr:uid="{00000000-0005-0000-0000-00009C750000}"/>
    <cellStyle name="40% - Accent6 3 4 5 2 2" xfId="11697" xr:uid="{00000000-0005-0000-0000-00009D750000}"/>
    <cellStyle name="40% - Accent6 3 4 5 2 2 2" xfId="22310" xr:uid="{00000000-0005-0000-0000-00009E750000}"/>
    <cellStyle name="40% - Accent6 3 4 5 2 2 2 2" xfId="45578" xr:uid="{00000000-0005-0000-0000-00009F750000}"/>
    <cellStyle name="40% - Accent6 3 4 5 2 2 3" xfId="34965" xr:uid="{00000000-0005-0000-0000-0000A0750000}"/>
    <cellStyle name="40% - Accent6 3 4 5 2 3" xfId="17004" xr:uid="{00000000-0005-0000-0000-0000A1750000}"/>
    <cellStyle name="40% - Accent6 3 4 5 2 3 2" xfId="40272" xr:uid="{00000000-0005-0000-0000-0000A2750000}"/>
    <cellStyle name="40% - Accent6 3 4 5 2 4" xfId="29657" xr:uid="{00000000-0005-0000-0000-0000A3750000}"/>
    <cellStyle name="40% - Accent6 3 4 5 3" xfId="9055" xr:uid="{00000000-0005-0000-0000-0000A4750000}"/>
    <cellStyle name="40% - Accent6 3 4 5 3 2" xfId="19670" xr:uid="{00000000-0005-0000-0000-0000A5750000}"/>
    <cellStyle name="40% - Accent6 3 4 5 3 2 2" xfId="42938" xr:uid="{00000000-0005-0000-0000-0000A6750000}"/>
    <cellStyle name="40% - Accent6 3 4 5 3 3" xfId="32323" xr:uid="{00000000-0005-0000-0000-0000A7750000}"/>
    <cellStyle name="40% - Accent6 3 4 5 4" xfId="14364" xr:uid="{00000000-0005-0000-0000-0000A8750000}"/>
    <cellStyle name="40% - Accent6 3 4 5 4 2" xfId="37632" xr:uid="{00000000-0005-0000-0000-0000A9750000}"/>
    <cellStyle name="40% - Accent6 3 4 5 5" xfId="27015" xr:uid="{00000000-0005-0000-0000-0000AA750000}"/>
    <cellStyle name="40% - Accent6 3 4 6" xfId="4164" xr:uid="{00000000-0005-0000-0000-0000AB750000}"/>
    <cellStyle name="40% - Accent6 3 4 6 2" xfId="9508" xr:uid="{00000000-0005-0000-0000-0000AC750000}"/>
    <cellStyle name="40% - Accent6 3 4 6 2 2" xfId="20123" xr:uid="{00000000-0005-0000-0000-0000AD750000}"/>
    <cellStyle name="40% - Accent6 3 4 6 2 2 2" xfId="43391" xr:uid="{00000000-0005-0000-0000-0000AE750000}"/>
    <cellStyle name="40% - Accent6 3 4 6 2 3" xfId="32776" xr:uid="{00000000-0005-0000-0000-0000AF750000}"/>
    <cellStyle name="40% - Accent6 3 4 6 3" xfId="14817" xr:uid="{00000000-0005-0000-0000-0000B0750000}"/>
    <cellStyle name="40% - Accent6 3 4 6 3 2" xfId="38085" xr:uid="{00000000-0005-0000-0000-0000B1750000}"/>
    <cellStyle name="40% - Accent6 3 4 6 4" xfId="27468" xr:uid="{00000000-0005-0000-0000-0000B2750000}"/>
    <cellStyle name="40% - Accent6 3 4 7" xfId="6866" xr:uid="{00000000-0005-0000-0000-0000B3750000}"/>
    <cellStyle name="40% - Accent6 3 4 7 2" xfId="17481" xr:uid="{00000000-0005-0000-0000-0000B4750000}"/>
    <cellStyle name="40% - Accent6 3 4 7 2 2" xfId="40749" xr:uid="{00000000-0005-0000-0000-0000B5750000}"/>
    <cellStyle name="40% - Accent6 3 4 7 3" xfId="30134" xr:uid="{00000000-0005-0000-0000-0000B6750000}"/>
    <cellStyle name="40% - Accent6 3 4 8" xfId="12177" xr:uid="{00000000-0005-0000-0000-0000B7750000}"/>
    <cellStyle name="40% - Accent6 3 4 8 2" xfId="35445" xr:uid="{00000000-0005-0000-0000-0000B8750000}"/>
    <cellStyle name="40% - Accent6 3 4 9" xfId="23666" xr:uid="{00000000-0005-0000-0000-0000B9750000}"/>
    <cellStyle name="40% - Accent6 3 4 9 2" xfId="46908" xr:uid="{00000000-0005-0000-0000-0000BA750000}"/>
    <cellStyle name="40% - Accent6 3 5" xfId="1135" xr:uid="{00000000-0005-0000-0000-0000BB750000}"/>
    <cellStyle name="40% - Accent6 3 5 2" xfId="2705" xr:uid="{00000000-0005-0000-0000-0000BC750000}"/>
    <cellStyle name="40% - Accent6 3 5 2 2" xfId="5553" xr:uid="{00000000-0005-0000-0000-0000BD750000}"/>
    <cellStyle name="40% - Accent6 3 5 2 2 2" xfId="10896" xr:uid="{00000000-0005-0000-0000-0000BE750000}"/>
    <cellStyle name="40% - Accent6 3 5 2 2 2 2" xfId="21510" xr:uid="{00000000-0005-0000-0000-0000BF750000}"/>
    <cellStyle name="40% - Accent6 3 5 2 2 2 2 2" xfId="44778" xr:uid="{00000000-0005-0000-0000-0000C0750000}"/>
    <cellStyle name="40% - Accent6 3 5 2 2 2 3" xfId="34164" xr:uid="{00000000-0005-0000-0000-0000C1750000}"/>
    <cellStyle name="40% - Accent6 3 5 2 2 3" xfId="16204" xr:uid="{00000000-0005-0000-0000-0000C2750000}"/>
    <cellStyle name="40% - Accent6 3 5 2 2 3 2" xfId="39472" xr:uid="{00000000-0005-0000-0000-0000C3750000}"/>
    <cellStyle name="40% - Accent6 3 5 2 2 4" xfId="23672" xr:uid="{00000000-0005-0000-0000-0000C4750000}"/>
    <cellStyle name="40% - Accent6 3 5 2 2 4 2" xfId="46914" xr:uid="{00000000-0005-0000-0000-0000C5750000}"/>
    <cellStyle name="40% - Accent6 3 5 2 2 5" xfId="28856" xr:uid="{00000000-0005-0000-0000-0000C6750000}"/>
    <cellStyle name="40% - Accent6 3 5 2 2 6" xfId="48843" xr:uid="{00000000-0005-0000-0000-0000C7750000}"/>
    <cellStyle name="40% - Accent6 3 5 2 3" xfId="8254" xr:uid="{00000000-0005-0000-0000-0000C8750000}"/>
    <cellStyle name="40% - Accent6 3 5 2 3 2" xfId="18869" xr:uid="{00000000-0005-0000-0000-0000C9750000}"/>
    <cellStyle name="40% - Accent6 3 5 2 3 2 2" xfId="42137" xr:uid="{00000000-0005-0000-0000-0000CA750000}"/>
    <cellStyle name="40% - Accent6 3 5 2 3 3" xfId="31522" xr:uid="{00000000-0005-0000-0000-0000CB750000}"/>
    <cellStyle name="40% - Accent6 3 5 2 4" xfId="13564" xr:uid="{00000000-0005-0000-0000-0000CC750000}"/>
    <cellStyle name="40% - Accent6 3 5 2 4 2" xfId="36832" xr:uid="{00000000-0005-0000-0000-0000CD750000}"/>
    <cellStyle name="40% - Accent6 3 5 2 5" xfId="23671" xr:uid="{00000000-0005-0000-0000-0000CE750000}"/>
    <cellStyle name="40% - Accent6 3 5 2 5 2" xfId="46913" xr:uid="{00000000-0005-0000-0000-0000CF750000}"/>
    <cellStyle name="40% - Accent6 3 5 2 6" xfId="26214" xr:uid="{00000000-0005-0000-0000-0000D0750000}"/>
    <cellStyle name="40% - Accent6 3 5 2 7" xfId="48842" xr:uid="{00000000-0005-0000-0000-0000D1750000}"/>
    <cellStyle name="40% - Accent6 3 5 3" xfId="3880" xr:uid="{00000000-0005-0000-0000-0000D2750000}"/>
    <cellStyle name="40% - Accent6 3 5 3 2" xfId="6544" xr:uid="{00000000-0005-0000-0000-0000D3750000}"/>
    <cellStyle name="40% - Accent6 3 5 3 2 2" xfId="11887" xr:uid="{00000000-0005-0000-0000-0000D4750000}"/>
    <cellStyle name="40% - Accent6 3 5 3 2 2 2" xfId="22500" xr:uid="{00000000-0005-0000-0000-0000D5750000}"/>
    <cellStyle name="40% - Accent6 3 5 3 2 2 2 2" xfId="45768" xr:uid="{00000000-0005-0000-0000-0000D6750000}"/>
    <cellStyle name="40% - Accent6 3 5 3 2 2 3" xfId="35155" xr:uid="{00000000-0005-0000-0000-0000D7750000}"/>
    <cellStyle name="40% - Accent6 3 5 3 2 3" xfId="17194" xr:uid="{00000000-0005-0000-0000-0000D8750000}"/>
    <cellStyle name="40% - Accent6 3 5 3 2 3 2" xfId="40462" xr:uid="{00000000-0005-0000-0000-0000D9750000}"/>
    <cellStyle name="40% - Accent6 3 5 3 2 4" xfId="29847" xr:uid="{00000000-0005-0000-0000-0000DA750000}"/>
    <cellStyle name="40% - Accent6 3 5 3 3" xfId="9245" xr:uid="{00000000-0005-0000-0000-0000DB750000}"/>
    <cellStyle name="40% - Accent6 3 5 3 3 2" xfId="19860" xr:uid="{00000000-0005-0000-0000-0000DC750000}"/>
    <cellStyle name="40% - Accent6 3 5 3 3 2 2" xfId="43128" xr:uid="{00000000-0005-0000-0000-0000DD750000}"/>
    <cellStyle name="40% - Accent6 3 5 3 3 3" xfId="32513" xr:uid="{00000000-0005-0000-0000-0000DE750000}"/>
    <cellStyle name="40% - Accent6 3 5 3 4" xfId="14554" xr:uid="{00000000-0005-0000-0000-0000DF750000}"/>
    <cellStyle name="40% - Accent6 3 5 3 4 2" xfId="37822" xr:uid="{00000000-0005-0000-0000-0000E0750000}"/>
    <cellStyle name="40% - Accent6 3 5 3 5" xfId="23673" xr:uid="{00000000-0005-0000-0000-0000E1750000}"/>
    <cellStyle name="40% - Accent6 3 5 3 5 2" xfId="46915" xr:uid="{00000000-0005-0000-0000-0000E2750000}"/>
    <cellStyle name="40% - Accent6 3 5 3 6" xfId="27205" xr:uid="{00000000-0005-0000-0000-0000E3750000}"/>
    <cellStyle name="40% - Accent6 3 5 3 7" xfId="48844" xr:uid="{00000000-0005-0000-0000-0000E4750000}"/>
    <cellStyle name="40% - Accent6 3 5 4" xfId="4366" xr:uid="{00000000-0005-0000-0000-0000E5750000}"/>
    <cellStyle name="40% - Accent6 3 5 4 2" xfId="9710" xr:uid="{00000000-0005-0000-0000-0000E6750000}"/>
    <cellStyle name="40% - Accent6 3 5 4 2 2" xfId="20325" xr:uid="{00000000-0005-0000-0000-0000E7750000}"/>
    <cellStyle name="40% - Accent6 3 5 4 2 2 2" xfId="43593" xr:uid="{00000000-0005-0000-0000-0000E8750000}"/>
    <cellStyle name="40% - Accent6 3 5 4 2 3" xfId="32978" xr:uid="{00000000-0005-0000-0000-0000E9750000}"/>
    <cellStyle name="40% - Accent6 3 5 4 3" xfId="15019" xr:uid="{00000000-0005-0000-0000-0000EA750000}"/>
    <cellStyle name="40% - Accent6 3 5 4 3 2" xfId="38287" xr:uid="{00000000-0005-0000-0000-0000EB750000}"/>
    <cellStyle name="40% - Accent6 3 5 4 4" xfId="27670" xr:uid="{00000000-0005-0000-0000-0000EC750000}"/>
    <cellStyle name="40% - Accent6 3 5 5" xfId="7068" xr:uid="{00000000-0005-0000-0000-0000ED750000}"/>
    <cellStyle name="40% - Accent6 3 5 5 2" xfId="17683" xr:uid="{00000000-0005-0000-0000-0000EE750000}"/>
    <cellStyle name="40% - Accent6 3 5 5 2 2" xfId="40951" xr:uid="{00000000-0005-0000-0000-0000EF750000}"/>
    <cellStyle name="40% - Accent6 3 5 5 3" xfId="30336" xr:uid="{00000000-0005-0000-0000-0000F0750000}"/>
    <cellStyle name="40% - Accent6 3 5 6" xfId="12379" xr:uid="{00000000-0005-0000-0000-0000F1750000}"/>
    <cellStyle name="40% - Accent6 3 5 6 2" xfId="35647" xr:uid="{00000000-0005-0000-0000-0000F2750000}"/>
    <cellStyle name="40% - Accent6 3 5 7" xfId="23670" xr:uid="{00000000-0005-0000-0000-0000F3750000}"/>
    <cellStyle name="40% - Accent6 3 5 7 2" xfId="46912" xr:uid="{00000000-0005-0000-0000-0000F4750000}"/>
    <cellStyle name="40% - Accent6 3 5 8" xfId="25028" xr:uid="{00000000-0005-0000-0000-0000F5750000}"/>
    <cellStyle name="40% - Accent6 3 5 9" xfId="48841" xr:uid="{00000000-0005-0000-0000-0000F6750000}"/>
    <cellStyle name="40% - Accent6 3 6" xfId="1284" xr:uid="{00000000-0005-0000-0000-0000F7750000}"/>
    <cellStyle name="40% - Accent6 3 6 2" xfId="2845" xr:uid="{00000000-0005-0000-0000-0000F8750000}"/>
    <cellStyle name="40% - Accent6 3 6 2 2" xfId="5693" xr:uid="{00000000-0005-0000-0000-0000F9750000}"/>
    <cellStyle name="40% - Accent6 3 6 2 2 2" xfId="11036" xr:uid="{00000000-0005-0000-0000-0000FA750000}"/>
    <cellStyle name="40% - Accent6 3 6 2 2 2 2" xfId="21650" xr:uid="{00000000-0005-0000-0000-0000FB750000}"/>
    <cellStyle name="40% - Accent6 3 6 2 2 2 2 2" xfId="44918" xr:uid="{00000000-0005-0000-0000-0000FC750000}"/>
    <cellStyle name="40% - Accent6 3 6 2 2 2 3" xfId="34304" xr:uid="{00000000-0005-0000-0000-0000FD750000}"/>
    <cellStyle name="40% - Accent6 3 6 2 2 3" xfId="16344" xr:uid="{00000000-0005-0000-0000-0000FE750000}"/>
    <cellStyle name="40% - Accent6 3 6 2 2 3 2" xfId="39612" xr:uid="{00000000-0005-0000-0000-0000FF750000}"/>
    <cellStyle name="40% - Accent6 3 6 2 2 4" xfId="23676" xr:uid="{00000000-0005-0000-0000-000000760000}"/>
    <cellStyle name="40% - Accent6 3 6 2 2 4 2" xfId="46918" xr:uid="{00000000-0005-0000-0000-000001760000}"/>
    <cellStyle name="40% - Accent6 3 6 2 2 5" xfId="28996" xr:uid="{00000000-0005-0000-0000-000002760000}"/>
    <cellStyle name="40% - Accent6 3 6 2 2 6" xfId="48847" xr:uid="{00000000-0005-0000-0000-000003760000}"/>
    <cellStyle name="40% - Accent6 3 6 2 3" xfId="8394" xr:uid="{00000000-0005-0000-0000-000004760000}"/>
    <cellStyle name="40% - Accent6 3 6 2 3 2" xfId="19009" xr:uid="{00000000-0005-0000-0000-000005760000}"/>
    <cellStyle name="40% - Accent6 3 6 2 3 2 2" xfId="42277" xr:uid="{00000000-0005-0000-0000-000006760000}"/>
    <cellStyle name="40% - Accent6 3 6 2 3 3" xfId="31662" xr:uid="{00000000-0005-0000-0000-000007760000}"/>
    <cellStyle name="40% - Accent6 3 6 2 4" xfId="13704" xr:uid="{00000000-0005-0000-0000-000008760000}"/>
    <cellStyle name="40% - Accent6 3 6 2 4 2" xfId="36972" xr:uid="{00000000-0005-0000-0000-000009760000}"/>
    <cellStyle name="40% - Accent6 3 6 2 5" xfId="23675" xr:uid="{00000000-0005-0000-0000-00000A760000}"/>
    <cellStyle name="40% - Accent6 3 6 2 5 2" xfId="46917" xr:uid="{00000000-0005-0000-0000-00000B760000}"/>
    <cellStyle name="40% - Accent6 3 6 2 6" xfId="26354" xr:uid="{00000000-0005-0000-0000-00000C760000}"/>
    <cellStyle name="40% - Accent6 3 6 2 7" xfId="48846" xr:uid="{00000000-0005-0000-0000-00000D760000}"/>
    <cellStyle name="40% - Accent6 3 6 3" xfId="4506" xr:uid="{00000000-0005-0000-0000-00000E760000}"/>
    <cellStyle name="40% - Accent6 3 6 3 2" xfId="9850" xr:uid="{00000000-0005-0000-0000-00000F760000}"/>
    <cellStyle name="40% - Accent6 3 6 3 2 2" xfId="20465" xr:uid="{00000000-0005-0000-0000-000010760000}"/>
    <cellStyle name="40% - Accent6 3 6 3 2 2 2" xfId="43733" xr:uid="{00000000-0005-0000-0000-000011760000}"/>
    <cellStyle name="40% - Accent6 3 6 3 2 3" xfId="33118" xr:uid="{00000000-0005-0000-0000-000012760000}"/>
    <cellStyle name="40% - Accent6 3 6 3 3" xfId="15159" xr:uid="{00000000-0005-0000-0000-000013760000}"/>
    <cellStyle name="40% - Accent6 3 6 3 3 2" xfId="38427" xr:uid="{00000000-0005-0000-0000-000014760000}"/>
    <cellStyle name="40% - Accent6 3 6 3 4" xfId="23677" xr:uid="{00000000-0005-0000-0000-000015760000}"/>
    <cellStyle name="40% - Accent6 3 6 3 4 2" xfId="46919" xr:uid="{00000000-0005-0000-0000-000016760000}"/>
    <cellStyle name="40% - Accent6 3 6 3 5" xfId="27810" xr:uid="{00000000-0005-0000-0000-000017760000}"/>
    <cellStyle name="40% - Accent6 3 6 3 6" xfId="48848" xr:uid="{00000000-0005-0000-0000-000018760000}"/>
    <cellStyle name="40% - Accent6 3 6 4" xfId="7208" xr:uid="{00000000-0005-0000-0000-000019760000}"/>
    <cellStyle name="40% - Accent6 3 6 4 2" xfId="17823" xr:uid="{00000000-0005-0000-0000-00001A760000}"/>
    <cellStyle name="40% - Accent6 3 6 4 2 2" xfId="41091" xr:uid="{00000000-0005-0000-0000-00001B760000}"/>
    <cellStyle name="40% - Accent6 3 6 4 3" xfId="30476" xr:uid="{00000000-0005-0000-0000-00001C760000}"/>
    <cellStyle name="40% - Accent6 3 6 5" xfId="12519" xr:uid="{00000000-0005-0000-0000-00001D760000}"/>
    <cellStyle name="40% - Accent6 3 6 5 2" xfId="35787" xr:uid="{00000000-0005-0000-0000-00001E760000}"/>
    <cellStyle name="40% - Accent6 3 6 6" xfId="23674" xr:uid="{00000000-0005-0000-0000-00001F760000}"/>
    <cellStyle name="40% - Accent6 3 6 6 2" xfId="46916" xr:uid="{00000000-0005-0000-0000-000020760000}"/>
    <cellStyle name="40% - Accent6 3 6 7" xfId="25168" xr:uid="{00000000-0005-0000-0000-000021760000}"/>
    <cellStyle name="40% - Accent6 3 6 8" xfId="48845" xr:uid="{00000000-0005-0000-0000-000022760000}"/>
    <cellStyle name="40% - Accent6 3 7" xfId="1670" xr:uid="{00000000-0005-0000-0000-000023760000}"/>
    <cellStyle name="40% - Accent6 3 7 2" xfId="4676" xr:uid="{00000000-0005-0000-0000-000024760000}"/>
    <cellStyle name="40% - Accent6 3 7 2 2" xfId="10020" xr:uid="{00000000-0005-0000-0000-000025760000}"/>
    <cellStyle name="40% - Accent6 3 7 2 2 2" xfId="20635" xr:uid="{00000000-0005-0000-0000-000026760000}"/>
    <cellStyle name="40% - Accent6 3 7 2 2 2 2" xfId="43903" xr:uid="{00000000-0005-0000-0000-000027760000}"/>
    <cellStyle name="40% - Accent6 3 7 2 2 3" xfId="33288" xr:uid="{00000000-0005-0000-0000-000028760000}"/>
    <cellStyle name="40% - Accent6 3 7 2 3" xfId="15329" xr:uid="{00000000-0005-0000-0000-000029760000}"/>
    <cellStyle name="40% - Accent6 3 7 2 3 2" xfId="38597" xr:uid="{00000000-0005-0000-0000-00002A760000}"/>
    <cellStyle name="40% - Accent6 3 7 2 4" xfId="23679" xr:uid="{00000000-0005-0000-0000-00002B760000}"/>
    <cellStyle name="40% - Accent6 3 7 2 4 2" xfId="46921" xr:uid="{00000000-0005-0000-0000-00002C760000}"/>
    <cellStyle name="40% - Accent6 3 7 2 5" xfId="27980" xr:uid="{00000000-0005-0000-0000-00002D760000}"/>
    <cellStyle name="40% - Accent6 3 7 2 6" xfId="48850" xr:uid="{00000000-0005-0000-0000-00002E760000}"/>
    <cellStyle name="40% - Accent6 3 7 3" xfId="7378" xr:uid="{00000000-0005-0000-0000-00002F760000}"/>
    <cellStyle name="40% - Accent6 3 7 3 2" xfId="17993" xr:uid="{00000000-0005-0000-0000-000030760000}"/>
    <cellStyle name="40% - Accent6 3 7 3 2 2" xfId="41261" xr:uid="{00000000-0005-0000-0000-000031760000}"/>
    <cellStyle name="40% - Accent6 3 7 3 3" xfId="30646" xr:uid="{00000000-0005-0000-0000-000032760000}"/>
    <cellStyle name="40% - Accent6 3 7 4" xfId="12689" xr:uid="{00000000-0005-0000-0000-000033760000}"/>
    <cellStyle name="40% - Accent6 3 7 4 2" xfId="35957" xr:uid="{00000000-0005-0000-0000-000034760000}"/>
    <cellStyle name="40% - Accent6 3 7 5" xfId="23678" xr:uid="{00000000-0005-0000-0000-000035760000}"/>
    <cellStyle name="40% - Accent6 3 7 5 2" xfId="46920" xr:uid="{00000000-0005-0000-0000-000036760000}"/>
    <cellStyle name="40% - Accent6 3 7 6" xfId="25338" xr:uid="{00000000-0005-0000-0000-000037760000}"/>
    <cellStyle name="40% - Accent6 3 7 7" xfId="48849" xr:uid="{00000000-0005-0000-0000-000038760000}"/>
    <cellStyle name="40% - Accent6 3 8" xfId="1757" xr:uid="{00000000-0005-0000-0000-000039760000}"/>
    <cellStyle name="40% - Accent6 3 8 2" xfId="4745" xr:uid="{00000000-0005-0000-0000-00003A760000}"/>
    <cellStyle name="40% - Accent6 3 8 2 2" xfId="10089" xr:uid="{00000000-0005-0000-0000-00003B760000}"/>
    <cellStyle name="40% - Accent6 3 8 2 2 2" xfId="20704" xr:uid="{00000000-0005-0000-0000-00003C760000}"/>
    <cellStyle name="40% - Accent6 3 8 2 2 2 2" xfId="43972" xr:uid="{00000000-0005-0000-0000-00003D760000}"/>
    <cellStyle name="40% - Accent6 3 8 2 2 3" xfId="33357" xr:uid="{00000000-0005-0000-0000-00003E760000}"/>
    <cellStyle name="40% - Accent6 3 8 2 3" xfId="15398" xr:uid="{00000000-0005-0000-0000-00003F760000}"/>
    <cellStyle name="40% - Accent6 3 8 2 3 2" xfId="38666" xr:uid="{00000000-0005-0000-0000-000040760000}"/>
    <cellStyle name="40% - Accent6 3 8 2 4" xfId="28049" xr:uid="{00000000-0005-0000-0000-000041760000}"/>
    <cellStyle name="40% - Accent6 3 8 3" xfId="7447" xr:uid="{00000000-0005-0000-0000-000042760000}"/>
    <cellStyle name="40% - Accent6 3 8 3 2" xfId="18062" xr:uid="{00000000-0005-0000-0000-000043760000}"/>
    <cellStyle name="40% - Accent6 3 8 3 2 2" xfId="41330" xr:uid="{00000000-0005-0000-0000-000044760000}"/>
    <cellStyle name="40% - Accent6 3 8 3 3" xfId="30715" xr:uid="{00000000-0005-0000-0000-000045760000}"/>
    <cellStyle name="40% - Accent6 3 8 4" xfId="12758" xr:uid="{00000000-0005-0000-0000-000046760000}"/>
    <cellStyle name="40% - Accent6 3 8 4 2" xfId="36026" xr:uid="{00000000-0005-0000-0000-000047760000}"/>
    <cellStyle name="40% - Accent6 3 8 5" xfId="23680" xr:uid="{00000000-0005-0000-0000-000048760000}"/>
    <cellStyle name="40% - Accent6 3 8 5 2" xfId="46922" xr:uid="{00000000-0005-0000-0000-000049760000}"/>
    <cellStyle name="40% - Accent6 3 8 6" xfId="25407" xr:uid="{00000000-0005-0000-0000-00004A760000}"/>
    <cellStyle name="40% - Accent6 3 8 7" xfId="48851" xr:uid="{00000000-0005-0000-0000-00004B760000}"/>
    <cellStyle name="40% - Accent6 3 9" xfId="2049" xr:uid="{00000000-0005-0000-0000-00004C760000}"/>
    <cellStyle name="40% - Accent6 3 9 2" xfId="4986" xr:uid="{00000000-0005-0000-0000-00004D760000}"/>
    <cellStyle name="40% - Accent6 3 9 2 2" xfId="10329" xr:uid="{00000000-0005-0000-0000-00004E760000}"/>
    <cellStyle name="40% - Accent6 3 9 2 2 2" xfId="20944" xr:uid="{00000000-0005-0000-0000-00004F760000}"/>
    <cellStyle name="40% - Accent6 3 9 2 2 2 2" xfId="44212" xr:uid="{00000000-0005-0000-0000-000050760000}"/>
    <cellStyle name="40% - Accent6 3 9 2 2 3" xfId="33597" xr:uid="{00000000-0005-0000-0000-000051760000}"/>
    <cellStyle name="40% - Accent6 3 9 2 3" xfId="15638" xr:uid="{00000000-0005-0000-0000-000052760000}"/>
    <cellStyle name="40% - Accent6 3 9 2 3 2" xfId="38906" xr:uid="{00000000-0005-0000-0000-000053760000}"/>
    <cellStyle name="40% - Accent6 3 9 2 4" xfId="28289" xr:uid="{00000000-0005-0000-0000-000054760000}"/>
    <cellStyle name="40% - Accent6 3 9 3" xfId="7687" xr:uid="{00000000-0005-0000-0000-000055760000}"/>
    <cellStyle name="40% - Accent6 3 9 3 2" xfId="18302" xr:uid="{00000000-0005-0000-0000-000056760000}"/>
    <cellStyle name="40% - Accent6 3 9 3 2 2" xfId="41570" xr:uid="{00000000-0005-0000-0000-000057760000}"/>
    <cellStyle name="40% - Accent6 3 9 3 3" xfId="30955" xr:uid="{00000000-0005-0000-0000-000058760000}"/>
    <cellStyle name="40% - Accent6 3 9 4" xfId="12998" xr:uid="{00000000-0005-0000-0000-000059760000}"/>
    <cellStyle name="40% - Accent6 3 9 4 2" xfId="36266" xr:uid="{00000000-0005-0000-0000-00005A760000}"/>
    <cellStyle name="40% - Accent6 3 9 5" xfId="25647" xr:uid="{00000000-0005-0000-0000-00005B760000}"/>
    <cellStyle name="40% - Accent6 3_Asset Register (new)" xfId="1399" xr:uid="{00000000-0005-0000-0000-00005C760000}"/>
    <cellStyle name="40% - Accent6 4" xfId="296" xr:uid="{00000000-0005-0000-0000-00005D760000}"/>
    <cellStyle name="40% - Accent6 4 10" xfId="2191" xr:uid="{00000000-0005-0000-0000-00005E760000}"/>
    <cellStyle name="40% - Accent6 4 10 2" xfId="5068" xr:uid="{00000000-0005-0000-0000-00005F760000}"/>
    <cellStyle name="40% - Accent6 4 10 2 2" xfId="10411" xr:uid="{00000000-0005-0000-0000-000060760000}"/>
    <cellStyle name="40% - Accent6 4 10 2 2 2" xfId="21026" xr:uid="{00000000-0005-0000-0000-000061760000}"/>
    <cellStyle name="40% - Accent6 4 10 2 2 2 2" xfId="44294" xr:uid="{00000000-0005-0000-0000-000062760000}"/>
    <cellStyle name="40% - Accent6 4 10 2 2 3" xfId="33679" xr:uid="{00000000-0005-0000-0000-000063760000}"/>
    <cellStyle name="40% - Accent6 4 10 2 3" xfId="15720" xr:uid="{00000000-0005-0000-0000-000064760000}"/>
    <cellStyle name="40% - Accent6 4 10 2 3 2" xfId="38988" xr:uid="{00000000-0005-0000-0000-000065760000}"/>
    <cellStyle name="40% - Accent6 4 10 2 4" xfId="28371" xr:uid="{00000000-0005-0000-0000-000066760000}"/>
    <cellStyle name="40% - Accent6 4 10 3" xfId="7769" xr:uid="{00000000-0005-0000-0000-000067760000}"/>
    <cellStyle name="40% - Accent6 4 10 3 2" xfId="18384" xr:uid="{00000000-0005-0000-0000-000068760000}"/>
    <cellStyle name="40% - Accent6 4 10 3 2 2" xfId="41652" xr:uid="{00000000-0005-0000-0000-000069760000}"/>
    <cellStyle name="40% - Accent6 4 10 3 3" xfId="31037" xr:uid="{00000000-0005-0000-0000-00006A760000}"/>
    <cellStyle name="40% - Accent6 4 10 4" xfId="13080" xr:uid="{00000000-0005-0000-0000-00006B760000}"/>
    <cellStyle name="40% - Accent6 4 10 4 2" xfId="36348" xr:uid="{00000000-0005-0000-0000-00006C760000}"/>
    <cellStyle name="40% - Accent6 4 10 5" xfId="25729" xr:uid="{00000000-0005-0000-0000-00006D760000}"/>
    <cellStyle name="40% - Accent6 4 11" xfId="2504" xr:uid="{00000000-0005-0000-0000-00006E760000}"/>
    <cellStyle name="40% - Accent6 4 11 2" xfId="5352" xr:uid="{00000000-0005-0000-0000-00006F760000}"/>
    <cellStyle name="40% - Accent6 4 11 2 2" xfId="10695" xr:uid="{00000000-0005-0000-0000-000070760000}"/>
    <cellStyle name="40% - Accent6 4 11 2 2 2" xfId="21309" xr:uid="{00000000-0005-0000-0000-000071760000}"/>
    <cellStyle name="40% - Accent6 4 11 2 2 2 2" xfId="44577" xr:uid="{00000000-0005-0000-0000-000072760000}"/>
    <cellStyle name="40% - Accent6 4 11 2 2 3" xfId="33963" xr:uid="{00000000-0005-0000-0000-000073760000}"/>
    <cellStyle name="40% - Accent6 4 11 2 3" xfId="16003" xr:uid="{00000000-0005-0000-0000-000074760000}"/>
    <cellStyle name="40% - Accent6 4 11 2 3 2" xfId="39271" xr:uid="{00000000-0005-0000-0000-000075760000}"/>
    <cellStyle name="40% - Accent6 4 11 2 4" xfId="28655" xr:uid="{00000000-0005-0000-0000-000076760000}"/>
    <cellStyle name="40% - Accent6 4 11 3" xfId="8053" xr:uid="{00000000-0005-0000-0000-000077760000}"/>
    <cellStyle name="40% - Accent6 4 11 3 2" xfId="18668" xr:uid="{00000000-0005-0000-0000-000078760000}"/>
    <cellStyle name="40% - Accent6 4 11 3 2 2" xfId="41936" xr:uid="{00000000-0005-0000-0000-000079760000}"/>
    <cellStyle name="40% - Accent6 4 11 3 3" xfId="31321" xr:uid="{00000000-0005-0000-0000-00007A760000}"/>
    <cellStyle name="40% - Accent6 4 11 4" xfId="13363" xr:uid="{00000000-0005-0000-0000-00007B760000}"/>
    <cellStyle name="40% - Accent6 4 11 4 2" xfId="36631" xr:uid="{00000000-0005-0000-0000-00007C760000}"/>
    <cellStyle name="40% - Accent6 4 11 5" xfId="26013" xr:uid="{00000000-0005-0000-0000-00007D760000}"/>
    <cellStyle name="40% - Accent6 4 12" xfId="3028" xr:uid="{00000000-0005-0000-0000-00007E760000}"/>
    <cellStyle name="40% - Accent6 4 12 2" xfId="5864" xr:uid="{00000000-0005-0000-0000-00007F760000}"/>
    <cellStyle name="40% - Accent6 4 12 2 2" xfId="11207" xr:uid="{00000000-0005-0000-0000-000080760000}"/>
    <cellStyle name="40% - Accent6 4 12 2 2 2" xfId="21821" xr:uid="{00000000-0005-0000-0000-000081760000}"/>
    <cellStyle name="40% - Accent6 4 12 2 2 2 2" xfId="45089" xr:uid="{00000000-0005-0000-0000-000082760000}"/>
    <cellStyle name="40% - Accent6 4 12 2 2 3" xfId="34475" xr:uid="{00000000-0005-0000-0000-000083760000}"/>
    <cellStyle name="40% - Accent6 4 12 2 3" xfId="16515" xr:uid="{00000000-0005-0000-0000-000084760000}"/>
    <cellStyle name="40% - Accent6 4 12 2 3 2" xfId="39783" xr:uid="{00000000-0005-0000-0000-000085760000}"/>
    <cellStyle name="40% - Accent6 4 12 2 4" xfId="29167" xr:uid="{00000000-0005-0000-0000-000086760000}"/>
    <cellStyle name="40% - Accent6 4 12 3" xfId="8565" xr:uid="{00000000-0005-0000-0000-000087760000}"/>
    <cellStyle name="40% - Accent6 4 12 3 2" xfId="19180" xr:uid="{00000000-0005-0000-0000-000088760000}"/>
    <cellStyle name="40% - Accent6 4 12 3 2 2" xfId="42448" xr:uid="{00000000-0005-0000-0000-000089760000}"/>
    <cellStyle name="40% - Accent6 4 12 3 3" xfId="31833" xr:uid="{00000000-0005-0000-0000-00008A760000}"/>
    <cellStyle name="40% - Accent6 4 12 4" xfId="13875" xr:uid="{00000000-0005-0000-0000-00008B760000}"/>
    <cellStyle name="40% - Accent6 4 12 4 2" xfId="37143" xr:uid="{00000000-0005-0000-0000-00008C760000}"/>
    <cellStyle name="40% - Accent6 4 12 5" xfId="26525" xr:uid="{00000000-0005-0000-0000-00008D760000}"/>
    <cellStyle name="40% - Accent6 4 13" xfId="3354" xr:uid="{00000000-0005-0000-0000-00008E760000}"/>
    <cellStyle name="40% - Accent6 4 13 2" xfId="6178" xr:uid="{00000000-0005-0000-0000-00008F760000}"/>
    <cellStyle name="40% - Accent6 4 13 2 2" xfId="11521" xr:uid="{00000000-0005-0000-0000-000090760000}"/>
    <cellStyle name="40% - Accent6 4 13 2 2 2" xfId="22134" xr:uid="{00000000-0005-0000-0000-000091760000}"/>
    <cellStyle name="40% - Accent6 4 13 2 2 2 2" xfId="45402" xr:uid="{00000000-0005-0000-0000-000092760000}"/>
    <cellStyle name="40% - Accent6 4 13 2 2 3" xfId="34789" xr:uid="{00000000-0005-0000-0000-000093760000}"/>
    <cellStyle name="40% - Accent6 4 13 2 3" xfId="16828" xr:uid="{00000000-0005-0000-0000-000094760000}"/>
    <cellStyle name="40% - Accent6 4 13 2 3 2" xfId="40096" xr:uid="{00000000-0005-0000-0000-000095760000}"/>
    <cellStyle name="40% - Accent6 4 13 2 4" xfId="29481" xr:uid="{00000000-0005-0000-0000-000096760000}"/>
    <cellStyle name="40% - Accent6 4 13 3" xfId="8879" xr:uid="{00000000-0005-0000-0000-000097760000}"/>
    <cellStyle name="40% - Accent6 4 13 3 2" xfId="19494" xr:uid="{00000000-0005-0000-0000-000098760000}"/>
    <cellStyle name="40% - Accent6 4 13 3 2 2" xfId="42762" xr:uid="{00000000-0005-0000-0000-000099760000}"/>
    <cellStyle name="40% - Accent6 4 13 3 3" xfId="32147" xr:uid="{00000000-0005-0000-0000-00009A760000}"/>
    <cellStyle name="40% - Accent6 4 13 4" xfId="14188" xr:uid="{00000000-0005-0000-0000-00009B760000}"/>
    <cellStyle name="40% - Accent6 4 13 4 2" xfId="37456" xr:uid="{00000000-0005-0000-0000-00009C760000}"/>
    <cellStyle name="40% - Accent6 4 13 5" xfId="26839" xr:uid="{00000000-0005-0000-0000-00009D760000}"/>
    <cellStyle name="40% - Accent6 4 14" xfId="4165" xr:uid="{00000000-0005-0000-0000-00009E760000}"/>
    <cellStyle name="40% - Accent6 4 14 2" xfId="9509" xr:uid="{00000000-0005-0000-0000-00009F760000}"/>
    <cellStyle name="40% - Accent6 4 14 2 2" xfId="20124" xr:uid="{00000000-0005-0000-0000-0000A0760000}"/>
    <cellStyle name="40% - Accent6 4 14 2 2 2" xfId="43392" xr:uid="{00000000-0005-0000-0000-0000A1760000}"/>
    <cellStyle name="40% - Accent6 4 14 2 3" xfId="32777" xr:uid="{00000000-0005-0000-0000-0000A2760000}"/>
    <cellStyle name="40% - Accent6 4 14 3" xfId="14818" xr:uid="{00000000-0005-0000-0000-0000A3760000}"/>
    <cellStyle name="40% - Accent6 4 14 3 2" xfId="38086" xr:uid="{00000000-0005-0000-0000-0000A4760000}"/>
    <cellStyle name="40% - Accent6 4 14 4" xfId="27469" xr:uid="{00000000-0005-0000-0000-0000A5760000}"/>
    <cellStyle name="40% - Accent6 4 15" xfId="6867" xr:uid="{00000000-0005-0000-0000-0000A6760000}"/>
    <cellStyle name="40% - Accent6 4 15 2" xfId="17482" xr:uid="{00000000-0005-0000-0000-0000A7760000}"/>
    <cellStyle name="40% - Accent6 4 15 2 2" xfId="40750" xr:uid="{00000000-0005-0000-0000-0000A8760000}"/>
    <cellStyle name="40% - Accent6 4 15 3" xfId="30135" xr:uid="{00000000-0005-0000-0000-0000A9760000}"/>
    <cellStyle name="40% - Accent6 4 16" xfId="12178" xr:uid="{00000000-0005-0000-0000-0000AA760000}"/>
    <cellStyle name="40% - Accent6 4 16 2" xfId="35446" xr:uid="{00000000-0005-0000-0000-0000AB760000}"/>
    <cellStyle name="40% - Accent6 4 17" xfId="23681" xr:uid="{00000000-0005-0000-0000-0000AC760000}"/>
    <cellStyle name="40% - Accent6 4 17 2" xfId="46923" xr:uid="{00000000-0005-0000-0000-0000AD760000}"/>
    <cellStyle name="40% - Accent6 4 18" xfId="24823" xr:uid="{00000000-0005-0000-0000-0000AE760000}"/>
    <cellStyle name="40% - Accent6 4 19" xfId="48852" xr:uid="{00000000-0005-0000-0000-0000AF760000}"/>
    <cellStyle name="40% - Accent6 4 2" xfId="764" xr:uid="{00000000-0005-0000-0000-0000B0760000}"/>
    <cellStyle name="40% - Accent6 4 2 10" xfId="3029" xr:uid="{00000000-0005-0000-0000-0000B1760000}"/>
    <cellStyle name="40% - Accent6 4 2 10 2" xfId="5865" xr:uid="{00000000-0005-0000-0000-0000B2760000}"/>
    <cellStyle name="40% - Accent6 4 2 10 2 2" xfId="11208" xr:uid="{00000000-0005-0000-0000-0000B3760000}"/>
    <cellStyle name="40% - Accent6 4 2 10 2 2 2" xfId="21822" xr:uid="{00000000-0005-0000-0000-0000B4760000}"/>
    <cellStyle name="40% - Accent6 4 2 10 2 2 2 2" xfId="45090" xr:uid="{00000000-0005-0000-0000-0000B5760000}"/>
    <cellStyle name="40% - Accent6 4 2 10 2 2 3" xfId="34476" xr:uid="{00000000-0005-0000-0000-0000B6760000}"/>
    <cellStyle name="40% - Accent6 4 2 10 2 3" xfId="16516" xr:uid="{00000000-0005-0000-0000-0000B7760000}"/>
    <cellStyle name="40% - Accent6 4 2 10 2 3 2" xfId="39784" xr:uid="{00000000-0005-0000-0000-0000B8760000}"/>
    <cellStyle name="40% - Accent6 4 2 10 2 4" xfId="29168" xr:uid="{00000000-0005-0000-0000-0000B9760000}"/>
    <cellStyle name="40% - Accent6 4 2 10 3" xfId="8566" xr:uid="{00000000-0005-0000-0000-0000BA760000}"/>
    <cellStyle name="40% - Accent6 4 2 10 3 2" xfId="19181" xr:uid="{00000000-0005-0000-0000-0000BB760000}"/>
    <cellStyle name="40% - Accent6 4 2 10 3 2 2" xfId="42449" xr:uid="{00000000-0005-0000-0000-0000BC760000}"/>
    <cellStyle name="40% - Accent6 4 2 10 3 3" xfId="31834" xr:uid="{00000000-0005-0000-0000-0000BD760000}"/>
    <cellStyle name="40% - Accent6 4 2 10 4" xfId="13876" xr:uid="{00000000-0005-0000-0000-0000BE760000}"/>
    <cellStyle name="40% - Accent6 4 2 10 4 2" xfId="37144" xr:uid="{00000000-0005-0000-0000-0000BF760000}"/>
    <cellStyle name="40% - Accent6 4 2 10 5" xfId="26526" xr:uid="{00000000-0005-0000-0000-0000C0760000}"/>
    <cellStyle name="40% - Accent6 4 2 11" xfId="3355" xr:uid="{00000000-0005-0000-0000-0000C1760000}"/>
    <cellStyle name="40% - Accent6 4 2 11 2" xfId="6179" xr:uid="{00000000-0005-0000-0000-0000C2760000}"/>
    <cellStyle name="40% - Accent6 4 2 11 2 2" xfId="11522" xr:uid="{00000000-0005-0000-0000-0000C3760000}"/>
    <cellStyle name="40% - Accent6 4 2 11 2 2 2" xfId="22135" xr:uid="{00000000-0005-0000-0000-0000C4760000}"/>
    <cellStyle name="40% - Accent6 4 2 11 2 2 2 2" xfId="45403" xr:uid="{00000000-0005-0000-0000-0000C5760000}"/>
    <cellStyle name="40% - Accent6 4 2 11 2 2 3" xfId="34790" xr:uid="{00000000-0005-0000-0000-0000C6760000}"/>
    <cellStyle name="40% - Accent6 4 2 11 2 3" xfId="16829" xr:uid="{00000000-0005-0000-0000-0000C7760000}"/>
    <cellStyle name="40% - Accent6 4 2 11 2 3 2" xfId="40097" xr:uid="{00000000-0005-0000-0000-0000C8760000}"/>
    <cellStyle name="40% - Accent6 4 2 11 2 4" xfId="29482" xr:uid="{00000000-0005-0000-0000-0000C9760000}"/>
    <cellStyle name="40% - Accent6 4 2 11 3" xfId="8880" xr:uid="{00000000-0005-0000-0000-0000CA760000}"/>
    <cellStyle name="40% - Accent6 4 2 11 3 2" xfId="19495" xr:uid="{00000000-0005-0000-0000-0000CB760000}"/>
    <cellStyle name="40% - Accent6 4 2 11 3 2 2" xfId="42763" xr:uid="{00000000-0005-0000-0000-0000CC760000}"/>
    <cellStyle name="40% - Accent6 4 2 11 3 3" xfId="32148" xr:uid="{00000000-0005-0000-0000-0000CD760000}"/>
    <cellStyle name="40% - Accent6 4 2 11 4" xfId="14189" xr:uid="{00000000-0005-0000-0000-0000CE760000}"/>
    <cellStyle name="40% - Accent6 4 2 11 4 2" xfId="37457" xr:uid="{00000000-0005-0000-0000-0000CF760000}"/>
    <cellStyle name="40% - Accent6 4 2 11 5" xfId="26840" xr:uid="{00000000-0005-0000-0000-0000D0760000}"/>
    <cellStyle name="40% - Accent6 4 2 12" xfId="4286" xr:uid="{00000000-0005-0000-0000-0000D1760000}"/>
    <cellStyle name="40% - Accent6 4 2 12 2" xfId="9630" xr:uid="{00000000-0005-0000-0000-0000D2760000}"/>
    <cellStyle name="40% - Accent6 4 2 12 2 2" xfId="20245" xr:uid="{00000000-0005-0000-0000-0000D3760000}"/>
    <cellStyle name="40% - Accent6 4 2 12 2 2 2" xfId="43513" xr:uid="{00000000-0005-0000-0000-0000D4760000}"/>
    <cellStyle name="40% - Accent6 4 2 12 2 3" xfId="32898" xr:uid="{00000000-0005-0000-0000-0000D5760000}"/>
    <cellStyle name="40% - Accent6 4 2 12 3" xfId="14939" xr:uid="{00000000-0005-0000-0000-0000D6760000}"/>
    <cellStyle name="40% - Accent6 4 2 12 3 2" xfId="38207" xr:uid="{00000000-0005-0000-0000-0000D7760000}"/>
    <cellStyle name="40% - Accent6 4 2 12 4" xfId="27590" xr:uid="{00000000-0005-0000-0000-0000D8760000}"/>
    <cellStyle name="40% - Accent6 4 2 13" xfId="6988" xr:uid="{00000000-0005-0000-0000-0000D9760000}"/>
    <cellStyle name="40% - Accent6 4 2 13 2" xfId="17603" xr:uid="{00000000-0005-0000-0000-0000DA760000}"/>
    <cellStyle name="40% - Accent6 4 2 13 2 2" xfId="40871" xr:uid="{00000000-0005-0000-0000-0000DB760000}"/>
    <cellStyle name="40% - Accent6 4 2 13 3" xfId="30256" xr:uid="{00000000-0005-0000-0000-0000DC760000}"/>
    <cellStyle name="40% - Accent6 4 2 14" xfId="12299" xr:uid="{00000000-0005-0000-0000-0000DD760000}"/>
    <cellStyle name="40% - Accent6 4 2 14 2" xfId="35567" xr:uid="{00000000-0005-0000-0000-0000DE760000}"/>
    <cellStyle name="40% - Accent6 4 2 15" xfId="23682" xr:uid="{00000000-0005-0000-0000-0000DF760000}"/>
    <cellStyle name="40% - Accent6 4 2 15 2" xfId="46924" xr:uid="{00000000-0005-0000-0000-0000E0760000}"/>
    <cellStyle name="40% - Accent6 4 2 16" xfId="24948" xr:uid="{00000000-0005-0000-0000-0000E1760000}"/>
    <cellStyle name="40% - Accent6 4 2 17" xfId="48853" xr:uid="{00000000-0005-0000-0000-0000E2760000}"/>
    <cellStyle name="40% - Accent6 4 2 2" xfId="1138" xr:uid="{00000000-0005-0000-0000-0000E3760000}"/>
    <cellStyle name="40% - Accent6 4 2 2 10" xfId="48854" xr:uid="{00000000-0005-0000-0000-0000E4760000}"/>
    <cellStyle name="40% - Accent6 4 2 2 2" xfId="1574" xr:uid="{00000000-0005-0000-0000-0000E5760000}"/>
    <cellStyle name="40% - Accent6 4 2 2 2 2" xfId="2931" xr:uid="{00000000-0005-0000-0000-0000E6760000}"/>
    <cellStyle name="40% - Accent6 4 2 2 2 2 2" xfId="5779" xr:uid="{00000000-0005-0000-0000-0000E7760000}"/>
    <cellStyle name="40% - Accent6 4 2 2 2 2 2 2" xfId="11122" xr:uid="{00000000-0005-0000-0000-0000E8760000}"/>
    <cellStyle name="40% - Accent6 4 2 2 2 2 2 2 2" xfId="21736" xr:uid="{00000000-0005-0000-0000-0000E9760000}"/>
    <cellStyle name="40% - Accent6 4 2 2 2 2 2 2 2 2" xfId="45004" xr:uid="{00000000-0005-0000-0000-0000EA760000}"/>
    <cellStyle name="40% - Accent6 4 2 2 2 2 2 2 3" xfId="34390" xr:uid="{00000000-0005-0000-0000-0000EB760000}"/>
    <cellStyle name="40% - Accent6 4 2 2 2 2 2 3" xfId="16430" xr:uid="{00000000-0005-0000-0000-0000EC760000}"/>
    <cellStyle name="40% - Accent6 4 2 2 2 2 2 3 2" xfId="39698" xr:uid="{00000000-0005-0000-0000-0000ED760000}"/>
    <cellStyle name="40% - Accent6 4 2 2 2 2 2 4" xfId="23686" xr:uid="{00000000-0005-0000-0000-0000EE760000}"/>
    <cellStyle name="40% - Accent6 4 2 2 2 2 2 4 2" xfId="46928" xr:uid="{00000000-0005-0000-0000-0000EF760000}"/>
    <cellStyle name="40% - Accent6 4 2 2 2 2 2 5" xfId="29082" xr:uid="{00000000-0005-0000-0000-0000F0760000}"/>
    <cellStyle name="40% - Accent6 4 2 2 2 2 2 6" xfId="48857" xr:uid="{00000000-0005-0000-0000-0000F1760000}"/>
    <cellStyle name="40% - Accent6 4 2 2 2 2 3" xfId="8480" xr:uid="{00000000-0005-0000-0000-0000F2760000}"/>
    <cellStyle name="40% - Accent6 4 2 2 2 2 3 2" xfId="19095" xr:uid="{00000000-0005-0000-0000-0000F3760000}"/>
    <cellStyle name="40% - Accent6 4 2 2 2 2 3 2 2" xfId="42363" xr:uid="{00000000-0005-0000-0000-0000F4760000}"/>
    <cellStyle name="40% - Accent6 4 2 2 2 2 3 3" xfId="31748" xr:uid="{00000000-0005-0000-0000-0000F5760000}"/>
    <cellStyle name="40% - Accent6 4 2 2 2 2 4" xfId="13790" xr:uid="{00000000-0005-0000-0000-0000F6760000}"/>
    <cellStyle name="40% - Accent6 4 2 2 2 2 4 2" xfId="37058" xr:uid="{00000000-0005-0000-0000-0000F7760000}"/>
    <cellStyle name="40% - Accent6 4 2 2 2 2 5" xfId="23685" xr:uid="{00000000-0005-0000-0000-0000F8760000}"/>
    <cellStyle name="40% - Accent6 4 2 2 2 2 5 2" xfId="46927" xr:uid="{00000000-0005-0000-0000-0000F9760000}"/>
    <cellStyle name="40% - Accent6 4 2 2 2 2 6" xfId="26440" xr:uid="{00000000-0005-0000-0000-0000FA760000}"/>
    <cellStyle name="40% - Accent6 4 2 2 2 2 7" xfId="48856" xr:uid="{00000000-0005-0000-0000-0000FB760000}"/>
    <cellStyle name="40% - Accent6 4 2 2 2 3" xfId="4592" xr:uid="{00000000-0005-0000-0000-0000FC760000}"/>
    <cellStyle name="40% - Accent6 4 2 2 2 3 2" xfId="9936" xr:uid="{00000000-0005-0000-0000-0000FD760000}"/>
    <cellStyle name="40% - Accent6 4 2 2 2 3 2 2" xfId="20551" xr:uid="{00000000-0005-0000-0000-0000FE760000}"/>
    <cellStyle name="40% - Accent6 4 2 2 2 3 2 2 2" xfId="43819" xr:uid="{00000000-0005-0000-0000-0000FF760000}"/>
    <cellStyle name="40% - Accent6 4 2 2 2 3 2 3" xfId="33204" xr:uid="{00000000-0005-0000-0000-000000770000}"/>
    <cellStyle name="40% - Accent6 4 2 2 2 3 3" xfId="15245" xr:uid="{00000000-0005-0000-0000-000001770000}"/>
    <cellStyle name="40% - Accent6 4 2 2 2 3 3 2" xfId="38513" xr:uid="{00000000-0005-0000-0000-000002770000}"/>
    <cellStyle name="40% - Accent6 4 2 2 2 3 4" xfId="23687" xr:uid="{00000000-0005-0000-0000-000003770000}"/>
    <cellStyle name="40% - Accent6 4 2 2 2 3 4 2" xfId="46929" xr:uid="{00000000-0005-0000-0000-000004770000}"/>
    <cellStyle name="40% - Accent6 4 2 2 2 3 5" xfId="27896" xr:uid="{00000000-0005-0000-0000-000005770000}"/>
    <cellStyle name="40% - Accent6 4 2 2 2 3 6" xfId="48858" xr:uid="{00000000-0005-0000-0000-000006770000}"/>
    <cellStyle name="40% - Accent6 4 2 2 2 4" xfId="7294" xr:uid="{00000000-0005-0000-0000-000007770000}"/>
    <cellStyle name="40% - Accent6 4 2 2 2 4 2" xfId="17909" xr:uid="{00000000-0005-0000-0000-000008770000}"/>
    <cellStyle name="40% - Accent6 4 2 2 2 4 2 2" xfId="41177" xr:uid="{00000000-0005-0000-0000-000009770000}"/>
    <cellStyle name="40% - Accent6 4 2 2 2 4 3" xfId="30562" xr:uid="{00000000-0005-0000-0000-00000A770000}"/>
    <cellStyle name="40% - Accent6 4 2 2 2 5" xfId="12605" xr:uid="{00000000-0005-0000-0000-00000B770000}"/>
    <cellStyle name="40% - Accent6 4 2 2 2 5 2" xfId="35873" xr:uid="{00000000-0005-0000-0000-00000C770000}"/>
    <cellStyle name="40% - Accent6 4 2 2 2 6" xfId="23684" xr:uid="{00000000-0005-0000-0000-00000D770000}"/>
    <cellStyle name="40% - Accent6 4 2 2 2 6 2" xfId="46926" xr:uid="{00000000-0005-0000-0000-00000E770000}"/>
    <cellStyle name="40% - Accent6 4 2 2 2 7" xfId="25254" xr:uid="{00000000-0005-0000-0000-00000F770000}"/>
    <cellStyle name="40% - Accent6 4 2 2 2 8" xfId="48855" xr:uid="{00000000-0005-0000-0000-000010770000}"/>
    <cellStyle name="40% - Accent6 4 2 2 3" xfId="2708" xr:uid="{00000000-0005-0000-0000-000011770000}"/>
    <cellStyle name="40% - Accent6 4 2 2 3 2" xfId="5556" xr:uid="{00000000-0005-0000-0000-000012770000}"/>
    <cellStyle name="40% - Accent6 4 2 2 3 2 2" xfId="10899" xr:uid="{00000000-0005-0000-0000-000013770000}"/>
    <cellStyle name="40% - Accent6 4 2 2 3 2 2 2" xfId="21513" xr:uid="{00000000-0005-0000-0000-000014770000}"/>
    <cellStyle name="40% - Accent6 4 2 2 3 2 2 2 2" xfId="44781" xr:uid="{00000000-0005-0000-0000-000015770000}"/>
    <cellStyle name="40% - Accent6 4 2 2 3 2 2 3" xfId="34167" xr:uid="{00000000-0005-0000-0000-000016770000}"/>
    <cellStyle name="40% - Accent6 4 2 2 3 2 3" xfId="16207" xr:uid="{00000000-0005-0000-0000-000017770000}"/>
    <cellStyle name="40% - Accent6 4 2 2 3 2 3 2" xfId="39475" xr:uid="{00000000-0005-0000-0000-000018770000}"/>
    <cellStyle name="40% - Accent6 4 2 2 3 2 4" xfId="23689" xr:uid="{00000000-0005-0000-0000-000019770000}"/>
    <cellStyle name="40% - Accent6 4 2 2 3 2 4 2" xfId="46931" xr:uid="{00000000-0005-0000-0000-00001A770000}"/>
    <cellStyle name="40% - Accent6 4 2 2 3 2 5" xfId="28859" xr:uid="{00000000-0005-0000-0000-00001B770000}"/>
    <cellStyle name="40% - Accent6 4 2 2 3 2 6" xfId="48860" xr:uid="{00000000-0005-0000-0000-00001C770000}"/>
    <cellStyle name="40% - Accent6 4 2 2 3 3" xfId="8257" xr:uid="{00000000-0005-0000-0000-00001D770000}"/>
    <cellStyle name="40% - Accent6 4 2 2 3 3 2" xfId="18872" xr:uid="{00000000-0005-0000-0000-00001E770000}"/>
    <cellStyle name="40% - Accent6 4 2 2 3 3 2 2" xfId="42140" xr:uid="{00000000-0005-0000-0000-00001F770000}"/>
    <cellStyle name="40% - Accent6 4 2 2 3 3 3" xfId="31525" xr:uid="{00000000-0005-0000-0000-000020770000}"/>
    <cellStyle name="40% - Accent6 4 2 2 3 4" xfId="13567" xr:uid="{00000000-0005-0000-0000-000021770000}"/>
    <cellStyle name="40% - Accent6 4 2 2 3 4 2" xfId="36835" xr:uid="{00000000-0005-0000-0000-000022770000}"/>
    <cellStyle name="40% - Accent6 4 2 2 3 5" xfId="23688" xr:uid="{00000000-0005-0000-0000-000023770000}"/>
    <cellStyle name="40% - Accent6 4 2 2 3 5 2" xfId="46930" xr:uid="{00000000-0005-0000-0000-000024770000}"/>
    <cellStyle name="40% - Accent6 4 2 2 3 6" xfId="26217" xr:uid="{00000000-0005-0000-0000-000025770000}"/>
    <cellStyle name="40% - Accent6 4 2 2 3 7" xfId="48859" xr:uid="{00000000-0005-0000-0000-000026770000}"/>
    <cellStyle name="40% - Accent6 4 2 2 4" xfId="3883" xr:uid="{00000000-0005-0000-0000-000027770000}"/>
    <cellStyle name="40% - Accent6 4 2 2 4 2" xfId="6547" xr:uid="{00000000-0005-0000-0000-000028770000}"/>
    <cellStyle name="40% - Accent6 4 2 2 4 2 2" xfId="11890" xr:uid="{00000000-0005-0000-0000-000029770000}"/>
    <cellStyle name="40% - Accent6 4 2 2 4 2 2 2" xfId="22503" xr:uid="{00000000-0005-0000-0000-00002A770000}"/>
    <cellStyle name="40% - Accent6 4 2 2 4 2 2 2 2" xfId="45771" xr:uid="{00000000-0005-0000-0000-00002B770000}"/>
    <cellStyle name="40% - Accent6 4 2 2 4 2 2 3" xfId="35158" xr:uid="{00000000-0005-0000-0000-00002C770000}"/>
    <cellStyle name="40% - Accent6 4 2 2 4 2 3" xfId="17197" xr:uid="{00000000-0005-0000-0000-00002D770000}"/>
    <cellStyle name="40% - Accent6 4 2 2 4 2 3 2" xfId="40465" xr:uid="{00000000-0005-0000-0000-00002E770000}"/>
    <cellStyle name="40% - Accent6 4 2 2 4 2 4" xfId="29850" xr:uid="{00000000-0005-0000-0000-00002F770000}"/>
    <cellStyle name="40% - Accent6 4 2 2 4 3" xfId="9248" xr:uid="{00000000-0005-0000-0000-000030770000}"/>
    <cellStyle name="40% - Accent6 4 2 2 4 3 2" xfId="19863" xr:uid="{00000000-0005-0000-0000-000031770000}"/>
    <cellStyle name="40% - Accent6 4 2 2 4 3 2 2" xfId="43131" xr:uid="{00000000-0005-0000-0000-000032770000}"/>
    <cellStyle name="40% - Accent6 4 2 2 4 3 3" xfId="32516" xr:uid="{00000000-0005-0000-0000-000033770000}"/>
    <cellStyle name="40% - Accent6 4 2 2 4 4" xfId="14557" xr:uid="{00000000-0005-0000-0000-000034770000}"/>
    <cellStyle name="40% - Accent6 4 2 2 4 4 2" xfId="37825" xr:uid="{00000000-0005-0000-0000-000035770000}"/>
    <cellStyle name="40% - Accent6 4 2 2 4 5" xfId="23690" xr:uid="{00000000-0005-0000-0000-000036770000}"/>
    <cellStyle name="40% - Accent6 4 2 2 4 5 2" xfId="46932" xr:uid="{00000000-0005-0000-0000-000037770000}"/>
    <cellStyle name="40% - Accent6 4 2 2 4 6" xfId="27208" xr:uid="{00000000-0005-0000-0000-000038770000}"/>
    <cellStyle name="40% - Accent6 4 2 2 4 7" xfId="48861" xr:uid="{00000000-0005-0000-0000-000039770000}"/>
    <cellStyle name="40% - Accent6 4 2 2 5" xfId="4369" xr:uid="{00000000-0005-0000-0000-00003A770000}"/>
    <cellStyle name="40% - Accent6 4 2 2 5 2" xfId="9713" xr:uid="{00000000-0005-0000-0000-00003B770000}"/>
    <cellStyle name="40% - Accent6 4 2 2 5 2 2" xfId="20328" xr:uid="{00000000-0005-0000-0000-00003C770000}"/>
    <cellStyle name="40% - Accent6 4 2 2 5 2 2 2" xfId="43596" xr:uid="{00000000-0005-0000-0000-00003D770000}"/>
    <cellStyle name="40% - Accent6 4 2 2 5 2 3" xfId="32981" xr:uid="{00000000-0005-0000-0000-00003E770000}"/>
    <cellStyle name="40% - Accent6 4 2 2 5 3" xfId="15022" xr:uid="{00000000-0005-0000-0000-00003F770000}"/>
    <cellStyle name="40% - Accent6 4 2 2 5 3 2" xfId="38290" xr:uid="{00000000-0005-0000-0000-000040770000}"/>
    <cellStyle name="40% - Accent6 4 2 2 5 4" xfId="27673" xr:uid="{00000000-0005-0000-0000-000041770000}"/>
    <cellStyle name="40% - Accent6 4 2 2 6" xfId="7071" xr:uid="{00000000-0005-0000-0000-000042770000}"/>
    <cellStyle name="40% - Accent6 4 2 2 6 2" xfId="17686" xr:uid="{00000000-0005-0000-0000-000043770000}"/>
    <cellStyle name="40% - Accent6 4 2 2 6 2 2" xfId="40954" xr:uid="{00000000-0005-0000-0000-000044770000}"/>
    <cellStyle name="40% - Accent6 4 2 2 6 3" xfId="30339" xr:uid="{00000000-0005-0000-0000-000045770000}"/>
    <cellStyle name="40% - Accent6 4 2 2 7" xfId="12382" xr:uid="{00000000-0005-0000-0000-000046770000}"/>
    <cellStyle name="40% - Accent6 4 2 2 7 2" xfId="35650" xr:uid="{00000000-0005-0000-0000-000047770000}"/>
    <cellStyle name="40% - Accent6 4 2 2 8" xfId="23683" xr:uid="{00000000-0005-0000-0000-000048770000}"/>
    <cellStyle name="40% - Accent6 4 2 2 8 2" xfId="46925" xr:uid="{00000000-0005-0000-0000-000049770000}"/>
    <cellStyle name="40% - Accent6 4 2 2 9" xfId="25031" xr:uid="{00000000-0005-0000-0000-00004A770000}"/>
    <cellStyle name="40% - Accent6 4 2 2_Asset Register (new)" xfId="1393" xr:uid="{00000000-0005-0000-0000-00004B770000}"/>
    <cellStyle name="40% - Accent6 4 2 3" xfId="1287" xr:uid="{00000000-0005-0000-0000-00004C770000}"/>
    <cellStyle name="40% - Accent6 4 2 3 2" xfId="2848" xr:uid="{00000000-0005-0000-0000-00004D770000}"/>
    <cellStyle name="40% - Accent6 4 2 3 2 2" xfId="5696" xr:uid="{00000000-0005-0000-0000-00004E770000}"/>
    <cellStyle name="40% - Accent6 4 2 3 2 2 2" xfId="11039" xr:uid="{00000000-0005-0000-0000-00004F770000}"/>
    <cellStyle name="40% - Accent6 4 2 3 2 2 2 2" xfId="21653" xr:uid="{00000000-0005-0000-0000-000050770000}"/>
    <cellStyle name="40% - Accent6 4 2 3 2 2 2 2 2" xfId="44921" xr:uid="{00000000-0005-0000-0000-000051770000}"/>
    <cellStyle name="40% - Accent6 4 2 3 2 2 2 3" xfId="34307" xr:uid="{00000000-0005-0000-0000-000052770000}"/>
    <cellStyle name="40% - Accent6 4 2 3 2 2 3" xfId="16347" xr:uid="{00000000-0005-0000-0000-000053770000}"/>
    <cellStyle name="40% - Accent6 4 2 3 2 2 3 2" xfId="39615" xr:uid="{00000000-0005-0000-0000-000054770000}"/>
    <cellStyle name="40% - Accent6 4 2 3 2 2 4" xfId="23693" xr:uid="{00000000-0005-0000-0000-000055770000}"/>
    <cellStyle name="40% - Accent6 4 2 3 2 2 4 2" xfId="46935" xr:uid="{00000000-0005-0000-0000-000056770000}"/>
    <cellStyle name="40% - Accent6 4 2 3 2 2 5" xfId="28999" xr:uid="{00000000-0005-0000-0000-000057770000}"/>
    <cellStyle name="40% - Accent6 4 2 3 2 2 6" xfId="48864" xr:uid="{00000000-0005-0000-0000-000058770000}"/>
    <cellStyle name="40% - Accent6 4 2 3 2 3" xfId="8397" xr:uid="{00000000-0005-0000-0000-000059770000}"/>
    <cellStyle name="40% - Accent6 4 2 3 2 3 2" xfId="19012" xr:uid="{00000000-0005-0000-0000-00005A770000}"/>
    <cellStyle name="40% - Accent6 4 2 3 2 3 2 2" xfId="42280" xr:uid="{00000000-0005-0000-0000-00005B770000}"/>
    <cellStyle name="40% - Accent6 4 2 3 2 3 3" xfId="31665" xr:uid="{00000000-0005-0000-0000-00005C770000}"/>
    <cellStyle name="40% - Accent6 4 2 3 2 4" xfId="13707" xr:uid="{00000000-0005-0000-0000-00005D770000}"/>
    <cellStyle name="40% - Accent6 4 2 3 2 4 2" xfId="36975" xr:uid="{00000000-0005-0000-0000-00005E770000}"/>
    <cellStyle name="40% - Accent6 4 2 3 2 5" xfId="23692" xr:uid="{00000000-0005-0000-0000-00005F770000}"/>
    <cellStyle name="40% - Accent6 4 2 3 2 5 2" xfId="46934" xr:uid="{00000000-0005-0000-0000-000060770000}"/>
    <cellStyle name="40% - Accent6 4 2 3 2 6" xfId="26357" xr:uid="{00000000-0005-0000-0000-000061770000}"/>
    <cellStyle name="40% - Accent6 4 2 3 2 7" xfId="48863" xr:uid="{00000000-0005-0000-0000-000062770000}"/>
    <cellStyle name="40% - Accent6 4 2 3 3" xfId="4509" xr:uid="{00000000-0005-0000-0000-000063770000}"/>
    <cellStyle name="40% - Accent6 4 2 3 3 2" xfId="9853" xr:uid="{00000000-0005-0000-0000-000064770000}"/>
    <cellStyle name="40% - Accent6 4 2 3 3 2 2" xfId="20468" xr:uid="{00000000-0005-0000-0000-000065770000}"/>
    <cellStyle name="40% - Accent6 4 2 3 3 2 2 2" xfId="43736" xr:uid="{00000000-0005-0000-0000-000066770000}"/>
    <cellStyle name="40% - Accent6 4 2 3 3 2 3" xfId="33121" xr:uid="{00000000-0005-0000-0000-000067770000}"/>
    <cellStyle name="40% - Accent6 4 2 3 3 3" xfId="15162" xr:uid="{00000000-0005-0000-0000-000068770000}"/>
    <cellStyle name="40% - Accent6 4 2 3 3 3 2" xfId="38430" xr:uid="{00000000-0005-0000-0000-000069770000}"/>
    <cellStyle name="40% - Accent6 4 2 3 3 4" xfId="23694" xr:uid="{00000000-0005-0000-0000-00006A770000}"/>
    <cellStyle name="40% - Accent6 4 2 3 3 4 2" xfId="46936" xr:uid="{00000000-0005-0000-0000-00006B770000}"/>
    <cellStyle name="40% - Accent6 4 2 3 3 5" xfId="27813" xr:uid="{00000000-0005-0000-0000-00006C770000}"/>
    <cellStyle name="40% - Accent6 4 2 3 3 6" xfId="48865" xr:uid="{00000000-0005-0000-0000-00006D770000}"/>
    <cellStyle name="40% - Accent6 4 2 3 4" xfId="7211" xr:uid="{00000000-0005-0000-0000-00006E770000}"/>
    <cellStyle name="40% - Accent6 4 2 3 4 2" xfId="17826" xr:uid="{00000000-0005-0000-0000-00006F770000}"/>
    <cellStyle name="40% - Accent6 4 2 3 4 2 2" xfId="41094" xr:uid="{00000000-0005-0000-0000-000070770000}"/>
    <cellStyle name="40% - Accent6 4 2 3 4 3" xfId="30479" xr:uid="{00000000-0005-0000-0000-000071770000}"/>
    <cellStyle name="40% - Accent6 4 2 3 5" xfId="12522" xr:uid="{00000000-0005-0000-0000-000072770000}"/>
    <cellStyle name="40% - Accent6 4 2 3 5 2" xfId="35790" xr:uid="{00000000-0005-0000-0000-000073770000}"/>
    <cellStyle name="40% - Accent6 4 2 3 6" xfId="23691" xr:uid="{00000000-0005-0000-0000-000074770000}"/>
    <cellStyle name="40% - Accent6 4 2 3 6 2" xfId="46933" xr:uid="{00000000-0005-0000-0000-000075770000}"/>
    <cellStyle name="40% - Accent6 4 2 3 7" xfId="25171" xr:uid="{00000000-0005-0000-0000-000076770000}"/>
    <cellStyle name="40% - Accent6 4 2 3 8" xfId="48862" xr:uid="{00000000-0005-0000-0000-000077770000}"/>
    <cellStyle name="40% - Accent6 4 2 4" xfId="1673" xr:uid="{00000000-0005-0000-0000-000078770000}"/>
    <cellStyle name="40% - Accent6 4 2 4 2" xfId="4679" xr:uid="{00000000-0005-0000-0000-000079770000}"/>
    <cellStyle name="40% - Accent6 4 2 4 2 2" xfId="10023" xr:uid="{00000000-0005-0000-0000-00007A770000}"/>
    <cellStyle name="40% - Accent6 4 2 4 2 2 2" xfId="20638" xr:uid="{00000000-0005-0000-0000-00007B770000}"/>
    <cellStyle name="40% - Accent6 4 2 4 2 2 2 2" xfId="43906" xr:uid="{00000000-0005-0000-0000-00007C770000}"/>
    <cellStyle name="40% - Accent6 4 2 4 2 2 3" xfId="33291" xr:uid="{00000000-0005-0000-0000-00007D770000}"/>
    <cellStyle name="40% - Accent6 4 2 4 2 3" xfId="15332" xr:uid="{00000000-0005-0000-0000-00007E770000}"/>
    <cellStyle name="40% - Accent6 4 2 4 2 3 2" xfId="38600" xr:uid="{00000000-0005-0000-0000-00007F770000}"/>
    <cellStyle name="40% - Accent6 4 2 4 2 4" xfId="23696" xr:uid="{00000000-0005-0000-0000-000080770000}"/>
    <cellStyle name="40% - Accent6 4 2 4 2 4 2" xfId="46938" xr:uid="{00000000-0005-0000-0000-000081770000}"/>
    <cellStyle name="40% - Accent6 4 2 4 2 5" xfId="27983" xr:uid="{00000000-0005-0000-0000-000082770000}"/>
    <cellStyle name="40% - Accent6 4 2 4 2 6" xfId="48867" xr:uid="{00000000-0005-0000-0000-000083770000}"/>
    <cellStyle name="40% - Accent6 4 2 4 3" xfId="7381" xr:uid="{00000000-0005-0000-0000-000084770000}"/>
    <cellStyle name="40% - Accent6 4 2 4 3 2" xfId="17996" xr:uid="{00000000-0005-0000-0000-000085770000}"/>
    <cellStyle name="40% - Accent6 4 2 4 3 2 2" xfId="41264" xr:uid="{00000000-0005-0000-0000-000086770000}"/>
    <cellStyle name="40% - Accent6 4 2 4 3 3" xfId="30649" xr:uid="{00000000-0005-0000-0000-000087770000}"/>
    <cellStyle name="40% - Accent6 4 2 4 4" xfId="12692" xr:uid="{00000000-0005-0000-0000-000088770000}"/>
    <cellStyle name="40% - Accent6 4 2 4 4 2" xfId="35960" xr:uid="{00000000-0005-0000-0000-000089770000}"/>
    <cellStyle name="40% - Accent6 4 2 4 5" xfId="23695" xr:uid="{00000000-0005-0000-0000-00008A770000}"/>
    <cellStyle name="40% - Accent6 4 2 4 5 2" xfId="46937" xr:uid="{00000000-0005-0000-0000-00008B770000}"/>
    <cellStyle name="40% - Accent6 4 2 4 6" xfId="25341" xr:uid="{00000000-0005-0000-0000-00008C770000}"/>
    <cellStyle name="40% - Accent6 4 2 4 7" xfId="48866" xr:uid="{00000000-0005-0000-0000-00008D770000}"/>
    <cellStyle name="40% - Accent6 4 2 5" xfId="1754" xr:uid="{00000000-0005-0000-0000-00008E770000}"/>
    <cellStyle name="40% - Accent6 4 2 5 2" xfId="4742" xr:uid="{00000000-0005-0000-0000-00008F770000}"/>
    <cellStyle name="40% - Accent6 4 2 5 2 2" xfId="10086" xr:uid="{00000000-0005-0000-0000-000090770000}"/>
    <cellStyle name="40% - Accent6 4 2 5 2 2 2" xfId="20701" xr:uid="{00000000-0005-0000-0000-000091770000}"/>
    <cellStyle name="40% - Accent6 4 2 5 2 2 2 2" xfId="43969" xr:uid="{00000000-0005-0000-0000-000092770000}"/>
    <cellStyle name="40% - Accent6 4 2 5 2 2 3" xfId="33354" xr:uid="{00000000-0005-0000-0000-000093770000}"/>
    <cellStyle name="40% - Accent6 4 2 5 2 3" xfId="15395" xr:uid="{00000000-0005-0000-0000-000094770000}"/>
    <cellStyle name="40% - Accent6 4 2 5 2 3 2" xfId="38663" xr:uid="{00000000-0005-0000-0000-000095770000}"/>
    <cellStyle name="40% - Accent6 4 2 5 2 4" xfId="28046" xr:uid="{00000000-0005-0000-0000-000096770000}"/>
    <cellStyle name="40% - Accent6 4 2 5 3" xfId="7444" xr:uid="{00000000-0005-0000-0000-000097770000}"/>
    <cellStyle name="40% - Accent6 4 2 5 3 2" xfId="18059" xr:uid="{00000000-0005-0000-0000-000098770000}"/>
    <cellStyle name="40% - Accent6 4 2 5 3 2 2" xfId="41327" xr:uid="{00000000-0005-0000-0000-000099770000}"/>
    <cellStyle name="40% - Accent6 4 2 5 3 3" xfId="30712" xr:uid="{00000000-0005-0000-0000-00009A770000}"/>
    <cellStyle name="40% - Accent6 4 2 5 4" xfId="12755" xr:uid="{00000000-0005-0000-0000-00009B770000}"/>
    <cellStyle name="40% - Accent6 4 2 5 4 2" xfId="36023" xr:uid="{00000000-0005-0000-0000-00009C770000}"/>
    <cellStyle name="40% - Accent6 4 2 5 5" xfId="23697" xr:uid="{00000000-0005-0000-0000-00009D770000}"/>
    <cellStyle name="40% - Accent6 4 2 5 5 2" xfId="46939" xr:uid="{00000000-0005-0000-0000-00009E770000}"/>
    <cellStyle name="40% - Accent6 4 2 5 6" xfId="25404" xr:uid="{00000000-0005-0000-0000-00009F770000}"/>
    <cellStyle name="40% - Accent6 4 2 5 7" xfId="48868" xr:uid="{00000000-0005-0000-0000-0000A0770000}"/>
    <cellStyle name="40% - Accent6 4 2 6" xfId="1690" xr:uid="{00000000-0005-0000-0000-0000A1770000}"/>
    <cellStyle name="40% - Accent6 4 2 6 2" xfId="4691" xr:uid="{00000000-0005-0000-0000-0000A2770000}"/>
    <cellStyle name="40% - Accent6 4 2 6 2 2" xfId="10035" xr:uid="{00000000-0005-0000-0000-0000A3770000}"/>
    <cellStyle name="40% - Accent6 4 2 6 2 2 2" xfId="20650" xr:uid="{00000000-0005-0000-0000-0000A4770000}"/>
    <cellStyle name="40% - Accent6 4 2 6 2 2 2 2" xfId="43918" xr:uid="{00000000-0005-0000-0000-0000A5770000}"/>
    <cellStyle name="40% - Accent6 4 2 6 2 2 3" xfId="33303" xr:uid="{00000000-0005-0000-0000-0000A6770000}"/>
    <cellStyle name="40% - Accent6 4 2 6 2 3" xfId="15344" xr:uid="{00000000-0005-0000-0000-0000A7770000}"/>
    <cellStyle name="40% - Accent6 4 2 6 2 3 2" xfId="38612" xr:uid="{00000000-0005-0000-0000-0000A8770000}"/>
    <cellStyle name="40% - Accent6 4 2 6 2 4" xfId="27995" xr:uid="{00000000-0005-0000-0000-0000A9770000}"/>
    <cellStyle name="40% - Accent6 4 2 6 3" xfId="7393" xr:uid="{00000000-0005-0000-0000-0000AA770000}"/>
    <cellStyle name="40% - Accent6 4 2 6 3 2" xfId="18008" xr:uid="{00000000-0005-0000-0000-0000AB770000}"/>
    <cellStyle name="40% - Accent6 4 2 6 3 2 2" xfId="41276" xr:uid="{00000000-0005-0000-0000-0000AC770000}"/>
    <cellStyle name="40% - Accent6 4 2 6 3 3" xfId="30661" xr:uid="{00000000-0005-0000-0000-0000AD770000}"/>
    <cellStyle name="40% - Accent6 4 2 6 4" xfId="12704" xr:uid="{00000000-0005-0000-0000-0000AE770000}"/>
    <cellStyle name="40% - Accent6 4 2 6 4 2" xfId="35972" xr:uid="{00000000-0005-0000-0000-0000AF770000}"/>
    <cellStyle name="40% - Accent6 4 2 6 5" xfId="25353" xr:uid="{00000000-0005-0000-0000-0000B0770000}"/>
    <cellStyle name="40% - Accent6 4 2 7" xfId="2192" xr:uid="{00000000-0005-0000-0000-0000B1770000}"/>
    <cellStyle name="40% - Accent6 4 2 7 2" xfId="5069" xr:uid="{00000000-0005-0000-0000-0000B2770000}"/>
    <cellStyle name="40% - Accent6 4 2 7 2 2" xfId="10412" xr:uid="{00000000-0005-0000-0000-0000B3770000}"/>
    <cellStyle name="40% - Accent6 4 2 7 2 2 2" xfId="21027" xr:uid="{00000000-0005-0000-0000-0000B4770000}"/>
    <cellStyle name="40% - Accent6 4 2 7 2 2 2 2" xfId="44295" xr:uid="{00000000-0005-0000-0000-0000B5770000}"/>
    <cellStyle name="40% - Accent6 4 2 7 2 2 3" xfId="33680" xr:uid="{00000000-0005-0000-0000-0000B6770000}"/>
    <cellStyle name="40% - Accent6 4 2 7 2 3" xfId="15721" xr:uid="{00000000-0005-0000-0000-0000B7770000}"/>
    <cellStyle name="40% - Accent6 4 2 7 2 3 2" xfId="38989" xr:uid="{00000000-0005-0000-0000-0000B8770000}"/>
    <cellStyle name="40% - Accent6 4 2 7 2 4" xfId="28372" xr:uid="{00000000-0005-0000-0000-0000B9770000}"/>
    <cellStyle name="40% - Accent6 4 2 7 3" xfId="7770" xr:uid="{00000000-0005-0000-0000-0000BA770000}"/>
    <cellStyle name="40% - Accent6 4 2 7 3 2" xfId="18385" xr:uid="{00000000-0005-0000-0000-0000BB770000}"/>
    <cellStyle name="40% - Accent6 4 2 7 3 2 2" xfId="41653" xr:uid="{00000000-0005-0000-0000-0000BC770000}"/>
    <cellStyle name="40% - Accent6 4 2 7 3 3" xfId="31038" xr:uid="{00000000-0005-0000-0000-0000BD770000}"/>
    <cellStyle name="40% - Accent6 4 2 7 4" xfId="13081" xr:uid="{00000000-0005-0000-0000-0000BE770000}"/>
    <cellStyle name="40% - Accent6 4 2 7 4 2" xfId="36349" xr:uid="{00000000-0005-0000-0000-0000BF770000}"/>
    <cellStyle name="40% - Accent6 4 2 7 5" xfId="25730" xr:uid="{00000000-0005-0000-0000-0000C0770000}"/>
    <cellStyle name="40% - Accent6 4 2 8" xfId="1966" xr:uid="{00000000-0005-0000-0000-0000C1770000}"/>
    <cellStyle name="40% - Accent6 4 2 8 2" xfId="4924" xr:uid="{00000000-0005-0000-0000-0000C2770000}"/>
    <cellStyle name="40% - Accent6 4 2 8 2 2" xfId="10268" xr:uid="{00000000-0005-0000-0000-0000C3770000}"/>
    <cellStyle name="40% - Accent6 4 2 8 2 2 2" xfId="20883" xr:uid="{00000000-0005-0000-0000-0000C4770000}"/>
    <cellStyle name="40% - Accent6 4 2 8 2 2 2 2" xfId="44151" xr:uid="{00000000-0005-0000-0000-0000C5770000}"/>
    <cellStyle name="40% - Accent6 4 2 8 2 2 3" xfId="33536" xr:uid="{00000000-0005-0000-0000-0000C6770000}"/>
    <cellStyle name="40% - Accent6 4 2 8 2 3" xfId="15577" xr:uid="{00000000-0005-0000-0000-0000C7770000}"/>
    <cellStyle name="40% - Accent6 4 2 8 2 3 2" xfId="38845" xr:uid="{00000000-0005-0000-0000-0000C8770000}"/>
    <cellStyle name="40% - Accent6 4 2 8 2 4" xfId="28228" xr:uid="{00000000-0005-0000-0000-0000C9770000}"/>
    <cellStyle name="40% - Accent6 4 2 8 3" xfId="7626" xr:uid="{00000000-0005-0000-0000-0000CA770000}"/>
    <cellStyle name="40% - Accent6 4 2 8 3 2" xfId="18241" xr:uid="{00000000-0005-0000-0000-0000CB770000}"/>
    <cellStyle name="40% - Accent6 4 2 8 3 2 2" xfId="41509" xr:uid="{00000000-0005-0000-0000-0000CC770000}"/>
    <cellStyle name="40% - Accent6 4 2 8 3 3" xfId="30894" xr:uid="{00000000-0005-0000-0000-0000CD770000}"/>
    <cellStyle name="40% - Accent6 4 2 8 4" xfId="12937" xr:uid="{00000000-0005-0000-0000-0000CE770000}"/>
    <cellStyle name="40% - Accent6 4 2 8 4 2" xfId="36205" xr:uid="{00000000-0005-0000-0000-0000CF770000}"/>
    <cellStyle name="40% - Accent6 4 2 8 5" xfId="25586" xr:uid="{00000000-0005-0000-0000-0000D0770000}"/>
    <cellStyle name="40% - Accent6 4 2 9" xfId="2625" xr:uid="{00000000-0005-0000-0000-0000D1770000}"/>
    <cellStyle name="40% - Accent6 4 2 9 2" xfId="5473" xr:uid="{00000000-0005-0000-0000-0000D2770000}"/>
    <cellStyle name="40% - Accent6 4 2 9 2 2" xfId="10816" xr:uid="{00000000-0005-0000-0000-0000D3770000}"/>
    <cellStyle name="40% - Accent6 4 2 9 2 2 2" xfId="21430" xr:uid="{00000000-0005-0000-0000-0000D4770000}"/>
    <cellStyle name="40% - Accent6 4 2 9 2 2 2 2" xfId="44698" xr:uid="{00000000-0005-0000-0000-0000D5770000}"/>
    <cellStyle name="40% - Accent6 4 2 9 2 2 3" xfId="34084" xr:uid="{00000000-0005-0000-0000-0000D6770000}"/>
    <cellStyle name="40% - Accent6 4 2 9 2 3" xfId="16124" xr:uid="{00000000-0005-0000-0000-0000D7770000}"/>
    <cellStyle name="40% - Accent6 4 2 9 2 3 2" xfId="39392" xr:uid="{00000000-0005-0000-0000-0000D8770000}"/>
    <cellStyle name="40% - Accent6 4 2 9 2 4" xfId="28776" xr:uid="{00000000-0005-0000-0000-0000D9770000}"/>
    <cellStyle name="40% - Accent6 4 2 9 3" xfId="8174" xr:uid="{00000000-0005-0000-0000-0000DA770000}"/>
    <cellStyle name="40% - Accent6 4 2 9 3 2" xfId="18789" xr:uid="{00000000-0005-0000-0000-0000DB770000}"/>
    <cellStyle name="40% - Accent6 4 2 9 3 2 2" xfId="42057" xr:uid="{00000000-0005-0000-0000-0000DC770000}"/>
    <cellStyle name="40% - Accent6 4 2 9 3 3" xfId="31442" xr:uid="{00000000-0005-0000-0000-0000DD770000}"/>
    <cellStyle name="40% - Accent6 4 2 9 4" xfId="13484" xr:uid="{00000000-0005-0000-0000-0000DE770000}"/>
    <cellStyle name="40% - Accent6 4 2 9 4 2" xfId="36752" xr:uid="{00000000-0005-0000-0000-0000DF770000}"/>
    <cellStyle name="40% - Accent6 4 2 9 5" xfId="26134" xr:uid="{00000000-0005-0000-0000-0000E0770000}"/>
    <cellStyle name="40% - Accent6 4 2_Asset Register (new)" xfId="1394" xr:uid="{00000000-0005-0000-0000-0000E1770000}"/>
    <cellStyle name="40% - Accent6 4 3" xfId="763" xr:uid="{00000000-0005-0000-0000-0000E2770000}"/>
    <cellStyle name="40% - Accent6 4 3 10" xfId="12298" xr:uid="{00000000-0005-0000-0000-0000E3770000}"/>
    <cellStyle name="40% - Accent6 4 3 10 2" xfId="35566" xr:uid="{00000000-0005-0000-0000-0000E4770000}"/>
    <cellStyle name="40% - Accent6 4 3 11" xfId="23698" xr:uid="{00000000-0005-0000-0000-0000E5770000}"/>
    <cellStyle name="40% - Accent6 4 3 11 2" xfId="46940" xr:uid="{00000000-0005-0000-0000-0000E6770000}"/>
    <cellStyle name="40% - Accent6 4 3 12" xfId="24947" xr:uid="{00000000-0005-0000-0000-0000E7770000}"/>
    <cellStyle name="40% - Accent6 4 3 13" xfId="48869" xr:uid="{00000000-0005-0000-0000-0000E8770000}"/>
    <cellStyle name="40% - Accent6 4 3 2" xfId="1205" xr:uid="{00000000-0005-0000-0000-0000E9770000}"/>
    <cellStyle name="40% - Accent6 4 3 2 2" xfId="2767" xr:uid="{00000000-0005-0000-0000-0000EA770000}"/>
    <cellStyle name="40% - Accent6 4 3 2 2 2" xfId="5615" xr:uid="{00000000-0005-0000-0000-0000EB770000}"/>
    <cellStyle name="40% - Accent6 4 3 2 2 2 2" xfId="10958" xr:uid="{00000000-0005-0000-0000-0000EC770000}"/>
    <cellStyle name="40% - Accent6 4 3 2 2 2 2 2" xfId="21572" xr:uid="{00000000-0005-0000-0000-0000ED770000}"/>
    <cellStyle name="40% - Accent6 4 3 2 2 2 2 2 2" xfId="44840" xr:uid="{00000000-0005-0000-0000-0000EE770000}"/>
    <cellStyle name="40% - Accent6 4 3 2 2 2 2 3" xfId="34226" xr:uid="{00000000-0005-0000-0000-0000EF770000}"/>
    <cellStyle name="40% - Accent6 4 3 2 2 2 3" xfId="16266" xr:uid="{00000000-0005-0000-0000-0000F0770000}"/>
    <cellStyle name="40% - Accent6 4 3 2 2 2 3 2" xfId="39534" xr:uid="{00000000-0005-0000-0000-0000F1770000}"/>
    <cellStyle name="40% - Accent6 4 3 2 2 2 4" xfId="23701" xr:uid="{00000000-0005-0000-0000-0000F2770000}"/>
    <cellStyle name="40% - Accent6 4 3 2 2 2 4 2" xfId="46943" xr:uid="{00000000-0005-0000-0000-0000F3770000}"/>
    <cellStyle name="40% - Accent6 4 3 2 2 2 5" xfId="28918" xr:uid="{00000000-0005-0000-0000-0000F4770000}"/>
    <cellStyle name="40% - Accent6 4 3 2 2 2 6" xfId="48872" xr:uid="{00000000-0005-0000-0000-0000F5770000}"/>
    <cellStyle name="40% - Accent6 4 3 2 2 3" xfId="8316" xr:uid="{00000000-0005-0000-0000-0000F6770000}"/>
    <cellStyle name="40% - Accent6 4 3 2 2 3 2" xfId="18931" xr:uid="{00000000-0005-0000-0000-0000F7770000}"/>
    <cellStyle name="40% - Accent6 4 3 2 2 3 2 2" xfId="42199" xr:uid="{00000000-0005-0000-0000-0000F8770000}"/>
    <cellStyle name="40% - Accent6 4 3 2 2 3 3" xfId="31584" xr:uid="{00000000-0005-0000-0000-0000F9770000}"/>
    <cellStyle name="40% - Accent6 4 3 2 2 4" xfId="13626" xr:uid="{00000000-0005-0000-0000-0000FA770000}"/>
    <cellStyle name="40% - Accent6 4 3 2 2 4 2" xfId="36894" xr:uid="{00000000-0005-0000-0000-0000FB770000}"/>
    <cellStyle name="40% - Accent6 4 3 2 2 5" xfId="23700" xr:uid="{00000000-0005-0000-0000-0000FC770000}"/>
    <cellStyle name="40% - Accent6 4 3 2 2 5 2" xfId="46942" xr:uid="{00000000-0005-0000-0000-0000FD770000}"/>
    <cellStyle name="40% - Accent6 4 3 2 2 6" xfId="26276" xr:uid="{00000000-0005-0000-0000-0000FE770000}"/>
    <cellStyle name="40% - Accent6 4 3 2 2 7" xfId="48871" xr:uid="{00000000-0005-0000-0000-0000FF770000}"/>
    <cellStyle name="40% - Accent6 4 3 2 3" xfId="3942" xr:uid="{00000000-0005-0000-0000-000000780000}"/>
    <cellStyle name="40% - Accent6 4 3 2 3 2" xfId="6606" xr:uid="{00000000-0005-0000-0000-000001780000}"/>
    <cellStyle name="40% - Accent6 4 3 2 3 2 2" xfId="11949" xr:uid="{00000000-0005-0000-0000-000002780000}"/>
    <cellStyle name="40% - Accent6 4 3 2 3 2 2 2" xfId="22562" xr:uid="{00000000-0005-0000-0000-000003780000}"/>
    <cellStyle name="40% - Accent6 4 3 2 3 2 2 2 2" xfId="45830" xr:uid="{00000000-0005-0000-0000-000004780000}"/>
    <cellStyle name="40% - Accent6 4 3 2 3 2 2 3" xfId="35217" xr:uid="{00000000-0005-0000-0000-000005780000}"/>
    <cellStyle name="40% - Accent6 4 3 2 3 2 3" xfId="17256" xr:uid="{00000000-0005-0000-0000-000006780000}"/>
    <cellStyle name="40% - Accent6 4 3 2 3 2 3 2" xfId="40524" xr:uid="{00000000-0005-0000-0000-000007780000}"/>
    <cellStyle name="40% - Accent6 4 3 2 3 2 4" xfId="29909" xr:uid="{00000000-0005-0000-0000-000008780000}"/>
    <cellStyle name="40% - Accent6 4 3 2 3 3" xfId="9307" xr:uid="{00000000-0005-0000-0000-000009780000}"/>
    <cellStyle name="40% - Accent6 4 3 2 3 3 2" xfId="19922" xr:uid="{00000000-0005-0000-0000-00000A780000}"/>
    <cellStyle name="40% - Accent6 4 3 2 3 3 2 2" xfId="43190" xr:uid="{00000000-0005-0000-0000-00000B780000}"/>
    <cellStyle name="40% - Accent6 4 3 2 3 3 3" xfId="32575" xr:uid="{00000000-0005-0000-0000-00000C780000}"/>
    <cellStyle name="40% - Accent6 4 3 2 3 4" xfId="14616" xr:uid="{00000000-0005-0000-0000-00000D780000}"/>
    <cellStyle name="40% - Accent6 4 3 2 3 4 2" xfId="37884" xr:uid="{00000000-0005-0000-0000-00000E780000}"/>
    <cellStyle name="40% - Accent6 4 3 2 3 5" xfId="23702" xr:uid="{00000000-0005-0000-0000-00000F780000}"/>
    <cellStyle name="40% - Accent6 4 3 2 3 5 2" xfId="46944" xr:uid="{00000000-0005-0000-0000-000010780000}"/>
    <cellStyle name="40% - Accent6 4 3 2 3 6" xfId="27267" xr:uid="{00000000-0005-0000-0000-000011780000}"/>
    <cellStyle name="40% - Accent6 4 3 2 3 7" xfId="48873" xr:uid="{00000000-0005-0000-0000-000012780000}"/>
    <cellStyle name="40% - Accent6 4 3 2 4" xfId="4428" xr:uid="{00000000-0005-0000-0000-000013780000}"/>
    <cellStyle name="40% - Accent6 4 3 2 4 2" xfId="9772" xr:uid="{00000000-0005-0000-0000-000014780000}"/>
    <cellStyle name="40% - Accent6 4 3 2 4 2 2" xfId="20387" xr:uid="{00000000-0005-0000-0000-000015780000}"/>
    <cellStyle name="40% - Accent6 4 3 2 4 2 2 2" xfId="43655" xr:uid="{00000000-0005-0000-0000-000016780000}"/>
    <cellStyle name="40% - Accent6 4 3 2 4 2 3" xfId="33040" xr:uid="{00000000-0005-0000-0000-000017780000}"/>
    <cellStyle name="40% - Accent6 4 3 2 4 3" xfId="15081" xr:uid="{00000000-0005-0000-0000-000018780000}"/>
    <cellStyle name="40% - Accent6 4 3 2 4 3 2" xfId="38349" xr:uid="{00000000-0005-0000-0000-000019780000}"/>
    <cellStyle name="40% - Accent6 4 3 2 4 4" xfId="27732" xr:uid="{00000000-0005-0000-0000-00001A780000}"/>
    <cellStyle name="40% - Accent6 4 3 2 5" xfId="7130" xr:uid="{00000000-0005-0000-0000-00001B780000}"/>
    <cellStyle name="40% - Accent6 4 3 2 5 2" xfId="17745" xr:uid="{00000000-0005-0000-0000-00001C780000}"/>
    <cellStyle name="40% - Accent6 4 3 2 5 2 2" xfId="41013" xr:uid="{00000000-0005-0000-0000-00001D780000}"/>
    <cellStyle name="40% - Accent6 4 3 2 5 3" xfId="30398" xr:uid="{00000000-0005-0000-0000-00001E780000}"/>
    <cellStyle name="40% - Accent6 4 3 2 6" xfId="12441" xr:uid="{00000000-0005-0000-0000-00001F780000}"/>
    <cellStyle name="40% - Accent6 4 3 2 6 2" xfId="35709" xr:uid="{00000000-0005-0000-0000-000020780000}"/>
    <cellStyle name="40% - Accent6 4 3 2 7" xfId="23699" xr:uid="{00000000-0005-0000-0000-000021780000}"/>
    <cellStyle name="40% - Accent6 4 3 2 7 2" xfId="46941" xr:uid="{00000000-0005-0000-0000-000022780000}"/>
    <cellStyle name="40% - Accent6 4 3 2 8" xfId="25090" xr:uid="{00000000-0005-0000-0000-000023780000}"/>
    <cellStyle name="40% - Accent6 4 3 2 9" xfId="48870" xr:uid="{00000000-0005-0000-0000-000024780000}"/>
    <cellStyle name="40% - Accent6 4 3 3" xfId="1573" xr:uid="{00000000-0005-0000-0000-000025780000}"/>
    <cellStyle name="40% - Accent6 4 3 3 2" xfId="2930" xr:uid="{00000000-0005-0000-0000-000026780000}"/>
    <cellStyle name="40% - Accent6 4 3 3 2 2" xfId="5778" xr:uid="{00000000-0005-0000-0000-000027780000}"/>
    <cellStyle name="40% - Accent6 4 3 3 2 2 2" xfId="11121" xr:uid="{00000000-0005-0000-0000-000028780000}"/>
    <cellStyle name="40% - Accent6 4 3 3 2 2 2 2" xfId="21735" xr:uid="{00000000-0005-0000-0000-000029780000}"/>
    <cellStyle name="40% - Accent6 4 3 3 2 2 2 2 2" xfId="45003" xr:uid="{00000000-0005-0000-0000-00002A780000}"/>
    <cellStyle name="40% - Accent6 4 3 3 2 2 2 3" xfId="34389" xr:uid="{00000000-0005-0000-0000-00002B780000}"/>
    <cellStyle name="40% - Accent6 4 3 3 2 2 3" xfId="16429" xr:uid="{00000000-0005-0000-0000-00002C780000}"/>
    <cellStyle name="40% - Accent6 4 3 3 2 2 3 2" xfId="39697" xr:uid="{00000000-0005-0000-0000-00002D780000}"/>
    <cellStyle name="40% - Accent6 4 3 3 2 2 4" xfId="29081" xr:uid="{00000000-0005-0000-0000-00002E780000}"/>
    <cellStyle name="40% - Accent6 4 3 3 2 3" xfId="8479" xr:uid="{00000000-0005-0000-0000-00002F780000}"/>
    <cellStyle name="40% - Accent6 4 3 3 2 3 2" xfId="19094" xr:uid="{00000000-0005-0000-0000-000030780000}"/>
    <cellStyle name="40% - Accent6 4 3 3 2 3 2 2" xfId="42362" xr:uid="{00000000-0005-0000-0000-000031780000}"/>
    <cellStyle name="40% - Accent6 4 3 3 2 3 3" xfId="31747" xr:uid="{00000000-0005-0000-0000-000032780000}"/>
    <cellStyle name="40% - Accent6 4 3 3 2 4" xfId="13789" xr:uid="{00000000-0005-0000-0000-000033780000}"/>
    <cellStyle name="40% - Accent6 4 3 3 2 4 2" xfId="37057" xr:uid="{00000000-0005-0000-0000-000034780000}"/>
    <cellStyle name="40% - Accent6 4 3 3 2 5" xfId="23704" xr:uid="{00000000-0005-0000-0000-000035780000}"/>
    <cellStyle name="40% - Accent6 4 3 3 2 5 2" xfId="46946" xr:uid="{00000000-0005-0000-0000-000036780000}"/>
    <cellStyle name="40% - Accent6 4 3 3 2 6" xfId="26439" xr:uid="{00000000-0005-0000-0000-000037780000}"/>
    <cellStyle name="40% - Accent6 4 3 3 2 7" xfId="48875" xr:uid="{00000000-0005-0000-0000-000038780000}"/>
    <cellStyle name="40% - Accent6 4 3 3 3" xfId="3678" xr:uid="{00000000-0005-0000-0000-000039780000}"/>
    <cellStyle name="40% - Accent6 4 3 3 3 2" xfId="6456" xr:uid="{00000000-0005-0000-0000-00003A780000}"/>
    <cellStyle name="40% - Accent6 4 3 3 3 2 2" xfId="11799" xr:uid="{00000000-0005-0000-0000-00003B780000}"/>
    <cellStyle name="40% - Accent6 4 3 3 3 2 2 2" xfId="22412" xr:uid="{00000000-0005-0000-0000-00003C780000}"/>
    <cellStyle name="40% - Accent6 4 3 3 3 2 2 2 2" xfId="45680" xr:uid="{00000000-0005-0000-0000-00003D780000}"/>
    <cellStyle name="40% - Accent6 4 3 3 3 2 2 3" xfId="35067" xr:uid="{00000000-0005-0000-0000-00003E780000}"/>
    <cellStyle name="40% - Accent6 4 3 3 3 2 3" xfId="17106" xr:uid="{00000000-0005-0000-0000-00003F780000}"/>
    <cellStyle name="40% - Accent6 4 3 3 3 2 3 2" xfId="40374" xr:uid="{00000000-0005-0000-0000-000040780000}"/>
    <cellStyle name="40% - Accent6 4 3 3 3 2 4" xfId="29759" xr:uid="{00000000-0005-0000-0000-000041780000}"/>
    <cellStyle name="40% - Accent6 4 3 3 3 3" xfId="9157" xr:uid="{00000000-0005-0000-0000-000042780000}"/>
    <cellStyle name="40% - Accent6 4 3 3 3 3 2" xfId="19772" xr:uid="{00000000-0005-0000-0000-000043780000}"/>
    <cellStyle name="40% - Accent6 4 3 3 3 3 2 2" xfId="43040" xr:uid="{00000000-0005-0000-0000-000044780000}"/>
    <cellStyle name="40% - Accent6 4 3 3 3 3 3" xfId="32425" xr:uid="{00000000-0005-0000-0000-000045780000}"/>
    <cellStyle name="40% - Accent6 4 3 3 3 4" xfId="14466" xr:uid="{00000000-0005-0000-0000-000046780000}"/>
    <cellStyle name="40% - Accent6 4 3 3 3 4 2" xfId="37734" xr:uid="{00000000-0005-0000-0000-000047780000}"/>
    <cellStyle name="40% - Accent6 4 3 3 3 5" xfId="27117" xr:uid="{00000000-0005-0000-0000-000048780000}"/>
    <cellStyle name="40% - Accent6 4 3 3 4" xfId="4591" xr:uid="{00000000-0005-0000-0000-000049780000}"/>
    <cellStyle name="40% - Accent6 4 3 3 4 2" xfId="9935" xr:uid="{00000000-0005-0000-0000-00004A780000}"/>
    <cellStyle name="40% - Accent6 4 3 3 4 2 2" xfId="20550" xr:uid="{00000000-0005-0000-0000-00004B780000}"/>
    <cellStyle name="40% - Accent6 4 3 3 4 2 2 2" xfId="43818" xr:uid="{00000000-0005-0000-0000-00004C780000}"/>
    <cellStyle name="40% - Accent6 4 3 3 4 2 3" xfId="33203" xr:uid="{00000000-0005-0000-0000-00004D780000}"/>
    <cellStyle name="40% - Accent6 4 3 3 4 3" xfId="15244" xr:uid="{00000000-0005-0000-0000-00004E780000}"/>
    <cellStyle name="40% - Accent6 4 3 3 4 3 2" xfId="38512" xr:uid="{00000000-0005-0000-0000-00004F780000}"/>
    <cellStyle name="40% - Accent6 4 3 3 4 4" xfId="27895" xr:uid="{00000000-0005-0000-0000-000050780000}"/>
    <cellStyle name="40% - Accent6 4 3 3 5" xfId="7293" xr:uid="{00000000-0005-0000-0000-000051780000}"/>
    <cellStyle name="40% - Accent6 4 3 3 5 2" xfId="17908" xr:uid="{00000000-0005-0000-0000-000052780000}"/>
    <cellStyle name="40% - Accent6 4 3 3 5 2 2" xfId="41176" xr:uid="{00000000-0005-0000-0000-000053780000}"/>
    <cellStyle name="40% - Accent6 4 3 3 5 3" xfId="30561" xr:uid="{00000000-0005-0000-0000-000054780000}"/>
    <cellStyle name="40% - Accent6 4 3 3 6" xfId="12604" xr:uid="{00000000-0005-0000-0000-000055780000}"/>
    <cellStyle name="40% - Accent6 4 3 3 6 2" xfId="35872" xr:uid="{00000000-0005-0000-0000-000056780000}"/>
    <cellStyle name="40% - Accent6 4 3 3 7" xfId="23703" xr:uid="{00000000-0005-0000-0000-000057780000}"/>
    <cellStyle name="40% - Accent6 4 3 3 7 2" xfId="46945" xr:uid="{00000000-0005-0000-0000-000058780000}"/>
    <cellStyle name="40% - Accent6 4 3 3 8" xfId="25253" xr:uid="{00000000-0005-0000-0000-000059780000}"/>
    <cellStyle name="40% - Accent6 4 3 3 9" xfId="48874" xr:uid="{00000000-0005-0000-0000-00005A780000}"/>
    <cellStyle name="40% - Accent6 4 3 4" xfId="1941" xr:uid="{00000000-0005-0000-0000-00005B780000}"/>
    <cellStyle name="40% - Accent6 4 3 4 2" xfId="4916" xr:uid="{00000000-0005-0000-0000-00005C780000}"/>
    <cellStyle name="40% - Accent6 4 3 4 2 2" xfId="10260" xr:uid="{00000000-0005-0000-0000-00005D780000}"/>
    <cellStyle name="40% - Accent6 4 3 4 2 2 2" xfId="20875" xr:uid="{00000000-0005-0000-0000-00005E780000}"/>
    <cellStyle name="40% - Accent6 4 3 4 2 2 2 2" xfId="44143" xr:uid="{00000000-0005-0000-0000-00005F780000}"/>
    <cellStyle name="40% - Accent6 4 3 4 2 2 3" xfId="33528" xr:uid="{00000000-0005-0000-0000-000060780000}"/>
    <cellStyle name="40% - Accent6 4 3 4 2 3" xfId="15569" xr:uid="{00000000-0005-0000-0000-000061780000}"/>
    <cellStyle name="40% - Accent6 4 3 4 2 3 2" xfId="38837" xr:uid="{00000000-0005-0000-0000-000062780000}"/>
    <cellStyle name="40% - Accent6 4 3 4 2 4" xfId="28220" xr:uid="{00000000-0005-0000-0000-000063780000}"/>
    <cellStyle name="40% - Accent6 4 3 4 3" xfId="7618" xr:uid="{00000000-0005-0000-0000-000064780000}"/>
    <cellStyle name="40% - Accent6 4 3 4 3 2" xfId="18233" xr:uid="{00000000-0005-0000-0000-000065780000}"/>
    <cellStyle name="40% - Accent6 4 3 4 3 2 2" xfId="41501" xr:uid="{00000000-0005-0000-0000-000066780000}"/>
    <cellStyle name="40% - Accent6 4 3 4 3 3" xfId="30886" xr:uid="{00000000-0005-0000-0000-000067780000}"/>
    <cellStyle name="40% - Accent6 4 3 4 4" xfId="12929" xr:uid="{00000000-0005-0000-0000-000068780000}"/>
    <cellStyle name="40% - Accent6 4 3 4 4 2" xfId="36197" xr:uid="{00000000-0005-0000-0000-000069780000}"/>
    <cellStyle name="40% - Accent6 4 3 4 5" xfId="23705" xr:uid="{00000000-0005-0000-0000-00006A780000}"/>
    <cellStyle name="40% - Accent6 4 3 4 5 2" xfId="46947" xr:uid="{00000000-0005-0000-0000-00006B780000}"/>
    <cellStyle name="40% - Accent6 4 3 4 6" xfId="25578" xr:uid="{00000000-0005-0000-0000-00006C780000}"/>
    <cellStyle name="40% - Accent6 4 3 4 7" xfId="48876" xr:uid="{00000000-0005-0000-0000-00006D780000}"/>
    <cellStyle name="40% - Accent6 4 3 5" xfId="2624" xr:uid="{00000000-0005-0000-0000-00006E780000}"/>
    <cellStyle name="40% - Accent6 4 3 5 2" xfId="5472" xr:uid="{00000000-0005-0000-0000-00006F780000}"/>
    <cellStyle name="40% - Accent6 4 3 5 2 2" xfId="10815" xr:uid="{00000000-0005-0000-0000-000070780000}"/>
    <cellStyle name="40% - Accent6 4 3 5 2 2 2" xfId="21429" xr:uid="{00000000-0005-0000-0000-000071780000}"/>
    <cellStyle name="40% - Accent6 4 3 5 2 2 2 2" xfId="44697" xr:uid="{00000000-0005-0000-0000-000072780000}"/>
    <cellStyle name="40% - Accent6 4 3 5 2 2 3" xfId="34083" xr:uid="{00000000-0005-0000-0000-000073780000}"/>
    <cellStyle name="40% - Accent6 4 3 5 2 3" xfId="16123" xr:uid="{00000000-0005-0000-0000-000074780000}"/>
    <cellStyle name="40% - Accent6 4 3 5 2 3 2" xfId="39391" xr:uid="{00000000-0005-0000-0000-000075780000}"/>
    <cellStyle name="40% - Accent6 4 3 5 2 4" xfId="28775" xr:uid="{00000000-0005-0000-0000-000076780000}"/>
    <cellStyle name="40% - Accent6 4 3 5 3" xfId="8173" xr:uid="{00000000-0005-0000-0000-000077780000}"/>
    <cellStyle name="40% - Accent6 4 3 5 3 2" xfId="18788" xr:uid="{00000000-0005-0000-0000-000078780000}"/>
    <cellStyle name="40% - Accent6 4 3 5 3 2 2" xfId="42056" xr:uid="{00000000-0005-0000-0000-000079780000}"/>
    <cellStyle name="40% - Accent6 4 3 5 3 3" xfId="31441" xr:uid="{00000000-0005-0000-0000-00007A780000}"/>
    <cellStyle name="40% - Accent6 4 3 5 4" xfId="13483" xr:uid="{00000000-0005-0000-0000-00007B780000}"/>
    <cellStyle name="40% - Accent6 4 3 5 4 2" xfId="36751" xr:uid="{00000000-0005-0000-0000-00007C780000}"/>
    <cellStyle name="40% - Accent6 4 3 5 5" xfId="26133" xr:uid="{00000000-0005-0000-0000-00007D780000}"/>
    <cellStyle name="40% - Accent6 4 3 6" xfId="3211" xr:uid="{00000000-0005-0000-0000-00007E780000}"/>
    <cellStyle name="40% - Accent6 4 3 6 2" xfId="6041" xr:uid="{00000000-0005-0000-0000-00007F780000}"/>
    <cellStyle name="40% - Accent6 4 3 6 2 2" xfId="11384" xr:uid="{00000000-0005-0000-0000-000080780000}"/>
    <cellStyle name="40% - Accent6 4 3 6 2 2 2" xfId="21997" xr:uid="{00000000-0005-0000-0000-000081780000}"/>
    <cellStyle name="40% - Accent6 4 3 6 2 2 2 2" xfId="45265" xr:uid="{00000000-0005-0000-0000-000082780000}"/>
    <cellStyle name="40% - Accent6 4 3 6 2 2 3" xfId="34652" xr:uid="{00000000-0005-0000-0000-000083780000}"/>
    <cellStyle name="40% - Accent6 4 3 6 2 3" xfId="16691" xr:uid="{00000000-0005-0000-0000-000084780000}"/>
    <cellStyle name="40% - Accent6 4 3 6 2 3 2" xfId="39959" xr:uid="{00000000-0005-0000-0000-000085780000}"/>
    <cellStyle name="40% - Accent6 4 3 6 2 4" xfId="29344" xr:uid="{00000000-0005-0000-0000-000086780000}"/>
    <cellStyle name="40% - Accent6 4 3 6 3" xfId="8742" xr:uid="{00000000-0005-0000-0000-000087780000}"/>
    <cellStyle name="40% - Accent6 4 3 6 3 2" xfId="19357" xr:uid="{00000000-0005-0000-0000-000088780000}"/>
    <cellStyle name="40% - Accent6 4 3 6 3 2 2" xfId="42625" xr:uid="{00000000-0005-0000-0000-000089780000}"/>
    <cellStyle name="40% - Accent6 4 3 6 3 3" xfId="32010" xr:uid="{00000000-0005-0000-0000-00008A780000}"/>
    <cellStyle name="40% - Accent6 4 3 6 4" xfId="14051" xr:uid="{00000000-0005-0000-0000-00008B780000}"/>
    <cellStyle name="40% - Accent6 4 3 6 4 2" xfId="37319" xr:uid="{00000000-0005-0000-0000-00008C780000}"/>
    <cellStyle name="40% - Accent6 4 3 6 5" xfId="26702" xr:uid="{00000000-0005-0000-0000-00008D780000}"/>
    <cellStyle name="40% - Accent6 4 3 7" xfId="3531" xr:uid="{00000000-0005-0000-0000-00008E780000}"/>
    <cellStyle name="40% - Accent6 4 3 7 2" xfId="6355" xr:uid="{00000000-0005-0000-0000-00008F780000}"/>
    <cellStyle name="40% - Accent6 4 3 7 2 2" xfId="11698" xr:uid="{00000000-0005-0000-0000-000090780000}"/>
    <cellStyle name="40% - Accent6 4 3 7 2 2 2" xfId="22311" xr:uid="{00000000-0005-0000-0000-000091780000}"/>
    <cellStyle name="40% - Accent6 4 3 7 2 2 2 2" xfId="45579" xr:uid="{00000000-0005-0000-0000-000092780000}"/>
    <cellStyle name="40% - Accent6 4 3 7 2 2 3" xfId="34966" xr:uid="{00000000-0005-0000-0000-000093780000}"/>
    <cellStyle name="40% - Accent6 4 3 7 2 3" xfId="17005" xr:uid="{00000000-0005-0000-0000-000094780000}"/>
    <cellStyle name="40% - Accent6 4 3 7 2 3 2" xfId="40273" xr:uid="{00000000-0005-0000-0000-000095780000}"/>
    <cellStyle name="40% - Accent6 4 3 7 2 4" xfId="29658" xr:uid="{00000000-0005-0000-0000-000096780000}"/>
    <cellStyle name="40% - Accent6 4 3 7 3" xfId="9056" xr:uid="{00000000-0005-0000-0000-000097780000}"/>
    <cellStyle name="40% - Accent6 4 3 7 3 2" xfId="19671" xr:uid="{00000000-0005-0000-0000-000098780000}"/>
    <cellStyle name="40% - Accent6 4 3 7 3 2 2" xfId="42939" xr:uid="{00000000-0005-0000-0000-000099780000}"/>
    <cellStyle name="40% - Accent6 4 3 7 3 3" xfId="32324" xr:uid="{00000000-0005-0000-0000-00009A780000}"/>
    <cellStyle name="40% - Accent6 4 3 7 4" xfId="14365" xr:uid="{00000000-0005-0000-0000-00009B780000}"/>
    <cellStyle name="40% - Accent6 4 3 7 4 2" xfId="37633" xr:uid="{00000000-0005-0000-0000-00009C780000}"/>
    <cellStyle name="40% - Accent6 4 3 7 5" xfId="27016" xr:uid="{00000000-0005-0000-0000-00009D780000}"/>
    <cellStyle name="40% - Accent6 4 3 8" xfId="4285" xr:uid="{00000000-0005-0000-0000-00009E780000}"/>
    <cellStyle name="40% - Accent6 4 3 8 2" xfId="9629" xr:uid="{00000000-0005-0000-0000-00009F780000}"/>
    <cellStyle name="40% - Accent6 4 3 8 2 2" xfId="20244" xr:uid="{00000000-0005-0000-0000-0000A0780000}"/>
    <cellStyle name="40% - Accent6 4 3 8 2 2 2" xfId="43512" xr:uid="{00000000-0005-0000-0000-0000A1780000}"/>
    <cellStyle name="40% - Accent6 4 3 8 2 3" xfId="32897" xr:uid="{00000000-0005-0000-0000-0000A2780000}"/>
    <cellStyle name="40% - Accent6 4 3 8 3" xfId="14938" xr:uid="{00000000-0005-0000-0000-0000A3780000}"/>
    <cellStyle name="40% - Accent6 4 3 8 3 2" xfId="38206" xr:uid="{00000000-0005-0000-0000-0000A4780000}"/>
    <cellStyle name="40% - Accent6 4 3 8 4" xfId="27589" xr:uid="{00000000-0005-0000-0000-0000A5780000}"/>
    <cellStyle name="40% - Accent6 4 3 9" xfId="6987" xr:uid="{00000000-0005-0000-0000-0000A6780000}"/>
    <cellStyle name="40% - Accent6 4 3 9 2" xfId="17602" xr:uid="{00000000-0005-0000-0000-0000A7780000}"/>
    <cellStyle name="40% - Accent6 4 3 9 2 2" xfId="40870" xr:uid="{00000000-0005-0000-0000-0000A8780000}"/>
    <cellStyle name="40% - Accent6 4 3 9 3" xfId="30255" xr:uid="{00000000-0005-0000-0000-0000A9780000}"/>
    <cellStyle name="40% - Accent6 4 3_Asset Register (new)" xfId="1392" xr:uid="{00000000-0005-0000-0000-0000AA780000}"/>
    <cellStyle name="40% - Accent6 4 4" xfId="297" xr:uid="{00000000-0005-0000-0000-0000AB780000}"/>
    <cellStyle name="40% - Accent6 4 4 10" xfId="24824" xr:uid="{00000000-0005-0000-0000-0000AC780000}"/>
    <cellStyle name="40% - Accent6 4 4 11" xfId="48877" xr:uid="{00000000-0005-0000-0000-0000AD780000}"/>
    <cellStyle name="40% - Accent6 4 4 2" xfId="1942" xr:uid="{00000000-0005-0000-0000-0000AE780000}"/>
    <cellStyle name="40% - Accent6 4 4 2 2" xfId="4917" xr:uid="{00000000-0005-0000-0000-0000AF780000}"/>
    <cellStyle name="40% - Accent6 4 4 2 2 2" xfId="10261" xr:uid="{00000000-0005-0000-0000-0000B0780000}"/>
    <cellStyle name="40% - Accent6 4 4 2 2 2 2" xfId="20876" xr:uid="{00000000-0005-0000-0000-0000B1780000}"/>
    <cellStyle name="40% - Accent6 4 4 2 2 2 2 2" xfId="44144" xr:uid="{00000000-0005-0000-0000-0000B2780000}"/>
    <cellStyle name="40% - Accent6 4 4 2 2 2 3" xfId="33529" xr:uid="{00000000-0005-0000-0000-0000B3780000}"/>
    <cellStyle name="40% - Accent6 4 4 2 2 3" xfId="15570" xr:uid="{00000000-0005-0000-0000-0000B4780000}"/>
    <cellStyle name="40% - Accent6 4 4 2 2 3 2" xfId="38838" xr:uid="{00000000-0005-0000-0000-0000B5780000}"/>
    <cellStyle name="40% - Accent6 4 4 2 2 4" xfId="23708" xr:uid="{00000000-0005-0000-0000-0000B6780000}"/>
    <cellStyle name="40% - Accent6 4 4 2 2 4 2" xfId="46950" xr:uid="{00000000-0005-0000-0000-0000B7780000}"/>
    <cellStyle name="40% - Accent6 4 4 2 2 5" xfId="28221" xr:uid="{00000000-0005-0000-0000-0000B8780000}"/>
    <cellStyle name="40% - Accent6 4 4 2 2 6" xfId="48879" xr:uid="{00000000-0005-0000-0000-0000B9780000}"/>
    <cellStyle name="40% - Accent6 4 4 2 3" xfId="7619" xr:uid="{00000000-0005-0000-0000-0000BA780000}"/>
    <cellStyle name="40% - Accent6 4 4 2 3 2" xfId="18234" xr:uid="{00000000-0005-0000-0000-0000BB780000}"/>
    <cellStyle name="40% - Accent6 4 4 2 3 2 2" xfId="41502" xr:uid="{00000000-0005-0000-0000-0000BC780000}"/>
    <cellStyle name="40% - Accent6 4 4 2 3 3" xfId="30887" xr:uid="{00000000-0005-0000-0000-0000BD780000}"/>
    <cellStyle name="40% - Accent6 4 4 2 4" xfId="12930" xr:uid="{00000000-0005-0000-0000-0000BE780000}"/>
    <cellStyle name="40% - Accent6 4 4 2 4 2" xfId="36198" xr:uid="{00000000-0005-0000-0000-0000BF780000}"/>
    <cellStyle name="40% - Accent6 4 4 2 5" xfId="23707" xr:uid="{00000000-0005-0000-0000-0000C0780000}"/>
    <cellStyle name="40% - Accent6 4 4 2 5 2" xfId="46949" xr:uid="{00000000-0005-0000-0000-0000C1780000}"/>
    <cellStyle name="40% - Accent6 4 4 2 6" xfId="25579" xr:uid="{00000000-0005-0000-0000-0000C2780000}"/>
    <cellStyle name="40% - Accent6 4 4 2 7" xfId="48878" xr:uid="{00000000-0005-0000-0000-0000C3780000}"/>
    <cellStyle name="40% - Accent6 4 4 3" xfId="2505" xr:uid="{00000000-0005-0000-0000-0000C4780000}"/>
    <cellStyle name="40% - Accent6 4 4 3 2" xfId="5353" xr:uid="{00000000-0005-0000-0000-0000C5780000}"/>
    <cellStyle name="40% - Accent6 4 4 3 2 2" xfId="10696" xr:uid="{00000000-0005-0000-0000-0000C6780000}"/>
    <cellStyle name="40% - Accent6 4 4 3 2 2 2" xfId="21310" xr:uid="{00000000-0005-0000-0000-0000C7780000}"/>
    <cellStyle name="40% - Accent6 4 4 3 2 2 2 2" xfId="44578" xr:uid="{00000000-0005-0000-0000-0000C8780000}"/>
    <cellStyle name="40% - Accent6 4 4 3 2 2 3" xfId="33964" xr:uid="{00000000-0005-0000-0000-0000C9780000}"/>
    <cellStyle name="40% - Accent6 4 4 3 2 3" xfId="16004" xr:uid="{00000000-0005-0000-0000-0000CA780000}"/>
    <cellStyle name="40% - Accent6 4 4 3 2 3 2" xfId="39272" xr:uid="{00000000-0005-0000-0000-0000CB780000}"/>
    <cellStyle name="40% - Accent6 4 4 3 2 4" xfId="28656" xr:uid="{00000000-0005-0000-0000-0000CC780000}"/>
    <cellStyle name="40% - Accent6 4 4 3 3" xfId="8054" xr:uid="{00000000-0005-0000-0000-0000CD780000}"/>
    <cellStyle name="40% - Accent6 4 4 3 3 2" xfId="18669" xr:uid="{00000000-0005-0000-0000-0000CE780000}"/>
    <cellStyle name="40% - Accent6 4 4 3 3 2 2" xfId="41937" xr:uid="{00000000-0005-0000-0000-0000CF780000}"/>
    <cellStyle name="40% - Accent6 4 4 3 3 3" xfId="31322" xr:uid="{00000000-0005-0000-0000-0000D0780000}"/>
    <cellStyle name="40% - Accent6 4 4 3 4" xfId="13364" xr:uid="{00000000-0005-0000-0000-0000D1780000}"/>
    <cellStyle name="40% - Accent6 4 4 3 4 2" xfId="36632" xr:uid="{00000000-0005-0000-0000-0000D2780000}"/>
    <cellStyle name="40% - Accent6 4 4 3 5" xfId="23709" xr:uid="{00000000-0005-0000-0000-0000D3780000}"/>
    <cellStyle name="40% - Accent6 4 4 3 5 2" xfId="46951" xr:uid="{00000000-0005-0000-0000-0000D4780000}"/>
    <cellStyle name="40% - Accent6 4 4 3 6" xfId="26014" xr:uid="{00000000-0005-0000-0000-0000D5780000}"/>
    <cellStyle name="40% - Accent6 4 4 3 7" xfId="48880" xr:uid="{00000000-0005-0000-0000-0000D6780000}"/>
    <cellStyle name="40% - Accent6 4 4 4" xfId="3212" xr:uid="{00000000-0005-0000-0000-0000D7780000}"/>
    <cellStyle name="40% - Accent6 4 4 4 2" xfId="6042" xr:uid="{00000000-0005-0000-0000-0000D8780000}"/>
    <cellStyle name="40% - Accent6 4 4 4 2 2" xfId="11385" xr:uid="{00000000-0005-0000-0000-0000D9780000}"/>
    <cellStyle name="40% - Accent6 4 4 4 2 2 2" xfId="21998" xr:uid="{00000000-0005-0000-0000-0000DA780000}"/>
    <cellStyle name="40% - Accent6 4 4 4 2 2 2 2" xfId="45266" xr:uid="{00000000-0005-0000-0000-0000DB780000}"/>
    <cellStyle name="40% - Accent6 4 4 4 2 2 3" xfId="34653" xr:uid="{00000000-0005-0000-0000-0000DC780000}"/>
    <cellStyle name="40% - Accent6 4 4 4 2 3" xfId="16692" xr:uid="{00000000-0005-0000-0000-0000DD780000}"/>
    <cellStyle name="40% - Accent6 4 4 4 2 3 2" xfId="39960" xr:uid="{00000000-0005-0000-0000-0000DE780000}"/>
    <cellStyle name="40% - Accent6 4 4 4 2 4" xfId="29345" xr:uid="{00000000-0005-0000-0000-0000DF780000}"/>
    <cellStyle name="40% - Accent6 4 4 4 3" xfId="8743" xr:uid="{00000000-0005-0000-0000-0000E0780000}"/>
    <cellStyle name="40% - Accent6 4 4 4 3 2" xfId="19358" xr:uid="{00000000-0005-0000-0000-0000E1780000}"/>
    <cellStyle name="40% - Accent6 4 4 4 3 2 2" xfId="42626" xr:uid="{00000000-0005-0000-0000-0000E2780000}"/>
    <cellStyle name="40% - Accent6 4 4 4 3 3" xfId="32011" xr:uid="{00000000-0005-0000-0000-0000E3780000}"/>
    <cellStyle name="40% - Accent6 4 4 4 4" xfId="14052" xr:uid="{00000000-0005-0000-0000-0000E4780000}"/>
    <cellStyle name="40% - Accent6 4 4 4 4 2" xfId="37320" xr:uid="{00000000-0005-0000-0000-0000E5780000}"/>
    <cellStyle name="40% - Accent6 4 4 4 5" xfId="26703" xr:uid="{00000000-0005-0000-0000-0000E6780000}"/>
    <cellStyle name="40% - Accent6 4 4 5" xfId="3532" xr:uid="{00000000-0005-0000-0000-0000E7780000}"/>
    <cellStyle name="40% - Accent6 4 4 5 2" xfId="6356" xr:uid="{00000000-0005-0000-0000-0000E8780000}"/>
    <cellStyle name="40% - Accent6 4 4 5 2 2" xfId="11699" xr:uid="{00000000-0005-0000-0000-0000E9780000}"/>
    <cellStyle name="40% - Accent6 4 4 5 2 2 2" xfId="22312" xr:uid="{00000000-0005-0000-0000-0000EA780000}"/>
    <cellStyle name="40% - Accent6 4 4 5 2 2 2 2" xfId="45580" xr:uid="{00000000-0005-0000-0000-0000EB780000}"/>
    <cellStyle name="40% - Accent6 4 4 5 2 2 3" xfId="34967" xr:uid="{00000000-0005-0000-0000-0000EC780000}"/>
    <cellStyle name="40% - Accent6 4 4 5 2 3" xfId="17006" xr:uid="{00000000-0005-0000-0000-0000ED780000}"/>
    <cellStyle name="40% - Accent6 4 4 5 2 3 2" xfId="40274" xr:uid="{00000000-0005-0000-0000-0000EE780000}"/>
    <cellStyle name="40% - Accent6 4 4 5 2 4" xfId="29659" xr:uid="{00000000-0005-0000-0000-0000EF780000}"/>
    <cellStyle name="40% - Accent6 4 4 5 3" xfId="9057" xr:uid="{00000000-0005-0000-0000-0000F0780000}"/>
    <cellStyle name="40% - Accent6 4 4 5 3 2" xfId="19672" xr:uid="{00000000-0005-0000-0000-0000F1780000}"/>
    <cellStyle name="40% - Accent6 4 4 5 3 2 2" xfId="42940" xr:uid="{00000000-0005-0000-0000-0000F2780000}"/>
    <cellStyle name="40% - Accent6 4 4 5 3 3" xfId="32325" xr:uid="{00000000-0005-0000-0000-0000F3780000}"/>
    <cellStyle name="40% - Accent6 4 4 5 4" xfId="14366" xr:uid="{00000000-0005-0000-0000-0000F4780000}"/>
    <cellStyle name="40% - Accent6 4 4 5 4 2" xfId="37634" xr:uid="{00000000-0005-0000-0000-0000F5780000}"/>
    <cellStyle name="40% - Accent6 4 4 5 5" xfId="27017" xr:uid="{00000000-0005-0000-0000-0000F6780000}"/>
    <cellStyle name="40% - Accent6 4 4 6" xfId="4166" xr:uid="{00000000-0005-0000-0000-0000F7780000}"/>
    <cellStyle name="40% - Accent6 4 4 6 2" xfId="9510" xr:uid="{00000000-0005-0000-0000-0000F8780000}"/>
    <cellStyle name="40% - Accent6 4 4 6 2 2" xfId="20125" xr:uid="{00000000-0005-0000-0000-0000F9780000}"/>
    <cellStyle name="40% - Accent6 4 4 6 2 2 2" xfId="43393" xr:uid="{00000000-0005-0000-0000-0000FA780000}"/>
    <cellStyle name="40% - Accent6 4 4 6 2 3" xfId="32778" xr:uid="{00000000-0005-0000-0000-0000FB780000}"/>
    <cellStyle name="40% - Accent6 4 4 6 3" xfId="14819" xr:uid="{00000000-0005-0000-0000-0000FC780000}"/>
    <cellStyle name="40% - Accent6 4 4 6 3 2" xfId="38087" xr:uid="{00000000-0005-0000-0000-0000FD780000}"/>
    <cellStyle name="40% - Accent6 4 4 6 4" xfId="27470" xr:uid="{00000000-0005-0000-0000-0000FE780000}"/>
    <cellStyle name="40% - Accent6 4 4 7" xfId="6868" xr:uid="{00000000-0005-0000-0000-0000FF780000}"/>
    <cellStyle name="40% - Accent6 4 4 7 2" xfId="17483" xr:uid="{00000000-0005-0000-0000-000000790000}"/>
    <cellStyle name="40% - Accent6 4 4 7 2 2" xfId="40751" xr:uid="{00000000-0005-0000-0000-000001790000}"/>
    <cellStyle name="40% - Accent6 4 4 7 3" xfId="30136" xr:uid="{00000000-0005-0000-0000-000002790000}"/>
    <cellStyle name="40% - Accent6 4 4 8" xfId="12179" xr:uid="{00000000-0005-0000-0000-000003790000}"/>
    <cellStyle name="40% - Accent6 4 4 8 2" xfId="35447" xr:uid="{00000000-0005-0000-0000-000004790000}"/>
    <cellStyle name="40% - Accent6 4 4 9" xfId="23706" xr:uid="{00000000-0005-0000-0000-000005790000}"/>
    <cellStyle name="40% - Accent6 4 4 9 2" xfId="46948" xr:uid="{00000000-0005-0000-0000-000006790000}"/>
    <cellStyle name="40% - Accent6 4 5" xfId="1137" xr:uid="{00000000-0005-0000-0000-000007790000}"/>
    <cellStyle name="40% - Accent6 4 5 2" xfId="2707" xr:uid="{00000000-0005-0000-0000-000008790000}"/>
    <cellStyle name="40% - Accent6 4 5 2 2" xfId="5555" xr:uid="{00000000-0005-0000-0000-000009790000}"/>
    <cellStyle name="40% - Accent6 4 5 2 2 2" xfId="10898" xr:uid="{00000000-0005-0000-0000-00000A790000}"/>
    <cellStyle name="40% - Accent6 4 5 2 2 2 2" xfId="21512" xr:uid="{00000000-0005-0000-0000-00000B790000}"/>
    <cellStyle name="40% - Accent6 4 5 2 2 2 2 2" xfId="44780" xr:uid="{00000000-0005-0000-0000-00000C790000}"/>
    <cellStyle name="40% - Accent6 4 5 2 2 2 3" xfId="34166" xr:uid="{00000000-0005-0000-0000-00000D790000}"/>
    <cellStyle name="40% - Accent6 4 5 2 2 3" xfId="16206" xr:uid="{00000000-0005-0000-0000-00000E790000}"/>
    <cellStyle name="40% - Accent6 4 5 2 2 3 2" xfId="39474" xr:uid="{00000000-0005-0000-0000-00000F790000}"/>
    <cellStyle name="40% - Accent6 4 5 2 2 4" xfId="28858" xr:uid="{00000000-0005-0000-0000-000010790000}"/>
    <cellStyle name="40% - Accent6 4 5 2 3" xfId="8256" xr:uid="{00000000-0005-0000-0000-000011790000}"/>
    <cellStyle name="40% - Accent6 4 5 2 3 2" xfId="18871" xr:uid="{00000000-0005-0000-0000-000012790000}"/>
    <cellStyle name="40% - Accent6 4 5 2 3 2 2" xfId="42139" xr:uid="{00000000-0005-0000-0000-000013790000}"/>
    <cellStyle name="40% - Accent6 4 5 2 3 3" xfId="31524" xr:uid="{00000000-0005-0000-0000-000014790000}"/>
    <cellStyle name="40% - Accent6 4 5 2 4" xfId="13566" xr:uid="{00000000-0005-0000-0000-000015790000}"/>
    <cellStyle name="40% - Accent6 4 5 2 4 2" xfId="36834" xr:uid="{00000000-0005-0000-0000-000016790000}"/>
    <cellStyle name="40% - Accent6 4 5 2 5" xfId="23711" xr:uid="{00000000-0005-0000-0000-000017790000}"/>
    <cellStyle name="40% - Accent6 4 5 2 5 2" xfId="46953" xr:uid="{00000000-0005-0000-0000-000018790000}"/>
    <cellStyle name="40% - Accent6 4 5 2 6" xfId="26216" xr:uid="{00000000-0005-0000-0000-000019790000}"/>
    <cellStyle name="40% - Accent6 4 5 2 7" xfId="48882" xr:uid="{00000000-0005-0000-0000-00001A790000}"/>
    <cellStyle name="40% - Accent6 4 5 3" xfId="3882" xr:uid="{00000000-0005-0000-0000-00001B790000}"/>
    <cellStyle name="40% - Accent6 4 5 3 2" xfId="6546" xr:uid="{00000000-0005-0000-0000-00001C790000}"/>
    <cellStyle name="40% - Accent6 4 5 3 2 2" xfId="11889" xr:uid="{00000000-0005-0000-0000-00001D790000}"/>
    <cellStyle name="40% - Accent6 4 5 3 2 2 2" xfId="22502" xr:uid="{00000000-0005-0000-0000-00001E790000}"/>
    <cellStyle name="40% - Accent6 4 5 3 2 2 2 2" xfId="45770" xr:uid="{00000000-0005-0000-0000-00001F790000}"/>
    <cellStyle name="40% - Accent6 4 5 3 2 2 3" xfId="35157" xr:uid="{00000000-0005-0000-0000-000020790000}"/>
    <cellStyle name="40% - Accent6 4 5 3 2 3" xfId="17196" xr:uid="{00000000-0005-0000-0000-000021790000}"/>
    <cellStyle name="40% - Accent6 4 5 3 2 3 2" xfId="40464" xr:uid="{00000000-0005-0000-0000-000022790000}"/>
    <cellStyle name="40% - Accent6 4 5 3 2 4" xfId="29849" xr:uid="{00000000-0005-0000-0000-000023790000}"/>
    <cellStyle name="40% - Accent6 4 5 3 3" xfId="9247" xr:uid="{00000000-0005-0000-0000-000024790000}"/>
    <cellStyle name="40% - Accent6 4 5 3 3 2" xfId="19862" xr:uid="{00000000-0005-0000-0000-000025790000}"/>
    <cellStyle name="40% - Accent6 4 5 3 3 2 2" xfId="43130" xr:uid="{00000000-0005-0000-0000-000026790000}"/>
    <cellStyle name="40% - Accent6 4 5 3 3 3" xfId="32515" xr:uid="{00000000-0005-0000-0000-000027790000}"/>
    <cellStyle name="40% - Accent6 4 5 3 4" xfId="14556" xr:uid="{00000000-0005-0000-0000-000028790000}"/>
    <cellStyle name="40% - Accent6 4 5 3 4 2" xfId="37824" xr:uid="{00000000-0005-0000-0000-000029790000}"/>
    <cellStyle name="40% - Accent6 4 5 3 5" xfId="27207" xr:uid="{00000000-0005-0000-0000-00002A790000}"/>
    <cellStyle name="40% - Accent6 4 5 4" xfId="4368" xr:uid="{00000000-0005-0000-0000-00002B790000}"/>
    <cellStyle name="40% - Accent6 4 5 4 2" xfId="9712" xr:uid="{00000000-0005-0000-0000-00002C790000}"/>
    <cellStyle name="40% - Accent6 4 5 4 2 2" xfId="20327" xr:uid="{00000000-0005-0000-0000-00002D790000}"/>
    <cellStyle name="40% - Accent6 4 5 4 2 2 2" xfId="43595" xr:uid="{00000000-0005-0000-0000-00002E790000}"/>
    <cellStyle name="40% - Accent6 4 5 4 2 3" xfId="32980" xr:uid="{00000000-0005-0000-0000-00002F790000}"/>
    <cellStyle name="40% - Accent6 4 5 4 3" xfId="15021" xr:uid="{00000000-0005-0000-0000-000030790000}"/>
    <cellStyle name="40% - Accent6 4 5 4 3 2" xfId="38289" xr:uid="{00000000-0005-0000-0000-000031790000}"/>
    <cellStyle name="40% - Accent6 4 5 4 4" xfId="27672" xr:uid="{00000000-0005-0000-0000-000032790000}"/>
    <cellStyle name="40% - Accent6 4 5 5" xfId="7070" xr:uid="{00000000-0005-0000-0000-000033790000}"/>
    <cellStyle name="40% - Accent6 4 5 5 2" xfId="17685" xr:uid="{00000000-0005-0000-0000-000034790000}"/>
    <cellStyle name="40% - Accent6 4 5 5 2 2" xfId="40953" xr:uid="{00000000-0005-0000-0000-000035790000}"/>
    <cellStyle name="40% - Accent6 4 5 5 3" xfId="30338" xr:uid="{00000000-0005-0000-0000-000036790000}"/>
    <cellStyle name="40% - Accent6 4 5 6" xfId="12381" xr:uid="{00000000-0005-0000-0000-000037790000}"/>
    <cellStyle name="40% - Accent6 4 5 6 2" xfId="35649" xr:uid="{00000000-0005-0000-0000-000038790000}"/>
    <cellStyle name="40% - Accent6 4 5 7" xfId="23710" xr:uid="{00000000-0005-0000-0000-000039790000}"/>
    <cellStyle name="40% - Accent6 4 5 7 2" xfId="46952" xr:uid="{00000000-0005-0000-0000-00003A790000}"/>
    <cellStyle name="40% - Accent6 4 5 8" xfId="25030" xr:uid="{00000000-0005-0000-0000-00003B790000}"/>
    <cellStyle name="40% - Accent6 4 5 9" xfId="48881" xr:uid="{00000000-0005-0000-0000-00003C790000}"/>
    <cellStyle name="40% - Accent6 4 6" xfId="1286" xr:uid="{00000000-0005-0000-0000-00003D790000}"/>
    <cellStyle name="40% - Accent6 4 6 2" xfId="2847" xr:uid="{00000000-0005-0000-0000-00003E790000}"/>
    <cellStyle name="40% - Accent6 4 6 2 2" xfId="5695" xr:uid="{00000000-0005-0000-0000-00003F790000}"/>
    <cellStyle name="40% - Accent6 4 6 2 2 2" xfId="11038" xr:uid="{00000000-0005-0000-0000-000040790000}"/>
    <cellStyle name="40% - Accent6 4 6 2 2 2 2" xfId="21652" xr:uid="{00000000-0005-0000-0000-000041790000}"/>
    <cellStyle name="40% - Accent6 4 6 2 2 2 2 2" xfId="44920" xr:uid="{00000000-0005-0000-0000-000042790000}"/>
    <cellStyle name="40% - Accent6 4 6 2 2 2 3" xfId="34306" xr:uid="{00000000-0005-0000-0000-000043790000}"/>
    <cellStyle name="40% - Accent6 4 6 2 2 3" xfId="16346" xr:uid="{00000000-0005-0000-0000-000044790000}"/>
    <cellStyle name="40% - Accent6 4 6 2 2 3 2" xfId="39614" xr:uid="{00000000-0005-0000-0000-000045790000}"/>
    <cellStyle name="40% - Accent6 4 6 2 2 4" xfId="28998" xr:uid="{00000000-0005-0000-0000-000046790000}"/>
    <cellStyle name="40% - Accent6 4 6 2 3" xfId="8396" xr:uid="{00000000-0005-0000-0000-000047790000}"/>
    <cellStyle name="40% - Accent6 4 6 2 3 2" xfId="19011" xr:uid="{00000000-0005-0000-0000-000048790000}"/>
    <cellStyle name="40% - Accent6 4 6 2 3 2 2" xfId="42279" xr:uid="{00000000-0005-0000-0000-000049790000}"/>
    <cellStyle name="40% - Accent6 4 6 2 3 3" xfId="31664" xr:uid="{00000000-0005-0000-0000-00004A790000}"/>
    <cellStyle name="40% - Accent6 4 6 2 4" xfId="13706" xr:uid="{00000000-0005-0000-0000-00004B790000}"/>
    <cellStyle name="40% - Accent6 4 6 2 4 2" xfId="36974" xr:uid="{00000000-0005-0000-0000-00004C790000}"/>
    <cellStyle name="40% - Accent6 4 6 2 5" xfId="26356" xr:uid="{00000000-0005-0000-0000-00004D790000}"/>
    <cellStyle name="40% - Accent6 4 6 3" xfId="4508" xr:uid="{00000000-0005-0000-0000-00004E790000}"/>
    <cellStyle name="40% - Accent6 4 6 3 2" xfId="9852" xr:uid="{00000000-0005-0000-0000-00004F790000}"/>
    <cellStyle name="40% - Accent6 4 6 3 2 2" xfId="20467" xr:uid="{00000000-0005-0000-0000-000050790000}"/>
    <cellStyle name="40% - Accent6 4 6 3 2 2 2" xfId="43735" xr:uid="{00000000-0005-0000-0000-000051790000}"/>
    <cellStyle name="40% - Accent6 4 6 3 2 3" xfId="33120" xr:uid="{00000000-0005-0000-0000-000052790000}"/>
    <cellStyle name="40% - Accent6 4 6 3 3" xfId="15161" xr:uid="{00000000-0005-0000-0000-000053790000}"/>
    <cellStyle name="40% - Accent6 4 6 3 3 2" xfId="38429" xr:uid="{00000000-0005-0000-0000-000054790000}"/>
    <cellStyle name="40% - Accent6 4 6 3 4" xfId="27812" xr:uid="{00000000-0005-0000-0000-000055790000}"/>
    <cellStyle name="40% - Accent6 4 6 4" xfId="7210" xr:uid="{00000000-0005-0000-0000-000056790000}"/>
    <cellStyle name="40% - Accent6 4 6 4 2" xfId="17825" xr:uid="{00000000-0005-0000-0000-000057790000}"/>
    <cellStyle name="40% - Accent6 4 6 4 2 2" xfId="41093" xr:uid="{00000000-0005-0000-0000-000058790000}"/>
    <cellStyle name="40% - Accent6 4 6 4 3" xfId="30478" xr:uid="{00000000-0005-0000-0000-000059790000}"/>
    <cellStyle name="40% - Accent6 4 6 5" xfId="12521" xr:uid="{00000000-0005-0000-0000-00005A790000}"/>
    <cellStyle name="40% - Accent6 4 6 5 2" xfId="35789" xr:uid="{00000000-0005-0000-0000-00005B790000}"/>
    <cellStyle name="40% - Accent6 4 6 6" xfId="23712" xr:uid="{00000000-0005-0000-0000-00005C790000}"/>
    <cellStyle name="40% - Accent6 4 6 6 2" xfId="46954" xr:uid="{00000000-0005-0000-0000-00005D790000}"/>
    <cellStyle name="40% - Accent6 4 6 7" xfId="25170" xr:uid="{00000000-0005-0000-0000-00005E790000}"/>
    <cellStyle name="40% - Accent6 4 6 8" xfId="48883" xr:uid="{00000000-0005-0000-0000-00005F790000}"/>
    <cellStyle name="40% - Accent6 4 7" xfId="1672" xr:uid="{00000000-0005-0000-0000-000060790000}"/>
    <cellStyle name="40% - Accent6 4 7 2" xfId="4678" xr:uid="{00000000-0005-0000-0000-000061790000}"/>
    <cellStyle name="40% - Accent6 4 7 2 2" xfId="10022" xr:uid="{00000000-0005-0000-0000-000062790000}"/>
    <cellStyle name="40% - Accent6 4 7 2 2 2" xfId="20637" xr:uid="{00000000-0005-0000-0000-000063790000}"/>
    <cellStyle name="40% - Accent6 4 7 2 2 2 2" xfId="43905" xr:uid="{00000000-0005-0000-0000-000064790000}"/>
    <cellStyle name="40% - Accent6 4 7 2 2 3" xfId="33290" xr:uid="{00000000-0005-0000-0000-000065790000}"/>
    <cellStyle name="40% - Accent6 4 7 2 3" xfId="15331" xr:uid="{00000000-0005-0000-0000-000066790000}"/>
    <cellStyle name="40% - Accent6 4 7 2 3 2" xfId="38599" xr:uid="{00000000-0005-0000-0000-000067790000}"/>
    <cellStyle name="40% - Accent6 4 7 2 4" xfId="27982" xr:uid="{00000000-0005-0000-0000-000068790000}"/>
    <cellStyle name="40% - Accent6 4 7 3" xfId="7380" xr:uid="{00000000-0005-0000-0000-000069790000}"/>
    <cellStyle name="40% - Accent6 4 7 3 2" xfId="17995" xr:uid="{00000000-0005-0000-0000-00006A790000}"/>
    <cellStyle name="40% - Accent6 4 7 3 2 2" xfId="41263" xr:uid="{00000000-0005-0000-0000-00006B790000}"/>
    <cellStyle name="40% - Accent6 4 7 3 3" xfId="30648" xr:uid="{00000000-0005-0000-0000-00006C790000}"/>
    <cellStyle name="40% - Accent6 4 7 4" xfId="12691" xr:uid="{00000000-0005-0000-0000-00006D790000}"/>
    <cellStyle name="40% - Accent6 4 7 4 2" xfId="35959" xr:uid="{00000000-0005-0000-0000-00006E790000}"/>
    <cellStyle name="40% - Accent6 4 7 5" xfId="25340" xr:uid="{00000000-0005-0000-0000-00006F790000}"/>
    <cellStyle name="40% - Accent6 4 8" xfId="1755" xr:uid="{00000000-0005-0000-0000-000070790000}"/>
    <cellStyle name="40% - Accent6 4 8 2" xfId="4743" xr:uid="{00000000-0005-0000-0000-000071790000}"/>
    <cellStyle name="40% - Accent6 4 8 2 2" xfId="10087" xr:uid="{00000000-0005-0000-0000-000072790000}"/>
    <cellStyle name="40% - Accent6 4 8 2 2 2" xfId="20702" xr:uid="{00000000-0005-0000-0000-000073790000}"/>
    <cellStyle name="40% - Accent6 4 8 2 2 2 2" xfId="43970" xr:uid="{00000000-0005-0000-0000-000074790000}"/>
    <cellStyle name="40% - Accent6 4 8 2 2 3" xfId="33355" xr:uid="{00000000-0005-0000-0000-000075790000}"/>
    <cellStyle name="40% - Accent6 4 8 2 3" xfId="15396" xr:uid="{00000000-0005-0000-0000-000076790000}"/>
    <cellStyle name="40% - Accent6 4 8 2 3 2" xfId="38664" xr:uid="{00000000-0005-0000-0000-000077790000}"/>
    <cellStyle name="40% - Accent6 4 8 2 4" xfId="28047" xr:uid="{00000000-0005-0000-0000-000078790000}"/>
    <cellStyle name="40% - Accent6 4 8 3" xfId="7445" xr:uid="{00000000-0005-0000-0000-000079790000}"/>
    <cellStyle name="40% - Accent6 4 8 3 2" xfId="18060" xr:uid="{00000000-0005-0000-0000-00007A790000}"/>
    <cellStyle name="40% - Accent6 4 8 3 2 2" xfId="41328" xr:uid="{00000000-0005-0000-0000-00007B790000}"/>
    <cellStyle name="40% - Accent6 4 8 3 3" xfId="30713" xr:uid="{00000000-0005-0000-0000-00007C790000}"/>
    <cellStyle name="40% - Accent6 4 8 4" xfId="12756" xr:uid="{00000000-0005-0000-0000-00007D790000}"/>
    <cellStyle name="40% - Accent6 4 8 4 2" xfId="36024" xr:uid="{00000000-0005-0000-0000-00007E790000}"/>
    <cellStyle name="40% - Accent6 4 8 5" xfId="25405" xr:uid="{00000000-0005-0000-0000-00007F790000}"/>
    <cellStyle name="40% - Accent6 4 9" xfId="1689" xr:uid="{00000000-0005-0000-0000-000080790000}"/>
    <cellStyle name="40% - Accent6 4 9 2" xfId="4690" xr:uid="{00000000-0005-0000-0000-000081790000}"/>
    <cellStyle name="40% - Accent6 4 9 2 2" xfId="10034" xr:uid="{00000000-0005-0000-0000-000082790000}"/>
    <cellStyle name="40% - Accent6 4 9 2 2 2" xfId="20649" xr:uid="{00000000-0005-0000-0000-000083790000}"/>
    <cellStyle name="40% - Accent6 4 9 2 2 2 2" xfId="43917" xr:uid="{00000000-0005-0000-0000-000084790000}"/>
    <cellStyle name="40% - Accent6 4 9 2 2 3" xfId="33302" xr:uid="{00000000-0005-0000-0000-000085790000}"/>
    <cellStyle name="40% - Accent6 4 9 2 3" xfId="15343" xr:uid="{00000000-0005-0000-0000-000086790000}"/>
    <cellStyle name="40% - Accent6 4 9 2 3 2" xfId="38611" xr:uid="{00000000-0005-0000-0000-000087790000}"/>
    <cellStyle name="40% - Accent6 4 9 2 4" xfId="27994" xr:uid="{00000000-0005-0000-0000-000088790000}"/>
    <cellStyle name="40% - Accent6 4 9 3" xfId="7392" xr:uid="{00000000-0005-0000-0000-000089790000}"/>
    <cellStyle name="40% - Accent6 4 9 3 2" xfId="18007" xr:uid="{00000000-0005-0000-0000-00008A790000}"/>
    <cellStyle name="40% - Accent6 4 9 3 2 2" xfId="41275" xr:uid="{00000000-0005-0000-0000-00008B790000}"/>
    <cellStyle name="40% - Accent6 4 9 3 3" xfId="30660" xr:uid="{00000000-0005-0000-0000-00008C790000}"/>
    <cellStyle name="40% - Accent6 4 9 4" xfId="12703" xr:uid="{00000000-0005-0000-0000-00008D790000}"/>
    <cellStyle name="40% - Accent6 4 9 4 2" xfId="35971" xr:uid="{00000000-0005-0000-0000-00008E790000}"/>
    <cellStyle name="40% - Accent6 4 9 5" xfId="25352" xr:uid="{00000000-0005-0000-0000-00008F790000}"/>
    <cellStyle name="40% - Accent6 4_Asset Register (new)" xfId="1395" xr:uid="{00000000-0005-0000-0000-000090790000}"/>
    <cellStyle name="40% - Accent6 5" xfId="298" xr:uid="{00000000-0005-0000-0000-000091790000}"/>
    <cellStyle name="40% - Accent6 5 10" xfId="23713" xr:uid="{00000000-0005-0000-0000-000092790000}"/>
    <cellStyle name="40% - Accent6 5 10 2" xfId="46955" xr:uid="{00000000-0005-0000-0000-000093790000}"/>
    <cellStyle name="40% - Accent6 5 11" xfId="24825" xr:uid="{00000000-0005-0000-0000-000094790000}"/>
    <cellStyle name="40% - Accent6 5 12" xfId="48884" xr:uid="{00000000-0005-0000-0000-000095790000}"/>
    <cellStyle name="40% - Accent6 5 2" xfId="299" xr:uid="{00000000-0005-0000-0000-000096790000}"/>
    <cellStyle name="40% - Accent6 5 2 10" xfId="24826" xr:uid="{00000000-0005-0000-0000-000097790000}"/>
    <cellStyle name="40% - Accent6 5 2 11" xfId="48885" xr:uid="{00000000-0005-0000-0000-000098790000}"/>
    <cellStyle name="40% - Accent6 5 2 2" xfId="1943" xr:uid="{00000000-0005-0000-0000-000099790000}"/>
    <cellStyle name="40% - Accent6 5 2 2 2" xfId="4918" xr:uid="{00000000-0005-0000-0000-00009A790000}"/>
    <cellStyle name="40% - Accent6 5 2 2 2 2" xfId="10262" xr:uid="{00000000-0005-0000-0000-00009B790000}"/>
    <cellStyle name="40% - Accent6 5 2 2 2 2 2" xfId="20877" xr:uid="{00000000-0005-0000-0000-00009C790000}"/>
    <cellStyle name="40% - Accent6 5 2 2 2 2 2 2" xfId="44145" xr:uid="{00000000-0005-0000-0000-00009D790000}"/>
    <cellStyle name="40% - Accent6 5 2 2 2 2 3" xfId="33530" xr:uid="{00000000-0005-0000-0000-00009E790000}"/>
    <cellStyle name="40% - Accent6 5 2 2 2 3" xfId="15571" xr:uid="{00000000-0005-0000-0000-00009F790000}"/>
    <cellStyle name="40% - Accent6 5 2 2 2 3 2" xfId="38839" xr:uid="{00000000-0005-0000-0000-0000A0790000}"/>
    <cellStyle name="40% - Accent6 5 2 2 2 4" xfId="28222" xr:uid="{00000000-0005-0000-0000-0000A1790000}"/>
    <cellStyle name="40% - Accent6 5 2 2 2 5" xfId="50382" xr:uid="{00000000-0005-0000-0000-0000A2790000}"/>
    <cellStyle name="40% - Accent6 5 2 2 3" xfId="7620" xr:uid="{00000000-0005-0000-0000-0000A3790000}"/>
    <cellStyle name="40% - Accent6 5 2 2 3 2" xfId="18235" xr:uid="{00000000-0005-0000-0000-0000A4790000}"/>
    <cellStyle name="40% - Accent6 5 2 2 3 2 2" xfId="41503" xr:uid="{00000000-0005-0000-0000-0000A5790000}"/>
    <cellStyle name="40% - Accent6 5 2 2 3 3" xfId="30888" xr:uid="{00000000-0005-0000-0000-0000A6790000}"/>
    <cellStyle name="40% - Accent6 5 2 2 4" xfId="12931" xr:uid="{00000000-0005-0000-0000-0000A7790000}"/>
    <cellStyle name="40% - Accent6 5 2 2 4 2" xfId="36199" xr:uid="{00000000-0005-0000-0000-0000A8790000}"/>
    <cellStyle name="40% - Accent6 5 2 2 5" xfId="23715" xr:uid="{00000000-0005-0000-0000-0000A9790000}"/>
    <cellStyle name="40% - Accent6 5 2 2 5 2" xfId="46957" xr:uid="{00000000-0005-0000-0000-0000AA790000}"/>
    <cellStyle name="40% - Accent6 5 2 2 6" xfId="25580" xr:uid="{00000000-0005-0000-0000-0000AB790000}"/>
    <cellStyle name="40% - Accent6 5 2 2 7" xfId="48886" xr:uid="{00000000-0005-0000-0000-0000AC790000}"/>
    <cellStyle name="40% - Accent6 5 2 3" xfId="2507" xr:uid="{00000000-0005-0000-0000-0000AD790000}"/>
    <cellStyle name="40% - Accent6 5 2 3 2" xfId="5355" xr:uid="{00000000-0005-0000-0000-0000AE790000}"/>
    <cellStyle name="40% - Accent6 5 2 3 2 2" xfId="10698" xr:uid="{00000000-0005-0000-0000-0000AF790000}"/>
    <cellStyle name="40% - Accent6 5 2 3 2 2 2" xfId="21312" xr:uid="{00000000-0005-0000-0000-0000B0790000}"/>
    <cellStyle name="40% - Accent6 5 2 3 2 2 2 2" xfId="44580" xr:uid="{00000000-0005-0000-0000-0000B1790000}"/>
    <cellStyle name="40% - Accent6 5 2 3 2 2 3" xfId="33966" xr:uid="{00000000-0005-0000-0000-0000B2790000}"/>
    <cellStyle name="40% - Accent6 5 2 3 2 3" xfId="16006" xr:uid="{00000000-0005-0000-0000-0000B3790000}"/>
    <cellStyle name="40% - Accent6 5 2 3 2 3 2" xfId="39274" xr:uid="{00000000-0005-0000-0000-0000B4790000}"/>
    <cellStyle name="40% - Accent6 5 2 3 2 4" xfId="28658" xr:uid="{00000000-0005-0000-0000-0000B5790000}"/>
    <cellStyle name="40% - Accent6 5 2 3 2 5" xfId="50384" xr:uid="{00000000-0005-0000-0000-0000B6790000}"/>
    <cellStyle name="40% - Accent6 5 2 3 3" xfId="8056" xr:uid="{00000000-0005-0000-0000-0000B7790000}"/>
    <cellStyle name="40% - Accent6 5 2 3 3 2" xfId="18671" xr:uid="{00000000-0005-0000-0000-0000B8790000}"/>
    <cellStyle name="40% - Accent6 5 2 3 3 2 2" xfId="41939" xr:uid="{00000000-0005-0000-0000-0000B9790000}"/>
    <cellStyle name="40% - Accent6 5 2 3 3 3" xfId="31324" xr:uid="{00000000-0005-0000-0000-0000BA790000}"/>
    <cellStyle name="40% - Accent6 5 2 3 4" xfId="13366" xr:uid="{00000000-0005-0000-0000-0000BB790000}"/>
    <cellStyle name="40% - Accent6 5 2 3 4 2" xfId="36634" xr:uid="{00000000-0005-0000-0000-0000BC790000}"/>
    <cellStyle name="40% - Accent6 5 2 3 5" xfId="26016" xr:uid="{00000000-0005-0000-0000-0000BD790000}"/>
    <cellStyle name="40% - Accent6 5 2 3 6" xfId="50383" xr:uid="{00000000-0005-0000-0000-0000BE790000}"/>
    <cellStyle name="40% - Accent6 5 2 4" xfId="3213" xr:uid="{00000000-0005-0000-0000-0000BF790000}"/>
    <cellStyle name="40% - Accent6 5 2 4 2" xfId="6043" xr:uid="{00000000-0005-0000-0000-0000C0790000}"/>
    <cellStyle name="40% - Accent6 5 2 4 2 2" xfId="11386" xr:uid="{00000000-0005-0000-0000-0000C1790000}"/>
    <cellStyle name="40% - Accent6 5 2 4 2 2 2" xfId="21999" xr:uid="{00000000-0005-0000-0000-0000C2790000}"/>
    <cellStyle name="40% - Accent6 5 2 4 2 2 2 2" xfId="45267" xr:uid="{00000000-0005-0000-0000-0000C3790000}"/>
    <cellStyle name="40% - Accent6 5 2 4 2 2 3" xfId="34654" xr:uid="{00000000-0005-0000-0000-0000C4790000}"/>
    <cellStyle name="40% - Accent6 5 2 4 2 3" xfId="16693" xr:uid="{00000000-0005-0000-0000-0000C5790000}"/>
    <cellStyle name="40% - Accent6 5 2 4 2 3 2" xfId="39961" xr:uid="{00000000-0005-0000-0000-0000C6790000}"/>
    <cellStyle name="40% - Accent6 5 2 4 2 4" xfId="29346" xr:uid="{00000000-0005-0000-0000-0000C7790000}"/>
    <cellStyle name="40% - Accent6 5 2 4 3" xfId="8744" xr:uid="{00000000-0005-0000-0000-0000C8790000}"/>
    <cellStyle name="40% - Accent6 5 2 4 3 2" xfId="19359" xr:uid="{00000000-0005-0000-0000-0000C9790000}"/>
    <cellStyle name="40% - Accent6 5 2 4 3 2 2" xfId="42627" xr:uid="{00000000-0005-0000-0000-0000CA790000}"/>
    <cellStyle name="40% - Accent6 5 2 4 3 3" xfId="32012" xr:uid="{00000000-0005-0000-0000-0000CB790000}"/>
    <cellStyle name="40% - Accent6 5 2 4 4" xfId="14053" xr:uid="{00000000-0005-0000-0000-0000CC790000}"/>
    <cellStyle name="40% - Accent6 5 2 4 4 2" xfId="37321" xr:uid="{00000000-0005-0000-0000-0000CD790000}"/>
    <cellStyle name="40% - Accent6 5 2 4 5" xfId="26704" xr:uid="{00000000-0005-0000-0000-0000CE790000}"/>
    <cellStyle name="40% - Accent6 5 2 4 6" xfId="50385" xr:uid="{00000000-0005-0000-0000-0000CF790000}"/>
    <cellStyle name="40% - Accent6 5 2 5" xfId="3533" xr:uid="{00000000-0005-0000-0000-0000D0790000}"/>
    <cellStyle name="40% - Accent6 5 2 5 2" xfId="6357" xr:uid="{00000000-0005-0000-0000-0000D1790000}"/>
    <cellStyle name="40% - Accent6 5 2 5 2 2" xfId="11700" xr:uid="{00000000-0005-0000-0000-0000D2790000}"/>
    <cellStyle name="40% - Accent6 5 2 5 2 2 2" xfId="22313" xr:uid="{00000000-0005-0000-0000-0000D3790000}"/>
    <cellStyle name="40% - Accent6 5 2 5 2 2 2 2" xfId="45581" xr:uid="{00000000-0005-0000-0000-0000D4790000}"/>
    <cellStyle name="40% - Accent6 5 2 5 2 2 3" xfId="34968" xr:uid="{00000000-0005-0000-0000-0000D5790000}"/>
    <cellStyle name="40% - Accent6 5 2 5 2 3" xfId="17007" xr:uid="{00000000-0005-0000-0000-0000D6790000}"/>
    <cellStyle name="40% - Accent6 5 2 5 2 3 2" xfId="40275" xr:uid="{00000000-0005-0000-0000-0000D7790000}"/>
    <cellStyle name="40% - Accent6 5 2 5 2 4" xfId="29660" xr:uid="{00000000-0005-0000-0000-0000D8790000}"/>
    <cellStyle name="40% - Accent6 5 2 5 3" xfId="9058" xr:uid="{00000000-0005-0000-0000-0000D9790000}"/>
    <cellStyle name="40% - Accent6 5 2 5 3 2" xfId="19673" xr:uid="{00000000-0005-0000-0000-0000DA790000}"/>
    <cellStyle name="40% - Accent6 5 2 5 3 2 2" xfId="42941" xr:uid="{00000000-0005-0000-0000-0000DB790000}"/>
    <cellStyle name="40% - Accent6 5 2 5 3 3" xfId="32326" xr:uid="{00000000-0005-0000-0000-0000DC790000}"/>
    <cellStyle name="40% - Accent6 5 2 5 4" xfId="14367" xr:uid="{00000000-0005-0000-0000-0000DD790000}"/>
    <cellStyle name="40% - Accent6 5 2 5 4 2" xfId="37635" xr:uid="{00000000-0005-0000-0000-0000DE790000}"/>
    <cellStyle name="40% - Accent6 5 2 5 5" xfId="27018" xr:uid="{00000000-0005-0000-0000-0000DF790000}"/>
    <cellStyle name="40% - Accent6 5 2 6" xfId="4168" xr:uid="{00000000-0005-0000-0000-0000E0790000}"/>
    <cellStyle name="40% - Accent6 5 2 6 2" xfId="9512" xr:uid="{00000000-0005-0000-0000-0000E1790000}"/>
    <cellStyle name="40% - Accent6 5 2 6 2 2" xfId="20127" xr:uid="{00000000-0005-0000-0000-0000E2790000}"/>
    <cellStyle name="40% - Accent6 5 2 6 2 2 2" xfId="43395" xr:uid="{00000000-0005-0000-0000-0000E3790000}"/>
    <cellStyle name="40% - Accent6 5 2 6 2 3" xfId="32780" xr:uid="{00000000-0005-0000-0000-0000E4790000}"/>
    <cellStyle name="40% - Accent6 5 2 6 3" xfId="14821" xr:uid="{00000000-0005-0000-0000-0000E5790000}"/>
    <cellStyle name="40% - Accent6 5 2 6 3 2" xfId="38089" xr:uid="{00000000-0005-0000-0000-0000E6790000}"/>
    <cellStyle name="40% - Accent6 5 2 6 4" xfId="27472" xr:uid="{00000000-0005-0000-0000-0000E7790000}"/>
    <cellStyle name="40% - Accent6 5 2 7" xfId="6870" xr:uid="{00000000-0005-0000-0000-0000E8790000}"/>
    <cellStyle name="40% - Accent6 5 2 7 2" xfId="17485" xr:uid="{00000000-0005-0000-0000-0000E9790000}"/>
    <cellStyle name="40% - Accent6 5 2 7 2 2" xfId="40753" xr:uid="{00000000-0005-0000-0000-0000EA790000}"/>
    <cellStyle name="40% - Accent6 5 2 7 3" xfId="30138" xr:uid="{00000000-0005-0000-0000-0000EB790000}"/>
    <cellStyle name="40% - Accent6 5 2 8" xfId="12181" xr:uid="{00000000-0005-0000-0000-0000EC790000}"/>
    <cellStyle name="40% - Accent6 5 2 8 2" xfId="35449" xr:uid="{00000000-0005-0000-0000-0000ED790000}"/>
    <cellStyle name="40% - Accent6 5 2 9" xfId="23714" xr:uid="{00000000-0005-0000-0000-0000EE790000}"/>
    <cellStyle name="40% - Accent6 5 2 9 2" xfId="46956" xr:uid="{00000000-0005-0000-0000-0000EF790000}"/>
    <cellStyle name="40% - Accent6 5 3" xfId="1794" xr:uid="{00000000-0005-0000-0000-0000F0790000}"/>
    <cellStyle name="40% - Accent6 5 3 2" xfId="4776" xr:uid="{00000000-0005-0000-0000-0000F1790000}"/>
    <cellStyle name="40% - Accent6 5 3 2 2" xfId="10120" xr:uid="{00000000-0005-0000-0000-0000F2790000}"/>
    <cellStyle name="40% - Accent6 5 3 2 2 2" xfId="20735" xr:uid="{00000000-0005-0000-0000-0000F3790000}"/>
    <cellStyle name="40% - Accent6 5 3 2 2 2 2" xfId="44003" xr:uid="{00000000-0005-0000-0000-0000F4790000}"/>
    <cellStyle name="40% - Accent6 5 3 2 2 3" xfId="33388" xr:uid="{00000000-0005-0000-0000-0000F5790000}"/>
    <cellStyle name="40% - Accent6 5 3 2 3" xfId="15429" xr:uid="{00000000-0005-0000-0000-0000F6790000}"/>
    <cellStyle name="40% - Accent6 5 3 2 3 2" xfId="38697" xr:uid="{00000000-0005-0000-0000-0000F7790000}"/>
    <cellStyle name="40% - Accent6 5 3 2 4" xfId="28080" xr:uid="{00000000-0005-0000-0000-0000F8790000}"/>
    <cellStyle name="40% - Accent6 5 3 2 5" xfId="50386" xr:uid="{00000000-0005-0000-0000-0000F9790000}"/>
    <cellStyle name="40% - Accent6 5 3 3" xfId="7478" xr:uid="{00000000-0005-0000-0000-0000FA790000}"/>
    <cellStyle name="40% - Accent6 5 3 3 2" xfId="18093" xr:uid="{00000000-0005-0000-0000-0000FB790000}"/>
    <cellStyle name="40% - Accent6 5 3 3 2 2" xfId="41361" xr:uid="{00000000-0005-0000-0000-0000FC790000}"/>
    <cellStyle name="40% - Accent6 5 3 3 3" xfId="30746" xr:uid="{00000000-0005-0000-0000-0000FD790000}"/>
    <cellStyle name="40% - Accent6 5 3 4" xfId="12789" xr:uid="{00000000-0005-0000-0000-0000FE790000}"/>
    <cellStyle name="40% - Accent6 5 3 4 2" xfId="36057" xr:uid="{00000000-0005-0000-0000-0000FF790000}"/>
    <cellStyle name="40% - Accent6 5 3 5" xfId="23716" xr:uid="{00000000-0005-0000-0000-0000007A0000}"/>
    <cellStyle name="40% - Accent6 5 3 5 2" xfId="46958" xr:uid="{00000000-0005-0000-0000-0000017A0000}"/>
    <cellStyle name="40% - Accent6 5 3 6" xfId="25438" xr:uid="{00000000-0005-0000-0000-0000027A0000}"/>
    <cellStyle name="40% - Accent6 5 3 7" xfId="48887" xr:uid="{00000000-0005-0000-0000-0000037A0000}"/>
    <cellStyle name="40% - Accent6 5 4" xfId="2506" xr:uid="{00000000-0005-0000-0000-0000047A0000}"/>
    <cellStyle name="40% - Accent6 5 4 2" xfId="5354" xr:uid="{00000000-0005-0000-0000-0000057A0000}"/>
    <cellStyle name="40% - Accent6 5 4 2 2" xfId="10697" xr:uid="{00000000-0005-0000-0000-0000067A0000}"/>
    <cellStyle name="40% - Accent6 5 4 2 2 2" xfId="21311" xr:uid="{00000000-0005-0000-0000-0000077A0000}"/>
    <cellStyle name="40% - Accent6 5 4 2 2 2 2" xfId="44579" xr:uid="{00000000-0005-0000-0000-0000087A0000}"/>
    <cellStyle name="40% - Accent6 5 4 2 2 3" xfId="33965" xr:uid="{00000000-0005-0000-0000-0000097A0000}"/>
    <cellStyle name="40% - Accent6 5 4 2 3" xfId="16005" xr:uid="{00000000-0005-0000-0000-00000A7A0000}"/>
    <cellStyle name="40% - Accent6 5 4 2 3 2" xfId="39273" xr:uid="{00000000-0005-0000-0000-00000B7A0000}"/>
    <cellStyle name="40% - Accent6 5 4 2 4" xfId="28657" xr:uid="{00000000-0005-0000-0000-00000C7A0000}"/>
    <cellStyle name="40% - Accent6 5 4 2 5" xfId="50388" xr:uid="{00000000-0005-0000-0000-00000D7A0000}"/>
    <cellStyle name="40% - Accent6 5 4 3" xfId="8055" xr:uid="{00000000-0005-0000-0000-00000E7A0000}"/>
    <cellStyle name="40% - Accent6 5 4 3 2" xfId="18670" xr:uid="{00000000-0005-0000-0000-00000F7A0000}"/>
    <cellStyle name="40% - Accent6 5 4 3 2 2" xfId="41938" xr:uid="{00000000-0005-0000-0000-0000107A0000}"/>
    <cellStyle name="40% - Accent6 5 4 3 3" xfId="31323" xr:uid="{00000000-0005-0000-0000-0000117A0000}"/>
    <cellStyle name="40% - Accent6 5 4 4" xfId="13365" xr:uid="{00000000-0005-0000-0000-0000127A0000}"/>
    <cellStyle name="40% - Accent6 5 4 4 2" xfId="36633" xr:uid="{00000000-0005-0000-0000-0000137A0000}"/>
    <cellStyle name="40% - Accent6 5 4 5" xfId="26015" xr:uid="{00000000-0005-0000-0000-0000147A0000}"/>
    <cellStyle name="40% - Accent6 5 4 6" xfId="50387" xr:uid="{00000000-0005-0000-0000-0000157A0000}"/>
    <cellStyle name="40% - Accent6 5 5" xfId="3075" xr:uid="{00000000-0005-0000-0000-0000167A0000}"/>
    <cellStyle name="40% - Accent6 5 5 2" xfId="5905" xr:uid="{00000000-0005-0000-0000-0000177A0000}"/>
    <cellStyle name="40% - Accent6 5 5 2 2" xfId="11248" xr:uid="{00000000-0005-0000-0000-0000187A0000}"/>
    <cellStyle name="40% - Accent6 5 5 2 2 2" xfId="21861" xr:uid="{00000000-0005-0000-0000-0000197A0000}"/>
    <cellStyle name="40% - Accent6 5 5 2 2 2 2" xfId="45129" xr:uid="{00000000-0005-0000-0000-00001A7A0000}"/>
    <cellStyle name="40% - Accent6 5 5 2 2 3" xfId="34516" xr:uid="{00000000-0005-0000-0000-00001B7A0000}"/>
    <cellStyle name="40% - Accent6 5 5 2 3" xfId="16555" xr:uid="{00000000-0005-0000-0000-00001C7A0000}"/>
    <cellStyle name="40% - Accent6 5 5 2 3 2" xfId="39823" xr:uid="{00000000-0005-0000-0000-00001D7A0000}"/>
    <cellStyle name="40% - Accent6 5 5 2 4" xfId="29208" xr:uid="{00000000-0005-0000-0000-00001E7A0000}"/>
    <cellStyle name="40% - Accent6 5 5 3" xfId="8606" xr:uid="{00000000-0005-0000-0000-00001F7A0000}"/>
    <cellStyle name="40% - Accent6 5 5 3 2" xfId="19221" xr:uid="{00000000-0005-0000-0000-0000207A0000}"/>
    <cellStyle name="40% - Accent6 5 5 3 2 2" xfId="42489" xr:uid="{00000000-0005-0000-0000-0000217A0000}"/>
    <cellStyle name="40% - Accent6 5 5 3 3" xfId="31874" xr:uid="{00000000-0005-0000-0000-0000227A0000}"/>
    <cellStyle name="40% - Accent6 5 5 4" xfId="13915" xr:uid="{00000000-0005-0000-0000-0000237A0000}"/>
    <cellStyle name="40% - Accent6 5 5 4 2" xfId="37183" xr:uid="{00000000-0005-0000-0000-0000247A0000}"/>
    <cellStyle name="40% - Accent6 5 5 5" xfId="26566" xr:uid="{00000000-0005-0000-0000-0000257A0000}"/>
    <cellStyle name="40% - Accent6 5 5 6" xfId="50389" xr:uid="{00000000-0005-0000-0000-0000267A0000}"/>
    <cellStyle name="40% - Accent6 5 6" xfId="3395" xr:uid="{00000000-0005-0000-0000-0000277A0000}"/>
    <cellStyle name="40% - Accent6 5 6 2" xfId="6219" xr:uid="{00000000-0005-0000-0000-0000287A0000}"/>
    <cellStyle name="40% - Accent6 5 6 2 2" xfId="11562" xr:uid="{00000000-0005-0000-0000-0000297A0000}"/>
    <cellStyle name="40% - Accent6 5 6 2 2 2" xfId="22175" xr:uid="{00000000-0005-0000-0000-00002A7A0000}"/>
    <cellStyle name="40% - Accent6 5 6 2 2 2 2" xfId="45443" xr:uid="{00000000-0005-0000-0000-00002B7A0000}"/>
    <cellStyle name="40% - Accent6 5 6 2 2 3" xfId="34830" xr:uid="{00000000-0005-0000-0000-00002C7A0000}"/>
    <cellStyle name="40% - Accent6 5 6 2 3" xfId="16869" xr:uid="{00000000-0005-0000-0000-00002D7A0000}"/>
    <cellStyle name="40% - Accent6 5 6 2 3 2" xfId="40137" xr:uid="{00000000-0005-0000-0000-00002E7A0000}"/>
    <cellStyle name="40% - Accent6 5 6 2 4" xfId="29522" xr:uid="{00000000-0005-0000-0000-00002F7A0000}"/>
    <cellStyle name="40% - Accent6 5 6 3" xfId="8920" xr:uid="{00000000-0005-0000-0000-0000307A0000}"/>
    <cellStyle name="40% - Accent6 5 6 3 2" xfId="19535" xr:uid="{00000000-0005-0000-0000-0000317A0000}"/>
    <cellStyle name="40% - Accent6 5 6 3 2 2" xfId="42803" xr:uid="{00000000-0005-0000-0000-0000327A0000}"/>
    <cellStyle name="40% - Accent6 5 6 3 3" xfId="32188" xr:uid="{00000000-0005-0000-0000-0000337A0000}"/>
    <cellStyle name="40% - Accent6 5 6 4" xfId="14229" xr:uid="{00000000-0005-0000-0000-0000347A0000}"/>
    <cellStyle name="40% - Accent6 5 6 4 2" xfId="37497" xr:uid="{00000000-0005-0000-0000-0000357A0000}"/>
    <cellStyle name="40% - Accent6 5 6 5" xfId="26880" xr:uid="{00000000-0005-0000-0000-0000367A0000}"/>
    <cellStyle name="40% - Accent6 5 7" xfId="4167" xr:uid="{00000000-0005-0000-0000-0000377A0000}"/>
    <cellStyle name="40% - Accent6 5 7 2" xfId="9511" xr:uid="{00000000-0005-0000-0000-0000387A0000}"/>
    <cellStyle name="40% - Accent6 5 7 2 2" xfId="20126" xr:uid="{00000000-0005-0000-0000-0000397A0000}"/>
    <cellStyle name="40% - Accent6 5 7 2 2 2" xfId="43394" xr:uid="{00000000-0005-0000-0000-00003A7A0000}"/>
    <cellStyle name="40% - Accent6 5 7 2 3" xfId="32779" xr:uid="{00000000-0005-0000-0000-00003B7A0000}"/>
    <cellStyle name="40% - Accent6 5 7 3" xfId="14820" xr:uid="{00000000-0005-0000-0000-00003C7A0000}"/>
    <cellStyle name="40% - Accent6 5 7 3 2" xfId="38088" xr:uid="{00000000-0005-0000-0000-00003D7A0000}"/>
    <cellStyle name="40% - Accent6 5 7 4" xfId="27471" xr:uid="{00000000-0005-0000-0000-00003E7A0000}"/>
    <cellStyle name="40% - Accent6 5 8" xfId="6869" xr:uid="{00000000-0005-0000-0000-00003F7A0000}"/>
    <cellStyle name="40% - Accent6 5 8 2" xfId="17484" xr:uid="{00000000-0005-0000-0000-0000407A0000}"/>
    <cellStyle name="40% - Accent6 5 8 2 2" xfId="40752" xr:uid="{00000000-0005-0000-0000-0000417A0000}"/>
    <cellStyle name="40% - Accent6 5 8 3" xfId="30137" xr:uid="{00000000-0005-0000-0000-0000427A0000}"/>
    <cellStyle name="40% - Accent6 5 9" xfId="12180" xr:uid="{00000000-0005-0000-0000-0000437A0000}"/>
    <cellStyle name="40% - Accent6 5 9 2" xfId="35448" xr:uid="{00000000-0005-0000-0000-0000447A0000}"/>
    <cellStyle name="40% - Accent6 6" xfId="300" xr:uid="{00000000-0005-0000-0000-0000457A0000}"/>
    <cellStyle name="40% - Accent6 6 10" xfId="23717" xr:uid="{00000000-0005-0000-0000-0000467A0000}"/>
    <cellStyle name="40% - Accent6 6 10 2" xfId="46959" xr:uid="{00000000-0005-0000-0000-0000477A0000}"/>
    <cellStyle name="40% - Accent6 6 11" xfId="24827" xr:uid="{00000000-0005-0000-0000-0000487A0000}"/>
    <cellStyle name="40% - Accent6 6 12" xfId="48888" xr:uid="{00000000-0005-0000-0000-0000497A0000}"/>
    <cellStyle name="40% - Accent6 6 2" xfId="301" xr:uid="{00000000-0005-0000-0000-00004A7A0000}"/>
    <cellStyle name="40% - Accent6 6 2 10" xfId="24828" xr:uid="{00000000-0005-0000-0000-00004B7A0000}"/>
    <cellStyle name="40% - Accent6 6 2 11" xfId="48889" xr:uid="{00000000-0005-0000-0000-00004C7A0000}"/>
    <cellStyle name="40% - Accent6 6 2 2" xfId="1945" xr:uid="{00000000-0005-0000-0000-00004D7A0000}"/>
    <cellStyle name="40% - Accent6 6 2 2 2" xfId="4920" xr:uid="{00000000-0005-0000-0000-00004E7A0000}"/>
    <cellStyle name="40% - Accent6 6 2 2 2 2" xfId="10264" xr:uid="{00000000-0005-0000-0000-00004F7A0000}"/>
    <cellStyle name="40% - Accent6 6 2 2 2 2 2" xfId="20879" xr:uid="{00000000-0005-0000-0000-0000507A0000}"/>
    <cellStyle name="40% - Accent6 6 2 2 2 2 2 2" xfId="44147" xr:uid="{00000000-0005-0000-0000-0000517A0000}"/>
    <cellStyle name="40% - Accent6 6 2 2 2 2 3" xfId="33532" xr:uid="{00000000-0005-0000-0000-0000527A0000}"/>
    <cellStyle name="40% - Accent6 6 2 2 2 3" xfId="15573" xr:uid="{00000000-0005-0000-0000-0000537A0000}"/>
    <cellStyle name="40% - Accent6 6 2 2 2 3 2" xfId="38841" xr:uid="{00000000-0005-0000-0000-0000547A0000}"/>
    <cellStyle name="40% - Accent6 6 2 2 2 4" xfId="28224" xr:uid="{00000000-0005-0000-0000-0000557A0000}"/>
    <cellStyle name="40% - Accent6 6 2 2 2 5" xfId="50391" xr:uid="{00000000-0005-0000-0000-0000567A0000}"/>
    <cellStyle name="40% - Accent6 6 2 2 3" xfId="7622" xr:uid="{00000000-0005-0000-0000-0000577A0000}"/>
    <cellStyle name="40% - Accent6 6 2 2 3 2" xfId="18237" xr:uid="{00000000-0005-0000-0000-0000587A0000}"/>
    <cellStyle name="40% - Accent6 6 2 2 3 2 2" xfId="41505" xr:uid="{00000000-0005-0000-0000-0000597A0000}"/>
    <cellStyle name="40% - Accent6 6 2 2 3 3" xfId="30890" xr:uid="{00000000-0005-0000-0000-00005A7A0000}"/>
    <cellStyle name="40% - Accent6 6 2 2 4" xfId="12933" xr:uid="{00000000-0005-0000-0000-00005B7A0000}"/>
    <cellStyle name="40% - Accent6 6 2 2 4 2" xfId="36201" xr:uid="{00000000-0005-0000-0000-00005C7A0000}"/>
    <cellStyle name="40% - Accent6 6 2 2 5" xfId="25582" xr:uid="{00000000-0005-0000-0000-00005D7A0000}"/>
    <cellStyle name="40% - Accent6 6 2 2 6" xfId="50390" xr:uid="{00000000-0005-0000-0000-00005E7A0000}"/>
    <cellStyle name="40% - Accent6 6 2 3" xfId="2509" xr:uid="{00000000-0005-0000-0000-00005F7A0000}"/>
    <cellStyle name="40% - Accent6 6 2 3 2" xfId="5357" xr:uid="{00000000-0005-0000-0000-0000607A0000}"/>
    <cellStyle name="40% - Accent6 6 2 3 2 2" xfId="10700" xr:uid="{00000000-0005-0000-0000-0000617A0000}"/>
    <cellStyle name="40% - Accent6 6 2 3 2 2 2" xfId="21314" xr:uid="{00000000-0005-0000-0000-0000627A0000}"/>
    <cellStyle name="40% - Accent6 6 2 3 2 2 2 2" xfId="44582" xr:uid="{00000000-0005-0000-0000-0000637A0000}"/>
    <cellStyle name="40% - Accent6 6 2 3 2 2 3" xfId="33968" xr:uid="{00000000-0005-0000-0000-0000647A0000}"/>
    <cellStyle name="40% - Accent6 6 2 3 2 3" xfId="16008" xr:uid="{00000000-0005-0000-0000-0000657A0000}"/>
    <cellStyle name="40% - Accent6 6 2 3 2 3 2" xfId="39276" xr:uid="{00000000-0005-0000-0000-0000667A0000}"/>
    <cellStyle name="40% - Accent6 6 2 3 2 4" xfId="28660" xr:uid="{00000000-0005-0000-0000-0000677A0000}"/>
    <cellStyle name="40% - Accent6 6 2 3 2 5" xfId="50393" xr:uid="{00000000-0005-0000-0000-0000687A0000}"/>
    <cellStyle name="40% - Accent6 6 2 3 3" xfId="8058" xr:uid="{00000000-0005-0000-0000-0000697A0000}"/>
    <cellStyle name="40% - Accent6 6 2 3 3 2" xfId="18673" xr:uid="{00000000-0005-0000-0000-00006A7A0000}"/>
    <cellStyle name="40% - Accent6 6 2 3 3 2 2" xfId="41941" xr:uid="{00000000-0005-0000-0000-00006B7A0000}"/>
    <cellStyle name="40% - Accent6 6 2 3 3 3" xfId="31326" xr:uid="{00000000-0005-0000-0000-00006C7A0000}"/>
    <cellStyle name="40% - Accent6 6 2 3 4" xfId="13368" xr:uid="{00000000-0005-0000-0000-00006D7A0000}"/>
    <cellStyle name="40% - Accent6 6 2 3 4 2" xfId="36636" xr:uid="{00000000-0005-0000-0000-00006E7A0000}"/>
    <cellStyle name="40% - Accent6 6 2 3 5" xfId="26018" xr:uid="{00000000-0005-0000-0000-00006F7A0000}"/>
    <cellStyle name="40% - Accent6 6 2 3 6" xfId="50392" xr:uid="{00000000-0005-0000-0000-0000707A0000}"/>
    <cellStyle name="40% - Accent6 6 2 4" xfId="3215" xr:uid="{00000000-0005-0000-0000-0000717A0000}"/>
    <cellStyle name="40% - Accent6 6 2 4 2" xfId="6045" xr:uid="{00000000-0005-0000-0000-0000727A0000}"/>
    <cellStyle name="40% - Accent6 6 2 4 2 2" xfId="11388" xr:uid="{00000000-0005-0000-0000-0000737A0000}"/>
    <cellStyle name="40% - Accent6 6 2 4 2 2 2" xfId="22001" xr:uid="{00000000-0005-0000-0000-0000747A0000}"/>
    <cellStyle name="40% - Accent6 6 2 4 2 2 2 2" xfId="45269" xr:uid="{00000000-0005-0000-0000-0000757A0000}"/>
    <cellStyle name="40% - Accent6 6 2 4 2 2 3" xfId="34656" xr:uid="{00000000-0005-0000-0000-0000767A0000}"/>
    <cellStyle name="40% - Accent6 6 2 4 2 3" xfId="16695" xr:uid="{00000000-0005-0000-0000-0000777A0000}"/>
    <cellStyle name="40% - Accent6 6 2 4 2 3 2" xfId="39963" xr:uid="{00000000-0005-0000-0000-0000787A0000}"/>
    <cellStyle name="40% - Accent6 6 2 4 2 4" xfId="29348" xr:uid="{00000000-0005-0000-0000-0000797A0000}"/>
    <cellStyle name="40% - Accent6 6 2 4 3" xfId="8746" xr:uid="{00000000-0005-0000-0000-00007A7A0000}"/>
    <cellStyle name="40% - Accent6 6 2 4 3 2" xfId="19361" xr:uid="{00000000-0005-0000-0000-00007B7A0000}"/>
    <cellStyle name="40% - Accent6 6 2 4 3 2 2" xfId="42629" xr:uid="{00000000-0005-0000-0000-00007C7A0000}"/>
    <cellStyle name="40% - Accent6 6 2 4 3 3" xfId="32014" xr:uid="{00000000-0005-0000-0000-00007D7A0000}"/>
    <cellStyle name="40% - Accent6 6 2 4 4" xfId="14055" xr:uid="{00000000-0005-0000-0000-00007E7A0000}"/>
    <cellStyle name="40% - Accent6 6 2 4 4 2" xfId="37323" xr:uid="{00000000-0005-0000-0000-00007F7A0000}"/>
    <cellStyle name="40% - Accent6 6 2 4 5" xfId="26706" xr:uid="{00000000-0005-0000-0000-0000807A0000}"/>
    <cellStyle name="40% - Accent6 6 2 4 6" xfId="50394" xr:uid="{00000000-0005-0000-0000-0000817A0000}"/>
    <cellStyle name="40% - Accent6 6 2 5" xfId="3535" xr:uid="{00000000-0005-0000-0000-0000827A0000}"/>
    <cellStyle name="40% - Accent6 6 2 5 2" xfId="6359" xr:uid="{00000000-0005-0000-0000-0000837A0000}"/>
    <cellStyle name="40% - Accent6 6 2 5 2 2" xfId="11702" xr:uid="{00000000-0005-0000-0000-0000847A0000}"/>
    <cellStyle name="40% - Accent6 6 2 5 2 2 2" xfId="22315" xr:uid="{00000000-0005-0000-0000-0000857A0000}"/>
    <cellStyle name="40% - Accent6 6 2 5 2 2 2 2" xfId="45583" xr:uid="{00000000-0005-0000-0000-0000867A0000}"/>
    <cellStyle name="40% - Accent6 6 2 5 2 2 3" xfId="34970" xr:uid="{00000000-0005-0000-0000-0000877A0000}"/>
    <cellStyle name="40% - Accent6 6 2 5 2 3" xfId="17009" xr:uid="{00000000-0005-0000-0000-0000887A0000}"/>
    <cellStyle name="40% - Accent6 6 2 5 2 3 2" xfId="40277" xr:uid="{00000000-0005-0000-0000-0000897A0000}"/>
    <cellStyle name="40% - Accent6 6 2 5 2 4" xfId="29662" xr:uid="{00000000-0005-0000-0000-00008A7A0000}"/>
    <cellStyle name="40% - Accent6 6 2 5 3" xfId="9060" xr:uid="{00000000-0005-0000-0000-00008B7A0000}"/>
    <cellStyle name="40% - Accent6 6 2 5 3 2" xfId="19675" xr:uid="{00000000-0005-0000-0000-00008C7A0000}"/>
    <cellStyle name="40% - Accent6 6 2 5 3 2 2" xfId="42943" xr:uid="{00000000-0005-0000-0000-00008D7A0000}"/>
    <cellStyle name="40% - Accent6 6 2 5 3 3" xfId="32328" xr:uid="{00000000-0005-0000-0000-00008E7A0000}"/>
    <cellStyle name="40% - Accent6 6 2 5 4" xfId="14369" xr:uid="{00000000-0005-0000-0000-00008F7A0000}"/>
    <cellStyle name="40% - Accent6 6 2 5 4 2" xfId="37637" xr:uid="{00000000-0005-0000-0000-0000907A0000}"/>
    <cellStyle name="40% - Accent6 6 2 5 5" xfId="27020" xr:uid="{00000000-0005-0000-0000-0000917A0000}"/>
    <cellStyle name="40% - Accent6 6 2 6" xfId="4170" xr:uid="{00000000-0005-0000-0000-0000927A0000}"/>
    <cellStyle name="40% - Accent6 6 2 6 2" xfId="9514" xr:uid="{00000000-0005-0000-0000-0000937A0000}"/>
    <cellStyle name="40% - Accent6 6 2 6 2 2" xfId="20129" xr:uid="{00000000-0005-0000-0000-0000947A0000}"/>
    <cellStyle name="40% - Accent6 6 2 6 2 2 2" xfId="43397" xr:uid="{00000000-0005-0000-0000-0000957A0000}"/>
    <cellStyle name="40% - Accent6 6 2 6 2 3" xfId="32782" xr:uid="{00000000-0005-0000-0000-0000967A0000}"/>
    <cellStyle name="40% - Accent6 6 2 6 3" xfId="14823" xr:uid="{00000000-0005-0000-0000-0000977A0000}"/>
    <cellStyle name="40% - Accent6 6 2 6 3 2" xfId="38091" xr:uid="{00000000-0005-0000-0000-0000987A0000}"/>
    <cellStyle name="40% - Accent6 6 2 6 4" xfId="27474" xr:uid="{00000000-0005-0000-0000-0000997A0000}"/>
    <cellStyle name="40% - Accent6 6 2 7" xfId="6872" xr:uid="{00000000-0005-0000-0000-00009A7A0000}"/>
    <cellStyle name="40% - Accent6 6 2 7 2" xfId="17487" xr:uid="{00000000-0005-0000-0000-00009B7A0000}"/>
    <cellStyle name="40% - Accent6 6 2 7 2 2" xfId="40755" xr:uid="{00000000-0005-0000-0000-00009C7A0000}"/>
    <cellStyle name="40% - Accent6 6 2 7 3" xfId="30140" xr:uid="{00000000-0005-0000-0000-00009D7A0000}"/>
    <cellStyle name="40% - Accent6 6 2 8" xfId="12183" xr:uid="{00000000-0005-0000-0000-00009E7A0000}"/>
    <cellStyle name="40% - Accent6 6 2 8 2" xfId="35451" xr:uid="{00000000-0005-0000-0000-00009F7A0000}"/>
    <cellStyle name="40% - Accent6 6 2 9" xfId="23718" xr:uid="{00000000-0005-0000-0000-0000A07A0000}"/>
    <cellStyle name="40% - Accent6 6 2 9 2" xfId="46960" xr:uid="{00000000-0005-0000-0000-0000A17A0000}"/>
    <cellStyle name="40% - Accent6 6 3" xfId="1944" xr:uid="{00000000-0005-0000-0000-0000A27A0000}"/>
    <cellStyle name="40% - Accent6 6 3 2" xfId="4919" xr:uid="{00000000-0005-0000-0000-0000A37A0000}"/>
    <cellStyle name="40% - Accent6 6 3 2 2" xfId="10263" xr:uid="{00000000-0005-0000-0000-0000A47A0000}"/>
    <cellStyle name="40% - Accent6 6 3 2 2 2" xfId="20878" xr:uid="{00000000-0005-0000-0000-0000A57A0000}"/>
    <cellStyle name="40% - Accent6 6 3 2 2 2 2" xfId="44146" xr:uid="{00000000-0005-0000-0000-0000A67A0000}"/>
    <cellStyle name="40% - Accent6 6 3 2 2 3" xfId="33531" xr:uid="{00000000-0005-0000-0000-0000A77A0000}"/>
    <cellStyle name="40% - Accent6 6 3 2 3" xfId="15572" xr:uid="{00000000-0005-0000-0000-0000A87A0000}"/>
    <cellStyle name="40% - Accent6 6 3 2 3 2" xfId="38840" xr:uid="{00000000-0005-0000-0000-0000A97A0000}"/>
    <cellStyle name="40% - Accent6 6 3 2 4" xfId="28223" xr:uid="{00000000-0005-0000-0000-0000AA7A0000}"/>
    <cellStyle name="40% - Accent6 6 3 2 5" xfId="50396" xr:uid="{00000000-0005-0000-0000-0000AB7A0000}"/>
    <cellStyle name="40% - Accent6 6 3 3" xfId="7621" xr:uid="{00000000-0005-0000-0000-0000AC7A0000}"/>
    <cellStyle name="40% - Accent6 6 3 3 2" xfId="18236" xr:uid="{00000000-0005-0000-0000-0000AD7A0000}"/>
    <cellStyle name="40% - Accent6 6 3 3 2 2" xfId="41504" xr:uid="{00000000-0005-0000-0000-0000AE7A0000}"/>
    <cellStyle name="40% - Accent6 6 3 3 3" xfId="30889" xr:uid="{00000000-0005-0000-0000-0000AF7A0000}"/>
    <cellStyle name="40% - Accent6 6 3 4" xfId="12932" xr:uid="{00000000-0005-0000-0000-0000B07A0000}"/>
    <cellStyle name="40% - Accent6 6 3 4 2" xfId="36200" xr:uid="{00000000-0005-0000-0000-0000B17A0000}"/>
    <cellStyle name="40% - Accent6 6 3 5" xfId="25581" xr:uid="{00000000-0005-0000-0000-0000B27A0000}"/>
    <cellStyle name="40% - Accent6 6 3 6" xfId="50395" xr:uid="{00000000-0005-0000-0000-0000B37A0000}"/>
    <cellStyle name="40% - Accent6 6 4" xfId="2508" xr:uid="{00000000-0005-0000-0000-0000B47A0000}"/>
    <cellStyle name="40% - Accent6 6 4 2" xfId="5356" xr:uid="{00000000-0005-0000-0000-0000B57A0000}"/>
    <cellStyle name="40% - Accent6 6 4 2 2" xfId="10699" xr:uid="{00000000-0005-0000-0000-0000B67A0000}"/>
    <cellStyle name="40% - Accent6 6 4 2 2 2" xfId="21313" xr:uid="{00000000-0005-0000-0000-0000B77A0000}"/>
    <cellStyle name="40% - Accent6 6 4 2 2 2 2" xfId="44581" xr:uid="{00000000-0005-0000-0000-0000B87A0000}"/>
    <cellStyle name="40% - Accent6 6 4 2 2 3" xfId="33967" xr:uid="{00000000-0005-0000-0000-0000B97A0000}"/>
    <cellStyle name="40% - Accent6 6 4 2 3" xfId="16007" xr:uid="{00000000-0005-0000-0000-0000BA7A0000}"/>
    <cellStyle name="40% - Accent6 6 4 2 3 2" xfId="39275" xr:uid="{00000000-0005-0000-0000-0000BB7A0000}"/>
    <cellStyle name="40% - Accent6 6 4 2 4" xfId="28659" xr:uid="{00000000-0005-0000-0000-0000BC7A0000}"/>
    <cellStyle name="40% - Accent6 6 4 2 5" xfId="50398" xr:uid="{00000000-0005-0000-0000-0000BD7A0000}"/>
    <cellStyle name="40% - Accent6 6 4 3" xfId="8057" xr:uid="{00000000-0005-0000-0000-0000BE7A0000}"/>
    <cellStyle name="40% - Accent6 6 4 3 2" xfId="18672" xr:uid="{00000000-0005-0000-0000-0000BF7A0000}"/>
    <cellStyle name="40% - Accent6 6 4 3 2 2" xfId="41940" xr:uid="{00000000-0005-0000-0000-0000C07A0000}"/>
    <cellStyle name="40% - Accent6 6 4 3 3" xfId="31325" xr:uid="{00000000-0005-0000-0000-0000C17A0000}"/>
    <cellStyle name="40% - Accent6 6 4 4" xfId="13367" xr:uid="{00000000-0005-0000-0000-0000C27A0000}"/>
    <cellStyle name="40% - Accent6 6 4 4 2" xfId="36635" xr:uid="{00000000-0005-0000-0000-0000C37A0000}"/>
    <cellStyle name="40% - Accent6 6 4 5" xfId="26017" xr:uid="{00000000-0005-0000-0000-0000C47A0000}"/>
    <cellStyle name="40% - Accent6 6 4 6" xfId="50397" xr:uid="{00000000-0005-0000-0000-0000C57A0000}"/>
    <cellStyle name="40% - Accent6 6 5" xfId="3214" xr:uid="{00000000-0005-0000-0000-0000C67A0000}"/>
    <cellStyle name="40% - Accent6 6 5 2" xfId="6044" xr:uid="{00000000-0005-0000-0000-0000C77A0000}"/>
    <cellStyle name="40% - Accent6 6 5 2 2" xfId="11387" xr:uid="{00000000-0005-0000-0000-0000C87A0000}"/>
    <cellStyle name="40% - Accent6 6 5 2 2 2" xfId="22000" xr:uid="{00000000-0005-0000-0000-0000C97A0000}"/>
    <cellStyle name="40% - Accent6 6 5 2 2 2 2" xfId="45268" xr:uid="{00000000-0005-0000-0000-0000CA7A0000}"/>
    <cellStyle name="40% - Accent6 6 5 2 2 3" xfId="34655" xr:uid="{00000000-0005-0000-0000-0000CB7A0000}"/>
    <cellStyle name="40% - Accent6 6 5 2 3" xfId="16694" xr:uid="{00000000-0005-0000-0000-0000CC7A0000}"/>
    <cellStyle name="40% - Accent6 6 5 2 3 2" xfId="39962" xr:uid="{00000000-0005-0000-0000-0000CD7A0000}"/>
    <cellStyle name="40% - Accent6 6 5 2 4" xfId="29347" xr:uid="{00000000-0005-0000-0000-0000CE7A0000}"/>
    <cellStyle name="40% - Accent6 6 5 3" xfId="8745" xr:uid="{00000000-0005-0000-0000-0000CF7A0000}"/>
    <cellStyle name="40% - Accent6 6 5 3 2" xfId="19360" xr:uid="{00000000-0005-0000-0000-0000D07A0000}"/>
    <cellStyle name="40% - Accent6 6 5 3 2 2" xfId="42628" xr:uid="{00000000-0005-0000-0000-0000D17A0000}"/>
    <cellStyle name="40% - Accent6 6 5 3 3" xfId="32013" xr:uid="{00000000-0005-0000-0000-0000D27A0000}"/>
    <cellStyle name="40% - Accent6 6 5 4" xfId="14054" xr:uid="{00000000-0005-0000-0000-0000D37A0000}"/>
    <cellStyle name="40% - Accent6 6 5 4 2" xfId="37322" xr:uid="{00000000-0005-0000-0000-0000D47A0000}"/>
    <cellStyle name="40% - Accent6 6 5 5" xfId="26705" xr:uid="{00000000-0005-0000-0000-0000D57A0000}"/>
    <cellStyle name="40% - Accent6 6 5 6" xfId="50399" xr:uid="{00000000-0005-0000-0000-0000D67A0000}"/>
    <cellStyle name="40% - Accent6 6 6" xfId="3534" xr:uid="{00000000-0005-0000-0000-0000D77A0000}"/>
    <cellStyle name="40% - Accent6 6 6 2" xfId="6358" xr:uid="{00000000-0005-0000-0000-0000D87A0000}"/>
    <cellStyle name="40% - Accent6 6 6 2 2" xfId="11701" xr:uid="{00000000-0005-0000-0000-0000D97A0000}"/>
    <cellStyle name="40% - Accent6 6 6 2 2 2" xfId="22314" xr:uid="{00000000-0005-0000-0000-0000DA7A0000}"/>
    <cellStyle name="40% - Accent6 6 6 2 2 2 2" xfId="45582" xr:uid="{00000000-0005-0000-0000-0000DB7A0000}"/>
    <cellStyle name="40% - Accent6 6 6 2 2 3" xfId="34969" xr:uid="{00000000-0005-0000-0000-0000DC7A0000}"/>
    <cellStyle name="40% - Accent6 6 6 2 3" xfId="17008" xr:uid="{00000000-0005-0000-0000-0000DD7A0000}"/>
    <cellStyle name="40% - Accent6 6 6 2 3 2" xfId="40276" xr:uid="{00000000-0005-0000-0000-0000DE7A0000}"/>
    <cellStyle name="40% - Accent6 6 6 2 4" xfId="29661" xr:uid="{00000000-0005-0000-0000-0000DF7A0000}"/>
    <cellStyle name="40% - Accent6 6 6 3" xfId="9059" xr:uid="{00000000-0005-0000-0000-0000E07A0000}"/>
    <cellStyle name="40% - Accent6 6 6 3 2" xfId="19674" xr:uid="{00000000-0005-0000-0000-0000E17A0000}"/>
    <cellStyle name="40% - Accent6 6 6 3 2 2" xfId="42942" xr:uid="{00000000-0005-0000-0000-0000E27A0000}"/>
    <cellStyle name="40% - Accent6 6 6 3 3" xfId="32327" xr:uid="{00000000-0005-0000-0000-0000E37A0000}"/>
    <cellStyle name="40% - Accent6 6 6 4" xfId="14368" xr:uid="{00000000-0005-0000-0000-0000E47A0000}"/>
    <cellStyle name="40% - Accent6 6 6 4 2" xfId="37636" xr:uid="{00000000-0005-0000-0000-0000E57A0000}"/>
    <cellStyle name="40% - Accent6 6 6 5" xfId="27019" xr:uid="{00000000-0005-0000-0000-0000E67A0000}"/>
    <cellStyle name="40% - Accent6 6 7" xfId="4169" xr:uid="{00000000-0005-0000-0000-0000E77A0000}"/>
    <cellStyle name="40% - Accent6 6 7 2" xfId="9513" xr:uid="{00000000-0005-0000-0000-0000E87A0000}"/>
    <cellStyle name="40% - Accent6 6 7 2 2" xfId="20128" xr:uid="{00000000-0005-0000-0000-0000E97A0000}"/>
    <cellStyle name="40% - Accent6 6 7 2 2 2" xfId="43396" xr:uid="{00000000-0005-0000-0000-0000EA7A0000}"/>
    <cellStyle name="40% - Accent6 6 7 2 3" xfId="32781" xr:uid="{00000000-0005-0000-0000-0000EB7A0000}"/>
    <cellStyle name="40% - Accent6 6 7 3" xfId="14822" xr:uid="{00000000-0005-0000-0000-0000EC7A0000}"/>
    <cellStyle name="40% - Accent6 6 7 3 2" xfId="38090" xr:uid="{00000000-0005-0000-0000-0000ED7A0000}"/>
    <cellStyle name="40% - Accent6 6 7 4" xfId="27473" xr:uid="{00000000-0005-0000-0000-0000EE7A0000}"/>
    <cellStyle name="40% - Accent6 6 8" xfId="6871" xr:uid="{00000000-0005-0000-0000-0000EF7A0000}"/>
    <cellStyle name="40% - Accent6 6 8 2" xfId="17486" xr:uid="{00000000-0005-0000-0000-0000F07A0000}"/>
    <cellStyle name="40% - Accent6 6 8 2 2" xfId="40754" xr:uid="{00000000-0005-0000-0000-0000F17A0000}"/>
    <cellStyle name="40% - Accent6 6 8 3" xfId="30139" xr:uid="{00000000-0005-0000-0000-0000F27A0000}"/>
    <cellStyle name="40% - Accent6 6 9" xfId="12182" xr:uid="{00000000-0005-0000-0000-0000F37A0000}"/>
    <cellStyle name="40% - Accent6 6 9 2" xfId="35450" xr:uid="{00000000-0005-0000-0000-0000F47A0000}"/>
    <cellStyle name="40% - Accent6 7" xfId="302" xr:uid="{00000000-0005-0000-0000-0000F57A0000}"/>
    <cellStyle name="40% - Accent6 7 10" xfId="23719" xr:uid="{00000000-0005-0000-0000-0000F67A0000}"/>
    <cellStyle name="40% - Accent6 7 10 2" xfId="46961" xr:uid="{00000000-0005-0000-0000-0000F77A0000}"/>
    <cellStyle name="40% - Accent6 7 11" xfId="24829" xr:uid="{00000000-0005-0000-0000-0000F87A0000}"/>
    <cellStyle name="40% - Accent6 7 12" xfId="48890" xr:uid="{00000000-0005-0000-0000-0000F97A0000}"/>
    <cellStyle name="40% - Accent6 7 2" xfId="303" xr:uid="{00000000-0005-0000-0000-0000FA7A0000}"/>
    <cellStyle name="40% - Accent6 7 2 10" xfId="50400" xr:uid="{00000000-0005-0000-0000-0000FB7A0000}"/>
    <cellStyle name="40% - Accent6 7 2 2" xfId="1946" xr:uid="{00000000-0005-0000-0000-0000FC7A0000}"/>
    <cellStyle name="40% - Accent6 7 2 2 2" xfId="4921" xr:uid="{00000000-0005-0000-0000-0000FD7A0000}"/>
    <cellStyle name="40% - Accent6 7 2 2 2 2" xfId="10265" xr:uid="{00000000-0005-0000-0000-0000FE7A0000}"/>
    <cellStyle name="40% - Accent6 7 2 2 2 2 2" xfId="20880" xr:uid="{00000000-0005-0000-0000-0000FF7A0000}"/>
    <cellStyle name="40% - Accent6 7 2 2 2 2 2 2" xfId="44148" xr:uid="{00000000-0005-0000-0000-0000007B0000}"/>
    <cellStyle name="40% - Accent6 7 2 2 2 2 3" xfId="33533" xr:uid="{00000000-0005-0000-0000-0000017B0000}"/>
    <cellStyle name="40% - Accent6 7 2 2 2 3" xfId="15574" xr:uid="{00000000-0005-0000-0000-0000027B0000}"/>
    <cellStyle name="40% - Accent6 7 2 2 2 3 2" xfId="38842" xr:uid="{00000000-0005-0000-0000-0000037B0000}"/>
    <cellStyle name="40% - Accent6 7 2 2 2 4" xfId="28225" xr:uid="{00000000-0005-0000-0000-0000047B0000}"/>
    <cellStyle name="40% - Accent6 7 2 2 2 5" xfId="50402" xr:uid="{00000000-0005-0000-0000-0000057B0000}"/>
    <cellStyle name="40% - Accent6 7 2 2 3" xfId="7623" xr:uid="{00000000-0005-0000-0000-0000067B0000}"/>
    <cellStyle name="40% - Accent6 7 2 2 3 2" xfId="18238" xr:uid="{00000000-0005-0000-0000-0000077B0000}"/>
    <cellStyle name="40% - Accent6 7 2 2 3 2 2" xfId="41506" xr:uid="{00000000-0005-0000-0000-0000087B0000}"/>
    <cellStyle name="40% - Accent6 7 2 2 3 3" xfId="30891" xr:uid="{00000000-0005-0000-0000-0000097B0000}"/>
    <cellStyle name="40% - Accent6 7 2 2 4" xfId="12934" xr:uid="{00000000-0005-0000-0000-00000A7B0000}"/>
    <cellStyle name="40% - Accent6 7 2 2 4 2" xfId="36202" xr:uid="{00000000-0005-0000-0000-00000B7B0000}"/>
    <cellStyle name="40% - Accent6 7 2 2 5" xfId="25583" xr:uid="{00000000-0005-0000-0000-00000C7B0000}"/>
    <cellStyle name="40% - Accent6 7 2 2 6" xfId="50401" xr:uid="{00000000-0005-0000-0000-00000D7B0000}"/>
    <cellStyle name="40% - Accent6 7 2 3" xfId="2511" xr:uid="{00000000-0005-0000-0000-00000E7B0000}"/>
    <cellStyle name="40% - Accent6 7 2 3 2" xfId="5359" xr:uid="{00000000-0005-0000-0000-00000F7B0000}"/>
    <cellStyle name="40% - Accent6 7 2 3 2 2" xfId="10702" xr:uid="{00000000-0005-0000-0000-0000107B0000}"/>
    <cellStyle name="40% - Accent6 7 2 3 2 2 2" xfId="21316" xr:uid="{00000000-0005-0000-0000-0000117B0000}"/>
    <cellStyle name="40% - Accent6 7 2 3 2 2 2 2" xfId="44584" xr:uid="{00000000-0005-0000-0000-0000127B0000}"/>
    <cellStyle name="40% - Accent6 7 2 3 2 2 3" xfId="33970" xr:uid="{00000000-0005-0000-0000-0000137B0000}"/>
    <cellStyle name="40% - Accent6 7 2 3 2 3" xfId="16010" xr:uid="{00000000-0005-0000-0000-0000147B0000}"/>
    <cellStyle name="40% - Accent6 7 2 3 2 3 2" xfId="39278" xr:uid="{00000000-0005-0000-0000-0000157B0000}"/>
    <cellStyle name="40% - Accent6 7 2 3 2 4" xfId="28662" xr:uid="{00000000-0005-0000-0000-0000167B0000}"/>
    <cellStyle name="40% - Accent6 7 2 3 2 5" xfId="50404" xr:uid="{00000000-0005-0000-0000-0000177B0000}"/>
    <cellStyle name="40% - Accent6 7 2 3 3" xfId="8060" xr:uid="{00000000-0005-0000-0000-0000187B0000}"/>
    <cellStyle name="40% - Accent6 7 2 3 3 2" xfId="18675" xr:uid="{00000000-0005-0000-0000-0000197B0000}"/>
    <cellStyle name="40% - Accent6 7 2 3 3 2 2" xfId="41943" xr:uid="{00000000-0005-0000-0000-00001A7B0000}"/>
    <cellStyle name="40% - Accent6 7 2 3 3 3" xfId="31328" xr:uid="{00000000-0005-0000-0000-00001B7B0000}"/>
    <cellStyle name="40% - Accent6 7 2 3 4" xfId="13370" xr:uid="{00000000-0005-0000-0000-00001C7B0000}"/>
    <cellStyle name="40% - Accent6 7 2 3 4 2" xfId="36638" xr:uid="{00000000-0005-0000-0000-00001D7B0000}"/>
    <cellStyle name="40% - Accent6 7 2 3 5" xfId="26020" xr:uid="{00000000-0005-0000-0000-00001E7B0000}"/>
    <cellStyle name="40% - Accent6 7 2 3 6" xfId="50403" xr:uid="{00000000-0005-0000-0000-00001F7B0000}"/>
    <cellStyle name="40% - Accent6 7 2 4" xfId="3216" xr:uid="{00000000-0005-0000-0000-0000207B0000}"/>
    <cellStyle name="40% - Accent6 7 2 4 2" xfId="6046" xr:uid="{00000000-0005-0000-0000-0000217B0000}"/>
    <cellStyle name="40% - Accent6 7 2 4 2 2" xfId="11389" xr:uid="{00000000-0005-0000-0000-0000227B0000}"/>
    <cellStyle name="40% - Accent6 7 2 4 2 2 2" xfId="22002" xr:uid="{00000000-0005-0000-0000-0000237B0000}"/>
    <cellStyle name="40% - Accent6 7 2 4 2 2 2 2" xfId="45270" xr:uid="{00000000-0005-0000-0000-0000247B0000}"/>
    <cellStyle name="40% - Accent6 7 2 4 2 2 3" xfId="34657" xr:uid="{00000000-0005-0000-0000-0000257B0000}"/>
    <cellStyle name="40% - Accent6 7 2 4 2 3" xfId="16696" xr:uid="{00000000-0005-0000-0000-0000267B0000}"/>
    <cellStyle name="40% - Accent6 7 2 4 2 3 2" xfId="39964" xr:uid="{00000000-0005-0000-0000-0000277B0000}"/>
    <cellStyle name="40% - Accent6 7 2 4 2 4" xfId="29349" xr:uid="{00000000-0005-0000-0000-0000287B0000}"/>
    <cellStyle name="40% - Accent6 7 2 4 3" xfId="8747" xr:uid="{00000000-0005-0000-0000-0000297B0000}"/>
    <cellStyle name="40% - Accent6 7 2 4 3 2" xfId="19362" xr:uid="{00000000-0005-0000-0000-00002A7B0000}"/>
    <cellStyle name="40% - Accent6 7 2 4 3 2 2" xfId="42630" xr:uid="{00000000-0005-0000-0000-00002B7B0000}"/>
    <cellStyle name="40% - Accent6 7 2 4 3 3" xfId="32015" xr:uid="{00000000-0005-0000-0000-00002C7B0000}"/>
    <cellStyle name="40% - Accent6 7 2 4 4" xfId="14056" xr:uid="{00000000-0005-0000-0000-00002D7B0000}"/>
    <cellStyle name="40% - Accent6 7 2 4 4 2" xfId="37324" xr:uid="{00000000-0005-0000-0000-00002E7B0000}"/>
    <cellStyle name="40% - Accent6 7 2 4 5" xfId="26707" xr:uid="{00000000-0005-0000-0000-00002F7B0000}"/>
    <cellStyle name="40% - Accent6 7 2 4 6" xfId="50405" xr:uid="{00000000-0005-0000-0000-0000307B0000}"/>
    <cellStyle name="40% - Accent6 7 2 5" xfId="3536" xr:uid="{00000000-0005-0000-0000-0000317B0000}"/>
    <cellStyle name="40% - Accent6 7 2 5 2" xfId="6360" xr:uid="{00000000-0005-0000-0000-0000327B0000}"/>
    <cellStyle name="40% - Accent6 7 2 5 2 2" xfId="11703" xr:uid="{00000000-0005-0000-0000-0000337B0000}"/>
    <cellStyle name="40% - Accent6 7 2 5 2 2 2" xfId="22316" xr:uid="{00000000-0005-0000-0000-0000347B0000}"/>
    <cellStyle name="40% - Accent6 7 2 5 2 2 2 2" xfId="45584" xr:uid="{00000000-0005-0000-0000-0000357B0000}"/>
    <cellStyle name="40% - Accent6 7 2 5 2 2 3" xfId="34971" xr:uid="{00000000-0005-0000-0000-0000367B0000}"/>
    <cellStyle name="40% - Accent6 7 2 5 2 3" xfId="17010" xr:uid="{00000000-0005-0000-0000-0000377B0000}"/>
    <cellStyle name="40% - Accent6 7 2 5 2 3 2" xfId="40278" xr:uid="{00000000-0005-0000-0000-0000387B0000}"/>
    <cellStyle name="40% - Accent6 7 2 5 2 4" xfId="29663" xr:uid="{00000000-0005-0000-0000-0000397B0000}"/>
    <cellStyle name="40% - Accent6 7 2 5 3" xfId="9061" xr:uid="{00000000-0005-0000-0000-00003A7B0000}"/>
    <cellStyle name="40% - Accent6 7 2 5 3 2" xfId="19676" xr:uid="{00000000-0005-0000-0000-00003B7B0000}"/>
    <cellStyle name="40% - Accent6 7 2 5 3 2 2" xfId="42944" xr:uid="{00000000-0005-0000-0000-00003C7B0000}"/>
    <cellStyle name="40% - Accent6 7 2 5 3 3" xfId="32329" xr:uid="{00000000-0005-0000-0000-00003D7B0000}"/>
    <cellStyle name="40% - Accent6 7 2 5 4" xfId="14370" xr:uid="{00000000-0005-0000-0000-00003E7B0000}"/>
    <cellStyle name="40% - Accent6 7 2 5 4 2" xfId="37638" xr:uid="{00000000-0005-0000-0000-00003F7B0000}"/>
    <cellStyle name="40% - Accent6 7 2 5 5" xfId="27021" xr:uid="{00000000-0005-0000-0000-0000407B0000}"/>
    <cellStyle name="40% - Accent6 7 2 6" xfId="4172" xr:uid="{00000000-0005-0000-0000-0000417B0000}"/>
    <cellStyle name="40% - Accent6 7 2 6 2" xfId="9516" xr:uid="{00000000-0005-0000-0000-0000427B0000}"/>
    <cellStyle name="40% - Accent6 7 2 6 2 2" xfId="20131" xr:uid="{00000000-0005-0000-0000-0000437B0000}"/>
    <cellStyle name="40% - Accent6 7 2 6 2 2 2" xfId="43399" xr:uid="{00000000-0005-0000-0000-0000447B0000}"/>
    <cellStyle name="40% - Accent6 7 2 6 2 3" xfId="32784" xr:uid="{00000000-0005-0000-0000-0000457B0000}"/>
    <cellStyle name="40% - Accent6 7 2 6 3" xfId="14825" xr:uid="{00000000-0005-0000-0000-0000467B0000}"/>
    <cellStyle name="40% - Accent6 7 2 6 3 2" xfId="38093" xr:uid="{00000000-0005-0000-0000-0000477B0000}"/>
    <cellStyle name="40% - Accent6 7 2 6 4" xfId="27476" xr:uid="{00000000-0005-0000-0000-0000487B0000}"/>
    <cellStyle name="40% - Accent6 7 2 7" xfId="6874" xr:uid="{00000000-0005-0000-0000-0000497B0000}"/>
    <cellStyle name="40% - Accent6 7 2 7 2" xfId="17489" xr:uid="{00000000-0005-0000-0000-00004A7B0000}"/>
    <cellStyle name="40% - Accent6 7 2 7 2 2" xfId="40757" xr:uid="{00000000-0005-0000-0000-00004B7B0000}"/>
    <cellStyle name="40% - Accent6 7 2 7 3" xfId="30142" xr:uid="{00000000-0005-0000-0000-00004C7B0000}"/>
    <cellStyle name="40% - Accent6 7 2 8" xfId="12185" xr:uid="{00000000-0005-0000-0000-00004D7B0000}"/>
    <cellStyle name="40% - Accent6 7 2 8 2" xfId="35453" xr:uid="{00000000-0005-0000-0000-00004E7B0000}"/>
    <cellStyle name="40% - Accent6 7 2 9" xfId="24830" xr:uid="{00000000-0005-0000-0000-00004F7B0000}"/>
    <cellStyle name="40% - Accent6 7 3" xfId="2036" xr:uid="{00000000-0005-0000-0000-0000507B0000}"/>
    <cellStyle name="40% - Accent6 7 3 2" xfId="4978" xr:uid="{00000000-0005-0000-0000-0000517B0000}"/>
    <cellStyle name="40% - Accent6 7 3 2 2" xfId="10321" xr:uid="{00000000-0005-0000-0000-0000527B0000}"/>
    <cellStyle name="40% - Accent6 7 3 2 2 2" xfId="20936" xr:uid="{00000000-0005-0000-0000-0000537B0000}"/>
    <cellStyle name="40% - Accent6 7 3 2 2 2 2" xfId="44204" xr:uid="{00000000-0005-0000-0000-0000547B0000}"/>
    <cellStyle name="40% - Accent6 7 3 2 2 3" xfId="33589" xr:uid="{00000000-0005-0000-0000-0000557B0000}"/>
    <cellStyle name="40% - Accent6 7 3 2 3" xfId="15630" xr:uid="{00000000-0005-0000-0000-0000567B0000}"/>
    <cellStyle name="40% - Accent6 7 3 2 3 2" xfId="38898" xr:uid="{00000000-0005-0000-0000-0000577B0000}"/>
    <cellStyle name="40% - Accent6 7 3 2 4" xfId="28281" xr:uid="{00000000-0005-0000-0000-0000587B0000}"/>
    <cellStyle name="40% - Accent6 7 3 2 5" xfId="50407" xr:uid="{00000000-0005-0000-0000-0000597B0000}"/>
    <cellStyle name="40% - Accent6 7 3 3" xfId="7679" xr:uid="{00000000-0005-0000-0000-00005A7B0000}"/>
    <cellStyle name="40% - Accent6 7 3 3 2" xfId="18294" xr:uid="{00000000-0005-0000-0000-00005B7B0000}"/>
    <cellStyle name="40% - Accent6 7 3 3 2 2" xfId="41562" xr:uid="{00000000-0005-0000-0000-00005C7B0000}"/>
    <cellStyle name="40% - Accent6 7 3 3 3" xfId="30947" xr:uid="{00000000-0005-0000-0000-00005D7B0000}"/>
    <cellStyle name="40% - Accent6 7 3 4" xfId="12990" xr:uid="{00000000-0005-0000-0000-00005E7B0000}"/>
    <cellStyle name="40% - Accent6 7 3 4 2" xfId="36258" xr:uid="{00000000-0005-0000-0000-00005F7B0000}"/>
    <cellStyle name="40% - Accent6 7 3 5" xfId="25639" xr:uid="{00000000-0005-0000-0000-0000607B0000}"/>
    <cellStyle name="40% - Accent6 7 3 6" xfId="50406" xr:uid="{00000000-0005-0000-0000-0000617B0000}"/>
    <cellStyle name="40% - Accent6 7 4" xfId="2510" xr:uid="{00000000-0005-0000-0000-0000627B0000}"/>
    <cellStyle name="40% - Accent6 7 4 2" xfId="5358" xr:uid="{00000000-0005-0000-0000-0000637B0000}"/>
    <cellStyle name="40% - Accent6 7 4 2 2" xfId="10701" xr:uid="{00000000-0005-0000-0000-0000647B0000}"/>
    <cellStyle name="40% - Accent6 7 4 2 2 2" xfId="21315" xr:uid="{00000000-0005-0000-0000-0000657B0000}"/>
    <cellStyle name="40% - Accent6 7 4 2 2 2 2" xfId="44583" xr:uid="{00000000-0005-0000-0000-0000667B0000}"/>
    <cellStyle name="40% - Accent6 7 4 2 2 3" xfId="33969" xr:uid="{00000000-0005-0000-0000-0000677B0000}"/>
    <cellStyle name="40% - Accent6 7 4 2 3" xfId="16009" xr:uid="{00000000-0005-0000-0000-0000687B0000}"/>
    <cellStyle name="40% - Accent6 7 4 2 3 2" xfId="39277" xr:uid="{00000000-0005-0000-0000-0000697B0000}"/>
    <cellStyle name="40% - Accent6 7 4 2 4" xfId="28661" xr:uid="{00000000-0005-0000-0000-00006A7B0000}"/>
    <cellStyle name="40% - Accent6 7 4 2 5" xfId="50409" xr:uid="{00000000-0005-0000-0000-00006B7B0000}"/>
    <cellStyle name="40% - Accent6 7 4 3" xfId="8059" xr:uid="{00000000-0005-0000-0000-00006C7B0000}"/>
    <cellStyle name="40% - Accent6 7 4 3 2" xfId="18674" xr:uid="{00000000-0005-0000-0000-00006D7B0000}"/>
    <cellStyle name="40% - Accent6 7 4 3 2 2" xfId="41942" xr:uid="{00000000-0005-0000-0000-00006E7B0000}"/>
    <cellStyle name="40% - Accent6 7 4 3 3" xfId="31327" xr:uid="{00000000-0005-0000-0000-00006F7B0000}"/>
    <cellStyle name="40% - Accent6 7 4 4" xfId="13369" xr:uid="{00000000-0005-0000-0000-0000707B0000}"/>
    <cellStyle name="40% - Accent6 7 4 4 2" xfId="36637" xr:uid="{00000000-0005-0000-0000-0000717B0000}"/>
    <cellStyle name="40% - Accent6 7 4 5" xfId="26019" xr:uid="{00000000-0005-0000-0000-0000727B0000}"/>
    <cellStyle name="40% - Accent6 7 4 6" xfId="50408" xr:uid="{00000000-0005-0000-0000-0000737B0000}"/>
    <cellStyle name="40% - Accent6 7 5" xfId="3268" xr:uid="{00000000-0005-0000-0000-0000747B0000}"/>
    <cellStyle name="40% - Accent6 7 5 2" xfId="6098" xr:uid="{00000000-0005-0000-0000-0000757B0000}"/>
    <cellStyle name="40% - Accent6 7 5 2 2" xfId="11441" xr:uid="{00000000-0005-0000-0000-0000767B0000}"/>
    <cellStyle name="40% - Accent6 7 5 2 2 2" xfId="22054" xr:uid="{00000000-0005-0000-0000-0000777B0000}"/>
    <cellStyle name="40% - Accent6 7 5 2 2 2 2" xfId="45322" xr:uid="{00000000-0005-0000-0000-0000787B0000}"/>
    <cellStyle name="40% - Accent6 7 5 2 2 3" xfId="34709" xr:uid="{00000000-0005-0000-0000-0000797B0000}"/>
    <cellStyle name="40% - Accent6 7 5 2 3" xfId="16748" xr:uid="{00000000-0005-0000-0000-00007A7B0000}"/>
    <cellStyle name="40% - Accent6 7 5 2 3 2" xfId="40016" xr:uid="{00000000-0005-0000-0000-00007B7B0000}"/>
    <cellStyle name="40% - Accent6 7 5 2 4" xfId="29401" xr:uid="{00000000-0005-0000-0000-00007C7B0000}"/>
    <cellStyle name="40% - Accent6 7 5 3" xfId="8799" xr:uid="{00000000-0005-0000-0000-00007D7B0000}"/>
    <cellStyle name="40% - Accent6 7 5 3 2" xfId="19414" xr:uid="{00000000-0005-0000-0000-00007E7B0000}"/>
    <cellStyle name="40% - Accent6 7 5 3 2 2" xfId="42682" xr:uid="{00000000-0005-0000-0000-00007F7B0000}"/>
    <cellStyle name="40% - Accent6 7 5 3 3" xfId="32067" xr:uid="{00000000-0005-0000-0000-0000807B0000}"/>
    <cellStyle name="40% - Accent6 7 5 4" xfId="14108" xr:uid="{00000000-0005-0000-0000-0000817B0000}"/>
    <cellStyle name="40% - Accent6 7 5 4 2" xfId="37376" xr:uid="{00000000-0005-0000-0000-0000827B0000}"/>
    <cellStyle name="40% - Accent6 7 5 5" xfId="26759" xr:uid="{00000000-0005-0000-0000-0000837B0000}"/>
    <cellStyle name="40% - Accent6 7 5 6" xfId="50410" xr:uid="{00000000-0005-0000-0000-0000847B0000}"/>
    <cellStyle name="40% - Accent6 7 6" xfId="3588" xr:uid="{00000000-0005-0000-0000-0000857B0000}"/>
    <cellStyle name="40% - Accent6 7 6 2" xfId="6412" xr:uid="{00000000-0005-0000-0000-0000867B0000}"/>
    <cellStyle name="40% - Accent6 7 6 2 2" xfId="11755" xr:uid="{00000000-0005-0000-0000-0000877B0000}"/>
    <cellStyle name="40% - Accent6 7 6 2 2 2" xfId="22368" xr:uid="{00000000-0005-0000-0000-0000887B0000}"/>
    <cellStyle name="40% - Accent6 7 6 2 2 2 2" xfId="45636" xr:uid="{00000000-0005-0000-0000-0000897B0000}"/>
    <cellStyle name="40% - Accent6 7 6 2 2 3" xfId="35023" xr:uid="{00000000-0005-0000-0000-00008A7B0000}"/>
    <cellStyle name="40% - Accent6 7 6 2 3" xfId="17062" xr:uid="{00000000-0005-0000-0000-00008B7B0000}"/>
    <cellStyle name="40% - Accent6 7 6 2 3 2" xfId="40330" xr:uid="{00000000-0005-0000-0000-00008C7B0000}"/>
    <cellStyle name="40% - Accent6 7 6 2 4" xfId="29715" xr:uid="{00000000-0005-0000-0000-00008D7B0000}"/>
    <cellStyle name="40% - Accent6 7 6 3" xfId="9113" xr:uid="{00000000-0005-0000-0000-00008E7B0000}"/>
    <cellStyle name="40% - Accent6 7 6 3 2" xfId="19728" xr:uid="{00000000-0005-0000-0000-00008F7B0000}"/>
    <cellStyle name="40% - Accent6 7 6 3 2 2" xfId="42996" xr:uid="{00000000-0005-0000-0000-0000907B0000}"/>
    <cellStyle name="40% - Accent6 7 6 3 3" xfId="32381" xr:uid="{00000000-0005-0000-0000-0000917B0000}"/>
    <cellStyle name="40% - Accent6 7 6 4" xfId="14422" xr:uid="{00000000-0005-0000-0000-0000927B0000}"/>
    <cellStyle name="40% - Accent6 7 6 4 2" xfId="37690" xr:uid="{00000000-0005-0000-0000-0000937B0000}"/>
    <cellStyle name="40% - Accent6 7 6 5" xfId="27073" xr:uid="{00000000-0005-0000-0000-0000947B0000}"/>
    <cellStyle name="40% - Accent6 7 7" xfId="4171" xr:uid="{00000000-0005-0000-0000-0000957B0000}"/>
    <cellStyle name="40% - Accent6 7 7 2" xfId="9515" xr:uid="{00000000-0005-0000-0000-0000967B0000}"/>
    <cellStyle name="40% - Accent6 7 7 2 2" xfId="20130" xr:uid="{00000000-0005-0000-0000-0000977B0000}"/>
    <cellStyle name="40% - Accent6 7 7 2 2 2" xfId="43398" xr:uid="{00000000-0005-0000-0000-0000987B0000}"/>
    <cellStyle name="40% - Accent6 7 7 2 3" xfId="32783" xr:uid="{00000000-0005-0000-0000-0000997B0000}"/>
    <cellStyle name="40% - Accent6 7 7 3" xfId="14824" xr:uid="{00000000-0005-0000-0000-00009A7B0000}"/>
    <cellStyle name="40% - Accent6 7 7 3 2" xfId="38092" xr:uid="{00000000-0005-0000-0000-00009B7B0000}"/>
    <cellStyle name="40% - Accent6 7 7 4" xfId="27475" xr:uid="{00000000-0005-0000-0000-00009C7B0000}"/>
    <cellStyle name="40% - Accent6 7 8" xfId="6873" xr:uid="{00000000-0005-0000-0000-00009D7B0000}"/>
    <cellStyle name="40% - Accent6 7 8 2" xfId="17488" xr:uid="{00000000-0005-0000-0000-00009E7B0000}"/>
    <cellStyle name="40% - Accent6 7 8 2 2" xfId="40756" xr:uid="{00000000-0005-0000-0000-00009F7B0000}"/>
    <cellStyle name="40% - Accent6 7 8 3" xfId="30141" xr:uid="{00000000-0005-0000-0000-0000A07B0000}"/>
    <cellStyle name="40% - Accent6 7 9" xfId="12184" xr:uid="{00000000-0005-0000-0000-0000A17B0000}"/>
    <cellStyle name="40% - Accent6 7 9 2" xfId="35452" xr:uid="{00000000-0005-0000-0000-0000A27B0000}"/>
    <cellStyle name="40% - Accent6 8" xfId="304" xr:uid="{00000000-0005-0000-0000-0000A37B0000}"/>
    <cellStyle name="40% - Accent6 8 10" xfId="24831" xr:uid="{00000000-0005-0000-0000-0000A47B0000}"/>
    <cellStyle name="40% - Accent6 8 11" xfId="50411" xr:uid="{00000000-0005-0000-0000-0000A57B0000}"/>
    <cellStyle name="40% - Accent6 8 2" xfId="305" xr:uid="{00000000-0005-0000-0000-0000A67B0000}"/>
    <cellStyle name="40% - Accent6 8 2 10" xfId="50412" xr:uid="{00000000-0005-0000-0000-0000A77B0000}"/>
    <cellStyle name="40% - Accent6 8 2 2" xfId="1947" xr:uid="{00000000-0005-0000-0000-0000A87B0000}"/>
    <cellStyle name="40% - Accent6 8 2 2 2" xfId="4922" xr:uid="{00000000-0005-0000-0000-0000A97B0000}"/>
    <cellStyle name="40% - Accent6 8 2 2 2 2" xfId="10266" xr:uid="{00000000-0005-0000-0000-0000AA7B0000}"/>
    <cellStyle name="40% - Accent6 8 2 2 2 2 2" xfId="20881" xr:uid="{00000000-0005-0000-0000-0000AB7B0000}"/>
    <cellStyle name="40% - Accent6 8 2 2 2 2 2 2" xfId="44149" xr:uid="{00000000-0005-0000-0000-0000AC7B0000}"/>
    <cellStyle name="40% - Accent6 8 2 2 2 2 3" xfId="33534" xr:uid="{00000000-0005-0000-0000-0000AD7B0000}"/>
    <cellStyle name="40% - Accent6 8 2 2 2 3" xfId="15575" xr:uid="{00000000-0005-0000-0000-0000AE7B0000}"/>
    <cellStyle name="40% - Accent6 8 2 2 2 3 2" xfId="38843" xr:uid="{00000000-0005-0000-0000-0000AF7B0000}"/>
    <cellStyle name="40% - Accent6 8 2 2 2 4" xfId="28226" xr:uid="{00000000-0005-0000-0000-0000B07B0000}"/>
    <cellStyle name="40% - Accent6 8 2 2 2 5" xfId="50414" xr:uid="{00000000-0005-0000-0000-0000B17B0000}"/>
    <cellStyle name="40% - Accent6 8 2 2 3" xfId="7624" xr:uid="{00000000-0005-0000-0000-0000B27B0000}"/>
    <cellStyle name="40% - Accent6 8 2 2 3 2" xfId="18239" xr:uid="{00000000-0005-0000-0000-0000B37B0000}"/>
    <cellStyle name="40% - Accent6 8 2 2 3 2 2" xfId="41507" xr:uid="{00000000-0005-0000-0000-0000B47B0000}"/>
    <cellStyle name="40% - Accent6 8 2 2 3 3" xfId="30892" xr:uid="{00000000-0005-0000-0000-0000B57B0000}"/>
    <cellStyle name="40% - Accent6 8 2 2 4" xfId="12935" xr:uid="{00000000-0005-0000-0000-0000B67B0000}"/>
    <cellStyle name="40% - Accent6 8 2 2 4 2" xfId="36203" xr:uid="{00000000-0005-0000-0000-0000B77B0000}"/>
    <cellStyle name="40% - Accent6 8 2 2 5" xfId="25584" xr:uid="{00000000-0005-0000-0000-0000B87B0000}"/>
    <cellStyle name="40% - Accent6 8 2 2 6" xfId="50413" xr:uid="{00000000-0005-0000-0000-0000B97B0000}"/>
    <cellStyle name="40% - Accent6 8 2 3" xfId="2513" xr:uid="{00000000-0005-0000-0000-0000BA7B0000}"/>
    <cellStyle name="40% - Accent6 8 2 3 2" xfId="5361" xr:uid="{00000000-0005-0000-0000-0000BB7B0000}"/>
    <cellStyle name="40% - Accent6 8 2 3 2 2" xfId="10704" xr:uid="{00000000-0005-0000-0000-0000BC7B0000}"/>
    <cellStyle name="40% - Accent6 8 2 3 2 2 2" xfId="21318" xr:uid="{00000000-0005-0000-0000-0000BD7B0000}"/>
    <cellStyle name="40% - Accent6 8 2 3 2 2 2 2" xfId="44586" xr:uid="{00000000-0005-0000-0000-0000BE7B0000}"/>
    <cellStyle name="40% - Accent6 8 2 3 2 2 3" xfId="33972" xr:uid="{00000000-0005-0000-0000-0000BF7B0000}"/>
    <cellStyle name="40% - Accent6 8 2 3 2 3" xfId="16012" xr:uid="{00000000-0005-0000-0000-0000C07B0000}"/>
    <cellStyle name="40% - Accent6 8 2 3 2 3 2" xfId="39280" xr:uid="{00000000-0005-0000-0000-0000C17B0000}"/>
    <cellStyle name="40% - Accent6 8 2 3 2 4" xfId="28664" xr:uid="{00000000-0005-0000-0000-0000C27B0000}"/>
    <cellStyle name="40% - Accent6 8 2 3 2 5" xfId="50416" xr:uid="{00000000-0005-0000-0000-0000C37B0000}"/>
    <cellStyle name="40% - Accent6 8 2 3 3" xfId="8062" xr:uid="{00000000-0005-0000-0000-0000C47B0000}"/>
    <cellStyle name="40% - Accent6 8 2 3 3 2" xfId="18677" xr:uid="{00000000-0005-0000-0000-0000C57B0000}"/>
    <cellStyle name="40% - Accent6 8 2 3 3 2 2" xfId="41945" xr:uid="{00000000-0005-0000-0000-0000C67B0000}"/>
    <cellStyle name="40% - Accent6 8 2 3 3 3" xfId="31330" xr:uid="{00000000-0005-0000-0000-0000C77B0000}"/>
    <cellStyle name="40% - Accent6 8 2 3 4" xfId="13372" xr:uid="{00000000-0005-0000-0000-0000C87B0000}"/>
    <cellStyle name="40% - Accent6 8 2 3 4 2" xfId="36640" xr:uid="{00000000-0005-0000-0000-0000C97B0000}"/>
    <cellStyle name="40% - Accent6 8 2 3 5" xfId="26022" xr:uid="{00000000-0005-0000-0000-0000CA7B0000}"/>
    <cellStyle name="40% - Accent6 8 2 3 6" xfId="50415" xr:uid="{00000000-0005-0000-0000-0000CB7B0000}"/>
    <cellStyle name="40% - Accent6 8 2 4" xfId="3217" xr:uid="{00000000-0005-0000-0000-0000CC7B0000}"/>
    <cellStyle name="40% - Accent6 8 2 4 2" xfId="6047" xr:uid="{00000000-0005-0000-0000-0000CD7B0000}"/>
    <cellStyle name="40% - Accent6 8 2 4 2 2" xfId="11390" xr:uid="{00000000-0005-0000-0000-0000CE7B0000}"/>
    <cellStyle name="40% - Accent6 8 2 4 2 2 2" xfId="22003" xr:uid="{00000000-0005-0000-0000-0000CF7B0000}"/>
    <cellStyle name="40% - Accent6 8 2 4 2 2 2 2" xfId="45271" xr:uid="{00000000-0005-0000-0000-0000D07B0000}"/>
    <cellStyle name="40% - Accent6 8 2 4 2 2 3" xfId="34658" xr:uid="{00000000-0005-0000-0000-0000D17B0000}"/>
    <cellStyle name="40% - Accent6 8 2 4 2 3" xfId="16697" xr:uid="{00000000-0005-0000-0000-0000D27B0000}"/>
    <cellStyle name="40% - Accent6 8 2 4 2 3 2" xfId="39965" xr:uid="{00000000-0005-0000-0000-0000D37B0000}"/>
    <cellStyle name="40% - Accent6 8 2 4 2 4" xfId="29350" xr:uid="{00000000-0005-0000-0000-0000D47B0000}"/>
    <cellStyle name="40% - Accent6 8 2 4 3" xfId="8748" xr:uid="{00000000-0005-0000-0000-0000D57B0000}"/>
    <cellStyle name="40% - Accent6 8 2 4 3 2" xfId="19363" xr:uid="{00000000-0005-0000-0000-0000D67B0000}"/>
    <cellStyle name="40% - Accent6 8 2 4 3 2 2" xfId="42631" xr:uid="{00000000-0005-0000-0000-0000D77B0000}"/>
    <cellStyle name="40% - Accent6 8 2 4 3 3" xfId="32016" xr:uid="{00000000-0005-0000-0000-0000D87B0000}"/>
    <cellStyle name="40% - Accent6 8 2 4 4" xfId="14057" xr:uid="{00000000-0005-0000-0000-0000D97B0000}"/>
    <cellStyle name="40% - Accent6 8 2 4 4 2" xfId="37325" xr:uid="{00000000-0005-0000-0000-0000DA7B0000}"/>
    <cellStyle name="40% - Accent6 8 2 4 5" xfId="26708" xr:uid="{00000000-0005-0000-0000-0000DB7B0000}"/>
    <cellStyle name="40% - Accent6 8 2 4 6" xfId="50417" xr:uid="{00000000-0005-0000-0000-0000DC7B0000}"/>
    <cellStyle name="40% - Accent6 8 2 5" xfId="3537" xr:uid="{00000000-0005-0000-0000-0000DD7B0000}"/>
    <cellStyle name="40% - Accent6 8 2 5 2" xfId="6361" xr:uid="{00000000-0005-0000-0000-0000DE7B0000}"/>
    <cellStyle name="40% - Accent6 8 2 5 2 2" xfId="11704" xr:uid="{00000000-0005-0000-0000-0000DF7B0000}"/>
    <cellStyle name="40% - Accent6 8 2 5 2 2 2" xfId="22317" xr:uid="{00000000-0005-0000-0000-0000E07B0000}"/>
    <cellStyle name="40% - Accent6 8 2 5 2 2 2 2" xfId="45585" xr:uid="{00000000-0005-0000-0000-0000E17B0000}"/>
    <cellStyle name="40% - Accent6 8 2 5 2 2 3" xfId="34972" xr:uid="{00000000-0005-0000-0000-0000E27B0000}"/>
    <cellStyle name="40% - Accent6 8 2 5 2 3" xfId="17011" xr:uid="{00000000-0005-0000-0000-0000E37B0000}"/>
    <cellStyle name="40% - Accent6 8 2 5 2 3 2" xfId="40279" xr:uid="{00000000-0005-0000-0000-0000E47B0000}"/>
    <cellStyle name="40% - Accent6 8 2 5 2 4" xfId="29664" xr:uid="{00000000-0005-0000-0000-0000E57B0000}"/>
    <cellStyle name="40% - Accent6 8 2 5 3" xfId="9062" xr:uid="{00000000-0005-0000-0000-0000E67B0000}"/>
    <cellStyle name="40% - Accent6 8 2 5 3 2" xfId="19677" xr:uid="{00000000-0005-0000-0000-0000E77B0000}"/>
    <cellStyle name="40% - Accent6 8 2 5 3 2 2" xfId="42945" xr:uid="{00000000-0005-0000-0000-0000E87B0000}"/>
    <cellStyle name="40% - Accent6 8 2 5 3 3" xfId="32330" xr:uid="{00000000-0005-0000-0000-0000E97B0000}"/>
    <cellStyle name="40% - Accent6 8 2 5 4" xfId="14371" xr:uid="{00000000-0005-0000-0000-0000EA7B0000}"/>
    <cellStyle name="40% - Accent6 8 2 5 4 2" xfId="37639" xr:uid="{00000000-0005-0000-0000-0000EB7B0000}"/>
    <cellStyle name="40% - Accent6 8 2 5 5" xfId="27022" xr:uid="{00000000-0005-0000-0000-0000EC7B0000}"/>
    <cellStyle name="40% - Accent6 8 2 6" xfId="4174" xr:uid="{00000000-0005-0000-0000-0000ED7B0000}"/>
    <cellStyle name="40% - Accent6 8 2 6 2" xfId="9518" xr:uid="{00000000-0005-0000-0000-0000EE7B0000}"/>
    <cellStyle name="40% - Accent6 8 2 6 2 2" xfId="20133" xr:uid="{00000000-0005-0000-0000-0000EF7B0000}"/>
    <cellStyle name="40% - Accent6 8 2 6 2 2 2" xfId="43401" xr:uid="{00000000-0005-0000-0000-0000F07B0000}"/>
    <cellStyle name="40% - Accent6 8 2 6 2 3" xfId="32786" xr:uid="{00000000-0005-0000-0000-0000F17B0000}"/>
    <cellStyle name="40% - Accent6 8 2 6 3" xfId="14827" xr:uid="{00000000-0005-0000-0000-0000F27B0000}"/>
    <cellStyle name="40% - Accent6 8 2 6 3 2" xfId="38095" xr:uid="{00000000-0005-0000-0000-0000F37B0000}"/>
    <cellStyle name="40% - Accent6 8 2 6 4" xfId="27478" xr:uid="{00000000-0005-0000-0000-0000F47B0000}"/>
    <cellStyle name="40% - Accent6 8 2 7" xfId="6876" xr:uid="{00000000-0005-0000-0000-0000F57B0000}"/>
    <cellStyle name="40% - Accent6 8 2 7 2" xfId="17491" xr:uid="{00000000-0005-0000-0000-0000F67B0000}"/>
    <cellStyle name="40% - Accent6 8 2 7 2 2" xfId="40759" xr:uid="{00000000-0005-0000-0000-0000F77B0000}"/>
    <cellStyle name="40% - Accent6 8 2 7 3" xfId="30144" xr:uid="{00000000-0005-0000-0000-0000F87B0000}"/>
    <cellStyle name="40% - Accent6 8 2 8" xfId="12187" xr:uid="{00000000-0005-0000-0000-0000F97B0000}"/>
    <cellStyle name="40% - Accent6 8 2 8 2" xfId="35455" xr:uid="{00000000-0005-0000-0000-0000FA7B0000}"/>
    <cellStyle name="40% - Accent6 8 2 9" xfId="24832" xr:uid="{00000000-0005-0000-0000-0000FB7B0000}"/>
    <cellStyle name="40% - Accent6 8 3" xfId="1791" xr:uid="{00000000-0005-0000-0000-0000FC7B0000}"/>
    <cellStyle name="40% - Accent6 8 3 2" xfId="4773" xr:uid="{00000000-0005-0000-0000-0000FD7B0000}"/>
    <cellStyle name="40% - Accent6 8 3 2 2" xfId="10117" xr:uid="{00000000-0005-0000-0000-0000FE7B0000}"/>
    <cellStyle name="40% - Accent6 8 3 2 2 2" xfId="20732" xr:uid="{00000000-0005-0000-0000-0000FF7B0000}"/>
    <cellStyle name="40% - Accent6 8 3 2 2 2 2" xfId="44000" xr:uid="{00000000-0005-0000-0000-0000007C0000}"/>
    <cellStyle name="40% - Accent6 8 3 2 2 3" xfId="33385" xr:uid="{00000000-0005-0000-0000-0000017C0000}"/>
    <cellStyle name="40% - Accent6 8 3 2 3" xfId="15426" xr:uid="{00000000-0005-0000-0000-0000027C0000}"/>
    <cellStyle name="40% - Accent6 8 3 2 3 2" xfId="38694" xr:uid="{00000000-0005-0000-0000-0000037C0000}"/>
    <cellStyle name="40% - Accent6 8 3 2 4" xfId="28077" xr:uid="{00000000-0005-0000-0000-0000047C0000}"/>
    <cellStyle name="40% - Accent6 8 3 2 5" xfId="50419" xr:uid="{00000000-0005-0000-0000-0000057C0000}"/>
    <cellStyle name="40% - Accent6 8 3 3" xfId="7475" xr:uid="{00000000-0005-0000-0000-0000067C0000}"/>
    <cellStyle name="40% - Accent6 8 3 3 2" xfId="18090" xr:uid="{00000000-0005-0000-0000-0000077C0000}"/>
    <cellStyle name="40% - Accent6 8 3 3 2 2" xfId="41358" xr:uid="{00000000-0005-0000-0000-0000087C0000}"/>
    <cellStyle name="40% - Accent6 8 3 3 3" xfId="30743" xr:uid="{00000000-0005-0000-0000-0000097C0000}"/>
    <cellStyle name="40% - Accent6 8 3 4" xfId="12786" xr:uid="{00000000-0005-0000-0000-00000A7C0000}"/>
    <cellStyle name="40% - Accent6 8 3 4 2" xfId="36054" xr:uid="{00000000-0005-0000-0000-00000B7C0000}"/>
    <cellStyle name="40% - Accent6 8 3 5" xfId="25435" xr:uid="{00000000-0005-0000-0000-00000C7C0000}"/>
    <cellStyle name="40% - Accent6 8 3 6" xfId="50418" xr:uid="{00000000-0005-0000-0000-00000D7C0000}"/>
    <cellStyle name="40% - Accent6 8 4" xfId="2512" xr:uid="{00000000-0005-0000-0000-00000E7C0000}"/>
    <cellStyle name="40% - Accent6 8 4 2" xfId="5360" xr:uid="{00000000-0005-0000-0000-00000F7C0000}"/>
    <cellStyle name="40% - Accent6 8 4 2 2" xfId="10703" xr:uid="{00000000-0005-0000-0000-0000107C0000}"/>
    <cellStyle name="40% - Accent6 8 4 2 2 2" xfId="21317" xr:uid="{00000000-0005-0000-0000-0000117C0000}"/>
    <cellStyle name="40% - Accent6 8 4 2 2 2 2" xfId="44585" xr:uid="{00000000-0005-0000-0000-0000127C0000}"/>
    <cellStyle name="40% - Accent6 8 4 2 2 3" xfId="33971" xr:uid="{00000000-0005-0000-0000-0000137C0000}"/>
    <cellStyle name="40% - Accent6 8 4 2 3" xfId="16011" xr:uid="{00000000-0005-0000-0000-0000147C0000}"/>
    <cellStyle name="40% - Accent6 8 4 2 3 2" xfId="39279" xr:uid="{00000000-0005-0000-0000-0000157C0000}"/>
    <cellStyle name="40% - Accent6 8 4 2 4" xfId="28663" xr:uid="{00000000-0005-0000-0000-0000167C0000}"/>
    <cellStyle name="40% - Accent6 8 4 2 5" xfId="50421" xr:uid="{00000000-0005-0000-0000-0000177C0000}"/>
    <cellStyle name="40% - Accent6 8 4 3" xfId="8061" xr:uid="{00000000-0005-0000-0000-0000187C0000}"/>
    <cellStyle name="40% - Accent6 8 4 3 2" xfId="18676" xr:uid="{00000000-0005-0000-0000-0000197C0000}"/>
    <cellStyle name="40% - Accent6 8 4 3 2 2" xfId="41944" xr:uid="{00000000-0005-0000-0000-00001A7C0000}"/>
    <cellStyle name="40% - Accent6 8 4 3 3" xfId="31329" xr:uid="{00000000-0005-0000-0000-00001B7C0000}"/>
    <cellStyle name="40% - Accent6 8 4 4" xfId="13371" xr:uid="{00000000-0005-0000-0000-00001C7C0000}"/>
    <cellStyle name="40% - Accent6 8 4 4 2" xfId="36639" xr:uid="{00000000-0005-0000-0000-00001D7C0000}"/>
    <cellStyle name="40% - Accent6 8 4 5" xfId="26021" xr:uid="{00000000-0005-0000-0000-00001E7C0000}"/>
    <cellStyle name="40% - Accent6 8 4 6" xfId="50420" xr:uid="{00000000-0005-0000-0000-00001F7C0000}"/>
    <cellStyle name="40% - Accent6 8 5" xfId="3072" xr:uid="{00000000-0005-0000-0000-0000207C0000}"/>
    <cellStyle name="40% - Accent6 8 5 2" xfId="5902" xr:uid="{00000000-0005-0000-0000-0000217C0000}"/>
    <cellStyle name="40% - Accent6 8 5 2 2" xfId="11245" xr:uid="{00000000-0005-0000-0000-0000227C0000}"/>
    <cellStyle name="40% - Accent6 8 5 2 2 2" xfId="21858" xr:uid="{00000000-0005-0000-0000-0000237C0000}"/>
    <cellStyle name="40% - Accent6 8 5 2 2 2 2" xfId="45126" xr:uid="{00000000-0005-0000-0000-0000247C0000}"/>
    <cellStyle name="40% - Accent6 8 5 2 2 3" xfId="34513" xr:uid="{00000000-0005-0000-0000-0000257C0000}"/>
    <cellStyle name="40% - Accent6 8 5 2 3" xfId="16552" xr:uid="{00000000-0005-0000-0000-0000267C0000}"/>
    <cellStyle name="40% - Accent6 8 5 2 3 2" xfId="39820" xr:uid="{00000000-0005-0000-0000-0000277C0000}"/>
    <cellStyle name="40% - Accent6 8 5 2 4" xfId="29205" xr:uid="{00000000-0005-0000-0000-0000287C0000}"/>
    <cellStyle name="40% - Accent6 8 5 3" xfId="8603" xr:uid="{00000000-0005-0000-0000-0000297C0000}"/>
    <cellStyle name="40% - Accent6 8 5 3 2" xfId="19218" xr:uid="{00000000-0005-0000-0000-00002A7C0000}"/>
    <cellStyle name="40% - Accent6 8 5 3 2 2" xfId="42486" xr:uid="{00000000-0005-0000-0000-00002B7C0000}"/>
    <cellStyle name="40% - Accent6 8 5 3 3" xfId="31871" xr:uid="{00000000-0005-0000-0000-00002C7C0000}"/>
    <cellStyle name="40% - Accent6 8 5 4" xfId="13912" xr:uid="{00000000-0005-0000-0000-00002D7C0000}"/>
    <cellStyle name="40% - Accent6 8 5 4 2" xfId="37180" xr:uid="{00000000-0005-0000-0000-00002E7C0000}"/>
    <cellStyle name="40% - Accent6 8 5 5" xfId="26563" xr:uid="{00000000-0005-0000-0000-00002F7C0000}"/>
    <cellStyle name="40% - Accent6 8 5 6" xfId="50422" xr:uid="{00000000-0005-0000-0000-0000307C0000}"/>
    <cellStyle name="40% - Accent6 8 6" xfId="3392" xr:uid="{00000000-0005-0000-0000-0000317C0000}"/>
    <cellStyle name="40% - Accent6 8 6 2" xfId="6216" xr:uid="{00000000-0005-0000-0000-0000327C0000}"/>
    <cellStyle name="40% - Accent6 8 6 2 2" xfId="11559" xr:uid="{00000000-0005-0000-0000-0000337C0000}"/>
    <cellStyle name="40% - Accent6 8 6 2 2 2" xfId="22172" xr:uid="{00000000-0005-0000-0000-0000347C0000}"/>
    <cellStyle name="40% - Accent6 8 6 2 2 2 2" xfId="45440" xr:uid="{00000000-0005-0000-0000-0000357C0000}"/>
    <cellStyle name="40% - Accent6 8 6 2 2 3" xfId="34827" xr:uid="{00000000-0005-0000-0000-0000367C0000}"/>
    <cellStyle name="40% - Accent6 8 6 2 3" xfId="16866" xr:uid="{00000000-0005-0000-0000-0000377C0000}"/>
    <cellStyle name="40% - Accent6 8 6 2 3 2" xfId="40134" xr:uid="{00000000-0005-0000-0000-0000387C0000}"/>
    <cellStyle name="40% - Accent6 8 6 2 4" xfId="29519" xr:uid="{00000000-0005-0000-0000-0000397C0000}"/>
    <cellStyle name="40% - Accent6 8 6 3" xfId="8917" xr:uid="{00000000-0005-0000-0000-00003A7C0000}"/>
    <cellStyle name="40% - Accent6 8 6 3 2" xfId="19532" xr:uid="{00000000-0005-0000-0000-00003B7C0000}"/>
    <cellStyle name="40% - Accent6 8 6 3 2 2" xfId="42800" xr:uid="{00000000-0005-0000-0000-00003C7C0000}"/>
    <cellStyle name="40% - Accent6 8 6 3 3" xfId="32185" xr:uid="{00000000-0005-0000-0000-00003D7C0000}"/>
    <cellStyle name="40% - Accent6 8 6 4" xfId="14226" xr:uid="{00000000-0005-0000-0000-00003E7C0000}"/>
    <cellStyle name="40% - Accent6 8 6 4 2" xfId="37494" xr:uid="{00000000-0005-0000-0000-00003F7C0000}"/>
    <cellStyle name="40% - Accent6 8 6 5" xfId="26877" xr:uid="{00000000-0005-0000-0000-0000407C0000}"/>
    <cellStyle name="40% - Accent6 8 7" xfId="4173" xr:uid="{00000000-0005-0000-0000-0000417C0000}"/>
    <cellStyle name="40% - Accent6 8 7 2" xfId="9517" xr:uid="{00000000-0005-0000-0000-0000427C0000}"/>
    <cellStyle name="40% - Accent6 8 7 2 2" xfId="20132" xr:uid="{00000000-0005-0000-0000-0000437C0000}"/>
    <cellStyle name="40% - Accent6 8 7 2 2 2" xfId="43400" xr:uid="{00000000-0005-0000-0000-0000447C0000}"/>
    <cellStyle name="40% - Accent6 8 7 2 3" xfId="32785" xr:uid="{00000000-0005-0000-0000-0000457C0000}"/>
    <cellStyle name="40% - Accent6 8 7 3" xfId="14826" xr:uid="{00000000-0005-0000-0000-0000467C0000}"/>
    <cellStyle name="40% - Accent6 8 7 3 2" xfId="38094" xr:uid="{00000000-0005-0000-0000-0000477C0000}"/>
    <cellStyle name="40% - Accent6 8 7 4" xfId="27477" xr:uid="{00000000-0005-0000-0000-0000487C0000}"/>
    <cellStyle name="40% - Accent6 8 8" xfId="6875" xr:uid="{00000000-0005-0000-0000-0000497C0000}"/>
    <cellStyle name="40% - Accent6 8 8 2" xfId="17490" xr:uid="{00000000-0005-0000-0000-00004A7C0000}"/>
    <cellStyle name="40% - Accent6 8 8 2 2" xfId="40758" xr:uid="{00000000-0005-0000-0000-00004B7C0000}"/>
    <cellStyle name="40% - Accent6 8 8 3" xfId="30143" xr:uid="{00000000-0005-0000-0000-00004C7C0000}"/>
    <cellStyle name="40% - Accent6 8 9" xfId="12186" xr:uid="{00000000-0005-0000-0000-00004D7C0000}"/>
    <cellStyle name="40% - Accent6 8 9 2" xfId="35454" xr:uid="{00000000-0005-0000-0000-00004E7C0000}"/>
    <cellStyle name="40% - Accent6 9" xfId="306" xr:uid="{00000000-0005-0000-0000-00004F7C0000}"/>
    <cellStyle name="40% - Accent6 9 10" xfId="50423" xr:uid="{00000000-0005-0000-0000-0000507C0000}"/>
    <cellStyle name="40% - Accent6 9 2" xfId="1948" xr:uid="{00000000-0005-0000-0000-0000517C0000}"/>
    <cellStyle name="40% - Accent6 9 2 2" xfId="4923" xr:uid="{00000000-0005-0000-0000-0000527C0000}"/>
    <cellStyle name="40% - Accent6 9 2 2 2" xfId="10267" xr:uid="{00000000-0005-0000-0000-0000537C0000}"/>
    <cellStyle name="40% - Accent6 9 2 2 2 2" xfId="20882" xr:uid="{00000000-0005-0000-0000-0000547C0000}"/>
    <cellStyle name="40% - Accent6 9 2 2 2 2 2" xfId="44150" xr:uid="{00000000-0005-0000-0000-0000557C0000}"/>
    <cellStyle name="40% - Accent6 9 2 2 2 3" xfId="33535" xr:uid="{00000000-0005-0000-0000-0000567C0000}"/>
    <cellStyle name="40% - Accent6 9 2 2 3" xfId="15576" xr:uid="{00000000-0005-0000-0000-0000577C0000}"/>
    <cellStyle name="40% - Accent6 9 2 2 3 2" xfId="38844" xr:uid="{00000000-0005-0000-0000-0000587C0000}"/>
    <cellStyle name="40% - Accent6 9 2 2 4" xfId="28227" xr:uid="{00000000-0005-0000-0000-0000597C0000}"/>
    <cellStyle name="40% - Accent6 9 2 2 5" xfId="50425" xr:uid="{00000000-0005-0000-0000-00005A7C0000}"/>
    <cellStyle name="40% - Accent6 9 2 3" xfId="7625" xr:uid="{00000000-0005-0000-0000-00005B7C0000}"/>
    <cellStyle name="40% - Accent6 9 2 3 2" xfId="18240" xr:uid="{00000000-0005-0000-0000-00005C7C0000}"/>
    <cellStyle name="40% - Accent6 9 2 3 2 2" xfId="41508" xr:uid="{00000000-0005-0000-0000-00005D7C0000}"/>
    <cellStyle name="40% - Accent6 9 2 3 3" xfId="30893" xr:uid="{00000000-0005-0000-0000-00005E7C0000}"/>
    <cellStyle name="40% - Accent6 9 2 4" xfId="12936" xr:uid="{00000000-0005-0000-0000-00005F7C0000}"/>
    <cellStyle name="40% - Accent6 9 2 4 2" xfId="36204" xr:uid="{00000000-0005-0000-0000-0000607C0000}"/>
    <cellStyle name="40% - Accent6 9 2 5" xfId="25585" xr:uid="{00000000-0005-0000-0000-0000617C0000}"/>
    <cellStyle name="40% - Accent6 9 2 6" xfId="50424" xr:uid="{00000000-0005-0000-0000-0000627C0000}"/>
    <cellStyle name="40% - Accent6 9 3" xfId="2514" xr:uid="{00000000-0005-0000-0000-0000637C0000}"/>
    <cellStyle name="40% - Accent6 9 3 2" xfId="5362" xr:uid="{00000000-0005-0000-0000-0000647C0000}"/>
    <cellStyle name="40% - Accent6 9 3 2 2" xfId="10705" xr:uid="{00000000-0005-0000-0000-0000657C0000}"/>
    <cellStyle name="40% - Accent6 9 3 2 2 2" xfId="21319" xr:uid="{00000000-0005-0000-0000-0000667C0000}"/>
    <cellStyle name="40% - Accent6 9 3 2 2 2 2" xfId="44587" xr:uid="{00000000-0005-0000-0000-0000677C0000}"/>
    <cellStyle name="40% - Accent6 9 3 2 2 3" xfId="33973" xr:uid="{00000000-0005-0000-0000-0000687C0000}"/>
    <cellStyle name="40% - Accent6 9 3 2 3" xfId="16013" xr:uid="{00000000-0005-0000-0000-0000697C0000}"/>
    <cellStyle name="40% - Accent6 9 3 2 3 2" xfId="39281" xr:uid="{00000000-0005-0000-0000-00006A7C0000}"/>
    <cellStyle name="40% - Accent6 9 3 2 4" xfId="28665" xr:uid="{00000000-0005-0000-0000-00006B7C0000}"/>
    <cellStyle name="40% - Accent6 9 3 2 5" xfId="50427" xr:uid="{00000000-0005-0000-0000-00006C7C0000}"/>
    <cellStyle name="40% - Accent6 9 3 3" xfId="8063" xr:uid="{00000000-0005-0000-0000-00006D7C0000}"/>
    <cellStyle name="40% - Accent6 9 3 3 2" xfId="18678" xr:uid="{00000000-0005-0000-0000-00006E7C0000}"/>
    <cellStyle name="40% - Accent6 9 3 3 2 2" xfId="41946" xr:uid="{00000000-0005-0000-0000-00006F7C0000}"/>
    <cellStyle name="40% - Accent6 9 3 3 3" xfId="31331" xr:uid="{00000000-0005-0000-0000-0000707C0000}"/>
    <cellStyle name="40% - Accent6 9 3 4" xfId="13373" xr:uid="{00000000-0005-0000-0000-0000717C0000}"/>
    <cellStyle name="40% - Accent6 9 3 4 2" xfId="36641" xr:uid="{00000000-0005-0000-0000-0000727C0000}"/>
    <cellStyle name="40% - Accent6 9 3 5" xfId="26023" xr:uid="{00000000-0005-0000-0000-0000737C0000}"/>
    <cellStyle name="40% - Accent6 9 3 6" xfId="50426" xr:uid="{00000000-0005-0000-0000-0000747C0000}"/>
    <cellStyle name="40% - Accent6 9 4" xfId="3218" xr:uid="{00000000-0005-0000-0000-0000757C0000}"/>
    <cellStyle name="40% - Accent6 9 4 2" xfId="6048" xr:uid="{00000000-0005-0000-0000-0000767C0000}"/>
    <cellStyle name="40% - Accent6 9 4 2 2" xfId="11391" xr:uid="{00000000-0005-0000-0000-0000777C0000}"/>
    <cellStyle name="40% - Accent6 9 4 2 2 2" xfId="22004" xr:uid="{00000000-0005-0000-0000-0000787C0000}"/>
    <cellStyle name="40% - Accent6 9 4 2 2 2 2" xfId="45272" xr:uid="{00000000-0005-0000-0000-0000797C0000}"/>
    <cellStyle name="40% - Accent6 9 4 2 2 3" xfId="34659" xr:uid="{00000000-0005-0000-0000-00007A7C0000}"/>
    <cellStyle name="40% - Accent6 9 4 2 3" xfId="16698" xr:uid="{00000000-0005-0000-0000-00007B7C0000}"/>
    <cellStyle name="40% - Accent6 9 4 2 3 2" xfId="39966" xr:uid="{00000000-0005-0000-0000-00007C7C0000}"/>
    <cellStyle name="40% - Accent6 9 4 2 4" xfId="29351" xr:uid="{00000000-0005-0000-0000-00007D7C0000}"/>
    <cellStyle name="40% - Accent6 9 4 3" xfId="8749" xr:uid="{00000000-0005-0000-0000-00007E7C0000}"/>
    <cellStyle name="40% - Accent6 9 4 3 2" xfId="19364" xr:uid="{00000000-0005-0000-0000-00007F7C0000}"/>
    <cellStyle name="40% - Accent6 9 4 3 2 2" xfId="42632" xr:uid="{00000000-0005-0000-0000-0000807C0000}"/>
    <cellStyle name="40% - Accent6 9 4 3 3" xfId="32017" xr:uid="{00000000-0005-0000-0000-0000817C0000}"/>
    <cellStyle name="40% - Accent6 9 4 4" xfId="14058" xr:uid="{00000000-0005-0000-0000-0000827C0000}"/>
    <cellStyle name="40% - Accent6 9 4 4 2" xfId="37326" xr:uid="{00000000-0005-0000-0000-0000837C0000}"/>
    <cellStyle name="40% - Accent6 9 4 5" xfId="26709" xr:uid="{00000000-0005-0000-0000-0000847C0000}"/>
    <cellStyle name="40% - Accent6 9 4 6" xfId="50428" xr:uid="{00000000-0005-0000-0000-0000857C0000}"/>
    <cellStyle name="40% - Accent6 9 5" xfId="3538" xr:uid="{00000000-0005-0000-0000-0000867C0000}"/>
    <cellStyle name="40% - Accent6 9 5 2" xfId="6362" xr:uid="{00000000-0005-0000-0000-0000877C0000}"/>
    <cellStyle name="40% - Accent6 9 5 2 2" xfId="11705" xr:uid="{00000000-0005-0000-0000-0000887C0000}"/>
    <cellStyle name="40% - Accent6 9 5 2 2 2" xfId="22318" xr:uid="{00000000-0005-0000-0000-0000897C0000}"/>
    <cellStyle name="40% - Accent6 9 5 2 2 2 2" xfId="45586" xr:uid="{00000000-0005-0000-0000-00008A7C0000}"/>
    <cellStyle name="40% - Accent6 9 5 2 2 3" xfId="34973" xr:uid="{00000000-0005-0000-0000-00008B7C0000}"/>
    <cellStyle name="40% - Accent6 9 5 2 3" xfId="17012" xr:uid="{00000000-0005-0000-0000-00008C7C0000}"/>
    <cellStyle name="40% - Accent6 9 5 2 3 2" xfId="40280" xr:uid="{00000000-0005-0000-0000-00008D7C0000}"/>
    <cellStyle name="40% - Accent6 9 5 2 4" xfId="29665" xr:uid="{00000000-0005-0000-0000-00008E7C0000}"/>
    <cellStyle name="40% - Accent6 9 5 3" xfId="9063" xr:uid="{00000000-0005-0000-0000-00008F7C0000}"/>
    <cellStyle name="40% - Accent6 9 5 3 2" xfId="19678" xr:uid="{00000000-0005-0000-0000-0000907C0000}"/>
    <cellStyle name="40% - Accent6 9 5 3 2 2" xfId="42946" xr:uid="{00000000-0005-0000-0000-0000917C0000}"/>
    <cellStyle name="40% - Accent6 9 5 3 3" xfId="32331" xr:uid="{00000000-0005-0000-0000-0000927C0000}"/>
    <cellStyle name="40% - Accent6 9 5 4" xfId="14372" xr:uid="{00000000-0005-0000-0000-0000937C0000}"/>
    <cellStyle name="40% - Accent6 9 5 4 2" xfId="37640" xr:uid="{00000000-0005-0000-0000-0000947C0000}"/>
    <cellStyle name="40% - Accent6 9 5 5" xfId="27023" xr:uid="{00000000-0005-0000-0000-0000957C0000}"/>
    <cellStyle name="40% - Accent6 9 6" xfId="4175" xr:uid="{00000000-0005-0000-0000-0000967C0000}"/>
    <cellStyle name="40% - Accent6 9 6 2" xfId="9519" xr:uid="{00000000-0005-0000-0000-0000977C0000}"/>
    <cellStyle name="40% - Accent6 9 6 2 2" xfId="20134" xr:uid="{00000000-0005-0000-0000-0000987C0000}"/>
    <cellStyle name="40% - Accent6 9 6 2 2 2" xfId="43402" xr:uid="{00000000-0005-0000-0000-0000997C0000}"/>
    <cellStyle name="40% - Accent6 9 6 2 3" xfId="32787" xr:uid="{00000000-0005-0000-0000-00009A7C0000}"/>
    <cellStyle name="40% - Accent6 9 6 3" xfId="14828" xr:uid="{00000000-0005-0000-0000-00009B7C0000}"/>
    <cellStyle name="40% - Accent6 9 6 3 2" xfId="38096" xr:uid="{00000000-0005-0000-0000-00009C7C0000}"/>
    <cellStyle name="40% - Accent6 9 6 4" xfId="27479" xr:uid="{00000000-0005-0000-0000-00009D7C0000}"/>
    <cellStyle name="40% - Accent6 9 7" xfId="6877" xr:uid="{00000000-0005-0000-0000-00009E7C0000}"/>
    <cellStyle name="40% - Accent6 9 7 2" xfId="17492" xr:uid="{00000000-0005-0000-0000-00009F7C0000}"/>
    <cellStyle name="40% - Accent6 9 7 2 2" xfId="40760" xr:uid="{00000000-0005-0000-0000-0000A07C0000}"/>
    <cellStyle name="40% - Accent6 9 7 3" xfId="30145" xr:uid="{00000000-0005-0000-0000-0000A17C0000}"/>
    <cellStyle name="40% - Accent6 9 8" xfId="12188" xr:uid="{00000000-0005-0000-0000-0000A27C0000}"/>
    <cellStyle name="40% - Accent6 9 8 2" xfId="35456" xr:uid="{00000000-0005-0000-0000-0000A37C0000}"/>
    <cellStyle name="40% - Accent6 9 9" xfId="24833" xr:uid="{00000000-0005-0000-0000-0000A47C0000}"/>
    <cellStyle name="60% - Accent1" xfId="105" builtinId="32" hidden="1"/>
    <cellStyle name="60% - Accent1 2" xfId="307" xr:uid="{00000000-0005-0000-0000-0000A67C0000}"/>
    <cellStyle name="60% - Accent1 2 2" xfId="1051" xr:uid="{00000000-0005-0000-0000-0000A77C0000}"/>
    <cellStyle name="60% - Accent1 2 3" xfId="765" xr:uid="{00000000-0005-0000-0000-0000A87C0000}"/>
    <cellStyle name="60% - Accent1 2 3 2" xfId="1949" xr:uid="{00000000-0005-0000-0000-0000A97C0000}"/>
    <cellStyle name="60% - Accent1 2 3 2 2" xfId="3767" xr:uid="{00000000-0005-0000-0000-0000AA7C0000}"/>
    <cellStyle name="60% - Accent1 2 3 3" xfId="23720" xr:uid="{00000000-0005-0000-0000-0000AB7C0000}"/>
    <cellStyle name="60% - Accent1 2 3_Sheet1" xfId="3820" xr:uid="{00000000-0005-0000-0000-0000AC7C0000}"/>
    <cellStyle name="60% - Accent1 2_Asset Register (new)" xfId="1391" xr:uid="{00000000-0005-0000-0000-0000AD7C0000}"/>
    <cellStyle name="60% - Accent1 3" xfId="308" xr:uid="{00000000-0005-0000-0000-0000AE7C0000}"/>
    <cellStyle name="60% - Accent1 3 2" xfId="766" xr:uid="{00000000-0005-0000-0000-0000AF7C0000}"/>
    <cellStyle name="60% - Accent1 3 2 2" xfId="1950" xr:uid="{00000000-0005-0000-0000-0000B07C0000}"/>
    <cellStyle name="60% - Accent1 3 2 2 2" xfId="3766" xr:uid="{00000000-0005-0000-0000-0000B17C0000}"/>
    <cellStyle name="60% - Accent1 4" xfId="309" xr:uid="{00000000-0005-0000-0000-0000B27C0000}"/>
    <cellStyle name="60% - Accent1 5" xfId="310" xr:uid="{00000000-0005-0000-0000-0000B37C0000}"/>
    <cellStyle name="60% - Accent1 6" xfId="311" xr:uid="{00000000-0005-0000-0000-0000B47C0000}"/>
    <cellStyle name="60% - Accent1 7" xfId="312" xr:uid="{00000000-0005-0000-0000-0000B57C0000}"/>
    <cellStyle name="60% - Accent1 8" xfId="313" xr:uid="{00000000-0005-0000-0000-0000B67C0000}"/>
    <cellStyle name="60% - Accent2" xfId="109" builtinId="36" hidden="1"/>
    <cellStyle name="60% - Accent2 2" xfId="314" xr:uid="{00000000-0005-0000-0000-0000B87C0000}"/>
    <cellStyle name="60% - Accent2 2 2" xfId="1052" xr:uid="{00000000-0005-0000-0000-0000B97C0000}"/>
    <cellStyle name="60% - Accent2 2 3" xfId="767" xr:uid="{00000000-0005-0000-0000-0000BA7C0000}"/>
    <cellStyle name="60% - Accent2 2 3 2" xfId="1951" xr:uid="{00000000-0005-0000-0000-0000BB7C0000}"/>
    <cellStyle name="60% - Accent2 2 3 2 2" xfId="3765" xr:uid="{00000000-0005-0000-0000-0000BC7C0000}"/>
    <cellStyle name="60% - Accent2 2 3 3" xfId="23721" xr:uid="{00000000-0005-0000-0000-0000BD7C0000}"/>
    <cellStyle name="60% - Accent2 2 3_Sheet1" xfId="3665" xr:uid="{00000000-0005-0000-0000-0000BE7C0000}"/>
    <cellStyle name="60% - Accent2 2_Asset Register (new)" xfId="1390" xr:uid="{00000000-0005-0000-0000-0000BF7C0000}"/>
    <cellStyle name="60% - Accent2 3" xfId="315" xr:uid="{00000000-0005-0000-0000-0000C07C0000}"/>
    <cellStyle name="60% - Accent2 3 2" xfId="768" xr:uid="{00000000-0005-0000-0000-0000C17C0000}"/>
    <cellStyle name="60% - Accent2 3 2 2" xfId="1952" xr:uid="{00000000-0005-0000-0000-0000C27C0000}"/>
    <cellStyle name="60% - Accent2 3 2 2 2" xfId="3764" xr:uid="{00000000-0005-0000-0000-0000C37C0000}"/>
    <cellStyle name="60% - Accent2 4" xfId="316" xr:uid="{00000000-0005-0000-0000-0000C47C0000}"/>
    <cellStyle name="60% - Accent2 5" xfId="317" xr:uid="{00000000-0005-0000-0000-0000C57C0000}"/>
    <cellStyle name="60% - Accent2 6" xfId="318" xr:uid="{00000000-0005-0000-0000-0000C67C0000}"/>
    <cellStyle name="60% - Accent2 7" xfId="319" xr:uid="{00000000-0005-0000-0000-0000C77C0000}"/>
    <cellStyle name="60% - Accent2 8" xfId="320" xr:uid="{00000000-0005-0000-0000-0000C87C0000}"/>
    <cellStyle name="60% - Accent3" xfId="113" builtinId="40" hidden="1"/>
    <cellStyle name="60% - Accent3 2" xfId="321" xr:uid="{00000000-0005-0000-0000-0000CA7C0000}"/>
    <cellStyle name="60% - Accent3 2 2" xfId="1053" xr:uid="{00000000-0005-0000-0000-0000CB7C0000}"/>
    <cellStyle name="60% - Accent3 2 3" xfId="769" xr:uid="{00000000-0005-0000-0000-0000CC7C0000}"/>
    <cellStyle name="60% - Accent3 2 3 2" xfId="1953" xr:uid="{00000000-0005-0000-0000-0000CD7C0000}"/>
    <cellStyle name="60% - Accent3 2 3 2 2" xfId="3763" xr:uid="{00000000-0005-0000-0000-0000CE7C0000}"/>
    <cellStyle name="60% - Accent3 2 3 3" xfId="23722" xr:uid="{00000000-0005-0000-0000-0000CF7C0000}"/>
    <cellStyle name="60% - Accent3 2 3_Sheet1" xfId="3791" xr:uid="{00000000-0005-0000-0000-0000D07C0000}"/>
    <cellStyle name="60% - Accent3 2_Asset Register (new)" xfId="1389" xr:uid="{00000000-0005-0000-0000-0000D17C0000}"/>
    <cellStyle name="60% - Accent3 3" xfId="322" xr:uid="{00000000-0005-0000-0000-0000D27C0000}"/>
    <cellStyle name="60% - Accent3 3 2" xfId="770" xr:uid="{00000000-0005-0000-0000-0000D37C0000}"/>
    <cellStyle name="60% - Accent3 3 2 2" xfId="1954" xr:uid="{00000000-0005-0000-0000-0000D47C0000}"/>
    <cellStyle name="60% - Accent3 3 2 2 2" xfId="3762" xr:uid="{00000000-0005-0000-0000-0000D57C0000}"/>
    <cellStyle name="60% - Accent3 4" xfId="323" xr:uid="{00000000-0005-0000-0000-0000D67C0000}"/>
    <cellStyle name="60% - Accent3 5" xfId="324" xr:uid="{00000000-0005-0000-0000-0000D77C0000}"/>
    <cellStyle name="60% - Accent3 6" xfId="325" xr:uid="{00000000-0005-0000-0000-0000D87C0000}"/>
    <cellStyle name="60% - Accent3 7" xfId="326" xr:uid="{00000000-0005-0000-0000-0000D97C0000}"/>
    <cellStyle name="60% - Accent3 8" xfId="327" xr:uid="{00000000-0005-0000-0000-0000DA7C0000}"/>
    <cellStyle name="60% - Accent4" xfId="117" builtinId="44" hidden="1"/>
    <cellStyle name="60% - Accent4 2" xfId="328" xr:uid="{00000000-0005-0000-0000-0000DC7C0000}"/>
    <cellStyle name="60% - Accent4 2 2" xfId="1054" xr:uid="{00000000-0005-0000-0000-0000DD7C0000}"/>
    <cellStyle name="60% - Accent4 2 3" xfId="771" xr:uid="{00000000-0005-0000-0000-0000DE7C0000}"/>
    <cellStyle name="60% - Accent4 2 3 2" xfId="1955" xr:uid="{00000000-0005-0000-0000-0000DF7C0000}"/>
    <cellStyle name="60% - Accent4 2 3 2 2" xfId="3640" xr:uid="{00000000-0005-0000-0000-0000E07C0000}"/>
    <cellStyle name="60% - Accent4 2 3 3" xfId="23723" xr:uid="{00000000-0005-0000-0000-0000E17C0000}"/>
    <cellStyle name="60% - Accent4 2 3_Sheet1" xfId="3821" xr:uid="{00000000-0005-0000-0000-0000E27C0000}"/>
    <cellStyle name="60% - Accent4 2_Asset Register (new)" xfId="1388" xr:uid="{00000000-0005-0000-0000-0000E37C0000}"/>
    <cellStyle name="60% - Accent4 3" xfId="329" xr:uid="{00000000-0005-0000-0000-0000E47C0000}"/>
    <cellStyle name="60% - Accent4 3 2" xfId="772" xr:uid="{00000000-0005-0000-0000-0000E57C0000}"/>
    <cellStyle name="60% - Accent4 3 2 2" xfId="1999" xr:uid="{00000000-0005-0000-0000-0000E67C0000}"/>
    <cellStyle name="60% - Accent4 3 2 2 2" xfId="3761" xr:uid="{00000000-0005-0000-0000-0000E77C0000}"/>
    <cellStyle name="60% - Accent4 4" xfId="330" xr:uid="{00000000-0005-0000-0000-0000E87C0000}"/>
    <cellStyle name="60% - Accent4 5" xfId="331" xr:uid="{00000000-0005-0000-0000-0000E97C0000}"/>
    <cellStyle name="60% - Accent4 6" xfId="332" xr:uid="{00000000-0005-0000-0000-0000EA7C0000}"/>
    <cellStyle name="60% - Accent4 7" xfId="333" xr:uid="{00000000-0005-0000-0000-0000EB7C0000}"/>
    <cellStyle name="60% - Accent4 8" xfId="334" xr:uid="{00000000-0005-0000-0000-0000EC7C0000}"/>
    <cellStyle name="60% - Accent5" xfId="121" builtinId="48" hidden="1"/>
    <cellStyle name="60% - Accent5 2" xfId="335" xr:uid="{00000000-0005-0000-0000-0000EE7C0000}"/>
    <cellStyle name="60% - Accent5 2 2" xfId="1055" xr:uid="{00000000-0005-0000-0000-0000EF7C0000}"/>
    <cellStyle name="60% - Accent5 2 3" xfId="773" xr:uid="{00000000-0005-0000-0000-0000F07C0000}"/>
    <cellStyle name="60% - Accent5 2 3 2" xfId="1956" xr:uid="{00000000-0005-0000-0000-0000F17C0000}"/>
    <cellStyle name="60% - Accent5 2 3 2 2" xfId="3677" xr:uid="{00000000-0005-0000-0000-0000F27C0000}"/>
    <cellStyle name="60% - Accent5 2 3 3" xfId="23724" xr:uid="{00000000-0005-0000-0000-0000F37C0000}"/>
    <cellStyle name="60% - Accent5 2 3_Sheet1" xfId="3649" xr:uid="{00000000-0005-0000-0000-0000F47C0000}"/>
    <cellStyle name="60% - Accent5 2_Asset Register (new)" xfId="1387" xr:uid="{00000000-0005-0000-0000-0000F57C0000}"/>
    <cellStyle name="60% - Accent5 3" xfId="336" xr:uid="{00000000-0005-0000-0000-0000F67C0000}"/>
    <cellStyle name="60% - Accent5 3 2" xfId="774" xr:uid="{00000000-0005-0000-0000-0000F77C0000}"/>
    <cellStyle name="60% - Accent5 3 2 2" xfId="1957" xr:uid="{00000000-0005-0000-0000-0000F87C0000}"/>
    <cellStyle name="60% - Accent5 3 2 2 2" xfId="3639" xr:uid="{00000000-0005-0000-0000-0000F97C0000}"/>
    <cellStyle name="60% - Accent5 4" xfId="337" xr:uid="{00000000-0005-0000-0000-0000FA7C0000}"/>
    <cellStyle name="60% - Accent5 5" xfId="338" xr:uid="{00000000-0005-0000-0000-0000FB7C0000}"/>
    <cellStyle name="60% - Accent5 6" xfId="339" xr:uid="{00000000-0005-0000-0000-0000FC7C0000}"/>
    <cellStyle name="60% - Accent5 7" xfId="340" xr:uid="{00000000-0005-0000-0000-0000FD7C0000}"/>
    <cellStyle name="60% - Accent5 8" xfId="341" xr:uid="{00000000-0005-0000-0000-0000FE7C0000}"/>
    <cellStyle name="60% - Accent6" xfId="125" builtinId="52" hidden="1"/>
    <cellStyle name="60% - Accent6 2" xfId="342" xr:uid="{00000000-0005-0000-0000-0000007D0000}"/>
    <cellStyle name="60% - Accent6 2 2" xfId="1056" xr:uid="{00000000-0005-0000-0000-0000017D0000}"/>
    <cellStyle name="60% - Accent6 2 3" xfId="775" xr:uid="{00000000-0005-0000-0000-0000027D0000}"/>
    <cellStyle name="60% - Accent6 2 3 2" xfId="1795" xr:uid="{00000000-0005-0000-0000-0000037D0000}"/>
    <cellStyle name="60% - Accent6 2 3 2 2" xfId="3693" xr:uid="{00000000-0005-0000-0000-0000047D0000}"/>
    <cellStyle name="60% - Accent6 2 3 3" xfId="23725" xr:uid="{00000000-0005-0000-0000-0000057D0000}"/>
    <cellStyle name="60% - Accent6 2 3_Sheet1" xfId="3642" xr:uid="{00000000-0005-0000-0000-0000067D0000}"/>
    <cellStyle name="60% - Accent6 2_Asset Register (new)" xfId="1386" xr:uid="{00000000-0005-0000-0000-0000077D0000}"/>
    <cellStyle name="60% - Accent6 3" xfId="343" xr:uid="{00000000-0005-0000-0000-0000087D0000}"/>
    <cellStyle name="60% - Accent6 3 2" xfId="776" xr:uid="{00000000-0005-0000-0000-0000097D0000}"/>
    <cellStyle name="60% - Accent6 3 2 2" xfId="1958" xr:uid="{00000000-0005-0000-0000-00000A7D0000}"/>
    <cellStyle name="60% - Accent6 3 2 2 2" xfId="3760" xr:uid="{00000000-0005-0000-0000-00000B7D0000}"/>
    <cellStyle name="60% - Accent6 4" xfId="344" xr:uid="{00000000-0005-0000-0000-00000C7D0000}"/>
    <cellStyle name="60% - Accent6 5" xfId="345" xr:uid="{00000000-0005-0000-0000-00000D7D0000}"/>
    <cellStyle name="60% - Accent6 6" xfId="346" xr:uid="{00000000-0005-0000-0000-00000E7D0000}"/>
    <cellStyle name="60% - Accent6 7" xfId="347" xr:uid="{00000000-0005-0000-0000-00000F7D0000}"/>
    <cellStyle name="60% - Accent6 8" xfId="348" xr:uid="{00000000-0005-0000-0000-0000107D0000}"/>
    <cellStyle name="Accent1" xfId="102" builtinId="29" hidden="1"/>
    <cellStyle name="Accent1 2" xfId="349" xr:uid="{00000000-0005-0000-0000-0000127D0000}"/>
    <cellStyle name="Accent1 2 2" xfId="1057" xr:uid="{00000000-0005-0000-0000-0000137D0000}"/>
    <cellStyle name="Accent1 2 3" xfId="777" xr:uid="{00000000-0005-0000-0000-0000147D0000}"/>
    <cellStyle name="Accent1 2 3 2" xfId="1797" xr:uid="{00000000-0005-0000-0000-0000157D0000}"/>
    <cellStyle name="Accent1 2 3 2 2" xfId="3759" xr:uid="{00000000-0005-0000-0000-0000167D0000}"/>
    <cellStyle name="Accent1 2 3 3" xfId="23726" xr:uid="{00000000-0005-0000-0000-0000177D0000}"/>
    <cellStyle name="Accent1 2 3_Sheet1" xfId="3787" xr:uid="{00000000-0005-0000-0000-0000187D0000}"/>
    <cellStyle name="Accent1 2_Asset Register (new)" xfId="1385" xr:uid="{00000000-0005-0000-0000-0000197D0000}"/>
    <cellStyle name="Accent1 3" xfId="350" xr:uid="{00000000-0005-0000-0000-00001A7D0000}"/>
    <cellStyle name="Accent1 3 2" xfId="778" xr:uid="{00000000-0005-0000-0000-00001B7D0000}"/>
    <cellStyle name="Accent1 3 2 2" xfId="1960" xr:uid="{00000000-0005-0000-0000-00001C7D0000}"/>
    <cellStyle name="Accent1 3 2 2 2" xfId="3797" xr:uid="{00000000-0005-0000-0000-00001D7D0000}"/>
    <cellStyle name="Accent1 4" xfId="351" xr:uid="{00000000-0005-0000-0000-00001E7D0000}"/>
    <cellStyle name="Accent1 5" xfId="352" xr:uid="{00000000-0005-0000-0000-00001F7D0000}"/>
    <cellStyle name="Accent1 6" xfId="353" xr:uid="{00000000-0005-0000-0000-0000207D0000}"/>
    <cellStyle name="Accent1 7" xfId="354" xr:uid="{00000000-0005-0000-0000-0000217D0000}"/>
    <cellStyle name="Accent1 8" xfId="355" xr:uid="{00000000-0005-0000-0000-0000227D0000}"/>
    <cellStyle name="Accent2" xfId="106" builtinId="33" hidden="1"/>
    <cellStyle name="Accent2 2" xfId="356" xr:uid="{00000000-0005-0000-0000-0000247D0000}"/>
    <cellStyle name="Accent2 2 2" xfId="1058" xr:uid="{00000000-0005-0000-0000-0000257D0000}"/>
    <cellStyle name="Accent2 2 3" xfId="779" xr:uid="{00000000-0005-0000-0000-0000267D0000}"/>
    <cellStyle name="Accent2 2 3 2" xfId="1961" xr:uid="{00000000-0005-0000-0000-0000277D0000}"/>
    <cellStyle name="Accent2 2 3 2 2" xfId="3758" xr:uid="{00000000-0005-0000-0000-0000287D0000}"/>
    <cellStyle name="Accent2 2 3 3" xfId="23727" xr:uid="{00000000-0005-0000-0000-0000297D0000}"/>
    <cellStyle name="Accent2 2 3_Sheet1" xfId="3684" xr:uid="{00000000-0005-0000-0000-00002A7D0000}"/>
    <cellStyle name="Accent2 2_Asset Register (new)" xfId="1384" xr:uid="{00000000-0005-0000-0000-00002B7D0000}"/>
    <cellStyle name="Accent2 3" xfId="357" xr:uid="{00000000-0005-0000-0000-00002C7D0000}"/>
    <cellStyle name="Accent2 3 2" xfId="780" xr:uid="{00000000-0005-0000-0000-00002D7D0000}"/>
    <cellStyle name="Accent2 3 2 2" xfId="1962" xr:uid="{00000000-0005-0000-0000-00002E7D0000}"/>
    <cellStyle name="Accent2 3 2 2 2" xfId="3794" xr:uid="{00000000-0005-0000-0000-00002F7D0000}"/>
    <cellStyle name="Accent2 4" xfId="358" xr:uid="{00000000-0005-0000-0000-0000307D0000}"/>
    <cellStyle name="Accent2 5" xfId="359" xr:uid="{00000000-0005-0000-0000-0000317D0000}"/>
    <cellStyle name="Accent2 6" xfId="360" xr:uid="{00000000-0005-0000-0000-0000327D0000}"/>
    <cellStyle name="Accent2 7" xfId="361" xr:uid="{00000000-0005-0000-0000-0000337D0000}"/>
    <cellStyle name="Accent2 8" xfId="362" xr:uid="{00000000-0005-0000-0000-0000347D0000}"/>
    <cellStyle name="Accent3" xfId="110" builtinId="37" hidden="1"/>
    <cellStyle name="Accent3 2" xfId="363" xr:uid="{00000000-0005-0000-0000-0000367D0000}"/>
    <cellStyle name="Accent3 2 2" xfId="1059" xr:uid="{00000000-0005-0000-0000-0000377D0000}"/>
    <cellStyle name="Accent3 2 3" xfId="781" xr:uid="{00000000-0005-0000-0000-0000387D0000}"/>
    <cellStyle name="Accent3 2 3 2" xfId="1798" xr:uid="{00000000-0005-0000-0000-0000397D0000}"/>
    <cellStyle name="Accent3 2 3 2 2" xfId="3638" xr:uid="{00000000-0005-0000-0000-00003A7D0000}"/>
    <cellStyle name="Accent3 2 3 3" xfId="23728" xr:uid="{00000000-0005-0000-0000-00003B7D0000}"/>
    <cellStyle name="Accent3 2 3_Sheet1" xfId="3651" xr:uid="{00000000-0005-0000-0000-00003C7D0000}"/>
    <cellStyle name="Accent3 2_Asset Register (new)" xfId="1383" xr:uid="{00000000-0005-0000-0000-00003D7D0000}"/>
    <cellStyle name="Accent3 3" xfId="364" xr:uid="{00000000-0005-0000-0000-00003E7D0000}"/>
    <cellStyle name="Accent3 3 2" xfId="782" xr:uid="{00000000-0005-0000-0000-00003F7D0000}"/>
    <cellStyle name="Accent3 3 2 2" xfId="1963" xr:uid="{00000000-0005-0000-0000-0000407D0000}"/>
    <cellStyle name="Accent3 3 2 2 2" xfId="3757" xr:uid="{00000000-0005-0000-0000-0000417D0000}"/>
    <cellStyle name="Accent3 4" xfId="365" xr:uid="{00000000-0005-0000-0000-0000427D0000}"/>
    <cellStyle name="Accent3 5" xfId="366" xr:uid="{00000000-0005-0000-0000-0000437D0000}"/>
    <cellStyle name="Accent3 6" xfId="367" xr:uid="{00000000-0005-0000-0000-0000447D0000}"/>
    <cellStyle name="Accent3 7" xfId="368" xr:uid="{00000000-0005-0000-0000-0000457D0000}"/>
    <cellStyle name="Accent3 8" xfId="369" xr:uid="{00000000-0005-0000-0000-0000467D0000}"/>
    <cellStyle name="Accent4" xfId="114" builtinId="41" hidden="1"/>
    <cellStyle name="Accent4 2" xfId="370" xr:uid="{00000000-0005-0000-0000-0000487D0000}"/>
    <cellStyle name="Accent4 2 2" xfId="1060" xr:uid="{00000000-0005-0000-0000-0000497D0000}"/>
    <cellStyle name="Accent4 2 3" xfId="783" xr:uid="{00000000-0005-0000-0000-00004A7D0000}"/>
    <cellStyle name="Accent4 2 3 2" xfId="1964" xr:uid="{00000000-0005-0000-0000-00004B7D0000}"/>
    <cellStyle name="Accent4 2 3 2 2" xfId="3676" xr:uid="{00000000-0005-0000-0000-00004C7D0000}"/>
    <cellStyle name="Accent4 2 3 3" xfId="23729" xr:uid="{00000000-0005-0000-0000-00004D7D0000}"/>
    <cellStyle name="Accent4 2 3_Sheet1" xfId="3811" xr:uid="{00000000-0005-0000-0000-00004E7D0000}"/>
    <cellStyle name="Accent4 2_Asset Register (new)" xfId="1382" xr:uid="{00000000-0005-0000-0000-00004F7D0000}"/>
    <cellStyle name="Accent4 3" xfId="371" xr:uid="{00000000-0005-0000-0000-0000507D0000}"/>
    <cellStyle name="Accent4 3 2" xfId="784" xr:uid="{00000000-0005-0000-0000-0000517D0000}"/>
    <cellStyle name="Accent4 3 2 2" xfId="1965" xr:uid="{00000000-0005-0000-0000-0000527D0000}"/>
    <cellStyle name="Accent4 3 2 2 2" xfId="3637" xr:uid="{00000000-0005-0000-0000-0000537D0000}"/>
    <cellStyle name="Accent4 4" xfId="372" xr:uid="{00000000-0005-0000-0000-0000547D0000}"/>
    <cellStyle name="Accent4 5" xfId="373" xr:uid="{00000000-0005-0000-0000-0000557D0000}"/>
    <cellStyle name="Accent4 6" xfId="374" xr:uid="{00000000-0005-0000-0000-0000567D0000}"/>
    <cellStyle name="Accent4 7" xfId="375" xr:uid="{00000000-0005-0000-0000-0000577D0000}"/>
    <cellStyle name="Accent4 8" xfId="376" xr:uid="{00000000-0005-0000-0000-0000587D0000}"/>
    <cellStyle name="Accent5" xfId="118" builtinId="45" hidden="1"/>
    <cellStyle name="Accent5 2" xfId="377" xr:uid="{00000000-0005-0000-0000-00005A7D0000}"/>
    <cellStyle name="Accent5 2 2" xfId="1061" xr:uid="{00000000-0005-0000-0000-00005B7D0000}"/>
    <cellStyle name="Accent5 2 3" xfId="785" xr:uid="{00000000-0005-0000-0000-00005C7D0000}"/>
    <cellStyle name="Accent5 2 3 2" xfId="1967" xr:uid="{00000000-0005-0000-0000-00005D7D0000}"/>
    <cellStyle name="Accent5 2 3 2 2" xfId="3756" xr:uid="{00000000-0005-0000-0000-00005E7D0000}"/>
    <cellStyle name="Accent5 2 3 3" xfId="23730" xr:uid="{00000000-0005-0000-0000-00005F7D0000}"/>
    <cellStyle name="Accent5 2 3_Sheet1" xfId="3991" xr:uid="{00000000-0005-0000-0000-0000607D0000}"/>
    <cellStyle name="Accent5 2_Asset Register (new)" xfId="1381" xr:uid="{00000000-0005-0000-0000-0000617D0000}"/>
    <cellStyle name="Accent5 3" xfId="378" xr:uid="{00000000-0005-0000-0000-0000627D0000}"/>
    <cellStyle name="Accent5 3 2" xfId="786" xr:uid="{00000000-0005-0000-0000-0000637D0000}"/>
    <cellStyle name="Accent5 3 2 2" xfId="1968" xr:uid="{00000000-0005-0000-0000-0000647D0000}"/>
    <cellStyle name="Accent5 3 2 2 2" xfId="3755" xr:uid="{00000000-0005-0000-0000-0000657D0000}"/>
    <cellStyle name="Accent5 4" xfId="379" xr:uid="{00000000-0005-0000-0000-0000667D0000}"/>
    <cellStyle name="Accent5 5" xfId="380" xr:uid="{00000000-0005-0000-0000-0000677D0000}"/>
    <cellStyle name="Accent5 6" xfId="381" xr:uid="{00000000-0005-0000-0000-0000687D0000}"/>
    <cellStyle name="Accent5 7" xfId="382" xr:uid="{00000000-0005-0000-0000-0000697D0000}"/>
    <cellStyle name="Accent5 8" xfId="383" xr:uid="{00000000-0005-0000-0000-00006A7D0000}"/>
    <cellStyle name="Accent6" xfId="122" builtinId="49" hidden="1"/>
    <cellStyle name="Accent6 2" xfId="384" xr:uid="{00000000-0005-0000-0000-00006C7D0000}"/>
    <cellStyle name="Accent6 2 2" xfId="1062" xr:uid="{00000000-0005-0000-0000-00006D7D0000}"/>
    <cellStyle name="Accent6 2 3" xfId="787" xr:uid="{00000000-0005-0000-0000-00006E7D0000}"/>
    <cellStyle name="Accent6 2 3 2" xfId="1969" xr:uid="{00000000-0005-0000-0000-00006F7D0000}"/>
    <cellStyle name="Accent6 2 3 2 2" xfId="3754" xr:uid="{00000000-0005-0000-0000-0000707D0000}"/>
    <cellStyle name="Accent6 2 3 3" xfId="23731" xr:uid="{00000000-0005-0000-0000-0000717D0000}"/>
    <cellStyle name="Accent6 2 3_Sheet1" xfId="3984" xr:uid="{00000000-0005-0000-0000-0000727D0000}"/>
    <cellStyle name="Accent6 2_Asset Register (new)" xfId="1380" xr:uid="{00000000-0005-0000-0000-0000737D0000}"/>
    <cellStyle name="Accent6 3" xfId="385" xr:uid="{00000000-0005-0000-0000-0000747D0000}"/>
    <cellStyle name="Accent6 3 2" xfId="788" xr:uid="{00000000-0005-0000-0000-0000757D0000}"/>
    <cellStyle name="Accent6 3 2 2" xfId="1970" xr:uid="{00000000-0005-0000-0000-0000767D0000}"/>
    <cellStyle name="Accent6 3 2 2 2" xfId="3701" xr:uid="{00000000-0005-0000-0000-0000777D0000}"/>
    <cellStyle name="Accent6 4" xfId="386" xr:uid="{00000000-0005-0000-0000-0000787D0000}"/>
    <cellStyle name="Accent6 5" xfId="387" xr:uid="{00000000-0005-0000-0000-0000797D0000}"/>
    <cellStyle name="Accent6 6" xfId="388" xr:uid="{00000000-0005-0000-0000-00007A7D0000}"/>
    <cellStyle name="Accent6 7" xfId="389" xr:uid="{00000000-0005-0000-0000-00007B7D0000}"/>
    <cellStyle name="Accent6 8" xfId="390" xr:uid="{00000000-0005-0000-0000-00007C7D0000}"/>
    <cellStyle name="AM Standard" xfId="391" xr:uid="{00000000-0005-0000-0000-00007D7D0000}"/>
    <cellStyle name="Bad" xfId="91" builtinId="27" hidden="1"/>
    <cellStyle name="Bad 2" xfId="392" xr:uid="{00000000-0005-0000-0000-00007F7D0000}"/>
    <cellStyle name="Bad 2 2" xfId="1063" xr:uid="{00000000-0005-0000-0000-0000807D0000}"/>
    <cellStyle name="Bad 2 3" xfId="789" xr:uid="{00000000-0005-0000-0000-0000817D0000}"/>
    <cellStyle name="Bad 2 3 2" xfId="1799" xr:uid="{00000000-0005-0000-0000-0000827D0000}"/>
    <cellStyle name="Bad 2 3 2 2" xfId="3796" xr:uid="{00000000-0005-0000-0000-0000837D0000}"/>
    <cellStyle name="Bad 2 3 3" xfId="23732" xr:uid="{00000000-0005-0000-0000-0000847D0000}"/>
    <cellStyle name="Bad 2 3_Sheet1" xfId="3687" xr:uid="{00000000-0005-0000-0000-0000857D0000}"/>
    <cellStyle name="Bad 2_Asset Register (new)" xfId="1379" xr:uid="{00000000-0005-0000-0000-0000867D0000}"/>
    <cellStyle name="Bad 3" xfId="393" xr:uid="{00000000-0005-0000-0000-0000877D0000}"/>
    <cellStyle name="Bad 3 2" xfId="790" xr:uid="{00000000-0005-0000-0000-0000887D0000}"/>
    <cellStyle name="Bad 3 2 2" xfId="1971" xr:uid="{00000000-0005-0000-0000-0000897D0000}"/>
    <cellStyle name="Bad 3 2 2 2" xfId="3753" xr:uid="{00000000-0005-0000-0000-00008A7D0000}"/>
    <cellStyle name="Bad 4" xfId="394" xr:uid="{00000000-0005-0000-0000-00008B7D0000}"/>
    <cellStyle name="Bad 5" xfId="395" xr:uid="{00000000-0005-0000-0000-00008C7D0000}"/>
    <cellStyle name="Bad 6" xfId="396" xr:uid="{00000000-0005-0000-0000-00008D7D0000}"/>
    <cellStyle name="Bad 7" xfId="397" xr:uid="{00000000-0005-0000-0000-00008E7D0000}"/>
    <cellStyle name="Bad 8" xfId="398" xr:uid="{00000000-0005-0000-0000-00008F7D0000}"/>
    <cellStyle name="Blank" xfId="51458" xr:uid="{0A47ED83-31BA-46F0-898F-F3ACCC45BFDD}"/>
    <cellStyle name="Blank 2" xfId="51473" xr:uid="{4B2A3156-F7E6-46D4-A366-21CB29A45594}"/>
    <cellStyle name="Blue" xfId="791" xr:uid="{00000000-0005-0000-0000-0000907D0000}"/>
    <cellStyle name="Blue 2" xfId="792" xr:uid="{00000000-0005-0000-0000-0000917D0000}"/>
    <cellStyle name="Blue 2 2" xfId="793" xr:uid="{00000000-0005-0000-0000-0000927D0000}"/>
    <cellStyle name="Blue 3" xfId="794" xr:uid="{00000000-0005-0000-0000-0000937D0000}"/>
    <cellStyle name="Blue 3 2" xfId="795" xr:uid="{00000000-0005-0000-0000-0000947D0000}"/>
    <cellStyle name="CALC Amount" xfId="50429" xr:uid="{00000000-0005-0000-0000-0000957D0000}"/>
    <cellStyle name="CALC Amount [1]" xfId="50430" xr:uid="{00000000-0005-0000-0000-0000967D0000}"/>
    <cellStyle name="CALC Amount [2]" xfId="50431" xr:uid="{00000000-0005-0000-0000-0000977D0000}"/>
    <cellStyle name="CALC Amount Total" xfId="50432" xr:uid="{00000000-0005-0000-0000-0000987D0000}"/>
    <cellStyle name="CALC Amount Total [1]" xfId="50433" xr:uid="{00000000-0005-0000-0000-0000997D0000}"/>
    <cellStyle name="CALC Amount Total [2]" xfId="50434" xr:uid="{00000000-0005-0000-0000-00009A7D0000}"/>
    <cellStyle name="CALC Currency" xfId="50435" xr:uid="{00000000-0005-0000-0000-00009B7D0000}"/>
    <cellStyle name="CALC Currency [1]" xfId="50436" xr:uid="{00000000-0005-0000-0000-00009C7D0000}"/>
    <cellStyle name="CALC Currency [2]" xfId="50437" xr:uid="{00000000-0005-0000-0000-00009D7D0000}"/>
    <cellStyle name="CALC Currency Total" xfId="50438" xr:uid="{00000000-0005-0000-0000-00009E7D0000}"/>
    <cellStyle name="CALC Currency Total [1]" xfId="50439" xr:uid="{00000000-0005-0000-0000-00009F7D0000}"/>
    <cellStyle name="CALC Currency Total [2]" xfId="50440" xr:uid="{00000000-0005-0000-0000-0000A07D0000}"/>
    <cellStyle name="CALC Date Long" xfId="50441" xr:uid="{00000000-0005-0000-0000-0000A17D0000}"/>
    <cellStyle name="CALC Date Short" xfId="50442" xr:uid="{00000000-0005-0000-0000-0000A27D0000}"/>
    <cellStyle name="CALC Percent" xfId="50443" xr:uid="{00000000-0005-0000-0000-0000A37D0000}"/>
    <cellStyle name="CALC Percent [1]" xfId="50444" xr:uid="{00000000-0005-0000-0000-0000A47D0000}"/>
    <cellStyle name="CALC Percent [2]" xfId="50445" xr:uid="{00000000-0005-0000-0000-0000A57D0000}"/>
    <cellStyle name="CALC Percent Total" xfId="50446" xr:uid="{00000000-0005-0000-0000-0000A67D0000}"/>
    <cellStyle name="CALC Percent Total [1]" xfId="50447" xr:uid="{00000000-0005-0000-0000-0000A77D0000}"/>
    <cellStyle name="CALC Percent Total [2]" xfId="50448" xr:uid="{00000000-0005-0000-0000-0000A87D0000}"/>
    <cellStyle name="Calculated" xfId="399" xr:uid="{00000000-0005-0000-0000-0000A97D0000}"/>
    <cellStyle name="Calculation" xfId="95" builtinId="22" hidden="1"/>
    <cellStyle name="Calculation 2" xfId="400" xr:uid="{00000000-0005-0000-0000-0000AB7D0000}"/>
    <cellStyle name="Calculation 2 2" xfId="1064" xr:uid="{00000000-0005-0000-0000-0000AC7D0000}"/>
    <cellStyle name="Calculation 2 3" xfId="796" xr:uid="{00000000-0005-0000-0000-0000AD7D0000}"/>
    <cellStyle name="Calculation 2 3 2" xfId="1800" xr:uid="{00000000-0005-0000-0000-0000AE7D0000}"/>
    <cellStyle name="Calculation 2 3 2 2" xfId="3752" xr:uid="{00000000-0005-0000-0000-0000AF7D0000}"/>
    <cellStyle name="Calculation 2 3 3" xfId="23733" xr:uid="{00000000-0005-0000-0000-0000B07D0000}"/>
    <cellStyle name="Calculation 2 3_Sheet1" xfId="3660" xr:uid="{00000000-0005-0000-0000-0000B17D0000}"/>
    <cellStyle name="Calculation 2_Asset Register (new)" xfId="1378" xr:uid="{00000000-0005-0000-0000-0000B27D0000}"/>
    <cellStyle name="Calculation 3" xfId="401" xr:uid="{00000000-0005-0000-0000-0000B37D0000}"/>
    <cellStyle name="Calculation 3 2" xfId="797" xr:uid="{00000000-0005-0000-0000-0000B47D0000}"/>
    <cellStyle name="Calculation 3 2 2" xfId="1973" xr:uid="{00000000-0005-0000-0000-0000B57D0000}"/>
    <cellStyle name="Calculation 3 2 2 2" xfId="3692" xr:uid="{00000000-0005-0000-0000-0000B67D0000}"/>
    <cellStyle name="Calculation 4" xfId="402" xr:uid="{00000000-0005-0000-0000-0000B77D0000}"/>
    <cellStyle name="Calculation 5" xfId="403" xr:uid="{00000000-0005-0000-0000-0000B87D0000}"/>
    <cellStyle name="Calculation 6" xfId="404" xr:uid="{00000000-0005-0000-0000-0000B97D0000}"/>
    <cellStyle name="Calculation 7" xfId="405" xr:uid="{00000000-0005-0000-0000-0000BA7D0000}"/>
    <cellStyle name="Calculation 8" xfId="406" xr:uid="{00000000-0005-0000-0000-0000BB7D0000}"/>
    <cellStyle name="CALLUP Amount" xfId="50449" xr:uid="{00000000-0005-0000-0000-0000BC7D0000}"/>
    <cellStyle name="CALLUP Amount [1]" xfId="50450" xr:uid="{00000000-0005-0000-0000-0000BD7D0000}"/>
    <cellStyle name="CALLUP Amount [2]" xfId="50451" xr:uid="{00000000-0005-0000-0000-0000BE7D0000}"/>
    <cellStyle name="CALLUP Percent" xfId="50452" xr:uid="{00000000-0005-0000-0000-0000BF7D0000}"/>
    <cellStyle name="CALLUP Percent [1]" xfId="50453" xr:uid="{00000000-0005-0000-0000-0000C07D0000}"/>
    <cellStyle name="CALLUP Percent [2]" xfId="50454" xr:uid="{00000000-0005-0000-0000-0000C17D0000}"/>
    <cellStyle name="Check" xfId="50455" xr:uid="{00000000-0005-0000-0000-0000C27D0000}"/>
    <cellStyle name="Check 2" xfId="51469" xr:uid="{2C198BD3-BBB1-4825-9904-C2B3E42565CE}"/>
    <cellStyle name="Check Cell" xfId="97" builtinId="23" hidden="1"/>
    <cellStyle name="Check Cell 2" xfId="407" xr:uid="{00000000-0005-0000-0000-0000C47D0000}"/>
    <cellStyle name="Check Cell 2 2" xfId="1065" xr:uid="{00000000-0005-0000-0000-0000C57D0000}"/>
    <cellStyle name="Check Cell 2 3" xfId="798" xr:uid="{00000000-0005-0000-0000-0000C67D0000}"/>
    <cellStyle name="Check Cell 2 3 2" xfId="1974" xr:uid="{00000000-0005-0000-0000-0000C77D0000}"/>
    <cellStyle name="Check Cell 2 3 2 2" xfId="3751" xr:uid="{00000000-0005-0000-0000-0000C87D0000}"/>
    <cellStyle name="Check Cell 2 3 3" xfId="23734" xr:uid="{00000000-0005-0000-0000-0000C97D0000}"/>
    <cellStyle name="Check Cell 2 3_Sheet1" xfId="3831" xr:uid="{00000000-0005-0000-0000-0000CA7D0000}"/>
    <cellStyle name="Check Cell 2_Asset Register (new)" xfId="1377" xr:uid="{00000000-0005-0000-0000-0000CB7D0000}"/>
    <cellStyle name="Check Cell 3" xfId="408" xr:uid="{00000000-0005-0000-0000-0000CC7D0000}"/>
    <cellStyle name="Check Cell 3 2" xfId="799" xr:uid="{00000000-0005-0000-0000-0000CD7D0000}"/>
    <cellStyle name="Check Cell 3 2 2" xfId="1975" xr:uid="{00000000-0005-0000-0000-0000CE7D0000}"/>
    <cellStyle name="Check Cell 3 2 2 2" xfId="3750" xr:uid="{00000000-0005-0000-0000-0000CF7D0000}"/>
    <cellStyle name="Check Cell 4" xfId="409" xr:uid="{00000000-0005-0000-0000-0000D07D0000}"/>
    <cellStyle name="Check Cell 5" xfId="410" xr:uid="{00000000-0005-0000-0000-0000D17D0000}"/>
    <cellStyle name="Check Cell 6" xfId="411" xr:uid="{00000000-0005-0000-0000-0000D27D0000}"/>
    <cellStyle name="Check Cell 7" xfId="412" xr:uid="{00000000-0005-0000-0000-0000D37D0000}"/>
    <cellStyle name="Check Cell 8" xfId="413" xr:uid="{00000000-0005-0000-0000-0000D47D0000}"/>
    <cellStyle name="Column Grey" xfId="800" xr:uid="{00000000-0005-0000-0000-0000D57D0000}"/>
    <cellStyle name="Column Grey 2" xfId="801" xr:uid="{00000000-0005-0000-0000-0000D67D0000}"/>
    <cellStyle name="Column Grey 2 2" xfId="802" xr:uid="{00000000-0005-0000-0000-0000D77D0000}"/>
    <cellStyle name="Column Grey 3" xfId="803" xr:uid="{00000000-0005-0000-0000-0000D87D0000}"/>
    <cellStyle name="Column Grey 3 2" xfId="804" xr:uid="{00000000-0005-0000-0000-0000D97D0000}"/>
    <cellStyle name="Comma" xfId="1" builtinId="3"/>
    <cellStyle name="Comma [0]" xfId="2" builtinId="6"/>
    <cellStyle name="Comma [0] 2" xfId="414" xr:uid="{00000000-0005-0000-0000-0000DC7D0000}"/>
    <cellStyle name="Comma [0] 2 2" xfId="415" xr:uid="{00000000-0005-0000-0000-0000DD7D0000}"/>
    <cellStyle name="Comma [0] 2 2 2" xfId="1977" xr:uid="{00000000-0005-0000-0000-0000DE7D0000}"/>
    <cellStyle name="Comma [0] 2 2 2 2" xfId="4926" xr:uid="{00000000-0005-0000-0000-0000DF7D0000}"/>
    <cellStyle name="Comma [0] 2 2 2 2 2" xfId="10269" xr:uid="{00000000-0005-0000-0000-0000E07D0000}"/>
    <cellStyle name="Comma [0] 2 2 2 2 2 2" xfId="20884" xr:uid="{00000000-0005-0000-0000-0000E17D0000}"/>
    <cellStyle name="Comma [0] 2 2 2 2 2 2 2" xfId="44152" xr:uid="{00000000-0005-0000-0000-0000E27D0000}"/>
    <cellStyle name="Comma [0] 2 2 2 2 2 3" xfId="33537" xr:uid="{00000000-0005-0000-0000-0000E37D0000}"/>
    <cellStyle name="Comma [0] 2 2 2 2 3" xfId="15578" xr:uid="{00000000-0005-0000-0000-0000E47D0000}"/>
    <cellStyle name="Comma [0] 2 2 2 2 3 2" xfId="38846" xr:uid="{00000000-0005-0000-0000-0000E57D0000}"/>
    <cellStyle name="Comma [0] 2 2 2 2 4" xfId="28229" xr:uid="{00000000-0005-0000-0000-0000E67D0000}"/>
    <cellStyle name="Comma [0] 2 2 2 3" xfId="7627" xr:uid="{00000000-0005-0000-0000-0000E77D0000}"/>
    <cellStyle name="Comma [0] 2 2 2 3 2" xfId="18242" xr:uid="{00000000-0005-0000-0000-0000E87D0000}"/>
    <cellStyle name="Comma [0] 2 2 2 3 2 2" xfId="41510" xr:uid="{00000000-0005-0000-0000-0000E97D0000}"/>
    <cellStyle name="Comma [0] 2 2 2 3 3" xfId="30895" xr:uid="{00000000-0005-0000-0000-0000EA7D0000}"/>
    <cellStyle name="Comma [0] 2 2 2 4" xfId="12938" xr:uid="{00000000-0005-0000-0000-0000EB7D0000}"/>
    <cellStyle name="Comma [0] 2 2 2 4 2" xfId="36206" xr:uid="{00000000-0005-0000-0000-0000EC7D0000}"/>
    <cellStyle name="Comma [0] 2 2 2 5" xfId="25587" xr:uid="{00000000-0005-0000-0000-0000ED7D0000}"/>
    <cellStyle name="Comma [0] 2 2 3" xfId="2515" xr:uid="{00000000-0005-0000-0000-0000EE7D0000}"/>
    <cellStyle name="Comma [0] 2 2 3 2" xfId="5363" xr:uid="{00000000-0005-0000-0000-0000EF7D0000}"/>
    <cellStyle name="Comma [0] 2 2 3 2 2" xfId="10706" xr:uid="{00000000-0005-0000-0000-0000F07D0000}"/>
    <cellStyle name="Comma [0] 2 2 3 2 2 2" xfId="21320" xr:uid="{00000000-0005-0000-0000-0000F17D0000}"/>
    <cellStyle name="Comma [0] 2 2 3 2 2 2 2" xfId="44588" xr:uid="{00000000-0005-0000-0000-0000F27D0000}"/>
    <cellStyle name="Comma [0] 2 2 3 2 2 3" xfId="33974" xr:uid="{00000000-0005-0000-0000-0000F37D0000}"/>
    <cellStyle name="Comma [0] 2 2 3 2 3" xfId="16014" xr:uid="{00000000-0005-0000-0000-0000F47D0000}"/>
    <cellStyle name="Comma [0] 2 2 3 2 3 2" xfId="39282" xr:uid="{00000000-0005-0000-0000-0000F57D0000}"/>
    <cellStyle name="Comma [0] 2 2 3 2 4" xfId="28666" xr:uid="{00000000-0005-0000-0000-0000F67D0000}"/>
    <cellStyle name="Comma [0] 2 2 3 3" xfId="8064" xr:uid="{00000000-0005-0000-0000-0000F77D0000}"/>
    <cellStyle name="Comma [0] 2 2 3 3 2" xfId="18679" xr:uid="{00000000-0005-0000-0000-0000F87D0000}"/>
    <cellStyle name="Comma [0] 2 2 3 3 2 2" xfId="41947" xr:uid="{00000000-0005-0000-0000-0000F97D0000}"/>
    <cellStyle name="Comma [0] 2 2 3 3 3" xfId="31332" xr:uid="{00000000-0005-0000-0000-0000FA7D0000}"/>
    <cellStyle name="Comma [0] 2 2 3 4" xfId="13374" xr:uid="{00000000-0005-0000-0000-0000FB7D0000}"/>
    <cellStyle name="Comma [0] 2 2 3 4 2" xfId="36642" xr:uid="{00000000-0005-0000-0000-0000FC7D0000}"/>
    <cellStyle name="Comma [0] 2 2 3 5" xfId="26024" xr:uid="{00000000-0005-0000-0000-0000FD7D0000}"/>
    <cellStyle name="Comma [0] 2 2 4" xfId="3219" xr:uid="{00000000-0005-0000-0000-0000FE7D0000}"/>
    <cellStyle name="Comma [0] 2 2 4 2" xfId="6049" xr:uid="{00000000-0005-0000-0000-0000FF7D0000}"/>
    <cellStyle name="Comma [0] 2 2 4 2 2" xfId="11392" xr:uid="{00000000-0005-0000-0000-0000007E0000}"/>
    <cellStyle name="Comma [0] 2 2 4 2 2 2" xfId="22005" xr:uid="{00000000-0005-0000-0000-0000017E0000}"/>
    <cellStyle name="Comma [0] 2 2 4 2 2 2 2" xfId="45273" xr:uid="{00000000-0005-0000-0000-0000027E0000}"/>
    <cellStyle name="Comma [0] 2 2 4 2 2 3" xfId="34660" xr:uid="{00000000-0005-0000-0000-0000037E0000}"/>
    <cellStyle name="Comma [0] 2 2 4 2 3" xfId="16699" xr:uid="{00000000-0005-0000-0000-0000047E0000}"/>
    <cellStyle name="Comma [0] 2 2 4 2 3 2" xfId="39967" xr:uid="{00000000-0005-0000-0000-0000057E0000}"/>
    <cellStyle name="Comma [0] 2 2 4 2 4" xfId="29352" xr:uid="{00000000-0005-0000-0000-0000067E0000}"/>
    <cellStyle name="Comma [0] 2 2 4 3" xfId="8750" xr:uid="{00000000-0005-0000-0000-0000077E0000}"/>
    <cellStyle name="Comma [0] 2 2 4 3 2" xfId="19365" xr:uid="{00000000-0005-0000-0000-0000087E0000}"/>
    <cellStyle name="Comma [0] 2 2 4 3 2 2" xfId="42633" xr:uid="{00000000-0005-0000-0000-0000097E0000}"/>
    <cellStyle name="Comma [0] 2 2 4 3 3" xfId="32018" xr:uid="{00000000-0005-0000-0000-00000A7E0000}"/>
    <cellStyle name="Comma [0] 2 2 4 4" xfId="14059" xr:uid="{00000000-0005-0000-0000-00000B7E0000}"/>
    <cellStyle name="Comma [0] 2 2 4 4 2" xfId="37327" xr:uid="{00000000-0005-0000-0000-00000C7E0000}"/>
    <cellStyle name="Comma [0] 2 2 4 5" xfId="26710" xr:uid="{00000000-0005-0000-0000-00000D7E0000}"/>
    <cellStyle name="Comma [0] 2 2 5" xfId="3539" xr:uid="{00000000-0005-0000-0000-00000E7E0000}"/>
    <cellStyle name="Comma [0] 2 2 5 2" xfId="6363" xr:uid="{00000000-0005-0000-0000-00000F7E0000}"/>
    <cellStyle name="Comma [0] 2 2 5 2 2" xfId="11706" xr:uid="{00000000-0005-0000-0000-0000107E0000}"/>
    <cellStyle name="Comma [0] 2 2 5 2 2 2" xfId="22319" xr:uid="{00000000-0005-0000-0000-0000117E0000}"/>
    <cellStyle name="Comma [0] 2 2 5 2 2 2 2" xfId="45587" xr:uid="{00000000-0005-0000-0000-0000127E0000}"/>
    <cellStyle name="Comma [0] 2 2 5 2 2 3" xfId="34974" xr:uid="{00000000-0005-0000-0000-0000137E0000}"/>
    <cellStyle name="Comma [0] 2 2 5 2 3" xfId="17013" xr:uid="{00000000-0005-0000-0000-0000147E0000}"/>
    <cellStyle name="Comma [0] 2 2 5 2 3 2" xfId="40281" xr:uid="{00000000-0005-0000-0000-0000157E0000}"/>
    <cellStyle name="Comma [0] 2 2 5 2 4" xfId="29666" xr:uid="{00000000-0005-0000-0000-0000167E0000}"/>
    <cellStyle name="Comma [0] 2 2 5 3" xfId="9064" xr:uid="{00000000-0005-0000-0000-0000177E0000}"/>
    <cellStyle name="Comma [0] 2 2 5 3 2" xfId="19679" xr:uid="{00000000-0005-0000-0000-0000187E0000}"/>
    <cellStyle name="Comma [0] 2 2 5 3 2 2" xfId="42947" xr:uid="{00000000-0005-0000-0000-0000197E0000}"/>
    <cellStyle name="Comma [0] 2 2 5 3 3" xfId="32332" xr:uid="{00000000-0005-0000-0000-00001A7E0000}"/>
    <cellStyle name="Comma [0] 2 2 5 4" xfId="14373" xr:uid="{00000000-0005-0000-0000-00001B7E0000}"/>
    <cellStyle name="Comma [0] 2 2 5 4 2" xfId="37641" xr:uid="{00000000-0005-0000-0000-00001C7E0000}"/>
    <cellStyle name="Comma [0] 2 2 5 5" xfId="27024" xr:uid="{00000000-0005-0000-0000-00001D7E0000}"/>
    <cellStyle name="Comma [0] 2 2 6" xfId="4176" xr:uid="{00000000-0005-0000-0000-00001E7E0000}"/>
    <cellStyle name="Comma [0] 2 2 6 2" xfId="9520" xr:uid="{00000000-0005-0000-0000-00001F7E0000}"/>
    <cellStyle name="Comma [0] 2 2 6 2 2" xfId="20135" xr:uid="{00000000-0005-0000-0000-0000207E0000}"/>
    <cellStyle name="Comma [0] 2 2 6 2 2 2" xfId="43403" xr:uid="{00000000-0005-0000-0000-0000217E0000}"/>
    <cellStyle name="Comma [0] 2 2 6 2 3" xfId="32788" xr:uid="{00000000-0005-0000-0000-0000227E0000}"/>
    <cellStyle name="Comma [0] 2 2 6 3" xfId="14829" xr:uid="{00000000-0005-0000-0000-0000237E0000}"/>
    <cellStyle name="Comma [0] 2 2 6 3 2" xfId="38097" xr:uid="{00000000-0005-0000-0000-0000247E0000}"/>
    <cellStyle name="Comma [0] 2 2 6 4" xfId="27480" xr:uid="{00000000-0005-0000-0000-0000257E0000}"/>
    <cellStyle name="Comma [0] 2 2 7" xfId="6878" xr:uid="{00000000-0005-0000-0000-0000267E0000}"/>
    <cellStyle name="Comma [0] 2 2 7 2" xfId="17493" xr:uid="{00000000-0005-0000-0000-0000277E0000}"/>
    <cellStyle name="Comma [0] 2 2 7 2 2" xfId="40761" xr:uid="{00000000-0005-0000-0000-0000287E0000}"/>
    <cellStyle name="Comma [0] 2 2 7 3" xfId="30146" xr:uid="{00000000-0005-0000-0000-0000297E0000}"/>
    <cellStyle name="Comma [0] 2 2 8" xfId="12189" xr:uid="{00000000-0005-0000-0000-00002A7E0000}"/>
    <cellStyle name="Comma [0] 2 2 8 2" xfId="35457" xr:uid="{00000000-0005-0000-0000-00002B7E0000}"/>
    <cellStyle name="Comma [0] 2 2 9" xfId="24836" xr:uid="{00000000-0005-0000-0000-00002C7E0000}"/>
    <cellStyle name="Comma [0] 2 3" xfId="416" xr:uid="{00000000-0005-0000-0000-00002D7E0000}"/>
    <cellStyle name="Comma [0] 2 3 2" xfId="1802" xr:uid="{00000000-0005-0000-0000-00002E7E0000}"/>
    <cellStyle name="Comma [0] 2 3 2 2" xfId="4778" xr:uid="{00000000-0005-0000-0000-00002F7E0000}"/>
    <cellStyle name="Comma [0] 2 3 2 2 2" xfId="10122" xr:uid="{00000000-0005-0000-0000-0000307E0000}"/>
    <cellStyle name="Comma [0] 2 3 2 2 2 2" xfId="20737" xr:uid="{00000000-0005-0000-0000-0000317E0000}"/>
    <cellStyle name="Comma [0] 2 3 2 2 2 2 2" xfId="44005" xr:uid="{00000000-0005-0000-0000-0000327E0000}"/>
    <cellStyle name="Comma [0] 2 3 2 2 2 3" xfId="33390" xr:uid="{00000000-0005-0000-0000-0000337E0000}"/>
    <cellStyle name="Comma [0] 2 3 2 2 3" xfId="15431" xr:uid="{00000000-0005-0000-0000-0000347E0000}"/>
    <cellStyle name="Comma [0] 2 3 2 2 3 2" xfId="38699" xr:uid="{00000000-0005-0000-0000-0000357E0000}"/>
    <cellStyle name="Comma [0] 2 3 2 2 4" xfId="28082" xr:uid="{00000000-0005-0000-0000-0000367E0000}"/>
    <cellStyle name="Comma [0] 2 3 2 3" xfId="7480" xr:uid="{00000000-0005-0000-0000-0000377E0000}"/>
    <cellStyle name="Comma [0] 2 3 2 3 2" xfId="18095" xr:uid="{00000000-0005-0000-0000-0000387E0000}"/>
    <cellStyle name="Comma [0] 2 3 2 3 2 2" xfId="41363" xr:uid="{00000000-0005-0000-0000-0000397E0000}"/>
    <cellStyle name="Comma [0] 2 3 2 3 3" xfId="30748" xr:uid="{00000000-0005-0000-0000-00003A7E0000}"/>
    <cellStyle name="Comma [0] 2 3 2 4" xfId="12791" xr:uid="{00000000-0005-0000-0000-00003B7E0000}"/>
    <cellStyle name="Comma [0] 2 3 2 4 2" xfId="36059" xr:uid="{00000000-0005-0000-0000-00003C7E0000}"/>
    <cellStyle name="Comma [0] 2 3 2 5" xfId="25440" xr:uid="{00000000-0005-0000-0000-00003D7E0000}"/>
    <cellStyle name="Comma [0] 2 3 3" xfId="2516" xr:uid="{00000000-0005-0000-0000-00003E7E0000}"/>
    <cellStyle name="Comma [0] 2 3 3 2" xfId="5364" xr:uid="{00000000-0005-0000-0000-00003F7E0000}"/>
    <cellStyle name="Comma [0] 2 3 3 2 2" xfId="10707" xr:uid="{00000000-0005-0000-0000-0000407E0000}"/>
    <cellStyle name="Comma [0] 2 3 3 2 2 2" xfId="21321" xr:uid="{00000000-0005-0000-0000-0000417E0000}"/>
    <cellStyle name="Comma [0] 2 3 3 2 2 2 2" xfId="44589" xr:uid="{00000000-0005-0000-0000-0000427E0000}"/>
    <cellStyle name="Comma [0] 2 3 3 2 2 3" xfId="33975" xr:uid="{00000000-0005-0000-0000-0000437E0000}"/>
    <cellStyle name="Comma [0] 2 3 3 2 3" xfId="16015" xr:uid="{00000000-0005-0000-0000-0000447E0000}"/>
    <cellStyle name="Comma [0] 2 3 3 2 3 2" xfId="39283" xr:uid="{00000000-0005-0000-0000-0000457E0000}"/>
    <cellStyle name="Comma [0] 2 3 3 2 4" xfId="28667" xr:uid="{00000000-0005-0000-0000-0000467E0000}"/>
    <cellStyle name="Comma [0] 2 3 3 3" xfId="8065" xr:uid="{00000000-0005-0000-0000-0000477E0000}"/>
    <cellStyle name="Comma [0] 2 3 3 3 2" xfId="18680" xr:uid="{00000000-0005-0000-0000-0000487E0000}"/>
    <cellStyle name="Comma [0] 2 3 3 3 2 2" xfId="41948" xr:uid="{00000000-0005-0000-0000-0000497E0000}"/>
    <cellStyle name="Comma [0] 2 3 3 3 3" xfId="31333" xr:uid="{00000000-0005-0000-0000-00004A7E0000}"/>
    <cellStyle name="Comma [0] 2 3 3 4" xfId="13375" xr:uid="{00000000-0005-0000-0000-00004B7E0000}"/>
    <cellStyle name="Comma [0] 2 3 3 4 2" xfId="36643" xr:uid="{00000000-0005-0000-0000-00004C7E0000}"/>
    <cellStyle name="Comma [0] 2 3 3 5" xfId="26025" xr:uid="{00000000-0005-0000-0000-00004D7E0000}"/>
    <cellStyle name="Comma [0] 2 3 4" xfId="3076" xr:uid="{00000000-0005-0000-0000-00004E7E0000}"/>
    <cellStyle name="Comma [0] 2 3 4 2" xfId="5906" xr:uid="{00000000-0005-0000-0000-00004F7E0000}"/>
    <cellStyle name="Comma [0] 2 3 4 2 2" xfId="11249" xr:uid="{00000000-0005-0000-0000-0000507E0000}"/>
    <cellStyle name="Comma [0] 2 3 4 2 2 2" xfId="21862" xr:uid="{00000000-0005-0000-0000-0000517E0000}"/>
    <cellStyle name="Comma [0] 2 3 4 2 2 2 2" xfId="45130" xr:uid="{00000000-0005-0000-0000-0000527E0000}"/>
    <cellStyle name="Comma [0] 2 3 4 2 2 3" xfId="34517" xr:uid="{00000000-0005-0000-0000-0000537E0000}"/>
    <cellStyle name="Comma [0] 2 3 4 2 3" xfId="16556" xr:uid="{00000000-0005-0000-0000-0000547E0000}"/>
    <cellStyle name="Comma [0] 2 3 4 2 3 2" xfId="39824" xr:uid="{00000000-0005-0000-0000-0000557E0000}"/>
    <cellStyle name="Comma [0] 2 3 4 2 4" xfId="29209" xr:uid="{00000000-0005-0000-0000-0000567E0000}"/>
    <cellStyle name="Comma [0] 2 3 4 3" xfId="8607" xr:uid="{00000000-0005-0000-0000-0000577E0000}"/>
    <cellStyle name="Comma [0] 2 3 4 3 2" xfId="19222" xr:uid="{00000000-0005-0000-0000-0000587E0000}"/>
    <cellStyle name="Comma [0] 2 3 4 3 2 2" xfId="42490" xr:uid="{00000000-0005-0000-0000-0000597E0000}"/>
    <cellStyle name="Comma [0] 2 3 4 3 3" xfId="31875" xr:uid="{00000000-0005-0000-0000-00005A7E0000}"/>
    <cellStyle name="Comma [0] 2 3 4 4" xfId="13916" xr:uid="{00000000-0005-0000-0000-00005B7E0000}"/>
    <cellStyle name="Comma [0] 2 3 4 4 2" xfId="37184" xr:uid="{00000000-0005-0000-0000-00005C7E0000}"/>
    <cellStyle name="Comma [0] 2 3 4 5" xfId="26567" xr:uid="{00000000-0005-0000-0000-00005D7E0000}"/>
    <cellStyle name="Comma [0] 2 3 5" xfId="3396" xr:uid="{00000000-0005-0000-0000-00005E7E0000}"/>
    <cellStyle name="Comma [0] 2 3 5 2" xfId="6220" xr:uid="{00000000-0005-0000-0000-00005F7E0000}"/>
    <cellStyle name="Comma [0] 2 3 5 2 2" xfId="11563" xr:uid="{00000000-0005-0000-0000-0000607E0000}"/>
    <cellStyle name="Comma [0] 2 3 5 2 2 2" xfId="22176" xr:uid="{00000000-0005-0000-0000-0000617E0000}"/>
    <cellStyle name="Comma [0] 2 3 5 2 2 2 2" xfId="45444" xr:uid="{00000000-0005-0000-0000-0000627E0000}"/>
    <cellStyle name="Comma [0] 2 3 5 2 2 3" xfId="34831" xr:uid="{00000000-0005-0000-0000-0000637E0000}"/>
    <cellStyle name="Comma [0] 2 3 5 2 3" xfId="16870" xr:uid="{00000000-0005-0000-0000-0000647E0000}"/>
    <cellStyle name="Comma [0] 2 3 5 2 3 2" xfId="40138" xr:uid="{00000000-0005-0000-0000-0000657E0000}"/>
    <cellStyle name="Comma [0] 2 3 5 2 4" xfId="29523" xr:uid="{00000000-0005-0000-0000-0000667E0000}"/>
    <cellStyle name="Comma [0] 2 3 5 3" xfId="8921" xr:uid="{00000000-0005-0000-0000-0000677E0000}"/>
    <cellStyle name="Comma [0] 2 3 5 3 2" xfId="19536" xr:uid="{00000000-0005-0000-0000-0000687E0000}"/>
    <cellStyle name="Comma [0] 2 3 5 3 2 2" xfId="42804" xr:uid="{00000000-0005-0000-0000-0000697E0000}"/>
    <cellStyle name="Comma [0] 2 3 5 3 3" xfId="32189" xr:uid="{00000000-0005-0000-0000-00006A7E0000}"/>
    <cellStyle name="Comma [0] 2 3 5 4" xfId="14230" xr:uid="{00000000-0005-0000-0000-00006B7E0000}"/>
    <cellStyle name="Comma [0] 2 3 5 4 2" xfId="37498" xr:uid="{00000000-0005-0000-0000-00006C7E0000}"/>
    <cellStyle name="Comma [0] 2 3 5 5" xfId="26881" xr:uid="{00000000-0005-0000-0000-00006D7E0000}"/>
    <cellStyle name="Comma [0] 2 3 6" xfId="4177" xr:uid="{00000000-0005-0000-0000-00006E7E0000}"/>
    <cellStyle name="Comma [0] 2 3 6 2" xfId="9521" xr:uid="{00000000-0005-0000-0000-00006F7E0000}"/>
    <cellStyle name="Comma [0] 2 3 6 2 2" xfId="20136" xr:uid="{00000000-0005-0000-0000-0000707E0000}"/>
    <cellStyle name="Comma [0] 2 3 6 2 2 2" xfId="43404" xr:uid="{00000000-0005-0000-0000-0000717E0000}"/>
    <cellStyle name="Comma [0] 2 3 6 2 3" xfId="32789" xr:uid="{00000000-0005-0000-0000-0000727E0000}"/>
    <cellStyle name="Comma [0] 2 3 6 3" xfId="14830" xr:uid="{00000000-0005-0000-0000-0000737E0000}"/>
    <cellStyle name="Comma [0] 2 3 6 3 2" xfId="38098" xr:uid="{00000000-0005-0000-0000-0000747E0000}"/>
    <cellStyle name="Comma [0] 2 3 6 4" xfId="27481" xr:uid="{00000000-0005-0000-0000-0000757E0000}"/>
    <cellStyle name="Comma [0] 2 3 7" xfId="6879" xr:uid="{00000000-0005-0000-0000-0000767E0000}"/>
    <cellStyle name="Comma [0] 2 3 7 2" xfId="17494" xr:uid="{00000000-0005-0000-0000-0000777E0000}"/>
    <cellStyle name="Comma [0] 2 3 7 2 2" xfId="40762" xr:uid="{00000000-0005-0000-0000-0000787E0000}"/>
    <cellStyle name="Comma [0] 2 3 7 3" xfId="30147" xr:uid="{00000000-0005-0000-0000-0000797E0000}"/>
    <cellStyle name="Comma [0] 2 3 8" xfId="12190" xr:uid="{00000000-0005-0000-0000-00007A7E0000}"/>
    <cellStyle name="Comma [0] 2 3 8 2" xfId="35458" xr:uid="{00000000-0005-0000-0000-00007B7E0000}"/>
    <cellStyle name="Comma [0] 2 3 9" xfId="24837" xr:uid="{00000000-0005-0000-0000-00007C7E0000}"/>
    <cellStyle name="Comma [0] 2 4" xfId="417" xr:uid="{00000000-0005-0000-0000-00007D7E0000}"/>
    <cellStyle name="Comma [0] 2 4 2" xfId="1978" xr:uid="{00000000-0005-0000-0000-00007E7E0000}"/>
    <cellStyle name="Comma [0] 2 4 2 2" xfId="4927" xr:uid="{00000000-0005-0000-0000-00007F7E0000}"/>
    <cellStyle name="Comma [0] 2 4 2 2 2" xfId="10270" xr:uid="{00000000-0005-0000-0000-0000807E0000}"/>
    <cellStyle name="Comma [0] 2 4 2 2 2 2" xfId="20885" xr:uid="{00000000-0005-0000-0000-0000817E0000}"/>
    <cellStyle name="Comma [0] 2 4 2 2 2 2 2" xfId="44153" xr:uid="{00000000-0005-0000-0000-0000827E0000}"/>
    <cellStyle name="Comma [0] 2 4 2 2 2 3" xfId="33538" xr:uid="{00000000-0005-0000-0000-0000837E0000}"/>
    <cellStyle name="Comma [0] 2 4 2 2 3" xfId="15579" xr:uid="{00000000-0005-0000-0000-0000847E0000}"/>
    <cellStyle name="Comma [0] 2 4 2 2 3 2" xfId="38847" xr:uid="{00000000-0005-0000-0000-0000857E0000}"/>
    <cellStyle name="Comma [0] 2 4 2 2 4" xfId="28230" xr:uid="{00000000-0005-0000-0000-0000867E0000}"/>
    <cellStyle name="Comma [0] 2 4 2 3" xfId="7628" xr:uid="{00000000-0005-0000-0000-0000877E0000}"/>
    <cellStyle name="Comma [0] 2 4 2 3 2" xfId="18243" xr:uid="{00000000-0005-0000-0000-0000887E0000}"/>
    <cellStyle name="Comma [0] 2 4 2 3 2 2" xfId="41511" xr:uid="{00000000-0005-0000-0000-0000897E0000}"/>
    <cellStyle name="Comma [0] 2 4 2 3 3" xfId="30896" xr:uid="{00000000-0005-0000-0000-00008A7E0000}"/>
    <cellStyle name="Comma [0] 2 4 2 4" xfId="12939" xr:uid="{00000000-0005-0000-0000-00008B7E0000}"/>
    <cellStyle name="Comma [0] 2 4 2 4 2" xfId="36207" xr:uid="{00000000-0005-0000-0000-00008C7E0000}"/>
    <cellStyle name="Comma [0] 2 4 2 5" xfId="25588" xr:uid="{00000000-0005-0000-0000-00008D7E0000}"/>
    <cellStyle name="Comma [0] 2 4 3" xfId="2517" xr:uid="{00000000-0005-0000-0000-00008E7E0000}"/>
    <cellStyle name="Comma [0] 2 4 3 2" xfId="5365" xr:uid="{00000000-0005-0000-0000-00008F7E0000}"/>
    <cellStyle name="Comma [0] 2 4 3 2 2" xfId="10708" xr:uid="{00000000-0005-0000-0000-0000907E0000}"/>
    <cellStyle name="Comma [0] 2 4 3 2 2 2" xfId="21322" xr:uid="{00000000-0005-0000-0000-0000917E0000}"/>
    <cellStyle name="Comma [0] 2 4 3 2 2 2 2" xfId="44590" xr:uid="{00000000-0005-0000-0000-0000927E0000}"/>
    <cellStyle name="Comma [0] 2 4 3 2 2 3" xfId="33976" xr:uid="{00000000-0005-0000-0000-0000937E0000}"/>
    <cellStyle name="Comma [0] 2 4 3 2 3" xfId="16016" xr:uid="{00000000-0005-0000-0000-0000947E0000}"/>
    <cellStyle name="Comma [0] 2 4 3 2 3 2" xfId="39284" xr:uid="{00000000-0005-0000-0000-0000957E0000}"/>
    <cellStyle name="Comma [0] 2 4 3 2 4" xfId="28668" xr:uid="{00000000-0005-0000-0000-0000967E0000}"/>
    <cellStyle name="Comma [0] 2 4 3 3" xfId="8066" xr:uid="{00000000-0005-0000-0000-0000977E0000}"/>
    <cellStyle name="Comma [0] 2 4 3 3 2" xfId="18681" xr:uid="{00000000-0005-0000-0000-0000987E0000}"/>
    <cellStyle name="Comma [0] 2 4 3 3 2 2" xfId="41949" xr:uid="{00000000-0005-0000-0000-0000997E0000}"/>
    <cellStyle name="Comma [0] 2 4 3 3 3" xfId="31334" xr:uid="{00000000-0005-0000-0000-00009A7E0000}"/>
    <cellStyle name="Comma [0] 2 4 3 4" xfId="13376" xr:uid="{00000000-0005-0000-0000-00009B7E0000}"/>
    <cellStyle name="Comma [0] 2 4 3 4 2" xfId="36644" xr:uid="{00000000-0005-0000-0000-00009C7E0000}"/>
    <cellStyle name="Comma [0] 2 4 3 5" xfId="26026" xr:uid="{00000000-0005-0000-0000-00009D7E0000}"/>
    <cellStyle name="Comma [0] 2 4 4" xfId="3220" xr:uid="{00000000-0005-0000-0000-00009E7E0000}"/>
    <cellStyle name="Comma [0] 2 4 4 2" xfId="6050" xr:uid="{00000000-0005-0000-0000-00009F7E0000}"/>
    <cellStyle name="Comma [0] 2 4 4 2 2" xfId="11393" xr:uid="{00000000-0005-0000-0000-0000A07E0000}"/>
    <cellStyle name="Comma [0] 2 4 4 2 2 2" xfId="22006" xr:uid="{00000000-0005-0000-0000-0000A17E0000}"/>
    <cellStyle name="Comma [0] 2 4 4 2 2 2 2" xfId="45274" xr:uid="{00000000-0005-0000-0000-0000A27E0000}"/>
    <cellStyle name="Comma [0] 2 4 4 2 2 3" xfId="34661" xr:uid="{00000000-0005-0000-0000-0000A37E0000}"/>
    <cellStyle name="Comma [0] 2 4 4 2 3" xfId="16700" xr:uid="{00000000-0005-0000-0000-0000A47E0000}"/>
    <cellStyle name="Comma [0] 2 4 4 2 3 2" xfId="39968" xr:uid="{00000000-0005-0000-0000-0000A57E0000}"/>
    <cellStyle name="Comma [0] 2 4 4 2 4" xfId="29353" xr:uid="{00000000-0005-0000-0000-0000A67E0000}"/>
    <cellStyle name="Comma [0] 2 4 4 3" xfId="8751" xr:uid="{00000000-0005-0000-0000-0000A77E0000}"/>
    <cellStyle name="Comma [0] 2 4 4 3 2" xfId="19366" xr:uid="{00000000-0005-0000-0000-0000A87E0000}"/>
    <cellStyle name="Comma [0] 2 4 4 3 2 2" xfId="42634" xr:uid="{00000000-0005-0000-0000-0000A97E0000}"/>
    <cellStyle name="Comma [0] 2 4 4 3 3" xfId="32019" xr:uid="{00000000-0005-0000-0000-0000AA7E0000}"/>
    <cellStyle name="Comma [0] 2 4 4 4" xfId="14060" xr:uid="{00000000-0005-0000-0000-0000AB7E0000}"/>
    <cellStyle name="Comma [0] 2 4 4 4 2" xfId="37328" xr:uid="{00000000-0005-0000-0000-0000AC7E0000}"/>
    <cellStyle name="Comma [0] 2 4 4 5" xfId="26711" xr:uid="{00000000-0005-0000-0000-0000AD7E0000}"/>
    <cellStyle name="Comma [0] 2 4 5" xfId="3540" xr:uid="{00000000-0005-0000-0000-0000AE7E0000}"/>
    <cellStyle name="Comma [0] 2 4 5 2" xfId="6364" xr:uid="{00000000-0005-0000-0000-0000AF7E0000}"/>
    <cellStyle name="Comma [0] 2 4 5 2 2" xfId="11707" xr:uid="{00000000-0005-0000-0000-0000B07E0000}"/>
    <cellStyle name="Comma [0] 2 4 5 2 2 2" xfId="22320" xr:uid="{00000000-0005-0000-0000-0000B17E0000}"/>
    <cellStyle name="Comma [0] 2 4 5 2 2 2 2" xfId="45588" xr:uid="{00000000-0005-0000-0000-0000B27E0000}"/>
    <cellStyle name="Comma [0] 2 4 5 2 2 3" xfId="34975" xr:uid="{00000000-0005-0000-0000-0000B37E0000}"/>
    <cellStyle name="Comma [0] 2 4 5 2 3" xfId="17014" xr:uid="{00000000-0005-0000-0000-0000B47E0000}"/>
    <cellStyle name="Comma [0] 2 4 5 2 3 2" xfId="40282" xr:uid="{00000000-0005-0000-0000-0000B57E0000}"/>
    <cellStyle name="Comma [0] 2 4 5 2 4" xfId="29667" xr:uid="{00000000-0005-0000-0000-0000B67E0000}"/>
    <cellStyle name="Comma [0] 2 4 5 3" xfId="9065" xr:uid="{00000000-0005-0000-0000-0000B77E0000}"/>
    <cellStyle name="Comma [0] 2 4 5 3 2" xfId="19680" xr:uid="{00000000-0005-0000-0000-0000B87E0000}"/>
    <cellStyle name="Comma [0] 2 4 5 3 2 2" xfId="42948" xr:uid="{00000000-0005-0000-0000-0000B97E0000}"/>
    <cellStyle name="Comma [0] 2 4 5 3 3" xfId="32333" xr:uid="{00000000-0005-0000-0000-0000BA7E0000}"/>
    <cellStyle name="Comma [0] 2 4 5 4" xfId="14374" xr:uid="{00000000-0005-0000-0000-0000BB7E0000}"/>
    <cellStyle name="Comma [0] 2 4 5 4 2" xfId="37642" xr:uid="{00000000-0005-0000-0000-0000BC7E0000}"/>
    <cellStyle name="Comma [0] 2 4 5 5" xfId="27025" xr:uid="{00000000-0005-0000-0000-0000BD7E0000}"/>
    <cellStyle name="Comma [0] 2 4 6" xfId="4178" xr:uid="{00000000-0005-0000-0000-0000BE7E0000}"/>
    <cellStyle name="Comma [0] 2 4 6 2" xfId="9522" xr:uid="{00000000-0005-0000-0000-0000BF7E0000}"/>
    <cellStyle name="Comma [0] 2 4 6 2 2" xfId="20137" xr:uid="{00000000-0005-0000-0000-0000C07E0000}"/>
    <cellStyle name="Comma [0] 2 4 6 2 2 2" xfId="43405" xr:uid="{00000000-0005-0000-0000-0000C17E0000}"/>
    <cellStyle name="Comma [0] 2 4 6 2 3" xfId="32790" xr:uid="{00000000-0005-0000-0000-0000C27E0000}"/>
    <cellStyle name="Comma [0] 2 4 6 3" xfId="14831" xr:uid="{00000000-0005-0000-0000-0000C37E0000}"/>
    <cellStyle name="Comma [0] 2 4 6 3 2" xfId="38099" xr:uid="{00000000-0005-0000-0000-0000C47E0000}"/>
    <cellStyle name="Comma [0] 2 4 6 4" xfId="27482" xr:uid="{00000000-0005-0000-0000-0000C57E0000}"/>
    <cellStyle name="Comma [0] 2 4 7" xfId="6880" xr:uid="{00000000-0005-0000-0000-0000C67E0000}"/>
    <cellStyle name="Comma [0] 2 4 7 2" xfId="17495" xr:uid="{00000000-0005-0000-0000-0000C77E0000}"/>
    <cellStyle name="Comma [0] 2 4 7 2 2" xfId="40763" xr:uid="{00000000-0005-0000-0000-0000C87E0000}"/>
    <cellStyle name="Comma [0] 2 4 7 3" xfId="30148" xr:uid="{00000000-0005-0000-0000-0000C97E0000}"/>
    <cellStyle name="Comma [0] 2 4 8" xfId="12191" xr:uid="{00000000-0005-0000-0000-0000CA7E0000}"/>
    <cellStyle name="Comma [0] 2 4 8 2" xfId="35459" xr:uid="{00000000-0005-0000-0000-0000CB7E0000}"/>
    <cellStyle name="Comma [0] 2 4 9" xfId="24838" xr:uid="{00000000-0005-0000-0000-0000CC7E0000}"/>
    <cellStyle name="Comma [0] 2 5" xfId="6659" xr:uid="{00000000-0005-0000-0000-0000CD7E0000}"/>
    <cellStyle name="Comma [0] 3" xfId="418" xr:uid="{00000000-0005-0000-0000-0000CE7E0000}"/>
    <cellStyle name="Comma [0] 4" xfId="419" xr:uid="{00000000-0005-0000-0000-0000CF7E0000}"/>
    <cellStyle name="Comma [0] 5" xfId="1801" xr:uid="{00000000-0005-0000-0000-0000D07E0000}"/>
    <cellStyle name="Comma [0] 6" xfId="24835" xr:uid="{00000000-0005-0000-0000-0000D17E0000}"/>
    <cellStyle name="Comma [0] 7" xfId="51465" xr:uid="{2D96A4D5-BACF-450C-9810-A1FCFDAB0021}"/>
    <cellStyle name="Comma [1]" xfId="420" xr:uid="{00000000-0005-0000-0000-0000D27E0000}"/>
    <cellStyle name="Comma [1] 2" xfId="6660" xr:uid="{00000000-0005-0000-0000-0000D37E0000}"/>
    <cellStyle name="Comma [2]" xfId="421" xr:uid="{00000000-0005-0000-0000-0000D47E0000}"/>
    <cellStyle name="Comma [2] 2" xfId="422" xr:uid="{00000000-0005-0000-0000-0000D57E0000}"/>
    <cellStyle name="Comma [3]" xfId="423" xr:uid="{00000000-0005-0000-0000-0000D67E0000}"/>
    <cellStyle name="Comma [4]" xfId="424" xr:uid="{00000000-0005-0000-0000-0000D77E0000}"/>
    <cellStyle name="Comma [4] 2" xfId="6661" xr:uid="{00000000-0005-0000-0000-0000D87E0000}"/>
    <cellStyle name="Comma 10" xfId="425" xr:uid="{00000000-0005-0000-0000-0000D97E0000}"/>
    <cellStyle name="Comma 10 10" xfId="24839" xr:uid="{00000000-0005-0000-0000-0000DA7E0000}"/>
    <cellStyle name="Comma 10 11" xfId="48891" xr:uid="{00000000-0005-0000-0000-0000DB7E0000}"/>
    <cellStyle name="Comma 10 2" xfId="1803" xr:uid="{00000000-0005-0000-0000-0000DC7E0000}"/>
    <cellStyle name="Comma 10 2 2" xfId="4779" xr:uid="{00000000-0005-0000-0000-0000DD7E0000}"/>
    <cellStyle name="Comma 10 2 2 2" xfId="10123" xr:uid="{00000000-0005-0000-0000-0000DE7E0000}"/>
    <cellStyle name="Comma 10 2 2 2 2" xfId="20738" xr:uid="{00000000-0005-0000-0000-0000DF7E0000}"/>
    <cellStyle name="Comma 10 2 2 2 2 2" xfId="44006" xr:uid="{00000000-0005-0000-0000-0000E07E0000}"/>
    <cellStyle name="Comma 10 2 2 2 3" xfId="33391" xr:uid="{00000000-0005-0000-0000-0000E17E0000}"/>
    <cellStyle name="Comma 10 2 2 3" xfId="15432" xr:uid="{00000000-0005-0000-0000-0000E27E0000}"/>
    <cellStyle name="Comma 10 2 2 3 2" xfId="38700" xr:uid="{00000000-0005-0000-0000-0000E37E0000}"/>
    <cellStyle name="Comma 10 2 2 4" xfId="28083" xr:uid="{00000000-0005-0000-0000-0000E47E0000}"/>
    <cellStyle name="Comma 10 2 3" xfId="7481" xr:uid="{00000000-0005-0000-0000-0000E57E0000}"/>
    <cellStyle name="Comma 10 2 3 2" xfId="18096" xr:uid="{00000000-0005-0000-0000-0000E67E0000}"/>
    <cellStyle name="Comma 10 2 3 2 2" xfId="41364" xr:uid="{00000000-0005-0000-0000-0000E77E0000}"/>
    <cellStyle name="Comma 10 2 3 3" xfId="30749" xr:uid="{00000000-0005-0000-0000-0000E87E0000}"/>
    <cellStyle name="Comma 10 2 4" xfId="12792" xr:uid="{00000000-0005-0000-0000-0000E97E0000}"/>
    <cellStyle name="Comma 10 2 4 2" xfId="36060" xr:uid="{00000000-0005-0000-0000-0000EA7E0000}"/>
    <cellStyle name="Comma 10 2 5" xfId="25441" xr:uid="{00000000-0005-0000-0000-0000EB7E0000}"/>
    <cellStyle name="Comma 10 2 6" xfId="50456" xr:uid="{00000000-0005-0000-0000-0000EC7E0000}"/>
    <cellStyle name="Comma 10 3" xfId="2518" xr:uid="{00000000-0005-0000-0000-0000ED7E0000}"/>
    <cellStyle name="Comma 10 3 2" xfId="5366" xr:uid="{00000000-0005-0000-0000-0000EE7E0000}"/>
    <cellStyle name="Comma 10 3 2 2" xfId="10709" xr:uid="{00000000-0005-0000-0000-0000EF7E0000}"/>
    <cellStyle name="Comma 10 3 2 2 2" xfId="21323" xr:uid="{00000000-0005-0000-0000-0000F07E0000}"/>
    <cellStyle name="Comma 10 3 2 2 2 2" xfId="44591" xr:uid="{00000000-0005-0000-0000-0000F17E0000}"/>
    <cellStyle name="Comma 10 3 2 2 3" xfId="33977" xr:uid="{00000000-0005-0000-0000-0000F27E0000}"/>
    <cellStyle name="Comma 10 3 2 3" xfId="16017" xr:uid="{00000000-0005-0000-0000-0000F37E0000}"/>
    <cellStyle name="Comma 10 3 2 3 2" xfId="39285" xr:uid="{00000000-0005-0000-0000-0000F47E0000}"/>
    <cellStyle name="Comma 10 3 2 4" xfId="28669" xr:uid="{00000000-0005-0000-0000-0000F57E0000}"/>
    <cellStyle name="Comma 10 3 3" xfId="8067" xr:uid="{00000000-0005-0000-0000-0000F67E0000}"/>
    <cellStyle name="Comma 10 3 3 2" xfId="18682" xr:uid="{00000000-0005-0000-0000-0000F77E0000}"/>
    <cellStyle name="Comma 10 3 3 2 2" xfId="41950" xr:uid="{00000000-0005-0000-0000-0000F87E0000}"/>
    <cellStyle name="Comma 10 3 3 3" xfId="31335" xr:uid="{00000000-0005-0000-0000-0000F97E0000}"/>
    <cellStyle name="Comma 10 3 4" xfId="13377" xr:uid="{00000000-0005-0000-0000-0000FA7E0000}"/>
    <cellStyle name="Comma 10 3 4 2" xfId="36645" xr:uid="{00000000-0005-0000-0000-0000FB7E0000}"/>
    <cellStyle name="Comma 10 3 5" xfId="26027" xr:uid="{00000000-0005-0000-0000-0000FC7E0000}"/>
    <cellStyle name="Comma 10 4" xfId="3077" xr:uid="{00000000-0005-0000-0000-0000FD7E0000}"/>
    <cellStyle name="Comma 10 4 2" xfId="5907" xr:uid="{00000000-0005-0000-0000-0000FE7E0000}"/>
    <cellStyle name="Comma 10 4 2 2" xfId="11250" xr:uid="{00000000-0005-0000-0000-0000FF7E0000}"/>
    <cellStyle name="Comma 10 4 2 2 2" xfId="21863" xr:uid="{00000000-0005-0000-0000-0000007F0000}"/>
    <cellStyle name="Comma 10 4 2 2 2 2" xfId="45131" xr:uid="{00000000-0005-0000-0000-0000017F0000}"/>
    <cellStyle name="Comma 10 4 2 2 3" xfId="34518" xr:uid="{00000000-0005-0000-0000-0000027F0000}"/>
    <cellStyle name="Comma 10 4 2 3" xfId="16557" xr:uid="{00000000-0005-0000-0000-0000037F0000}"/>
    <cellStyle name="Comma 10 4 2 3 2" xfId="39825" xr:uid="{00000000-0005-0000-0000-0000047F0000}"/>
    <cellStyle name="Comma 10 4 2 4" xfId="29210" xr:uid="{00000000-0005-0000-0000-0000057F0000}"/>
    <cellStyle name="Comma 10 4 3" xfId="8608" xr:uid="{00000000-0005-0000-0000-0000067F0000}"/>
    <cellStyle name="Comma 10 4 3 2" xfId="19223" xr:uid="{00000000-0005-0000-0000-0000077F0000}"/>
    <cellStyle name="Comma 10 4 3 2 2" xfId="42491" xr:uid="{00000000-0005-0000-0000-0000087F0000}"/>
    <cellStyle name="Comma 10 4 3 3" xfId="31876" xr:uid="{00000000-0005-0000-0000-0000097F0000}"/>
    <cellStyle name="Comma 10 4 4" xfId="13917" xr:uid="{00000000-0005-0000-0000-00000A7F0000}"/>
    <cellStyle name="Comma 10 4 4 2" xfId="37185" xr:uid="{00000000-0005-0000-0000-00000B7F0000}"/>
    <cellStyle name="Comma 10 4 5" xfId="26568" xr:uid="{00000000-0005-0000-0000-00000C7F0000}"/>
    <cellStyle name="Comma 10 5" xfId="3397" xr:uid="{00000000-0005-0000-0000-00000D7F0000}"/>
    <cellStyle name="Comma 10 5 2" xfId="6221" xr:uid="{00000000-0005-0000-0000-00000E7F0000}"/>
    <cellStyle name="Comma 10 5 2 2" xfId="11564" xr:uid="{00000000-0005-0000-0000-00000F7F0000}"/>
    <cellStyle name="Comma 10 5 2 2 2" xfId="22177" xr:uid="{00000000-0005-0000-0000-0000107F0000}"/>
    <cellStyle name="Comma 10 5 2 2 2 2" xfId="45445" xr:uid="{00000000-0005-0000-0000-0000117F0000}"/>
    <cellStyle name="Comma 10 5 2 2 3" xfId="34832" xr:uid="{00000000-0005-0000-0000-0000127F0000}"/>
    <cellStyle name="Comma 10 5 2 3" xfId="16871" xr:uid="{00000000-0005-0000-0000-0000137F0000}"/>
    <cellStyle name="Comma 10 5 2 3 2" xfId="40139" xr:uid="{00000000-0005-0000-0000-0000147F0000}"/>
    <cellStyle name="Comma 10 5 2 4" xfId="29524" xr:uid="{00000000-0005-0000-0000-0000157F0000}"/>
    <cellStyle name="Comma 10 5 3" xfId="8922" xr:uid="{00000000-0005-0000-0000-0000167F0000}"/>
    <cellStyle name="Comma 10 5 3 2" xfId="19537" xr:uid="{00000000-0005-0000-0000-0000177F0000}"/>
    <cellStyle name="Comma 10 5 3 2 2" xfId="42805" xr:uid="{00000000-0005-0000-0000-0000187F0000}"/>
    <cellStyle name="Comma 10 5 3 3" xfId="32190" xr:uid="{00000000-0005-0000-0000-0000197F0000}"/>
    <cellStyle name="Comma 10 5 4" xfId="14231" xr:uid="{00000000-0005-0000-0000-00001A7F0000}"/>
    <cellStyle name="Comma 10 5 4 2" xfId="37499" xr:uid="{00000000-0005-0000-0000-00001B7F0000}"/>
    <cellStyle name="Comma 10 5 5" xfId="26882" xr:uid="{00000000-0005-0000-0000-00001C7F0000}"/>
    <cellStyle name="Comma 10 6" xfId="4179" xr:uid="{00000000-0005-0000-0000-00001D7F0000}"/>
    <cellStyle name="Comma 10 6 2" xfId="9523" xr:uid="{00000000-0005-0000-0000-00001E7F0000}"/>
    <cellStyle name="Comma 10 6 2 2" xfId="20138" xr:uid="{00000000-0005-0000-0000-00001F7F0000}"/>
    <cellStyle name="Comma 10 6 2 2 2" xfId="43406" xr:uid="{00000000-0005-0000-0000-0000207F0000}"/>
    <cellStyle name="Comma 10 6 2 3" xfId="32791" xr:uid="{00000000-0005-0000-0000-0000217F0000}"/>
    <cellStyle name="Comma 10 6 3" xfId="14832" xr:uid="{00000000-0005-0000-0000-0000227F0000}"/>
    <cellStyle name="Comma 10 6 3 2" xfId="38100" xr:uid="{00000000-0005-0000-0000-0000237F0000}"/>
    <cellStyle name="Comma 10 6 4" xfId="27483" xr:uid="{00000000-0005-0000-0000-0000247F0000}"/>
    <cellStyle name="Comma 10 7" xfId="6881" xr:uid="{00000000-0005-0000-0000-0000257F0000}"/>
    <cellStyle name="Comma 10 7 2" xfId="17496" xr:uid="{00000000-0005-0000-0000-0000267F0000}"/>
    <cellStyle name="Comma 10 7 2 2" xfId="40764" xr:uid="{00000000-0005-0000-0000-0000277F0000}"/>
    <cellStyle name="Comma 10 7 3" xfId="30149" xr:uid="{00000000-0005-0000-0000-0000287F0000}"/>
    <cellStyle name="Comma 10 8" xfId="12192" xr:uid="{00000000-0005-0000-0000-0000297F0000}"/>
    <cellStyle name="Comma 10 8 2" xfId="35460" xr:uid="{00000000-0005-0000-0000-00002A7F0000}"/>
    <cellStyle name="Comma 10 9" xfId="23735" xr:uid="{00000000-0005-0000-0000-00002B7F0000}"/>
    <cellStyle name="Comma 10 9 2" xfId="46962" xr:uid="{00000000-0005-0000-0000-00002C7F0000}"/>
    <cellStyle name="Comma 11" xfId="426" xr:uid="{00000000-0005-0000-0000-00002D7F0000}"/>
    <cellStyle name="Comma 11 10" xfId="24840" xr:uid="{00000000-0005-0000-0000-00002E7F0000}"/>
    <cellStyle name="Comma 11 2" xfId="1979" xr:uid="{00000000-0005-0000-0000-00002F7F0000}"/>
    <cellStyle name="Comma 11 2 2" xfId="4928" xr:uid="{00000000-0005-0000-0000-0000307F0000}"/>
    <cellStyle name="Comma 11 2 2 2" xfId="10271" xr:uid="{00000000-0005-0000-0000-0000317F0000}"/>
    <cellStyle name="Comma 11 2 2 2 2" xfId="20886" xr:uid="{00000000-0005-0000-0000-0000327F0000}"/>
    <cellStyle name="Comma 11 2 2 2 2 2" xfId="44154" xr:uid="{00000000-0005-0000-0000-0000337F0000}"/>
    <cellStyle name="Comma 11 2 2 2 3" xfId="33539" xr:uid="{00000000-0005-0000-0000-0000347F0000}"/>
    <cellStyle name="Comma 11 2 2 3" xfId="15580" xr:uid="{00000000-0005-0000-0000-0000357F0000}"/>
    <cellStyle name="Comma 11 2 2 3 2" xfId="38848" xr:uid="{00000000-0005-0000-0000-0000367F0000}"/>
    <cellStyle name="Comma 11 2 2 4" xfId="28231" xr:uid="{00000000-0005-0000-0000-0000377F0000}"/>
    <cellStyle name="Comma 11 2 3" xfId="7629" xr:uid="{00000000-0005-0000-0000-0000387F0000}"/>
    <cellStyle name="Comma 11 2 3 2" xfId="18244" xr:uid="{00000000-0005-0000-0000-0000397F0000}"/>
    <cellStyle name="Comma 11 2 3 2 2" xfId="41512" xr:uid="{00000000-0005-0000-0000-00003A7F0000}"/>
    <cellStyle name="Comma 11 2 3 3" xfId="30897" xr:uid="{00000000-0005-0000-0000-00003B7F0000}"/>
    <cellStyle name="Comma 11 2 4" xfId="12940" xr:uid="{00000000-0005-0000-0000-00003C7F0000}"/>
    <cellStyle name="Comma 11 2 4 2" xfId="36208" xr:uid="{00000000-0005-0000-0000-00003D7F0000}"/>
    <cellStyle name="Comma 11 2 5" xfId="25589" xr:uid="{00000000-0005-0000-0000-00003E7F0000}"/>
    <cellStyle name="Comma 11 2 6" xfId="50457" xr:uid="{00000000-0005-0000-0000-00003F7F0000}"/>
    <cellStyle name="Comma 11 3" xfId="2519" xr:uid="{00000000-0005-0000-0000-0000407F0000}"/>
    <cellStyle name="Comma 11 3 2" xfId="5367" xr:uid="{00000000-0005-0000-0000-0000417F0000}"/>
    <cellStyle name="Comma 11 3 2 2" xfId="10710" xr:uid="{00000000-0005-0000-0000-0000427F0000}"/>
    <cellStyle name="Comma 11 3 2 2 2" xfId="21324" xr:uid="{00000000-0005-0000-0000-0000437F0000}"/>
    <cellStyle name="Comma 11 3 2 2 2 2" xfId="44592" xr:uid="{00000000-0005-0000-0000-0000447F0000}"/>
    <cellStyle name="Comma 11 3 2 2 3" xfId="33978" xr:uid="{00000000-0005-0000-0000-0000457F0000}"/>
    <cellStyle name="Comma 11 3 2 3" xfId="16018" xr:uid="{00000000-0005-0000-0000-0000467F0000}"/>
    <cellStyle name="Comma 11 3 2 3 2" xfId="39286" xr:uid="{00000000-0005-0000-0000-0000477F0000}"/>
    <cellStyle name="Comma 11 3 2 4" xfId="28670" xr:uid="{00000000-0005-0000-0000-0000487F0000}"/>
    <cellStyle name="Comma 11 3 3" xfId="8068" xr:uid="{00000000-0005-0000-0000-0000497F0000}"/>
    <cellStyle name="Comma 11 3 3 2" xfId="18683" xr:uid="{00000000-0005-0000-0000-00004A7F0000}"/>
    <cellStyle name="Comma 11 3 3 2 2" xfId="41951" xr:uid="{00000000-0005-0000-0000-00004B7F0000}"/>
    <cellStyle name="Comma 11 3 3 3" xfId="31336" xr:uid="{00000000-0005-0000-0000-00004C7F0000}"/>
    <cellStyle name="Comma 11 3 4" xfId="13378" xr:uid="{00000000-0005-0000-0000-00004D7F0000}"/>
    <cellStyle name="Comma 11 3 4 2" xfId="36646" xr:uid="{00000000-0005-0000-0000-00004E7F0000}"/>
    <cellStyle name="Comma 11 3 5" xfId="26028" xr:uid="{00000000-0005-0000-0000-00004F7F0000}"/>
    <cellStyle name="Comma 11 4" xfId="3221" xr:uid="{00000000-0005-0000-0000-0000507F0000}"/>
    <cellStyle name="Comma 11 4 2" xfId="6051" xr:uid="{00000000-0005-0000-0000-0000517F0000}"/>
    <cellStyle name="Comma 11 4 2 2" xfId="11394" xr:uid="{00000000-0005-0000-0000-0000527F0000}"/>
    <cellStyle name="Comma 11 4 2 2 2" xfId="22007" xr:uid="{00000000-0005-0000-0000-0000537F0000}"/>
    <cellStyle name="Comma 11 4 2 2 2 2" xfId="45275" xr:uid="{00000000-0005-0000-0000-0000547F0000}"/>
    <cellStyle name="Comma 11 4 2 2 3" xfId="34662" xr:uid="{00000000-0005-0000-0000-0000557F0000}"/>
    <cellStyle name="Comma 11 4 2 3" xfId="16701" xr:uid="{00000000-0005-0000-0000-0000567F0000}"/>
    <cellStyle name="Comma 11 4 2 3 2" xfId="39969" xr:uid="{00000000-0005-0000-0000-0000577F0000}"/>
    <cellStyle name="Comma 11 4 2 4" xfId="29354" xr:uid="{00000000-0005-0000-0000-0000587F0000}"/>
    <cellStyle name="Comma 11 4 3" xfId="8752" xr:uid="{00000000-0005-0000-0000-0000597F0000}"/>
    <cellStyle name="Comma 11 4 3 2" xfId="19367" xr:uid="{00000000-0005-0000-0000-00005A7F0000}"/>
    <cellStyle name="Comma 11 4 3 2 2" xfId="42635" xr:uid="{00000000-0005-0000-0000-00005B7F0000}"/>
    <cellStyle name="Comma 11 4 3 3" xfId="32020" xr:uid="{00000000-0005-0000-0000-00005C7F0000}"/>
    <cellStyle name="Comma 11 4 4" xfId="14061" xr:uid="{00000000-0005-0000-0000-00005D7F0000}"/>
    <cellStyle name="Comma 11 4 4 2" xfId="37329" xr:uid="{00000000-0005-0000-0000-00005E7F0000}"/>
    <cellStyle name="Comma 11 4 5" xfId="26712" xr:uid="{00000000-0005-0000-0000-00005F7F0000}"/>
    <cellStyle name="Comma 11 5" xfId="3541" xr:uid="{00000000-0005-0000-0000-0000607F0000}"/>
    <cellStyle name="Comma 11 5 2" xfId="6365" xr:uid="{00000000-0005-0000-0000-0000617F0000}"/>
    <cellStyle name="Comma 11 5 2 2" xfId="11708" xr:uid="{00000000-0005-0000-0000-0000627F0000}"/>
    <cellStyle name="Comma 11 5 2 2 2" xfId="22321" xr:uid="{00000000-0005-0000-0000-0000637F0000}"/>
    <cellStyle name="Comma 11 5 2 2 2 2" xfId="45589" xr:uid="{00000000-0005-0000-0000-0000647F0000}"/>
    <cellStyle name="Comma 11 5 2 2 3" xfId="34976" xr:uid="{00000000-0005-0000-0000-0000657F0000}"/>
    <cellStyle name="Comma 11 5 2 3" xfId="17015" xr:uid="{00000000-0005-0000-0000-0000667F0000}"/>
    <cellStyle name="Comma 11 5 2 3 2" xfId="40283" xr:uid="{00000000-0005-0000-0000-0000677F0000}"/>
    <cellStyle name="Comma 11 5 2 4" xfId="29668" xr:uid="{00000000-0005-0000-0000-0000687F0000}"/>
    <cellStyle name="Comma 11 5 3" xfId="9066" xr:uid="{00000000-0005-0000-0000-0000697F0000}"/>
    <cellStyle name="Comma 11 5 3 2" xfId="19681" xr:uid="{00000000-0005-0000-0000-00006A7F0000}"/>
    <cellStyle name="Comma 11 5 3 2 2" xfId="42949" xr:uid="{00000000-0005-0000-0000-00006B7F0000}"/>
    <cellStyle name="Comma 11 5 3 3" xfId="32334" xr:uid="{00000000-0005-0000-0000-00006C7F0000}"/>
    <cellStyle name="Comma 11 5 4" xfId="14375" xr:uid="{00000000-0005-0000-0000-00006D7F0000}"/>
    <cellStyle name="Comma 11 5 4 2" xfId="37643" xr:uid="{00000000-0005-0000-0000-00006E7F0000}"/>
    <cellStyle name="Comma 11 5 5" xfId="27026" xr:uid="{00000000-0005-0000-0000-00006F7F0000}"/>
    <cellStyle name="Comma 11 6" xfId="4180" xr:uid="{00000000-0005-0000-0000-0000707F0000}"/>
    <cellStyle name="Comma 11 6 2" xfId="9524" xr:uid="{00000000-0005-0000-0000-0000717F0000}"/>
    <cellStyle name="Comma 11 6 2 2" xfId="20139" xr:uid="{00000000-0005-0000-0000-0000727F0000}"/>
    <cellStyle name="Comma 11 6 2 2 2" xfId="43407" xr:uid="{00000000-0005-0000-0000-0000737F0000}"/>
    <cellStyle name="Comma 11 6 2 3" xfId="32792" xr:uid="{00000000-0005-0000-0000-0000747F0000}"/>
    <cellStyle name="Comma 11 6 3" xfId="14833" xr:uid="{00000000-0005-0000-0000-0000757F0000}"/>
    <cellStyle name="Comma 11 6 3 2" xfId="38101" xr:uid="{00000000-0005-0000-0000-0000767F0000}"/>
    <cellStyle name="Comma 11 6 4" xfId="27484" xr:uid="{00000000-0005-0000-0000-0000777F0000}"/>
    <cellStyle name="Comma 11 7" xfId="6882" xr:uid="{00000000-0005-0000-0000-0000787F0000}"/>
    <cellStyle name="Comma 11 7 2" xfId="17497" xr:uid="{00000000-0005-0000-0000-0000797F0000}"/>
    <cellStyle name="Comma 11 7 2 2" xfId="40765" xr:uid="{00000000-0005-0000-0000-00007A7F0000}"/>
    <cellStyle name="Comma 11 7 3" xfId="30150" xr:uid="{00000000-0005-0000-0000-00007B7F0000}"/>
    <cellStyle name="Comma 11 8" xfId="12193" xr:uid="{00000000-0005-0000-0000-00007C7F0000}"/>
    <cellStyle name="Comma 11 8 2" xfId="35461" xr:uid="{00000000-0005-0000-0000-00007D7F0000}"/>
    <cellStyle name="Comma 11 9" xfId="23736" xr:uid="{00000000-0005-0000-0000-00007E7F0000}"/>
    <cellStyle name="Comma 12" xfId="1976" xr:uid="{00000000-0005-0000-0000-00007F7F0000}"/>
    <cellStyle name="Comma 12 2" xfId="4925" xr:uid="{00000000-0005-0000-0000-0000807F0000}"/>
    <cellStyle name="Comma 12 2 2" xfId="50458" xr:uid="{00000000-0005-0000-0000-0000817F0000}"/>
    <cellStyle name="Comma 12 3" xfId="48892" xr:uid="{00000000-0005-0000-0000-0000827F0000}"/>
    <cellStyle name="Comma 13" xfId="3822" xr:uid="{00000000-0005-0000-0000-0000837F0000}"/>
    <cellStyle name="Comma 13 2" xfId="50460" xr:uid="{00000000-0005-0000-0000-0000847F0000}"/>
    <cellStyle name="Comma 13 3" xfId="50459" xr:uid="{00000000-0005-0000-0000-0000857F0000}"/>
    <cellStyle name="Comma 14" xfId="3792" xr:uid="{00000000-0005-0000-0000-0000867F0000}"/>
    <cellStyle name="Comma 14 2" xfId="50462" xr:uid="{00000000-0005-0000-0000-0000877F0000}"/>
    <cellStyle name="Comma 14 3" xfId="50461" xr:uid="{00000000-0005-0000-0000-0000887F0000}"/>
    <cellStyle name="Comma 15" xfId="3981" xr:uid="{00000000-0005-0000-0000-0000897F0000}"/>
    <cellStyle name="Comma 15 2" xfId="50463" xr:uid="{00000000-0005-0000-0000-00008A7F0000}"/>
    <cellStyle name="Comma 16" xfId="3713" xr:uid="{00000000-0005-0000-0000-00008B7F0000}"/>
    <cellStyle name="Comma 16 2" xfId="50464" xr:uid="{00000000-0005-0000-0000-00008C7F0000}"/>
    <cellStyle name="Comma 17" xfId="3793" xr:uid="{00000000-0005-0000-0000-00008D7F0000}"/>
    <cellStyle name="Comma 17 2" xfId="50465" xr:uid="{00000000-0005-0000-0000-00008E7F0000}"/>
    <cellStyle name="Comma 18" xfId="24834" xr:uid="{00000000-0005-0000-0000-00008F7F0000}"/>
    <cellStyle name="Comma 18 2" xfId="50466" xr:uid="{00000000-0005-0000-0000-0000907F0000}"/>
    <cellStyle name="Comma 19" xfId="24652" xr:uid="{00000000-0005-0000-0000-0000917F0000}"/>
    <cellStyle name="Comma 19 2" xfId="50467" xr:uid="{00000000-0005-0000-0000-0000927F0000}"/>
    <cellStyle name="Comma 2" xfId="427" xr:uid="{00000000-0005-0000-0000-0000937F0000}"/>
    <cellStyle name="Comma 2 2" xfId="428" xr:uid="{00000000-0005-0000-0000-0000947F0000}"/>
    <cellStyle name="Comma 2 2 10" xfId="50468" xr:uid="{00000000-0005-0000-0000-0000957F0000}"/>
    <cellStyle name="Comma 2 2 2" xfId="429" xr:uid="{00000000-0005-0000-0000-0000967F0000}"/>
    <cellStyle name="Comma 2 2 2 2" xfId="23737" xr:uid="{00000000-0005-0000-0000-0000977F0000}"/>
    <cellStyle name="Comma 2 2 2 2 2" xfId="50470" xr:uid="{00000000-0005-0000-0000-0000987F0000}"/>
    <cellStyle name="Comma 2 2 2 2 2 2" xfId="50471" xr:uid="{00000000-0005-0000-0000-0000997F0000}"/>
    <cellStyle name="Comma 2 2 2 2 2 2 2" xfId="50472" xr:uid="{00000000-0005-0000-0000-00009A7F0000}"/>
    <cellStyle name="Comma 2 2 2 2 2 3" xfId="50473" xr:uid="{00000000-0005-0000-0000-00009B7F0000}"/>
    <cellStyle name="Comma 2 2 2 2 2 3 2" xfId="50474" xr:uid="{00000000-0005-0000-0000-00009C7F0000}"/>
    <cellStyle name="Comma 2 2 2 2 2 4" xfId="50475" xr:uid="{00000000-0005-0000-0000-00009D7F0000}"/>
    <cellStyle name="Comma 2 2 2 2 3" xfId="50476" xr:uid="{00000000-0005-0000-0000-00009E7F0000}"/>
    <cellStyle name="Comma 2 2 2 2 3 2" xfId="50477" xr:uid="{00000000-0005-0000-0000-00009F7F0000}"/>
    <cellStyle name="Comma 2 2 2 2 4" xfId="50478" xr:uid="{00000000-0005-0000-0000-0000A07F0000}"/>
    <cellStyle name="Comma 2 2 2 2 4 2" xfId="50479" xr:uid="{00000000-0005-0000-0000-0000A17F0000}"/>
    <cellStyle name="Comma 2 2 2 2 5" xfId="50480" xr:uid="{00000000-0005-0000-0000-0000A27F0000}"/>
    <cellStyle name="Comma 2 2 2 2 6" xfId="50469" xr:uid="{00000000-0005-0000-0000-0000A37F0000}"/>
    <cellStyle name="Comma 2 2 2 3" xfId="50481" xr:uid="{00000000-0005-0000-0000-0000A47F0000}"/>
    <cellStyle name="Comma 2 2 2 3 2" xfId="50482" xr:uid="{00000000-0005-0000-0000-0000A57F0000}"/>
    <cellStyle name="Comma 2 2 2 3 2 2" xfId="50483" xr:uid="{00000000-0005-0000-0000-0000A67F0000}"/>
    <cellStyle name="Comma 2 2 2 3 2 2 2" xfId="50484" xr:uid="{00000000-0005-0000-0000-0000A77F0000}"/>
    <cellStyle name="Comma 2 2 2 3 2 3" xfId="50485" xr:uid="{00000000-0005-0000-0000-0000A87F0000}"/>
    <cellStyle name="Comma 2 2 2 3 2 3 2" xfId="50486" xr:uid="{00000000-0005-0000-0000-0000A97F0000}"/>
    <cellStyle name="Comma 2 2 2 3 2 4" xfId="50487" xr:uid="{00000000-0005-0000-0000-0000AA7F0000}"/>
    <cellStyle name="Comma 2 2 2 3 3" xfId="50488" xr:uid="{00000000-0005-0000-0000-0000AB7F0000}"/>
    <cellStyle name="Comma 2 2 2 3 3 2" xfId="50489" xr:uid="{00000000-0005-0000-0000-0000AC7F0000}"/>
    <cellStyle name="Comma 2 2 2 3 4" xfId="50490" xr:uid="{00000000-0005-0000-0000-0000AD7F0000}"/>
    <cellStyle name="Comma 2 2 2 3 4 2" xfId="50491" xr:uid="{00000000-0005-0000-0000-0000AE7F0000}"/>
    <cellStyle name="Comma 2 2 2 3 5" xfId="50492" xr:uid="{00000000-0005-0000-0000-0000AF7F0000}"/>
    <cellStyle name="Comma 2 2 2 4" xfId="50493" xr:uid="{00000000-0005-0000-0000-0000B07F0000}"/>
    <cellStyle name="Comma 2 2 2 4 2" xfId="50494" xr:uid="{00000000-0005-0000-0000-0000B17F0000}"/>
    <cellStyle name="Comma 2 2 2 4 2 2" xfId="50495" xr:uid="{00000000-0005-0000-0000-0000B27F0000}"/>
    <cellStyle name="Comma 2 2 2 4 2 2 2" xfId="50496" xr:uid="{00000000-0005-0000-0000-0000B37F0000}"/>
    <cellStyle name="Comma 2 2 2 4 2 3" xfId="50497" xr:uid="{00000000-0005-0000-0000-0000B47F0000}"/>
    <cellStyle name="Comma 2 2 2 4 2 3 2" xfId="50498" xr:uid="{00000000-0005-0000-0000-0000B57F0000}"/>
    <cellStyle name="Comma 2 2 2 4 2 4" xfId="50499" xr:uid="{00000000-0005-0000-0000-0000B67F0000}"/>
    <cellStyle name="Comma 2 2 2 4 3" xfId="50500" xr:uid="{00000000-0005-0000-0000-0000B77F0000}"/>
    <cellStyle name="Comma 2 2 2 4 3 2" xfId="50501" xr:uid="{00000000-0005-0000-0000-0000B87F0000}"/>
    <cellStyle name="Comma 2 2 2 4 4" xfId="50502" xr:uid="{00000000-0005-0000-0000-0000B97F0000}"/>
    <cellStyle name="Comma 2 2 2 4 4 2" xfId="50503" xr:uid="{00000000-0005-0000-0000-0000BA7F0000}"/>
    <cellStyle name="Comma 2 2 2 4 5" xfId="50504" xr:uid="{00000000-0005-0000-0000-0000BB7F0000}"/>
    <cellStyle name="Comma 2 2 2 5" xfId="50505" xr:uid="{00000000-0005-0000-0000-0000BC7F0000}"/>
    <cellStyle name="Comma 2 2 2 5 2" xfId="50506" xr:uid="{00000000-0005-0000-0000-0000BD7F0000}"/>
    <cellStyle name="Comma 2 2 2 5 2 2" xfId="50507" xr:uid="{00000000-0005-0000-0000-0000BE7F0000}"/>
    <cellStyle name="Comma 2 2 2 5 2 2 2" xfId="50508" xr:uid="{00000000-0005-0000-0000-0000BF7F0000}"/>
    <cellStyle name="Comma 2 2 2 5 2 3" xfId="50509" xr:uid="{00000000-0005-0000-0000-0000C07F0000}"/>
    <cellStyle name="Comma 2 2 2 5 2 3 2" xfId="50510" xr:uid="{00000000-0005-0000-0000-0000C17F0000}"/>
    <cellStyle name="Comma 2 2 2 5 2 4" xfId="50511" xr:uid="{00000000-0005-0000-0000-0000C27F0000}"/>
    <cellStyle name="Comma 2 2 2 5 3" xfId="50512" xr:uid="{00000000-0005-0000-0000-0000C37F0000}"/>
    <cellStyle name="Comma 2 2 2 5 3 2" xfId="50513" xr:uid="{00000000-0005-0000-0000-0000C47F0000}"/>
    <cellStyle name="Comma 2 2 2 5 4" xfId="50514" xr:uid="{00000000-0005-0000-0000-0000C57F0000}"/>
    <cellStyle name="Comma 2 2 2 5 4 2" xfId="50515" xr:uid="{00000000-0005-0000-0000-0000C67F0000}"/>
    <cellStyle name="Comma 2 2 2 5 5" xfId="50516" xr:uid="{00000000-0005-0000-0000-0000C77F0000}"/>
    <cellStyle name="Comma 2 2 2 6" xfId="50517" xr:uid="{00000000-0005-0000-0000-0000C87F0000}"/>
    <cellStyle name="Comma 2 2 2 6 2" xfId="50518" xr:uid="{00000000-0005-0000-0000-0000C97F0000}"/>
    <cellStyle name="Comma 2 2 2 6 2 2" xfId="50519" xr:uid="{00000000-0005-0000-0000-0000CA7F0000}"/>
    <cellStyle name="Comma 2 2 2 6 3" xfId="50520" xr:uid="{00000000-0005-0000-0000-0000CB7F0000}"/>
    <cellStyle name="Comma 2 2 2 6 3 2" xfId="50521" xr:uid="{00000000-0005-0000-0000-0000CC7F0000}"/>
    <cellStyle name="Comma 2 2 2 6 4" xfId="50522" xr:uid="{00000000-0005-0000-0000-0000CD7F0000}"/>
    <cellStyle name="Comma 2 2 2 7" xfId="50523" xr:uid="{00000000-0005-0000-0000-0000CE7F0000}"/>
    <cellStyle name="Comma 2 2 2 7 2" xfId="50524" xr:uid="{00000000-0005-0000-0000-0000CF7F0000}"/>
    <cellStyle name="Comma 2 2 2 8" xfId="50525" xr:uid="{00000000-0005-0000-0000-0000D07F0000}"/>
    <cellStyle name="Comma 2 2 2 8 2" xfId="50526" xr:uid="{00000000-0005-0000-0000-0000D17F0000}"/>
    <cellStyle name="Comma 2 2 2 9" xfId="50527" xr:uid="{00000000-0005-0000-0000-0000D27F0000}"/>
    <cellStyle name="Comma 2 2 3" xfId="1066" xr:uid="{00000000-0005-0000-0000-0000D37F0000}"/>
    <cellStyle name="Comma 2 2 3 2" xfId="2001" xr:uid="{00000000-0005-0000-0000-0000D47F0000}"/>
    <cellStyle name="Comma 2 2 3 2 2" xfId="3621" xr:uid="{00000000-0005-0000-0000-0000D57F0000}"/>
    <cellStyle name="Comma 2 2 3 2 2 2" xfId="23740" xr:uid="{00000000-0005-0000-0000-0000D67F0000}"/>
    <cellStyle name="Comma 2 2 3 2 2 2 2" xfId="46965" xr:uid="{00000000-0005-0000-0000-0000D77F0000}"/>
    <cellStyle name="Comma 2 2 3 2 2 2 3" xfId="50528" xr:uid="{00000000-0005-0000-0000-0000D87F0000}"/>
    <cellStyle name="Comma 2 2 3 2 2 3" xfId="48895" xr:uid="{00000000-0005-0000-0000-0000D97F0000}"/>
    <cellStyle name="Comma 2 2 3 2 3" xfId="4943" xr:uid="{00000000-0005-0000-0000-0000DA7F0000}"/>
    <cellStyle name="Comma 2 2 3 2 3 2" xfId="10286" xr:uid="{00000000-0005-0000-0000-0000DB7F0000}"/>
    <cellStyle name="Comma 2 2 3 2 3 2 2" xfId="20901" xr:uid="{00000000-0005-0000-0000-0000DC7F0000}"/>
    <cellStyle name="Comma 2 2 3 2 3 2 2 2" xfId="44169" xr:uid="{00000000-0005-0000-0000-0000DD7F0000}"/>
    <cellStyle name="Comma 2 2 3 2 3 2 3" xfId="33554" xr:uid="{00000000-0005-0000-0000-0000DE7F0000}"/>
    <cellStyle name="Comma 2 2 3 2 3 2 4" xfId="50530" xr:uid="{00000000-0005-0000-0000-0000DF7F0000}"/>
    <cellStyle name="Comma 2 2 3 2 3 3" xfId="15595" xr:uid="{00000000-0005-0000-0000-0000E07F0000}"/>
    <cellStyle name="Comma 2 2 3 2 3 3 2" xfId="38863" xr:uid="{00000000-0005-0000-0000-0000E17F0000}"/>
    <cellStyle name="Comma 2 2 3 2 3 4" xfId="28246" xr:uid="{00000000-0005-0000-0000-0000E27F0000}"/>
    <cellStyle name="Comma 2 2 3 2 3 5" xfId="50529" xr:uid="{00000000-0005-0000-0000-0000E37F0000}"/>
    <cellStyle name="Comma 2 2 3 2 4" xfId="7644" xr:uid="{00000000-0005-0000-0000-0000E47F0000}"/>
    <cellStyle name="Comma 2 2 3 2 4 2" xfId="18259" xr:uid="{00000000-0005-0000-0000-0000E57F0000}"/>
    <cellStyle name="Comma 2 2 3 2 4 2 2" xfId="41527" xr:uid="{00000000-0005-0000-0000-0000E67F0000}"/>
    <cellStyle name="Comma 2 2 3 2 4 3" xfId="30912" xr:uid="{00000000-0005-0000-0000-0000E77F0000}"/>
    <cellStyle name="Comma 2 2 3 2 4 4" xfId="50531" xr:uid="{00000000-0005-0000-0000-0000E87F0000}"/>
    <cellStyle name="Comma 2 2 3 2 5" xfId="12955" xr:uid="{00000000-0005-0000-0000-0000E97F0000}"/>
    <cellStyle name="Comma 2 2 3 2 5 2" xfId="36223" xr:uid="{00000000-0005-0000-0000-0000EA7F0000}"/>
    <cellStyle name="Comma 2 2 3 2 6" xfId="23739" xr:uid="{00000000-0005-0000-0000-0000EB7F0000}"/>
    <cellStyle name="Comma 2 2 3 2 6 2" xfId="46964" xr:uid="{00000000-0005-0000-0000-0000EC7F0000}"/>
    <cellStyle name="Comma 2 2 3 2 7" xfId="25604" xr:uid="{00000000-0005-0000-0000-0000ED7F0000}"/>
    <cellStyle name="Comma 2 2 3 2 8" xfId="48894" xr:uid="{00000000-0005-0000-0000-0000EE7F0000}"/>
    <cellStyle name="Comma 2 2 3 3" xfId="3233" xr:uid="{00000000-0005-0000-0000-0000EF7F0000}"/>
    <cellStyle name="Comma 2 2 3 3 2" xfId="6063" xr:uid="{00000000-0005-0000-0000-0000F07F0000}"/>
    <cellStyle name="Comma 2 2 3 3 2 2" xfId="11406" xr:uid="{00000000-0005-0000-0000-0000F17F0000}"/>
    <cellStyle name="Comma 2 2 3 3 2 2 2" xfId="22019" xr:uid="{00000000-0005-0000-0000-0000F27F0000}"/>
    <cellStyle name="Comma 2 2 3 3 2 2 2 2" xfId="45287" xr:uid="{00000000-0005-0000-0000-0000F37F0000}"/>
    <cellStyle name="Comma 2 2 3 3 2 2 3" xfId="34674" xr:uid="{00000000-0005-0000-0000-0000F47F0000}"/>
    <cellStyle name="Comma 2 2 3 3 2 3" xfId="16713" xr:uid="{00000000-0005-0000-0000-0000F57F0000}"/>
    <cellStyle name="Comma 2 2 3 3 2 3 2" xfId="39981" xr:uid="{00000000-0005-0000-0000-0000F67F0000}"/>
    <cellStyle name="Comma 2 2 3 3 2 4" xfId="29366" xr:uid="{00000000-0005-0000-0000-0000F77F0000}"/>
    <cellStyle name="Comma 2 2 3 3 2 5" xfId="50532" xr:uid="{00000000-0005-0000-0000-0000F87F0000}"/>
    <cellStyle name="Comma 2 2 3 3 3" xfId="8764" xr:uid="{00000000-0005-0000-0000-0000F97F0000}"/>
    <cellStyle name="Comma 2 2 3 3 3 2" xfId="19379" xr:uid="{00000000-0005-0000-0000-0000FA7F0000}"/>
    <cellStyle name="Comma 2 2 3 3 3 2 2" xfId="42647" xr:uid="{00000000-0005-0000-0000-0000FB7F0000}"/>
    <cellStyle name="Comma 2 2 3 3 3 3" xfId="32032" xr:uid="{00000000-0005-0000-0000-0000FC7F0000}"/>
    <cellStyle name="Comma 2 2 3 3 4" xfId="14073" xr:uid="{00000000-0005-0000-0000-0000FD7F0000}"/>
    <cellStyle name="Comma 2 2 3 3 4 2" xfId="37341" xr:uid="{00000000-0005-0000-0000-0000FE7F0000}"/>
    <cellStyle name="Comma 2 2 3 3 5" xfId="23741" xr:uid="{00000000-0005-0000-0000-0000FF7F0000}"/>
    <cellStyle name="Comma 2 2 3 3 5 2" xfId="46966" xr:uid="{00000000-0005-0000-0000-000000800000}"/>
    <cellStyle name="Comma 2 2 3 3 6" xfId="26724" xr:uid="{00000000-0005-0000-0000-000001800000}"/>
    <cellStyle name="Comma 2 2 3 3 7" xfId="48896" xr:uid="{00000000-0005-0000-0000-000002800000}"/>
    <cellStyle name="Comma 2 2 3 4" xfId="3553" xr:uid="{00000000-0005-0000-0000-000003800000}"/>
    <cellStyle name="Comma 2 2 3 4 2" xfId="6377" xr:uid="{00000000-0005-0000-0000-000004800000}"/>
    <cellStyle name="Comma 2 2 3 4 2 2" xfId="11720" xr:uid="{00000000-0005-0000-0000-000005800000}"/>
    <cellStyle name="Comma 2 2 3 4 2 2 2" xfId="22333" xr:uid="{00000000-0005-0000-0000-000006800000}"/>
    <cellStyle name="Comma 2 2 3 4 2 2 2 2" xfId="45601" xr:uid="{00000000-0005-0000-0000-000007800000}"/>
    <cellStyle name="Comma 2 2 3 4 2 2 3" xfId="34988" xr:uid="{00000000-0005-0000-0000-000008800000}"/>
    <cellStyle name="Comma 2 2 3 4 2 3" xfId="17027" xr:uid="{00000000-0005-0000-0000-000009800000}"/>
    <cellStyle name="Comma 2 2 3 4 2 3 2" xfId="40295" xr:uid="{00000000-0005-0000-0000-00000A800000}"/>
    <cellStyle name="Comma 2 2 3 4 2 4" xfId="29680" xr:uid="{00000000-0005-0000-0000-00000B800000}"/>
    <cellStyle name="Comma 2 2 3 4 2 5" xfId="50534" xr:uid="{00000000-0005-0000-0000-00000C800000}"/>
    <cellStyle name="Comma 2 2 3 4 3" xfId="9078" xr:uid="{00000000-0005-0000-0000-00000D800000}"/>
    <cellStyle name="Comma 2 2 3 4 3 2" xfId="19693" xr:uid="{00000000-0005-0000-0000-00000E800000}"/>
    <cellStyle name="Comma 2 2 3 4 3 2 2" xfId="42961" xr:uid="{00000000-0005-0000-0000-00000F800000}"/>
    <cellStyle name="Comma 2 2 3 4 3 3" xfId="32346" xr:uid="{00000000-0005-0000-0000-000010800000}"/>
    <cellStyle name="Comma 2 2 3 4 4" xfId="14387" xr:uid="{00000000-0005-0000-0000-000011800000}"/>
    <cellStyle name="Comma 2 2 3 4 4 2" xfId="37655" xr:uid="{00000000-0005-0000-0000-000012800000}"/>
    <cellStyle name="Comma 2 2 3 4 5" xfId="27038" xr:uid="{00000000-0005-0000-0000-000013800000}"/>
    <cellStyle name="Comma 2 2 3 4 6" xfId="50533" xr:uid="{00000000-0005-0000-0000-000014800000}"/>
    <cellStyle name="Comma 2 2 3 5" xfId="23738" xr:uid="{00000000-0005-0000-0000-000015800000}"/>
    <cellStyle name="Comma 2 2 3 5 2" xfId="46963" xr:uid="{00000000-0005-0000-0000-000016800000}"/>
    <cellStyle name="Comma 2 2 3 5 3" xfId="50535" xr:uid="{00000000-0005-0000-0000-000017800000}"/>
    <cellStyle name="Comma 2 2 3 6" xfId="48893" xr:uid="{00000000-0005-0000-0000-000018800000}"/>
    <cellStyle name="Comma 2 2 4" xfId="2520" xr:uid="{00000000-0005-0000-0000-000019800000}"/>
    <cellStyle name="Comma 2 2 4 2" xfId="5368" xr:uid="{00000000-0005-0000-0000-00001A800000}"/>
    <cellStyle name="Comma 2 2 4 2 2" xfId="10711" xr:uid="{00000000-0005-0000-0000-00001B800000}"/>
    <cellStyle name="Comma 2 2 4 2 2 2" xfId="21325" xr:uid="{00000000-0005-0000-0000-00001C800000}"/>
    <cellStyle name="Comma 2 2 4 2 2 2 2" xfId="44593" xr:uid="{00000000-0005-0000-0000-00001D800000}"/>
    <cellStyle name="Comma 2 2 4 2 2 2 3" xfId="50536" xr:uid="{00000000-0005-0000-0000-00001E800000}"/>
    <cellStyle name="Comma 2 2 4 2 2 3" xfId="23744" xr:uid="{00000000-0005-0000-0000-00001F800000}"/>
    <cellStyle name="Comma 2 2 4 2 2 3 2" xfId="46969" xr:uid="{00000000-0005-0000-0000-000020800000}"/>
    <cellStyle name="Comma 2 2 4 2 2 4" xfId="33979" xr:uid="{00000000-0005-0000-0000-000021800000}"/>
    <cellStyle name="Comma 2 2 4 2 2 5" xfId="48899" xr:uid="{00000000-0005-0000-0000-000022800000}"/>
    <cellStyle name="Comma 2 2 4 2 3" xfId="16019" xr:uid="{00000000-0005-0000-0000-000023800000}"/>
    <cellStyle name="Comma 2 2 4 2 3 2" xfId="39287" xr:uid="{00000000-0005-0000-0000-000024800000}"/>
    <cellStyle name="Comma 2 2 4 2 3 2 2" xfId="50538" xr:uid="{00000000-0005-0000-0000-000025800000}"/>
    <cellStyle name="Comma 2 2 4 2 3 3" xfId="50537" xr:uid="{00000000-0005-0000-0000-000026800000}"/>
    <cellStyle name="Comma 2 2 4 2 4" xfId="23743" xr:uid="{00000000-0005-0000-0000-000027800000}"/>
    <cellStyle name="Comma 2 2 4 2 4 2" xfId="46968" xr:uid="{00000000-0005-0000-0000-000028800000}"/>
    <cellStyle name="Comma 2 2 4 2 4 3" xfId="50539" xr:uid="{00000000-0005-0000-0000-000029800000}"/>
    <cellStyle name="Comma 2 2 4 2 5" xfId="28671" xr:uid="{00000000-0005-0000-0000-00002A800000}"/>
    <cellStyle name="Comma 2 2 4 2 6" xfId="48898" xr:uid="{00000000-0005-0000-0000-00002B800000}"/>
    <cellStyle name="Comma 2 2 4 3" xfId="8069" xr:uid="{00000000-0005-0000-0000-00002C800000}"/>
    <cellStyle name="Comma 2 2 4 3 2" xfId="18684" xr:uid="{00000000-0005-0000-0000-00002D800000}"/>
    <cellStyle name="Comma 2 2 4 3 2 2" xfId="41952" xr:uid="{00000000-0005-0000-0000-00002E800000}"/>
    <cellStyle name="Comma 2 2 4 3 2 3" xfId="50540" xr:uid="{00000000-0005-0000-0000-00002F800000}"/>
    <cellStyle name="Comma 2 2 4 3 3" xfId="23745" xr:uid="{00000000-0005-0000-0000-000030800000}"/>
    <cellStyle name="Comma 2 2 4 3 3 2" xfId="46970" xr:uid="{00000000-0005-0000-0000-000031800000}"/>
    <cellStyle name="Comma 2 2 4 3 4" xfId="31337" xr:uid="{00000000-0005-0000-0000-000032800000}"/>
    <cellStyle name="Comma 2 2 4 3 5" xfId="48900" xr:uid="{00000000-0005-0000-0000-000033800000}"/>
    <cellStyle name="Comma 2 2 4 4" xfId="13379" xr:uid="{00000000-0005-0000-0000-000034800000}"/>
    <cellStyle name="Comma 2 2 4 4 2" xfId="36647" xr:uid="{00000000-0005-0000-0000-000035800000}"/>
    <cellStyle name="Comma 2 2 4 4 2 2" xfId="50542" xr:uid="{00000000-0005-0000-0000-000036800000}"/>
    <cellStyle name="Comma 2 2 4 4 3" xfId="50541" xr:uid="{00000000-0005-0000-0000-000037800000}"/>
    <cellStyle name="Comma 2 2 4 5" xfId="23742" xr:uid="{00000000-0005-0000-0000-000038800000}"/>
    <cellStyle name="Comma 2 2 4 5 2" xfId="46967" xr:uid="{00000000-0005-0000-0000-000039800000}"/>
    <cellStyle name="Comma 2 2 4 5 3" xfId="50543" xr:uid="{00000000-0005-0000-0000-00003A800000}"/>
    <cellStyle name="Comma 2 2 4 6" xfId="26029" xr:uid="{00000000-0005-0000-0000-00003B800000}"/>
    <cellStyle name="Comma 2 2 4 7" xfId="48897" xr:uid="{00000000-0005-0000-0000-00003C800000}"/>
    <cellStyle name="Comma 2 2 5" xfId="4181" xr:uid="{00000000-0005-0000-0000-00003D800000}"/>
    <cellStyle name="Comma 2 2 5 2" xfId="9525" xr:uid="{00000000-0005-0000-0000-00003E800000}"/>
    <cellStyle name="Comma 2 2 5 2 2" xfId="20140" xr:uid="{00000000-0005-0000-0000-00003F800000}"/>
    <cellStyle name="Comma 2 2 5 2 2 2" xfId="43408" xr:uid="{00000000-0005-0000-0000-000040800000}"/>
    <cellStyle name="Comma 2 2 5 2 2 2 2" xfId="50547" xr:uid="{00000000-0005-0000-0000-000041800000}"/>
    <cellStyle name="Comma 2 2 5 2 2 3" xfId="50546" xr:uid="{00000000-0005-0000-0000-000042800000}"/>
    <cellStyle name="Comma 2 2 5 2 3" xfId="32793" xr:uid="{00000000-0005-0000-0000-000043800000}"/>
    <cellStyle name="Comma 2 2 5 2 3 2" xfId="50549" xr:uid="{00000000-0005-0000-0000-000044800000}"/>
    <cellStyle name="Comma 2 2 5 2 3 3" xfId="50548" xr:uid="{00000000-0005-0000-0000-000045800000}"/>
    <cellStyle name="Comma 2 2 5 2 4" xfId="50550" xr:uid="{00000000-0005-0000-0000-000046800000}"/>
    <cellStyle name="Comma 2 2 5 2 5" xfId="50545" xr:uid="{00000000-0005-0000-0000-000047800000}"/>
    <cellStyle name="Comma 2 2 5 3" xfId="14834" xr:uid="{00000000-0005-0000-0000-000048800000}"/>
    <cellStyle name="Comma 2 2 5 3 2" xfId="38102" xr:uid="{00000000-0005-0000-0000-000049800000}"/>
    <cellStyle name="Comma 2 2 5 3 2 2" xfId="50552" xr:uid="{00000000-0005-0000-0000-00004A800000}"/>
    <cellStyle name="Comma 2 2 5 3 3" xfId="50551" xr:uid="{00000000-0005-0000-0000-00004B800000}"/>
    <cellStyle name="Comma 2 2 5 4" xfId="27485" xr:uid="{00000000-0005-0000-0000-00004C800000}"/>
    <cellStyle name="Comma 2 2 5 4 2" xfId="50554" xr:uid="{00000000-0005-0000-0000-00004D800000}"/>
    <cellStyle name="Comma 2 2 5 4 3" xfId="50553" xr:uid="{00000000-0005-0000-0000-00004E800000}"/>
    <cellStyle name="Comma 2 2 5 5" xfId="50555" xr:uid="{00000000-0005-0000-0000-00004F800000}"/>
    <cellStyle name="Comma 2 2 5 6" xfId="50544" xr:uid="{00000000-0005-0000-0000-000050800000}"/>
    <cellStyle name="Comma 2 2 6" xfId="6883" xr:uid="{00000000-0005-0000-0000-000051800000}"/>
    <cellStyle name="Comma 2 2 6 2" xfId="17498" xr:uid="{00000000-0005-0000-0000-000052800000}"/>
    <cellStyle name="Comma 2 2 6 2 2" xfId="40766" xr:uid="{00000000-0005-0000-0000-000053800000}"/>
    <cellStyle name="Comma 2 2 6 2 2 2" xfId="50559" xr:uid="{00000000-0005-0000-0000-000054800000}"/>
    <cellStyle name="Comma 2 2 6 2 2 3" xfId="50558" xr:uid="{00000000-0005-0000-0000-000055800000}"/>
    <cellStyle name="Comma 2 2 6 2 3" xfId="50560" xr:uid="{00000000-0005-0000-0000-000056800000}"/>
    <cellStyle name="Comma 2 2 6 2 3 2" xfId="50561" xr:uid="{00000000-0005-0000-0000-000057800000}"/>
    <cellStyle name="Comma 2 2 6 2 4" xfId="50562" xr:uid="{00000000-0005-0000-0000-000058800000}"/>
    <cellStyle name="Comma 2 2 6 2 5" xfId="50557" xr:uid="{00000000-0005-0000-0000-000059800000}"/>
    <cellStyle name="Comma 2 2 6 3" xfId="30151" xr:uid="{00000000-0005-0000-0000-00005A800000}"/>
    <cellStyle name="Comma 2 2 6 3 2" xfId="50564" xr:uid="{00000000-0005-0000-0000-00005B800000}"/>
    <cellStyle name="Comma 2 2 6 3 3" xfId="50563" xr:uid="{00000000-0005-0000-0000-00005C800000}"/>
    <cellStyle name="Comma 2 2 6 4" xfId="50565" xr:uid="{00000000-0005-0000-0000-00005D800000}"/>
    <cellStyle name="Comma 2 2 6 4 2" xfId="50566" xr:uid="{00000000-0005-0000-0000-00005E800000}"/>
    <cellStyle name="Comma 2 2 6 5" xfId="50567" xr:uid="{00000000-0005-0000-0000-00005F800000}"/>
    <cellStyle name="Comma 2 2 6 6" xfId="50556" xr:uid="{00000000-0005-0000-0000-000060800000}"/>
    <cellStyle name="Comma 2 2 7" xfId="12194" xr:uid="{00000000-0005-0000-0000-000061800000}"/>
    <cellStyle name="Comma 2 2 7 2" xfId="35462" xr:uid="{00000000-0005-0000-0000-000062800000}"/>
    <cellStyle name="Comma 2 2 7 2 2" xfId="50570" xr:uid="{00000000-0005-0000-0000-000063800000}"/>
    <cellStyle name="Comma 2 2 7 2 3" xfId="50569" xr:uid="{00000000-0005-0000-0000-000064800000}"/>
    <cellStyle name="Comma 2 2 7 3" xfId="50571" xr:uid="{00000000-0005-0000-0000-000065800000}"/>
    <cellStyle name="Comma 2 2 7 3 2" xfId="50572" xr:uid="{00000000-0005-0000-0000-000066800000}"/>
    <cellStyle name="Comma 2 2 7 4" xfId="50573" xr:uid="{00000000-0005-0000-0000-000067800000}"/>
    <cellStyle name="Comma 2 2 7 5" xfId="50568" xr:uid="{00000000-0005-0000-0000-000068800000}"/>
    <cellStyle name="Comma 2 2 8" xfId="24841" xr:uid="{00000000-0005-0000-0000-000069800000}"/>
    <cellStyle name="Comma 2 2 8 2" xfId="50575" xr:uid="{00000000-0005-0000-0000-00006A800000}"/>
    <cellStyle name="Comma 2 2 8 3" xfId="50574" xr:uid="{00000000-0005-0000-0000-00006B800000}"/>
    <cellStyle name="Comma 2 2 9" xfId="50576" xr:uid="{00000000-0005-0000-0000-00006C800000}"/>
    <cellStyle name="Comma 2 2 9 2" xfId="50577" xr:uid="{00000000-0005-0000-0000-00006D800000}"/>
    <cellStyle name="Comma 2 3" xfId="430" xr:uid="{00000000-0005-0000-0000-00006E800000}"/>
    <cellStyle name="Comma 2 3 10" xfId="24842" xr:uid="{00000000-0005-0000-0000-00006F800000}"/>
    <cellStyle name="Comma 2 3 11" xfId="48901" xr:uid="{00000000-0005-0000-0000-000070800000}"/>
    <cellStyle name="Comma 2 3 2" xfId="1981" xr:uid="{00000000-0005-0000-0000-000071800000}"/>
    <cellStyle name="Comma 2 3 2 2" xfId="4929" xr:uid="{00000000-0005-0000-0000-000072800000}"/>
    <cellStyle name="Comma 2 3 2 2 2" xfId="10272" xr:uid="{00000000-0005-0000-0000-000073800000}"/>
    <cellStyle name="Comma 2 3 2 2 2 2" xfId="20887" xr:uid="{00000000-0005-0000-0000-000074800000}"/>
    <cellStyle name="Comma 2 3 2 2 2 2 2" xfId="44155" xr:uid="{00000000-0005-0000-0000-000075800000}"/>
    <cellStyle name="Comma 2 3 2 2 2 3" xfId="33540" xr:uid="{00000000-0005-0000-0000-000076800000}"/>
    <cellStyle name="Comma 2 3 2 2 3" xfId="15581" xr:uid="{00000000-0005-0000-0000-000077800000}"/>
    <cellStyle name="Comma 2 3 2 2 3 2" xfId="38849" xr:uid="{00000000-0005-0000-0000-000078800000}"/>
    <cellStyle name="Comma 2 3 2 2 4" xfId="23748" xr:uid="{00000000-0005-0000-0000-000079800000}"/>
    <cellStyle name="Comma 2 3 2 2 4 2" xfId="46973" xr:uid="{00000000-0005-0000-0000-00007A800000}"/>
    <cellStyle name="Comma 2 3 2 2 5" xfId="28232" xr:uid="{00000000-0005-0000-0000-00007B800000}"/>
    <cellStyle name="Comma 2 3 2 2 6" xfId="48903" xr:uid="{00000000-0005-0000-0000-00007C800000}"/>
    <cellStyle name="Comma 2 3 2 3" xfId="7630" xr:uid="{00000000-0005-0000-0000-00007D800000}"/>
    <cellStyle name="Comma 2 3 2 3 2" xfId="18245" xr:uid="{00000000-0005-0000-0000-00007E800000}"/>
    <cellStyle name="Comma 2 3 2 3 2 2" xfId="41513" xr:uid="{00000000-0005-0000-0000-00007F800000}"/>
    <cellStyle name="Comma 2 3 2 3 3" xfId="30898" xr:uid="{00000000-0005-0000-0000-000080800000}"/>
    <cellStyle name="Comma 2 3 2 4" xfId="12941" xr:uid="{00000000-0005-0000-0000-000081800000}"/>
    <cellStyle name="Comma 2 3 2 4 2" xfId="36209" xr:uid="{00000000-0005-0000-0000-000082800000}"/>
    <cellStyle name="Comma 2 3 2 5" xfId="23747" xr:uid="{00000000-0005-0000-0000-000083800000}"/>
    <cellStyle name="Comma 2 3 2 5 2" xfId="46972" xr:uid="{00000000-0005-0000-0000-000084800000}"/>
    <cellStyle name="Comma 2 3 2 6" xfId="25590" xr:uid="{00000000-0005-0000-0000-000085800000}"/>
    <cellStyle name="Comma 2 3 2 7" xfId="48902" xr:uid="{00000000-0005-0000-0000-000086800000}"/>
    <cellStyle name="Comma 2 3 3" xfId="2521" xr:uid="{00000000-0005-0000-0000-000087800000}"/>
    <cellStyle name="Comma 2 3 3 2" xfId="5369" xr:uid="{00000000-0005-0000-0000-000088800000}"/>
    <cellStyle name="Comma 2 3 3 2 2" xfId="10712" xr:uid="{00000000-0005-0000-0000-000089800000}"/>
    <cellStyle name="Comma 2 3 3 2 2 2" xfId="21326" xr:uid="{00000000-0005-0000-0000-00008A800000}"/>
    <cellStyle name="Comma 2 3 3 2 2 2 2" xfId="44594" xr:uid="{00000000-0005-0000-0000-00008B800000}"/>
    <cellStyle name="Comma 2 3 3 2 2 3" xfId="33980" xr:uid="{00000000-0005-0000-0000-00008C800000}"/>
    <cellStyle name="Comma 2 3 3 2 3" xfId="16020" xr:uid="{00000000-0005-0000-0000-00008D800000}"/>
    <cellStyle name="Comma 2 3 3 2 3 2" xfId="39288" xr:uid="{00000000-0005-0000-0000-00008E800000}"/>
    <cellStyle name="Comma 2 3 3 2 4" xfId="28672" xr:uid="{00000000-0005-0000-0000-00008F800000}"/>
    <cellStyle name="Comma 2 3 3 3" xfId="8070" xr:uid="{00000000-0005-0000-0000-000090800000}"/>
    <cellStyle name="Comma 2 3 3 3 2" xfId="18685" xr:uid="{00000000-0005-0000-0000-000091800000}"/>
    <cellStyle name="Comma 2 3 3 3 2 2" xfId="41953" xr:uid="{00000000-0005-0000-0000-000092800000}"/>
    <cellStyle name="Comma 2 3 3 3 3" xfId="31338" xr:uid="{00000000-0005-0000-0000-000093800000}"/>
    <cellStyle name="Comma 2 3 3 4" xfId="13380" xr:uid="{00000000-0005-0000-0000-000094800000}"/>
    <cellStyle name="Comma 2 3 3 4 2" xfId="36648" xr:uid="{00000000-0005-0000-0000-000095800000}"/>
    <cellStyle name="Comma 2 3 3 5" xfId="23749" xr:uid="{00000000-0005-0000-0000-000096800000}"/>
    <cellStyle name="Comma 2 3 3 5 2" xfId="46974" xr:uid="{00000000-0005-0000-0000-000097800000}"/>
    <cellStyle name="Comma 2 3 3 6" xfId="26030" xr:uid="{00000000-0005-0000-0000-000098800000}"/>
    <cellStyle name="Comma 2 3 3 7" xfId="48904" xr:uid="{00000000-0005-0000-0000-000099800000}"/>
    <cellStyle name="Comma 2 3 4" xfId="3222" xr:uid="{00000000-0005-0000-0000-00009A800000}"/>
    <cellStyle name="Comma 2 3 4 2" xfId="6052" xr:uid="{00000000-0005-0000-0000-00009B800000}"/>
    <cellStyle name="Comma 2 3 4 2 2" xfId="11395" xr:uid="{00000000-0005-0000-0000-00009C800000}"/>
    <cellStyle name="Comma 2 3 4 2 2 2" xfId="22008" xr:uid="{00000000-0005-0000-0000-00009D800000}"/>
    <cellStyle name="Comma 2 3 4 2 2 2 2" xfId="45276" xr:uid="{00000000-0005-0000-0000-00009E800000}"/>
    <cellStyle name="Comma 2 3 4 2 2 3" xfId="34663" xr:uid="{00000000-0005-0000-0000-00009F800000}"/>
    <cellStyle name="Comma 2 3 4 2 3" xfId="16702" xr:uid="{00000000-0005-0000-0000-0000A0800000}"/>
    <cellStyle name="Comma 2 3 4 2 3 2" xfId="39970" xr:uid="{00000000-0005-0000-0000-0000A1800000}"/>
    <cellStyle name="Comma 2 3 4 2 4" xfId="29355" xr:uid="{00000000-0005-0000-0000-0000A2800000}"/>
    <cellStyle name="Comma 2 3 4 3" xfId="8753" xr:uid="{00000000-0005-0000-0000-0000A3800000}"/>
    <cellStyle name="Comma 2 3 4 3 2" xfId="19368" xr:uid="{00000000-0005-0000-0000-0000A4800000}"/>
    <cellStyle name="Comma 2 3 4 3 2 2" xfId="42636" xr:uid="{00000000-0005-0000-0000-0000A5800000}"/>
    <cellStyle name="Comma 2 3 4 3 3" xfId="32021" xr:uid="{00000000-0005-0000-0000-0000A6800000}"/>
    <cellStyle name="Comma 2 3 4 4" xfId="14062" xr:uid="{00000000-0005-0000-0000-0000A7800000}"/>
    <cellStyle name="Comma 2 3 4 4 2" xfId="37330" xr:uid="{00000000-0005-0000-0000-0000A8800000}"/>
    <cellStyle name="Comma 2 3 4 5" xfId="26713" xr:uid="{00000000-0005-0000-0000-0000A9800000}"/>
    <cellStyle name="Comma 2 3 5" xfId="3542" xr:uid="{00000000-0005-0000-0000-0000AA800000}"/>
    <cellStyle name="Comma 2 3 5 2" xfId="6366" xr:uid="{00000000-0005-0000-0000-0000AB800000}"/>
    <cellStyle name="Comma 2 3 5 2 2" xfId="11709" xr:uid="{00000000-0005-0000-0000-0000AC800000}"/>
    <cellStyle name="Comma 2 3 5 2 2 2" xfId="22322" xr:uid="{00000000-0005-0000-0000-0000AD800000}"/>
    <cellStyle name="Comma 2 3 5 2 2 2 2" xfId="45590" xr:uid="{00000000-0005-0000-0000-0000AE800000}"/>
    <cellStyle name="Comma 2 3 5 2 2 3" xfId="34977" xr:uid="{00000000-0005-0000-0000-0000AF800000}"/>
    <cellStyle name="Comma 2 3 5 2 3" xfId="17016" xr:uid="{00000000-0005-0000-0000-0000B0800000}"/>
    <cellStyle name="Comma 2 3 5 2 3 2" xfId="40284" xr:uid="{00000000-0005-0000-0000-0000B1800000}"/>
    <cellStyle name="Comma 2 3 5 2 4" xfId="29669" xr:uid="{00000000-0005-0000-0000-0000B2800000}"/>
    <cellStyle name="Comma 2 3 5 3" xfId="9067" xr:uid="{00000000-0005-0000-0000-0000B3800000}"/>
    <cellStyle name="Comma 2 3 5 3 2" xfId="19682" xr:uid="{00000000-0005-0000-0000-0000B4800000}"/>
    <cellStyle name="Comma 2 3 5 3 2 2" xfId="42950" xr:uid="{00000000-0005-0000-0000-0000B5800000}"/>
    <cellStyle name="Comma 2 3 5 3 3" xfId="32335" xr:uid="{00000000-0005-0000-0000-0000B6800000}"/>
    <cellStyle name="Comma 2 3 5 4" xfId="14376" xr:uid="{00000000-0005-0000-0000-0000B7800000}"/>
    <cellStyle name="Comma 2 3 5 4 2" xfId="37644" xr:uid="{00000000-0005-0000-0000-0000B8800000}"/>
    <cellStyle name="Comma 2 3 5 5" xfId="27027" xr:uid="{00000000-0005-0000-0000-0000B9800000}"/>
    <cellStyle name="Comma 2 3 6" xfId="4182" xr:uid="{00000000-0005-0000-0000-0000BA800000}"/>
    <cellStyle name="Comma 2 3 6 2" xfId="9526" xr:uid="{00000000-0005-0000-0000-0000BB800000}"/>
    <cellStyle name="Comma 2 3 6 2 2" xfId="20141" xr:uid="{00000000-0005-0000-0000-0000BC800000}"/>
    <cellStyle name="Comma 2 3 6 2 2 2" xfId="43409" xr:uid="{00000000-0005-0000-0000-0000BD800000}"/>
    <cellStyle name="Comma 2 3 6 2 3" xfId="32794" xr:uid="{00000000-0005-0000-0000-0000BE800000}"/>
    <cellStyle name="Comma 2 3 6 3" xfId="14835" xr:uid="{00000000-0005-0000-0000-0000BF800000}"/>
    <cellStyle name="Comma 2 3 6 3 2" xfId="38103" xr:uid="{00000000-0005-0000-0000-0000C0800000}"/>
    <cellStyle name="Comma 2 3 6 4" xfId="27486" xr:uid="{00000000-0005-0000-0000-0000C1800000}"/>
    <cellStyle name="Comma 2 3 7" xfId="6884" xr:uid="{00000000-0005-0000-0000-0000C2800000}"/>
    <cellStyle name="Comma 2 3 7 2" xfId="17499" xr:uid="{00000000-0005-0000-0000-0000C3800000}"/>
    <cellStyle name="Comma 2 3 7 2 2" xfId="40767" xr:uid="{00000000-0005-0000-0000-0000C4800000}"/>
    <cellStyle name="Comma 2 3 7 3" xfId="30152" xr:uid="{00000000-0005-0000-0000-0000C5800000}"/>
    <cellStyle name="Comma 2 3 8" xfId="12195" xr:uid="{00000000-0005-0000-0000-0000C6800000}"/>
    <cellStyle name="Comma 2 3 8 2" xfId="35463" xr:uid="{00000000-0005-0000-0000-0000C7800000}"/>
    <cellStyle name="Comma 2 3 9" xfId="23746" xr:uid="{00000000-0005-0000-0000-0000C8800000}"/>
    <cellStyle name="Comma 2 3 9 2" xfId="46971" xr:uid="{00000000-0005-0000-0000-0000C9800000}"/>
    <cellStyle name="Comma 2 4" xfId="431" xr:uid="{00000000-0005-0000-0000-0000CA800000}"/>
    <cellStyle name="Comma 2 4 10" xfId="24843" xr:uid="{00000000-0005-0000-0000-0000CB800000}"/>
    <cellStyle name="Comma 2 4 11" xfId="48905" xr:uid="{00000000-0005-0000-0000-0000CC800000}"/>
    <cellStyle name="Comma 2 4 2" xfId="1804" xr:uid="{00000000-0005-0000-0000-0000CD800000}"/>
    <cellStyle name="Comma 2 4 2 2" xfId="4780" xr:uid="{00000000-0005-0000-0000-0000CE800000}"/>
    <cellStyle name="Comma 2 4 2 2 2" xfId="10124" xr:uid="{00000000-0005-0000-0000-0000CF800000}"/>
    <cellStyle name="Comma 2 4 2 2 2 2" xfId="20739" xr:uid="{00000000-0005-0000-0000-0000D0800000}"/>
    <cellStyle name="Comma 2 4 2 2 2 2 2" xfId="44007" xr:uid="{00000000-0005-0000-0000-0000D1800000}"/>
    <cellStyle name="Comma 2 4 2 2 2 3" xfId="33392" xr:uid="{00000000-0005-0000-0000-0000D2800000}"/>
    <cellStyle name="Comma 2 4 2 2 3" xfId="15433" xr:uid="{00000000-0005-0000-0000-0000D3800000}"/>
    <cellStyle name="Comma 2 4 2 2 3 2" xfId="38701" xr:uid="{00000000-0005-0000-0000-0000D4800000}"/>
    <cellStyle name="Comma 2 4 2 2 4" xfId="23752" xr:uid="{00000000-0005-0000-0000-0000D5800000}"/>
    <cellStyle name="Comma 2 4 2 2 4 2" xfId="46977" xr:uid="{00000000-0005-0000-0000-0000D6800000}"/>
    <cellStyle name="Comma 2 4 2 2 5" xfId="28084" xr:uid="{00000000-0005-0000-0000-0000D7800000}"/>
    <cellStyle name="Comma 2 4 2 2 6" xfId="48907" xr:uid="{00000000-0005-0000-0000-0000D8800000}"/>
    <cellStyle name="Comma 2 4 2 3" xfId="7482" xr:uid="{00000000-0005-0000-0000-0000D9800000}"/>
    <cellStyle name="Comma 2 4 2 3 2" xfId="18097" xr:uid="{00000000-0005-0000-0000-0000DA800000}"/>
    <cellStyle name="Comma 2 4 2 3 2 2" xfId="41365" xr:uid="{00000000-0005-0000-0000-0000DB800000}"/>
    <cellStyle name="Comma 2 4 2 3 3" xfId="30750" xr:uid="{00000000-0005-0000-0000-0000DC800000}"/>
    <cellStyle name="Comma 2 4 2 4" xfId="12793" xr:uid="{00000000-0005-0000-0000-0000DD800000}"/>
    <cellStyle name="Comma 2 4 2 4 2" xfId="36061" xr:uid="{00000000-0005-0000-0000-0000DE800000}"/>
    <cellStyle name="Comma 2 4 2 5" xfId="23751" xr:uid="{00000000-0005-0000-0000-0000DF800000}"/>
    <cellStyle name="Comma 2 4 2 5 2" xfId="46976" xr:uid="{00000000-0005-0000-0000-0000E0800000}"/>
    <cellStyle name="Comma 2 4 2 6" xfId="25442" xr:uid="{00000000-0005-0000-0000-0000E1800000}"/>
    <cellStyle name="Comma 2 4 2 7" xfId="48906" xr:uid="{00000000-0005-0000-0000-0000E2800000}"/>
    <cellStyle name="Comma 2 4 3" xfId="2522" xr:uid="{00000000-0005-0000-0000-0000E3800000}"/>
    <cellStyle name="Comma 2 4 3 2" xfId="5370" xr:uid="{00000000-0005-0000-0000-0000E4800000}"/>
    <cellStyle name="Comma 2 4 3 2 2" xfId="10713" xr:uid="{00000000-0005-0000-0000-0000E5800000}"/>
    <cellStyle name="Comma 2 4 3 2 2 2" xfId="21327" xr:uid="{00000000-0005-0000-0000-0000E6800000}"/>
    <cellStyle name="Comma 2 4 3 2 2 2 2" xfId="44595" xr:uid="{00000000-0005-0000-0000-0000E7800000}"/>
    <cellStyle name="Comma 2 4 3 2 2 3" xfId="33981" xr:uid="{00000000-0005-0000-0000-0000E8800000}"/>
    <cellStyle name="Comma 2 4 3 2 3" xfId="16021" xr:uid="{00000000-0005-0000-0000-0000E9800000}"/>
    <cellStyle name="Comma 2 4 3 2 3 2" xfId="39289" xr:uid="{00000000-0005-0000-0000-0000EA800000}"/>
    <cellStyle name="Comma 2 4 3 2 4" xfId="28673" xr:uid="{00000000-0005-0000-0000-0000EB800000}"/>
    <cellStyle name="Comma 2 4 3 3" xfId="8071" xr:uid="{00000000-0005-0000-0000-0000EC800000}"/>
    <cellStyle name="Comma 2 4 3 3 2" xfId="18686" xr:uid="{00000000-0005-0000-0000-0000ED800000}"/>
    <cellStyle name="Comma 2 4 3 3 2 2" xfId="41954" xr:uid="{00000000-0005-0000-0000-0000EE800000}"/>
    <cellStyle name="Comma 2 4 3 3 3" xfId="31339" xr:uid="{00000000-0005-0000-0000-0000EF800000}"/>
    <cellStyle name="Comma 2 4 3 4" xfId="13381" xr:uid="{00000000-0005-0000-0000-0000F0800000}"/>
    <cellStyle name="Comma 2 4 3 4 2" xfId="36649" xr:uid="{00000000-0005-0000-0000-0000F1800000}"/>
    <cellStyle name="Comma 2 4 3 5" xfId="23753" xr:uid="{00000000-0005-0000-0000-0000F2800000}"/>
    <cellStyle name="Comma 2 4 3 5 2" xfId="46978" xr:uid="{00000000-0005-0000-0000-0000F3800000}"/>
    <cellStyle name="Comma 2 4 3 6" xfId="26031" xr:uid="{00000000-0005-0000-0000-0000F4800000}"/>
    <cellStyle name="Comma 2 4 3 7" xfId="48908" xr:uid="{00000000-0005-0000-0000-0000F5800000}"/>
    <cellStyle name="Comma 2 4 4" xfId="3078" xr:uid="{00000000-0005-0000-0000-0000F6800000}"/>
    <cellStyle name="Comma 2 4 4 2" xfId="5908" xr:uid="{00000000-0005-0000-0000-0000F7800000}"/>
    <cellStyle name="Comma 2 4 4 2 2" xfId="11251" xr:uid="{00000000-0005-0000-0000-0000F8800000}"/>
    <cellStyle name="Comma 2 4 4 2 2 2" xfId="21864" xr:uid="{00000000-0005-0000-0000-0000F9800000}"/>
    <cellStyle name="Comma 2 4 4 2 2 2 2" xfId="45132" xr:uid="{00000000-0005-0000-0000-0000FA800000}"/>
    <cellStyle name="Comma 2 4 4 2 2 3" xfId="34519" xr:uid="{00000000-0005-0000-0000-0000FB800000}"/>
    <cellStyle name="Comma 2 4 4 2 3" xfId="16558" xr:uid="{00000000-0005-0000-0000-0000FC800000}"/>
    <cellStyle name="Comma 2 4 4 2 3 2" xfId="39826" xr:uid="{00000000-0005-0000-0000-0000FD800000}"/>
    <cellStyle name="Comma 2 4 4 2 4" xfId="29211" xr:uid="{00000000-0005-0000-0000-0000FE800000}"/>
    <cellStyle name="Comma 2 4 4 3" xfId="8609" xr:uid="{00000000-0005-0000-0000-0000FF800000}"/>
    <cellStyle name="Comma 2 4 4 3 2" xfId="19224" xr:uid="{00000000-0005-0000-0000-000000810000}"/>
    <cellStyle name="Comma 2 4 4 3 2 2" xfId="42492" xr:uid="{00000000-0005-0000-0000-000001810000}"/>
    <cellStyle name="Comma 2 4 4 3 3" xfId="31877" xr:uid="{00000000-0005-0000-0000-000002810000}"/>
    <cellStyle name="Comma 2 4 4 4" xfId="13918" xr:uid="{00000000-0005-0000-0000-000003810000}"/>
    <cellStyle name="Comma 2 4 4 4 2" xfId="37186" xr:uid="{00000000-0005-0000-0000-000004810000}"/>
    <cellStyle name="Comma 2 4 4 5" xfId="26569" xr:uid="{00000000-0005-0000-0000-000005810000}"/>
    <cellStyle name="Comma 2 4 5" xfId="3398" xr:uid="{00000000-0005-0000-0000-000006810000}"/>
    <cellStyle name="Comma 2 4 5 2" xfId="6222" xr:uid="{00000000-0005-0000-0000-000007810000}"/>
    <cellStyle name="Comma 2 4 5 2 2" xfId="11565" xr:uid="{00000000-0005-0000-0000-000008810000}"/>
    <cellStyle name="Comma 2 4 5 2 2 2" xfId="22178" xr:uid="{00000000-0005-0000-0000-000009810000}"/>
    <cellStyle name="Comma 2 4 5 2 2 2 2" xfId="45446" xr:uid="{00000000-0005-0000-0000-00000A810000}"/>
    <cellStyle name="Comma 2 4 5 2 2 3" xfId="34833" xr:uid="{00000000-0005-0000-0000-00000B810000}"/>
    <cellStyle name="Comma 2 4 5 2 3" xfId="16872" xr:uid="{00000000-0005-0000-0000-00000C810000}"/>
    <cellStyle name="Comma 2 4 5 2 3 2" xfId="40140" xr:uid="{00000000-0005-0000-0000-00000D810000}"/>
    <cellStyle name="Comma 2 4 5 2 4" xfId="29525" xr:uid="{00000000-0005-0000-0000-00000E810000}"/>
    <cellStyle name="Comma 2 4 5 3" xfId="8923" xr:uid="{00000000-0005-0000-0000-00000F810000}"/>
    <cellStyle name="Comma 2 4 5 3 2" xfId="19538" xr:uid="{00000000-0005-0000-0000-000010810000}"/>
    <cellStyle name="Comma 2 4 5 3 2 2" xfId="42806" xr:uid="{00000000-0005-0000-0000-000011810000}"/>
    <cellStyle name="Comma 2 4 5 3 3" xfId="32191" xr:uid="{00000000-0005-0000-0000-000012810000}"/>
    <cellStyle name="Comma 2 4 5 4" xfId="14232" xr:uid="{00000000-0005-0000-0000-000013810000}"/>
    <cellStyle name="Comma 2 4 5 4 2" xfId="37500" xr:uid="{00000000-0005-0000-0000-000014810000}"/>
    <cellStyle name="Comma 2 4 5 5" xfId="26883" xr:uid="{00000000-0005-0000-0000-000015810000}"/>
    <cellStyle name="Comma 2 4 6" xfId="4183" xr:uid="{00000000-0005-0000-0000-000016810000}"/>
    <cellStyle name="Comma 2 4 6 2" xfId="9527" xr:uid="{00000000-0005-0000-0000-000017810000}"/>
    <cellStyle name="Comma 2 4 6 2 2" xfId="20142" xr:uid="{00000000-0005-0000-0000-000018810000}"/>
    <cellStyle name="Comma 2 4 6 2 2 2" xfId="43410" xr:uid="{00000000-0005-0000-0000-000019810000}"/>
    <cellStyle name="Comma 2 4 6 2 3" xfId="32795" xr:uid="{00000000-0005-0000-0000-00001A810000}"/>
    <cellStyle name="Comma 2 4 6 3" xfId="14836" xr:uid="{00000000-0005-0000-0000-00001B810000}"/>
    <cellStyle name="Comma 2 4 6 3 2" xfId="38104" xr:uid="{00000000-0005-0000-0000-00001C810000}"/>
    <cellStyle name="Comma 2 4 6 4" xfId="27487" xr:uid="{00000000-0005-0000-0000-00001D810000}"/>
    <cellStyle name="Comma 2 4 7" xfId="6885" xr:uid="{00000000-0005-0000-0000-00001E810000}"/>
    <cellStyle name="Comma 2 4 7 2" xfId="17500" xr:uid="{00000000-0005-0000-0000-00001F810000}"/>
    <cellStyle name="Comma 2 4 7 2 2" xfId="40768" xr:uid="{00000000-0005-0000-0000-000020810000}"/>
    <cellStyle name="Comma 2 4 7 3" xfId="30153" xr:uid="{00000000-0005-0000-0000-000021810000}"/>
    <cellStyle name="Comma 2 4 8" xfId="12196" xr:uid="{00000000-0005-0000-0000-000022810000}"/>
    <cellStyle name="Comma 2 4 8 2" xfId="35464" xr:uid="{00000000-0005-0000-0000-000023810000}"/>
    <cellStyle name="Comma 2 4 9" xfId="23750" xr:uid="{00000000-0005-0000-0000-000024810000}"/>
    <cellStyle name="Comma 2 4 9 2" xfId="46975" xr:uid="{00000000-0005-0000-0000-000025810000}"/>
    <cellStyle name="Comma 2 5" xfId="432" xr:uid="{00000000-0005-0000-0000-000026810000}"/>
    <cellStyle name="Comma 2 5 2" xfId="23754" xr:uid="{00000000-0005-0000-0000-000027810000}"/>
    <cellStyle name="Comma 2 6" xfId="433" xr:uid="{00000000-0005-0000-0000-000028810000}"/>
    <cellStyle name="Comma 2 7" xfId="1980" xr:uid="{00000000-0005-0000-0000-000029810000}"/>
    <cellStyle name="Comma 2_Menu" xfId="434" xr:uid="{00000000-0005-0000-0000-00002A810000}"/>
    <cellStyle name="Comma 20" xfId="50578" xr:uid="{00000000-0005-0000-0000-00002B810000}"/>
    <cellStyle name="Comma 21" xfId="50579" xr:uid="{00000000-0005-0000-0000-00002C810000}"/>
    <cellStyle name="Comma 22" xfId="50580" xr:uid="{00000000-0005-0000-0000-00002D810000}"/>
    <cellStyle name="Comma 23" xfId="50581" xr:uid="{00000000-0005-0000-0000-00002E810000}"/>
    <cellStyle name="Comma 24" xfId="50582" xr:uid="{00000000-0005-0000-0000-00002F810000}"/>
    <cellStyle name="Comma 25" xfId="50583" xr:uid="{00000000-0005-0000-0000-000030810000}"/>
    <cellStyle name="Comma 26" xfId="50584" xr:uid="{00000000-0005-0000-0000-000031810000}"/>
    <cellStyle name="Comma 27" xfId="50585" xr:uid="{00000000-0005-0000-0000-000032810000}"/>
    <cellStyle name="Comma 28" xfId="47845" xr:uid="{00000000-0005-0000-0000-000033810000}"/>
    <cellStyle name="Comma 29" xfId="49778" xr:uid="{00000000-0005-0000-0000-000034810000}"/>
    <cellStyle name="Comma 3" xfId="435" xr:uid="{00000000-0005-0000-0000-000035810000}"/>
    <cellStyle name="Comma 3 10" xfId="3030" xr:uid="{00000000-0005-0000-0000-000036810000}"/>
    <cellStyle name="Comma 3 10 2" xfId="5866" xr:uid="{00000000-0005-0000-0000-000037810000}"/>
    <cellStyle name="Comma 3 10 2 2" xfId="11209" xr:uid="{00000000-0005-0000-0000-000038810000}"/>
    <cellStyle name="Comma 3 10 2 2 2" xfId="21823" xr:uid="{00000000-0005-0000-0000-000039810000}"/>
    <cellStyle name="Comma 3 10 2 2 2 2" xfId="45091" xr:uid="{00000000-0005-0000-0000-00003A810000}"/>
    <cellStyle name="Comma 3 10 2 2 3" xfId="34477" xr:uid="{00000000-0005-0000-0000-00003B810000}"/>
    <cellStyle name="Comma 3 10 2 3" xfId="16517" xr:uid="{00000000-0005-0000-0000-00003C810000}"/>
    <cellStyle name="Comma 3 10 2 3 2" xfId="39785" xr:uid="{00000000-0005-0000-0000-00003D810000}"/>
    <cellStyle name="Comma 3 10 2 4" xfId="29169" xr:uid="{00000000-0005-0000-0000-00003E810000}"/>
    <cellStyle name="Comma 3 10 3" xfId="8567" xr:uid="{00000000-0005-0000-0000-00003F810000}"/>
    <cellStyle name="Comma 3 10 3 2" xfId="19182" xr:uid="{00000000-0005-0000-0000-000040810000}"/>
    <cellStyle name="Comma 3 10 3 2 2" xfId="42450" xr:uid="{00000000-0005-0000-0000-000041810000}"/>
    <cellStyle name="Comma 3 10 3 3" xfId="31835" xr:uid="{00000000-0005-0000-0000-000042810000}"/>
    <cellStyle name="Comma 3 10 4" xfId="13877" xr:uid="{00000000-0005-0000-0000-000043810000}"/>
    <cellStyle name="Comma 3 10 4 2" xfId="37145" xr:uid="{00000000-0005-0000-0000-000044810000}"/>
    <cellStyle name="Comma 3 10 5" xfId="26527" xr:uid="{00000000-0005-0000-0000-000045810000}"/>
    <cellStyle name="Comma 3 11" xfId="3356" xr:uid="{00000000-0005-0000-0000-000046810000}"/>
    <cellStyle name="Comma 3 11 2" xfId="6180" xr:uid="{00000000-0005-0000-0000-000047810000}"/>
    <cellStyle name="Comma 3 11 2 2" xfId="11523" xr:uid="{00000000-0005-0000-0000-000048810000}"/>
    <cellStyle name="Comma 3 11 2 2 2" xfId="22136" xr:uid="{00000000-0005-0000-0000-000049810000}"/>
    <cellStyle name="Comma 3 11 2 2 2 2" xfId="45404" xr:uid="{00000000-0005-0000-0000-00004A810000}"/>
    <cellStyle name="Comma 3 11 2 2 3" xfId="34791" xr:uid="{00000000-0005-0000-0000-00004B810000}"/>
    <cellStyle name="Comma 3 11 2 3" xfId="16830" xr:uid="{00000000-0005-0000-0000-00004C810000}"/>
    <cellStyle name="Comma 3 11 2 3 2" xfId="40098" xr:uid="{00000000-0005-0000-0000-00004D810000}"/>
    <cellStyle name="Comma 3 11 2 4" xfId="29483" xr:uid="{00000000-0005-0000-0000-00004E810000}"/>
    <cellStyle name="Comma 3 11 3" xfId="8881" xr:uid="{00000000-0005-0000-0000-00004F810000}"/>
    <cellStyle name="Comma 3 11 3 2" xfId="19496" xr:uid="{00000000-0005-0000-0000-000050810000}"/>
    <cellStyle name="Comma 3 11 3 2 2" xfId="42764" xr:uid="{00000000-0005-0000-0000-000051810000}"/>
    <cellStyle name="Comma 3 11 3 3" xfId="32149" xr:uid="{00000000-0005-0000-0000-000052810000}"/>
    <cellStyle name="Comma 3 11 4" xfId="14190" xr:uid="{00000000-0005-0000-0000-000053810000}"/>
    <cellStyle name="Comma 3 11 4 2" xfId="37458" xr:uid="{00000000-0005-0000-0000-000054810000}"/>
    <cellStyle name="Comma 3 11 5" xfId="26841" xr:uid="{00000000-0005-0000-0000-000055810000}"/>
    <cellStyle name="Comma 3 12" xfId="23755" xr:uid="{00000000-0005-0000-0000-000056810000}"/>
    <cellStyle name="Comma 3 12 2" xfId="46979" xr:uid="{00000000-0005-0000-0000-000057810000}"/>
    <cellStyle name="Comma 3 13" xfId="48909" xr:uid="{00000000-0005-0000-0000-000058810000}"/>
    <cellStyle name="Comma 3 2" xfId="436" xr:uid="{00000000-0005-0000-0000-000059810000}"/>
    <cellStyle name="Comma 3 2 10" xfId="6886" xr:uid="{00000000-0005-0000-0000-00005A810000}"/>
    <cellStyle name="Comma 3 2 10 2" xfId="17501" xr:uid="{00000000-0005-0000-0000-00005B810000}"/>
    <cellStyle name="Comma 3 2 10 2 2" xfId="40769" xr:uid="{00000000-0005-0000-0000-00005C810000}"/>
    <cellStyle name="Comma 3 2 10 3" xfId="30154" xr:uid="{00000000-0005-0000-0000-00005D810000}"/>
    <cellStyle name="Comma 3 2 11" xfId="12197" xr:uid="{00000000-0005-0000-0000-00005E810000}"/>
    <cellStyle name="Comma 3 2 11 2" xfId="35465" xr:uid="{00000000-0005-0000-0000-00005F810000}"/>
    <cellStyle name="Comma 3 2 12" xfId="23756" xr:uid="{00000000-0005-0000-0000-000060810000}"/>
    <cellStyle name="Comma 3 2 12 2" xfId="46980" xr:uid="{00000000-0005-0000-0000-000061810000}"/>
    <cellStyle name="Comma 3 2 13" xfId="24844" xr:uid="{00000000-0005-0000-0000-000062810000}"/>
    <cellStyle name="Comma 3 2 14" xfId="48910" xr:uid="{00000000-0005-0000-0000-000063810000}"/>
    <cellStyle name="Comma 3 2 2" xfId="806" xr:uid="{00000000-0005-0000-0000-000064810000}"/>
    <cellStyle name="Comma 3 2 2 10" xfId="24950" xr:uid="{00000000-0005-0000-0000-000065810000}"/>
    <cellStyle name="Comma 3 2 2 11" xfId="48911" xr:uid="{00000000-0005-0000-0000-000066810000}"/>
    <cellStyle name="Comma 3 2 2 2" xfId="1207" xr:uid="{00000000-0005-0000-0000-000067810000}"/>
    <cellStyle name="Comma 3 2 2 2 2" xfId="2769" xr:uid="{00000000-0005-0000-0000-000068810000}"/>
    <cellStyle name="Comma 3 2 2 2 2 2" xfId="5617" xr:uid="{00000000-0005-0000-0000-000069810000}"/>
    <cellStyle name="Comma 3 2 2 2 2 2 2" xfId="10960" xr:uid="{00000000-0005-0000-0000-00006A810000}"/>
    <cellStyle name="Comma 3 2 2 2 2 2 2 2" xfId="21574" xr:uid="{00000000-0005-0000-0000-00006B810000}"/>
    <cellStyle name="Comma 3 2 2 2 2 2 2 2 2" xfId="44842" xr:uid="{00000000-0005-0000-0000-00006C810000}"/>
    <cellStyle name="Comma 3 2 2 2 2 2 2 3" xfId="34228" xr:uid="{00000000-0005-0000-0000-00006D810000}"/>
    <cellStyle name="Comma 3 2 2 2 2 2 3" xfId="16268" xr:uid="{00000000-0005-0000-0000-00006E810000}"/>
    <cellStyle name="Comma 3 2 2 2 2 2 3 2" xfId="39536" xr:uid="{00000000-0005-0000-0000-00006F810000}"/>
    <cellStyle name="Comma 3 2 2 2 2 2 4" xfId="23760" xr:uid="{00000000-0005-0000-0000-000070810000}"/>
    <cellStyle name="Comma 3 2 2 2 2 2 4 2" xfId="46984" xr:uid="{00000000-0005-0000-0000-000071810000}"/>
    <cellStyle name="Comma 3 2 2 2 2 2 5" xfId="28920" xr:uid="{00000000-0005-0000-0000-000072810000}"/>
    <cellStyle name="Comma 3 2 2 2 2 2 6" xfId="48914" xr:uid="{00000000-0005-0000-0000-000073810000}"/>
    <cellStyle name="Comma 3 2 2 2 2 3" xfId="8318" xr:uid="{00000000-0005-0000-0000-000074810000}"/>
    <cellStyle name="Comma 3 2 2 2 2 3 2" xfId="18933" xr:uid="{00000000-0005-0000-0000-000075810000}"/>
    <cellStyle name="Comma 3 2 2 2 2 3 2 2" xfId="42201" xr:uid="{00000000-0005-0000-0000-000076810000}"/>
    <cellStyle name="Comma 3 2 2 2 2 3 3" xfId="31586" xr:uid="{00000000-0005-0000-0000-000077810000}"/>
    <cellStyle name="Comma 3 2 2 2 2 4" xfId="13628" xr:uid="{00000000-0005-0000-0000-000078810000}"/>
    <cellStyle name="Comma 3 2 2 2 2 4 2" xfId="36896" xr:uid="{00000000-0005-0000-0000-000079810000}"/>
    <cellStyle name="Comma 3 2 2 2 2 5" xfId="23759" xr:uid="{00000000-0005-0000-0000-00007A810000}"/>
    <cellStyle name="Comma 3 2 2 2 2 5 2" xfId="46983" xr:uid="{00000000-0005-0000-0000-00007B810000}"/>
    <cellStyle name="Comma 3 2 2 2 2 6" xfId="26278" xr:uid="{00000000-0005-0000-0000-00007C810000}"/>
    <cellStyle name="Comma 3 2 2 2 2 7" xfId="48913" xr:uid="{00000000-0005-0000-0000-00007D810000}"/>
    <cellStyle name="Comma 3 2 2 2 3" xfId="3944" xr:uid="{00000000-0005-0000-0000-00007E810000}"/>
    <cellStyle name="Comma 3 2 2 2 3 2" xfId="6608" xr:uid="{00000000-0005-0000-0000-00007F810000}"/>
    <cellStyle name="Comma 3 2 2 2 3 2 2" xfId="11951" xr:uid="{00000000-0005-0000-0000-000080810000}"/>
    <cellStyle name="Comma 3 2 2 2 3 2 2 2" xfId="22564" xr:uid="{00000000-0005-0000-0000-000081810000}"/>
    <cellStyle name="Comma 3 2 2 2 3 2 2 2 2" xfId="45832" xr:uid="{00000000-0005-0000-0000-000082810000}"/>
    <cellStyle name="Comma 3 2 2 2 3 2 2 3" xfId="35219" xr:uid="{00000000-0005-0000-0000-000083810000}"/>
    <cellStyle name="Comma 3 2 2 2 3 2 3" xfId="17258" xr:uid="{00000000-0005-0000-0000-000084810000}"/>
    <cellStyle name="Comma 3 2 2 2 3 2 3 2" xfId="40526" xr:uid="{00000000-0005-0000-0000-000085810000}"/>
    <cellStyle name="Comma 3 2 2 2 3 2 4" xfId="29911" xr:uid="{00000000-0005-0000-0000-000086810000}"/>
    <cellStyle name="Comma 3 2 2 2 3 3" xfId="9309" xr:uid="{00000000-0005-0000-0000-000087810000}"/>
    <cellStyle name="Comma 3 2 2 2 3 3 2" xfId="19924" xr:uid="{00000000-0005-0000-0000-000088810000}"/>
    <cellStyle name="Comma 3 2 2 2 3 3 2 2" xfId="43192" xr:uid="{00000000-0005-0000-0000-000089810000}"/>
    <cellStyle name="Comma 3 2 2 2 3 3 3" xfId="32577" xr:uid="{00000000-0005-0000-0000-00008A810000}"/>
    <cellStyle name="Comma 3 2 2 2 3 4" xfId="14618" xr:uid="{00000000-0005-0000-0000-00008B810000}"/>
    <cellStyle name="Comma 3 2 2 2 3 4 2" xfId="37886" xr:uid="{00000000-0005-0000-0000-00008C810000}"/>
    <cellStyle name="Comma 3 2 2 2 3 5" xfId="23761" xr:uid="{00000000-0005-0000-0000-00008D810000}"/>
    <cellStyle name="Comma 3 2 2 2 3 5 2" xfId="46985" xr:uid="{00000000-0005-0000-0000-00008E810000}"/>
    <cellStyle name="Comma 3 2 2 2 3 6" xfId="27269" xr:uid="{00000000-0005-0000-0000-00008F810000}"/>
    <cellStyle name="Comma 3 2 2 2 3 7" xfId="48915" xr:uid="{00000000-0005-0000-0000-000090810000}"/>
    <cellStyle name="Comma 3 2 2 2 4" xfId="4430" xr:uid="{00000000-0005-0000-0000-000091810000}"/>
    <cellStyle name="Comma 3 2 2 2 4 2" xfId="9774" xr:uid="{00000000-0005-0000-0000-000092810000}"/>
    <cellStyle name="Comma 3 2 2 2 4 2 2" xfId="20389" xr:uid="{00000000-0005-0000-0000-000093810000}"/>
    <cellStyle name="Comma 3 2 2 2 4 2 2 2" xfId="43657" xr:uid="{00000000-0005-0000-0000-000094810000}"/>
    <cellStyle name="Comma 3 2 2 2 4 2 3" xfId="33042" xr:uid="{00000000-0005-0000-0000-000095810000}"/>
    <cellStyle name="Comma 3 2 2 2 4 3" xfId="15083" xr:uid="{00000000-0005-0000-0000-000096810000}"/>
    <cellStyle name="Comma 3 2 2 2 4 3 2" xfId="38351" xr:uid="{00000000-0005-0000-0000-000097810000}"/>
    <cellStyle name="Comma 3 2 2 2 4 4" xfId="27734" xr:uid="{00000000-0005-0000-0000-000098810000}"/>
    <cellStyle name="Comma 3 2 2 2 5" xfId="7132" xr:uid="{00000000-0005-0000-0000-000099810000}"/>
    <cellStyle name="Comma 3 2 2 2 5 2" xfId="17747" xr:uid="{00000000-0005-0000-0000-00009A810000}"/>
    <cellStyle name="Comma 3 2 2 2 5 2 2" xfId="41015" xr:uid="{00000000-0005-0000-0000-00009B810000}"/>
    <cellStyle name="Comma 3 2 2 2 5 3" xfId="30400" xr:uid="{00000000-0005-0000-0000-00009C810000}"/>
    <cellStyle name="Comma 3 2 2 2 6" xfId="12443" xr:uid="{00000000-0005-0000-0000-00009D810000}"/>
    <cellStyle name="Comma 3 2 2 2 6 2" xfId="35711" xr:uid="{00000000-0005-0000-0000-00009E810000}"/>
    <cellStyle name="Comma 3 2 2 2 7" xfId="23758" xr:uid="{00000000-0005-0000-0000-00009F810000}"/>
    <cellStyle name="Comma 3 2 2 2 7 2" xfId="46982" xr:uid="{00000000-0005-0000-0000-0000A0810000}"/>
    <cellStyle name="Comma 3 2 2 2 8" xfId="25092" xr:uid="{00000000-0005-0000-0000-0000A1810000}"/>
    <cellStyle name="Comma 3 2 2 2 9" xfId="48912" xr:uid="{00000000-0005-0000-0000-0000A2810000}"/>
    <cellStyle name="Comma 3 2 2 3" xfId="1576" xr:uid="{00000000-0005-0000-0000-0000A3810000}"/>
    <cellStyle name="Comma 3 2 2 3 2" xfId="2933" xr:uid="{00000000-0005-0000-0000-0000A4810000}"/>
    <cellStyle name="Comma 3 2 2 3 2 2" xfId="5781" xr:uid="{00000000-0005-0000-0000-0000A5810000}"/>
    <cellStyle name="Comma 3 2 2 3 2 2 2" xfId="11124" xr:uid="{00000000-0005-0000-0000-0000A6810000}"/>
    <cellStyle name="Comma 3 2 2 3 2 2 2 2" xfId="21738" xr:uid="{00000000-0005-0000-0000-0000A7810000}"/>
    <cellStyle name="Comma 3 2 2 3 2 2 2 2 2" xfId="45006" xr:uid="{00000000-0005-0000-0000-0000A8810000}"/>
    <cellStyle name="Comma 3 2 2 3 2 2 2 3" xfId="34392" xr:uid="{00000000-0005-0000-0000-0000A9810000}"/>
    <cellStyle name="Comma 3 2 2 3 2 2 3" xfId="16432" xr:uid="{00000000-0005-0000-0000-0000AA810000}"/>
    <cellStyle name="Comma 3 2 2 3 2 2 3 2" xfId="39700" xr:uid="{00000000-0005-0000-0000-0000AB810000}"/>
    <cellStyle name="Comma 3 2 2 3 2 2 4" xfId="29084" xr:uid="{00000000-0005-0000-0000-0000AC810000}"/>
    <cellStyle name="Comma 3 2 2 3 2 3" xfId="8482" xr:uid="{00000000-0005-0000-0000-0000AD810000}"/>
    <cellStyle name="Comma 3 2 2 3 2 3 2" xfId="19097" xr:uid="{00000000-0005-0000-0000-0000AE810000}"/>
    <cellStyle name="Comma 3 2 2 3 2 3 2 2" xfId="42365" xr:uid="{00000000-0005-0000-0000-0000AF810000}"/>
    <cellStyle name="Comma 3 2 2 3 2 3 3" xfId="31750" xr:uid="{00000000-0005-0000-0000-0000B0810000}"/>
    <cellStyle name="Comma 3 2 2 3 2 4" xfId="13792" xr:uid="{00000000-0005-0000-0000-0000B1810000}"/>
    <cellStyle name="Comma 3 2 2 3 2 4 2" xfId="37060" xr:uid="{00000000-0005-0000-0000-0000B2810000}"/>
    <cellStyle name="Comma 3 2 2 3 2 5" xfId="23763" xr:uid="{00000000-0005-0000-0000-0000B3810000}"/>
    <cellStyle name="Comma 3 2 2 3 2 5 2" xfId="46987" xr:uid="{00000000-0005-0000-0000-0000B4810000}"/>
    <cellStyle name="Comma 3 2 2 3 2 6" xfId="26442" xr:uid="{00000000-0005-0000-0000-0000B5810000}"/>
    <cellStyle name="Comma 3 2 2 3 2 7" xfId="48917" xr:uid="{00000000-0005-0000-0000-0000B6810000}"/>
    <cellStyle name="Comma 3 2 2 3 3" xfId="4594" xr:uid="{00000000-0005-0000-0000-0000B7810000}"/>
    <cellStyle name="Comma 3 2 2 3 3 2" xfId="9938" xr:uid="{00000000-0005-0000-0000-0000B8810000}"/>
    <cellStyle name="Comma 3 2 2 3 3 2 2" xfId="20553" xr:uid="{00000000-0005-0000-0000-0000B9810000}"/>
    <cellStyle name="Comma 3 2 2 3 3 2 2 2" xfId="43821" xr:uid="{00000000-0005-0000-0000-0000BA810000}"/>
    <cellStyle name="Comma 3 2 2 3 3 2 3" xfId="33206" xr:uid="{00000000-0005-0000-0000-0000BB810000}"/>
    <cellStyle name="Comma 3 2 2 3 3 3" xfId="15247" xr:uid="{00000000-0005-0000-0000-0000BC810000}"/>
    <cellStyle name="Comma 3 2 2 3 3 3 2" xfId="38515" xr:uid="{00000000-0005-0000-0000-0000BD810000}"/>
    <cellStyle name="Comma 3 2 2 3 3 4" xfId="27898" xr:uid="{00000000-0005-0000-0000-0000BE810000}"/>
    <cellStyle name="Comma 3 2 2 3 4" xfId="7296" xr:uid="{00000000-0005-0000-0000-0000BF810000}"/>
    <cellStyle name="Comma 3 2 2 3 4 2" xfId="17911" xr:uid="{00000000-0005-0000-0000-0000C0810000}"/>
    <cellStyle name="Comma 3 2 2 3 4 2 2" xfId="41179" xr:uid="{00000000-0005-0000-0000-0000C1810000}"/>
    <cellStyle name="Comma 3 2 2 3 4 3" xfId="30564" xr:uid="{00000000-0005-0000-0000-0000C2810000}"/>
    <cellStyle name="Comma 3 2 2 3 5" xfId="12607" xr:uid="{00000000-0005-0000-0000-0000C3810000}"/>
    <cellStyle name="Comma 3 2 2 3 5 2" xfId="35875" xr:uid="{00000000-0005-0000-0000-0000C4810000}"/>
    <cellStyle name="Comma 3 2 2 3 6" xfId="23762" xr:uid="{00000000-0005-0000-0000-0000C5810000}"/>
    <cellStyle name="Comma 3 2 2 3 6 2" xfId="46986" xr:uid="{00000000-0005-0000-0000-0000C6810000}"/>
    <cellStyle name="Comma 3 2 2 3 7" xfId="25256" xr:uid="{00000000-0005-0000-0000-0000C7810000}"/>
    <cellStyle name="Comma 3 2 2 3 8" xfId="48916" xr:uid="{00000000-0005-0000-0000-0000C8810000}"/>
    <cellStyle name="Comma 3 2 2 4" xfId="2627" xr:uid="{00000000-0005-0000-0000-0000C9810000}"/>
    <cellStyle name="Comma 3 2 2 4 2" xfId="5475" xr:uid="{00000000-0005-0000-0000-0000CA810000}"/>
    <cellStyle name="Comma 3 2 2 4 2 2" xfId="10818" xr:uid="{00000000-0005-0000-0000-0000CB810000}"/>
    <cellStyle name="Comma 3 2 2 4 2 2 2" xfId="21432" xr:uid="{00000000-0005-0000-0000-0000CC810000}"/>
    <cellStyle name="Comma 3 2 2 4 2 2 2 2" xfId="44700" xr:uid="{00000000-0005-0000-0000-0000CD810000}"/>
    <cellStyle name="Comma 3 2 2 4 2 2 3" xfId="34086" xr:uid="{00000000-0005-0000-0000-0000CE810000}"/>
    <cellStyle name="Comma 3 2 2 4 2 3" xfId="16126" xr:uid="{00000000-0005-0000-0000-0000CF810000}"/>
    <cellStyle name="Comma 3 2 2 4 2 3 2" xfId="39394" xr:uid="{00000000-0005-0000-0000-0000D0810000}"/>
    <cellStyle name="Comma 3 2 2 4 2 4" xfId="28778" xr:uid="{00000000-0005-0000-0000-0000D1810000}"/>
    <cellStyle name="Comma 3 2 2 4 3" xfId="8176" xr:uid="{00000000-0005-0000-0000-0000D2810000}"/>
    <cellStyle name="Comma 3 2 2 4 3 2" xfId="18791" xr:uid="{00000000-0005-0000-0000-0000D3810000}"/>
    <cellStyle name="Comma 3 2 2 4 3 2 2" xfId="42059" xr:uid="{00000000-0005-0000-0000-0000D4810000}"/>
    <cellStyle name="Comma 3 2 2 4 3 3" xfId="31444" xr:uid="{00000000-0005-0000-0000-0000D5810000}"/>
    <cellStyle name="Comma 3 2 2 4 4" xfId="13486" xr:uid="{00000000-0005-0000-0000-0000D6810000}"/>
    <cellStyle name="Comma 3 2 2 4 4 2" xfId="36754" xr:uid="{00000000-0005-0000-0000-0000D7810000}"/>
    <cellStyle name="Comma 3 2 2 4 5" xfId="23764" xr:uid="{00000000-0005-0000-0000-0000D8810000}"/>
    <cellStyle name="Comma 3 2 2 4 5 2" xfId="46988" xr:uid="{00000000-0005-0000-0000-0000D9810000}"/>
    <cellStyle name="Comma 3 2 2 4 6" xfId="26136" xr:uid="{00000000-0005-0000-0000-0000DA810000}"/>
    <cellStyle name="Comma 3 2 2 4 7" xfId="48918" xr:uid="{00000000-0005-0000-0000-0000DB810000}"/>
    <cellStyle name="Comma 3 2 2 5" xfId="3748" xr:uid="{00000000-0005-0000-0000-0000DC810000}"/>
    <cellStyle name="Comma 3 2 2 5 2" xfId="6486" xr:uid="{00000000-0005-0000-0000-0000DD810000}"/>
    <cellStyle name="Comma 3 2 2 5 2 2" xfId="11829" xr:uid="{00000000-0005-0000-0000-0000DE810000}"/>
    <cellStyle name="Comma 3 2 2 5 2 2 2" xfId="22442" xr:uid="{00000000-0005-0000-0000-0000DF810000}"/>
    <cellStyle name="Comma 3 2 2 5 2 2 2 2" xfId="45710" xr:uid="{00000000-0005-0000-0000-0000E0810000}"/>
    <cellStyle name="Comma 3 2 2 5 2 2 3" xfId="35097" xr:uid="{00000000-0005-0000-0000-0000E1810000}"/>
    <cellStyle name="Comma 3 2 2 5 2 3" xfId="17136" xr:uid="{00000000-0005-0000-0000-0000E2810000}"/>
    <cellStyle name="Comma 3 2 2 5 2 3 2" xfId="40404" xr:uid="{00000000-0005-0000-0000-0000E3810000}"/>
    <cellStyle name="Comma 3 2 2 5 2 4" xfId="29789" xr:uid="{00000000-0005-0000-0000-0000E4810000}"/>
    <cellStyle name="Comma 3 2 2 5 3" xfId="9187" xr:uid="{00000000-0005-0000-0000-0000E5810000}"/>
    <cellStyle name="Comma 3 2 2 5 3 2" xfId="19802" xr:uid="{00000000-0005-0000-0000-0000E6810000}"/>
    <cellStyle name="Comma 3 2 2 5 3 2 2" xfId="43070" xr:uid="{00000000-0005-0000-0000-0000E7810000}"/>
    <cellStyle name="Comma 3 2 2 5 3 3" xfId="32455" xr:uid="{00000000-0005-0000-0000-0000E8810000}"/>
    <cellStyle name="Comma 3 2 2 5 4" xfId="14496" xr:uid="{00000000-0005-0000-0000-0000E9810000}"/>
    <cellStyle name="Comma 3 2 2 5 4 2" xfId="37764" xr:uid="{00000000-0005-0000-0000-0000EA810000}"/>
    <cellStyle name="Comma 3 2 2 5 5" xfId="27147" xr:uid="{00000000-0005-0000-0000-0000EB810000}"/>
    <cellStyle name="Comma 3 2 2 6" xfId="4288" xr:uid="{00000000-0005-0000-0000-0000EC810000}"/>
    <cellStyle name="Comma 3 2 2 6 2" xfId="9632" xr:uid="{00000000-0005-0000-0000-0000ED810000}"/>
    <cellStyle name="Comma 3 2 2 6 2 2" xfId="20247" xr:uid="{00000000-0005-0000-0000-0000EE810000}"/>
    <cellStyle name="Comma 3 2 2 6 2 2 2" xfId="43515" xr:uid="{00000000-0005-0000-0000-0000EF810000}"/>
    <cellStyle name="Comma 3 2 2 6 2 3" xfId="32900" xr:uid="{00000000-0005-0000-0000-0000F0810000}"/>
    <cellStyle name="Comma 3 2 2 6 3" xfId="14941" xr:uid="{00000000-0005-0000-0000-0000F1810000}"/>
    <cellStyle name="Comma 3 2 2 6 3 2" xfId="38209" xr:uid="{00000000-0005-0000-0000-0000F2810000}"/>
    <cellStyle name="Comma 3 2 2 6 4" xfId="27592" xr:uid="{00000000-0005-0000-0000-0000F3810000}"/>
    <cellStyle name="Comma 3 2 2 7" xfId="6990" xr:uid="{00000000-0005-0000-0000-0000F4810000}"/>
    <cellStyle name="Comma 3 2 2 7 2" xfId="17605" xr:uid="{00000000-0005-0000-0000-0000F5810000}"/>
    <cellStyle name="Comma 3 2 2 7 2 2" xfId="40873" xr:uid="{00000000-0005-0000-0000-0000F6810000}"/>
    <cellStyle name="Comma 3 2 2 7 3" xfId="30258" xr:uid="{00000000-0005-0000-0000-0000F7810000}"/>
    <cellStyle name="Comma 3 2 2 8" xfId="12301" xr:uid="{00000000-0005-0000-0000-0000F8810000}"/>
    <cellStyle name="Comma 3 2 2 8 2" xfId="35569" xr:uid="{00000000-0005-0000-0000-0000F9810000}"/>
    <cellStyle name="Comma 3 2 2 9" xfId="23757" xr:uid="{00000000-0005-0000-0000-0000FA810000}"/>
    <cellStyle name="Comma 3 2 2 9 2" xfId="46981" xr:uid="{00000000-0005-0000-0000-0000FB810000}"/>
    <cellStyle name="Comma 3 2 3" xfId="1141" xr:uid="{00000000-0005-0000-0000-0000FC810000}"/>
    <cellStyle name="Comma 3 2 3 2" xfId="2710" xr:uid="{00000000-0005-0000-0000-0000FD810000}"/>
    <cellStyle name="Comma 3 2 3 2 2" xfId="5558" xr:uid="{00000000-0005-0000-0000-0000FE810000}"/>
    <cellStyle name="Comma 3 2 3 2 2 2" xfId="10901" xr:uid="{00000000-0005-0000-0000-0000FF810000}"/>
    <cellStyle name="Comma 3 2 3 2 2 2 2" xfId="21515" xr:uid="{00000000-0005-0000-0000-000000820000}"/>
    <cellStyle name="Comma 3 2 3 2 2 2 2 2" xfId="44783" xr:uid="{00000000-0005-0000-0000-000001820000}"/>
    <cellStyle name="Comma 3 2 3 2 2 2 3" xfId="34169" xr:uid="{00000000-0005-0000-0000-000002820000}"/>
    <cellStyle name="Comma 3 2 3 2 2 3" xfId="16209" xr:uid="{00000000-0005-0000-0000-000003820000}"/>
    <cellStyle name="Comma 3 2 3 2 2 3 2" xfId="39477" xr:uid="{00000000-0005-0000-0000-000004820000}"/>
    <cellStyle name="Comma 3 2 3 2 2 4" xfId="23767" xr:uid="{00000000-0005-0000-0000-000005820000}"/>
    <cellStyle name="Comma 3 2 3 2 2 4 2" xfId="46991" xr:uid="{00000000-0005-0000-0000-000006820000}"/>
    <cellStyle name="Comma 3 2 3 2 2 5" xfId="28861" xr:uid="{00000000-0005-0000-0000-000007820000}"/>
    <cellStyle name="Comma 3 2 3 2 2 6" xfId="48921" xr:uid="{00000000-0005-0000-0000-000008820000}"/>
    <cellStyle name="Comma 3 2 3 2 3" xfId="8259" xr:uid="{00000000-0005-0000-0000-000009820000}"/>
    <cellStyle name="Comma 3 2 3 2 3 2" xfId="18874" xr:uid="{00000000-0005-0000-0000-00000A820000}"/>
    <cellStyle name="Comma 3 2 3 2 3 2 2" xfId="42142" xr:uid="{00000000-0005-0000-0000-00000B820000}"/>
    <cellStyle name="Comma 3 2 3 2 3 3" xfId="31527" xr:uid="{00000000-0005-0000-0000-00000C820000}"/>
    <cellStyle name="Comma 3 2 3 2 4" xfId="13569" xr:uid="{00000000-0005-0000-0000-00000D820000}"/>
    <cellStyle name="Comma 3 2 3 2 4 2" xfId="36837" xr:uid="{00000000-0005-0000-0000-00000E820000}"/>
    <cellStyle name="Comma 3 2 3 2 5" xfId="23766" xr:uid="{00000000-0005-0000-0000-00000F820000}"/>
    <cellStyle name="Comma 3 2 3 2 5 2" xfId="46990" xr:uid="{00000000-0005-0000-0000-000010820000}"/>
    <cellStyle name="Comma 3 2 3 2 6" xfId="26219" xr:uid="{00000000-0005-0000-0000-000011820000}"/>
    <cellStyle name="Comma 3 2 3 2 7" xfId="48920" xr:uid="{00000000-0005-0000-0000-000012820000}"/>
    <cellStyle name="Comma 3 2 3 3" xfId="3885" xr:uid="{00000000-0005-0000-0000-000013820000}"/>
    <cellStyle name="Comma 3 2 3 3 2" xfId="6549" xr:uid="{00000000-0005-0000-0000-000014820000}"/>
    <cellStyle name="Comma 3 2 3 3 2 2" xfId="11892" xr:uid="{00000000-0005-0000-0000-000015820000}"/>
    <cellStyle name="Comma 3 2 3 3 2 2 2" xfId="22505" xr:uid="{00000000-0005-0000-0000-000016820000}"/>
    <cellStyle name="Comma 3 2 3 3 2 2 2 2" xfId="45773" xr:uid="{00000000-0005-0000-0000-000017820000}"/>
    <cellStyle name="Comma 3 2 3 3 2 2 3" xfId="35160" xr:uid="{00000000-0005-0000-0000-000018820000}"/>
    <cellStyle name="Comma 3 2 3 3 2 3" xfId="17199" xr:uid="{00000000-0005-0000-0000-000019820000}"/>
    <cellStyle name="Comma 3 2 3 3 2 3 2" xfId="40467" xr:uid="{00000000-0005-0000-0000-00001A820000}"/>
    <cellStyle name="Comma 3 2 3 3 2 4" xfId="29852" xr:uid="{00000000-0005-0000-0000-00001B820000}"/>
    <cellStyle name="Comma 3 2 3 3 3" xfId="9250" xr:uid="{00000000-0005-0000-0000-00001C820000}"/>
    <cellStyle name="Comma 3 2 3 3 3 2" xfId="19865" xr:uid="{00000000-0005-0000-0000-00001D820000}"/>
    <cellStyle name="Comma 3 2 3 3 3 2 2" xfId="43133" xr:uid="{00000000-0005-0000-0000-00001E820000}"/>
    <cellStyle name="Comma 3 2 3 3 3 3" xfId="32518" xr:uid="{00000000-0005-0000-0000-00001F820000}"/>
    <cellStyle name="Comma 3 2 3 3 4" xfId="14559" xr:uid="{00000000-0005-0000-0000-000020820000}"/>
    <cellStyle name="Comma 3 2 3 3 4 2" xfId="37827" xr:uid="{00000000-0005-0000-0000-000021820000}"/>
    <cellStyle name="Comma 3 2 3 3 5" xfId="23768" xr:uid="{00000000-0005-0000-0000-000022820000}"/>
    <cellStyle name="Comma 3 2 3 3 5 2" xfId="46992" xr:uid="{00000000-0005-0000-0000-000023820000}"/>
    <cellStyle name="Comma 3 2 3 3 6" xfId="27210" xr:uid="{00000000-0005-0000-0000-000024820000}"/>
    <cellStyle name="Comma 3 2 3 3 7" xfId="48922" xr:uid="{00000000-0005-0000-0000-000025820000}"/>
    <cellStyle name="Comma 3 2 3 4" xfId="4371" xr:uid="{00000000-0005-0000-0000-000026820000}"/>
    <cellStyle name="Comma 3 2 3 4 2" xfId="9715" xr:uid="{00000000-0005-0000-0000-000027820000}"/>
    <cellStyle name="Comma 3 2 3 4 2 2" xfId="20330" xr:uid="{00000000-0005-0000-0000-000028820000}"/>
    <cellStyle name="Comma 3 2 3 4 2 2 2" xfId="43598" xr:uid="{00000000-0005-0000-0000-000029820000}"/>
    <cellStyle name="Comma 3 2 3 4 2 3" xfId="32983" xr:uid="{00000000-0005-0000-0000-00002A820000}"/>
    <cellStyle name="Comma 3 2 3 4 3" xfId="15024" xr:uid="{00000000-0005-0000-0000-00002B820000}"/>
    <cellStyle name="Comma 3 2 3 4 3 2" xfId="38292" xr:uid="{00000000-0005-0000-0000-00002C820000}"/>
    <cellStyle name="Comma 3 2 3 4 4" xfId="27675" xr:uid="{00000000-0005-0000-0000-00002D820000}"/>
    <cellStyle name="Comma 3 2 3 5" xfId="7073" xr:uid="{00000000-0005-0000-0000-00002E820000}"/>
    <cellStyle name="Comma 3 2 3 5 2" xfId="17688" xr:uid="{00000000-0005-0000-0000-00002F820000}"/>
    <cellStyle name="Comma 3 2 3 5 2 2" xfId="40956" xr:uid="{00000000-0005-0000-0000-000030820000}"/>
    <cellStyle name="Comma 3 2 3 5 3" xfId="30341" xr:uid="{00000000-0005-0000-0000-000031820000}"/>
    <cellStyle name="Comma 3 2 3 6" xfId="12384" xr:uid="{00000000-0005-0000-0000-000032820000}"/>
    <cellStyle name="Comma 3 2 3 6 2" xfId="35652" xr:uid="{00000000-0005-0000-0000-000033820000}"/>
    <cellStyle name="Comma 3 2 3 7" xfId="23765" xr:uid="{00000000-0005-0000-0000-000034820000}"/>
    <cellStyle name="Comma 3 2 3 7 2" xfId="46989" xr:uid="{00000000-0005-0000-0000-000035820000}"/>
    <cellStyle name="Comma 3 2 3 8" xfId="25033" xr:uid="{00000000-0005-0000-0000-000036820000}"/>
    <cellStyle name="Comma 3 2 3 9" xfId="48919" xr:uid="{00000000-0005-0000-0000-000037820000}"/>
    <cellStyle name="Comma 3 2 4" xfId="1289" xr:uid="{00000000-0005-0000-0000-000038820000}"/>
    <cellStyle name="Comma 3 2 4 2" xfId="2850" xr:uid="{00000000-0005-0000-0000-000039820000}"/>
    <cellStyle name="Comma 3 2 4 2 2" xfId="5698" xr:uid="{00000000-0005-0000-0000-00003A820000}"/>
    <cellStyle name="Comma 3 2 4 2 2 2" xfId="11041" xr:uid="{00000000-0005-0000-0000-00003B820000}"/>
    <cellStyle name="Comma 3 2 4 2 2 2 2" xfId="21655" xr:uid="{00000000-0005-0000-0000-00003C820000}"/>
    <cellStyle name="Comma 3 2 4 2 2 2 2 2" xfId="44923" xr:uid="{00000000-0005-0000-0000-00003D820000}"/>
    <cellStyle name="Comma 3 2 4 2 2 2 3" xfId="34309" xr:uid="{00000000-0005-0000-0000-00003E820000}"/>
    <cellStyle name="Comma 3 2 4 2 2 3" xfId="16349" xr:uid="{00000000-0005-0000-0000-00003F820000}"/>
    <cellStyle name="Comma 3 2 4 2 2 3 2" xfId="39617" xr:uid="{00000000-0005-0000-0000-000040820000}"/>
    <cellStyle name="Comma 3 2 4 2 2 4" xfId="29001" xr:uid="{00000000-0005-0000-0000-000041820000}"/>
    <cellStyle name="Comma 3 2 4 2 3" xfId="8399" xr:uid="{00000000-0005-0000-0000-000042820000}"/>
    <cellStyle name="Comma 3 2 4 2 3 2" xfId="19014" xr:uid="{00000000-0005-0000-0000-000043820000}"/>
    <cellStyle name="Comma 3 2 4 2 3 2 2" xfId="42282" xr:uid="{00000000-0005-0000-0000-000044820000}"/>
    <cellStyle name="Comma 3 2 4 2 3 3" xfId="31667" xr:uid="{00000000-0005-0000-0000-000045820000}"/>
    <cellStyle name="Comma 3 2 4 2 4" xfId="13709" xr:uid="{00000000-0005-0000-0000-000046820000}"/>
    <cellStyle name="Comma 3 2 4 2 4 2" xfId="36977" xr:uid="{00000000-0005-0000-0000-000047820000}"/>
    <cellStyle name="Comma 3 2 4 2 5" xfId="23770" xr:uid="{00000000-0005-0000-0000-000048820000}"/>
    <cellStyle name="Comma 3 2 4 2 5 2" xfId="46994" xr:uid="{00000000-0005-0000-0000-000049820000}"/>
    <cellStyle name="Comma 3 2 4 2 6" xfId="26359" xr:uid="{00000000-0005-0000-0000-00004A820000}"/>
    <cellStyle name="Comma 3 2 4 2 7" xfId="48924" xr:uid="{00000000-0005-0000-0000-00004B820000}"/>
    <cellStyle name="Comma 3 2 4 3" xfId="4511" xr:uid="{00000000-0005-0000-0000-00004C820000}"/>
    <cellStyle name="Comma 3 2 4 3 2" xfId="9855" xr:uid="{00000000-0005-0000-0000-00004D820000}"/>
    <cellStyle name="Comma 3 2 4 3 2 2" xfId="20470" xr:uid="{00000000-0005-0000-0000-00004E820000}"/>
    <cellStyle name="Comma 3 2 4 3 2 2 2" xfId="43738" xr:uid="{00000000-0005-0000-0000-00004F820000}"/>
    <cellStyle name="Comma 3 2 4 3 2 3" xfId="33123" xr:uid="{00000000-0005-0000-0000-000050820000}"/>
    <cellStyle name="Comma 3 2 4 3 3" xfId="15164" xr:uid="{00000000-0005-0000-0000-000051820000}"/>
    <cellStyle name="Comma 3 2 4 3 3 2" xfId="38432" xr:uid="{00000000-0005-0000-0000-000052820000}"/>
    <cellStyle name="Comma 3 2 4 3 4" xfId="27815" xr:uid="{00000000-0005-0000-0000-000053820000}"/>
    <cellStyle name="Comma 3 2 4 4" xfId="7213" xr:uid="{00000000-0005-0000-0000-000054820000}"/>
    <cellStyle name="Comma 3 2 4 4 2" xfId="17828" xr:uid="{00000000-0005-0000-0000-000055820000}"/>
    <cellStyle name="Comma 3 2 4 4 2 2" xfId="41096" xr:uid="{00000000-0005-0000-0000-000056820000}"/>
    <cellStyle name="Comma 3 2 4 4 3" xfId="30481" xr:uid="{00000000-0005-0000-0000-000057820000}"/>
    <cellStyle name="Comma 3 2 4 5" xfId="12524" xr:uid="{00000000-0005-0000-0000-000058820000}"/>
    <cellStyle name="Comma 3 2 4 5 2" xfId="35792" xr:uid="{00000000-0005-0000-0000-000059820000}"/>
    <cellStyle name="Comma 3 2 4 6" xfId="23769" xr:uid="{00000000-0005-0000-0000-00005A820000}"/>
    <cellStyle name="Comma 3 2 4 6 2" xfId="46993" xr:uid="{00000000-0005-0000-0000-00005B820000}"/>
    <cellStyle name="Comma 3 2 4 7" xfId="25173" xr:uid="{00000000-0005-0000-0000-00005C820000}"/>
    <cellStyle name="Comma 3 2 4 8" xfId="48923" xr:uid="{00000000-0005-0000-0000-00005D820000}"/>
    <cellStyle name="Comma 3 2 5" xfId="1679" xr:uid="{00000000-0005-0000-0000-00005E820000}"/>
    <cellStyle name="Comma 3 2 5 2" xfId="4682" xr:uid="{00000000-0005-0000-0000-00005F820000}"/>
    <cellStyle name="Comma 3 2 5 2 2" xfId="10026" xr:uid="{00000000-0005-0000-0000-000060820000}"/>
    <cellStyle name="Comma 3 2 5 2 2 2" xfId="20641" xr:uid="{00000000-0005-0000-0000-000061820000}"/>
    <cellStyle name="Comma 3 2 5 2 2 2 2" xfId="43909" xr:uid="{00000000-0005-0000-0000-000062820000}"/>
    <cellStyle name="Comma 3 2 5 2 2 3" xfId="33294" xr:uid="{00000000-0005-0000-0000-000063820000}"/>
    <cellStyle name="Comma 3 2 5 2 3" xfId="15335" xr:uid="{00000000-0005-0000-0000-000064820000}"/>
    <cellStyle name="Comma 3 2 5 2 3 2" xfId="38603" xr:uid="{00000000-0005-0000-0000-000065820000}"/>
    <cellStyle name="Comma 3 2 5 2 4" xfId="27986" xr:uid="{00000000-0005-0000-0000-000066820000}"/>
    <cellStyle name="Comma 3 2 5 3" xfId="7384" xr:uid="{00000000-0005-0000-0000-000067820000}"/>
    <cellStyle name="Comma 3 2 5 3 2" xfId="17999" xr:uid="{00000000-0005-0000-0000-000068820000}"/>
    <cellStyle name="Comma 3 2 5 3 2 2" xfId="41267" xr:uid="{00000000-0005-0000-0000-000069820000}"/>
    <cellStyle name="Comma 3 2 5 3 3" xfId="30652" xr:uid="{00000000-0005-0000-0000-00006A820000}"/>
    <cellStyle name="Comma 3 2 5 4" xfId="12695" xr:uid="{00000000-0005-0000-0000-00006B820000}"/>
    <cellStyle name="Comma 3 2 5 4 2" xfId="35963" xr:uid="{00000000-0005-0000-0000-00006C820000}"/>
    <cellStyle name="Comma 3 2 5 5" xfId="23771" xr:uid="{00000000-0005-0000-0000-00006D820000}"/>
    <cellStyle name="Comma 3 2 5 5 2" xfId="46995" xr:uid="{00000000-0005-0000-0000-00006E820000}"/>
    <cellStyle name="Comma 3 2 5 6" xfId="25344" xr:uid="{00000000-0005-0000-0000-00006F820000}"/>
    <cellStyle name="Comma 3 2 5 7" xfId="48925" xr:uid="{00000000-0005-0000-0000-000070820000}"/>
    <cellStyle name="Comma 3 2 6" xfId="2523" xr:uid="{00000000-0005-0000-0000-000071820000}"/>
    <cellStyle name="Comma 3 2 6 2" xfId="5371" xr:uid="{00000000-0005-0000-0000-000072820000}"/>
    <cellStyle name="Comma 3 2 6 2 2" xfId="10714" xr:uid="{00000000-0005-0000-0000-000073820000}"/>
    <cellStyle name="Comma 3 2 6 2 2 2" xfId="21328" xr:uid="{00000000-0005-0000-0000-000074820000}"/>
    <cellStyle name="Comma 3 2 6 2 2 2 2" xfId="44596" xr:uid="{00000000-0005-0000-0000-000075820000}"/>
    <cellStyle name="Comma 3 2 6 2 2 3" xfId="33982" xr:uid="{00000000-0005-0000-0000-000076820000}"/>
    <cellStyle name="Comma 3 2 6 2 3" xfId="16022" xr:uid="{00000000-0005-0000-0000-000077820000}"/>
    <cellStyle name="Comma 3 2 6 2 3 2" xfId="39290" xr:uid="{00000000-0005-0000-0000-000078820000}"/>
    <cellStyle name="Comma 3 2 6 2 4" xfId="28674" xr:uid="{00000000-0005-0000-0000-000079820000}"/>
    <cellStyle name="Comma 3 2 6 3" xfId="8072" xr:uid="{00000000-0005-0000-0000-00007A820000}"/>
    <cellStyle name="Comma 3 2 6 3 2" xfId="18687" xr:uid="{00000000-0005-0000-0000-00007B820000}"/>
    <cellStyle name="Comma 3 2 6 3 2 2" xfId="41955" xr:uid="{00000000-0005-0000-0000-00007C820000}"/>
    <cellStyle name="Comma 3 2 6 3 3" xfId="31340" xr:uid="{00000000-0005-0000-0000-00007D820000}"/>
    <cellStyle name="Comma 3 2 6 4" xfId="13382" xr:uid="{00000000-0005-0000-0000-00007E820000}"/>
    <cellStyle name="Comma 3 2 6 4 2" xfId="36650" xr:uid="{00000000-0005-0000-0000-00007F820000}"/>
    <cellStyle name="Comma 3 2 6 5" xfId="26032" xr:uid="{00000000-0005-0000-0000-000080820000}"/>
    <cellStyle name="Comma 3 2 7" xfId="3031" xr:uid="{00000000-0005-0000-0000-000081820000}"/>
    <cellStyle name="Comma 3 2 7 2" xfId="5867" xr:uid="{00000000-0005-0000-0000-000082820000}"/>
    <cellStyle name="Comma 3 2 7 2 2" xfId="11210" xr:uid="{00000000-0005-0000-0000-000083820000}"/>
    <cellStyle name="Comma 3 2 7 2 2 2" xfId="21824" xr:uid="{00000000-0005-0000-0000-000084820000}"/>
    <cellStyle name="Comma 3 2 7 2 2 2 2" xfId="45092" xr:uid="{00000000-0005-0000-0000-000085820000}"/>
    <cellStyle name="Comma 3 2 7 2 2 3" xfId="34478" xr:uid="{00000000-0005-0000-0000-000086820000}"/>
    <cellStyle name="Comma 3 2 7 2 3" xfId="16518" xr:uid="{00000000-0005-0000-0000-000087820000}"/>
    <cellStyle name="Comma 3 2 7 2 3 2" xfId="39786" xr:uid="{00000000-0005-0000-0000-000088820000}"/>
    <cellStyle name="Comma 3 2 7 2 4" xfId="29170" xr:uid="{00000000-0005-0000-0000-000089820000}"/>
    <cellStyle name="Comma 3 2 7 3" xfId="8568" xr:uid="{00000000-0005-0000-0000-00008A820000}"/>
    <cellStyle name="Comma 3 2 7 3 2" xfId="19183" xr:uid="{00000000-0005-0000-0000-00008B820000}"/>
    <cellStyle name="Comma 3 2 7 3 2 2" xfId="42451" xr:uid="{00000000-0005-0000-0000-00008C820000}"/>
    <cellStyle name="Comma 3 2 7 3 3" xfId="31836" xr:uid="{00000000-0005-0000-0000-00008D820000}"/>
    <cellStyle name="Comma 3 2 7 4" xfId="13878" xr:uid="{00000000-0005-0000-0000-00008E820000}"/>
    <cellStyle name="Comma 3 2 7 4 2" xfId="37146" xr:uid="{00000000-0005-0000-0000-00008F820000}"/>
    <cellStyle name="Comma 3 2 7 5" xfId="26528" xr:uid="{00000000-0005-0000-0000-000090820000}"/>
    <cellStyle name="Comma 3 2 8" xfId="3357" xr:uid="{00000000-0005-0000-0000-000091820000}"/>
    <cellStyle name="Comma 3 2 8 2" xfId="6181" xr:uid="{00000000-0005-0000-0000-000092820000}"/>
    <cellStyle name="Comma 3 2 8 2 2" xfId="11524" xr:uid="{00000000-0005-0000-0000-000093820000}"/>
    <cellStyle name="Comma 3 2 8 2 2 2" xfId="22137" xr:uid="{00000000-0005-0000-0000-000094820000}"/>
    <cellStyle name="Comma 3 2 8 2 2 2 2" xfId="45405" xr:uid="{00000000-0005-0000-0000-000095820000}"/>
    <cellStyle name="Comma 3 2 8 2 2 3" xfId="34792" xr:uid="{00000000-0005-0000-0000-000096820000}"/>
    <cellStyle name="Comma 3 2 8 2 3" xfId="16831" xr:uid="{00000000-0005-0000-0000-000097820000}"/>
    <cellStyle name="Comma 3 2 8 2 3 2" xfId="40099" xr:uid="{00000000-0005-0000-0000-000098820000}"/>
    <cellStyle name="Comma 3 2 8 2 4" xfId="29484" xr:uid="{00000000-0005-0000-0000-000099820000}"/>
    <cellStyle name="Comma 3 2 8 3" xfId="8882" xr:uid="{00000000-0005-0000-0000-00009A820000}"/>
    <cellStyle name="Comma 3 2 8 3 2" xfId="19497" xr:uid="{00000000-0005-0000-0000-00009B820000}"/>
    <cellStyle name="Comma 3 2 8 3 2 2" xfId="42765" xr:uid="{00000000-0005-0000-0000-00009C820000}"/>
    <cellStyle name="Comma 3 2 8 3 3" xfId="32150" xr:uid="{00000000-0005-0000-0000-00009D820000}"/>
    <cellStyle name="Comma 3 2 8 4" xfId="14191" xr:uid="{00000000-0005-0000-0000-00009E820000}"/>
    <cellStyle name="Comma 3 2 8 4 2" xfId="37459" xr:uid="{00000000-0005-0000-0000-00009F820000}"/>
    <cellStyle name="Comma 3 2 8 5" xfId="26842" xr:uid="{00000000-0005-0000-0000-0000A0820000}"/>
    <cellStyle name="Comma 3 2 9" xfId="4184" xr:uid="{00000000-0005-0000-0000-0000A1820000}"/>
    <cellStyle name="Comma 3 2 9 2" xfId="9528" xr:uid="{00000000-0005-0000-0000-0000A2820000}"/>
    <cellStyle name="Comma 3 2 9 2 2" xfId="20143" xr:uid="{00000000-0005-0000-0000-0000A3820000}"/>
    <cellStyle name="Comma 3 2 9 2 2 2" xfId="43411" xr:uid="{00000000-0005-0000-0000-0000A4820000}"/>
    <cellStyle name="Comma 3 2 9 2 3" xfId="32796" xr:uid="{00000000-0005-0000-0000-0000A5820000}"/>
    <cellStyle name="Comma 3 2 9 3" xfId="14837" xr:uid="{00000000-0005-0000-0000-0000A6820000}"/>
    <cellStyle name="Comma 3 2 9 3 2" xfId="38105" xr:uid="{00000000-0005-0000-0000-0000A7820000}"/>
    <cellStyle name="Comma 3 2 9 4" xfId="27488" xr:uid="{00000000-0005-0000-0000-0000A8820000}"/>
    <cellStyle name="Comma 3 3" xfId="437" xr:uid="{00000000-0005-0000-0000-0000A9820000}"/>
    <cellStyle name="Comma 3 3 10" xfId="12198" xr:uid="{00000000-0005-0000-0000-0000AA820000}"/>
    <cellStyle name="Comma 3 3 10 2" xfId="35466" xr:uid="{00000000-0005-0000-0000-0000AB820000}"/>
    <cellStyle name="Comma 3 3 11" xfId="23772" xr:uid="{00000000-0005-0000-0000-0000AC820000}"/>
    <cellStyle name="Comma 3 3 11 2" xfId="46996" xr:uid="{00000000-0005-0000-0000-0000AD820000}"/>
    <cellStyle name="Comma 3 3 12" xfId="24845" xr:uid="{00000000-0005-0000-0000-0000AE820000}"/>
    <cellStyle name="Comma 3 3 13" xfId="48926" xr:uid="{00000000-0005-0000-0000-0000AF820000}"/>
    <cellStyle name="Comma 3 3 2" xfId="1206" xr:uid="{00000000-0005-0000-0000-0000B0820000}"/>
    <cellStyle name="Comma 3 3 2 2" xfId="2768" xr:uid="{00000000-0005-0000-0000-0000B1820000}"/>
    <cellStyle name="Comma 3 3 2 2 2" xfId="5616" xr:uid="{00000000-0005-0000-0000-0000B2820000}"/>
    <cellStyle name="Comma 3 3 2 2 2 2" xfId="10959" xr:uid="{00000000-0005-0000-0000-0000B3820000}"/>
    <cellStyle name="Comma 3 3 2 2 2 2 2" xfId="21573" xr:uid="{00000000-0005-0000-0000-0000B4820000}"/>
    <cellStyle name="Comma 3 3 2 2 2 2 2 2" xfId="44841" xr:uid="{00000000-0005-0000-0000-0000B5820000}"/>
    <cellStyle name="Comma 3 3 2 2 2 2 3" xfId="34227" xr:uid="{00000000-0005-0000-0000-0000B6820000}"/>
    <cellStyle name="Comma 3 3 2 2 2 3" xfId="16267" xr:uid="{00000000-0005-0000-0000-0000B7820000}"/>
    <cellStyle name="Comma 3 3 2 2 2 3 2" xfId="39535" xr:uid="{00000000-0005-0000-0000-0000B8820000}"/>
    <cellStyle name="Comma 3 3 2 2 2 4" xfId="23775" xr:uid="{00000000-0005-0000-0000-0000B9820000}"/>
    <cellStyle name="Comma 3 3 2 2 2 4 2" xfId="46999" xr:uid="{00000000-0005-0000-0000-0000BA820000}"/>
    <cellStyle name="Comma 3 3 2 2 2 5" xfId="28919" xr:uid="{00000000-0005-0000-0000-0000BB820000}"/>
    <cellStyle name="Comma 3 3 2 2 2 6" xfId="48929" xr:uid="{00000000-0005-0000-0000-0000BC820000}"/>
    <cellStyle name="Comma 3 3 2 2 3" xfId="8317" xr:uid="{00000000-0005-0000-0000-0000BD820000}"/>
    <cellStyle name="Comma 3 3 2 2 3 2" xfId="18932" xr:uid="{00000000-0005-0000-0000-0000BE820000}"/>
    <cellStyle name="Comma 3 3 2 2 3 2 2" xfId="42200" xr:uid="{00000000-0005-0000-0000-0000BF820000}"/>
    <cellStyle name="Comma 3 3 2 2 3 3" xfId="31585" xr:uid="{00000000-0005-0000-0000-0000C0820000}"/>
    <cellStyle name="Comma 3 3 2 2 4" xfId="13627" xr:uid="{00000000-0005-0000-0000-0000C1820000}"/>
    <cellStyle name="Comma 3 3 2 2 4 2" xfId="36895" xr:uid="{00000000-0005-0000-0000-0000C2820000}"/>
    <cellStyle name="Comma 3 3 2 2 5" xfId="23774" xr:uid="{00000000-0005-0000-0000-0000C3820000}"/>
    <cellStyle name="Comma 3 3 2 2 5 2" xfId="46998" xr:uid="{00000000-0005-0000-0000-0000C4820000}"/>
    <cellStyle name="Comma 3 3 2 2 6" xfId="26277" xr:uid="{00000000-0005-0000-0000-0000C5820000}"/>
    <cellStyle name="Comma 3 3 2 2 7" xfId="48928" xr:uid="{00000000-0005-0000-0000-0000C6820000}"/>
    <cellStyle name="Comma 3 3 2 3" xfId="3943" xr:uid="{00000000-0005-0000-0000-0000C7820000}"/>
    <cellStyle name="Comma 3 3 2 3 2" xfId="6607" xr:uid="{00000000-0005-0000-0000-0000C8820000}"/>
    <cellStyle name="Comma 3 3 2 3 2 2" xfId="11950" xr:uid="{00000000-0005-0000-0000-0000C9820000}"/>
    <cellStyle name="Comma 3 3 2 3 2 2 2" xfId="22563" xr:uid="{00000000-0005-0000-0000-0000CA820000}"/>
    <cellStyle name="Comma 3 3 2 3 2 2 2 2" xfId="45831" xr:uid="{00000000-0005-0000-0000-0000CB820000}"/>
    <cellStyle name="Comma 3 3 2 3 2 2 3" xfId="35218" xr:uid="{00000000-0005-0000-0000-0000CC820000}"/>
    <cellStyle name="Comma 3 3 2 3 2 3" xfId="17257" xr:uid="{00000000-0005-0000-0000-0000CD820000}"/>
    <cellStyle name="Comma 3 3 2 3 2 3 2" xfId="40525" xr:uid="{00000000-0005-0000-0000-0000CE820000}"/>
    <cellStyle name="Comma 3 3 2 3 2 4" xfId="29910" xr:uid="{00000000-0005-0000-0000-0000CF820000}"/>
    <cellStyle name="Comma 3 3 2 3 3" xfId="9308" xr:uid="{00000000-0005-0000-0000-0000D0820000}"/>
    <cellStyle name="Comma 3 3 2 3 3 2" xfId="19923" xr:uid="{00000000-0005-0000-0000-0000D1820000}"/>
    <cellStyle name="Comma 3 3 2 3 3 2 2" xfId="43191" xr:uid="{00000000-0005-0000-0000-0000D2820000}"/>
    <cellStyle name="Comma 3 3 2 3 3 3" xfId="32576" xr:uid="{00000000-0005-0000-0000-0000D3820000}"/>
    <cellStyle name="Comma 3 3 2 3 4" xfId="14617" xr:uid="{00000000-0005-0000-0000-0000D4820000}"/>
    <cellStyle name="Comma 3 3 2 3 4 2" xfId="37885" xr:uid="{00000000-0005-0000-0000-0000D5820000}"/>
    <cellStyle name="Comma 3 3 2 3 5" xfId="23776" xr:uid="{00000000-0005-0000-0000-0000D6820000}"/>
    <cellStyle name="Comma 3 3 2 3 5 2" xfId="47000" xr:uid="{00000000-0005-0000-0000-0000D7820000}"/>
    <cellStyle name="Comma 3 3 2 3 6" xfId="27268" xr:uid="{00000000-0005-0000-0000-0000D8820000}"/>
    <cellStyle name="Comma 3 3 2 3 7" xfId="48930" xr:uid="{00000000-0005-0000-0000-0000D9820000}"/>
    <cellStyle name="Comma 3 3 2 4" xfId="4429" xr:uid="{00000000-0005-0000-0000-0000DA820000}"/>
    <cellStyle name="Comma 3 3 2 4 2" xfId="9773" xr:uid="{00000000-0005-0000-0000-0000DB820000}"/>
    <cellStyle name="Comma 3 3 2 4 2 2" xfId="20388" xr:uid="{00000000-0005-0000-0000-0000DC820000}"/>
    <cellStyle name="Comma 3 3 2 4 2 2 2" xfId="43656" xr:uid="{00000000-0005-0000-0000-0000DD820000}"/>
    <cellStyle name="Comma 3 3 2 4 2 3" xfId="33041" xr:uid="{00000000-0005-0000-0000-0000DE820000}"/>
    <cellStyle name="Comma 3 3 2 4 3" xfId="15082" xr:uid="{00000000-0005-0000-0000-0000DF820000}"/>
    <cellStyle name="Comma 3 3 2 4 3 2" xfId="38350" xr:uid="{00000000-0005-0000-0000-0000E0820000}"/>
    <cellStyle name="Comma 3 3 2 4 4" xfId="27733" xr:uid="{00000000-0005-0000-0000-0000E1820000}"/>
    <cellStyle name="Comma 3 3 2 5" xfId="7131" xr:uid="{00000000-0005-0000-0000-0000E2820000}"/>
    <cellStyle name="Comma 3 3 2 5 2" xfId="17746" xr:uid="{00000000-0005-0000-0000-0000E3820000}"/>
    <cellStyle name="Comma 3 3 2 5 2 2" xfId="41014" xr:uid="{00000000-0005-0000-0000-0000E4820000}"/>
    <cellStyle name="Comma 3 3 2 5 3" xfId="30399" xr:uid="{00000000-0005-0000-0000-0000E5820000}"/>
    <cellStyle name="Comma 3 3 2 6" xfId="12442" xr:uid="{00000000-0005-0000-0000-0000E6820000}"/>
    <cellStyle name="Comma 3 3 2 6 2" xfId="35710" xr:uid="{00000000-0005-0000-0000-0000E7820000}"/>
    <cellStyle name="Comma 3 3 2 7" xfId="23773" xr:uid="{00000000-0005-0000-0000-0000E8820000}"/>
    <cellStyle name="Comma 3 3 2 7 2" xfId="46997" xr:uid="{00000000-0005-0000-0000-0000E9820000}"/>
    <cellStyle name="Comma 3 3 2 8" xfId="25091" xr:uid="{00000000-0005-0000-0000-0000EA820000}"/>
    <cellStyle name="Comma 3 3 2 9" xfId="48927" xr:uid="{00000000-0005-0000-0000-0000EB820000}"/>
    <cellStyle name="Comma 3 3 3" xfId="1575" xr:uid="{00000000-0005-0000-0000-0000EC820000}"/>
    <cellStyle name="Comma 3 3 3 2" xfId="2932" xr:uid="{00000000-0005-0000-0000-0000ED820000}"/>
    <cellStyle name="Comma 3 3 3 2 2" xfId="5780" xr:uid="{00000000-0005-0000-0000-0000EE820000}"/>
    <cellStyle name="Comma 3 3 3 2 2 2" xfId="11123" xr:uid="{00000000-0005-0000-0000-0000EF820000}"/>
    <cellStyle name="Comma 3 3 3 2 2 2 2" xfId="21737" xr:uid="{00000000-0005-0000-0000-0000F0820000}"/>
    <cellStyle name="Comma 3 3 3 2 2 2 2 2" xfId="45005" xr:uid="{00000000-0005-0000-0000-0000F1820000}"/>
    <cellStyle name="Comma 3 3 3 2 2 2 3" xfId="34391" xr:uid="{00000000-0005-0000-0000-0000F2820000}"/>
    <cellStyle name="Comma 3 3 3 2 2 3" xfId="16431" xr:uid="{00000000-0005-0000-0000-0000F3820000}"/>
    <cellStyle name="Comma 3 3 3 2 2 3 2" xfId="39699" xr:uid="{00000000-0005-0000-0000-0000F4820000}"/>
    <cellStyle name="Comma 3 3 3 2 2 4" xfId="29083" xr:uid="{00000000-0005-0000-0000-0000F5820000}"/>
    <cellStyle name="Comma 3 3 3 2 3" xfId="8481" xr:uid="{00000000-0005-0000-0000-0000F6820000}"/>
    <cellStyle name="Comma 3 3 3 2 3 2" xfId="19096" xr:uid="{00000000-0005-0000-0000-0000F7820000}"/>
    <cellStyle name="Comma 3 3 3 2 3 2 2" xfId="42364" xr:uid="{00000000-0005-0000-0000-0000F8820000}"/>
    <cellStyle name="Comma 3 3 3 2 3 3" xfId="31749" xr:uid="{00000000-0005-0000-0000-0000F9820000}"/>
    <cellStyle name="Comma 3 3 3 2 4" xfId="13791" xr:uid="{00000000-0005-0000-0000-0000FA820000}"/>
    <cellStyle name="Comma 3 3 3 2 4 2" xfId="37059" xr:uid="{00000000-0005-0000-0000-0000FB820000}"/>
    <cellStyle name="Comma 3 3 3 2 5" xfId="23778" xr:uid="{00000000-0005-0000-0000-0000FC820000}"/>
    <cellStyle name="Comma 3 3 3 2 5 2" xfId="47002" xr:uid="{00000000-0005-0000-0000-0000FD820000}"/>
    <cellStyle name="Comma 3 3 3 2 6" xfId="26441" xr:uid="{00000000-0005-0000-0000-0000FE820000}"/>
    <cellStyle name="Comma 3 3 3 2 7" xfId="48932" xr:uid="{00000000-0005-0000-0000-0000FF820000}"/>
    <cellStyle name="Comma 3 3 3 3" xfId="4593" xr:uid="{00000000-0005-0000-0000-000000830000}"/>
    <cellStyle name="Comma 3 3 3 3 2" xfId="9937" xr:uid="{00000000-0005-0000-0000-000001830000}"/>
    <cellStyle name="Comma 3 3 3 3 2 2" xfId="20552" xr:uid="{00000000-0005-0000-0000-000002830000}"/>
    <cellStyle name="Comma 3 3 3 3 2 2 2" xfId="43820" xr:uid="{00000000-0005-0000-0000-000003830000}"/>
    <cellStyle name="Comma 3 3 3 3 2 3" xfId="33205" xr:uid="{00000000-0005-0000-0000-000004830000}"/>
    <cellStyle name="Comma 3 3 3 3 3" xfId="15246" xr:uid="{00000000-0005-0000-0000-000005830000}"/>
    <cellStyle name="Comma 3 3 3 3 3 2" xfId="38514" xr:uid="{00000000-0005-0000-0000-000006830000}"/>
    <cellStyle name="Comma 3 3 3 3 4" xfId="27897" xr:uid="{00000000-0005-0000-0000-000007830000}"/>
    <cellStyle name="Comma 3 3 3 4" xfId="7295" xr:uid="{00000000-0005-0000-0000-000008830000}"/>
    <cellStyle name="Comma 3 3 3 4 2" xfId="17910" xr:uid="{00000000-0005-0000-0000-000009830000}"/>
    <cellStyle name="Comma 3 3 3 4 2 2" xfId="41178" xr:uid="{00000000-0005-0000-0000-00000A830000}"/>
    <cellStyle name="Comma 3 3 3 4 3" xfId="30563" xr:uid="{00000000-0005-0000-0000-00000B830000}"/>
    <cellStyle name="Comma 3 3 3 5" xfId="12606" xr:uid="{00000000-0005-0000-0000-00000C830000}"/>
    <cellStyle name="Comma 3 3 3 5 2" xfId="35874" xr:uid="{00000000-0005-0000-0000-00000D830000}"/>
    <cellStyle name="Comma 3 3 3 6" xfId="23777" xr:uid="{00000000-0005-0000-0000-00000E830000}"/>
    <cellStyle name="Comma 3 3 3 6 2" xfId="47001" xr:uid="{00000000-0005-0000-0000-00000F830000}"/>
    <cellStyle name="Comma 3 3 3 7" xfId="25255" xr:uid="{00000000-0005-0000-0000-000010830000}"/>
    <cellStyle name="Comma 3 3 3 8" xfId="48931" xr:uid="{00000000-0005-0000-0000-000011830000}"/>
    <cellStyle name="Comma 3 3 4" xfId="1983" xr:uid="{00000000-0005-0000-0000-000012830000}"/>
    <cellStyle name="Comma 3 3 4 2" xfId="4930" xr:uid="{00000000-0005-0000-0000-000013830000}"/>
    <cellStyle name="Comma 3 3 4 2 2" xfId="10273" xr:uid="{00000000-0005-0000-0000-000014830000}"/>
    <cellStyle name="Comma 3 3 4 2 2 2" xfId="20888" xr:uid="{00000000-0005-0000-0000-000015830000}"/>
    <cellStyle name="Comma 3 3 4 2 2 2 2" xfId="44156" xr:uid="{00000000-0005-0000-0000-000016830000}"/>
    <cellStyle name="Comma 3 3 4 2 2 3" xfId="33541" xr:uid="{00000000-0005-0000-0000-000017830000}"/>
    <cellStyle name="Comma 3 3 4 2 3" xfId="15582" xr:uid="{00000000-0005-0000-0000-000018830000}"/>
    <cellStyle name="Comma 3 3 4 2 3 2" xfId="38850" xr:uid="{00000000-0005-0000-0000-000019830000}"/>
    <cellStyle name="Comma 3 3 4 2 4" xfId="28233" xr:uid="{00000000-0005-0000-0000-00001A830000}"/>
    <cellStyle name="Comma 3 3 4 3" xfId="7631" xr:uid="{00000000-0005-0000-0000-00001B830000}"/>
    <cellStyle name="Comma 3 3 4 3 2" xfId="18246" xr:uid="{00000000-0005-0000-0000-00001C830000}"/>
    <cellStyle name="Comma 3 3 4 3 2 2" xfId="41514" xr:uid="{00000000-0005-0000-0000-00001D830000}"/>
    <cellStyle name="Comma 3 3 4 3 3" xfId="30899" xr:uid="{00000000-0005-0000-0000-00001E830000}"/>
    <cellStyle name="Comma 3 3 4 4" xfId="12942" xr:uid="{00000000-0005-0000-0000-00001F830000}"/>
    <cellStyle name="Comma 3 3 4 4 2" xfId="36210" xr:uid="{00000000-0005-0000-0000-000020830000}"/>
    <cellStyle name="Comma 3 3 4 5" xfId="23779" xr:uid="{00000000-0005-0000-0000-000021830000}"/>
    <cellStyle name="Comma 3 3 4 5 2" xfId="47003" xr:uid="{00000000-0005-0000-0000-000022830000}"/>
    <cellStyle name="Comma 3 3 4 6" xfId="25591" xr:uid="{00000000-0005-0000-0000-000023830000}"/>
    <cellStyle name="Comma 3 3 4 7" xfId="48933" xr:uid="{00000000-0005-0000-0000-000024830000}"/>
    <cellStyle name="Comma 3 3 5" xfId="2524" xr:uid="{00000000-0005-0000-0000-000025830000}"/>
    <cellStyle name="Comma 3 3 5 2" xfId="5372" xr:uid="{00000000-0005-0000-0000-000026830000}"/>
    <cellStyle name="Comma 3 3 5 2 2" xfId="10715" xr:uid="{00000000-0005-0000-0000-000027830000}"/>
    <cellStyle name="Comma 3 3 5 2 2 2" xfId="21329" xr:uid="{00000000-0005-0000-0000-000028830000}"/>
    <cellStyle name="Comma 3 3 5 2 2 2 2" xfId="44597" xr:uid="{00000000-0005-0000-0000-000029830000}"/>
    <cellStyle name="Comma 3 3 5 2 2 3" xfId="33983" xr:uid="{00000000-0005-0000-0000-00002A830000}"/>
    <cellStyle name="Comma 3 3 5 2 3" xfId="16023" xr:uid="{00000000-0005-0000-0000-00002B830000}"/>
    <cellStyle name="Comma 3 3 5 2 3 2" xfId="39291" xr:uid="{00000000-0005-0000-0000-00002C830000}"/>
    <cellStyle name="Comma 3 3 5 2 4" xfId="28675" xr:uid="{00000000-0005-0000-0000-00002D830000}"/>
    <cellStyle name="Comma 3 3 5 3" xfId="8073" xr:uid="{00000000-0005-0000-0000-00002E830000}"/>
    <cellStyle name="Comma 3 3 5 3 2" xfId="18688" xr:uid="{00000000-0005-0000-0000-00002F830000}"/>
    <cellStyle name="Comma 3 3 5 3 2 2" xfId="41956" xr:uid="{00000000-0005-0000-0000-000030830000}"/>
    <cellStyle name="Comma 3 3 5 3 3" xfId="31341" xr:uid="{00000000-0005-0000-0000-000031830000}"/>
    <cellStyle name="Comma 3 3 5 4" xfId="13383" xr:uid="{00000000-0005-0000-0000-000032830000}"/>
    <cellStyle name="Comma 3 3 5 4 2" xfId="36651" xr:uid="{00000000-0005-0000-0000-000033830000}"/>
    <cellStyle name="Comma 3 3 5 5" xfId="26033" xr:uid="{00000000-0005-0000-0000-000034830000}"/>
    <cellStyle name="Comma 3 3 6" xfId="3223" xr:uid="{00000000-0005-0000-0000-000035830000}"/>
    <cellStyle name="Comma 3 3 6 2" xfId="6053" xr:uid="{00000000-0005-0000-0000-000036830000}"/>
    <cellStyle name="Comma 3 3 6 2 2" xfId="11396" xr:uid="{00000000-0005-0000-0000-000037830000}"/>
    <cellStyle name="Comma 3 3 6 2 2 2" xfId="22009" xr:uid="{00000000-0005-0000-0000-000038830000}"/>
    <cellStyle name="Comma 3 3 6 2 2 2 2" xfId="45277" xr:uid="{00000000-0005-0000-0000-000039830000}"/>
    <cellStyle name="Comma 3 3 6 2 2 3" xfId="34664" xr:uid="{00000000-0005-0000-0000-00003A830000}"/>
    <cellStyle name="Comma 3 3 6 2 3" xfId="16703" xr:uid="{00000000-0005-0000-0000-00003B830000}"/>
    <cellStyle name="Comma 3 3 6 2 3 2" xfId="39971" xr:uid="{00000000-0005-0000-0000-00003C830000}"/>
    <cellStyle name="Comma 3 3 6 2 4" xfId="29356" xr:uid="{00000000-0005-0000-0000-00003D830000}"/>
    <cellStyle name="Comma 3 3 6 3" xfId="8754" xr:uid="{00000000-0005-0000-0000-00003E830000}"/>
    <cellStyle name="Comma 3 3 6 3 2" xfId="19369" xr:uid="{00000000-0005-0000-0000-00003F830000}"/>
    <cellStyle name="Comma 3 3 6 3 2 2" xfId="42637" xr:uid="{00000000-0005-0000-0000-000040830000}"/>
    <cellStyle name="Comma 3 3 6 3 3" xfId="32022" xr:uid="{00000000-0005-0000-0000-000041830000}"/>
    <cellStyle name="Comma 3 3 6 4" xfId="14063" xr:uid="{00000000-0005-0000-0000-000042830000}"/>
    <cellStyle name="Comma 3 3 6 4 2" xfId="37331" xr:uid="{00000000-0005-0000-0000-000043830000}"/>
    <cellStyle name="Comma 3 3 6 5" xfId="26714" xr:uid="{00000000-0005-0000-0000-000044830000}"/>
    <cellStyle name="Comma 3 3 7" xfId="3543" xr:uid="{00000000-0005-0000-0000-000045830000}"/>
    <cellStyle name="Comma 3 3 7 2" xfId="6367" xr:uid="{00000000-0005-0000-0000-000046830000}"/>
    <cellStyle name="Comma 3 3 7 2 2" xfId="11710" xr:uid="{00000000-0005-0000-0000-000047830000}"/>
    <cellStyle name="Comma 3 3 7 2 2 2" xfId="22323" xr:uid="{00000000-0005-0000-0000-000048830000}"/>
    <cellStyle name="Comma 3 3 7 2 2 2 2" xfId="45591" xr:uid="{00000000-0005-0000-0000-000049830000}"/>
    <cellStyle name="Comma 3 3 7 2 2 3" xfId="34978" xr:uid="{00000000-0005-0000-0000-00004A830000}"/>
    <cellStyle name="Comma 3 3 7 2 3" xfId="17017" xr:uid="{00000000-0005-0000-0000-00004B830000}"/>
    <cellStyle name="Comma 3 3 7 2 3 2" xfId="40285" xr:uid="{00000000-0005-0000-0000-00004C830000}"/>
    <cellStyle name="Comma 3 3 7 2 4" xfId="29670" xr:uid="{00000000-0005-0000-0000-00004D830000}"/>
    <cellStyle name="Comma 3 3 7 3" xfId="9068" xr:uid="{00000000-0005-0000-0000-00004E830000}"/>
    <cellStyle name="Comma 3 3 7 3 2" xfId="19683" xr:uid="{00000000-0005-0000-0000-00004F830000}"/>
    <cellStyle name="Comma 3 3 7 3 2 2" xfId="42951" xr:uid="{00000000-0005-0000-0000-000050830000}"/>
    <cellStyle name="Comma 3 3 7 3 3" xfId="32336" xr:uid="{00000000-0005-0000-0000-000051830000}"/>
    <cellStyle name="Comma 3 3 7 4" xfId="14377" xr:uid="{00000000-0005-0000-0000-000052830000}"/>
    <cellStyle name="Comma 3 3 7 4 2" xfId="37645" xr:uid="{00000000-0005-0000-0000-000053830000}"/>
    <cellStyle name="Comma 3 3 7 5" xfId="27028" xr:uid="{00000000-0005-0000-0000-000054830000}"/>
    <cellStyle name="Comma 3 3 8" xfId="4185" xr:uid="{00000000-0005-0000-0000-000055830000}"/>
    <cellStyle name="Comma 3 3 8 2" xfId="9529" xr:uid="{00000000-0005-0000-0000-000056830000}"/>
    <cellStyle name="Comma 3 3 8 2 2" xfId="20144" xr:uid="{00000000-0005-0000-0000-000057830000}"/>
    <cellStyle name="Comma 3 3 8 2 2 2" xfId="43412" xr:uid="{00000000-0005-0000-0000-000058830000}"/>
    <cellStyle name="Comma 3 3 8 2 3" xfId="32797" xr:uid="{00000000-0005-0000-0000-000059830000}"/>
    <cellStyle name="Comma 3 3 8 3" xfId="14838" xr:uid="{00000000-0005-0000-0000-00005A830000}"/>
    <cellStyle name="Comma 3 3 8 3 2" xfId="38106" xr:uid="{00000000-0005-0000-0000-00005B830000}"/>
    <cellStyle name="Comma 3 3 8 4" xfId="27489" xr:uid="{00000000-0005-0000-0000-00005C830000}"/>
    <cellStyle name="Comma 3 3 9" xfId="6887" xr:uid="{00000000-0005-0000-0000-00005D830000}"/>
    <cellStyle name="Comma 3 3 9 2" xfId="17502" xr:uid="{00000000-0005-0000-0000-00005E830000}"/>
    <cellStyle name="Comma 3 3 9 2 2" xfId="40770" xr:uid="{00000000-0005-0000-0000-00005F830000}"/>
    <cellStyle name="Comma 3 3 9 3" xfId="30155" xr:uid="{00000000-0005-0000-0000-000060830000}"/>
    <cellStyle name="Comma 3 4" xfId="438" xr:uid="{00000000-0005-0000-0000-000061830000}"/>
    <cellStyle name="Comma 3 4 10" xfId="24846" xr:uid="{00000000-0005-0000-0000-000062830000}"/>
    <cellStyle name="Comma 3 4 11" xfId="48934" xr:uid="{00000000-0005-0000-0000-000063830000}"/>
    <cellStyle name="Comma 3 4 2" xfId="1984" xr:uid="{00000000-0005-0000-0000-000064830000}"/>
    <cellStyle name="Comma 3 4 2 2" xfId="4931" xr:uid="{00000000-0005-0000-0000-000065830000}"/>
    <cellStyle name="Comma 3 4 2 2 2" xfId="10274" xr:uid="{00000000-0005-0000-0000-000066830000}"/>
    <cellStyle name="Comma 3 4 2 2 2 2" xfId="20889" xr:uid="{00000000-0005-0000-0000-000067830000}"/>
    <cellStyle name="Comma 3 4 2 2 2 2 2" xfId="44157" xr:uid="{00000000-0005-0000-0000-000068830000}"/>
    <cellStyle name="Comma 3 4 2 2 2 3" xfId="33542" xr:uid="{00000000-0005-0000-0000-000069830000}"/>
    <cellStyle name="Comma 3 4 2 2 3" xfId="15583" xr:uid="{00000000-0005-0000-0000-00006A830000}"/>
    <cellStyle name="Comma 3 4 2 2 3 2" xfId="38851" xr:uid="{00000000-0005-0000-0000-00006B830000}"/>
    <cellStyle name="Comma 3 4 2 2 4" xfId="23782" xr:uid="{00000000-0005-0000-0000-00006C830000}"/>
    <cellStyle name="Comma 3 4 2 2 4 2" xfId="47006" xr:uid="{00000000-0005-0000-0000-00006D830000}"/>
    <cellStyle name="Comma 3 4 2 2 5" xfId="28234" xr:uid="{00000000-0005-0000-0000-00006E830000}"/>
    <cellStyle name="Comma 3 4 2 2 6" xfId="48936" xr:uid="{00000000-0005-0000-0000-00006F830000}"/>
    <cellStyle name="Comma 3 4 2 3" xfId="7632" xr:uid="{00000000-0005-0000-0000-000070830000}"/>
    <cellStyle name="Comma 3 4 2 3 2" xfId="18247" xr:uid="{00000000-0005-0000-0000-000071830000}"/>
    <cellStyle name="Comma 3 4 2 3 2 2" xfId="41515" xr:uid="{00000000-0005-0000-0000-000072830000}"/>
    <cellStyle name="Comma 3 4 2 3 3" xfId="30900" xr:uid="{00000000-0005-0000-0000-000073830000}"/>
    <cellStyle name="Comma 3 4 2 4" xfId="12943" xr:uid="{00000000-0005-0000-0000-000074830000}"/>
    <cellStyle name="Comma 3 4 2 4 2" xfId="36211" xr:uid="{00000000-0005-0000-0000-000075830000}"/>
    <cellStyle name="Comma 3 4 2 5" xfId="23781" xr:uid="{00000000-0005-0000-0000-000076830000}"/>
    <cellStyle name="Comma 3 4 2 5 2" xfId="47005" xr:uid="{00000000-0005-0000-0000-000077830000}"/>
    <cellStyle name="Comma 3 4 2 6" xfId="25592" xr:uid="{00000000-0005-0000-0000-000078830000}"/>
    <cellStyle name="Comma 3 4 2 7" xfId="48935" xr:uid="{00000000-0005-0000-0000-000079830000}"/>
    <cellStyle name="Comma 3 4 3" xfId="2525" xr:uid="{00000000-0005-0000-0000-00007A830000}"/>
    <cellStyle name="Comma 3 4 3 2" xfId="5373" xr:uid="{00000000-0005-0000-0000-00007B830000}"/>
    <cellStyle name="Comma 3 4 3 2 2" xfId="10716" xr:uid="{00000000-0005-0000-0000-00007C830000}"/>
    <cellStyle name="Comma 3 4 3 2 2 2" xfId="21330" xr:uid="{00000000-0005-0000-0000-00007D830000}"/>
    <cellStyle name="Comma 3 4 3 2 2 2 2" xfId="44598" xr:uid="{00000000-0005-0000-0000-00007E830000}"/>
    <cellStyle name="Comma 3 4 3 2 2 3" xfId="33984" xr:uid="{00000000-0005-0000-0000-00007F830000}"/>
    <cellStyle name="Comma 3 4 3 2 3" xfId="16024" xr:uid="{00000000-0005-0000-0000-000080830000}"/>
    <cellStyle name="Comma 3 4 3 2 3 2" xfId="39292" xr:uid="{00000000-0005-0000-0000-000081830000}"/>
    <cellStyle name="Comma 3 4 3 2 4" xfId="28676" xr:uid="{00000000-0005-0000-0000-000082830000}"/>
    <cellStyle name="Comma 3 4 3 3" xfId="8074" xr:uid="{00000000-0005-0000-0000-000083830000}"/>
    <cellStyle name="Comma 3 4 3 3 2" xfId="18689" xr:uid="{00000000-0005-0000-0000-000084830000}"/>
    <cellStyle name="Comma 3 4 3 3 2 2" xfId="41957" xr:uid="{00000000-0005-0000-0000-000085830000}"/>
    <cellStyle name="Comma 3 4 3 3 3" xfId="31342" xr:uid="{00000000-0005-0000-0000-000086830000}"/>
    <cellStyle name="Comma 3 4 3 4" xfId="13384" xr:uid="{00000000-0005-0000-0000-000087830000}"/>
    <cellStyle name="Comma 3 4 3 4 2" xfId="36652" xr:uid="{00000000-0005-0000-0000-000088830000}"/>
    <cellStyle name="Comma 3 4 3 5" xfId="23783" xr:uid="{00000000-0005-0000-0000-000089830000}"/>
    <cellStyle name="Comma 3 4 3 5 2" xfId="47007" xr:uid="{00000000-0005-0000-0000-00008A830000}"/>
    <cellStyle name="Comma 3 4 3 6" xfId="26034" xr:uid="{00000000-0005-0000-0000-00008B830000}"/>
    <cellStyle name="Comma 3 4 3 7" xfId="48937" xr:uid="{00000000-0005-0000-0000-00008C830000}"/>
    <cellStyle name="Comma 3 4 4" xfId="3224" xr:uid="{00000000-0005-0000-0000-00008D830000}"/>
    <cellStyle name="Comma 3 4 4 2" xfId="6054" xr:uid="{00000000-0005-0000-0000-00008E830000}"/>
    <cellStyle name="Comma 3 4 4 2 2" xfId="11397" xr:uid="{00000000-0005-0000-0000-00008F830000}"/>
    <cellStyle name="Comma 3 4 4 2 2 2" xfId="22010" xr:uid="{00000000-0005-0000-0000-000090830000}"/>
    <cellStyle name="Comma 3 4 4 2 2 2 2" xfId="45278" xr:uid="{00000000-0005-0000-0000-000091830000}"/>
    <cellStyle name="Comma 3 4 4 2 2 3" xfId="34665" xr:uid="{00000000-0005-0000-0000-000092830000}"/>
    <cellStyle name="Comma 3 4 4 2 3" xfId="16704" xr:uid="{00000000-0005-0000-0000-000093830000}"/>
    <cellStyle name="Comma 3 4 4 2 3 2" xfId="39972" xr:uid="{00000000-0005-0000-0000-000094830000}"/>
    <cellStyle name="Comma 3 4 4 2 4" xfId="29357" xr:uid="{00000000-0005-0000-0000-000095830000}"/>
    <cellStyle name="Comma 3 4 4 3" xfId="8755" xr:uid="{00000000-0005-0000-0000-000096830000}"/>
    <cellStyle name="Comma 3 4 4 3 2" xfId="19370" xr:uid="{00000000-0005-0000-0000-000097830000}"/>
    <cellStyle name="Comma 3 4 4 3 2 2" xfId="42638" xr:uid="{00000000-0005-0000-0000-000098830000}"/>
    <cellStyle name="Comma 3 4 4 3 3" xfId="32023" xr:uid="{00000000-0005-0000-0000-000099830000}"/>
    <cellStyle name="Comma 3 4 4 4" xfId="14064" xr:uid="{00000000-0005-0000-0000-00009A830000}"/>
    <cellStyle name="Comma 3 4 4 4 2" xfId="37332" xr:uid="{00000000-0005-0000-0000-00009B830000}"/>
    <cellStyle name="Comma 3 4 4 5" xfId="26715" xr:uid="{00000000-0005-0000-0000-00009C830000}"/>
    <cellStyle name="Comma 3 4 5" xfId="3544" xr:uid="{00000000-0005-0000-0000-00009D830000}"/>
    <cellStyle name="Comma 3 4 5 2" xfId="6368" xr:uid="{00000000-0005-0000-0000-00009E830000}"/>
    <cellStyle name="Comma 3 4 5 2 2" xfId="11711" xr:uid="{00000000-0005-0000-0000-00009F830000}"/>
    <cellStyle name="Comma 3 4 5 2 2 2" xfId="22324" xr:uid="{00000000-0005-0000-0000-0000A0830000}"/>
    <cellStyle name="Comma 3 4 5 2 2 2 2" xfId="45592" xr:uid="{00000000-0005-0000-0000-0000A1830000}"/>
    <cellStyle name="Comma 3 4 5 2 2 3" xfId="34979" xr:uid="{00000000-0005-0000-0000-0000A2830000}"/>
    <cellStyle name="Comma 3 4 5 2 3" xfId="17018" xr:uid="{00000000-0005-0000-0000-0000A3830000}"/>
    <cellStyle name="Comma 3 4 5 2 3 2" xfId="40286" xr:uid="{00000000-0005-0000-0000-0000A4830000}"/>
    <cellStyle name="Comma 3 4 5 2 4" xfId="29671" xr:uid="{00000000-0005-0000-0000-0000A5830000}"/>
    <cellStyle name="Comma 3 4 5 3" xfId="9069" xr:uid="{00000000-0005-0000-0000-0000A6830000}"/>
    <cellStyle name="Comma 3 4 5 3 2" xfId="19684" xr:uid="{00000000-0005-0000-0000-0000A7830000}"/>
    <cellStyle name="Comma 3 4 5 3 2 2" xfId="42952" xr:uid="{00000000-0005-0000-0000-0000A8830000}"/>
    <cellStyle name="Comma 3 4 5 3 3" xfId="32337" xr:uid="{00000000-0005-0000-0000-0000A9830000}"/>
    <cellStyle name="Comma 3 4 5 4" xfId="14378" xr:uid="{00000000-0005-0000-0000-0000AA830000}"/>
    <cellStyle name="Comma 3 4 5 4 2" xfId="37646" xr:uid="{00000000-0005-0000-0000-0000AB830000}"/>
    <cellStyle name="Comma 3 4 5 5" xfId="27029" xr:uid="{00000000-0005-0000-0000-0000AC830000}"/>
    <cellStyle name="Comma 3 4 6" xfId="4186" xr:uid="{00000000-0005-0000-0000-0000AD830000}"/>
    <cellStyle name="Comma 3 4 6 2" xfId="9530" xr:uid="{00000000-0005-0000-0000-0000AE830000}"/>
    <cellStyle name="Comma 3 4 6 2 2" xfId="20145" xr:uid="{00000000-0005-0000-0000-0000AF830000}"/>
    <cellStyle name="Comma 3 4 6 2 2 2" xfId="43413" xr:uid="{00000000-0005-0000-0000-0000B0830000}"/>
    <cellStyle name="Comma 3 4 6 2 3" xfId="32798" xr:uid="{00000000-0005-0000-0000-0000B1830000}"/>
    <cellStyle name="Comma 3 4 6 3" xfId="14839" xr:uid="{00000000-0005-0000-0000-0000B2830000}"/>
    <cellStyle name="Comma 3 4 6 3 2" xfId="38107" xr:uid="{00000000-0005-0000-0000-0000B3830000}"/>
    <cellStyle name="Comma 3 4 6 4" xfId="27490" xr:uid="{00000000-0005-0000-0000-0000B4830000}"/>
    <cellStyle name="Comma 3 4 7" xfId="6888" xr:uid="{00000000-0005-0000-0000-0000B5830000}"/>
    <cellStyle name="Comma 3 4 7 2" xfId="17503" xr:uid="{00000000-0005-0000-0000-0000B6830000}"/>
    <cellStyle name="Comma 3 4 7 2 2" xfId="40771" xr:uid="{00000000-0005-0000-0000-0000B7830000}"/>
    <cellStyle name="Comma 3 4 7 3" xfId="30156" xr:uid="{00000000-0005-0000-0000-0000B8830000}"/>
    <cellStyle name="Comma 3 4 8" xfId="12199" xr:uid="{00000000-0005-0000-0000-0000B9830000}"/>
    <cellStyle name="Comma 3 4 8 2" xfId="35467" xr:uid="{00000000-0005-0000-0000-0000BA830000}"/>
    <cellStyle name="Comma 3 4 9" xfId="23780" xr:uid="{00000000-0005-0000-0000-0000BB830000}"/>
    <cellStyle name="Comma 3 4 9 2" xfId="47004" xr:uid="{00000000-0005-0000-0000-0000BC830000}"/>
    <cellStyle name="Comma 3 5" xfId="439" xr:uid="{00000000-0005-0000-0000-0000BD830000}"/>
    <cellStyle name="Comma 3 5 2" xfId="23785" xr:uid="{00000000-0005-0000-0000-0000BE830000}"/>
    <cellStyle name="Comma 3 5 2 2" xfId="23786" xr:uid="{00000000-0005-0000-0000-0000BF830000}"/>
    <cellStyle name="Comma 3 5 2 2 2" xfId="47010" xr:uid="{00000000-0005-0000-0000-0000C0830000}"/>
    <cellStyle name="Comma 3 5 2 2 3" xfId="48940" xr:uid="{00000000-0005-0000-0000-0000C1830000}"/>
    <cellStyle name="Comma 3 5 2 3" xfId="47009" xr:uid="{00000000-0005-0000-0000-0000C2830000}"/>
    <cellStyle name="Comma 3 5 2 4" xfId="48939" xr:uid="{00000000-0005-0000-0000-0000C3830000}"/>
    <cellStyle name="Comma 3 5 3" xfId="23787" xr:uid="{00000000-0005-0000-0000-0000C4830000}"/>
    <cellStyle name="Comma 3 5 3 2" xfId="47011" xr:uid="{00000000-0005-0000-0000-0000C5830000}"/>
    <cellStyle name="Comma 3 5 3 3" xfId="48941" xr:uid="{00000000-0005-0000-0000-0000C6830000}"/>
    <cellStyle name="Comma 3 5 4" xfId="23784" xr:uid="{00000000-0005-0000-0000-0000C7830000}"/>
    <cellStyle name="Comma 3 5 4 2" xfId="47008" xr:uid="{00000000-0005-0000-0000-0000C8830000}"/>
    <cellStyle name="Comma 3 5 5" xfId="48938" xr:uid="{00000000-0005-0000-0000-0000C9830000}"/>
    <cellStyle name="Comma 3 6" xfId="805" xr:uid="{00000000-0005-0000-0000-0000CA830000}"/>
    <cellStyle name="Comma 3 6 2" xfId="1982" xr:uid="{00000000-0005-0000-0000-0000CB830000}"/>
    <cellStyle name="Comma 3 6 2 2" xfId="3749" xr:uid="{00000000-0005-0000-0000-0000CC830000}"/>
    <cellStyle name="Comma 3 6 2 2 2" xfId="6487" xr:uid="{00000000-0005-0000-0000-0000CD830000}"/>
    <cellStyle name="Comma 3 6 2 2 2 2" xfId="11830" xr:uid="{00000000-0005-0000-0000-0000CE830000}"/>
    <cellStyle name="Comma 3 6 2 2 2 2 2" xfId="22443" xr:uid="{00000000-0005-0000-0000-0000CF830000}"/>
    <cellStyle name="Comma 3 6 2 2 2 2 2 2" xfId="45711" xr:uid="{00000000-0005-0000-0000-0000D0830000}"/>
    <cellStyle name="Comma 3 6 2 2 2 2 3" xfId="35098" xr:uid="{00000000-0005-0000-0000-0000D1830000}"/>
    <cellStyle name="Comma 3 6 2 2 2 3" xfId="17137" xr:uid="{00000000-0005-0000-0000-0000D2830000}"/>
    <cellStyle name="Comma 3 6 2 2 2 3 2" xfId="40405" xr:uid="{00000000-0005-0000-0000-0000D3830000}"/>
    <cellStyle name="Comma 3 6 2 2 2 4" xfId="29790" xr:uid="{00000000-0005-0000-0000-0000D4830000}"/>
    <cellStyle name="Comma 3 6 2 2 3" xfId="9188" xr:uid="{00000000-0005-0000-0000-0000D5830000}"/>
    <cellStyle name="Comma 3 6 2 2 3 2" xfId="19803" xr:uid="{00000000-0005-0000-0000-0000D6830000}"/>
    <cellStyle name="Comma 3 6 2 2 3 2 2" xfId="43071" xr:uid="{00000000-0005-0000-0000-0000D7830000}"/>
    <cellStyle name="Comma 3 6 2 2 3 3" xfId="32456" xr:uid="{00000000-0005-0000-0000-0000D8830000}"/>
    <cellStyle name="Comma 3 6 2 2 4" xfId="14497" xr:uid="{00000000-0005-0000-0000-0000D9830000}"/>
    <cellStyle name="Comma 3 6 2 2 4 2" xfId="37765" xr:uid="{00000000-0005-0000-0000-0000DA830000}"/>
    <cellStyle name="Comma 3 6 2 2 5" xfId="23790" xr:uid="{00000000-0005-0000-0000-0000DB830000}"/>
    <cellStyle name="Comma 3 6 2 2 5 2" xfId="47014" xr:uid="{00000000-0005-0000-0000-0000DC830000}"/>
    <cellStyle name="Comma 3 6 2 2 6" xfId="27148" xr:uid="{00000000-0005-0000-0000-0000DD830000}"/>
    <cellStyle name="Comma 3 6 2 2 7" xfId="48944" xr:uid="{00000000-0005-0000-0000-0000DE830000}"/>
    <cellStyle name="Comma 3 6 2 3" xfId="23789" xr:uid="{00000000-0005-0000-0000-0000DF830000}"/>
    <cellStyle name="Comma 3 6 2 3 2" xfId="47013" xr:uid="{00000000-0005-0000-0000-0000E0830000}"/>
    <cellStyle name="Comma 3 6 2 4" xfId="48943" xr:uid="{00000000-0005-0000-0000-0000E1830000}"/>
    <cellStyle name="Comma 3 6 3" xfId="2626" xr:uid="{00000000-0005-0000-0000-0000E2830000}"/>
    <cellStyle name="Comma 3 6 3 2" xfId="5474" xr:uid="{00000000-0005-0000-0000-0000E3830000}"/>
    <cellStyle name="Comma 3 6 3 2 2" xfId="10817" xr:uid="{00000000-0005-0000-0000-0000E4830000}"/>
    <cellStyle name="Comma 3 6 3 2 2 2" xfId="21431" xr:uid="{00000000-0005-0000-0000-0000E5830000}"/>
    <cellStyle name="Comma 3 6 3 2 2 2 2" xfId="44699" xr:uid="{00000000-0005-0000-0000-0000E6830000}"/>
    <cellStyle name="Comma 3 6 3 2 2 3" xfId="34085" xr:uid="{00000000-0005-0000-0000-0000E7830000}"/>
    <cellStyle name="Comma 3 6 3 2 3" xfId="16125" xr:uid="{00000000-0005-0000-0000-0000E8830000}"/>
    <cellStyle name="Comma 3 6 3 2 3 2" xfId="39393" xr:uid="{00000000-0005-0000-0000-0000E9830000}"/>
    <cellStyle name="Comma 3 6 3 2 4" xfId="28777" xr:uid="{00000000-0005-0000-0000-0000EA830000}"/>
    <cellStyle name="Comma 3 6 3 3" xfId="8175" xr:uid="{00000000-0005-0000-0000-0000EB830000}"/>
    <cellStyle name="Comma 3 6 3 3 2" xfId="18790" xr:uid="{00000000-0005-0000-0000-0000EC830000}"/>
    <cellStyle name="Comma 3 6 3 3 2 2" xfId="42058" xr:uid="{00000000-0005-0000-0000-0000ED830000}"/>
    <cellStyle name="Comma 3 6 3 3 3" xfId="31443" xr:uid="{00000000-0005-0000-0000-0000EE830000}"/>
    <cellStyle name="Comma 3 6 3 4" xfId="13485" xr:uid="{00000000-0005-0000-0000-0000EF830000}"/>
    <cellStyle name="Comma 3 6 3 4 2" xfId="36753" xr:uid="{00000000-0005-0000-0000-0000F0830000}"/>
    <cellStyle name="Comma 3 6 3 5" xfId="23791" xr:uid="{00000000-0005-0000-0000-0000F1830000}"/>
    <cellStyle name="Comma 3 6 3 5 2" xfId="47015" xr:uid="{00000000-0005-0000-0000-0000F2830000}"/>
    <cellStyle name="Comma 3 6 3 6" xfId="26135" xr:uid="{00000000-0005-0000-0000-0000F3830000}"/>
    <cellStyle name="Comma 3 6 3 7" xfId="48945" xr:uid="{00000000-0005-0000-0000-0000F4830000}"/>
    <cellStyle name="Comma 3 6 4" xfId="4287" xr:uid="{00000000-0005-0000-0000-0000F5830000}"/>
    <cellStyle name="Comma 3 6 4 2" xfId="9631" xr:uid="{00000000-0005-0000-0000-0000F6830000}"/>
    <cellStyle name="Comma 3 6 4 2 2" xfId="20246" xr:uid="{00000000-0005-0000-0000-0000F7830000}"/>
    <cellStyle name="Comma 3 6 4 2 2 2" xfId="43514" xr:uid="{00000000-0005-0000-0000-0000F8830000}"/>
    <cellStyle name="Comma 3 6 4 2 3" xfId="32899" xr:uid="{00000000-0005-0000-0000-0000F9830000}"/>
    <cellStyle name="Comma 3 6 4 3" xfId="14940" xr:uid="{00000000-0005-0000-0000-0000FA830000}"/>
    <cellStyle name="Comma 3 6 4 3 2" xfId="38208" xr:uid="{00000000-0005-0000-0000-0000FB830000}"/>
    <cellStyle name="Comma 3 6 4 4" xfId="27591" xr:uid="{00000000-0005-0000-0000-0000FC830000}"/>
    <cellStyle name="Comma 3 6 5" xfId="6989" xr:uid="{00000000-0005-0000-0000-0000FD830000}"/>
    <cellStyle name="Comma 3 6 5 2" xfId="17604" xr:uid="{00000000-0005-0000-0000-0000FE830000}"/>
    <cellStyle name="Comma 3 6 5 2 2" xfId="40872" xr:uid="{00000000-0005-0000-0000-0000FF830000}"/>
    <cellStyle name="Comma 3 6 5 3" xfId="30257" xr:uid="{00000000-0005-0000-0000-000000840000}"/>
    <cellStyle name="Comma 3 6 6" xfId="12300" xr:uid="{00000000-0005-0000-0000-000001840000}"/>
    <cellStyle name="Comma 3 6 6 2" xfId="35568" xr:uid="{00000000-0005-0000-0000-000002840000}"/>
    <cellStyle name="Comma 3 6 7" xfId="23788" xr:uid="{00000000-0005-0000-0000-000003840000}"/>
    <cellStyle name="Comma 3 6 7 2" xfId="47012" xr:uid="{00000000-0005-0000-0000-000004840000}"/>
    <cellStyle name="Comma 3 6 8" xfId="24949" xr:uid="{00000000-0005-0000-0000-000005840000}"/>
    <cellStyle name="Comma 3 6 9" xfId="48942" xr:uid="{00000000-0005-0000-0000-000006840000}"/>
    <cellStyle name="Comma 3 7" xfId="1140" xr:uid="{00000000-0005-0000-0000-000007840000}"/>
    <cellStyle name="Comma 3 7 2" xfId="2709" xr:uid="{00000000-0005-0000-0000-000008840000}"/>
    <cellStyle name="Comma 3 7 2 2" xfId="5557" xr:uid="{00000000-0005-0000-0000-000009840000}"/>
    <cellStyle name="Comma 3 7 2 2 2" xfId="10900" xr:uid="{00000000-0005-0000-0000-00000A840000}"/>
    <cellStyle name="Comma 3 7 2 2 2 2" xfId="21514" xr:uid="{00000000-0005-0000-0000-00000B840000}"/>
    <cellStyle name="Comma 3 7 2 2 2 2 2" xfId="44782" xr:uid="{00000000-0005-0000-0000-00000C840000}"/>
    <cellStyle name="Comma 3 7 2 2 2 3" xfId="34168" xr:uid="{00000000-0005-0000-0000-00000D840000}"/>
    <cellStyle name="Comma 3 7 2 2 3" xfId="16208" xr:uid="{00000000-0005-0000-0000-00000E840000}"/>
    <cellStyle name="Comma 3 7 2 2 3 2" xfId="39476" xr:uid="{00000000-0005-0000-0000-00000F840000}"/>
    <cellStyle name="Comma 3 7 2 2 4" xfId="28860" xr:uid="{00000000-0005-0000-0000-000010840000}"/>
    <cellStyle name="Comma 3 7 2 3" xfId="8258" xr:uid="{00000000-0005-0000-0000-000011840000}"/>
    <cellStyle name="Comma 3 7 2 3 2" xfId="18873" xr:uid="{00000000-0005-0000-0000-000012840000}"/>
    <cellStyle name="Comma 3 7 2 3 2 2" xfId="42141" xr:uid="{00000000-0005-0000-0000-000013840000}"/>
    <cellStyle name="Comma 3 7 2 3 3" xfId="31526" xr:uid="{00000000-0005-0000-0000-000014840000}"/>
    <cellStyle name="Comma 3 7 2 4" xfId="13568" xr:uid="{00000000-0005-0000-0000-000015840000}"/>
    <cellStyle name="Comma 3 7 2 4 2" xfId="36836" xr:uid="{00000000-0005-0000-0000-000016840000}"/>
    <cellStyle name="Comma 3 7 2 5" xfId="26218" xr:uid="{00000000-0005-0000-0000-000017840000}"/>
    <cellStyle name="Comma 3 7 3" xfId="3884" xr:uid="{00000000-0005-0000-0000-000018840000}"/>
    <cellStyle name="Comma 3 7 3 2" xfId="6548" xr:uid="{00000000-0005-0000-0000-000019840000}"/>
    <cellStyle name="Comma 3 7 3 2 2" xfId="11891" xr:uid="{00000000-0005-0000-0000-00001A840000}"/>
    <cellStyle name="Comma 3 7 3 2 2 2" xfId="22504" xr:uid="{00000000-0005-0000-0000-00001B840000}"/>
    <cellStyle name="Comma 3 7 3 2 2 2 2" xfId="45772" xr:uid="{00000000-0005-0000-0000-00001C840000}"/>
    <cellStyle name="Comma 3 7 3 2 2 3" xfId="35159" xr:uid="{00000000-0005-0000-0000-00001D840000}"/>
    <cellStyle name="Comma 3 7 3 2 3" xfId="17198" xr:uid="{00000000-0005-0000-0000-00001E840000}"/>
    <cellStyle name="Comma 3 7 3 2 3 2" xfId="40466" xr:uid="{00000000-0005-0000-0000-00001F840000}"/>
    <cellStyle name="Comma 3 7 3 2 4" xfId="29851" xr:uid="{00000000-0005-0000-0000-000020840000}"/>
    <cellStyle name="Comma 3 7 3 3" xfId="9249" xr:uid="{00000000-0005-0000-0000-000021840000}"/>
    <cellStyle name="Comma 3 7 3 3 2" xfId="19864" xr:uid="{00000000-0005-0000-0000-000022840000}"/>
    <cellStyle name="Comma 3 7 3 3 2 2" xfId="43132" xr:uid="{00000000-0005-0000-0000-000023840000}"/>
    <cellStyle name="Comma 3 7 3 3 3" xfId="32517" xr:uid="{00000000-0005-0000-0000-000024840000}"/>
    <cellStyle name="Comma 3 7 3 4" xfId="14558" xr:uid="{00000000-0005-0000-0000-000025840000}"/>
    <cellStyle name="Comma 3 7 3 4 2" xfId="37826" xr:uid="{00000000-0005-0000-0000-000026840000}"/>
    <cellStyle name="Comma 3 7 3 5" xfId="27209" xr:uid="{00000000-0005-0000-0000-000027840000}"/>
    <cellStyle name="Comma 3 7 4" xfId="4370" xr:uid="{00000000-0005-0000-0000-000028840000}"/>
    <cellStyle name="Comma 3 7 4 2" xfId="9714" xr:uid="{00000000-0005-0000-0000-000029840000}"/>
    <cellStyle name="Comma 3 7 4 2 2" xfId="20329" xr:uid="{00000000-0005-0000-0000-00002A840000}"/>
    <cellStyle name="Comma 3 7 4 2 2 2" xfId="43597" xr:uid="{00000000-0005-0000-0000-00002B840000}"/>
    <cellStyle name="Comma 3 7 4 2 3" xfId="32982" xr:uid="{00000000-0005-0000-0000-00002C840000}"/>
    <cellStyle name="Comma 3 7 4 3" xfId="15023" xr:uid="{00000000-0005-0000-0000-00002D840000}"/>
    <cellStyle name="Comma 3 7 4 3 2" xfId="38291" xr:uid="{00000000-0005-0000-0000-00002E840000}"/>
    <cellStyle name="Comma 3 7 4 4" xfId="27674" xr:uid="{00000000-0005-0000-0000-00002F840000}"/>
    <cellStyle name="Comma 3 7 5" xfId="7072" xr:uid="{00000000-0005-0000-0000-000030840000}"/>
    <cellStyle name="Comma 3 7 5 2" xfId="17687" xr:uid="{00000000-0005-0000-0000-000031840000}"/>
    <cellStyle name="Comma 3 7 5 2 2" xfId="40955" xr:uid="{00000000-0005-0000-0000-000032840000}"/>
    <cellStyle name="Comma 3 7 5 3" xfId="30340" xr:uid="{00000000-0005-0000-0000-000033840000}"/>
    <cellStyle name="Comma 3 7 6" xfId="12383" xr:uid="{00000000-0005-0000-0000-000034840000}"/>
    <cellStyle name="Comma 3 7 6 2" xfId="35651" xr:uid="{00000000-0005-0000-0000-000035840000}"/>
    <cellStyle name="Comma 3 7 7" xfId="23792" xr:uid="{00000000-0005-0000-0000-000036840000}"/>
    <cellStyle name="Comma 3 7 8" xfId="25032" xr:uid="{00000000-0005-0000-0000-000037840000}"/>
    <cellStyle name="Comma 3 8" xfId="1288" xr:uid="{00000000-0005-0000-0000-000038840000}"/>
    <cellStyle name="Comma 3 8 2" xfId="2849" xr:uid="{00000000-0005-0000-0000-000039840000}"/>
    <cellStyle name="Comma 3 8 2 2" xfId="5697" xr:uid="{00000000-0005-0000-0000-00003A840000}"/>
    <cellStyle name="Comma 3 8 2 2 2" xfId="11040" xr:uid="{00000000-0005-0000-0000-00003B840000}"/>
    <cellStyle name="Comma 3 8 2 2 2 2" xfId="21654" xr:uid="{00000000-0005-0000-0000-00003C840000}"/>
    <cellStyle name="Comma 3 8 2 2 2 2 2" xfId="44922" xr:uid="{00000000-0005-0000-0000-00003D840000}"/>
    <cellStyle name="Comma 3 8 2 2 2 3" xfId="34308" xr:uid="{00000000-0005-0000-0000-00003E840000}"/>
    <cellStyle name="Comma 3 8 2 2 3" xfId="16348" xr:uid="{00000000-0005-0000-0000-00003F840000}"/>
    <cellStyle name="Comma 3 8 2 2 3 2" xfId="39616" xr:uid="{00000000-0005-0000-0000-000040840000}"/>
    <cellStyle name="Comma 3 8 2 2 4" xfId="29000" xr:uid="{00000000-0005-0000-0000-000041840000}"/>
    <cellStyle name="Comma 3 8 2 3" xfId="8398" xr:uid="{00000000-0005-0000-0000-000042840000}"/>
    <cellStyle name="Comma 3 8 2 3 2" xfId="19013" xr:uid="{00000000-0005-0000-0000-000043840000}"/>
    <cellStyle name="Comma 3 8 2 3 2 2" xfId="42281" xr:uid="{00000000-0005-0000-0000-000044840000}"/>
    <cellStyle name="Comma 3 8 2 3 3" xfId="31666" xr:uid="{00000000-0005-0000-0000-000045840000}"/>
    <cellStyle name="Comma 3 8 2 4" xfId="13708" xr:uid="{00000000-0005-0000-0000-000046840000}"/>
    <cellStyle name="Comma 3 8 2 4 2" xfId="36976" xr:uid="{00000000-0005-0000-0000-000047840000}"/>
    <cellStyle name="Comma 3 8 2 5" xfId="23794" xr:uid="{00000000-0005-0000-0000-000048840000}"/>
    <cellStyle name="Comma 3 8 2 5 2" xfId="47017" xr:uid="{00000000-0005-0000-0000-000049840000}"/>
    <cellStyle name="Comma 3 8 2 6" xfId="26358" xr:uid="{00000000-0005-0000-0000-00004A840000}"/>
    <cellStyle name="Comma 3 8 2 7" xfId="48947" xr:uid="{00000000-0005-0000-0000-00004B840000}"/>
    <cellStyle name="Comma 3 8 3" xfId="4510" xr:uid="{00000000-0005-0000-0000-00004C840000}"/>
    <cellStyle name="Comma 3 8 3 2" xfId="9854" xr:uid="{00000000-0005-0000-0000-00004D840000}"/>
    <cellStyle name="Comma 3 8 3 2 2" xfId="20469" xr:uid="{00000000-0005-0000-0000-00004E840000}"/>
    <cellStyle name="Comma 3 8 3 2 2 2" xfId="43737" xr:uid="{00000000-0005-0000-0000-00004F840000}"/>
    <cellStyle name="Comma 3 8 3 2 3" xfId="33122" xr:uid="{00000000-0005-0000-0000-000050840000}"/>
    <cellStyle name="Comma 3 8 3 3" xfId="15163" xr:uid="{00000000-0005-0000-0000-000051840000}"/>
    <cellStyle name="Comma 3 8 3 3 2" xfId="38431" xr:uid="{00000000-0005-0000-0000-000052840000}"/>
    <cellStyle name="Comma 3 8 3 4" xfId="27814" xr:uid="{00000000-0005-0000-0000-000053840000}"/>
    <cellStyle name="Comma 3 8 4" xfId="7212" xr:uid="{00000000-0005-0000-0000-000054840000}"/>
    <cellStyle name="Comma 3 8 4 2" xfId="17827" xr:uid="{00000000-0005-0000-0000-000055840000}"/>
    <cellStyle name="Comma 3 8 4 2 2" xfId="41095" xr:uid="{00000000-0005-0000-0000-000056840000}"/>
    <cellStyle name="Comma 3 8 4 3" xfId="30480" xr:uid="{00000000-0005-0000-0000-000057840000}"/>
    <cellStyle name="Comma 3 8 5" xfId="12523" xr:uid="{00000000-0005-0000-0000-000058840000}"/>
    <cellStyle name="Comma 3 8 5 2" xfId="35791" xr:uid="{00000000-0005-0000-0000-000059840000}"/>
    <cellStyle name="Comma 3 8 6" xfId="23793" xr:uid="{00000000-0005-0000-0000-00005A840000}"/>
    <cellStyle name="Comma 3 8 6 2" xfId="47016" xr:uid="{00000000-0005-0000-0000-00005B840000}"/>
    <cellStyle name="Comma 3 8 7" xfId="25172" xr:uid="{00000000-0005-0000-0000-00005C840000}"/>
    <cellStyle name="Comma 3 8 8" xfId="48946" xr:uid="{00000000-0005-0000-0000-00005D840000}"/>
    <cellStyle name="Comma 3 9" xfId="1678" xr:uid="{00000000-0005-0000-0000-00005E840000}"/>
    <cellStyle name="Comma 3 9 2" xfId="4681" xr:uid="{00000000-0005-0000-0000-00005F840000}"/>
    <cellStyle name="Comma 3 9 2 2" xfId="10025" xr:uid="{00000000-0005-0000-0000-000060840000}"/>
    <cellStyle name="Comma 3 9 2 2 2" xfId="20640" xr:uid="{00000000-0005-0000-0000-000061840000}"/>
    <cellStyle name="Comma 3 9 2 2 2 2" xfId="43908" xr:uid="{00000000-0005-0000-0000-000062840000}"/>
    <cellStyle name="Comma 3 9 2 2 3" xfId="33293" xr:uid="{00000000-0005-0000-0000-000063840000}"/>
    <cellStyle name="Comma 3 9 2 3" xfId="15334" xr:uid="{00000000-0005-0000-0000-000064840000}"/>
    <cellStyle name="Comma 3 9 2 3 2" xfId="38602" xr:uid="{00000000-0005-0000-0000-000065840000}"/>
    <cellStyle name="Comma 3 9 2 4" xfId="27985" xr:uid="{00000000-0005-0000-0000-000066840000}"/>
    <cellStyle name="Comma 3 9 3" xfId="7383" xr:uid="{00000000-0005-0000-0000-000067840000}"/>
    <cellStyle name="Comma 3 9 3 2" xfId="17998" xr:uid="{00000000-0005-0000-0000-000068840000}"/>
    <cellStyle name="Comma 3 9 3 2 2" xfId="41266" xr:uid="{00000000-0005-0000-0000-000069840000}"/>
    <cellStyle name="Comma 3 9 3 3" xfId="30651" xr:uid="{00000000-0005-0000-0000-00006A840000}"/>
    <cellStyle name="Comma 3 9 4" xfId="12694" xr:uid="{00000000-0005-0000-0000-00006B840000}"/>
    <cellStyle name="Comma 3 9 4 2" xfId="35962" xr:uid="{00000000-0005-0000-0000-00006C840000}"/>
    <cellStyle name="Comma 3 9 5" xfId="23795" xr:uid="{00000000-0005-0000-0000-00006D840000}"/>
    <cellStyle name="Comma 3 9 5 2" xfId="47018" xr:uid="{00000000-0005-0000-0000-00006E840000}"/>
    <cellStyle name="Comma 3 9 6" xfId="25343" xr:uid="{00000000-0005-0000-0000-00006F840000}"/>
    <cellStyle name="Comma 3 9 7" xfId="48948" xr:uid="{00000000-0005-0000-0000-000070840000}"/>
    <cellStyle name="Comma 30" xfId="51432" xr:uid="{00000000-0005-0000-0000-000071840000}"/>
    <cellStyle name="Comma 31" xfId="51460" xr:uid="{5C21CDDE-FEFC-4965-8085-65FB8047F53C}"/>
    <cellStyle name="Comma 4" xfId="440" xr:uid="{00000000-0005-0000-0000-000072840000}"/>
    <cellStyle name="Comma 4 10" xfId="2526" xr:uid="{00000000-0005-0000-0000-000073840000}"/>
    <cellStyle name="Comma 4 10 2" xfId="5374" xr:uid="{00000000-0005-0000-0000-000074840000}"/>
    <cellStyle name="Comma 4 10 2 2" xfId="10717" xr:uid="{00000000-0005-0000-0000-000075840000}"/>
    <cellStyle name="Comma 4 10 2 2 2" xfId="21331" xr:uid="{00000000-0005-0000-0000-000076840000}"/>
    <cellStyle name="Comma 4 10 2 2 2 2" xfId="44599" xr:uid="{00000000-0005-0000-0000-000077840000}"/>
    <cellStyle name="Comma 4 10 2 2 3" xfId="33985" xr:uid="{00000000-0005-0000-0000-000078840000}"/>
    <cellStyle name="Comma 4 10 2 3" xfId="16025" xr:uid="{00000000-0005-0000-0000-000079840000}"/>
    <cellStyle name="Comma 4 10 2 3 2" xfId="39293" xr:uid="{00000000-0005-0000-0000-00007A840000}"/>
    <cellStyle name="Comma 4 10 2 4" xfId="28677" xr:uid="{00000000-0005-0000-0000-00007B840000}"/>
    <cellStyle name="Comma 4 10 3" xfId="8075" xr:uid="{00000000-0005-0000-0000-00007C840000}"/>
    <cellStyle name="Comma 4 10 3 2" xfId="18690" xr:uid="{00000000-0005-0000-0000-00007D840000}"/>
    <cellStyle name="Comma 4 10 3 2 2" xfId="41958" xr:uid="{00000000-0005-0000-0000-00007E840000}"/>
    <cellStyle name="Comma 4 10 3 3" xfId="31343" xr:uid="{00000000-0005-0000-0000-00007F840000}"/>
    <cellStyle name="Comma 4 10 4" xfId="13385" xr:uid="{00000000-0005-0000-0000-000080840000}"/>
    <cellStyle name="Comma 4 10 4 2" xfId="36653" xr:uid="{00000000-0005-0000-0000-000081840000}"/>
    <cellStyle name="Comma 4 10 5" xfId="26035" xr:uid="{00000000-0005-0000-0000-000082840000}"/>
    <cellStyle name="Comma 4 10 6" xfId="50586" xr:uid="{00000000-0005-0000-0000-000083840000}"/>
    <cellStyle name="Comma 4 11" xfId="4187" xr:uid="{00000000-0005-0000-0000-000084840000}"/>
    <cellStyle name="Comma 4 11 2" xfId="9531" xr:uid="{00000000-0005-0000-0000-000085840000}"/>
    <cellStyle name="Comma 4 11 2 2" xfId="20146" xr:uid="{00000000-0005-0000-0000-000086840000}"/>
    <cellStyle name="Comma 4 11 2 2 2" xfId="43414" xr:uid="{00000000-0005-0000-0000-000087840000}"/>
    <cellStyle name="Comma 4 11 2 3" xfId="32799" xr:uid="{00000000-0005-0000-0000-000088840000}"/>
    <cellStyle name="Comma 4 11 3" xfId="14840" xr:uid="{00000000-0005-0000-0000-000089840000}"/>
    <cellStyle name="Comma 4 11 3 2" xfId="38108" xr:uid="{00000000-0005-0000-0000-00008A840000}"/>
    <cellStyle name="Comma 4 11 4" xfId="27491" xr:uid="{00000000-0005-0000-0000-00008B840000}"/>
    <cellStyle name="Comma 4 12" xfId="6889" xr:uid="{00000000-0005-0000-0000-00008C840000}"/>
    <cellStyle name="Comma 4 12 2" xfId="17504" xr:uid="{00000000-0005-0000-0000-00008D840000}"/>
    <cellStyle name="Comma 4 12 2 2" xfId="40772" xr:uid="{00000000-0005-0000-0000-00008E840000}"/>
    <cellStyle name="Comma 4 12 3" xfId="30157" xr:uid="{00000000-0005-0000-0000-00008F840000}"/>
    <cellStyle name="Comma 4 13" xfId="12200" xr:uid="{00000000-0005-0000-0000-000090840000}"/>
    <cellStyle name="Comma 4 13 2" xfId="35468" xr:uid="{00000000-0005-0000-0000-000091840000}"/>
    <cellStyle name="Comma 4 14" xfId="24847" xr:uid="{00000000-0005-0000-0000-000092840000}"/>
    <cellStyle name="Comma 4 2" xfId="441" xr:uid="{00000000-0005-0000-0000-000093840000}"/>
    <cellStyle name="Comma 4 2 10" xfId="24848" xr:uid="{00000000-0005-0000-0000-000094840000}"/>
    <cellStyle name="Comma 4 2 2" xfId="1985" xr:uid="{00000000-0005-0000-0000-000095840000}"/>
    <cellStyle name="Comma 4 2 2 2" xfId="4932" xr:uid="{00000000-0005-0000-0000-000096840000}"/>
    <cellStyle name="Comma 4 2 2 2 2" xfId="10275" xr:uid="{00000000-0005-0000-0000-000097840000}"/>
    <cellStyle name="Comma 4 2 2 2 2 2" xfId="20890" xr:uid="{00000000-0005-0000-0000-000098840000}"/>
    <cellStyle name="Comma 4 2 2 2 2 2 2" xfId="44158" xr:uid="{00000000-0005-0000-0000-000099840000}"/>
    <cellStyle name="Comma 4 2 2 2 2 2 3" xfId="50590" xr:uid="{00000000-0005-0000-0000-00009A840000}"/>
    <cellStyle name="Comma 4 2 2 2 2 3" xfId="33543" xr:uid="{00000000-0005-0000-0000-00009B840000}"/>
    <cellStyle name="Comma 4 2 2 2 2 4" xfId="50589" xr:uid="{00000000-0005-0000-0000-00009C840000}"/>
    <cellStyle name="Comma 4 2 2 2 3" xfId="15584" xr:uid="{00000000-0005-0000-0000-00009D840000}"/>
    <cellStyle name="Comma 4 2 2 2 3 2" xfId="38852" xr:uid="{00000000-0005-0000-0000-00009E840000}"/>
    <cellStyle name="Comma 4 2 2 2 3 2 2" xfId="50592" xr:uid="{00000000-0005-0000-0000-00009F840000}"/>
    <cellStyle name="Comma 4 2 2 2 3 3" xfId="50591" xr:uid="{00000000-0005-0000-0000-0000A0840000}"/>
    <cellStyle name="Comma 4 2 2 2 4" xfId="28235" xr:uid="{00000000-0005-0000-0000-0000A1840000}"/>
    <cellStyle name="Comma 4 2 2 2 4 2" xfId="50593" xr:uid="{00000000-0005-0000-0000-0000A2840000}"/>
    <cellStyle name="Comma 4 2 2 2 5" xfId="50588" xr:uid="{00000000-0005-0000-0000-0000A3840000}"/>
    <cellStyle name="Comma 4 2 2 3" xfId="7633" xr:uid="{00000000-0005-0000-0000-0000A4840000}"/>
    <cellStyle name="Comma 4 2 2 3 2" xfId="18248" xr:uid="{00000000-0005-0000-0000-0000A5840000}"/>
    <cellStyle name="Comma 4 2 2 3 2 2" xfId="41516" xr:uid="{00000000-0005-0000-0000-0000A6840000}"/>
    <cellStyle name="Comma 4 2 2 3 2 3" xfId="50595" xr:uid="{00000000-0005-0000-0000-0000A7840000}"/>
    <cellStyle name="Comma 4 2 2 3 3" xfId="30901" xr:uid="{00000000-0005-0000-0000-0000A8840000}"/>
    <cellStyle name="Comma 4 2 2 3 4" xfId="50594" xr:uid="{00000000-0005-0000-0000-0000A9840000}"/>
    <cellStyle name="Comma 4 2 2 4" xfId="12944" xr:uid="{00000000-0005-0000-0000-0000AA840000}"/>
    <cellStyle name="Comma 4 2 2 4 2" xfId="36212" xr:uid="{00000000-0005-0000-0000-0000AB840000}"/>
    <cellStyle name="Comma 4 2 2 4 2 2" xfId="50597" xr:uid="{00000000-0005-0000-0000-0000AC840000}"/>
    <cellStyle name="Comma 4 2 2 4 3" xfId="50596" xr:uid="{00000000-0005-0000-0000-0000AD840000}"/>
    <cellStyle name="Comma 4 2 2 5" xfId="25593" xr:uid="{00000000-0005-0000-0000-0000AE840000}"/>
    <cellStyle name="Comma 4 2 2 5 2" xfId="50598" xr:uid="{00000000-0005-0000-0000-0000AF840000}"/>
    <cellStyle name="Comma 4 2 2 6" xfId="50587" xr:uid="{00000000-0005-0000-0000-0000B0840000}"/>
    <cellStyle name="Comma 4 2 3" xfId="2527" xr:uid="{00000000-0005-0000-0000-0000B1840000}"/>
    <cellStyle name="Comma 4 2 3 2" xfId="5375" xr:uid="{00000000-0005-0000-0000-0000B2840000}"/>
    <cellStyle name="Comma 4 2 3 2 2" xfId="10718" xr:uid="{00000000-0005-0000-0000-0000B3840000}"/>
    <cellStyle name="Comma 4 2 3 2 2 2" xfId="21332" xr:uid="{00000000-0005-0000-0000-0000B4840000}"/>
    <cellStyle name="Comma 4 2 3 2 2 2 2" xfId="44600" xr:uid="{00000000-0005-0000-0000-0000B5840000}"/>
    <cellStyle name="Comma 4 2 3 2 2 2 3" xfId="50602" xr:uid="{00000000-0005-0000-0000-0000B6840000}"/>
    <cellStyle name="Comma 4 2 3 2 2 3" xfId="33986" xr:uid="{00000000-0005-0000-0000-0000B7840000}"/>
    <cellStyle name="Comma 4 2 3 2 2 4" xfId="50601" xr:uid="{00000000-0005-0000-0000-0000B8840000}"/>
    <cellStyle name="Comma 4 2 3 2 3" xfId="16026" xr:uid="{00000000-0005-0000-0000-0000B9840000}"/>
    <cellStyle name="Comma 4 2 3 2 3 2" xfId="39294" xr:uid="{00000000-0005-0000-0000-0000BA840000}"/>
    <cellStyle name="Comma 4 2 3 2 3 2 2" xfId="50604" xr:uid="{00000000-0005-0000-0000-0000BB840000}"/>
    <cellStyle name="Comma 4 2 3 2 3 3" xfId="50603" xr:uid="{00000000-0005-0000-0000-0000BC840000}"/>
    <cellStyle name="Comma 4 2 3 2 4" xfId="28678" xr:uid="{00000000-0005-0000-0000-0000BD840000}"/>
    <cellStyle name="Comma 4 2 3 2 4 2" xfId="50605" xr:uid="{00000000-0005-0000-0000-0000BE840000}"/>
    <cellStyle name="Comma 4 2 3 2 5" xfId="50600" xr:uid="{00000000-0005-0000-0000-0000BF840000}"/>
    <cellStyle name="Comma 4 2 3 3" xfId="8076" xr:uid="{00000000-0005-0000-0000-0000C0840000}"/>
    <cellStyle name="Comma 4 2 3 3 2" xfId="18691" xr:uid="{00000000-0005-0000-0000-0000C1840000}"/>
    <cellStyle name="Comma 4 2 3 3 2 2" xfId="41959" xr:uid="{00000000-0005-0000-0000-0000C2840000}"/>
    <cellStyle name="Comma 4 2 3 3 2 3" xfId="50607" xr:uid="{00000000-0005-0000-0000-0000C3840000}"/>
    <cellStyle name="Comma 4 2 3 3 3" xfId="31344" xr:uid="{00000000-0005-0000-0000-0000C4840000}"/>
    <cellStyle name="Comma 4 2 3 3 4" xfId="50606" xr:uid="{00000000-0005-0000-0000-0000C5840000}"/>
    <cellStyle name="Comma 4 2 3 4" xfId="13386" xr:uid="{00000000-0005-0000-0000-0000C6840000}"/>
    <cellStyle name="Comma 4 2 3 4 2" xfId="36654" xr:uid="{00000000-0005-0000-0000-0000C7840000}"/>
    <cellStyle name="Comma 4 2 3 4 2 2" xfId="50609" xr:uid="{00000000-0005-0000-0000-0000C8840000}"/>
    <cellStyle name="Comma 4 2 3 4 3" xfId="50608" xr:uid="{00000000-0005-0000-0000-0000C9840000}"/>
    <cellStyle name="Comma 4 2 3 5" xfId="26036" xr:uid="{00000000-0005-0000-0000-0000CA840000}"/>
    <cellStyle name="Comma 4 2 3 5 2" xfId="50610" xr:uid="{00000000-0005-0000-0000-0000CB840000}"/>
    <cellStyle name="Comma 4 2 3 6" xfId="50599" xr:uid="{00000000-0005-0000-0000-0000CC840000}"/>
    <cellStyle name="Comma 4 2 4" xfId="3225" xr:uid="{00000000-0005-0000-0000-0000CD840000}"/>
    <cellStyle name="Comma 4 2 4 2" xfId="6055" xr:uid="{00000000-0005-0000-0000-0000CE840000}"/>
    <cellStyle name="Comma 4 2 4 2 2" xfId="11398" xr:uid="{00000000-0005-0000-0000-0000CF840000}"/>
    <cellStyle name="Comma 4 2 4 2 2 2" xfId="22011" xr:uid="{00000000-0005-0000-0000-0000D0840000}"/>
    <cellStyle name="Comma 4 2 4 2 2 2 2" xfId="45279" xr:uid="{00000000-0005-0000-0000-0000D1840000}"/>
    <cellStyle name="Comma 4 2 4 2 2 2 3" xfId="50614" xr:uid="{00000000-0005-0000-0000-0000D2840000}"/>
    <cellStyle name="Comma 4 2 4 2 2 3" xfId="34666" xr:uid="{00000000-0005-0000-0000-0000D3840000}"/>
    <cellStyle name="Comma 4 2 4 2 2 4" xfId="50613" xr:uid="{00000000-0005-0000-0000-0000D4840000}"/>
    <cellStyle name="Comma 4 2 4 2 3" xfId="16705" xr:uid="{00000000-0005-0000-0000-0000D5840000}"/>
    <cellStyle name="Comma 4 2 4 2 3 2" xfId="39973" xr:uid="{00000000-0005-0000-0000-0000D6840000}"/>
    <cellStyle name="Comma 4 2 4 2 3 2 2" xfId="50616" xr:uid="{00000000-0005-0000-0000-0000D7840000}"/>
    <cellStyle name="Comma 4 2 4 2 3 3" xfId="50615" xr:uid="{00000000-0005-0000-0000-0000D8840000}"/>
    <cellStyle name="Comma 4 2 4 2 4" xfId="29358" xr:uid="{00000000-0005-0000-0000-0000D9840000}"/>
    <cellStyle name="Comma 4 2 4 2 4 2" xfId="50617" xr:uid="{00000000-0005-0000-0000-0000DA840000}"/>
    <cellStyle name="Comma 4 2 4 2 5" xfId="50612" xr:uid="{00000000-0005-0000-0000-0000DB840000}"/>
    <cellStyle name="Comma 4 2 4 3" xfId="8756" xr:uid="{00000000-0005-0000-0000-0000DC840000}"/>
    <cellStyle name="Comma 4 2 4 3 2" xfId="19371" xr:uid="{00000000-0005-0000-0000-0000DD840000}"/>
    <cellStyle name="Comma 4 2 4 3 2 2" xfId="42639" xr:uid="{00000000-0005-0000-0000-0000DE840000}"/>
    <cellStyle name="Comma 4 2 4 3 2 3" xfId="50619" xr:uid="{00000000-0005-0000-0000-0000DF840000}"/>
    <cellStyle name="Comma 4 2 4 3 3" xfId="32024" xr:uid="{00000000-0005-0000-0000-0000E0840000}"/>
    <cellStyle name="Comma 4 2 4 3 4" xfId="50618" xr:uid="{00000000-0005-0000-0000-0000E1840000}"/>
    <cellStyle name="Comma 4 2 4 4" xfId="14065" xr:uid="{00000000-0005-0000-0000-0000E2840000}"/>
    <cellStyle name="Comma 4 2 4 4 2" xfId="37333" xr:uid="{00000000-0005-0000-0000-0000E3840000}"/>
    <cellStyle name="Comma 4 2 4 4 2 2" xfId="50621" xr:uid="{00000000-0005-0000-0000-0000E4840000}"/>
    <cellStyle name="Comma 4 2 4 4 3" xfId="50620" xr:uid="{00000000-0005-0000-0000-0000E5840000}"/>
    <cellStyle name="Comma 4 2 4 5" xfId="26716" xr:uid="{00000000-0005-0000-0000-0000E6840000}"/>
    <cellStyle name="Comma 4 2 4 5 2" xfId="50622" xr:uid="{00000000-0005-0000-0000-0000E7840000}"/>
    <cellStyle name="Comma 4 2 4 6" xfId="50611" xr:uid="{00000000-0005-0000-0000-0000E8840000}"/>
    <cellStyle name="Comma 4 2 5" xfId="3545" xr:uid="{00000000-0005-0000-0000-0000E9840000}"/>
    <cellStyle name="Comma 4 2 5 2" xfId="6369" xr:uid="{00000000-0005-0000-0000-0000EA840000}"/>
    <cellStyle name="Comma 4 2 5 2 2" xfId="11712" xr:uid="{00000000-0005-0000-0000-0000EB840000}"/>
    <cellStyle name="Comma 4 2 5 2 2 2" xfId="22325" xr:uid="{00000000-0005-0000-0000-0000EC840000}"/>
    <cellStyle name="Comma 4 2 5 2 2 2 2" xfId="45593" xr:uid="{00000000-0005-0000-0000-0000ED840000}"/>
    <cellStyle name="Comma 4 2 5 2 2 2 3" xfId="50626" xr:uid="{00000000-0005-0000-0000-0000EE840000}"/>
    <cellStyle name="Comma 4 2 5 2 2 3" xfId="34980" xr:uid="{00000000-0005-0000-0000-0000EF840000}"/>
    <cellStyle name="Comma 4 2 5 2 2 4" xfId="50625" xr:uid="{00000000-0005-0000-0000-0000F0840000}"/>
    <cellStyle name="Comma 4 2 5 2 3" xfId="17019" xr:uid="{00000000-0005-0000-0000-0000F1840000}"/>
    <cellStyle name="Comma 4 2 5 2 3 2" xfId="40287" xr:uid="{00000000-0005-0000-0000-0000F2840000}"/>
    <cellStyle name="Comma 4 2 5 2 3 2 2" xfId="50628" xr:uid="{00000000-0005-0000-0000-0000F3840000}"/>
    <cellStyle name="Comma 4 2 5 2 3 3" xfId="50627" xr:uid="{00000000-0005-0000-0000-0000F4840000}"/>
    <cellStyle name="Comma 4 2 5 2 4" xfId="29672" xr:uid="{00000000-0005-0000-0000-0000F5840000}"/>
    <cellStyle name="Comma 4 2 5 2 4 2" xfId="50629" xr:uid="{00000000-0005-0000-0000-0000F6840000}"/>
    <cellStyle name="Comma 4 2 5 2 5" xfId="50624" xr:uid="{00000000-0005-0000-0000-0000F7840000}"/>
    <cellStyle name="Comma 4 2 5 3" xfId="9070" xr:uid="{00000000-0005-0000-0000-0000F8840000}"/>
    <cellStyle name="Comma 4 2 5 3 2" xfId="19685" xr:uid="{00000000-0005-0000-0000-0000F9840000}"/>
    <cellStyle name="Comma 4 2 5 3 2 2" xfId="42953" xr:uid="{00000000-0005-0000-0000-0000FA840000}"/>
    <cellStyle name="Comma 4 2 5 3 2 3" xfId="50631" xr:uid="{00000000-0005-0000-0000-0000FB840000}"/>
    <cellStyle name="Comma 4 2 5 3 3" xfId="32338" xr:uid="{00000000-0005-0000-0000-0000FC840000}"/>
    <cellStyle name="Comma 4 2 5 3 4" xfId="50630" xr:uid="{00000000-0005-0000-0000-0000FD840000}"/>
    <cellStyle name="Comma 4 2 5 4" xfId="14379" xr:uid="{00000000-0005-0000-0000-0000FE840000}"/>
    <cellStyle name="Comma 4 2 5 4 2" xfId="37647" xr:uid="{00000000-0005-0000-0000-0000FF840000}"/>
    <cellStyle name="Comma 4 2 5 4 2 2" xfId="50633" xr:uid="{00000000-0005-0000-0000-000000850000}"/>
    <cellStyle name="Comma 4 2 5 4 3" xfId="50632" xr:uid="{00000000-0005-0000-0000-000001850000}"/>
    <cellStyle name="Comma 4 2 5 5" xfId="27030" xr:uid="{00000000-0005-0000-0000-000002850000}"/>
    <cellStyle name="Comma 4 2 5 5 2" xfId="50634" xr:uid="{00000000-0005-0000-0000-000003850000}"/>
    <cellStyle name="Comma 4 2 5 6" xfId="50623" xr:uid="{00000000-0005-0000-0000-000004850000}"/>
    <cellStyle name="Comma 4 2 6" xfId="4188" xr:uid="{00000000-0005-0000-0000-000005850000}"/>
    <cellStyle name="Comma 4 2 6 2" xfId="9532" xr:uid="{00000000-0005-0000-0000-000006850000}"/>
    <cellStyle name="Comma 4 2 6 2 2" xfId="20147" xr:uid="{00000000-0005-0000-0000-000007850000}"/>
    <cellStyle name="Comma 4 2 6 2 2 2" xfId="43415" xr:uid="{00000000-0005-0000-0000-000008850000}"/>
    <cellStyle name="Comma 4 2 6 2 2 3" xfId="50637" xr:uid="{00000000-0005-0000-0000-000009850000}"/>
    <cellStyle name="Comma 4 2 6 2 3" xfId="32800" xr:uid="{00000000-0005-0000-0000-00000A850000}"/>
    <cellStyle name="Comma 4 2 6 2 4" xfId="50636" xr:uid="{00000000-0005-0000-0000-00000B850000}"/>
    <cellStyle name="Comma 4 2 6 3" xfId="14841" xr:uid="{00000000-0005-0000-0000-00000C850000}"/>
    <cellStyle name="Comma 4 2 6 3 2" xfId="38109" xr:uid="{00000000-0005-0000-0000-00000D850000}"/>
    <cellStyle name="Comma 4 2 6 3 2 2" xfId="50639" xr:uid="{00000000-0005-0000-0000-00000E850000}"/>
    <cellStyle name="Comma 4 2 6 3 3" xfId="50638" xr:uid="{00000000-0005-0000-0000-00000F850000}"/>
    <cellStyle name="Comma 4 2 6 4" xfId="27492" xr:uid="{00000000-0005-0000-0000-000010850000}"/>
    <cellStyle name="Comma 4 2 6 4 2" xfId="50640" xr:uid="{00000000-0005-0000-0000-000011850000}"/>
    <cellStyle name="Comma 4 2 6 5" xfId="50635" xr:uid="{00000000-0005-0000-0000-000012850000}"/>
    <cellStyle name="Comma 4 2 7" xfId="6890" xr:uid="{00000000-0005-0000-0000-000013850000}"/>
    <cellStyle name="Comma 4 2 7 2" xfId="17505" xr:uid="{00000000-0005-0000-0000-000014850000}"/>
    <cellStyle name="Comma 4 2 7 2 2" xfId="40773" xr:uid="{00000000-0005-0000-0000-000015850000}"/>
    <cellStyle name="Comma 4 2 7 2 3" xfId="50642" xr:uid="{00000000-0005-0000-0000-000016850000}"/>
    <cellStyle name="Comma 4 2 7 3" xfId="30158" xr:uid="{00000000-0005-0000-0000-000017850000}"/>
    <cellStyle name="Comma 4 2 7 4" xfId="50641" xr:uid="{00000000-0005-0000-0000-000018850000}"/>
    <cellStyle name="Comma 4 2 8" xfId="12201" xr:uid="{00000000-0005-0000-0000-000019850000}"/>
    <cellStyle name="Comma 4 2 8 2" xfId="35469" xr:uid="{00000000-0005-0000-0000-00001A850000}"/>
    <cellStyle name="Comma 4 2 8 2 2" xfId="50644" xr:uid="{00000000-0005-0000-0000-00001B850000}"/>
    <cellStyle name="Comma 4 2 8 3" xfId="50643" xr:uid="{00000000-0005-0000-0000-00001C850000}"/>
    <cellStyle name="Comma 4 2 9" xfId="23796" xr:uid="{00000000-0005-0000-0000-00001D850000}"/>
    <cellStyle name="Comma 4 2 9 2" xfId="50645" xr:uid="{00000000-0005-0000-0000-00001E850000}"/>
    <cellStyle name="Comma 4 3" xfId="442" xr:uid="{00000000-0005-0000-0000-00001F850000}"/>
    <cellStyle name="Comma 4 3 10" xfId="50646" xr:uid="{00000000-0005-0000-0000-000020850000}"/>
    <cellStyle name="Comma 4 3 2" xfId="1986" xr:uid="{00000000-0005-0000-0000-000021850000}"/>
    <cellStyle name="Comma 4 3 2 2" xfId="4933" xr:uid="{00000000-0005-0000-0000-000022850000}"/>
    <cellStyle name="Comma 4 3 2 2 2" xfId="10276" xr:uid="{00000000-0005-0000-0000-000023850000}"/>
    <cellStyle name="Comma 4 3 2 2 2 2" xfId="20891" xr:uid="{00000000-0005-0000-0000-000024850000}"/>
    <cellStyle name="Comma 4 3 2 2 2 2 2" xfId="44159" xr:uid="{00000000-0005-0000-0000-000025850000}"/>
    <cellStyle name="Comma 4 3 2 2 2 3" xfId="33544" xr:uid="{00000000-0005-0000-0000-000026850000}"/>
    <cellStyle name="Comma 4 3 2 2 2 4" xfId="50649" xr:uid="{00000000-0005-0000-0000-000027850000}"/>
    <cellStyle name="Comma 4 3 2 2 3" xfId="15585" xr:uid="{00000000-0005-0000-0000-000028850000}"/>
    <cellStyle name="Comma 4 3 2 2 3 2" xfId="38853" xr:uid="{00000000-0005-0000-0000-000029850000}"/>
    <cellStyle name="Comma 4 3 2 2 4" xfId="28236" xr:uid="{00000000-0005-0000-0000-00002A850000}"/>
    <cellStyle name="Comma 4 3 2 2 5" xfId="50648" xr:uid="{00000000-0005-0000-0000-00002B850000}"/>
    <cellStyle name="Comma 4 3 2 3" xfId="7634" xr:uid="{00000000-0005-0000-0000-00002C850000}"/>
    <cellStyle name="Comma 4 3 2 3 2" xfId="18249" xr:uid="{00000000-0005-0000-0000-00002D850000}"/>
    <cellStyle name="Comma 4 3 2 3 2 2" xfId="41517" xr:uid="{00000000-0005-0000-0000-00002E850000}"/>
    <cellStyle name="Comma 4 3 2 3 2 3" xfId="50651" xr:uid="{00000000-0005-0000-0000-00002F850000}"/>
    <cellStyle name="Comma 4 3 2 3 3" xfId="30902" xr:uid="{00000000-0005-0000-0000-000030850000}"/>
    <cellStyle name="Comma 4 3 2 3 4" xfId="50650" xr:uid="{00000000-0005-0000-0000-000031850000}"/>
    <cellStyle name="Comma 4 3 2 4" xfId="12945" xr:uid="{00000000-0005-0000-0000-000032850000}"/>
    <cellStyle name="Comma 4 3 2 4 2" xfId="36213" xr:uid="{00000000-0005-0000-0000-000033850000}"/>
    <cellStyle name="Comma 4 3 2 4 3" xfId="50652" xr:uid="{00000000-0005-0000-0000-000034850000}"/>
    <cellStyle name="Comma 4 3 2 5" xfId="25594" xr:uid="{00000000-0005-0000-0000-000035850000}"/>
    <cellStyle name="Comma 4 3 2 6" xfId="50647" xr:uid="{00000000-0005-0000-0000-000036850000}"/>
    <cellStyle name="Comma 4 3 3" xfId="2528" xr:uid="{00000000-0005-0000-0000-000037850000}"/>
    <cellStyle name="Comma 4 3 3 2" xfId="5376" xr:uid="{00000000-0005-0000-0000-000038850000}"/>
    <cellStyle name="Comma 4 3 3 2 2" xfId="10719" xr:uid="{00000000-0005-0000-0000-000039850000}"/>
    <cellStyle name="Comma 4 3 3 2 2 2" xfId="21333" xr:uid="{00000000-0005-0000-0000-00003A850000}"/>
    <cellStyle name="Comma 4 3 3 2 2 2 2" xfId="44601" xr:uid="{00000000-0005-0000-0000-00003B850000}"/>
    <cellStyle name="Comma 4 3 3 2 2 3" xfId="33987" xr:uid="{00000000-0005-0000-0000-00003C850000}"/>
    <cellStyle name="Comma 4 3 3 2 3" xfId="16027" xr:uid="{00000000-0005-0000-0000-00003D850000}"/>
    <cellStyle name="Comma 4 3 3 2 3 2" xfId="39295" xr:uid="{00000000-0005-0000-0000-00003E850000}"/>
    <cellStyle name="Comma 4 3 3 2 4" xfId="28679" xr:uid="{00000000-0005-0000-0000-00003F850000}"/>
    <cellStyle name="Comma 4 3 3 2 5" xfId="50654" xr:uid="{00000000-0005-0000-0000-000040850000}"/>
    <cellStyle name="Comma 4 3 3 3" xfId="8077" xr:uid="{00000000-0005-0000-0000-000041850000}"/>
    <cellStyle name="Comma 4 3 3 3 2" xfId="18692" xr:uid="{00000000-0005-0000-0000-000042850000}"/>
    <cellStyle name="Comma 4 3 3 3 2 2" xfId="41960" xr:uid="{00000000-0005-0000-0000-000043850000}"/>
    <cellStyle name="Comma 4 3 3 3 3" xfId="31345" xr:uid="{00000000-0005-0000-0000-000044850000}"/>
    <cellStyle name="Comma 4 3 3 4" xfId="13387" xr:uid="{00000000-0005-0000-0000-000045850000}"/>
    <cellStyle name="Comma 4 3 3 4 2" xfId="36655" xr:uid="{00000000-0005-0000-0000-000046850000}"/>
    <cellStyle name="Comma 4 3 3 5" xfId="26037" xr:uid="{00000000-0005-0000-0000-000047850000}"/>
    <cellStyle name="Comma 4 3 3 6" xfId="50653" xr:uid="{00000000-0005-0000-0000-000048850000}"/>
    <cellStyle name="Comma 4 3 4" xfId="3226" xr:uid="{00000000-0005-0000-0000-000049850000}"/>
    <cellStyle name="Comma 4 3 4 2" xfId="6056" xr:uid="{00000000-0005-0000-0000-00004A850000}"/>
    <cellStyle name="Comma 4 3 4 2 2" xfId="11399" xr:uid="{00000000-0005-0000-0000-00004B850000}"/>
    <cellStyle name="Comma 4 3 4 2 2 2" xfId="22012" xr:uid="{00000000-0005-0000-0000-00004C850000}"/>
    <cellStyle name="Comma 4 3 4 2 2 2 2" xfId="45280" xr:uid="{00000000-0005-0000-0000-00004D850000}"/>
    <cellStyle name="Comma 4 3 4 2 2 3" xfId="34667" xr:uid="{00000000-0005-0000-0000-00004E850000}"/>
    <cellStyle name="Comma 4 3 4 2 3" xfId="16706" xr:uid="{00000000-0005-0000-0000-00004F850000}"/>
    <cellStyle name="Comma 4 3 4 2 3 2" xfId="39974" xr:uid="{00000000-0005-0000-0000-000050850000}"/>
    <cellStyle name="Comma 4 3 4 2 4" xfId="29359" xr:uid="{00000000-0005-0000-0000-000051850000}"/>
    <cellStyle name="Comma 4 3 4 2 5" xfId="50656" xr:uid="{00000000-0005-0000-0000-000052850000}"/>
    <cellStyle name="Comma 4 3 4 3" xfId="8757" xr:uid="{00000000-0005-0000-0000-000053850000}"/>
    <cellStyle name="Comma 4 3 4 3 2" xfId="19372" xr:uid="{00000000-0005-0000-0000-000054850000}"/>
    <cellStyle name="Comma 4 3 4 3 2 2" xfId="42640" xr:uid="{00000000-0005-0000-0000-000055850000}"/>
    <cellStyle name="Comma 4 3 4 3 3" xfId="32025" xr:uid="{00000000-0005-0000-0000-000056850000}"/>
    <cellStyle name="Comma 4 3 4 4" xfId="14066" xr:uid="{00000000-0005-0000-0000-000057850000}"/>
    <cellStyle name="Comma 4 3 4 4 2" xfId="37334" xr:uid="{00000000-0005-0000-0000-000058850000}"/>
    <cellStyle name="Comma 4 3 4 5" xfId="26717" xr:uid="{00000000-0005-0000-0000-000059850000}"/>
    <cellStyle name="Comma 4 3 4 6" xfId="50655" xr:uid="{00000000-0005-0000-0000-00005A850000}"/>
    <cellStyle name="Comma 4 3 5" xfId="3546" xr:uid="{00000000-0005-0000-0000-00005B850000}"/>
    <cellStyle name="Comma 4 3 5 2" xfId="6370" xr:uid="{00000000-0005-0000-0000-00005C850000}"/>
    <cellStyle name="Comma 4 3 5 2 2" xfId="11713" xr:uid="{00000000-0005-0000-0000-00005D850000}"/>
    <cellStyle name="Comma 4 3 5 2 2 2" xfId="22326" xr:uid="{00000000-0005-0000-0000-00005E850000}"/>
    <cellStyle name="Comma 4 3 5 2 2 2 2" xfId="45594" xr:uid="{00000000-0005-0000-0000-00005F850000}"/>
    <cellStyle name="Comma 4 3 5 2 2 3" xfId="34981" xr:uid="{00000000-0005-0000-0000-000060850000}"/>
    <cellStyle name="Comma 4 3 5 2 3" xfId="17020" xr:uid="{00000000-0005-0000-0000-000061850000}"/>
    <cellStyle name="Comma 4 3 5 2 3 2" xfId="40288" xr:uid="{00000000-0005-0000-0000-000062850000}"/>
    <cellStyle name="Comma 4 3 5 2 4" xfId="29673" xr:uid="{00000000-0005-0000-0000-000063850000}"/>
    <cellStyle name="Comma 4 3 5 3" xfId="9071" xr:uid="{00000000-0005-0000-0000-000064850000}"/>
    <cellStyle name="Comma 4 3 5 3 2" xfId="19686" xr:uid="{00000000-0005-0000-0000-000065850000}"/>
    <cellStyle name="Comma 4 3 5 3 2 2" xfId="42954" xr:uid="{00000000-0005-0000-0000-000066850000}"/>
    <cellStyle name="Comma 4 3 5 3 3" xfId="32339" xr:uid="{00000000-0005-0000-0000-000067850000}"/>
    <cellStyle name="Comma 4 3 5 4" xfId="14380" xr:uid="{00000000-0005-0000-0000-000068850000}"/>
    <cellStyle name="Comma 4 3 5 4 2" xfId="37648" xr:uid="{00000000-0005-0000-0000-000069850000}"/>
    <cellStyle name="Comma 4 3 5 5" xfId="27031" xr:uid="{00000000-0005-0000-0000-00006A850000}"/>
    <cellStyle name="Comma 4 3 5 6" xfId="50657" xr:uid="{00000000-0005-0000-0000-00006B850000}"/>
    <cellStyle name="Comma 4 3 6" xfId="4189" xr:uid="{00000000-0005-0000-0000-00006C850000}"/>
    <cellStyle name="Comma 4 3 6 2" xfId="9533" xr:uid="{00000000-0005-0000-0000-00006D850000}"/>
    <cellStyle name="Comma 4 3 6 2 2" xfId="20148" xr:uid="{00000000-0005-0000-0000-00006E850000}"/>
    <cellStyle name="Comma 4 3 6 2 2 2" xfId="43416" xr:uid="{00000000-0005-0000-0000-00006F850000}"/>
    <cellStyle name="Comma 4 3 6 2 3" xfId="32801" xr:uid="{00000000-0005-0000-0000-000070850000}"/>
    <cellStyle name="Comma 4 3 6 3" xfId="14842" xr:uid="{00000000-0005-0000-0000-000071850000}"/>
    <cellStyle name="Comma 4 3 6 3 2" xfId="38110" xr:uid="{00000000-0005-0000-0000-000072850000}"/>
    <cellStyle name="Comma 4 3 6 4" xfId="27493" xr:uid="{00000000-0005-0000-0000-000073850000}"/>
    <cellStyle name="Comma 4 3 7" xfId="6891" xr:uid="{00000000-0005-0000-0000-000074850000}"/>
    <cellStyle name="Comma 4 3 7 2" xfId="17506" xr:uid="{00000000-0005-0000-0000-000075850000}"/>
    <cellStyle name="Comma 4 3 7 2 2" xfId="40774" xr:uid="{00000000-0005-0000-0000-000076850000}"/>
    <cellStyle name="Comma 4 3 7 3" xfId="30159" xr:uid="{00000000-0005-0000-0000-000077850000}"/>
    <cellStyle name="Comma 4 3 8" xfId="12202" xr:uid="{00000000-0005-0000-0000-000078850000}"/>
    <cellStyle name="Comma 4 3 8 2" xfId="35470" xr:uid="{00000000-0005-0000-0000-000079850000}"/>
    <cellStyle name="Comma 4 3 9" xfId="24849" xr:uid="{00000000-0005-0000-0000-00007A850000}"/>
    <cellStyle name="Comma 4 4" xfId="443" xr:uid="{00000000-0005-0000-0000-00007B850000}"/>
    <cellStyle name="Comma 4 4 2" xfId="50659" xr:uid="{00000000-0005-0000-0000-00007C850000}"/>
    <cellStyle name="Comma 4 4 2 2" xfId="50660" xr:uid="{00000000-0005-0000-0000-00007D850000}"/>
    <cellStyle name="Comma 4 4 2 2 2" xfId="50661" xr:uid="{00000000-0005-0000-0000-00007E850000}"/>
    <cellStyle name="Comma 4 4 2 3" xfId="50662" xr:uid="{00000000-0005-0000-0000-00007F850000}"/>
    <cellStyle name="Comma 4 4 2 3 2" xfId="50663" xr:uid="{00000000-0005-0000-0000-000080850000}"/>
    <cellStyle name="Comma 4 4 2 4" xfId="50664" xr:uid="{00000000-0005-0000-0000-000081850000}"/>
    <cellStyle name="Comma 4 4 3" xfId="50665" xr:uid="{00000000-0005-0000-0000-000082850000}"/>
    <cellStyle name="Comma 4 4 3 2" xfId="50666" xr:uid="{00000000-0005-0000-0000-000083850000}"/>
    <cellStyle name="Comma 4 4 4" xfId="50667" xr:uid="{00000000-0005-0000-0000-000084850000}"/>
    <cellStyle name="Comma 4 4 4 2" xfId="50668" xr:uid="{00000000-0005-0000-0000-000085850000}"/>
    <cellStyle name="Comma 4 4 5" xfId="50669" xr:uid="{00000000-0005-0000-0000-000086850000}"/>
    <cellStyle name="Comma 4 4 6" xfId="50658" xr:uid="{00000000-0005-0000-0000-000087850000}"/>
    <cellStyle name="Comma 4 5" xfId="444" xr:uid="{00000000-0005-0000-0000-000088850000}"/>
    <cellStyle name="Comma 4 5 2" xfId="50671" xr:uid="{00000000-0005-0000-0000-000089850000}"/>
    <cellStyle name="Comma 4 5 2 2" xfId="50672" xr:uid="{00000000-0005-0000-0000-00008A850000}"/>
    <cellStyle name="Comma 4 5 2 2 2" xfId="50673" xr:uid="{00000000-0005-0000-0000-00008B850000}"/>
    <cellStyle name="Comma 4 5 2 3" xfId="50674" xr:uid="{00000000-0005-0000-0000-00008C850000}"/>
    <cellStyle name="Comma 4 5 2 3 2" xfId="50675" xr:uid="{00000000-0005-0000-0000-00008D850000}"/>
    <cellStyle name="Comma 4 5 2 4" xfId="50676" xr:uid="{00000000-0005-0000-0000-00008E850000}"/>
    <cellStyle name="Comma 4 5 3" xfId="50677" xr:uid="{00000000-0005-0000-0000-00008F850000}"/>
    <cellStyle name="Comma 4 5 3 2" xfId="50678" xr:uid="{00000000-0005-0000-0000-000090850000}"/>
    <cellStyle name="Comma 4 5 4" xfId="50679" xr:uid="{00000000-0005-0000-0000-000091850000}"/>
    <cellStyle name="Comma 4 5 4 2" xfId="50680" xr:uid="{00000000-0005-0000-0000-000092850000}"/>
    <cellStyle name="Comma 4 5 5" xfId="50681" xr:uid="{00000000-0005-0000-0000-000093850000}"/>
    <cellStyle name="Comma 4 5 6" xfId="50670" xr:uid="{00000000-0005-0000-0000-000094850000}"/>
    <cellStyle name="Comma 4 6" xfId="445" xr:uid="{00000000-0005-0000-0000-000095850000}"/>
    <cellStyle name="Comma 4 6 2" xfId="50683" xr:uid="{00000000-0005-0000-0000-000096850000}"/>
    <cellStyle name="Comma 4 6 2 2" xfId="50684" xr:uid="{00000000-0005-0000-0000-000097850000}"/>
    <cellStyle name="Comma 4 6 2 2 2" xfId="50685" xr:uid="{00000000-0005-0000-0000-000098850000}"/>
    <cellStyle name="Comma 4 6 2 3" xfId="50686" xr:uid="{00000000-0005-0000-0000-000099850000}"/>
    <cellStyle name="Comma 4 6 2 3 2" xfId="50687" xr:uid="{00000000-0005-0000-0000-00009A850000}"/>
    <cellStyle name="Comma 4 6 2 4" xfId="50688" xr:uid="{00000000-0005-0000-0000-00009B850000}"/>
    <cellStyle name="Comma 4 6 3" xfId="50689" xr:uid="{00000000-0005-0000-0000-00009C850000}"/>
    <cellStyle name="Comma 4 6 3 2" xfId="50690" xr:uid="{00000000-0005-0000-0000-00009D850000}"/>
    <cellStyle name="Comma 4 6 4" xfId="50691" xr:uid="{00000000-0005-0000-0000-00009E850000}"/>
    <cellStyle name="Comma 4 6 4 2" xfId="50692" xr:uid="{00000000-0005-0000-0000-00009F850000}"/>
    <cellStyle name="Comma 4 6 5" xfId="50693" xr:uid="{00000000-0005-0000-0000-0000A0850000}"/>
    <cellStyle name="Comma 4 6 6" xfId="50682" xr:uid="{00000000-0005-0000-0000-0000A1850000}"/>
    <cellStyle name="Comma 4 7" xfId="446" xr:uid="{00000000-0005-0000-0000-0000A2850000}"/>
    <cellStyle name="Comma 4 7 2" xfId="50695" xr:uid="{00000000-0005-0000-0000-0000A3850000}"/>
    <cellStyle name="Comma 4 7 2 2" xfId="50696" xr:uid="{00000000-0005-0000-0000-0000A4850000}"/>
    <cellStyle name="Comma 4 7 3" xfId="50697" xr:uid="{00000000-0005-0000-0000-0000A5850000}"/>
    <cellStyle name="Comma 4 7 3 2" xfId="50698" xr:uid="{00000000-0005-0000-0000-0000A6850000}"/>
    <cellStyle name="Comma 4 7 4" xfId="50699" xr:uid="{00000000-0005-0000-0000-0000A7850000}"/>
    <cellStyle name="Comma 4 7 5" xfId="50694" xr:uid="{00000000-0005-0000-0000-0000A8850000}"/>
    <cellStyle name="Comma 4 8" xfId="447" xr:uid="{00000000-0005-0000-0000-0000A9850000}"/>
    <cellStyle name="Comma 4 8 2" xfId="50701" xr:uid="{00000000-0005-0000-0000-0000AA850000}"/>
    <cellStyle name="Comma 4 8 3" xfId="50700" xr:uid="{00000000-0005-0000-0000-0000AB850000}"/>
    <cellStyle name="Comma 4 9" xfId="1805" xr:uid="{00000000-0005-0000-0000-0000AC850000}"/>
    <cellStyle name="Comma 4 9 2" xfId="3079" xr:uid="{00000000-0005-0000-0000-0000AD850000}"/>
    <cellStyle name="Comma 4 9 2 2" xfId="5909" xr:uid="{00000000-0005-0000-0000-0000AE850000}"/>
    <cellStyle name="Comma 4 9 2 2 2" xfId="11252" xr:uid="{00000000-0005-0000-0000-0000AF850000}"/>
    <cellStyle name="Comma 4 9 2 2 2 2" xfId="21865" xr:uid="{00000000-0005-0000-0000-0000B0850000}"/>
    <cellStyle name="Comma 4 9 2 2 2 2 2" xfId="45133" xr:uid="{00000000-0005-0000-0000-0000B1850000}"/>
    <cellStyle name="Comma 4 9 2 2 2 3" xfId="34520" xr:uid="{00000000-0005-0000-0000-0000B2850000}"/>
    <cellStyle name="Comma 4 9 2 2 3" xfId="16559" xr:uid="{00000000-0005-0000-0000-0000B3850000}"/>
    <cellStyle name="Comma 4 9 2 2 3 2" xfId="39827" xr:uid="{00000000-0005-0000-0000-0000B4850000}"/>
    <cellStyle name="Comma 4 9 2 2 4" xfId="29212" xr:uid="{00000000-0005-0000-0000-0000B5850000}"/>
    <cellStyle name="Comma 4 9 2 3" xfId="8610" xr:uid="{00000000-0005-0000-0000-0000B6850000}"/>
    <cellStyle name="Comma 4 9 2 3 2" xfId="19225" xr:uid="{00000000-0005-0000-0000-0000B7850000}"/>
    <cellStyle name="Comma 4 9 2 3 2 2" xfId="42493" xr:uid="{00000000-0005-0000-0000-0000B8850000}"/>
    <cellStyle name="Comma 4 9 2 3 3" xfId="31878" xr:uid="{00000000-0005-0000-0000-0000B9850000}"/>
    <cellStyle name="Comma 4 9 2 4" xfId="13919" xr:uid="{00000000-0005-0000-0000-0000BA850000}"/>
    <cellStyle name="Comma 4 9 2 4 2" xfId="37187" xr:uid="{00000000-0005-0000-0000-0000BB850000}"/>
    <cellStyle name="Comma 4 9 2 5" xfId="26570" xr:uid="{00000000-0005-0000-0000-0000BC850000}"/>
    <cellStyle name="Comma 4 9 2 6" xfId="50703" xr:uid="{00000000-0005-0000-0000-0000BD850000}"/>
    <cellStyle name="Comma 4 9 3" xfId="3399" xr:uid="{00000000-0005-0000-0000-0000BE850000}"/>
    <cellStyle name="Comma 4 9 3 2" xfId="6223" xr:uid="{00000000-0005-0000-0000-0000BF850000}"/>
    <cellStyle name="Comma 4 9 3 2 2" xfId="11566" xr:uid="{00000000-0005-0000-0000-0000C0850000}"/>
    <cellStyle name="Comma 4 9 3 2 2 2" xfId="22179" xr:uid="{00000000-0005-0000-0000-0000C1850000}"/>
    <cellStyle name="Comma 4 9 3 2 2 2 2" xfId="45447" xr:uid="{00000000-0005-0000-0000-0000C2850000}"/>
    <cellStyle name="Comma 4 9 3 2 2 3" xfId="34834" xr:uid="{00000000-0005-0000-0000-0000C3850000}"/>
    <cellStyle name="Comma 4 9 3 2 3" xfId="16873" xr:uid="{00000000-0005-0000-0000-0000C4850000}"/>
    <cellStyle name="Comma 4 9 3 2 3 2" xfId="40141" xr:uid="{00000000-0005-0000-0000-0000C5850000}"/>
    <cellStyle name="Comma 4 9 3 2 4" xfId="29526" xr:uid="{00000000-0005-0000-0000-0000C6850000}"/>
    <cellStyle name="Comma 4 9 3 3" xfId="8924" xr:uid="{00000000-0005-0000-0000-0000C7850000}"/>
    <cellStyle name="Comma 4 9 3 3 2" xfId="19539" xr:uid="{00000000-0005-0000-0000-0000C8850000}"/>
    <cellStyle name="Comma 4 9 3 3 2 2" xfId="42807" xr:uid="{00000000-0005-0000-0000-0000C9850000}"/>
    <cellStyle name="Comma 4 9 3 3 3" xfId="32192" xr:uid="{00000000-0005-0000-0000-0000CA850000}"/>
    <cellStyle name="Comma 4 9 3 4" xfId="14233" xr:uid="{00000000-0005-0000-0000-0000CB850000}"/>
    <cellStyle name="Comma 4 9 3 4 2" xfId="37501" xr:uid="{00000000-0005-0000-0000-0000CC850000}"/>
    <cellStyle name="Comma 4 9 3 5" xfId="26884" xr:uid="{00000000-0005-0000-0000-0000CD850000}"/>
    <cellStyle name="Comma 4 9 4" xfId="4781" xr:uid="{00000000-0005-0000-0000-0000CE850000}"/>
    <cellStyle name="Comma 4 9 4 2" xfId="10125" xr:uid="{00000000-0005-0000-0000-0000CF850000}"/>
    <cellStyle name="Comma 4 9 4 2 2" xfId="20740" xr:uid="{00000000-0005-0000-0000-0000D0850000}"/>
    <cellStyle name="Comma 4 9 4 2 2 2" xfId="44008" xr:uid="{00000000-0005-0000-0000-0000D1850000}"/>
    <cellStyle name="Comma 4 9 4 2 3" xfId="33393" xr:uid="{00000000-0005-0000-0000-0000D2850000}"/>
    <cellStyle name="Comma 4 9 4 3" xfId="15434" xr:uid="{00000000-0005-0000-0000-0000D3850000}"/>
    <cellStyle name="Comma 4 9 4 3 2" xfId="38702" xr:uid="{00000000-0005-0000-0000-0000D4850000}"/>
    <cellStyle name="Comma 4 9 4 4" xfId="28085" xr:uid="{00000000-0005-0000-0000-0000D5850000}"/>
    <cellStyle name="Comma 4 9 5" xfId="7483" xr:uid="{00000000-0005-0000-0000-0000D6850000}"/>
    <cellStyle name="Comma 4 9 5 2" xfId="18098" xr:uid="{00000000-0005-0000-0000-0000D7850000}"/>
    <cellStyle name="Comma 4 9 5 2 2" xfId="41366" xr:uid="{00000000-0005-0000-0000-0000D8850000}"/>
    <cellStyle name="Comma 4 9 5 3" xfId="30751" xr:uid="{00000000-0005-0000-0000-0000D9850000}"/>
    <cellStyle name="Comma 4 9 6" xfId="12794" xr:uid="{00000000-0005-0000-0000-0000DA850000}"/>
    <cellStyle name="Comma 4 9 6 2" xfId="36062" xr:uid="{00000000-0005-0000-0000-0000DB850000}"/>
    <cellStyle name="Comma 4 9 7" xfId="25443" xr:uid="{00000000-0005-0000-0000-0000DC850000}"/>
    <cellStyle name="Comma 4 9 8" xfId="50702" xr:uid="{00000000-0005-0000-0000-0000DD850000}"/>
    <cellStyle name="Comma 5" xfId="448" xr:uid="{00000000-0005-0000-0000-0000DE850000}"/>
    <cellStyle name="Comma 5 10" xfId="3358" xr:uid="{00000000-0005-0000-0000-0000DF850000}"/>
    <cellStyle name="Comma 5 10 2" xfId="6182" xr:uid="{00000000-0005-0000-0000-0000E0850000}"/>
    <cellStyle name="Comma 5 10 2 2" xfId="11525" xr:uid="{00000000-0005-0000-0000-0000E1850000}"/>
    <cellStyle name="Comma 5 10 2 2 2" xfId="22138" xr:uid="{00000000-0005-0000-0000-0000E2850000}"/>
    <cellStyle name="Comma 5 10 2 2 2 2" xfId="45406" xr:uid="{00000000-0005-0000-0000-0000E3850000}"/>
    <cellStyle name="Comma 5 10 2 2 3" xfId="34793" xr:uid="{00000000-0005-0000-0000-0000E4850000}"/>
    <cellStyle name="Comma 5 10 2 3" xfId="16832" xr:uid="{00000000-0005-0000-0000-0000E5850000}"/>
    <cellStyle name="Comma 5 10 2 3 2" xfId="40100" xr:uid="{00000000-0005-0000-0000-0000E6850000}"/>
    <cellStyle name="Comma 5 10 2 4" xfId="29485" xr:uid="{00000000-0005-0000-0000-0000E7850000}"/>
    <cellStyle name="Comma 5 10 3" xfId="8883" xr:uid="{00000000-0005-0000-0000-0000E8850000}"/>
    <cellStyle name="Comma 5 10 3 2" xfId="19498" xr:uid="{00000000-0005-0000-0000-0000E9850000}"/>
    <cellStyle name="Comma 5 10 3 2 2" xfId="42766" xr:uid="{00000000-0005-0000-0000-0000EA850000}"/>
    <cellStyle name="Comma 5 10 3 3" xfId="32151" xr:uid="{00000000-0005-0000-0000-0000EB850000}"/>
    <cellStyle name="Comma 5 10 4" xfId="14192" xr:uid="{00000000-0005-0000-0000-0000EC850000}"/>
    <cellStyle name="Comma 5 10 4 2" xfId="37460" xr:uid="{00000000-0005-0000-0000-0000ED850000}"/>
    <cellStyle name="Comma 5 10 5" xfId="26843" xr:uid="{00000000-0005-0000-0000-0000EE850000}"/>
    <cellStyle name="Comma 5 11" xfId="4190" xr:uid="{00000000-0005-0000-0000-0000EF850000}"/>
    <cellStyle name="Comma 5 11 2" xfId="9534" xr:uid="{00000000-0005-0000-0000-0000F0850000}"/>
    <cellStyle name="Comma 5 11 2 2" xfId="20149" xr:uid="{00000000-0005-0000-0000-0000F1850000}"/>
    <cellStyle name="Comma 5 11 2 2 2" xfId="43417" xr:uid="{00000000-0005-0000-0000-0000F2850000}"/>
    <cellStyle name="Comma 5 11 2 3" xfId="32802" xr:uid="{00000000-0005-0000-0000-0000F3850000}"/>
    <cellStyle name="Comma 5 11 3" xfId="14843" xr:uid="{00000000-0005-0000-0000-0000F4850000}"/>
    <cellStyle name="Comma 5 11 3 2" xfId="38111" xr:uid="{00000000-0005-0000-0000-0000F5850000}"/>
    <cellStyle name="Comma 5 11 4" xfId="27494" xr:uid="{00000000-0005-0000-0000-0000F6850000}"/>
    <cellStyle name="Comma 5 12" xfId="6892" xr:uid="{00000000-0005-0000-0000-0000F7850000}"/>
    <cellStyle name="Comma 5 12 2" xfId="17507" xr:uid="{00000000-0005-0000-0000-0000F8850000}"/>
    <cellStyle name="Comma 5 12 2 2" xfId="40775" xr:uid="{00000000-0005-0000-0000-0000F9850000}"/>
    <cellStyle name="Comma 5 12 3" xfId="30160" xr:uid="{00000000-0005-0000-0000-0000FA850000}"/>
    <cellStyle name="Comma 5 13" xfId="12203" xr:uid="{00000000-0005-0000-0000-0000FB850000}"/>
    <cellStyle name="Comma 5 13 2" xfId="35471" xr:uid="{00000000-0005-0000-0000-0000FC850000}"/>
    <cellStyle name="Comma 5 14" xfId="23797" xr:uid="{00000000-0005-0000-0000-0000FD850000}"/>
    <cellStyle name="Comma 5 14 2" xfId="47019" xr:uid="{00000000-0005-0000-0000-0000FE850000}"/>
    <cellStyle name="Comma 5 15" xfId="24850" xr:uid="{00000000-0005-0000-0000-0000FF850000}"/>
    <cellStyle name="Comma 5 16" xfId="48949" xr:uid="{00000000-0005-0000-0000-000000860000}"/>
    <cellStyle name="Comma 5 2" xfId="449" xr:uid="{00000000-0005-0000-0000-000001860000}"/>
    <cellStyle name="Comma 5 2 10" xfId="6893" xr:uid="{00000000-0005-0000-0000-000002860000}"/>
    <cellStyle name="Comma 5 2 10 2" xfId="17508" xr:uid="{00000000-0005-0000-0000-000003860000}"/>
    <cellStyle name="Comma 5 2 10 2 2" xfId="40776" xr:uid="{00000000-0005-0000-0000-000004860000}"/>
    <cellStyle name="Comma 5 2 10 3" xfId="30161" xr:uid="{00000000-0005-0000-0000-000005860000}"/>
    <cellStyle name="Comma 5 2 11" xfId="12204" xr:uid="{00000000-0005-0000-0000-000006860000}"/>
    <cellStyle name="Comma 5 2 11 2" xfId="35472" xr:uid="{00000000-0005-0000-0000-000007860000}"/>
    <cellStyle name="Comma 5 2 12" xfId="23798" xr:uid="{00000000-0005-0000-0000-000008860000}"/>
    <cellStyle name="Comma 5 2 12 2" xfId="47020" xr:uid="{00000000-0005-0000-0000-000009860000}"/>
    <cellStyle name="Comma 5 2 13" xfId="24851" xr:uid="{00000000-0005-0000-0000-00000A860000}"/>
    <cellStyle name="Comma 5 2 14" xfId="48950" xr:uid="{00000000-0005-0000-0000-00000B860000}"/>
    <cellStyle name="Comma 5 2 2" xfId="808" xr:uid="{00000000-0005-0000-0000-00000C860000}"/>
    <cellStyle name="Comma 5 2 2 10" xfId="24952" xr:uid="{00000000-0005-0000-0000-00000D860000}"/>
    <cellStyle name="Comma 5 2 2 11" xfId="48951" xr:uid="{00000000-0005-0000-0000-00000E860000}"/>
    <cellStyle name="Comma 5 2 2 2" xfId="1209" xr:uid="{00000000-0005-0000-0000-00000F860000}"/>
    <cellStyle name="Comma 5 2 2 2 2" xfId="2771" xr:uid="{00000000-0005-0000-0000-000010860000}"/>
    <cellStyle name="Comma 5 2 2 2 2 2" xfId="5619" xr:uid="{00000000-0005-0000-0000-000011860000}"/>
    <cellStyle name="Comma 5 2 2 2 2 2 2" xfId="10962" xr:uid="{00000000-0005-0000-0000-000012860000}"/>
    <cellStyle name="Comma 5 2 2 2 2 2 2 2" xfId="21576" xr:uid="{00000000-0005-0000-0000-000013860000}"/>
    <cellStyle name="Comma 5 2 2 2 2 2 2 2 2" xfId="44844" xr:uid="{00000000-0005-0000-0000-000014860000}"/>
    <cellStyle name="Comma 5 2 2 2 2 2 2 3" xfId="34230" xr:uid="{00000000-0005-0000-0000-000015860000}"/>
    <cellStyle name="Comma 5 2 2 2 2 2 3" xfId="16270" xr:uid="{00000000-0005-0000-0000-000016860000}"/>
    <cellStyle name="Comma 5 2 2 2 2 2 3 2" xfId="39538" xr:uid="{00000000-0005-0000-0000-000017860000}"/>
    <cellStyle name="Comma 5 2 2 2 2 2 4" xfId="23802" xr:uid="{00000000-0005-0000-0000-000018860000}"/>
    <cellStyle name="Comma 5 2 2 2 2 2 4 2" xfId="47024" xr:uid="{00000000-0005-0000-0000-000019860000}"/>
    <cellStyle name="Comma 5 2 2 2 2 2 5" xfId="28922" xr:uid="{00000000-0005-0000-0000-00001A860000}"/>
    <cellStyle name="Comma 5 2 2 2 2 2 6" xfId="48954" xr:uid="{00000000-0005-0000-0000-00001B860000}"/>
    <cellStyle name="Comma 5 2 2 2 2 3" xfId="8320" xr:uid="{00000000-0005-0000-0000-00001C860000}"/>
    <cellStyle name="Comma 5 2 2 2 2 3 2" xfId="18935" xr:uid="{00000000-0005-0000-0000-00001D860000}"/>
    <cellStyle name="Comma 5 2 2 2 2 3 2 2" xfId="42203" xr:uid="{00000000-0005-0000-0000-00001E860000}"/>
    <cellStyle name="Comma 5 2 2 2 2 3 3" xfId="31588" xr:uid="{00000000-0005-0000-0000-00001F860000}"/>
    <cellStyle name="Comma 5 2 2 2 2 4" xfId="13630" xr:uid="{00000000-0005-0000-0000-000020860000}"/>
    <cellStyle name="Comma 5 2 2 2 2 4 2" xfId="36898" xr:uid="{00000000-0005-0000-0000-000021860000}"/>
    <cellStyle name="Comma 5 2 2 2 2 5" xfId="23801" xr:uid="{00000000-0005-0000-0000-000022860000}"/>
    <cellStyle name="Comma 5 2 2 2 2 5 2" xfId="47023" xr:uid="{00000000-0005-0000-0000-000023860000}"/>
    <cellStyle name="Comma 5 2 2 2 2 6" xfId="26280" xr:uid="{00000000-0005-0000-0000-000024860000}"/>
    <cellStyle name="Comma 5 2 2 2 2 7" xfId="48953" xr:uid="{00000000-0005-0000-0000-000025860000}"/>
    <cellStyle name="Comma 5 2 2 2 3" xfId="3946" xr:uid="{00000000-0005-0000-0000-000026860000}"/>
    <cellStyle name="Comma 5 2 2 2 3 2" xfId="6610" xr:uid="{00000000-0005-0000-0000-000027860000}"/>
    <cellStyle name="Comma 5 2 2 2 3 2 2" xfId="11953" xr:uid="{00000000-0005-0000-0000-000028860000}"/>
    <cellStyle name="Comma 5 2 2 2 3 2 2 2" xfId="22566" xr:uid="{00000000-0005-0000-0000-000029860000}"/>
    <cellStyle name="Comma 5 2 2 2 3 2 2 2 2" xfId="45834" xr:uid="{00000000-0005-0000-0000-00002A860000}"/>
    <cellStyle name="Comma 5 2 2 2 3 2 2 3" xfId="35221" xr:uid="{00000000-0005-0000-0000-00002B860000}"/>
    <cellStyle name="Comma 5 2 2 2 3 2 3" xfId="17260" xr:uid="{00000000-0005-0000-0000-00002C860000}"/>
    <cellStyle name="Comma 5 2 2 2 3 2 3 2" xfId="40528" xr:uid="{00000000-0005-0000-0000-00002D860000}"/>
    <cellStyle name="Comma 5 2 2 2 3 2 4" xfId="29913" xr:uid="{00000000-0005-0000-0000-00002E860000}"/>
    <cellStyle name="Comma 5 2 2 2 3 3" xfId="9311" xr:uid="{00000000-0005-0000-0000-00002F860000}"/>
    <cellStyle name="Comma 5 2 2 2 3 3 2" xfId="19926" xr:uid="{00000000-0005-0000-0000-000030860000}"/>
    <cellStyle name="Comma 5 2 2 2 3 3 2 2" xfId="43194" xr:uid="{00000000-0005-0000-0000-000031860000}"/>
    <cellStyle name="Comma 5 2 2 2 3 3 3" xfId="32579" xr:uid="{00000000-0005-0000-0000-000032860000}"/>
    <cellStyle name="Comma 5 2 2 2 3 4" xfId="14620" xr:uid="{00000000-0005-0000-0000-000033860000}"/>
    <cellStyle name="Comma 5 2 2 2 3 4 2" xfId="37888" xr:uid="{00000000-0005-0000-0000-000034860000}"/>
    <cellStyle name="Comma 5 2 2 2 3 5" xfId="23803" xr:uid="{00000000-0005-0000-0000-000035860000}"/>
    <cellStyle name="Comma 5 2 2 2 3 5 2" xfId="47025" xr:uid="{00000000-0005-0000-0000-000036860000}"/>
    <cellStyle name="Comma 5 2 2 2 3 6" xfId="27271" xr:uid="{00000000-0005-0000-0000-000037860000}"/>
    <cellStyle name="Comma 5 2 2 2 3 7" xfId="48955" xr:uid="{00000000-0005-0000-0000-000038860000}"/>
    <cellStyle name="Comma 5 2 2 2 4" xfId="4432" xr:uid="{00000000-0005-0000-0000-000039860000}"/>
    <cellStyle name="Comma 5 2 2 2 4 2" xfId="9776" xr:uid="{00000000-0005-0000-0000-00003A860000}"/>
    <cellStyle name="Comma 5 2 2 2 4 2 2" xfId="20391" xr:uid="{00000000-0005-0000-0000-00003B860000}"/>
    <cellStyle name="Comma 5 2 2 2 4 2 2 2" xfId="43659" xr:uid="{00000000-0005-0000-0000-00003C860000}"/>
    <cellStyle name="Comma 5 2 2 2 4 2 3" xfId="33044" xr:uid="{00000000-0005-0000-0000-00003D860000}"/>
    <cellStyle name="Comma 5 2 2 2 4 3" xfId="15085" xr:uid="{00000000-0005-0000-0000-00003E860000}"/>
    <cellStyle name="Comma 5 2 2 2 4 3 2" xfId="38353" xr:uid="{00000000-0005-0000-0000-00003F860000}"/>
    <cellStyle name="Comma 5 2 2 2 4 4" xfId="27736" xr:uid="{00000000-0005-0000-0000-000040860000}"/>
    <cellStyle name="Comma 5 2 2 2 5" xfId="7134" xr:uid="{00000000-0005-0000-0000-000041860000}"/>
    <cellStyle name="Comma 5 2 2 2 5 2" xfId="17749" xr:uid="{00000000-0005-0000-0000-000042860000}"/>
    <cellStyle name="Comma 5 2 2 2 5 2 2" xfId="41017" xr:uid="{00000000-0005-0000-0000-000043860000}"/>
    <cellStyle name="Comma 5 2 2 2 5 3" xfId="30402" xr:uid="{00000000-0005-0000-0000-000044860000}"/>
    <cellStyle name="Comma 5 2 2 2 6" xfId="12445" xr:uid="{00000000-0005-0000-0000-000045860000}"/>
    <cellStyle name="Comma 5 2 2 2 6 2" xfId="35713" xr:uid="{00000000-0005-0000-0000-000046860000}"/>
    <cellStyle name="Comma 5 2 2 2 7" xfId="23800" xr:uid="{00000000-0005-0000-0000-000047860000}"/>
    <cellStyle name="Comma 5 2 2 2 7 2" xfId="47022" xr:uid="{00000000-0005-0000-0000-000048860000}"/>
    <cellStyle name="Comma 5 2 2 2 8" xfId="25094" xr:uid="{00000000-0005-0000-0000-000049860000}"/>
    <cellStyle name="Comma 5 2 2 2 9" xfId="48952" xr:uid="{00000000-0005-0000-0000-00004A860000}"/>
    <cellStyle name="Comma 5 2 2 3" xfId="1578" xr:uid="{00000000-0005-0000-0000-00004B860000}"/>
    <cellStyle name="Comma 5 2 2 3 2" xfId="2935" xr:uid="{00000000-0005-0000-0000-00004C860000}"/>
    <cellStyle name="Comma 5 2 2 3 2 2" xfId="5783" xr:uid="{00000000-0005-0000-0000-00004D860000}"/>
    <cellStyle name="Comma 5 2 2 3 2 2 2" xfId="11126" xr:uid="{00000000-0005-0000-0000-00004E860000}"/>
    <cellStyle name="Comma 5 2 2 3 2 2 2 2" xfId="21740" xr:uid="{00000000-0005-0000-0000-00004F860000}"/>
    <cellStyle name="Comma 5 2 2 3 2 2 2 2 2" xfId="45008" xr:uid="{00000000-0005-0000-0000-000050860000}"/>
    <cellStyle name="Comma 5 2 2 3 2 2 2 3" xfId="34394" xr:uid="{00000000-0005-0000-0000-000051860000}"/>
    <cellStyle name="Comma 5 2 2 3 2 2 3" xfId="16434" xr:uid="{00000000-0005-0000-0000-000052860000}"/>
    <cellStyle name="Comma 5 2 2 3 2 2 3 2" xfId="39702" xr:uid="{00000000-0005-0000-0000-000053860000}"/>
    <cellStyle name="Comma 5 2 2 3 2 2 4" xfId="29086" xr:uid="{00000000-0005-0000-0000-000054860000}"/>
    <cellStyle name="Comma 5 2 2 3 2 3" xfId="8484" xr:uid="{00000000-0005-0000-0000-000055860000}"/>
    <cellStyle name="Comma 5 2 2 3 2 3 2" xfId="19099" xr:uid="{00000000-0005-0000-0000-000056860000}"/>
    <cellStyle name="Comma 5 2 2 3 2 3 2 2" xfId="42367" xr:uid="{00000000-0005-0000-0000-000057860000}"/>
    <cellStyle name="Comma 5 2 2 3 2 3 3" xfId="31752" xr:uid="{00000000-0005-0000-0000-000058860000}"/>
    <cellStyle name="Comma 5 2 2 3 2 4" xfId="13794" xr:uid="{00000000-0005-0000-0000-000059860000}"/>
    <cellStyle name="Comma 5 2 2 3 2 4 2" xfId="37062" xr:uid="{00000000-0005-0000-0000-00005A860000}"/>
    <cellStyle name="Comma 5 2 2 3 2 5" xfId="23805" xr:uid="{00000000-0005-0000-0000-00005B860000}"/>
    <cellStyle name="Comma 5 2 2 3 2 5 2" xfId="47027" xr:uid="{00000000-0005-0000-0000-00005C860000}"/>
    <cellStyle name="Comma 5 2 2 3 2 6" xfId="26444" xr:uid="{00000000-0005-0000-0000-00005D860000}"/>
    <cellStyle name="Comma 5 2 2 3 2 7" xfId="48957" xr:uid="{00000000-0005-0000-0000-00005E860000}"/>
    <cellStyle name="Comma 5 2 2 3 3" xfId="4596" xr:uid="{00000000-0005-0000-0000-00005F860000}"/>
    <cellStyle name="Comma 5 2 2 3 3 2" xfId="9940" xr:uid="{00000000-0005-0000-0000-000060860000}"/>
    <cellStyle name="Comma 5 2 2 3 3 2 2" xfId="20555" xr:uid="{00000000-0005-0000-0000-000061860000}"/>
    <cellStyle name="Comma 5 2 2 3 3 2 2 2" xfId="43823" xr:uid="{00000000-0005-0000-0000-000062860000}"/>
    <cellStyle name="Comma 5 2 2 3 3 2 3" xfId="33208" xr:uid="{00000000-0005-0000-0000-000063860000}"/>
    <cellStyle name="Comma 5 2 2 3 3 3" xfId="15249" xr:uid="{00000000-0005-0000-0000-000064860000}"/>
    <cellStyle name="Comma 5 2 2 3 3 3 2" xfId="38517" xr:uid="{00000000-0005-0000-0000-000065860000}"/>
    <cellStyle name="Comma 5 2 2 3 3 4" xfId="27900" xr:uid="{00000000-0005-0000-0000-000066860000}"/>
    <cellStyle name="Comma 5 2 2 3 4" xfId="7298" xr:uid="{00000000-0005-0000-0000-000067860000}"/>
    <cellStyle name="Comma 5 2 2 3 4 2" xfId="17913" xr:uid="{00000000-0005-0000-0000-000068860000}"/>
    <cellStyle name="Comma 5 2 2 3 4 2 2" xfId="41181" xr:uid="{00000000-0005-0000-0000-000069860000}"/>
    <cellStyle name="Comma 5 2 2 3 4 3" xfId="30566" xr:uid="{00000000-0005-0000-0000-00006A860000}"/>
    <cellStyle name="Comma 5 2 2 3 5" xfId="12609" xr:uid="{00000000-0005-0000-0000-00006B860000}"/>
    <cellStyle name="Comma 5 2 2 3 5 2" xfId="35877" xr:uid="{00000000-0005-0000-0000-00006C860000}"/>
    <cellStyle name="Comma 5 2 2 3 6" xfId="23804" xr:uid="{00000000-0005-0000-0000-00006D860000}"/>
    <cellStyle name="Comma 5 2 2 3 6 2" xfId="47026" xr:uid="{00000000-0005-0000-0000-00006E860000}"/>
    <cellStyle name="Comma 5 2 2 3 7" xfId="25258" xr:uid="{00000000-0005-0000-0000-00006F860000}"/>
    <cellStyle name="Comma 5 2 2 3 8" xfId="48956" xr:uid="{00000000-0005-0000-0000-000070860000}"/>
    <cellStyle name="Comma 5 2 2 4" xfId="2629" xr:uid="{00000000-0005-0000-0000-000071860000}"/>
    <cellStyle name="Comma 5 2 2 4 2" xfId="5477" xr:uid="{00000000-0005-0000-0000-000072860000}"/>
    <cellStyle name="Comma 5 2 2 4 2 2" xfId="10820" xr:uid="{00000000-0005-0000-0000-000073860000}"/>
    <cellStyle name="Comma 5 2 2 4 2 2 2" xfId="21434" xr:uid="{00000000-0005-0000-0000-000074860000}"/>
    <cellStyle name="Comma 5 2 2 4 2 2 2 2" xfId="44702" xr:uid="{00000000-0005-0000-0000-000075860000}"/>
    <cellStyle name="Comma 5 2 2 4 2 2 3" xfId="34088" xr:uid="{00000000-0005-0000-0000-000076860000}"/>
    <cellStyle name="Comma 5 2 2 4 2 3" xfId="16128" xr:uid="{00000000-0005-0000-0000-000077860000}"/>
    <cellStyle name="Comma 5 2 2 4 2 3 2" xfId="39396" xr:uid="{00000000-0005-0000-0000-000078860000}"/>
    <cellStyle name="Comma 5 2 2 4 2 4" xfId="28780" xr:uid="{00000000-0005-0000-0000-000079860000}"/>
    <cellStyle name="Comma 5 2 2 4 3" xfId="8178" xr:uid="{00000000-0005-0000-0000-00007A860000}"/>
    <cellStyle name="Comma 5 2 2 4 3 2" xfId="18793" xr:uid="{00000000-0005-0000-0000-00007B860000}"/>
    <cellStyle name="Comma 5 2 2 4 3 2 2" xfId="42061" xr:uid="{00000000-0005-0000-0000-00007C860000}"/>
    <cellStyle name="Comma 5 2 2 4 3 3" xfId="31446" xr:uid="{00000000-0005-0000-0000-00007D860000}"/>
    <cellStyle name="Comma 5 2 2 4 4" xfId="13488" xr:uid="{00000000-0005-0000-0000-00007E860000}"/>
    <cellStyle name="Comma 5 2 2 4 4 2" xfId="36756" xr:uid="{00000000-0005-0000-0000-00007F860000}"/>
    <cellStyle name="Comma 5 2 2 4 5" xfId="23806" xr:uid="{00000000-0005-0000-0000-000080860000}"/>
    <cellStyle name="Comma 5 2 2 4 5 2" xfId="47028" xr:uid="{00000000-0005-0000-0000-000081860000}"/>
    <cellStyle name="Comma 5 2 2 4 6" xfId="26138" xr:uid="{00000000-0005-0000-0000-000082860000}"/>
    <cellStyle name="Comma 5 2 2 4 7" xfId="48958" xr:uid="{00000000-0005-0000-0000-000083860000}"/>
    <cellStyle name="Comma 5 2 2 5" xfId="3746" xr:uid="{00000000-0005-0000-0000-000084860000}"/>
    <cellStyle name="Comma 5 2 2 5 2" xfId="6484" xr:uid="{00000000-0005-0000-0000-000085860000}"/>
    <cellStyle name="Comma 5 2 2 5 2 2" xfId="11827" xr:uid="{00000000-0005-0000-0000-000086860000}"/>
    <cellStyle name="Comma 5 2 2 5 2 2 2" xfId="22440" xr:uid="{00000000-0005-0000-0000-000087860000}"/>
    <cellStyle name="Comma 5 2 2 5 2 2 2 2" xfId="45708" xr:uid="{00000000-0005-0000-0000-000088860000}"/>
    <cellStyle name="Comma 5 2 2 5 2 2 3" xfId="35095" xr:uid="{00000000-0005-0000-0000-000089860000}"/>
    <cellStyle name="Comma 5 2 2 5 2 3" xfId="17134" xr:uid="{00000000-0005-0000-0000-00008A860000}"/>
    <cellStyle name="Comma 5 2 2 5 2 3 2" xfId="40402" xr:uid="{00000000-0005-0000-0000-00008B860000}"/>
    <cellStyle name="Comma 5 2 2 5 2 4" xfId="29787" xr:uid="{00000000-0005-0000-0000-00008C860000}"/>
    <cellStyle name="Comma 5 2 2 5 3" xfId="9185" xr:uid="{00000000-0005-0000-0000-00008D860000}"/>
    <cellStyle name="Comma 5 2 2 5 3 2" xfId="19800" xr:uid="{00000000-0005-0000-0000-00008E860000}"/>
    <cellStyle name="Comma 5 2 2 5 3 2 2" xfId="43068" xr:uid="{00000000-0005-0000-0000-00008F860000}"/>
    <cellStyle name="Comma 5 2 2 5 3 3" xfId="32453" xr:uid="{00000000-0005-0000-0000-000090860000}"/>
    <cellStyle name="Comma 5 2 2 5 4" xfId="14494" xr:uid="{00000000-0005-0000-0000-000091860000}"/>
    <cellStyle name="Comma 5 2 2 5 4 2" xfId="37762" xr:uid="{00000000-0005-0000-0000-000092860000}"/>
    <cellStyle name="Comma 5 2 2 5 5" xfId="27145" xr:uid="{00000000-0005-0000-0000-000093860000}"/>
    <cellStyle name="Comma 5 2 2 6" xfId="4290" xr:uid="{00000000-0005-0000-0000-000094860000}"/>
    <cellStyle name="Comma 5 2 2 6 2" xfId="9634" xr:uid="{00000000-0005-0000-0000-000095860000}"/>
    <cellStyle name="Comma 5 2 2 6 2 2" xfId="20249" xr:uid="{00000000-0005-0000-0000-000096860000}"/>
    <cellStyle name="Comma 5 2 2 6 2 2 2" xfId="43517" xr:uid="{00000000-0005-0000-0000-000097860000}"/>
    <cellStyle name="Comma 5 2 2 6 2 3" xfId="32902" xr:uid="{00000000-0005-0000-0000-000098860000}"/>
    <cellStyle name="Comma 5 2 2 6 3" xfId="14943" xr:uid="{00000000-0005-0000-0000-000099860000}"/>
    <cellStyle name="Comma 5 2 2 6 3 2" xfId="38211" xr:uid="{00000000-0005-0000-0000-00009A860000}"/>
    <cellStyle name="Comma 5 2 2 6 4" xfId="27594" xr:uid="{00000000-0005-0000-0000-00009B860000}"/>
    <cellStyle name="Comma 5 2 2 7" xfId="6992" xr:uid="{00000000-0005-0000-0000-00009C860000}"/>
    <cellStyle name="Comma 5 2 2 7 2" xfId="17607" xr:uid="{00000000-0005-0000-0000-00009D860000}"/>
    <cellStyle name="Comma 5 2 2 7 2 2" xfId="40875" xr:uid="{00000000-0005-0000-0000-00009E860000}"/>
    <cellStyle name="Comma 5 2 2 7 3" xfId="30260" xr:uid="{00000000-0005-0000-0000-00009F860000}"/>
    <cellStyle name="Comma 5 2 2 8" xfId="12303" xr:uid="{00000000-0005-0000-0000-0000A0860000}"/>
    <cellStyle name="Comma 5 2 2 8 2" xfId="35571" xr:uid="{00000000-0005-0000-0000-0000A1860000}"/>
    <cellStyle name="Comma 5 2 2 9" xfId="23799" xr:uid="{00000000-0005-0000-0000-0000A2860000}"/>
    <cellStyle name="Comma 5 2 2 9 2" xfId="47021" xr:uid="{00000000-0005-0000-0000-0000A3860000}"/>
    <cellStyle name="Comma 5 2 3" xfId="1143" xr:uid="{00000000-0005-0000-0000-0000A4860000}"/>
    <cellStyle name="Comma 5 2 3 2" xfId="2712" xr:uid="{00000000-0005-0000-0000-0000A5860000}"/>
    <cellStyle name="Comma 5 2 3 2 2" xfId="5560" xr:uid="{00000000-0005-0000-0000-0000A6860000}"/>
    <cellStyle name="Comma 5 2 3 2 2 2" xfId="10903" xr:uid="{00000000-0005-0000-0000-0000A7860000}"/>
    <cellStyle name="Comma 5 2 3 2 2 2 2" xfId="21517" xr:uid="{00000000-0005-0000-0000-0000A8860000}"/>
    <cellStyle name="Comma 5 2 3 2 2 2 2 2" xfId="44785" xr:uid="{00000000-0005-0000-0000-0000A9860000}"/>
    <cellStyle name="Comma 5 2 3 2 2 2 3" xfId="34171" xr:uid="{00000000-0005-0000-0000-0000AA860000}"/>
    <cellStyle name="Comma 5 2 3 2 2 3" xfId="16211" xr:uid="{00000000-0005-0000-0000-0000AB860000}"/>
    <cellStyle name="Comma 5 2 3 2 2 3 2" xfId="39479" xr:uid="{00000000-0005-0000-0000-0000AC860000}"/>
    <cellStyle name="Comma 5 2 3 2 2 4" xfId="23809" xr:uid="{00000000-0005-0000-0000-0000AD860000}"/>
    <cellStyle name="Comma 5 2 3 2 2 4 2" xfId="47031" xr:uid="{00000000-0005-0000-0000-0000AE860000}"/>
    <cellStyle name="Comma 5 2 3 2 2 5" xfId="28863" xr:uid="{00000000-0005-0000-0000-0000AF860000}"/>
    <cellStyle name="Comma 5 2 3 2 2 6" xfId="48961" xr:uid="{00000000-0005-0000-0000-0000B0860000}"/>
    <cellStyle name="Comma 5 2 3 2 3" xfId="8261" xr:uid="{00000000-0005-0000-0000-0000B1860000}"/>
    <cellStyle name="Comma 5 2 3 2 3 2" xfId="18876" xr:uid="{00000000-0005-0000-0000-0000B2860000}"/>
    <cellStyle name="Comma 5 2 3 2 3 2 2" xfId="42144" xr:uid="{00000000-0005-0000-0000-0000B3860000}"/>
    <cellStyle name="Comma 5 2 3 2 3 3" xfId="31529" xr:uid="{00000000-0005-0000-0000-0000B4860000}"/>
    <cellStyle name="Comma 5 2 3 2 4" xfId="13571" xr:uid="{00000000-0005-0000-0000-0000B5860000}"/>
    <cellStyle name="Comma 5 2 3 2 4 2" xfId="36839" xr:uid="{00000000-0005-0000-0000-0000B6860000}"/>
    <cellStyle name="Comma 5 2 3 2 5" xfId="23808" xr:uid="{00000000-0005-0000-0000-0000B7860000}"/>
    <cellStyle name="Comma 5 2 3 2 5 2" xfId="47030" xr:uid="{00000000-0005-0000-0000-0000B8860000}"/>
    <cellStyle name="Comma 5 2 3 2 6" xfId="26221" xr:uid="{00000000-0005-0000-0000-0000B9860000}"/>
    <cellStyle name="Comma 5 2 3 2 7" xfId="48960" xr:uid="{00000000-0005-0000-0000-0000BA860000}"/>
    <cellStyle name="Comma 5 2 3 3" xfId="3887" xr:uid="{00000000-0005-0000-0000-0000BB860000}"/>
    <cellStyle name="Comma 5 2 3 3 2" xfId="6551" xr:uid="{00000000-0005-0000-0000-0000BC860000}"/>
    <cellStyle name="Comma 5 2 3 3 2 2" xfId="11894" xr:uid="{00000000-0005-0000-0000-0000BD860000}"/>
    <cellStyle name="Comma 5 2 3 3 2 2 2" xfId="22507" xr:uid="{00000000-0005-0000-0000-0000BE860000}"/>
    <cellStyle name="Comma 5 2 3 3 2 2 2 2" xfId="45775" xr:uid="{00000000-0005-0000-0000-0000BF860000}"/>
    <cellStyle name="Comma 5 2 3 3 2 2 3" xfId="35162" xr:uid="{00000000-0005-0000-0000-0000C0860000}"/>
    <cellStyle name="Comma 5 2 3 3 2 3" xfId="17201" xr:uid="{00000000-0005-0000-0000-0000C1860000}"/>
    <cellStyle name="Comma 5 2 3 3 2 3 2" xfId="40469" xr:uid="{00000000-0005-0000-0000-0000C2860000}"/>
    <cellStyle name="Comma 5 2 3 3 2 4" xfId="29854" xr:uid="{00000000-0005-0000-0000-0000C3860000}"/>
    <cellStyle name="Comma 5 2 3 3 3" xfId="9252" xr:uid="{00000000-0005-0000-0000-0000C4860000}"/>
    <cellStyle name="Comma 5 2 3 3 3 2" xfId="19867" xr:uid="{00000000-0005-0000-0000-0000C5860000}"/>
    <cellStyle name="Comma 5 2 3 3 3 2 2" xfId="43135" xr:uid="{00000000-0005-0000-0000-0000C6860000}"/>
    <cellStyle name="Comma 5 2 3 3 3 3" xfId="32520" xr:uid="{00000000-0005-0000-0000-0000C7860000}"/>
    <cellStyle name="Comma 5 2 3 3 4" xfId="14561" xr:uid="{00000000-0005-0000-0000-0000C8860000}"/>
    <cellStyle name="Comma 5 2 3 3 4 2" xfId="37829" xr:uid="{00000000-0005-0000-0000-0000C9860000}"/>
    <cellStyle name="Comma 5 2 3 3 5" xfId="23810" xr:uid="{00000000-0005-0000-0000-0000CA860000}"/>
    <cellStyle name="Comma 5 2 3 3 5 2" xfId="47032" xr:uid="{00000000-0005-0000-0000-0000CB860000}"/>
    <cellStyle name="Comma 5 2 3 3 6" xfId="27212" xr:uid="{00000000-0005-0000-0000-0000CC860000}"/>
    <cellStyle name="Comma 5 2 3 3 7" xfId="48962" xr:uid="{00000000-0005-0000-0000-0000CD860000}"/>
    <cellStyle name="Comma 5 2 3 4" xfId="4373" xr:uid="{00000000-0005-0000-0000-0000CE860000}"/>
    <cellStyle name="Comma 5 2 3 4 2" xfId="9717" xr:uid="{00000000-0005-0000-0000-0000CF860000}"/>
    <cellStyle name="Comma 5 2 3 4 2 2" xfId="20332" xr:uid="{00000000-0005-0000-0000-0000D0860000}"/>
    <cellStyle name="Comma 5 2 3 4 2 2 2" xfId="43600" xr:uid="{00000000-0005-0000-0000-0000D1860000}"/>
    <cellStyle name="Comma 5 2 3 4 2 3" xfId="32985" xr:uid="{00000000-0005-0000-0000-0000D2860000}"/>
    <cellStyle name="Comma 5 2 3 4 3" xfId="15026" xr:uid="{00000000-0005-0000-0000-0000D3860000}"/>
    <cellStyle name="Comma 5 2 3 4 3 2" xfId="38294" xr:uid="{00000000-0005-0000-0000-0000D4860000}"/>
    <cellStyle name="Comma 5 2 3 4 4" xfId="27677" xr:uid="{00000000-0005-0000-0000-0000D5860000}"/>
    <cellStyle name="Comma 5 2 3 5" xfId="7075" xr:uid="{00000000-0005-0000-0000-0000D6860000}"/>
    <cellStyle name="Comma 5 2 3 5 2" xfId="17690" xr:uid="{00000000-0005-0000-0000-0000D7860000}"/>
    <cellStyle name="Comma 5 2 3 5 2 2" xfId="40958" xr:uid="{00000000-0005-0000-0000-0000D8860000}"/>
    <cellStyle name="Comma 5 2 3 5 3" xfId="30343" xr:uid="{00000000-0005-0000-0000-0000D9860000}"/>
    <cellStyle name="Comma 5 2 3 6" xfId="12386" xr:uid="{00000000-0005-0000-0000-0000DA860000}"/>
    <cellStyle name="Comma 5 2 3 6 2" xfId="35654" xr:uid="{00000000-0005-0000-0000-0000DB860000}"/>
    <cellStyle name="Comma 5 2 3 7" xfId="23807" xr:uid="{00000000-0005-0000-0000-0000DC860000}"/>
    <cellStyle name="Comma 5 2 3 7 2" xfId="47029" xr:uid="{00000000-0005-0000-0000-0000DD860000}"/>
    <cellStyle name="Comma 5 2 3 8" xfId="25035" xr:uid="{00000000-0005-0000-0000-0000DE860000}"/>
    <cellStyle name="Comma 5 2 3 9" xfId="48959" xr:uid="{00000000-0005-0000-0000-0000DF860000}"/>
    <cellStyle name="Comma 5 2 4" xfId="1291" xr:uid="{00000000-0005-0000-0000-0000E0860000}"/>
    <cellStyle name="Comma 5 2 4 2" xfId="2852" xr:uid="{00000000-0005-0000-0000-0000E1860000}"/>
    <cellStyle name="Comma 5 2 4 2 2" xfId="5700" xr:uid="{00000000-0005-0000-0000-0000E2860000}"/>
    <cellStyle name="Comma 5 2 4 2 2 2" xfId="11043" xr:uid="{00000000-0005-0000-0000-0000E3860000}"/>
    <cellStyle name="Comma 5 2 4 2 2 2 2" xfId="21657" xr:uid="{00000000-0005-0000-0000-0000E4860000}"/>
    <cellStyle name="Comma 5 2 4 2 2 2 2 2" xfId="44925" xr:uid="{00000000-0005-0000-0000-0000E5860000}"/>
    <cellStyle name="Comma 5 2 4 2 2 2 3" xfId="34311" xr:uid="{00000000-0005-0000-0000-0000E6860000}"/>
    <cellStyle name="Comma 5 2 4 2 2 3" xfId="16351" xr:uid="{00000000-0005-0000-0000-0000E7860000}"/>
    <cellStyle name="Comma 5 2 4 2 2 3 2" xfId="39619" xr:uid="{00000000-0005-0000-0000-0000E8860000}"/>
    <cellStyle name="Comma 5 2 4 2 2 4" xfId="29003" xr:uid="{00000000-0005-0000-0000-0000E9860000}"/>
    <cellStyle name="Comma 5 2 4 2 3" xfId="8401" xr:uid="{00000000-0005-0000-0000-0000EA860000}"/>
    <cellStyle name="Comma 5 2 4 2 3 2" xfId="19016" xr:uid="{00000000-0005-0000-0000-0000EB860000}"/>
    <cellStyle name="Comma 5 2 4 2 3 2 2" xfId="42284" xr:uid="{00000000-0005-0000-0000-0000EC860000}"/>
    <cellStyle name="Comma 5 2 4 2 3 3" xfId="31669" xr:uid="{00000000-0005-0000-0000-0000ED860000}"/>
    <cellStyle name="Comma 5 2 4 2 4" xfId="13711" xr:uid="{00000000-0005-0000-0000-0000EE860000}"/>
    <cellStyle name="Comma 5 2 4 2 4 2" xfId="36979" xr:uid="{00000000-0005-0000-0000-0000EF860000}"/>
    <cellStyle name="Comma 5 2 4 2 5" xfId="23812" xr:uid="{00000000-0005-0000-0000-0000F0860000}"/>
    <cellStyle name="Comma 5 2 4 2 5 2" xfId="47034" xr:uid="{00000000-0005-0000-0000-0000F1860000}"/>
    <cellStyle name="Comma 5 2 4 2 6" xfId="26361" xr:uid="{00000000-0005-0000-0000-0000F2860000}"/>
    <cellStyle name="Comma 5 2 4 2 7" xfId="48964" xr:uid="{00000000-0005-0000-0000-0000F3860000}"/>
    <cellStyle name="Comma 5 2 4 3" xfId="4513" xr:uid="{00000000-0005-0000-0000-0000F4860000}"/>
    <cellStyle name="Comma 5 2 4 3 2" xfId="9857" xr:uid="{00000000-0005-0000-0000-0000F5860000}"/>
    <cellStyle name="Comma 5 2 4 3 2 2" xfId="20472" xr:uid="{00000000-0005-0000-0000-0000F6860000}"/>
    <cellStyle name="Comma 5 2 4 3 2 2 2" xfId="43740" xr:uid="{00000000-0005-0000-0000-0000F7860000}"/>
    <cellStyle name="Comma 5 2 4 3 2 3" xfId="33125" xr:uid="{00000000-0005-0000-0000-0000F8860000}"/>
    <cellStyle name="Comma 5 2 4 3 3" xfId="15166" xr:uid="{00000000-0005-0000-0000-0000F9860000}"/>
    <cellStyle name="Comma 5 2 4 3 3 2" xfId="38434" xr:uid="{00000000-0005-0000-0000-0000FA860000}"/>
    <cellStyle name="Comma 5 2 4 3 4" xfId="27817" xr:uid="{00000000-0005-0000-0000-0000FB860000}"/>
    <cellStyle name="Comma 5 2 4 4" xfId="7215" xr:uid="{00000000-0005-0000-0000-0000FC860000}"/>
    <cellStyle name="Comma 5 2 4 4 2" xfId="17830" xr:uid="{00000000-0005-0000-0000-0000FD860000}"/>
    <cellStyle name="Comma 5 2 4 4 2 2" xfId="41098" xr:uid="{00000000-0005-0000-0000-0000FE860000}"/>
    <cellStyle name="Comma 5 2 4 4 3" xfId="30483" xr:uid="{00000000-0005-0000-0000-0000FF860000}"/>
    <cellStyle name="Comma 5 2 4 5" xfId="12526" xr:uid="{00000000-0005-0000-0000-000000870000}"/>
    <cellStyle name="Comma 5 2 4 5 2" xfId="35794" xr:uid="{00000000-0005-0000-0000-000001870000}"/>
    <cellStyle name="Comma 5 2 4 6" xfId="23811" xr:uid="{00000000-0005-0000-0000-000002870000}"/>
    <cellStyle name="Comma 5 2 4 6 2" xfId="47033" xr:uid="{00000000-0005-0000-0000-000003870000}"/>
    <cellStyle name="Comma 5 2 4 7" xfId="25175" xr:uid="{00000000-0005-0000-0000-000004870000}"/>
    <cellStyle name="Comma 5 2 4 8" xfId="48963" xr:uid="{00000000-0005-0000-0000-000005870000}"/>
    <cellStyle name="Comma 5 2 5" xfId="1681" xr:uid="{00000000-0005-0000-0000-000006870000}"/>
    <cellStyle name="Comma 5 2 5 2" xfId="4684" xr:uid="{00000000-0005-0000-0000-000007870000}"/>
    <cellStyle name="Comma 5 2 5 2 2" xfId="10028" xr:uid="{00000000-0005-0000-0000-000008870000}"/>
    <cellStyle name="Comma 5 2 5 2 2 2" xfId="20643" xr:uid="{00000000-0005-0000-0000-000009870000}"/>
    <cellStyle name="Comma 5 2 5 2 2 2 2" xfId="43911" xr:uid="{00000000-0005-0000-0000-00000A870000}"/>
    <cellStyle name="Comma 5 2 5 2 2 3" xfId="33296" xr:uid="{00000000-0005-0000-0000-00000B870000}"/>
    <cellStyle name="Comma 5 2 5 2 3" xfId="15337" xr:uid="{00000000-0005-0000-0000-00000C870000}"/>
    <cellStyle name="Comma 5 2 5 2 3 2" xfId="38605" xr:uid="{00000000-0005-0000-0000-00000D870000}"/>
    <cellStyle name="Comma 5 2 5 2 4" xfId="27988" xr:uid="{00000000-0005-0000-0000-00000E870000}"/>
    <cellStyle name="Comma 5 2 5 3" xfId="7386" xr:uid="{00000000-0005-0000-0000-00000F870000}"/>
    <cellStyle name="Comma 5 2 5 3 2" xfId="18001" xr:uid="{00000000-0005-0000-0000-000010870000}"/>
    <cellStyle name="Comma 5 2 5 3 2 2" xfId="41269" xr:uid="{00000000-0005-0000-0000-000011870000}"/>
    <cellStyle name="Comma 5 2 5 3 3" xfId="30654" xr:uid="{00000000-0005-0000-0000-000012870000}"/>
    <cellStyle name="Comma 5 2 5 4" xfId="12697" xr:uid="{00000000-0005-0000-0000-000013870000}"/>
    <cellStyle name="Comma 5 2 5 4 2" xfId="35965" xr:uid="{00000000-0005-0000-0000-000014870000}"/>
    <cellStyle name="Comma 5 2 5 5" xfId="23813" xr:uid="{00000000-0005-0000-0000-000015870000}"/>
    <cellStyle name="Comma 5 2 5 5 2" xfId="47035" xr:uid="{00000000-0005-0000-0000-000016870000}"/>
    <cellStyle name="Comma 5 2 5 6" xfId="25346" xr:uid="{00000000-0005-0000-0000-000017870000}"/>
    <cellStyle name="Comma 5 2 5 7" xfId="48965" xr:uid="{00000000-0005-0000-0000-000018870000}"/>
    <cellStyle name="Comma 5 2 6" xfId="2530" xr:uid="{00000000-0005-0000-0000-000019870000}"/>
    <cellStyle name="Comma 5 2 6 2" xfId="5378" xr:uid="{00000000-0005-0000-0000-00001A870000}"/>
    <cellStyle name="Comma 5 2 6 2 2" xfId="10721" xr:uid="{00000000-0005-0000-0000-00001B870000}"/>
    <cellStyle name="Comma 5 2 6 2 2 2" xfId="21335" xr:uid="{00000000-0005-0000-0000-00001C870000}"/>
    <cellStyle name="Comma 5 2 6 2 2 2 2" xfId="44603" xr:uid="{00000000-0005-0000-0000-00001D870000}"/>
    <cellStyle name="Comma 5 2 6 2 2 3" xfId="33989" xr:uid="{00000000-0005-0000-0000-00001E870000}"/>
    <cellStyle name="Comma 5 2 6 2 3" xfId="16029" xr:uid="{00000000-0005-0000-0000-00001F870000}"/>
    <cellStyle name="Comma 5 2 6 2 3 2" xfId="39297" xr:uid="{00000000-0005-0000-0000-000020870000}"/>
    <cellStyle name="Comma 5 2 6 2 4" xfId="28681" xr:uid="{00000000-0005-0000-0000-000021870000}"/>
    <cellStyle name="Comma 5 2 6 3" xfId="8079" xr:uid="{00000000-0005-0000-0000-000022870000}"/>
    <cellStyle name="Comma 5 2 6 3 2" xfId="18694" xr:uid="{00000000-0005-0000-0000-000023870000}"/>
    <cellStyle name="Comma 5 2 6 3 2 2" xfId="41962" xr:uid="{00000000-0005-0000-0000-000024870000}"/>
    <cellStyle name="Comma 5 2 6 3 3" xfId="31347" xr:uid="{00000000-0005-0000-0000-000025870000}"/>
    <cellStyle name="Comma 5 2 6 4" xfId="13389" xr:uid="{00000000-0005-0000-0000-000026870000}"/>
    <cellStyle name="Comma 5 2 6 4 2" xfId="36657" xr:uid="{00000000-0005-0000-0000-000027870000}"/>
    <cellStyle name="Comma 5 2 6 5" xfId="26039" xr:uid="{00000000-0005-0000-0000-000028870000}"/>
    <cellStyle name="Comma 5 2 7" xfId="3033" xr:uid="{00000000-0005-0000-0000-000029870000}"/>
    <cellStyle name="Comma 5 2 7 2" xfId="5869" xr:uid="{00000000-0005-0000-0000-00002A870000}"/>
    <cellStyle name="Comma 5 2 7 2 2" xfId="11212" xr:uid="{00000000-0005-0000-0000-00002B870000}"/>
    <cellStyle name="Comma 5 2 7 2 2 2" xfId="21826" xr:uid="{00000000-0005-0000-0000-00002C870000}"/>
    <cellStyle name="Comma 5 2 7 2 2 2 2" xfId="45094" xr:uid="{00000000-0005-0000-0000-00002D870000}"/>
    <cellStyle name="Comma 5 2 7 2 2 3" xfId="34480" xr:uid="{00000000-0005-0000-0000-00002E870000}"/>
    <cellStyle name="Comma 5 2 7 2 3" xfId="16520" xr:uid="{00000000-0005-0000-0000-00002F870000}"/>
    <cellStyle name="Comma 5 2 7 2 3 2" xfId="39788" xr:uid="{00000000-0005-0000-0000-000030870000}"/>
    <cellStyle name="Comma 5 2 7 2 4" xfId="29172" xr:uid="{00000000-0005-0000-0000-000031870000}"/>
    <cellStyle name="Comma 5 2 7 3" xfId="8570" xr:uid="{00000000-0005-0000-0000-000032870000}"/>
    <cellStyle name="Comma 5 2 7 3 2" xfId="19185" xr:uid="{00000000-0005-0000-0000-000033870000}"/>
    <cellStyle name="Comma 5 2 7 3 2 2" xfId="42453" xr:uid="{00000000-0005-0000-0000-000034870000}"/>
    <cellStyle name="Comma 5 2 7 3 3" xfId="31838" xr:uid="{00000000-0005-0000-0000-000035870000}"/>
    <cellStyle name="Comma 5 2 7 4" xfId="13880" xr:uid="{00000000-0005-0000-0000-000036870000}"/>
    <cellStyle name="Comma 5 2 7 4 2" xfId="37148" xr:uid="{00000000-0005-0000-0000-000037870000}"/>
    <cellStyle name="Comma 5 2 7 5" xfId="26530" xr:uid="{00000000-0005-0000-0000-000038870000}"/>
    <cellStyle name="Comma 5 2 8" xfId="3359" xr:uid="{00000000-0005-0000-0000-000039870000}"/>
    <cellStyle name="Comma 5 2 8 2" xfId="6183" xr:uid="{00000000-0005-0000-0000-00003A870000}"/>
    <cellStyle name="Comma 5 2 8 2 2" xfId="11526" xr:uid="{00000000-0005-0000-0000-00003B870000}"/>
    <cellStyle name="Comma 5 2 8 2 2 2" xfId="22139" xr:uid="{00000000-0005-0000-0000-00003C870000}"/>
    <cellStyle name="Comma 5 2 8 2 2 2 2" xfId="45407" xr:uid="{00000000-0005-0000-0000-00003D870000}"/>
    <cellStyle name="Comma 5 2 8 2 2 3" xfId="34794" xr:uid="{00000000-0005-0000-0000-00003E870000}"/>
    <cellStyle name="Comma 5 2 8 2 3" xfId="16833" xr:uid="{00000000-0005-0000-0000-00003F870000}"/>
    <cellStyle name="Comma 5 2 8 2 3 2" xfId="40101" xr:uid="{00000000-0005-0000-0000-000040870000}"/>
    <cellStyle name="Comma 5 2 8 2 4" xfId="29486" xr:uid="{00000000-0005-0000-0000-000041870000}"/>
    <cellStyle name="Comma 5 2 8 3" xfId="8884" xr:uid="{00000000-0005-0000-0000-000042870000}"/>
    <cellStyle name="Comma 5 2 8 3 2" xfId="19499" xr:uid="{00000000-0005-0000-0000-000043870000}"/>
    <cellStyle name="Comma 5 2 8 3 2 2" xfId="42767" xr:uid="{00000000-0005-0000-0000-000044870000}"/>
    <cellStyle name="Comma 5 2 8 3 3" xfId="32152" xr:uid="{00000000-0005-0000-0000-000045870000}"/>
    <cellStyle name="Comma 5 2 8 4" xfId="14193" xr:uid="{00000000-0005-0000-0000-000046870000}"/>
    <cellStyle name="Comma 5 2 8 4 2" xfId="37461" xr:uid="{00000000-0005-0000-0000-000047870000}"/>
    <cellStyle name="Comma 5 2 8 5" xfId="26844" xr:uid="{00000000-0005-0000-0000-000048870000}"/>
    <cellStyle name="Comma 5 2 9" xfId="4191" xr:uid="{00000000-0005-0000-0000-000049870000}"/>
    <cellStyle name="Comma 5 2 9 2" xfId="9535" xr:uid="{00000000-0005-0000-0000-00004A870000}"/>
    <cellStyle name="Comma 5 2 9 2 2" xfId="20150" xr:uid="{00000000-0005-0000-0000-00004B870000}"/>
    <cellStyle name="Comma 5 2 9 2 2 2" xfId="43418" xr:uid="{00000000-0005-0000-0000-00004C870000}"/>
    <cellStyle name="Comma 5 2 9 2 3" xfId="32803" xr:uid="{00000000-0005-0000-0000-00004D870000}"/>
    <cellStyle name="Comma 5 2 9 3" xfId="14844" xr:uid="{00000000-0005-0000-0000-00004E870000}"/>
    <cellStyle name="Comma 5 2 9 3 2" xfId="38112" xr:uid="{00000000-0005-0000-0000-00004F870000}"/>
    <cellStyle name="Comma 5 2 9 4" xfId="27495" xr:uid="{00000000-0005-0000-0000-000050870000}"/>
    <cellStyle name="Comma 5 3" xfId="450" xr:uid="{00000000-0005-0000-0000-000051870000}"/>
    <cellStyle name="Comma 5 3 10" xfId="12205" xr:uid="{00000000-0005-0000-0000-000052870000}"/>
    <cellStyle name="Comma 5 3 10 2" xfId="35473" xr:uid="{00000000-0005-0000-0000-000053870000}"/>
    <cellStyle name="Comma 5 3 11" xfId="23814" xr:uid="{00000000-0005-0000-0000-000054870000}"/>
    <cellStyle name="Comma 5 3 11 2" xfId="47036" xr:uid="{00000000-0005-0000-0000-000055870000}"/>
    <cellStyle name="Comma 5 3 12" xfId="24852" xr:uid="{00000000-0005-0000-0000-000056870000}"/>
    <cellStyle name="Comma 5 3 13" xfId="48966" xr:uid="{00000000-0005-0000-0000-000057870000}"/>
    <cellStyle name="Comma 5 3 2" xfId="1208" xr:uid="{00000000-0005-0000-0000-000058870000}"/>
    <cellStyle name="Comma 5 3 2 2" xfId="2770" xr:uid="{00000000-0005-0000-0000-000059870000}"/>
    <cellStyle name="Comma 5 3 2 2 2" xfId="5618" xr:uid="{00000000-0005-0000-0000-00005A870000}"/>
    <cellStyle name="Comma 5 3 2 2 2 2" xfId="10961" xr:uid="{00000000-0005-0000-0000-00005B870000}"/>
    <cellStyle name="Comma 5 3 2 2 2 2 2" xfId="21575" xr:uid="{00000000-0005-0000-0000-00005C870000}"/>
    <cellStyle name="Comma 5 3 2 2 2 2 2 2" xfId="44843" xr:uid="{00000000-0005-0000-0000-00005D870000}"/>
    <cellStyle name="Comma 5 3 2 2 2 2 3" xfId="34229" xr:uid="{00000000-0005-0000-0000-00005E870000}"/>
    <cellStyle name="Comma 5 3 2 2 2 3" xfId="16269" xr:uid="{00000000-0005-0000-0000-00005F870000}"/>
    <cellStyle name="Comma 5 3 2 2 2 3 2" xfId="39537" xr:uid="{00000000-0005-0000-0000-000060870000}"/>
    <cellStyle name="Comma 5 3 2 2 2 4" xfId="23817" xr:uid="{00000000-0005-0000-0000-000061870000}"/>
    <cellStyle name="Comma 5 3 2 2 2 4 2" xfId="47039" xr:uid="{00000000-0005-0000-0000-000062870000}"/>
    <cellStyle name="Comma 5 3 2 2 2 5" xfId="28921" xr:uid="{00000000-0005-0000-0000-000063870000}"/>
    <cellStyle name="Comma 5 3 2 2 2 6" xfId="48969" xr:uid="{00000000-0005-0000-0000-000064870000}"/>
    <cellStyle name="Comma 5 3 2 2 3" xfId="8319" xr:uid="{00000000-0005-0000-0000-000065870000}"/>
    <cellStyle name="Comma 5 3 2 2 3 2" xfId="18934" xr:uid="{00000000-0005-0000-0000-000066870000}"/>
    <cellStyle name="Comma 5 3 2 2 3 2 2" xfId="42202" xr:uid="{00000000-0005-0000-0000-000067870000}"/>
    <cellStyle name="Comma 5 3 2 2 3 3" xfId="31587" xr:uid="{00000000-0005-0000-0000-000068870000}"/>
    <cellStyle name="Comma 5 3 2 2 4" xfId="13629" xr:uid="{00000000-0005-0000-0000-000069870000}"/>
    <cellStyle name="Comma 5 3 2 2 4 2" xfId="36897" xr:uid="{00000000-0005-0000-0000-00006A870000}"/>
    <cellStyle name="Comma 5 3 2 2 5" xfId="23816" xr:uid="{00000000-0005-0000-0000-00006B870000}"/>
    <cellStyle name="Comma 5 3 2 2 5 2" xfId="47038" xr:uid="{00000000-0005-0000-0000-00006C870000}"/>
    <cellStyle name="Comma 5 3 2 2 6" xfId="26279" xr:uid="{00000000-0005-0000-0000-00006D870000}"/>
    <cellStyle name="Comma 5 3 2 2 7" xfId="48968" xr:uid="{00000000-0005-0000-0000-00006E870000}"/>
    <cellStyle name="Comma 5 3 2 3" xfId="3945" xr:uid="{00000000-0005-0000-0000-00006F870000}"/>
    <cellStyle name="Comma 5 3 2 3 2" xfId="6609" xr:uid="{00000000-0005-0000-0000-000070870000}"/>
    <cellStyle name="Comma 5 3 2 3 2 2" xfId="11952" xr:uid="{00000000-0005-0000-0000-000071870000}"/>
    <cellStyle name="Comma 5 3 2 3 2 2 2" xfId="22565" xr:uid="{00000000-0005-0000-0000-000072870000}"/>
    <cellStyle name="Comma 5 3 2 3 2 2 2 2" xfId="45833" xr:uid="{00000000-0005-0000-0000-000073870000}"/>
    <cellStyle name="Comma 5 3 2 3 2 2 3" xfId="35220" xr:uid="{00000000-0005-0000-0000-000074870000}"/>
    <cellStyle name="Comma 5 3 2 3 2 3" xfId="17259" xr:uid="{00000000-0005-0000-0000-000075870000}"/>
    <cellStyle name="Comma 5 3 2 3 2 3 2" xfId="40527" xr:uid="{00000000-0005-0000-0000-000076870000}"/>
    <cellStyle name="Comma 5 3 2 3 2 4" xfId="29912" xr:uid="{00000000-0005-0000-0000-000077870000}"/>
    <cellStyle name="Comma 5 3 2 3 3" xfId="9310" xr:uid="{00000000-0005-0000-0000-000078870000}"/>
    <cellStyle name="Comma 5 3 2 3 3 2" xfId="19925" xr:uid="{00000000-0005-0000-0000-000079870000}"/>
    <cellStyle name="Comma 5 3 2 3 3 2 2" xfId="43193" xr:uid="{00000000-0005-0000-0000-00007A870000}"/>
    <cellStyle name="Comma 5 3 2 3 3 3" xfId="32578" xr:uid="{00000000-0005-0000-0000-00007B870000}"/>
    <cellStyle name="Comma 5 3 2 3 4" xfId="14619" xr:uid="{00000000-0005-0000-0000-00007C870000}"/>
    <cellStyle name="Comma 5 3 2 3 4 2" xfId="37887" xr:uid="{00000000-0005-0000-0000-00007D870000}"/>
    <cellStyle name="Comma 5 3 2 3 5" xfId="23818" xr:uid="{00000000-0005-0000-0000-00007E870000}"/>
    <cellStyle name="Comma 5 3 2 3 5 2" xfId="47040" xr:uid="{00000000-0005-0000-0000-00007F870000}"/>
    <cellStyle name="Comma 5 3 2 3 6" xfId="27270" xr:uid="{00000000-0005-0000-0000-000080870000}"/>
    <cellStyle name="Comma 5 3 2 3 7" xfId="48970" xr:uid="{00000000-0005-0000-0000-000081870000}"/>
    <cellStyle name="Comma 5 3 2 4" xfId="4431" xr:uid="{00000000-0005-0000-0000-000082870000}"/>
    <cellStyle name="Comma 5 3 2 4 2" xfId="9775" xr:uid="{00000000-0005-0000-0000-000083870000}"/>
    <cellStyle name="Comma 5 3 2 4 2 2" xfId="20390" xr:uid="{00000000-0005-0000-0000-000084870000}"/>
    <cellStyle name="Comma 5 3 2 4 2 2 2" xfId="43658" xr:uid="{00000000-0005-0000-0000-000085870000}"/>
    <cellStyle name="Comma 5 3 2 4 2 3" xfId="33043" xr:uid="{00000000-0005-0000-0000-000086870000}"/>
    <cellStyle name="Comma 5 3 2 4 3" xfId="15084" xr:uid="{00000000-0005-0000-0000-000087870000}"/>
    <cellStyle name="Comma 5 3 2 4 3 2" xfId="38352" xr:uid="{00000000-0005-0000-0000-000088870000}"/>
    <cellStyle name="Comma 5 3 2 4 4" xfId="27735" xr:uid="{00000000-0005-0000-0000-000089870000}"/>
    <cellStyle name="Comma 5 3 2 5" xfId="7133" xr:uid="{00000000-0005-0000-0000-00008A870000}"/>
    <cellStyle name="Comma 5 3 2 5 2" xfId="17748" xr:uid="{00000000-0005-0000-0000-00008B870000}"/>
    <cellStyle name="Comma 5 3 2 5 2 2" xfId="41016" xr:uid="{00000000-0005-0000-0000-00008C870000}"/>
    <cellStyle name="Comma 5 3 2 5 3" xfId="30401" xr:uid="{00000000-0005-0000-0000-00008D870000}"/>
    <cellStyle name="Comma 5 3 2 6" xfId="12444" xr:uid="{00000000-0005-0000-0000-00008E870000}"/>
    <cellStyle name="Comma 5 3 2 6 2" xfId="35712" xr:uid="{00000000-0005-0000-0000-00008F870000}"/>
    <cellStyle name="Comma 5 3 2 7" xfId="23815" xr:uid="{00000000-0005-0000-0000-000090870000}"/>
    <cellStyle name="Comma 5 3 2 7 2" xfId="47037" xr:uid="{00000000-0005-0000-0000-000091870000}"/>
    <cellStyle name="Comma 5 3 2 8" xfId="25093" xr:uid="{00000000-0005-0000-0000-000092870000}"/>
    <cellStyle name="Comma 5 3 2 9" xfId="48967" xr:uid="{00000000-0005-0000-0000-000093870000}"/>
    <cellStyle name="Comma 5 3 3" xfId="1577" xr:uid="{00000000-0005-0000-0000-000094870000}"/>
    <cellStyle name="Comma 5 3 3 2" xfId="2934" xr:uid="{00000000-0005-0000-0000-000095870000}"/>
    <cellStyle name="Comma 5 3 3 2 2" xfId="5782" xr:uid="{00000000-0005-0000-0000-000096870000}"/>
    <cellStyle name="Comma 5 3 3 2 2 2" xfId="11125" xr:uid="{00000000-0005-0000-0000-000097870000}"/>
    <cellStyle name="Comma 5 3 3 2 2 2 2" xfId="21739" xr:uid="{00000000-0005-0000-0000-000098870000}"/>
    <cellStyle name="Comma 5 3 3 2 2 2 2 2" xfId="45007" xr:uid="{00000000-0005-0000-0000-000099870000}"/>
    <cellStyle name="Comma 5 3 3 2 2 2 3" xfId="34393" xr:uid="{00000000-0005-0000-0000-00009A870000}"/>
    <cellStyle name="Comma 5 3 3 2 2 3" xfId="16433" xr:uid="{00000000-0005-0000-0000-00009B870000}"/>
    <cellStyle name="Comma 5 3 3 2 2 3 2" xfId="39701" xr:uid="{00000000-0005-0000-0000-00009C870000}"/>
    <cellStyle name="Comma 5 3 3 2 2 4" xfId="29085" xr:uid="{00000000-0005-0000-0000-00009D870000}"/>
    <cellStyle name="Comma 5 3 3 2 3" xfId="8483" xr:uid="{00000000-0005-0000-0000-00009E870000}"/>
    <cellStyle name="Comma 5 3 3 2 3 2" xfId="19098" xr:uid="{00000000-0005-0000-0000-00009F870000}"/>
    <cellStyle name="Comma 5 3 3 2 3 2 2" xfId="42366" xr:uid="{00000000-0005-0000-0000-0000A0870000}"/>
    <cellStyle name="Comma 5 3 3 2 3 3" xfId="31751" xr:uid="{00000000-0005-0000-0000-0000A1870000}"/>
    <cellStyle name="Comma 5 3 3 2 4" xfId="13793" xr:uid="{00000000-0005-0000-0000-0000A2870000}"/>
    <cellStyle name="Comma 5 3 3 2 4 2" xfId="37061" xr:uid="{00000000-0005-0000-0000-0000A3870000}"/>
    <cellStyle name="Comma 5 3 3 2 5" xfId="23820" xr:uid="{00000000-0005-0000-0000-0000A4870000}"/>
    <cellStyle name="Comma 5 3 3 2 5 2" xfId="47042" xr:uid="{00000000-0005-0000-0000-0000A5870000}"/>
    <cellStyle name="Comma 5 3 3 2 6" xfId="26443" xr:uid="{00000000-0005-0000-0000-0000A6870000}"/>
    <cellStyle name="Comma 5 3 3 2 7" xfId="48972" xr:uid="{00000000-0005-0000-0000-0000A7870000}"/>
    <cellStyle name="Comma 5 3 3 3" xfId="4595" xr:uid="{00000000-0005-0000-0000-0000A8870000}"/>
    <cellStyle name="Comma 5 3 3 3 2" xfId="9939" xr:uid="{00000000-0005-0000-0000-0000A9870000}"/>
    <cellStyle name="Comma 5 3 3 3 2 2" xfId="20554" xr:uid="{00000000-0005-0000-0000-0000AA870000}"/>
    <cellStyle name="Comma 5 3 3 3 2 2 2" xfId="43822" xr:uid="{00000000-0005-0000-0000-0000AB870000}"/>
    <cellStyle name="Comma 5 3 3 3 2 3" xfId="33207" xr:uid="{00000000-0005-0000-0000-0000AC870000}"/>
    <cellStyle name="Comma 5 3 3 3 3" xfId="15248" xr:uid="{00000000-0005-0000-0000-0000AD870000}"/>
    <cellStyle name="Comma 5 3 3 3 3 2" xfId="38516" xr:uid="{00000000-0005-0000-0000-0000AE870000}"/>
    <cellStyle name="Comma 5 3 3 3 4" xfId="27899" xr:uid="{00000000-0005-0000-0000-0000AF870000}"/>
    <cellStyle name="Comma 5 3 3 4" xfId="7297" xr:uid="{00000000-0005-0000-0000-0000B0870000}"/>
    <cellStyle name="Comma 5 3 3 4 2" xfId="17912" xr:uid="{00000000-0005-0000-0000-0000B1870000}"/>
    <cellStyle name="Comma 5 3 3 4 2 2" xfId="41180" xr:uid="{00000000-0005-0000-0000-0000B2870000}"/>
    <cellStyle name="Comma 5 3 3 4 3" xfId="30565" xr:uid="{00000000-0005-0000-0000-0000B3870000}"/>
    <cellStyle name="Comma 5 3 3 5" xfId="12608" xr:uid="{00000000-0005-0000-0000-0000B4870000}"/>
    <cellStyle name="Comma 5 3 3 5 2" xfId="35876" xr:uid="{00000000-0005-0000-0000-0000B5870000}"/>
    <cellStyle name="Comma 5 3 3 6" xfId="23819" xr:uid="{00000000-0005-0000-0000-0000B6870000}"/>
    <cellStyle name="Comma 5 3 3 6 2" xfId="47041" xr:uid="{00000000-0005-0000-0000-0000B7870000}"/>
    <cellStyle name="Comma 5 3 3 7" xfId="25257" xr:uid="{00000000-0005-0000-0000-0000B8870000}"/>
    <cellStyle name="Comma 5 3 3 8" xfId="48971" xr:uid="{00000000-0005-0000-0000-0000B9870000}"/>
    <cellStyle name="Comma 5 3 4" xfId="1987" xr:uid="{00000000-0005-0000-0000-0000BA870000}"/>
    <cellStyle name="Comma 5 3 4 2" xfId="4934" xr:uid="{00000000-0005-0000-0000-0000BB870000}"/>
    <cellStyle name="Comma 5 3 4 2 2" xfId="10277" xr:uid="{00000000-0005-0000-0000-0000BC870000}"/>
    <cellStyle name="Comma 5 3 4 2 2 2" xfId="20892" xr:uid="{00000000-0005-0000-0000-0000BD870000}"/>
    <cellStyle name="Comma 5 3 4 2 2 2 2" xfId="44160" xr:uid="{00000000-0005-0000-0000-0000BE870000}"/>
    <cellStyle name="Comma 5 3 4 2 2 3" xfId="33545" xr:uid="{00000000-0005-0000-0000-0000BF870000}"/>
    <cellStyle name="Comma 5 3 4 2 3" xfId="15586" xr:uid="{00000000-0005-0000-0000-0000C0870000}"/>
    <cellStyle name="Comma 5 3 4 2 3 2" xfId="38854" xr:uid="{00000000-0005-0000-0000-0000C1870000}"/>
    <cellStyle name="Comma 5 3 4 2 4" xfId="28237" xr:uid="{00000000-0005-0000-0000-0000C2870000}"/>
    <cellStyle name="Comma 5 3 4 3" xfId="7635" xr:uid="{00000000-0005-0000-0000-0000C3870000}"/>
    <cellStyle name="Comma 5 3 4 3 2" xfId="18250" xr:uid="{00000000-0005-0000-0000-0000C4870000}"/>
    <cellStyle name="Comma 5 3 4 3 2 2" xfId="41518" xr:uid="{00000000-0005-0000-0000-0000C5870000}"/>
    <cellStyle name="Comma 5 3 4 3 3" xfId="30903" xr:uid="{00000000-0005-0000-0000-0000C6870000}"/>
    <cellStyle name="Comma 5 3 4 4" xfId="12946" xr:uid="{00000000-0005-0000-0000-0000C7870000}"/>
    <cellStyle name="Comma 5 3 4 4 2" xfId="36214" xr:uid="{00000000-0005-0000-0000-0000C8870000}"/>
    <cellStyle name="Comma 5 3 4 5" xfId="23821" xr:uid="{00000000-0005-0000-0000-0000C9870000}"/>
    <cellStyle name="Comma 5 3 4 5 2" xfId="47043" xr:uid="{00000000-0005-0000-0000-0000CA870000}"/>
    <cellStyle name="Comma 5 3 4 6" xfId="25595" xr:uid="{00000000-0005-0000-0000-0000CB870000}"/>
    <cellStyle name="Comma 5 3 4 7" xfId="48973" xr:uid="{00000000-0005-0000-0000-0000CC870000}"/>
    <cellStyle name="Comma 5 3 5" xfId="2531" xr:uid="{00000000-0005-0000-0000-0000CD870000}"/>
    <cellStyle name="Comma 5 3 5 2" xfId="5379" xr:uid="{00000000-0005-0000-0000-0000CE870000}"/>
    <cellStyle name="Comma 5 3 5 2 2" xfId="10722" xr:uid="{00000000-0005-0000-0000-0000CF870000}"/>
    <cellStyle name="Comma 5 3 5 2 2 2" xfId="21336" xr:uid="{00000000-0005-0000-0000-0000D0870000}"/>
    <cellStyle name="Comma 5 3 5 2 2 2 2" xfId="44604" xr:uid="{00000000-0005-0000-0000-0000D1870000}"/>
    <cellStyle name="Comma 5 3 5 2 2 3" xfId="33990" xr:uid="{00000000-0005-0000-0000-0000D2870000}"/>
    <cellStyle name="Comma 5 3 5 2 3" xfId="16030" xr:uid="{00000000-0005-0000-0000-0000D3870000}"/>
    <cellStyle name="Comma 5 3 5 2 3 2" xfId="39298" xr:uid="{00000000-0005-0000-0000-0000D4870000}"/>
    <cellStyle name="Comma 5 3 5 2 4" xfId="28682" xr:uid="{00000000-0005-0000-0000-0000D5870000}"/>
    <cellStyle name="Comma 5 3 5 3" xfId="8080" xr:uid="{00000000-0005-0000-0000-0000D6870000}"/>
    <cellStyle name="Comma 5 3 5 3 2" xfId="18695" xr:uid="{00000000-0005-0000-0000-0000D7870000}"/>
    <cellStyle name="Comma 5 3 5 3 2 2" xfId="41963" xr:uid="{00000000-0005-0000-0000-0000D8870000}"/>
    <cellStyle name="Comma 5 3 5 3 3" xfId="31348" xr:uid="{00000000-0005-0000-0000-0000D9870000}"/>
    <cellStyle name="Comma 5 3 5 4" xfId="13390" xr:uid="{00000000-0005-0000-0000-0000DA870000}"/>
    <cellStyle name="Comma 5 3 5 4 2" xfId="36658" xr:uid="{00000000-0005-0000-0000-0000DB870000}"/>
    <cellStyle name="Comma 5 3 5 5" xfId="26040" xr:uid="{00000000-0005-0000-0000-0000DC870000}"/>
    <cellStyle name="Comma 5 3 6" xfId="3227" xr:uid="{00000000-0005-0000-0000-0000DD870000}"/>
    <cellStyle name="Comma 5 3 6 2" xfId="6057" xr:uid="{00000000-0005-0000-0000-0000DE870000}"/>
    <cellStyle name="Comma 5 3 6 2 2" xfId="11400" xr:uid="{00000000-0005-0000-0000-0000DF870000}"/>
    <cellStyle name="Comma 5 3 6 2 2 2" xfId="22013" xr:uid="{00000000-0005-0000-0000-0000E0870000}"/>
    <cellStyle name="Comma 5 3 6 2 2 2 2" xfId="45281" xr:uid="{00000000-0005-0000-0000-0000E1870000}"/>
    <cellStyle name="Comma 5 3 6 2 2 3" xfId="34668" xr:uid="{00000000-0005-0000-0000-0000E2870000}"/>
    <cellStyle name="Comma 5 3 6 2 3" xfId="16707" xr:uid="{00000000-0005-0000-0000-0000E3870000}"/>
    <cellStyle name="Comma 5 3 6 2 3 2" xfId="39975" xr:uid="{00000000-0005-0000-0000-0000E4870000}"/>
    <cellStyle name="Comma 5 3 6 2 4" xfId="29360" xr:uid="{00000000-0005-0000-0000-0000E5870000}"/>
    <cellStyle name="Comma 5 3 6 3" xfId="8758" xr:uid="{00000000-0005-0000-0000-0000E6870000}"/>
    <cellStyle name="Comma 5 3 6 3 2" xfId="19373" xr:uid="{00000000-0005-0000-0000-0000E7870000}"/>
    <cellStyle name="Comma 5 3 6 3 2 2" xfId="42641" xr:uid="{00000000-0005-0000-0000-0000E8870000}"/>
    <cellStyle name="Comma 5 3 6 3 3" xfId="32026" xr:uid="{00000000-0005-0000-0000-0000E9870000}"/>
    <cellStyle name="Comma 5 3 6 4" xfId="14067" xr:uid="{00000000-0005-0000-0000-0000EA870000}"/>
    <cellStyle name="Comma 5 3 6 4 2" xfId="37335" xr:uid="{00000000-0005-0000-0000-0000EB870000}"/>
    <cellStyle name="Comma 5 3 6 5" xfId="26718" xr:uid="{00000000-0005-0000-0000-0000EC870000}"/>
    <cellStyle name="Comma 5 3 7" xfId="3547" xr:uid="{00000000-0005-0000-0000-0000ED870000}"/>
    <cellStyle name="Comma 5 3 7 2" xfId="6371" xr:uid="{00000000-0005-0000-0000-0000EE870000}"/>
    <cellStyle name="Comma 5 3 7 2 2" xfId="11714" xr:uid="{00000000-0005-0000-0000-0000EF870000}"/>
    <cellStyle name="Comma 5 3 7 2 2 2" xfId="22327" xr:uid="{00000000-0005-0000-0000-0000F0870000}"/>
    <cellStyle name="Comma 5 3 7 2 2 2 2" xfId="45595" xr:uid="{00000000-0005-0000-0000-0000F1870000}"/>
    <cellStyle name="Comma 5 3 7 2 2 3" xfId="34982" xr:uid="{00000000-0005-0000-0000-0000F2870000}"/>
    <cellStyle name="Comma 5 3 7 2 3" xfId="17021" xr:uid="{00000000-0005-0000-0000-0000F3870000}"/>
    <cellStyle name="Comma 5 3 7 2 3 2" xfId="40289" xr:uid="{00000000-0005-0000-0000-0000F4870000}"/>
    <cellStyle name="Comma 5 3 7 2 4" xfId="29674" xr:uid="{00000000-0005-0000-0000-0000F5870000}"/>
    <cellStyle name="Comma 5 3 7 3" xfId="9072" xr:uid="{00000000-0005-0000-0000-0000F6870000}"/>
    <cellStyle name="Comma 5 3 7 3 2" xfId="19687" xr:uid="{00000000-0005-0000-0000-0000F7870000}"/>
    <cellStyle name="Comma 5 3 7 3 2 2" xfId="42955" xr:uid="{00000000-0005-0000-0000-0000F8870000}"/>
    <cellStyle name="Comma 5 3 7 3 3" xfId="32340" xr:uid="{00000000-0005-0000-0000-0000F9870000}"/>
    <cellStyle name="Comma 5 3 7 4" xfId="14381" xr:uid="{00000000-0005-0000-0000-0000FA870000}"/>
    <cellStyle name="Comma 5 3 7 4 2" xfId="37649" xr:uid="{00000000-0005-0000-0000-0000FB870000}"/>
    <cellStyle name="Comma 5 3 7 5" xfId="27032" xr:uid="{00000000-0005-0000-0000-0000FC870000}"/>
    <cellStyle name="Comma 5 3 8" xfId="4192" xr:uid="{00000000-0005-0000-0000-0000FD870000}"/>
    <cellStyle name="Comma 5 3 8 2" xfId="9536" xr:uid="{00000000-0005-0000-0000-0000FE870000}"/>
    <cellStyle name="Comma 5 3 8 2 2" xfId="20151" xr:uid="{00000000-0005-0000-0000-0000FF870000}"/>
    <cellStyle name="Comma 5 3 8 2 2 2" xfId="43419" xr:uid="{00000000-0005-0000-0000-000000880000}"/>
    <cellStyle name="Comma 5 3 8 2 3" xfId="32804" xr:uid="{00000000-0005-0000-0000-000001880000}"/>
    <cellStyle name="Comma 5 3 8 3" xfId="14845" xr:uid="{00000000-0005-0000-0000-000002880000}"/>
    <cellStyle name="Comma 5 3 8 3 2" xfId="38113" xr:uid="{00000000-0005-0000-0000-000003880000}"/>
    <cellStyle name="Comma 5 3 8 4" xfId="27496" xr:uid="{00000000-0005-0000-0000-000004880000}"/>
    <cellStyle name="Comma 5 3 9" xfId="6894" xr:uid="{00000000-0005-0000-0000-000005880000}"/>
    <cellStyle name="Comma 5 3 9 2" xfId="17509" xr:uid="{00000000-0005-0000-0000-000006880000}"/>
    <cellStyle name="Comma 5 3 9 2 2" xfId="40777" xr:uid="{00000000-0005-0000-0000-000007880000}"/>
    <cellStyle name="Comma 5 3 9 3" xfId="30162" xr:uid="{00000000-0005-0000-0000-000008880000}"/>
    <cellStyle name="Comma 5 4" xfId="807" xr:uid="{00000000-0005-0000-0000-000009880000}"/>
    <cellStyle name="Comma 5 4 2" xfId="2628" xr:uid="{00000000-0005-0000-0000-00000A880000}"/>
    <cellStyle name="Comma 5 4 2 2" xfId="5476" xr:uid="{00000000-0005-0000-0000-00000B880000}"/>
    <cellStyle name="Comma 5 4 2 2 2" xfId="10819" xr:uid="{00000000-0005-0000-0000-00000C880000}"/>
    <cellStyle name="Comma 5 4 2 2 2 2" xfId="21433" xr:uid="{00000000-0005-0000-0000-00000D880000}"/>
    <cellStyle name="Comma 5 4 2 2 2 2 2" xfId="44701" xr:uid="{00000000-0005-0000-0000-00000E880000}"/>
    <cellStyle name="Comma 5 4 2 2 2 3" xfId="34087" xr:uid="{00000000-0005-0000-0000-00000F880000}"/>
    <cellStyle name="Comma 5 4 2 2 3" xfId="16127" xr:uid="{00000000-0005-0000-0000-000010880000}"/>
    <cellStyle name="Comma 5 4 2 2 3 2" xfId="39395" xr:uid="{00000000-0005-0000-0000-000011880000}"/>
    <cellStyle name="Comma 5 4 2 2 4" xfId="23824" xr:uid="{00000000-0005-0000-0000-000012880000}"/>
    <cellStyle name="Comma 5 4 2 2 4 2" xfId="47046" xr:uid="{00000000-0005-0000-0000-000013880000}"/>
    <cellStyle name="Comma 5 4 2 2 5" xfId="28779" xr:uid="{00000000-0005-0000-0000-000014880000}"/>
    <cellStyle name="Comma 5 4 2 2 6" xfId="48976" xr:uid="{00000000-0005-0000-0000-000015880000}"/>
    <cellStyle name="Comma 5 4 2 3" xfId="8177" xr:uid="{00000000-0005-0000-0000-000016880000}"/>
    <cellStyle name="Comma 5 4 2 3 2" xfId="18792" xr:uid="{00000000-0005-0000-0000-000017880000}"/>
    <cellStyle name="Comma 5 4 2 3 2 2" xfId="42060" xr:uid="{00000000-0005-0000-0000-000018880000}"/>
    <cellStyle name="Comma 5 4 2 3 3" xfId="31445" xr:uid="{00000000-0005-0000-0000-000019880000}"/>
    <cellStyle name="Comma 5 4 2 4" xfId="13487" xr:uid="{00000000-0005-0000-0000-00001A880000}"/>
    <cellStyle name="Comma 5 4 2 4 2" xfId="36755" xr:uid="{00000000-0005-0000-0000-00001B880000}"/>
    <cellStyle name="Comma 5 4 2 5" xfId="23823" xr:uid="{00000000-0005-0000-0000-00001C880000}"/>
    <cellStyle name="Comma 5 4 2 5 2" xfId="47045" xr:uid="{00000000-0005-0000-0000-00001D880000}"/>
    <cellStyle name="Comma 5 4 2 6" xfId="26137" xr:uid="{00000000-0005-0000-0000-00001E880000}"/>
    <cellStyle name="Comma 5 4 2 7" xfId="48975" xr:uid="{00000000-0005-0000-0000-00001F880000}"/>
    <cellStyle name="Comma 5 4 3" xfId="3747" xr:uid="{00000000-0005-0000-0000-000020880000}"/>
    <cellStyle name="Comma 5 4 3 2" xfId="6485" xr:uid="{00000000-0005-0000-0000-000021880000}"/>
    <cellStyle name="Comma 5 4 3 2 2" xfId="11828" xr:uid="{00000000-0005-0000-0000-000022880000}"/>
    <cellStyle name="Comma 5 4 3 2 2 2" xfId="22441" xr:uid="{00000000-0005-0000-0000-000023880000}"/>
    <cellStyle name="Comma 5 4 3 2 2 2 2" xfId="45709" xr:uid="{00000000-0005-0000-0000-000024880000}"/>
    <cellStyle name="Comma 5 4 3 2 2 3" xfId="35096" xr:uid="{00000000-0005-0000-0000-000025880000}"/>
    <cellStyle name="Comma 5 4 3 2 3" xfId="17135" xr:uid="{00000000-0005-0000-0000-000026880000}"/>
    <cellStyle name="Comma 5 4 3 2 3 2" xfId="40403" xr:uid="{00000000-0005-0000-0000-000027880000}"/>
    <cellStyle name="Comma 5 4 3 2 4" xfId="29788" xr:uid="{00000000-0005-0000-0000-000028880000}"/>
    <cellStyle name="Comma 5 4 3 3" xfId="9186" xr:uid="{00000000-0005-0000-0000-000029880000}"/>
    <cellStyle name="Comma 5 4 3 3 2" xfId="19801" xr:uid="{00000000-0005-0000-0000-00002A880000}"/>
    <cellStyle name="Comma 5 4 3 3 2 2" xfId="43069" xr:uid="{00000000-0005-0000-0000-00002B880000}"/>
    <cellStyle name="Comma 5 4 3 3 3" xfId="32454" xr:uid="{00000000-0005-0000-0000-00002C880000}"/>
    <cellStyle name="Comma 5 4 3 4" xfId="14495" xr:uid="{00000000-0005-0000-0000-00002D880000}"/>
    <cellStyle name="Comma 5 4 3 4 2" xfId="37763" xr:uid="{00000000-0005-0000-0000-00002E880000}"/>
    <cellStyle name="Comma 5 4 3 5" xfId="23825" xr:uid="{00000000-0005-0000-0000-00002F880000}"/>
    <cellStyle name="Comma 5 4 3 5 2" xfId="47047" xr:uid="{00000000-0005-0000-0000-000030880000}"/>
    <cellStyle name="Comma 5 4 3 6" xfId="27146" xr:uid="{00000000-0005-0000-0000-000031880000}"/>
    <cellStyle name="Comma 5 4 3 7" xfId="48977" xr:uid="{00000000-0005-0000-0000-000032880000}"/>
    <cellStyle name="Comma 5 4 4" xfId="4289" xr:uid="{00000000-0005-0000-0000-000033880000}"/>
    <cellStyle name="Comma 5 4 4 2" xfId="9633" xr:uid="{00000000-0005-0000-0000-000034880000}"/>
    <cellStyle name="Comma 5 4 4 2 2" xfId="20248" xr:uid="{00000000-0005-0000-0000-000035880000}"/>
    <cellStyle name="Comma 5 4 4 2 2 2" xfId="43516" xr:uid="{00000000-0005-0000-0000-000036880000}"/>
    <cellStyle name="Comma 5 4 4 2 3" xfId="32901" xr:uid="{00000000-0005-0000-0000-000037880000}"/>
    <cellStyle name="Comma 5 4 4 3" xfId="14942" xr:uid="{00000000-0005-0000-0000-000038880000}"/>
    <cellStyle name="Comma 5 4 4 3 2" xfId="38210" xr:uid="{00000000-0005-0000-0000-000039880000}"/>
    <cellStyle name="Comma 5 4 4 4" xfId="27593" xr:uid="{00000000-0005-0000-0000-00003A880000}"/>
    <cellStyle name="Comma 5 4 5" xfId="6991" xr:uid="{00000000-0005-0000-0000-00003B880000}"/>
    <cellStyle name="Comma 5 4 5 2" xfId="17606" xr:uid="{00000000-0005-0000-0000-00003C880000}"/>
    <cellStyle name="Comma 5 4 5 2 2" xfId="40874" xr:uid="{00000000-0005-0000-0000-00003D880000}"/>
    <cellStyle name="Comma 5 4 5 3" xfId="30259" xr:uid="{00000000-0005-0000-0000-00003E880000}"/>
    <cellStyle name="Comma 5 4 6" xfId="12302" xr:uid="{00000000-0005-0000-0000-00003F880000}"/>
    <cellStyle name="Comma 5 4 6 2" xfId="35570" xr:uid="{00000000-0005-0000-0000-000040880000}"/>
    <cellStyle name="Comma 5 4 7" xfId="23822" xr:uid="{00000000-0005-0000-0000-000041880000}"/>
    <cellStyle name="Comma 5 4 7 2" xfId="47044" xr:uid="{00000000-0005-0000-0000-000042880000}"/>
    <cellStyle name="Comma 5 4 8" xfId="24951" xr:uid="{00000000-0005-0000-0000-000043880000}"/>
    <cellStyle name="Comma 5 4 9" xfId="48974" xr:uid="{00000000-0005-0000-0000-000044880000}"/>
    <cellStyle name="Comma 5 5" xfId="1142" xr:uid="{00000000-0005-0000-0000-000045880000}"/>
    <cellStyle name="Comma 5 5 2" xfId="2711" xr:uid="{00000000-0005-0000-0000-000046880000}"/>
    <cellStyle name="Comma 5 5 2 2" xfId="5559" xr:uid="{00000000-0005-0000-0000-000047880000}"/>
    <cellStyle name="Comma 5 5 2 2 2" xfId="10902" xr:uid="{00000000-0005-0000-0000-000048880000}"/>
    <cellStyle name="Comma 5 5 2 2 2 2" xfId="21516" xr:uid="{00000000-0005-0000-0000-000049880000}"/>
    <cellStyle name="Comma 5 5 2 2 2 2 2" xfId="44784" xr:uid="{00000000-0005-0000-0000-00004A880000}"/>
    <cellStyle name="Comma 5 5 2 2 2 3" xfId="34170" xr:uid="{00000000-0005-0000-0000-00004B880000}"/>
    <cellStyle name="Comma 5 5 2 2 3" xfId="16210" xr:uid="{00000000-0005-0000-0000-00004C880000}"/>
    <cellStyle name="Comma 5 5 2 2 3 2" xfId="39478" xr:uid="{00000000-0005-0000-0000-00004D880000}"/>
    <cellStyle name="Comma 5 5 2 2 4" xfId="23828" xr:uid="{00000000-0005-0000-0000-00004E880000}"/>
    <cellStyle name="Comma 5 5 2 2 4 2" xfId="47050" xr:uid="{00000000-0005-0000-0000-00004F880000}"/>
    <cellStyle name="Comma 5 5 2 2 5" xfId="28862" xr:uid="{00000000-0005-0000-0000-000050880000}"/>
    <cellStyle name="Comma 5 5 2 2 6" xfId="48980" xr:uid="{00000000-0005-0000-0000-000051880000}"/>
    <cellStyle name="Comma 5 5 2 3" xfId="8260" xr:uid="{00000000-0005-0000-0000-000052880000}"/>
    <cellStyle name="Comma 5 5 2 3 2" xfId="18875" xr:uid="{00000000-0005-0000-0000-000053880000}"/>
    <cellStyle name="Comma 5 5 2 3 2 2" xfId="42143" xr:uid="{00000000-0005-0000-0000-000054880000}"/>
    <cellStyle name="Comma 5 5 2 3 3" xfId="31528" xr:uid="{00000000-0005-0000-0000-000055880000}"/>
    <cellStyle name="Comma 5 5 2 4" xfId="13570" xr:uid="{00000000-0005-0000-0000-000056880000}"/>
    <cellStyle name="Comma 5 5 2 4 2" xfId="36838" xr:uid="{00000000-0005-0000-0000-000057880000}"/>
    <cellStyle name="Comma 5 5 2 5" xfId="23827" xr:uid="{00000000-0005-0000-0000-000058880000}"/>
    <cellStyle name="Comma 5 5 2 5 2" xfId="47049" xr:uid="{00000000-0005-0000-0000-000059880000}"/>
    <cellStyle name="Comma 5 5 2 6" xfId="26220" xr:uid="{00000000-0005-0000-0000-00005A880000}"/>
    <cellStyle name="Comma 5 5 2 7" xfId="48979" xr:uid="{00000000-0005-0000-0000-00005B880000}"/>
    <cellStyle name="Comma 5 5 3" xfId="3886" xr:uid="{00000000-0005-0000-0000-00005C880000}"/>
    <cellStyle name="Comma 5 5 3 2" xfId="6550" xr:uid="{00000000-0005-0000-0000-00005D880000}"/>
    <cellStyle name="Comma 5 5 3 2 2" xfId="11893" xr:uid="{00000000-0005-0000-0000-00005E880000}"/>
    <cellStyle name="Comma 5 5 3 2 2 2" xfId="22506" xr:uid="{00000000-0005-0000-0000-00005F880000}"/>
    <cellStyle name="Comma 5 5 3 2 2 2 2" xfId="45774" xr:uid="{00000000-0005-0000-0000-000060880000}"/>
    <cellStyle name="Comma 5 5 3 2 2 3" xfId="35161" xr:uid="{00000000-0005-0000-0000-000061880000}"/>
    <cellStyle name="Comma 5 5 3 2 3" xfId="17200" xr:uid="{00000000-0005-0000-0000-000062880000}"/>
    <cellStyle name="Comma 5 5 3 2 3 2" xfId="40468" xr:uid="{00000000-0005-0000-0000-000063880000}"/>
    <cellStyle name="Comma 5 5 3 2 4" xfId="29853" xr:uid="{00000000-0005-0000-0000-000064880000}"/>
    <cellStyle name="Comma 5 5 3 3" xfId="9251" xr:uid="{00000000-0005-0000-0000-000065880000}"/>
    <cellStyle name="Comma 5 5 3 3 2" xfId="19866" xr:uid="{00000000-0005-0000-0000-000066880000}"/>
    <cellStyle name="Comma 5 5 3 3 2 2" xfId="43134" xr:uid="{00000000-0005-0000-0000-000067880000}"/>
    <cellStyle name="Comma 5 5 3 3 3" xfId="32519" xr:uid="{00000000-0005-0000-0000-000068880000}"/>
    <cellStyle name="Comma 5 5 3 4" xfId="14560" xr:uid="{00000000-0005-0000-0000-000069880000}"/>
    <cellStyle name="Comma 5 5 3 4 2" xfId="37828" xr:uid="{00000000-0005-0000-0000-00006A880000}"/>
    <cellStyle name="Comma 5 5 3 5" xfId="23829" xr:uid="{00000000-0005-0000-0000-00006B880000}"/>
    <cellStyle name="Comma 5 5 3 5 2" xfId="47051" xr:uid="{00000000-0005-0000-0000-00006C880000}"/>
    <cellStyle name="Comma 5 5 3 6" xfId="27211" xr:uid="{00000000-0005-0000-0000-00006D880000}"/>
    <cellStyle name="Comma 5 5 3 7" xfId="48981" xr:uid="{00000000-0005-0000-0000-00006E880000}"/>
    <cellStyle name="Comma 5 5 4" xfId="4372" xr:uid="{00000000-0005-0000-0000-00006F880000}"/>
    <cellStyle name="Comma 5 5 4 2" xfId="9716" xr:uid="{00000000-0005-0000-0000-000070880000}"/>
    <cellStyle name="Comma 5 5 4 2 2" xfId="20331" xr:uid="{00000000-0005-0000-0000-000071880000}"/>
    <cellStyle name="Comma 5 5 4 2 2 2" xfId="43599" xr:uid="{00000000-0005-0000-0000-000072880000}"/>
    <cellStyle name="Comma 5 5 4 2 3" xfId="32984" xr:uid="{00000000-0005-0000-0000-000073880000}"/>
    <cellStyle name="Comma 5 5 4 3" xfId="15025" xr:uid="{00000000-0005-0000-0000-000074880000}"/>
    <cellStyle name="Comma 5 5 4 3 2" xfId="38293" xr:uid="{00000000-0005-0000-0000-000075880000}"/>
    <cellStyle name="Comma 5 5 4 4" xfId="27676" xr:uid="{00000000-0005-0000-0000-000076880000}"/>
    <cellStyle name="Comma 5 5 5" xfId="7074" xr:uid="{00000000-0005-0000-0000-000077880000}"/>
    <cellStyle name="Comma 5 5 5 2" xfId="17689" xr:uid="{00000000-0005-0000-0000-000078880000}"/>
    <cellStyle name="Comma 5 5 5 2 2" xfId="40957" xr:uid="{00000000-0005-0000-0000-000079880000}"/>
    <cellStyle name="Comma 5 5 5 3" xfId="30342" xr:uid="{00000000-0005-0000-0000-00007A880000}"/>
    <cellStyle name="Comma 5 5 6" xfId="12385" xr:uid="{00000000-0005-0000-0000-00007B880000}"/>
    <cellStyle name="Comma 5 5 6 2" xfId="35653" xr:uid="{00000000-0005-0000-0000-00007C880000}"/>
    <cellStyle name="Comma 5 5 7" xfId="23826" xr:uid="{00000000-0005-0000-0000-00007D880000}"/>
    <cellStyle name="Comma 5 5 7 2" xfId="47048" xr:uid="{00000000-0005-0000-0000-00007E880000}"/>
    <cellStyle name="Comma 5 5 8" xfId="25034" xr:uid="{00000000-0005-0000-0000-00007F880000}"/>
    <cellStyle name="Comma 5 5 9" xfId="48978" xr:uid="{00000000-0005-0000-0000-000080880000}"/>
    <cellStyle name="Comma 5 6" xfId="1290" xr:uid="{00000000-0005-0000-0000-000081880000}"/>
    <cellStyle name="Comma 5 6 2" xfId="2851" xr:uid="{00000000-0005-0000-0000-000082880000}"/>
    <cellStyle name="Comma 5 6 2 2" xfId="5699" xr:uid="{00000000-0005-0000-0000-000083880000}"/>
    <cellStyle name="Comma 5 6 2 2 2" xfId="11042" xr:uid="{00000000-0005-0000-0000-000084880000}"/>
    <cellStyle name="Comma 5 6 2 2 2 2" xfId="21656" xr:uid="{00000000-0005-0000-0000-000085880000}"/>
    <cellStyle name="Comma 5 6 2 2 2 2 2" xfId="44924" xr:uid="{00000000-0005-0000-0000-000086880000}"/>
    <cellStyle name="Comma 5 6 2 2 2 3" xfId="34310" xr:uid="{00000000-0005-0000-0000-000087880000}"/>
    <cellStyle name="Comma 5 6 2 2 3" xfId="16350" xr:uid="{00000000-0005-0000-0000-000088880000}"/>
    <cellStyle name="Comma 5 6 2 2 3 2" xfId="39618" xr:uid="{00000000-0005-0000-0000-000089880000}"/>
    <cellStyle name="Comma 5 6 2 2 4" xfId="29002" xr:uid="{00000000-0005-0000-0000-00008A880000}"/>
    <cellStyle name="Comma 5 6 2 3" xfId="8400" xr:uid="{00000000-0005-0000-0000-00008B880000}"/>
    <cellStyle name="Comma 5 6 2 3 2" xfId="19015" xr:uid="{00000000-0005-0000-0000-00008C880000}"/>
    <cellStyle name="Comma 5 6 2 3 2 2" xfId="42283" xr:uid="{00000000-0005-0000-0000-00008D880000}"/>
    <cellStyle name="Comma 5 6 2 3 3" xfId="31668" xr:uid="{00000000-0005-0000-0000-00008E880000}"/>
    <cellStyle name="Comma 5 6 2 4" xfId="13710" xr:uid="{00000000-0005-0000-0000-00008F880000}"/>
    <cellStyle name="Comma 5 6 2 4 2" xfId="36978" xr:uid="{00000000-0005-0000-0000-000090880000}"/>
    <cellStyle name="Comma 5 6 2 5" xfId="23831" xr:uid="{00000000-0005-0000-0000-000091880000}"/>
    <cellStyle name="Comma 5 6 2 5 2" xfId="47053" xr:uid="{00000000-0005-0000-0000-000092880000}"/>
    <cellStyle name="Comma 5 6 2 6" xfId="26360" xr:uid="{00000000-0005-0000-0000-000093880000}"/>
    <cellStyle name="Comma 5 6 2 7" xfId="48983" xr:uid="{00000000-0005-0000-0000-000094880000}"/>
    <cellStyle name="Comma 5 6 3" xfId="4512" xr:uid="{00000000-0005-0000-0000-000095880000}"/>
    <cellStyle name="Comma 5 6 3 2" xfId="9856" xr:uid="{00000000-0005-0000-0000-000096880000}"/>
    <cellStyle name="Comma 5 6 3 2 2" xfId="20471" xr:uid="{00000000-0005-0000-0000-000097880000}"/>
    <cellStyle name="Comma 5 6 3 2 2 2" xfId="43739" xr:uid="{00000000-0005-0000-0000-000098880000}"/>
    <cellStyle name="Comma 5 6 3 2 3" xfId="33124" xr:uid="{00000000-0005-0000-0000-000099880000}"/>
    <cellStyle name="Comma 5 6 3 3" xfId="15165" xr:uid="{00000000-0005-0000-0000-00009A880000}"/>
    <cellStyle name="Comma 5 6 3 3 2" xfId="38433" xr:uid="{00000000-0005-0000-0000-00009B880000}"/>
    <cellStyle name="Comma 5 6 3 4" xfId="27816" xr:uid="{00000000-0005-0000-0000-00009C880000}"/>
    <cellStyle name="Comma 5 6 4" xfId="7214" xr:uid="{00000000-0005-0000-0000-00009D880000}"/>
    <cellStyle name="Comma 5 6 4 2" xfId="17829" xr:uid="{00000000-0005-0000-0000-00009E880000}"/>
    <cellStyle name="Comma 5 6 4 2 2" xfId="41097" xr:uid="{00000000-0005-0000-0000-00009F880000}"/>
    <cellStyle name="Comma 5 6 4 3" xfId="30482" xr:uid="{00000000-0005-0000-0000-0000A0880000}"/>
    <cellStyle name="Comma 5 6 5" xfId="12525" xr:uid="{00000000-0005-0000-0000-0000A1880000}"/>
    <cellStyle name="Comma 5 6 5 2" xfId="35793" xr:uid="{00000000-0005-0000-0000-0000A2880000}"/>
    <cellStyle name="Comma 5 6 6" xfId="23830" xr:uid="{00000000-0005-0000-0000-0000A3880000}"/>
    <cellStyle name="Comma 5 6 6 2" xfId="47052" xr:uid="{00000000-0005-0000-0000-0000A4880000}"/>
    <cellStyle name="Comma 5 6 7" xfId="25174" xr:uid="{00000000-0005-0000-0000-0000A5880000}"/>
    <cellStyle name="Comma 5 6 8" xfId="48982" xr:uid="{00000000-0005-0000-0000-0000A6880000}"/>
    <cellStyle name="Comma 5 7" xfId="1680" xr:uid="{00000000-0005-0000-0000-0000A7880000}"/>
    <cellStyle name="Comma 5 7 2" xfId="4683" xr:uid="{00000000-0005-0000-0000-0000A8880000}"/>
    <cellStyle name="Comma 5 7 2 2" xfId="10027" xr:uid="{00000000-0005-0000-0000-0000A9880000}"/>
    <cellStyle name="Comma 5 7 2 2 2" xfId="20642" xr:uid="{00000000-0005-0000-0000-0000AA880000}"/>
    <cellStyle name="Comma 5 7 2 2 2 2" xfId="43910" xr:uid="{00000000-0005-0000-0000-0000AB880000}"/>
    <cellStyle name="Comma 5 7 2 2 3" xfId="33295" xr:uid="{00000000-0005-0000-0000-0000AC880000}"/>
    <cellStyle name="Comma 5 7 2 3" xfId="15336" xr:uid="{00000000-0005-0000-0000-0000AD880000}"/>
    <cellStyle name="Comma 5 7 2 3 2" xfId="38604" xr:uid="{00000000-0005-0000-0000-0000AE880000}"/>
    <cellStyle name="Comma 5 7 2 4" xfId="27987" xr:uid="{00000000-0005-0000-0000-0000AF880000}"/>
    <cellStyle name="Comma 5 7 3" xfId="7385" xr:uid="{00000000-0005-0000-0000-0000B0880000}"/>
    <cellStyle name="Comma 5 7 3 2" xfId="18000" xr:uid="{00000000-0005-0000-0000-0000B1880000}"/>
    <cellStyle name="Comma 5 7 3 2 2" xfId="41268" xr:uid="{00000000-0005-0000-0000-0000B2880000}"/>
    <cellStyle name="Comma 5 7 3 3" xfId="30653" xr:uid="{00000000-0005-0000-0000-0000B3880000}"/>
    <cellStyle name="Comma 5 7 4" xfId="12696" xr:uid="{00000000-0005-0000-0000-0000B4880000}"/>
    <cellStyle name="Comma 5 7 4 2" xfId="35964" xr:uid="{00000000-0005-0000-0000-0000B5880000}"/>
    <cellStyle name="Comma 5 7 5" xfId="23832" xr:uid="{00000000-0005-0000-0000-0000B6880000}"/>
    <cellStyle name="Comma 5 7 5 2" xfId="47054" xr:uid="{00000000-0005-0000-0000-0000B7880000}"/>
    <cellStyle name="Comma 5 7 6" xfId="25345" xr:uid="{00000000-0005-0000-0000-0000B8880000}"/>
    <cellStyle name="Comma 5 7 7" xfId="48984" xr:uid="{00000000-0005-0000-0000-0000B9880000}"/>
    <cellStyle name="Comma 5 8" xfId="2529" xr:uid="{00000000-0005-0000-0000-0000BA880000}"/>
    <cellStyle name="Comma 5 8 2" xfId="5377" xr:uid="{00000000-0005-0000-0000-0000BB880000}"/>
    <cellStyle name="Comma 5 8 2 2" xfId="10720" xr:uid="{00000000-0005-0000-0000-0000BC880000}"/>
    <cellStyle name="Comma 5 8 2 2 2" xfId="21334" xr:uid="{00000000-0005-0000-0000-0000BD880000}"/>
    <cellStyle name="Comma 5 8 2 2 2 2" xfId="44602" xr:uid="{00000000-0005-0000-0000-0000BE880000}"/>
    <cellStyle name="Comma 5 8 2 2 3" xfId="33988" xr:uid="{00000000-0005-0000-0000-0000BF880000}"/>
    <cellStyle name="Comma 5 8 2 3" xfId="16028" xr:uid="{00000000-0005-0000-0000-0000C0880000}"/>
    <cellStyle name="Comma 5 8 2 3 2" xfId="39296" xr:uid="{00000000-0005-0000-0000-0000C1880000}"/>
    <cellStyle name="Comma 5 8 2 4" xfId="28680" xr:uid="{00000000-0005-0000-0000-0000C2880000}"/>
    <cellStyle name="Comma 5 8 3" xfId="8078" xr:uid="{00000000-0005-0000-0000-0000C3880000}"/>
    <cellStyle name="Comma 5 8 3 2" xfId="18693" xr:uid="{00000000-0005-0000-0000-0000C4880000}"/>
    <cellStyle name="Comma 5 8 3 2 2" xfId="41961" xr:uid="{00000000-0005-0000-0000-0000C5880000}"/>
    <cellStyle name="Comma 5 8 3 3" xfId="31346" xr:uid="{00000000-0005-0000-0000-0000C6880000}"/>
    <cellStyle name="Comma 5 8 4" xfId="13388" xr:uid="{00000000-0005-0000-0000-0000C7880000}"/>
    <cellStyle name="Comma 5 8 4 2" xfId="36656" xr:uid="{00000000-0005-0000-0000-0000C8880000}"/>
    <cellStyle name="Comma 5 8 5" xfId="23833" xr:uid="{00000000-0005-0000-0000-0000C9880000}"/>
    <cellStyle name="Comma 5 8 5 2" xfId="47055" xr:uid="{00000000-0005-0000-0000-0000CA880000}"/>
    <cellStyle name="Comma 5 8 6" xfId="26038" xr:uid="{00000000-0005-0000-0000-0000CB880000}"/>
    <cellStyle name="Comma 5 8 7" xfId="48985" xr:uid="{00000000-0005-0000-0000-0000CC880000}"/>
    <cellStyle name="Comma 5 9" xfId="3032" xr:uid="{00000000-0005-0000-0000-0000CD880000}"/>
    <cellStyle name="Comma 5 9 2" xfId="5868" xr:uid="{00000000-0005-0000-0000-0000CE880000}"/>
    <cellStyle name="Comma 5 9 2 2" xfId="11211" xr:uid="{00000000-0005-0000-0000-0000CF880000}"/>
    <cellStyle name="Comma 5 9 2 2 2" xfId="21825" xr:uid="{00000000-0005-0000-0000-0000D0880000}"/>
    <cellStyle name="Comma 5 9 2 2 2 2" xfId="45093" xr:uid="{00000000-0005-0000-0000-0000D1880000}"/>
    <cellStyle name="Comma 5 9 2 2 3" xfId="34479" xr:uid="{00000000-0005-0000-0000-0000D2880000}"/>
    <cellStyle name="Comma 5 9 2 3" xfId="16519" xr:uid="{00000000-0005-0000-0000-0000D3880000}"/>
    <cellStyle name="Comma 5 9 2 3 2" xfId="39787" xr:uid="{00000000-0005-0000-0000-0000D4880000}"/>
    <cellStyle name="Comma 5 9 2 4" xfId="29171" xr:uid="{00000000-0005-0000-0000-0000D5880000}"/>
    <cellStyle name="Comma 5 9 3" xfId="8569" xr:uid="{00000000-0005-0000-0000-0000D6880000}"/>
    <cellStyle name="Comma 5 9 3 2" xfId="19184" xr:uid="{00000000-0005-0000-0000-0000D7880000}"/>
    <cellStyle name="Comma 5 9 3 2 2" xfId="42452" xr:uid="{00000000-0005-0000-0000-0000D8880000}"/>
    <cellStyle name="Comma 5 9 3 3" xfId="31837" xr:uid="{00000000-0005-0000-0000-0000D9880000}"/>
    <cellStyle name="Comma 5 9 4" xfId="13879" xr:uid="{00000000-0005-0000-0000-0000DA880000}"/>
    <cellStyle name="Comma 5 9 4 2" xfId="37147" xr:uid="{00000000-0005-0000-0000-0000DB880000}"/>
    <cellStyle name="Comma 5 9 5" xfId="23834" xr:uid="{00000000-0005-0000-0000-0000DC880000}"/>
    <cellStyle name="Comma 5 9 5 2" xfId="47056" xr:uid="{00000000-0005-0000-0000-0000DD880000}"/>
    <cellStyle name="Comma 5 9 6" xfId="26529" xr:uid="{00000000-0005-0000-0000-0000DE880000}"/>
    <cellStyle name="Comma 5 9 7" xfId="48986" xr:uid="{00000000-0005-0000-0000-0000DF880000}"/>
    <cellStyle name="Comma 6" xfId="451" xr:uid="{00000000-0005-0000-0000-0000E0880000}"/>
    <cellStyle name="Comma 6 10" xfId="3360" xr:uid="{00000000-0005-0000-0000-0000E1880000}"/>
    <cellStyle name="Comma 6 10 2" xfId="6184" xr:uid="{00000000-0005-0000-0000-0000E2880000}"/>
    <cellStyle name="Comma 6 10 2 2" xfId="11527" xr:uid="{00000000-0005-0000-0000-0000E3880000}"/>
    <cellStyle name="Comma 6 10 2 2 2" xfId="22140" xr:uid="{00000000-0005-0000-0000-0000E4880000}"/>
    <cellStyle name="Comma 6 10 2 2 2 2" xfId="45408" xr:uid="{00000000-0005-0000-0000-0000E5880000}"/>
    <cellStyle name="Comma 6 10 2 2 3" xfId="34795" xr:uid="{00000000-0005-0000-0000-0000E6880000}"/>
    <cellStyle name="Comma 6 10 2 3" xfId="16834" xr:uid="{00000000-0005-0000-0000-0000E7880000}"/>
    <cellStyle name="Comma 6 10 2 3 2" xfId="40102" xr:uid="{00000000-0005-0000-0000-0000E8880000}"/>
    <cellStyle name="Comma 6 10 2 4" xfId="29487" xr:uid="{00000000-0005-0000-0000-0000E9880000}"/>
    <cellStyle name="Comma 6 10 3" xfId="8885" xr:uid="{00000000-0005-0000-0000-0000EA880000}"/>
    <cellStyle name="Comma 6 10 3 2" xfId="19500" xr:uid="{00000000-0005-0000-0000-0000EB880000}"/>
    <cellStyle name="Comma 6 10 3 2 2" xfId="42768" xr:uid="{00000000-0005-0000-0000-0000EC880000}"/>
    <cellStyle name="Comma 6 10 3 3" xfId="32153" xr:uid="{00000000-0005-0000-0000-0000ED880000}"/>
    <cellStyle name="Comma 6 10 4" xfId="14194" xr:uid="{00000000-0005-0000-0000-0000EE880000}"/>
    <cellStyle name="Comma 6 10 4 2" xfId="37462" xr:uid="{00000000-0005-0000-0000-0000EF880000}"/>
    <cellStyle name="Comma 6 10 5" xfId="26845" xr:uid="{00000000-0005-0000-0000-0000F0880000}"/>
    <cellStyle name="Comma 6 11" xfId="4193" xr:uid="{00000000-0005-0000-0000-0000F1880000}"/>
    <cellStyle name="Comma 6 11 2" xfId="9537" xr:uid="{00000000-0005-0000-0000-0000F2880000}"/>
    <cellStyle name="Comma 6 11 2 2" xfId="20152" xr:uid="{00000000-0005-0000-0000-0000F3880000}"/>
    <cellStyle name="Comma 6 11 2 2 2" xfId="43420" xr:uid="{00000000-0005-0000-0000-0000F4880000}"/>
    <cellStyle name="Comma 6 11 2 3" xfId="32805" xr:uid="{00000000-0005-0000-0000-0000F5880000}"/>
    <cellStyle name="Comma 6 11 3" xfId="14846" xr:uid="{00000000-0005-0000-0000-0000F6880000}"/>
    <cellStyle name="Comma 6 11 3 2" xfId="38114" xr:uid="{00000000-0005-0000-0000-0000F7880000}"/>
    <cellStyle name="Comma 6 11 4" xfId="27497" xr:uid="{00000000-0005-0000-0000-0000F8880000}"/>
    <cellStyle name="Comma 6 12" xfId="6895" xr:uid="{00000000-0005-0000-0000-0000F9880000}"/>
    <cellStyle name="Comma 6 12 2" xfId="17510" xr:uid="{00000000-0005-0000-0000-0000FA880000}"/>
    <cellStyle name="Comma 6 12 2 2" xfId="40778" xr:uid="{00000000-0005-0000-0000-0000FB880000}"/>
    <cellStyle name="Comma 6 12 3" xfId="30163" xr:uid="{00000000-0005-0000-0000-0000FC880000}"/>
    <cellStyle name="Comma 6 13" xfId="12206" xr:uid="{00000000-0005-0000-0000-0000FD880000}"/>
    <cellStyle name="Comma 6 13 2" xfId="35474" xr:uid="{00000000-0005-0000-0000-0000FE880000}"/>
    <cellStyle name="Comma 6 14" xfId="23835" xr:uid="{00000000-0005-0000-0000-0000FF880000}"/>
    <cellStyle name="Comma 6 14 2" xfId="47057" xr:uid="{00000000-0005-0000-0000-000000890000}"/>
    <cellStyle name="Comma 6 15" xfId="24853" xr:uid="{00000000-0005-0000-0000-000001890000}"/>
    <cellStyle name="Comma 6 16" xfId="48987" xr:uid="{00000000-0005-0000-0000-000002890000}"/>
    <cellStyle name="Comma 6 2" xfId="452" xr:uid="{00000000-0005-0000-0000-000003890000}"/>
    <cellStyle name="Comma 6 2 10" xfId="12207" xr:uid="{00000000-0005-0000-0000-000004890000}"/>
    <cellStyle name="Comma 6 2 10 2" xfId="35475" xr:uid="{00000000-0005-0000-0000-000005890000}"/>
    <cellStyle name="Comma 6 2 11" xfId="23836" xr:uid="{00000000-0005-0000-0000-000006890000}"/>
    <cellStyle name="Comma 6 2 11 2" xfId="47058" xr:uid="{00000000-0005-0000-0000-000007890000}"/>
    <cellStyle name="Comma 6 2 12" xfId="24854" xr:uid="{00000000-0005-0000-0000-000008890000}"/>
    <cellStyle name="Comma 6 2 13" xfId="48988" xr:uid="{00000000-0005-0000-0000-000009890000}"/>
    <cellStyle name="Comma 6 2 2" xfId="1210" xr:uid="{00000000-0005-0000-0000-00000A890000}"/>
    <cellStyle name="Comma 6 2 2 2" xfId="2772" xr:uid="{00000000-0005-0000-0000-00000B890000}"/>
    <cellStyle name="Comma 6 2 2 2 2" xfId="5620" xr:uid="{00000000-0005-0000-0000-00000C890000}"/>
    <cellStyle name="Comma 6 2 2 2 2 2" xfId="10963" xr:uid="{00000000-0005-0000-0000-00000D890000}"/>
    <cellStyle name="Comma 6 2 2 2 2 2 2" xfId="21577" xr:uid="{00000000-0005-0000-0000-00000E890000}"/>
    <cellStyle name="Comma 6 2 2 2 2 2 2 2" xfId="44845" xr:uid="{00000000-0005-0000-0000-00000F890000}"/>
    <cellStyle name="Comma 6 2 2 2 2 2 3" xfId="34231" xr:uid="{00000000-0005-0000-0000-000010890000}"/>
    <cellStyle name="Comma 6 2 2 2 2 3" xfId="16271" xr:uid="{00000000-0005-0000-0000-000011890000}"/>
    <cellStyle name="Comma 6 2 2 2 2 3 2" xfId="39539" xr:uid="{00000000-0005-0000-0000-000012890000}"/>
    <cellStyle name="Comma 6 2 2 2 2 4" xfId="23839" xr:uid="{00000000-0005-0000-0000-000013890000}"/>
    <cellStyle name="Comma 6 2 2 2 2 4 2" xfId="47061" xr:uid="{00000000-0005-0000-0000-000014890000}"/>
    <cellStyle name="Comma 6 2 2 2 2 5" xfId="28923" xr:uid="{00000000-0005-0000-0000-000015890000}"/>
    <cellStyle name="Comma 6 2 2 2 2 6" xfId="48991" xr:uid="{00000000-0005-0000-0000-000016890000}"/>
    <cellStyle name="Comma 6 2 2 2 3" xfId="8321" xr:uid="{00000000-0005-0000-0000-000017890000}"/>
    <cellStyle name="Comma 6 2 2 2 3 2" xfId="18936" xr:uid="{00000000-0005-0000-0000-000018890000}"/>
    <cellStyle name="Comma 6 2 2 2 3 2 2" xfId="42204" xr:uid="{00000000-0005-0000-0000-000019890000}"/>
    <cellStyle name="Comma 6 2 2 2 3 3" xfId="31589" xr:uid="{00000000-0005-0000-0000-00001A890000}"/>
    <cellStyle name="Comma 6 2 2 2 4" xfId="13631" xr:uid="{00000000-0005-0000-0000-00001B890000}"/>
    <cellStyle name="Comma 6 2 2 2 4 2" xfId="36899" xr:uid="{00000000-0005-0000-0000-00001C890000}"/>
    <cellStyle name="Comma 6 2 2 2 5" xfId="23838" xr:uid="{00000000-0005-0000-0000-00001D890000}"/>
    <cellStyle name="Comma 6 2 2 2 5 2" xfId="47060" xr:uid="{00000000-0005-0000-0000-00001E890000}"/>
    <cellStyle name="Comma 6 2 2 2 6" xfId="26281" xr:uid="{00000000-0005-0000-0000-00001F890000}"/>
    <cellStyle name="Comma 6 2 2 2 7" xfId="48990" xr:uid="{00000000-0005-0000-0000-000020890000}"/>
    <cellStyle name="Comma 6 2 2 3" xfId="3947" xr:uid="{00000000-0005-0000-0000-000021890000}"/>
    <cellStyle name="Comma 6 2 2 3 2" xfId="6611" xr:uid="{00000000-0005-0000-0000-000022890000}"/>
    <cellStyle name="Comma 6 2 2 3 2 2" xfId="11954" xr:uid="{00000000-0005-0000-0000-000023890000}"/>
    <cellStyle name="Comma 6 2 2 3 2 2 2" xfId="22567" xr:uid="{00000000-0005-0000-0000-000024890000}"/>
    <cellStyle name="Comma 6 2 2 3 2 2 2 2" xfId="45835" xr:uid="{00000000-0005-0000-0000-000025890000}"/>
    <cellStyle name="Comma 6 2 2 3 2 2 3" xfId="35222" xr:uid="{00000000-0005-0000-0000-000026890000}"/>
    <cellStyle name="Comma 6 2 2 3 2 3" xfId="17261" xr:uid="{00000000-0005-0000-0000-000027890000}"/>
    <cellStyle name="Comma 6 2 2 3 2 3 2" xfId="40529" xr:uid="{00000000-0005-0000-0000-000028890000}"/>
    <cellStyle name="Comma 6 2 2 3 2 4" xfId="29914" xr:uid="{00000000-0005-0000-0000-000029890000}"/>
    <cellStyle name="Comma 6 2 2 3 3" xfId="9312" xr:uid="{00000000-0005-0000-0000-00002A890000}"/>
    <cellStyle name="Comma 6 2 2 3 3 2" xfId="19927" xr:uid="{00000000-0005-0000-0000-00002B890000}"/>
    <cellStyle name="Comma 6 2 2 3 3 2 2" xfId="43195" xr:uid="{00000000-0005-0000-0000-00002C890000}"/>
    <cellStyle name="Comma 6 2 2 3 3 3" xfId="32580" xr:uid="{00000000-0005-0000-0000-00002D890000}"/>
    <cellStyle name="Comma 6 2 2 3 4" xfId="14621" xr:uid="{00000000-0005-0000-0000-00002E890000}"/>
    <cellStyle name="Comma 6 2 2 3 4 2" xfId="37889" xr:uid="{00000000-0005-0000-0000-00002F890000}"/>
    <cellStyle name="Comma 6 2 2 3 5" xfId="23840" xr:uid="{00000000-0005-0000-0000-000030890000}"/>
    <cellStyle name="Comma 6 2 2 3 5 2" xfId="47062" xr:uid="{00000000-0005-0000-0000-000031890000}"/>
    <cellStyle name="Comma 6 2 2 3 6" xfId="27272" xr:uid="{00000000-0005-0000-0000-000032890000}"/>
    <cellStyle name="Comma 6 2 2 3 7" xfId="48992" xr:uid="{00000000-0005-0000-0000-000033890000}"/>
    <cellStyle name="Comma 6 2 2 4" xfId="4433" xr:uid="{00000000-0005-0000-0000-000034890000}"/>
    <cellStyle name="Comma 6 2 2 4 2" xfId="9777" xr:uid="{00000000-0005-0000-0000-000035890000}"/>
    <cellStyle name="Comma 6 2 2 4 2 2" xfId="20392" xr:uid="{00000000-0005-0000-0000-000036890000}"/>
    <cellStyle name="Comma 6 2 2 4 2 2 2" xfId="43660" xr:uid="{00000000-0005-0000-0000-000037890000}"/>
    <cellStyle name="Comma 6 2 2 4 2 3" xfId="33045" xr:uid="{00000000-0005-0000-0000-000038890000}"/>
    <cellStyle name="Comma 6 2 2 4 3" xfId="15086" xr:uid="{00000000-0005-0000-0000-000039890000}"/>
    <cellStyle name="Comma 6 2 2 4 3 2" xfId="38354" xr:uid="{00000000-0005-0000-0000-00003A890000}"/>
    <cellStyle name="Comma 6 2 2 4 4" xfId="27737" xr:uid="{00000000-0005-0000-0000-00003B890000}"/>
    <cellStyle name="Comma 6 2 2 5" xfId="7135" xr:uid="{00000000-0005-0000-0000-00003C890000}"/>
    <cellStyle name="Comma 6 2 2 5 2" xfId="17750" xr:uid="{00000000-0005-0000-0000-00003D890000}"/>
    <cellStyle name="Comma 6 2 2 5 2 2" xfId="41018" xr:uid="{00000000-0005-0000-0000-00003E890000}"/>
    <cellStyle name="Comma 6 2 2 5 3" xfId="30403" xr:uid="{00000000-0005-0000-0000-00003F890000}"/>
    <cellStyle name="Comma 6 2 2 6" xfId="12446" xr:uid="{00000000-0005-0000-0000-000040890000}"/>
    <cellStyle name="Comma 6 2 2 6 2" xfId="35714" xr:uid="{00000000-0005-0000-0000-000041890000}"/>
    <cellStyle name="Comma 6 2 2 7" xfId="23837" xr:uid="{00000000-0005-0000-0000-000042890000}"/>
    <cellStyle name="Comma 6 2 2 7 2" xfId="47059" xr:uid="{00000000-0005-0000-0000-000043890000}"/>
    <cellStyle name="Comma 6 2 2 8" xfId="25095" xr:uid="{00000000-0005-0000-0000-000044890000}"/>
    <cellStyle name="Comma 6 2 2 9" xfId="48989" xr:uid="{00000000-0005-0000-0000-000045890000}"/>
    <cellStyle name="Comma 6 2 3" xfId="1579" xr:uid="{00000000-0005-0000-0000-000046890000}"/>
    <cellStyle name="Comma 6 2 3 2" xfId="2936" xr:uid="{00000000-0005-0000-0000-000047890000}"/>
    <cellStyle name="Comma 6 2 3 2 2" xfId="5784" xr:uid="{00000000-0005-0000-0000-000048890000}"/>
    <cellStyle name="Comma 6 2 3 2 2 2" xfId="11127" xr:uid="{00000000-0005-0000-0000-000049890000}"/>
    <cellStyle name="Comma 6 2 3 2 2 2 2" xfId="21741" xr:uid="{00000000-0005-0000-0000-00004A890000}"/>
    <cellStyle name="Comma 6 2 3 2 2 2 2 2" xfId="45009" xr:uid="{00000000-0005-0000-0000-00004B890000}"/>
    <cellStyle name="Comma 6 2 3 2 2 2 3" xfId="34395" xr:uid="{00000000-0005-0000-0000-00004C890000}"/>
    <cellStyle name="Comma 6 2 3 2 2 3" xfId="16435" xr:uid="{00000000-0005-0000-0000-00004D890000}"/>
    <cellStyle name="Comma 6 2 3 2 2 3 2" xfId="39703" xr:uid="{00000000-0005-0000-0000-00004E890000}"/>
    <cellStyle name="Comma 6 2 3 2 2 4" xfId="29087" xr:uid="{00000000-0005-0000-0000-00004F890000}"/>
    <cellStyle name="Comma 6 2 3 2 3" xfId="8485" xr:uid="{00000000-0005-0000-0000-000050890000}"/>
    <cellStyle name="Comma 6 2 3 2 3 2" xfId="19100" xr:uid="{00000000-0005-0000-0000-000051890000}"/>
    <cellStyle name="Comma 6 2 3 2 3 2 2" xfId="42368" xr:uid="{00000000-0005-0000-0000-000052890000}"/>
    <cellStyle name="Comma 6 2 3 2 3 3" xfId="31753" xr:uid="{00000000-0005-0000-0000-000053890000}"/>
    <cellStyle name="Comma 6 2 3 2 4" xfId="13795" xr:uid="{00000000-0005-0000-0000-000054890000}"/>
    <cellStyle name="Comma 6 2 3 2 4 2" xfId="37063" xr:uid="{00000000-0005-0000-0000-000055890000}"/>
    <cellStyle name="Comma 6 2 3 2 5" xfId="23842" xr:uid="{00000000-0005-0000-0000-000056890000}"/>
    <cellStyle name="Comma 6 2 3 2 5 2" xfId="47064" xr:uid="{00000000-0005-0000-0000-000057890000}"/>
    <cellStyle name="Comma 6 2 3 2 6" xfId="26445" xr:uid="{00000000-0005-0000-0000-000058890000}"/>
    <cellStyle name="Comma 6 2 3 2 7" xfId="48994" xr:uid="{00000000-0005-0000-0000-000059890000}"/>
    <cellStyle name="Comma 6 2 3 3" xfId="4597" xr:uid="{00000000-0005-0000-0000-00005A890000}"/>
    <cellStyle name="Comma 6 2 3 3 2" xfId="9941" xr:uid="{00000000-0005-0000-0000-00005B890000}"/>
    <cellStyle name="Comma 6 2 3 3 2 2" xfId="20556" xr:uid="{00000000-0005-0000-0000-00005C890000}"/>
    <cellStyle name="Comma 6 2 3 3 2 2 2" xfId="43824" xr:uid="{00000000-0005-0000-0000-00005D890000}"/>
    <cellStyle name="Comma 6 2 3 3 2 3" xfId="33209" xr:uid="{00000000-0005-0000-0000-00005E890000}"/>
    <cellStyle name="Comma 6 2 3 3 3" xfId="15250" xr:uid="{00000000-0005-0000-0000-00005F890000}"/>
    <cellStyle name="Comma 6 2 3 3 3 2" xfId="38518" xr:uid="{00000000-0005-0000-0000-000060890000}"/>
    <cellStyle name="Comma 6 2 3 3 4" xfId="27901" xr:uid="{00000000-0005-0000-0000-000061890000}"/>
    <cellStyle name="Comma 6 2 3 4" xfId="7299" xr:uid="{00000000-0005-0000-0000-000062890000}"/>
    <cellStyle name="Comma 6 2 3 4 2" xfId="17914" xr:uid="{00000000-0005-0000-0000-000063890000}"/>
    <cellStyle name="Comma 6 2 3 4 2 2" xfId="41182" xr:uid="{00000000-0005-0000-0000-000064890000}"/>
    <cellStyle name="Comma 6 2 3 4 3" xfId="30567" xr:uid="{00000000-0005-0000-0000-000065890000}"/>
    <cellStyle name="Comma 6 2 3 5" xfId="12610" xr:uid="{00000000-0005-0000-0000-000066890000}"/>
    <cellStyle name="Comma 6 2 3 5 2" xfId="35878" xr:uid="{00000000-0005-0000-0000-000067890000}"/>
    <cellStyle name="Comma 6 2 3 6" xfId="23841" xr:uid="{00000000-0005-0000-0000-000068890000}"/>
    <cellStyle name="Comma 6 2 3 6 2" xfId="47063" xr:uid="{00000000-0005-0000-0000-000069890000}"/>
    <cellStyle name="Comma 6 2 3 7" xfId="25259" xr:uid="{00000000-0005-0000-0000-00006A890000}"/>
    <cellStyle name="Comma 6 2 3 8" xfId="48993" xr:uid="{00000000-0005-0000-0000-00006B890000}"/>
    <cellStyle name="Comma 6 2 4" xfId="1806" xr:uid="{00000000-0005-0000-0000-00006C890000}"/>
    <cellStyle name="Comma 6 2 4 2" xfId="4782" xr:uid="{00000000-0005-0000-0000-00006D890000}"/>
    <cellStyle name="Comma 6 2 4 2 2" xfId="10126" xr:uid="{00000000-0005-0000-0000-00006E890000}"/>
    <cellStyle name="Comma 6 2 4 2 2 2" xfId="20741" xr:uid="{00000000-0005-0000-0000-00006F890000}"/>
    <cellStyle name="Comma 6 2 4 2 2 2 2" xfId="44009" xr:uid="{00000000-0005-0000-0000-000070890000}"/>
    <cellStyle name="Comma 6 2 4 2 2 3" xfId="33394" xr:uid="{00000000-0005-0000-0000-000071890000}"/>
    <cellStyle name="Comma 6 2 4 2 3" xfId="15435" xr:uid="{00000000-0005-0000-0000-000072890000}"/>
    <cellStyle name="Comma 6 2 4 2 3 2" xfId="38703" xr:uid="{00000000-0005-0000-0000-000073890000}"/>
    <cellStyle name="Comma 6 2 4 2 4" xfId="28086" xr:uid="{00000000-0005-0000-0000-000074890000}"/>
    <cellStyle name="Comma 6 2 4 3" xfId="7484" xr:uid="{00000000-0005-0000-0000-000075890000}"/>
    <cellStyle name="Comma 6 2 4 3 2" xfId="18099" xr:uid="{00000000-0005-0000-0000-000076890000}"/>
    <cellStyle name="Comma 6 2 4 3 2 2" xfId="41367" xr:uid="{00000000-0005-0000-0000-000077890000}"/>
    <cellStyle name="Comma 6 2 4 3 3" xfId="30752" xr:uid="{00000000-0005-0000-0000-000078890000}"/>
    <cellStyle name="Comma 6 2 4 4" xfId="12795" xr:uid="{00000000-0005-0000-0000-000079890000}"/>
    <cellStyle name="Comma 6 2 4 4 2" xfId="36063" xr:uid="{00000000-0005-0000-0000-00007A890000}"/>
    <cellStyle name="Comma 6 2 4 5" xfId="23843" xr:uid="{00000000-0005-0000-0000-00007B890000}"/>
    <cellStyle name="Comma 6 2 4 5 2" xfId="47065" xr:uid="{00000000-0005-0000-0000-00007C890000}"/>
    <cellStyle name="Comma 6 2 4 6" xfId="25444" xr:uid="{00000000-0005-0000-0000-00007D890000}"/>
    <cellStyle name="Comma 6 2 4 7" xfId="48995" xr:uid="{00000000-0005-0000-0000-00007E890000}"/>
    <cellStyle name="Comma 6 2 5" xfId="2533" xr:uid="{00000000-0005-0000-0000-00007F890000}"/>
    <cellStyle name="Comma 6 2 5 2" xfId="5381" xr:uid="{00000000-0005-0000-0000-000080890000}"/>
    <cellStyle name="Comma 6 2 5 2 2" xfId="10724" xr:uid="{00000000-0005-0000-0000-000081890000}"/>
    <cellStyle name="Comma 6 2 5 2 2 2" xfId="21338" xr:uid="{00000000-0005-0000-0000-000082890000}"/>
    <cellStyle name="Comma 6 2 5 2 2 2 2" xfId="44606" xr:uid="{00000000-0005-0000-0000-000083890000}"/>
    <cellStyle name="Comma 6 2 5 2 2 3" xfId="33992" xr:uid="{00000000-0005-0000-0000-000084890000}"/>
    <cellStyle name="Comma 6 2 5 2 3" xfId="16032" xr:uid="{00000000-0005-0000-0000-000085890000}"/>
    <cellStyle name="Comma 6 2 5 2 3 2" xfId="39300" xr:uid="{00000000-0005-0000-0000-000086890000}"/>
    <cellStyle name="Comma 6 2 5 2 4" xfId="28684" xr:uid="{00000000-0005-0000-0000-000087890000}"/>
    <cellStyle name="Comma 6 2 5 3" xfId="8082" xr:uid="{00000000-0005-0000-0000-000088890000}"/>
    <cellStyle name="Comma 6 2 5 3 2" xfId="18697" xr:uid="{00000000-0005-0000-0000-000089890000}"/>
    <cellStyle name="Comma 6 2 5 3 2 2" xfId="41965" xr:uid="{00000000-0005-0000-0000-00008A890000}"/>
    <cellStyle name="Comma 6 2 5 3 3" xfId="31350" xr:uid="{00000000-0005-0000-0000-00008B890000}"/>
    <cellStyle name="Comma 6 2 5 4" xfId="13392" xr:uid="{00000000-0005-0000-0000-00008C890000}"/>
    <cellStyle name="Comma 6 2 5 4 2" xfId="36660" xr:uid="{00000000-0005-0000-0000-00008D890000}"/>
    <cellStyle name="Comma 6 2 5 5" xfId="26042" xr:uid="{00000000-0005-0000-0000-00008E890000}"/>
    <cellStyle name="Comma 6 2 6" xfId="3080" xr:uid="{00000000-0005-0000-0000-00008F890000}"/>
    <cellStyle name="Comma 6 2 6 2" xfId="5910" xr:uid="{00000000-0005-0000-0000-000090890000}"/>
    <cellStyle name="Comma 6 2 6 2 2" xfId="11253" xr:uid="{00000000-0005-0000-0000-000091890000}"/>
    <cellStyle name="Comma 6 2 6 2 2 2" xfId="21866" xr:uid="{00000000-0005-0000-0000-000092890000}"/>
    <cellStyle name="Comma 6 2 6 2 2 2 2" xfId="45134" xr:uid="{00000000-0005-0000-0000-000093890000}"/>
    <cellStyle name="Comma 6 2 6 2 2 3" xfId="34521" xr:uid="{00000000-0005-0000-0000-000094890000}"/>
    <cellStyle name="Comma 6 2 6 2 3" xfId="16560" xr:uid="{00000000-0005-0000-0000-000095890000}"/>
    <cellStyle name="Comma 6 2 6 2 3 2" xfId="39828" xr:uid="{00000000-0005-0000-0000-000096890000}"/>
    <cellStyle name="Comma 6 2 6 2 4" xfId="29213" xr:uid="{00000000-0005-0000-0000-000097890000}"/>
    <cellStyle name="Comma 6 2 6 3" xfId="8611" xr:uid="{00000000-0005-0000-0000-000098890000}"/>
    <cellStyle name="Comma 6 2 6 3 2" xfId="19226" xr:uid="{00000000-0005-0000-0000-000099890000}"/>
    <cellStyle name="Comma 6 2 6 3 2 2" xfId="42494" xr:uid="{00000000-0005-0000-0000-00009A890000}"/>
    <cellStyle name="Comma 6 2 6 3 3" xfId="31879" xr:uid="{00000000-0005-0000-0000-00009B890000}"/>
    <cellStyle name="Comma 6 2 6 4" xfId="13920" xr:uid="{00000000-0005-0000-0000-00009C890000}"/>
    <cellStyle name="Comma 6 2 6 4 2" xfId="37188" xr:uid="{00000000-0005-0000-0000-00009D890000}"/>
    <cellStyle name="Comma 6 2 6 5" xfId="26571" xr:uid="{00000000-0005-0000-0000-00009E890000}"/>
    <cellStyle name="Comma 6 2 7" xfId="3400" xr:uid="{00000000-0005-0000-0000-00009F890000}"/>
    <cellStyle name="Comma 6 2 7 2" xfId="6224" xr:uid="{00000000-0005-0000-0000-0000A0890000}"/>
    <cellStyle name="Comma 6 2 7 2 2" xfId="11567" xr:uid="{00000000-0005-0000-0000-0000A1890000}"/>
    <cellStyle name="Comma 6 2 7 2 2 2" xfId="22180" xr:uid="{00000000-0005-0000-0000-0000A2890000}"/>
    <cellStyle name="Comma 6 2 7 2 2 2 2" xfId="45448" xr:uid="{00000000-0005-0000-0000-0000A3890000}"/>
    <cellStyle name="Comma 6 2 7 2 2 3" xfId="34835" xr:uid="{00000000-0005-0000-0000-0000A4890000}"/>
    <cellStyle name="Comma 6 2 7 2 3" xfId="16874" xr:uid="{00000000-0005-0000-0000-0000A5890000}"/>
    <cellStyle name="Comma 6 2 7 2 3 2" xfId="40142" xr:uid="{00000000-0005-0000-0000-0000A6890000}"/>
    <cellStyle name="Comma 6 2 7 2 4" xfId="29527" xr:uid="{00000000-0005-0000-0000-0000A7890000}"/>
    <cellStyle name="Comma 6 2 7 3" xfId="8925" xr:uid="{00000000-0005-0000-0000-0000A8890000}"/>
    <cellStyle name="Comma 6 2 7 3 2" xfId="19540" xr:uid="{00000000-0005-0000-0000-0000A9890000}"/>
    <cellStyle name="Comma 6 2 7 3 2 2" xfId="42808" xr:uid="{00000000-0005-0000-0000-0000AA890000}"/>
    <cellStyle name="Comma 6 2 7 3 3" xfId="32193" xr:uid="{00000000-0005-0000-0000-0000AB890000}"/>
    <cellStyle name="Comma 6 2 7 4" xfId="14234" xr:uid="{00000000-0005-0000-0000-0000AC890000}"/>
    <cellStyle name="Comma 6 2 7 4 2" xfId="37502" xr:uid="{00000000-0005-0000-0000-0000AD890000}"/>
    <cellStyle name="Comma 6 2 7 5" xfId="26885" xr:uid="{00000000-0005-0000-0000-0000AE890000}"/>
    <cellStyle name="Comma 6 2 8" xfId="4194" xr:uid="{00000000-0005-0000-0000-0000AF890000}"/>
    <cellStyle name="Comma 6 2 8 2" xfId="9538" xr:uid="{00000000-0005-0000-0000-0000B0890000}"/>
    <cellStyle name="Comma 6 2 8 2 2" xfId="20153" xr:uid="{00000000-0005-0000-0000-0000B1890000}"/>
    <cellStyle name="Comma 6 2 8 2 2 2" xfId="43421" xr:uid="{00000000-0005-0000-0000-0000B2890000}"/>
    <cellStyle name="Comma 6 2 8 2 3" xfId="32806" xr:uid="{00000000-0005-0000-0000-0000B3890000}"/>
    <cellStyle name="Comma 6 2 8 3" xfId="14847" xr:uid="{00000000-0005-0000-0000-0000B4890000}"/>
    <cellStyle name="Comma 6 2 8 3 2" xfId="38115" xr:uid="{00000000-0005-0000-0000-0000B5890000}"/>
    <cellStyle name="Comma 6 2 8 4" xfId="27498" xr:uid="{00000000-0005-0000-0000-0000B6890000}"/>
    <cellStyle name="Comma 6 2 9" xfId="6896" xr:uid="{00000000-0005-0000-0000-0000B7890000}"/>
    <cellStyle name="Comma 6 2 9 2" xfId="17511" xr:uid="{00000000-0005-0000-0000-0000B8890000}"/>
    <cellStyle name="Comma 6 2 9 2 2" xfId="40779" xr:uid="{00000000-0005-0000-0000-0000B9890000}"/>
    <cellStyle name="Comma 6 2 9 3" xfId="30164" xr:uid="{00000000-0005-0000-0000-0000BA890000}"/>
    <cellStyle name="Comma 6 3" xfId="453" xr:uid="{00000000-0005-0000-0000-0000BB890000}"/>
    <cellStyle name="Comma 6 3 10" xfId="24855" xr:uid="{00000000-0005-0000-0000-0000BC890000}"/>
    <cellStyle name="Comma 6 3 11" xfId="48996" xr:uid="{00000000-0005-0000-0000-0000BD890000}"/>
    <cellStyle name="Comma 6 3 2" xfId="1988" xr:uid="{00000000-0005-0000-0000-0000BE890000}"/>
    <cellStyle name="Comma 6 3 2 2" xfId="4935" xr:uid="{00000000-0005-0000-0000-0000BF890000}"/>
    <cellStyle name="Comma 6 3 2 2 2" xfId="10278" xr:uid="{00000000-0005-0000-0000-0000C0890000}"/>
    <cellStyle name="Comma 6 3 2 2 2 2" xfId="20893" xr:uid="{00000000-0005-0000-0000-0000C1890000}"/>
    <cellStyle name="Comma 6 3 2 2 2 2 2" xfId="44161" xr:uid="{00000000-0005-0000-0000-0000C2890000}"/>
    <cellStyle name="Comma 6 3 2 2 2 3" xfId="33546" xr:uid="{00000000-0005-0000-0000-0000C3890000}"/>
    <cellStyle name="Comma 6 3 2 2 3" xfId="15587" xr:uid="{00000000-0005-0000-0000-0000C4890000}"/>
    <cellStyle name="Comma 6 3 2 2 3 2" xfId="38855" xr:uid="{00000000-0005-0000-0000-0000C5890000}"/>
    <cellStyle name="Comma 6 3 2 2 4" xfId="23846" xr:uid="{00000000-0005-0000-0000-0000C6890000}"/>
    <cellStyle name="Comma 6 3 2 2 4 2" xfId="47068" xr:uid="{00000000-0005-0000-0000-0000C7890000}"/>
    <cellStyle name="Comma 6 3 2 2 5" xfId="28238" xr:uid="{00000000-0005-0000-0000-0000C8890000}"/>
    <cellStyle name="Comma 6 3 2 2 6" xfId="48998" xr:uid="{00000000-0005-0000-0000-0000C9890000}"/>
    <cellStyle name="Comma 6 3 2 3" xfId="7636" xr:uid="{00000000-0005-0000-0000-0000CA890000}"/>
    <cellStyle name="Comma 6 3 2 3 2" xfId="18251" xr:uid="{00000000-0005-0000-0000-0000CB890000}"/>
    <cellStyle name="Comma 6 3 2 3 2 2" xfId="41519" xr:uid="{00000000-0005-0000-0000-0000CC890000}"/>
    <cellStyle name="Comma 6 3 2 3 3" xfId="30904" xr:uid="{00000000-0005-0000-0000-0000CD890000}"/>
    <cellStyle name="Comma 6 3 2 4" xfId="12947" xr:uid="{00000000-0005-0000-0000-0000CE890000}"/>
    <cellStyle name="Comma 6 3 2 4 2" xfId="36215" xr:uid="{00000000-0005-0000-0000-0000CF890000}"/>
    <cellStyle name="Comma 6 3 2 5" xfId="23845" xr:uid="{00000000-0005-0000-0000-0000D0890000}"/>
    <cellStyle name="Comma 6 3 2 5 2" xfId="47067" xr:uid="{00000000-0005-0000-0000-0000D1890000}"/>
    <cellStyle name="Comma 6 3 2 6" xfId="25596" xr:uid="{00000000-0005-0000-0000-0000D2890000}"/>
    <cellStyle name="Comma 6 3 2 7" xfId="48997" xr:uid="{00000000-0005-0000-0000-0000D3890000}"/>
    <cellStyle name="Comma 6 3 3" xfId="2534" xr:uid="{00000000-0005-0000-0000-0000D4890000}"/>
    <cellStyle name="Comma 6 3 3 2" xfId="5382" xr:uid="{00000000-0005-0000-0000-0000D5890000}"/>
    <cellStyle name="Comma 6 3 3 2 2" xfId="10725" xr:uid="{00000000-0005-0000-0000-0000D6890000}"/>
    <cellStyle name="Comma 6 3 3 2 2 2" xfId="21339" xr:uid="{00000000-0005-0000-0000-0000D7890000}"/>
    <cellStyle name="Comma 6 3 3 2 2 2 2" xfId="44607" xr:uid="{00000000-0005-0000-0000-0000D8890000}"/>
    <cellStyle name="Comma 6 3 3 2 2 3" xfId="33993" xr:uid="{00000000-0005-0000-0000-0000D9890000}"/>
    <cellStyle name="Comma 6 3 3 2 3" xfId="16033" xr:uid="{00000000-0005-0000-0000-0000DA890000}"/>
    <cellStyle name="Comma 6 3 3 2 3 2" xfId="39301" xr:uid="{00000000-0005-0000-0000-0000DB890000}"/>
    <cellStyle name="Comma 6 3 3 2 4" xfId="28685" xr:uid="{00000000-0005-0000-0000-0000DC890000}"/>
    <cellStyle name="Comma 6 3 3 3" xfId="8083" xr:uid="{00000000-0005-0000-0000-0000DD890000}"/>
    <cellStyle name="Comma 6 3 3 3 2" xfId="18698" xr:uid="{00000000-0005-0000-0000-0000DE890000}"/>
    <cellStyle name="Comma 6 3 3 3 2 2" xfId="41966" xr:uid="{00000000-0005-0000-0000-0000DF890000}"/>
    <cellStyle name="Comma 6 3 3 3 3" xfId="31351" xr:uid="{00000000-0005-0000-0000-0000E0890000}"/>
    <cellStyle name="Comma 6 3 3 4" xfId="13393" xr:uid="{00000000-0005-0000-0000-0000E1890000}"/>
    <cellStyle name="Comma 6 3 3 4 2" xfId="36661" xr:uid="{00000000-0005-0000-0000-0000E2890000}"/>
    <cellStyle name="Comma 6 3 3 5" xfId="23847" xr:uid="{00000000-0005-0000-0000-0000E3890000}"/>
    <cellStyle name="Comma 6 3 3 5 2" xfId="47069" xr:uid="{00000000-0005-0000-0000-0000E4890000}"/>
    <cellStyle name="Comma 6 3 3 6" xfId="26043" xr:uid="{00000000-0005-0000-0000-0000E5890000}"/>
    <cellStyle name="Comma 6 3 3 7" xfId="48999" xr:uid="{00000000-0005-0000-0000-0000E6890000}"/>
    <cellStyle name="Comma 6 3 4" xfId="3228" xr:uid="{00000000-0005-0000-0000-0000E7890000}"/>
    <cellStyle name="Comma 6 3 4 2" xfId="6058" xr:uid="{00000000-0005-0000-0000-0000E8890000}"/>
    <cellStyle name="Comma 6 3 4 2 2" xfId="11401" xr:uid="{00000000-0005-0000-0000-0000E9890000}"/>
    <cellStyle name="Comma 6 3 4 2 2 2" xfId="22014" xr:uid="{00000000-0005-0000-0000-0000EA890000}"/>
    <cellStyle name="Comma 6 3 4 2 2 2 2" xfId="45282" xr:uid="{00000000-0005-0000-0000-0000EB890000}"/>
    <cellStyle name="Comma 6 3 4 2 2 3" xfId="34669" xr:uid="{00000000-0005-0000-0000-0000EC890000}"/>
    <cellStyle name="Comma 6 3 4 2 3" xfId="16708" xr:uid="{00000000-0005-0000-0000-0000ED890000}"/>
    <cellStyle name="Comma 6 3 4 2 3 2" xfId="39976" xr:uid="{00000000-0005-0000-0000-0000EE890000}"/>
    <cellStyle name="Comma 6 3 4 2 4" xfId="29361" xr:uid="{00000000-0005-0000-0000-0000EF890000}"/>
    <cellStyle name="Comma 6 3 4 3" xfId="8759" xr:uid="{00000000-0005-0000-0000-0000F0890000}"/>
    <cellStyle name="Comma 6 3 4 3 2" xfId="19374" xr:uid="{00000000-0005-0000-0000-0000F1890000}"/>
    <cellStyle name="Comma 6 3 4 3 2 2" xfId="42642" xr:uid="{00000000-0005-0000-0000-0000F2890000}"/>
    <cellStyle name="Comma 6 3 4 3 3" xfId="32027" xr:uid="{00000000-0005-0000-0000-0000F3890000}"/>
    <cellStyle name="Comma 6 3 4 4" xfId="14068" xr:uid="{00000000-0005-0000-0000-0000F4890000}"/>
    <cellStyle name="Comma 6 3 4 4 2" xfId="37336" xr:uid="{00000000-0005-0000-0000-0000F5890000}"/>
    <cellStyle name="Comma 6 3 4 5" xfId="26719" xr:uid="{00000000-0005-0000-0000-0000F6890000}"/>
    <cellStyle name="Comma 6 3 5" xfId="3548" xr:uid="{00000000-0005-0000-0000-0000F7890000}"/>
    <cellStyle name="Comma 6 3 5 2" xfId="6372" xr:uid="{00000000-0005-0000-0000-0000F8890000}"/>
    <cellStyle name="Comma 6 3 5 2 2" xfId="11715" xr:uid="{00000000-0005-0000-0000-0000F9890000}"/>
    <cellStyle name="Comma 6 3 5 2 2 2" xfId="22328" xr:uid="{00000000-0005-0000-0000-0000FA890000}"/>
    <cellStyle name="Comma 6 3 5 2 2 2 2" xfId="45596" xr:uid="{00000000-0005-0000-0000-0000FB890000}"/>
    <cellStyle name="Comma 6 3 5 2 2 3" xfId="34983" xr:uid="{00000000-0005-0000-0000-0000FC890000}"/>
    <cellStyle name="Comma 6 3 5 2 3" xfId="17022" xr:uid="{00000000-0005-0000-0000-0000FD890000}"/>
    <cellStyle name="Comma 6 3 5 2 3 2" xfId="40290" xr:uid="{00000000-0005-0000-0000-0000FE890000}"/>
    <cellStyle name="Comma 6 3 5 2 4" xfId="29675" xr:uid="{00000000-0005-0000-0000-0000FF890000}"/>
    <cellStyle name="Comma 6 3 5 3" xfId="9073" xr:uid="{00000000-0005-0000-0000-0000008A0000}"/>
    <cellStyle name="Comma 6 3 5 3 2" xfId="19688" xr:uid="{00000000-0005-0000-0000-0000018A0000}"/>
    <cellStyle name="Comma 6 3 5 3 2 2" xfId="42956" xr:uid="{00000000-0005-0000-0000-0000028A0000}"/>
    <cellStyle name="Comma 6 3 5 3 3" xfId="32341" xr:uid="{00000000-0005-0000-0000-0000038A0000}"/>
    <cellStyle name="Comma 6 3 5 4" xfId="14382" xr:uid="{00000000-0005-0000-0000-0000048A0000}"/>
    <cellStyle name="Comma 6 3 5 4 2" xfId="37650" xr:uid="{00000000-0005-0000-0000-0000058A0000}"/>
    <cellStyle name="Comma 6 3 5 5" xfId="27033" xr:uid="{00000000-0005-0000-0000-0000068A0000}"/>
    <cellStyle name="Comma 6 3 6" xfId="4195" xr:uid="{00000000-0005-0000-0000-0000078A0000}"/>
    <cellStyle name="Comma 6 3 6 2" xfId="9539" xr:uid="{00000000-0005-0000-0000-0000088A0000}"/>
    <cellStyle name="Comma 6 3 6 2 2" xfId="20154" xr:uid="{00000000-0005-0000-0000-0000098A0000}"/>
    <cellStyle name="Comma 6 3 6 2 2 2" xfId="43422" xr:uid="{00000000-0005-0000-0000-00000A8A0000}"/>
    <cellStyle name="Comma 6 3 6 2 3" xfId="32807" xr:uid="{00000000-0005-0000-0000-00000B8A0000}"/>
    <cellStyle name="Comma 6 3 6 3" xfId="14848" xr:uid="{00000000-0005-0000-0000-00000C8A0000}"/>
    <cellStyle name="Comma 6 3 6 3 2" xfId="38116" xr:uid="{00000000-0005-0000-0000-00000D8A0000}"/>
    <cellStyle name="Comma 6 3 6 4" xfId="27499" xr:uid="{00000000-0005-0000-0000-00000E8A0000}"/>
    <cellStyle name="Comma 6 3 7" xfId="6897" xr:uid="{00000000-0005-0000-0000-00000F8A0000}"/>
    <cellStyle name="Comma 6 3 7 2" xfId="17512" xr:uid="{00000000-0005-0000-0000-0000108A0000}"/>
    <cellStyle name="Comma 6 3 7 2 2" xfId="40780" xr:uid="{00000000-0005-0000-0000-0000118A0000}"/>
    <cellStyle name="Comma 6 3 7 3" xfId="30165" xr:uid="{00000000-0005-0000-0000-0000128A0000}"/>
    <cellStyle name="Comma 6 3 8" xfId="12208" xr:uid="{00000000-0005-0000-0000-0000138A0000}"/>
    <cellStyle name="Comma 6 3 8 2" xfId="35476" xr:uid="{00000000-0005-0000-0000-0000148A0000}"/>
    <cellStyle name="Comma 6 3 9" xfId="23844" xr:uid="{00000000-0005-0000-0000-0000158A0000}"/>
    <cellStyle name="Comma 6 3 9 2" xfId="47066" xr:uid="{00000000-0005-0000-0000-0000168A0000}"/>
    <cellStyle name="Comma 6 4" xfId="809" xr:uid="{00000000-0005-0000-0000-0000178A0000}"/>
    <cellStyle name="Comma 6 4 2" xfId="2630" xr:uid="{00000000-0005-0000-0000-0000188A0000}"/>
    <cellStyle name="Comma 6 4 2 2" xfId="5478" xr:uid="{00000000-0005-0000-0000-0000198A0000}"/>
    <cellStyle name="Comma 6 4 2 2 2" xfId="10821" xr:uid="{00000000-0005-0000-0000-00001A8A0000}"/>
    <cellStyle name="Comma 6 4 2 2 2 2" xfId="21435" xr:uid="{00000000-0005-0000-0000-00001B8A0000}"/>
    <cellStyle name="Comma 6 4 2 2 2 2 2" xfId="44703" xr:uid="{00000000-0005-0000-0000-00001C8A0000}"/>
    <cellStyle name="Comma 6 4 2 2 2 3" xfId="34089" xr:uid="{00000000-0005-0000-0000-00001D8A0000}"/>
    <cellStyle name="Comma 6 4 2 2 3" xfId="16129" xr:uid="{00000000-0005-0000-0000-00001E8A0000}"/>
    <cellStyle name="Comma 6 4 2 2 3 2" xfId="39397" xr:uid="{00000000-0005-0000-0000-00001F8A0000}"/>
    <cellStyle name="Comma 6 4 2 2 4" xfId="28781" xr:uid="{00000000-0005-0000-0000-0000208A0000}"/>
    <cellStyle name="Comma 6 4 2 3" xfId="8179" xr:uid="{00000000-0005-0000-0000-0000218A0000}"/>
    <cellStyle name="Comma 6 4 2 3 2" xfId="18794" xr:uid="{00000000-0005-0000-0000-0000228A0000}"/>
    <cellStyle name="Comma 6 4 2 3 2 2" xfId="42062" xr:uid="{00000000-0005-0000-0000-0000238A0000}"/>
    <cellStyle name="Comma 6 4 2 3 3" xfId="31447" xr:uid="{00000000-0005-0000-0000-0000248A0000}"/>
    <cellStyle name="Comma 6 4 2 4" xfId="13489" xr:uid="{00000000-0005-0000-0000-0000258A0000}"/>
    <cellStyle name="Comma 6 4 2 4 2" xfId="36757" xr:uid="{00000000-0005-0000-0000-0000268A0000}"/>
    <cellStyle name="Comma 6 4 2 5" xfId="23849" xr:uid="{00000000-0005-0000-0000-0000278A0000}"/>
    <cellStyle name="Comma 6 4 2 5 2" xfId="47071" xr:uid="{00000000-0005-0000-0000-0000288A0000}"/>
    <cellStyle name="Comma 6 4 2 6" xfId="26139" xr:uid="{00000000-0005-0000-0000-0000298A0000}"/>
    <cellStyle name="Comma 6 4 2 7" xfId="49001" xr:uid="{00000000-0005-0000-0000-00002A8A0000}"/>
    <cellStyle name="Comma 6 4 3" xfId="3745" xr:uid="{00000000-0005-0000-0000-00002B8A0000}"/>
    <cellStyle name="Comma 6 4 3 2" xfId="6483" xr:uid="{00000000-0005-0000-0000-00002C8A0000}"/>
    <cellStyle name="Comma 6 4 3 2 2" xfId="11826" xr:uid="{00000000-0005-0000-0000-00002D8A0000}"/>
    <cellStyle name="Comma 6 4 3 2 2 2" xfId="22439" xr:uid="{00000000-0005-0000-0000-00002E8A0000}"/>
    <cellStyle name="Comma 6 4 3 2 2 2 2" xfId="45707" xr:uid="{00000000-0005-0000-0000-00002F8A0000}"/>
    <cellStyle name="Comma 6 4 3 2 2 3" xfId="35094" xr:uid="{00000000-0005-0000-0000-0000308A0000}"/>
    <cellStyle name="Comma 6 4 3 2 3" xfId="17133" xr:uid="{00000000-0005-0000-0000-0000318A0000}"/>
    <cellStyle name="Comma 6 4 3 2 3 2" xfId="40401" xr:uid="{00000000-0005-0000-0000-0000328A0000}"/>
    <cellStyle name="Comma 6 4 3 2 4" xfId="29786" xr:uid="{00000000-0005-0000-0000-0000338A0000}"/>
    <cellStyle name="Comma 6 4 3 3" xfId="9184" xr:uid="{00000000-0005-0000-0000-0000348A0000}"/>
    <cellStyle name="Comma 6 4 3 3 2" xfId="19799" xr:uid="{00000000-0005-0000-0000-0000358A0000}"/>
    <cellStyle name="Comma 6 4 3 3 2 2" xfId="43067" xr:uid="{00000000-0005-0000-0000-0000368A0000}"/>
    <cellStyle name="Comma 6 4 3 3 3" xfId="32452" xr:uid="{00000000-0005-0000-0000-0000378A0000}"/>
    <cellStyle name="Comma 6 4 3 4" xfId="14493" xr:uid="{00000000-0005-0000-0000-0000388A0000}"/>
    <cellStyle name="Comma 6 4 3 4 2" xfId="37761" xr:uid="{00000000-0005-0000-0000-0000398A0000}"/>
    <cellStyle name="Comma 6 4 3 5" xfId="27144" xr:uid="{00000000-0005-0000-0000-00003A8A0000}"/>
    <cellStyle name="Comma 6 4 4" xfId="4291" xr:uid="{00000000-0005-0000-0000-00003B8A0000}"/>
    <cellStyle name="Comma 6 4 4 2" xfId="9635" xr:uid="{00000000-0005-0000-0000-00003C8A0000}"/>
    <cellStyle name="Comma 6 4 4 2 2" xfId="20250" xr:uid="{00000000-0005-0000-0000-00003D8A0000}"/>
    <cellStyle name="Comma 6 4 4 2 2 2" xfId="43518" xr:uid="{00000000-0005-0000-0000-00003E8A0000}"/>
    <cellStyle name="Comma 6 4 4 2 3" xfId="32903" xr:uid="{00000000-0005-0000-0000-00003F8A0000}"/>
    <cellStyle name="Comma 6 4 4 3" xfId="14944" xr:uid="{00000000-0005-0000-0000-0000408A0000}"/>
    <cellStyle name="Comma 6 4 4 3 2" xfId="38212" xr:uid="{00000000-0005-0000-0000-0000418A0000}"/>
    <cellStyle name="Comma 6 4 4 4" xfId="27595" xr:uid="{00000000-0005-0000-0000-0000428A0000}"/>
    <cellStyle name="Comma 6 4 5" xfId="6993" xr:uid="{00000000-0005-0000-0000-0000438A0000}"/>
    <cellStyle name="Comma 6 4 5 2" xfId="17608" xr:uid="{00000000-0005-0000-0000-0000448A0000}"/>
    <cellStyle name="Comma 6 4 5 2 2" xfId="40876" xr:uid="{00000000-0005-0000-0000-0000458A0000}"/>
    <cellStyle name="Comma 6 4 5 3" xfId="30261" xr:uid="{00000000-0005-0000-0000-0000468A0000}"/>
    <cellStyle name="Comma 6 4 6" xfId="12304" xr:uid="{00000000-0005-0000-0000-0000478A0000}"/>
    <cellStyle name="Comma 6 4 6 2" xfId="35572" xr:uid="{00000000-0005-0000-0000-0000488A0000}"/>
    <cellStyle name="Comma 6 4 7" xfId="23848" xr:uid="{00000000-0005-0000-0000-0000498A0000}"/>
    <cellStyle name="Comma 6 4 7 2" xfId="47070" xr:uid="{00000000-0005-0000-0000-00004A8A0000}"/>
    <cellStyle name="Comma 6 4 8" xfId="24953" xr:uid="{00000000-0005-0000-0000-00004B8A0000}"/>
    <cellStyle name="Comma 6 4 9" xfId="49000" xr:uid="{00000000-0005-0000-0000-00004C8A0000}"/>
    <cellStyle name="Comma 6 5" xfId="1144" xr:uid="{00000000-0005-0000-0000-00004D8A0000}"/>
    <cellStyle name="Comma 6 5 2" xfId="2713" xr:uid="{00000000-0005-0000-0000-00004E8A0000}"/>
    <cellStyle name="Comma 6 5 2 2" xfId="5561" xr:uid="{00000000-0005-0000-0000-00004F8A0000}"/>
    <cellStyle name="Comma 6 5 2 2 2" xfId="10904" xr:uid="{00000000-0005-0000-0000-0000508A0000}"/>
    <cellStyle name="Comma 6 5 2 2 2 2" xfId="21518" xr:uid="{00000000-0005-0000-0000-0000518A0000}"/>
    <cellStyle name="Comma 6 5 2 2 2 2 2" xfId="44786" xr:uid="{00000000-0005-0000-0000-0000528A0000}"/>
    <cellStyle name="Comma 6 5 2 2 2 3" xfId="34172" xr:uid="{00000000-0005-0000-0000-0000538A0000}"/>
    <cellStyle name="Comma 6 5 2 2 3" xfId="16212" xr:uid="{00000000-0005-0000-0000-0000548A0000}"/>
    <cellStyle name="Comma 6 5 2 2 3 2" xfId="39480" xr:uid="{00000000-0005-0000-0000-0000558A0000}"/>
    <cellStyle name="Comma 6 5 2 2 4" xfId="28864" xr:uid="{00000000-0005-0000-0000-0000568A0000}"/>
    <cellStyle name="Comma 6 5 2 3" xfId="8262" xr:uid="{00000000-0005-0000-0000-0000578A0000}"/>
    <cellStyle name="Comma 6 5 2 3 2" xfId="18877" xr:uid="{00000000-0005-0000-0000-0000588A0000}"/>
    <cellStyle name="Comma 6 5 2 3 2 2" xfId="42145" xr:uid="{00000000-0005-0000-0000-0000598A0000}"/>
    <cellStyle name="Comma 6 5 2 3 3" xfId="31530" xr:uid="{00000000-0005-0000-0000-00005A8A0000}"/>
    <cellStyle name="Comma 6 5 2 4" xfId="13572" xr:uid="{00000000-0005-0000-0000-00005B8A0000}"/>
    <cellStyle name="Comma 6 5 2 4 2" xfId="36840" xr:uid="{00000000-0005-0000-0000-00005C8A0000}"/>
    <cellStyle name="Comma 6 5 2 5" xfId="26222" xr:uid="{00000000-0005-0000-0000-00005D8A0000}"/>
    <cellStyle name="Comma 6 5 3" xfId="3888" xr:uid="{00000000-0005-0000-0000-00005E8A0000}"/>
    <cellStyle name="Comma 6 5 3 2" xfId="6552" xr:uid="{00000000-0005-0000-0000-00005F8A0000}"/>
    <cellStyle name="Comma 6 5 3 2 2" xfId="11895" xr:uid="{00000000-0005-0000-0000-0000608A0000}"/>
    <cellStyle name="Comma 6 5 3 2 2 2" xfId="22508" xr:uid="{00000000-0005-0000-0000-0000618A0000}"/>
    <cellStyle name="Comma 6 5 3 2 2 2 2" xfId="45776" xr:uid="{00000000-0005-0000-0000-0000628A0000}"/>
    <cellStyle name="Comma 6 5 3 2 2 3" xfId="35163" xr:uid="{00000000-0005-0000-0000-0000638A0000}"/>
    <cellStyle name="Comma 6 5 3 2 3" xfId="17202" xr:uid="{00000000-0005-0000-0000-0000648A0000}"/>
    <cellStyle name="Comma 6 5 3 2 3 2" xfId="40470" xr:uid="{00000000-0005-0000-0000-0000658A0000}"/>
    <cellStyle name="Comma 6 5 3 2 4" xfId="29855" xr:uid="{00000000-0005-0000-0000-0000668A0000}"/>
    <cellStyle name="Comma 6 5 3 3" xfId="9253" xr:uid="{00000000-0005-0000-0000-0000678A0000}"/>
    <cellStyle name="Comma 6 5 3 3 2" xfId="19868" xr:uid="{00000000-0005-0000-0000-0000688A0000}"/>
    <cellStyle name="Comma 6 5 3 3 2 2" xfId="43136" xr:uid="{00000000-0005-0000-0000-0000698A0000}"/>
    <cellStyle name="Comma 6 5 3 3 3" xfId="32521" xr:uid="{00000000-0005-0000-0000-00006A8A0000}"/>
    <cellStyle name="Comma 6 5 3 4" xfId="14562" xr:uid="{00000000-0005-0000-0000-00006B8A0000}"/>
    <cellStyle name="Comma 6 5 3 4 2" xfId="37830" xr:uid="{00000000-0005-0000-0000-00006C8A0000}"/>
    <cellStyle name="Comma 6 5 3 5" xfId="27213" xr:uid="{00000000-0005-0000-0000-00006D8A0000}"/>
    <cellStyle name="Comma 6 5 4" xfId="4374" xr:uid="{00000000-0005-0000-0000-00006E8A0000}"/>
    <cellStyle name="Comma 6 5 4 2" xfId="9718" xr:uid="{00000000-0005-0000-0000-00006F8A0000}"/>
    <cellStyle name="Comma 6 5 4 2 2" xfId="20333" xr:uid="{00000000-0005-0000-0000-0000708A0000}"/>
    <cellStyle name="Comma 6 5 4 2 2 2" xfId="43601" xr:uid="{00000000-0005-0000-0000-0000718A0000}"/>
    <cellStyle name="Comma 6 5 4 2 3" xfId="32986" xr:uid="{00000000-0005-0000-0000-0000728A0000}"/>
    <cellStyle name="Comma 6 5 4 3" xfId="15027" xr:uid="{00000000-0005-0000-0000-0000738A0000}"/>
    <cellStyle name="Comma 6 5 4 3 2" xfId="38295" xr:uid="{00000000-0005-0000-0000-0000748A0000}"/>
    <cellStyle name="Comma 6 5 4 4" xfId="27678" xr:uid="{00000000-0005-0000-0000-0000758A0000}"/>
    <cellStyle name="Comma 6 5 5" xfId="7076" xr:uid="{00000000-0005-0000-0000-0000768A0000}"/>
    <cellStyle name="Comma 6 5 5 2" xfId="17691" xr:uid="{00000000-0005-0000-0000-0000778A0000}"/>
    <cellStyle name="Comma 6 5 5 2 2" xfId="40959" xr:uid="{00000000-0005-0000-0000-0000788A0000}"/>
    <cellStyle name="Comma 6 5 5 3" xfId="30344" xr:uid="{00000000-0005-0000-0000-0000798A0000}"/>
    <cellStyle name="Comma 6 5 6" xfId="12387" xr:uid="{00000000-0005-0000-0000-00007A8A0000}"/>
    <cellStyle name="Comma 6 5 6 2" xfId="35655" xr:uid="{00000000-0005-0000-0000-00007B8A0000}"/>
    <cellStyle name="Comma 6 5 7" xfId="23850" xr:uid="{00000000-0005-0000-0000-00007C8A0000}"/>
    <cellStyle name="Comma 6 5 7 2" xfId="47072" xr:uid="{00000000-0005-0000-0000-00007D8A0000}"/>
    <cellStyle name="Comma 6 5 8" xfId="25036" xr:uid="{00000000-0005-0000-0000-00007E8A0000}"/>
    <cellStyle name="Comma 6 5 9" xfId="49002" xr:uid="{00000000-0005-0000-0000-00007F8A0000}"/>
    <cellStyle name="Comma 6 6" xfId="1292" xr:uid="{00000000-0005-0000-0000-0000808A0000}"/>
    <cellStyle name="Comma 6 6 2" xfId="2853" xr:uid="{00000000-0005-0000-0000-0000818A0000}"/>
    <cellStyle name="Comma 6 6 2 2" xfId="5701" xr:uid="{00000000-0005-0000-0000-0000828A0000}"/>
    <cellStyle name="Comma 6 6 2 2 2" xfId="11044" xr:uid="{00000000-0005-0000-0000-0000838A0000}"/>
    <cellStyle name="Comma 6 6 2 2 2 2" xfId="21658" xr:uid="{00000000-0005-0000-0000-0000848A0000}"/>
    <cellStyle name="Comma 6 6 2 2 2 2 2" xfId="44926" xr:uid="{00000000-0005-0000-0000-0000858A0000}"/>
    <cellStyle name="Comma 6 6 2 2 2 3" xfId="34312" xr:uid="{00000000-0005-0000-0000-0000868A0000}"/>
    <cellStyle name="Comma 6 6 2 2 3" xfId="16352" xr:uid="{00000000-0005-0000-0000-0000878A0000}"/>
    <cellStyle name="Comma 6 6 2 2 3 2" xfId="39620" xr:uid="{00000000-0005-0000-0000-0000888A0000}"/>
    <cellStyle name="Comma 6 6 2 2 4" xfId="29004" xr:uid="{00000000-0005-0000-0000-0000898A0000}"/>
    <cellStyle name="Comma 6 6 2 3" xfId="8402" xr:uid="{00000000-0005-0000-0000-00008A8A0000}"/>
    <cellStyle name="Comma 6 6 2 3 2" xfId="19017" xr:uid="{00000000-0005-0000-0000-00008B8A0000}"/>
    <cellStyle name="Comma 6 6 2 3 2 2" xfId="42285" xr:uid="{00000000-0005-0000-0000-00008C8A0000}"/>
    <cellStyle name="Comma 6 6 2 3 3" xfId="31670" xr:uid="{00000000-0005-0000-0000-00008D8A0000}"/>
    <cellStyle name="Comma 6 6 2 4" xfId="13712" xr:uid="{00000000-0005-0000-0000-00008E8A0000}"/>
    <cellStyle name="Comma 6 6 2 4 2" xfId="36980" xr:uid="{00000000-0005-0000-0000-00008F8A0000}"/>
    <cellStyle name="Comma 6 6 2 5" xfId="26362" xr:uid="{00000000-0005-0000-0000-0000908A0000}"/>
    <cellStyle name="Comma 6 6 3" xfId="4514" xr:uid="{00000000-0005-0000-0000-0000918A0000}"/>
    <cellStyle name="Comma 6 6 3 2" xfId="9858" xr:uid="{00000000-0005-0000-0000-0000928A0000}"/>
    <cellStyle name="Comma 6 6 3 2 2" xfId="20473" xr:uid="{00000000-0005-0000-0000-0000938A0000}"/>
    <cellStyle name="Comma 6 6 3 2 2 2" xfId="43741" xr:uid="{00000000-0005-0000-0000-0000948A0000}"/>
    <cellStyle name="Comma 6 6 3 2 3" xfId="33126" xr:uid="{00000000-0005-0000-0000-0000958A0000}"/>
    <cellStyle name="Comma 6 6 3 3" xfId="15167" xr:uid="{00000000-0005-0000-0000-0000968A0000}"/>
    <cellStyle name="Comma 6 6 3 3 2" xfId="38435" xr:uid="{00000000-0005-0000-0000-0000978A0000}"/>
    <cellStyle name="Comma 6 6 3 4" xfId="27818" xr:uid="{00000000-0005-0000-0000-0000988A0000}"/>
    <cellStyle name="Comma 6 6 4" xfId="7216" xr:uid="{00000000-0005-0000-0000-0000998A0000}"/>
    <cellStyle name="Comma 6 6 4 2" xfId="17831" xr:uid="{00000000-0005-0000-0000-00009A8A0000}"/>
    <cellStyle name="Comma 6 6 4 2 2" xfId="41099" xr:uid="{00000000-0005-0000-0000-00009B8A0000}"/>
    <cellStyle name="Comma 6 6 4 3" xfId="30484" xr:uid="{00000000-0005-0000-0000-00009C8A0000}"/>
    <cellStyle name="Comma 6 6 5" xfId="12527" xr:uid="{00000000-0005-0000-0000-00009D8A0000}"/>
    <cellStyle name="Comma 6 6 5 2" xfId="35795" xr:uid="{00000000-0005-0000-0000-00009E8A0000}"/>
    <cellStyle name="Comma 6 6 6" xfId="23851" xr:uid="{00000000-0005-0000-0000-00009F8A0000}"/>
    <cellStyle name="Comma 6 6 6 2" xfId="47073" xr:uid="{00000000-0005-0000-0000-0000A08A0000}"/>
    <cellStyle name="Comma 6 6 7" xfId="25176" xr:uid="{00000000-0005-0000-0000-0000A18A0000}"/>
    <cellStyle name="Comma 6 6 8" xfId="49003" xr:uid="{00000000-0005-0000-0000-0000A28A0000}"/>
    <cellStyle name="Comma 6 7" xfId="1682" xr:uid="{00000000-0005-0000-0000-0000A38A0000}"/>
    <cellStyle name="Comma 6 7 2" xfId="4685" xr:uid="{00000000-0005-0000-0000-0000A48A0000}"/>
    <cellStyle name="Comma 6 7 2 2" xfId="10029" xr:uid="{00000000-0005-0000-0000-0000A58A0000}"/>
    <cellStyle name="Comma 6 7 2 2 2" xfId="20644" xr:uid="{00000000-0005-0000-0000-0000A68A0000}"/>
    <cellStyle name="Comma 6 7 2 2 2 2" xfId="43912" xr:uid="{00000000-0005-0000-0000-0000A78A0000}"/>
    <cellStyle name="Comma 6 7 2 2 3" xfId="33297" xr:uid="{00000000-0005-0000-0000-0000A88A0000}"/>
    <cellStyle name="Comma 6 7 2 3" xfId="15338" xr:uid="{00000000-0005-0000-0000-0000A98A0000}"/>
    <cellStyle name="Comma 6 7 2 3 2" xfId="38606" xr:uid="{00000000-0005-0000-0000-0000AA8A0000}"/>
    <cellStyle name="Comma 6 7 2 4" xfId="27989" xr:uid="{00000000-0005-0000-0000-0000AB8A0000}"/>
    <cellStyle name="Comma 6 7 3" xfId="7387" xr:uid="{00000000-0005-0000-0000-0000AC8A0000}"/>
    <cellStyle name="Comma 6 7 3 2" xfId="18002" xr:uid="{00000000-0005-0000-0000-0000AD8A0000}"/>
    <cellStyle name="Comma 6 7 3 2 2" xfId="41270" xr:uid="{00000000-0005-0000-0000-0000AE8A0000}"/>
    <cellStyle name="Comma 6 7 3 3" xfId="30655" xr:uid="{00000000-0005-0000-0000-0000AF8A0000}"/>
    <cellStyle name="Comma 6 7 4" xfId="12698" xr:uid="{00000000-0005-0000-0000-0000B08A0000}"/>
    <cellStyle name="Comma 6 7 4 2" xfId="35966" xr:uid="{00000000-0005-0000-0000-0000B18A0000}"/>
    <cellStyle name="Comma 6 7 5" xfId="25347" xr:uid="{00000000-0005-0000-0000-0000B28A0000}"/>
    <cellStyle name="Comma 6 8" xfId="2532" xr:uid="{00000000-0005-0000-0000-0000B38A0000}"/>
    <cellStyle name="Comma 6 8 2" xfId="5380" xr:uid="{00000000-0005-0000-0000-0000B48A0000}"/>
    <cellStyle name="Comma 6 8 2 2" xfId="10723" xr:uid="{00000000-0005-0000-0000-0000B58A0000}"/>
    <cellStyle name="Comma 6 8 2 2 2" xfId="21337" xr:uid="{00000000-0005-0000-0000-0000B68A0000}"/>
    <cellStyle name="Comma 6 8 2 2 2 2" xfId="44605" xr:uid="{00000000-0005-0000-0000-0000B78A0000}"/>
    <cellStyle name="Comma 6 8 2 2 3" xfId="33991" xr:uid="{00000000-0005-0000-0000-0000B88A0000}"/>
    <cellStyle name="Comma 6 8 2 3" xfId="16031" xr:uid="{00000000-0005-0000-0000-0000B98A0000}"/>
    <cellStyle name="Comma 6 8 2 3 2" xfId="39299" xr:uid="{00000000-0005-0000-0000-0000BA8A0000}"/>
    <cellStyle name="Comma 6 8 2 4" xfId="28683" xr:uid="{00000000-0005-0000-0000-0000BB8A0000}"/>
    <cellStyle name="Comma 6 8 3" xfId="8081" xr:uid="{00000000-0005-0000-0000-0000BC8A0000}"/>
    <cellStyle name="Comma 6 8 3 2" xfId="18696" xr:uid="{00000000-0005-0000-0000-0000BD8A0000}"/>
    <cellStyle name="Comma 6 8 3 2 2" xfId="41964" xr:uid="{00000000-0005-0000-0000-0000BE8A0000}"/>
    <cellStyle name="Comma 6 8 3 3" xfId="31349" xr:uid="{00000000-0005-0000-0000-0000BF8A0000}"/>
    <cellStyle name="Comma 6 8 4" xfId="13391" xr:uid="{00000000-0005-0000-0000-0000C08A0000}"/>
    <cellStyle name="Comma 6 8 4 2" xfId="36659" xr:uid="{00000000-0005-0000-0000-0000C18A0000}"/>
    <cellStyle name="Comma 6 8 5" xfId="26041" xr:uid="{00000000-0005-0000-0000-0000C28A0000}"/>
    <cellStyle name="Comma 6 9" xfId="3034" xr:uid="{00000000-0005-0000-0000-0000C38A0000}"/>
    <cellStyle name="Comma 6 9 2" xfId="5870" xr:uid="{00000000-0005-0000-0000-0000C48A0000}"/>
    <cellStyle name="Comma 6 9 2 2" xfId="11213" xr:uid="{00000000-0005-0000-0000-0000C58A0000}"/>
    <cellStyle name="Comma 6 9 2 2 2" xfId="21827" xr:uid="{00000000-0005-0000-0000-0000C68A0000}"/>
    <cellStyle name="Comma 6 9 2 2 2 2" xfId="45095" xr:uid="{00000000-0005-0000-0000-0000C78A0000}"/>
    <cellStyle name="Comma 6 9 2 2 3" xfId="34481" xr:uid="{00000000-0005-0000-0000-0000C88A0000}"/>
    <cellStyle name="Comma 6 9 2 3" xfId="16521" xr:uid="{00000000-0005-0000-0000-0000C98A0000}"/>
    <cellStyle name="Comma 6 9 2 3 2" xfId="39789" xr:uid="{00000000-0005-0000-0000-0000CA8A0000}"/>
    <cellStyle name="Comma 6 9 2 4" xfId="29173" xr:uid="{00000000-0005-0000-0000-0000CB8A0000}"/>
    <cellStyle name="Comma 6 9 3" xfId="8571" xr:uid="{00000000-0005-0000-0000-0000CC8A0000}"/>
    <cellStyle name="Comma 6 9 3 2" xfId="19186" xr:uid="{00000000-0005-0000-0000-0000CD8A0000}"/>
    <cellStyle name="Comma 6 9 3 2 2" xfId="42454" xr:uid="{00000000-0005-0000-0000-0000CE8A0000}"/>
    <cellStyle name="Comma 6 9 3 3" xfId="31839" xr:uid="{00000000-0005-0000-0000-0000CF8A0000}"/>
    <cellStyle name="Comma 6 9 4" xfId="13881" xr:uid="{00000000-0005-0000-0000-0000D08A0000}"/>
    <cellStyle name="Comma 6 9 4 2" xfId="37149" xr:uid="{00000000-0005-0000-0000-0000D18A0000}"/>
    <cellStyle name="Comma 6 9 5" xfId="26531" xr:uid="{00000000-0005-0000-0000-0000D28A0000}"/>
    <cellStyle name="Comma 7" xfId="454" xr:uid="{00000000-0005-0000-0000-0000D38A0000}"/>
    <cellStyle name="Comma 7 10" xfId="3361" xr:uid="{00000000-0005-0000-0000-0000D48A0000}"/>
    <cellStyle name="Comma 7 10 2" xfId="6185" xr:uid="{00000000-0005-0000-0000-0000D58A0000}"/>
    <cellStyle name="Comma 7 10 2 2" xfId="11528" xr:uid="{00000000-0005-0000-0000-0000D68A0000}"/>
    <cellStyle name="Comma 7 10 2 2 2" xfId="22141" xr:uid="{00000000-0005-0000-0000-0000D78A0000}"/>
    <cellStyle name="Comma 7 10 2 2 2 2" xfId="45409" xr:uid="{00000000-0005-0000-0000-0000D88A0000}"/>
    <cellStyle name="Comma 7 10 2 2 3" xfId="34796" xr:uid="{00000000-0005-0000-0000-0000D98A0000}"/>
    <cellStyle name="Comma 7 10 2 3" xfId="16835" xr:uid="{00000000-0005-0000-0000-0000DA8A0000}"/>
    <cellStyle name="Comma 7 10 2 3 2" xfId="40103" xr:uid="{00000000-0005-0000-0000-0000DB8A0000}"/>
    <cellStyle name="Comma 7 10 2 4" xfId="29488" xr:uid="{00000000-0005-0000-0000-0000DC8A0000}"/>
    <cellStyle name="Comma 7 10 3" xfId="8886" xr:uid="{00000000-0005-0000-0000-0000DD8A0000}"/>
    <cellStyle name="Comma 7 10 3 2" xfId="19501" xr:uid="{00000000-0005-0000-0000-0000DE8A0000}"/>
    <cellStyle name="Comma 7 10 3 2 2" xfId="42769" xr:uid="{00000000-0005-0000-0000-0000DF8A0000}"/>
    <cellStyle name="Comma 7 10 3 3" xfId="32154" xr:uid="{00000000-0005-0000-0000-0000E08A0000}"/>
    <cellStyle name="Comma 7 10 4" xfId="14195" xr:uid="{00000000-0005-0000-0000-0000E18A0000}"/>
    <cellStyle name="Comma 7 10 4 2" xfId="37463" xr:uid="{00000000-0005-0000-0000-0000E28A0000}"/>
    <cellStyle name="Comma 7 10 5" xfId="26846" xr:uid="{00000000-0005-0000-0000-0000E38A0000}"/>
    <cellStyle name="Comma 7 11" xfId="4196" xr:uid="{00000000-0005-0000-0000-0000E48A0000}"/>
    <cellStyle name="Comma 7 11 2" xfId="9540" xr:uid="{00000000-0005-0000-0000-0000E58A0000}"/>
    <cellStyle name="Comma 7 11 2 2" xfId="20155" xr:uid="{00000000-0005-0000-0000-0000E68A0000}"/>
    <cellStyle name="Comma 7 11 2 2 2" xfId="43423" xr:uid="{00000000-0005-0000-0000-0000E78A0000}"/>
    <cellStyle name="Comma 7 11 2 3" xfId="32808" xr:uid="{00000000-0005-0000-0000-0000E88A0000}"/>
    <cellStyle name="Comma 7 11 3" xfId="14849" xr:uid="{00000000-0005-0000-0000-0000E98A0000}"/>
    <cellStyle name="Comma 7 11 3 2" xfId="38117" xr:uid="{00000000-0005-0000-0000-0000EA8A0000}"/>
    <cellStyle name="Comma 7 11 4" xfId="27500" xr:uid="{00000000-0005-0000-0000-0000EB8A0000}"/>
    <cellStyle name="Comma 7 12" xfId="6898" xr:uid="{00000000-0005-0000-0000-0000EC8A0000}"/>
    <cellStyle name="Comma 7 12 2" xfId="17513" xr:uid="{00000000-0005-0000-0000-0000ED8A0000}"/>
    <cellStyle name="Comma 7 12 2 2" xfId="40781" xr:uid="{00000000-0005-0000-0000-0000EE8A0000}"/>
    <cellStyle name="Comma 7 12 3" xfId="30166" xr:uid="{00000000-0005-0000-0000-0000EF8A0000}"/>
    <cellStyle name="Comma 7 13" xfId="12209" xr:uid="{00000000-0005-0000-0000-0000F08A0000}"/>
    <cellStyle name="Comma 7 13 2" xfId="35477" xr:uid="{00000000-0005-0000-0000-0000F18A0000}"/>
    <cellStyle name="Comma 7 14" xfId="23852" xr:uid="{00000000-0005-0000-0000-0000F28A0000}"/>
    <cellStyle name="Comma 7 14 2" xfId="47074" xr:uid="{00000000-0005-0000-0000-0000F38A0000}"/>
    <cellStyle name="Comma 7 15" xfId="24856" xr:uid="{00000000-0005-0000-0000-0000F48A0000}"/>
    <cellStyle name="Comma 7 16" xfId="49004" xr:uid="{00000000-0005-0000-0000-0000F58A0000}"/>
    <cellStyle name="Comma 7 2" xfId="455" xr:uid="{00000000-0005-0000-0000-0000F68A0000}"/>
    <cellStyle name="Comma 7 2 10" xfId="12210" xr:uid="{00000000-0005-0000-0000-0000F78A0000}"/>
    <cellStyle name="Comma 7 2 10 2" xfId="35478" xr:uid="{00000000-0005-0000-0000-0000F88A0000}"/>
    <cellStyle name="Comma 7 2 11" xfId="23853" xr:uid="{00000000-0005-0000-0000-0000F98A0000}"/>
    <cellStyle name="Comma 7 2 11 2" xfId="47075" xr:uid="{00000000-0005-0000-0000-0000FA8A0000}"/>
    <cellStyle name="Comma 7 2 12" xfId="24857" xr:uid="{00000000-0005-0000-0000-0000FB8A0000}"/>
    <cellStyle name="Comma 7 2 13" xfId="49005" xr:uid="{00000000-0005-0000-0000-0000FC8A0000}"/>
    <cellStyle name="Comma 7 2 2" xfId="1211" xr:uid="{00000000-0005-0000-0000-0000FD8A0000}"/>
    <cellStyle name="Comma 7 2 2 2" xfId="2773" xr:uid="{00000000-0005-0000-0000-0000FE8A0000}"/>
    <cellStyle name="Comma 7 2 2 2 2" xfId="5621" xr:uid="{00000000-0005-0000-0000-0000FF8A0000}"/>
    <cellStyle name="Comma 7 2 2 2 2 2" xfId="10964" xr:uid="{00000000-0005-0000-0000-0000008B0000}"/>
    <cellStyle name="Comma 7 2 2 2 2 2 2" xfId="21578" xr:uid="{00000000-0005-0000-0000-0000018B0000}"/>
    <cellStyle name="Comma 7 2 2 2 2 2 2 2" xfId="44846" xr:uid="{00000000-0005-0000-0000-0000028B0000}"/>
    <cellStyle name="Comma 7 2 2 2 2 2 3" xfId="34232" xr:uid="{00000000-0005-0000-0000-0000038B0000}"/>
    <cellStyle name="Comma 7 2 2 2 2 3" xfId="16272" xr:uid="{00000000-0005-0000-0000-0000048B0000}"/>
    <cellStyle name="Comma 7 2 2 2 2 3 2" xfId="39540" xr:uid="{00000000-0005-0000-0000-0000058B0000}"/>
    <cellStyle name="Comma 7 2 2 2 2 4" xfId="23856" xr:uid="{00000000-0005-0000-0000-0000068B0000}"/>
    <cellStyle name="Comma 7 2 2 2 2 4 2" xfId="47078" xr:uid="{00000000-0005-0000-0000-0000078B0000}"/>
    <cellStyle name="Comma 7 2 2 2 2 5" xfId="28924" xr:uid="{00000000-0005-0000-0000-0000088B0000}"/>
    <cellStyle name="Comma 7 2 2 2 2 6" xfId="49008" xr:uid="{00000000-0005-0000-0000-0000098B0000}"/>
    <cellStyle name="Comma 7 2 2 2 3" xfId="8322" xr:uid="{00000000-0005-0000-0000-00000A8B0000}"/>
    <cellStyle name="Comma 7 2 2 2 3 2" xfId="18937" xr:uid="{00000000-0005-0000-0000-00000B8B0000}"/>
    <cellStyle name="Comma 7 2 2 2 3 2 2" xfId="42205" xr:uid="{00000000-0005-0000-0000-00000C8B0000}"/>
    <cellStyle name="Comma 7 2 2 2 3 3" xfId="31590" xr:uid="{00000000-0005-0000-0000-00000D8B0000}"/>
    <cellStyle name="Comma 7 2 2 2 4" xfId="13632" xr:uid="{00000000-0005-0000-0000-00000E8B0000}"/>
    <cellStyle name="Comma 7 2 2 2 4 2" xfId="36900" xr:uid="{00000000-0005-0000-0000-00000F8B0000}"/>
    <cellStyle name="Comma 7 2 2 2 5" xfId="23855" xr:uid="{00000000-0005-0000-0000-0000108B0000}"/>
    <cellStyle name="Comma 7 2 2 2 5 2" xfId="47077" xr:uid="{00000000-0005-0000-0000-0000118B0000}"/>
    <cellStyle name="Comma 7 2 2 2 6" xfId="26282" xr:uid="{00000000-0005-0000-0000-0000128B0000}"/>
    <cellStyle name="Comma 7 2 2 2 7" xfId="49007" xr:uid="{00000000-0005-0000-0000-0000138B0000}"/>
    <cellStyle name="Comma 7 2 2 3" xfId="3948" xr:uid="{00000000-0005-0000-0000-0000148B0000}"/>
    <cellStyle name="Comma 7 2 2 3 2" xfId="6612" xr:uid="{00000000-0005-0000-0000-0000158B0000}"/>
    <cellStyle name="Comma 7 2 2 3 2 2" xfId="11955" xr:uid="{00000000-0005-0000-0000-0000168B0000}"/>
    <cellStyle name="Comma 7 2 2 3 2 2 2" xfId="22568" xr:uid="{00000000-0005-0000-0000-0000178B0000}"/>
    <cellStyle name="Comma 7 2 2 3 2 2 2 2" xfId="45836" xr:uid="{00000000-0005-0000-0000-0000188B0000}"/>
    <cellStyle name="Comma 7 2 2 3 2 2 3" xfId="35223" xr:uid="{00000000-0005-0000-0000-0000198B0000}"/>
    <cellStyle name="Comma 7 2 2 3 2 3" xfId="17262" xr:uid="{00000000-0005-0000-0000-00001A8B0000}"/>
    <cellStyle name="Comma 7 2 2 3 2 3 2" xfId="40530" xr:uid="{00000000-0005-0000-0000-00001B8B0000}"/>
    <cellStyle name="Comma 7 2 2 3 2 4" xfId="29915" xr:uid="{00000000-0005-0000-0000-00001C8B0000}"/>
    <cellStyle name="Comma 7 2 2 3 3" xfId="9313" xr:uid="{00000000-0005-0000-0000-00001D8B0000}"/>
    <cellStyle name="Comma 7 2 2 3 3 2" xfId="19928" xr:uid="{00000000-0005-0000-0000-00001E8B0000}"/>
    <cellStyle name="Comma 7 2 2 3 3 2 2" xfId="43196" xr:uid="{00000000-0005-0000-0000-00001F8B0000}"/>
    <cellStyle name="Comma 7 2 2 3 3 3" xfId="32581" xr:uid="{00000000-0005-0000-0000-0000208B0000}"/>
    <cellStyle name="Comma 7 2 2 3 4" xfId="14622" xr:uid="{00000000-0005-0000-0000-0000218B0000}"/>
    <cellStyle name="Comma 7 2 2 3 4 2" xfId="37890" xr:uid="{00000000-0005-0000-0000-0000228B0000}"/>
    <cellStyle name="Comma 7 2 2 3 5" xfId="23857" xr:uid="{00000000-0005-0000-0000-0000238B0000}"/>
    <cellStyle name="Comma 7 2 2 3 5 2" xfId="47079" xr:uid="{00000000-0005-0000-0000-0000248B0000}"/>
    <cellStyle name="Comma 7 2 2 3 6" xfId="27273" xr:uid="{00000000-0005-0000-0000-0000258B0000}"/>
    <cellStyle name="Comma 7 2 2 3 7" xfId="49009" xr:uid="{00000000-0005-0000-0000-0000268B0000}"/>
    <cellStyle name="Comma 7 2 2 4" xfId="4434" xr:uid="{00000000-0005-0000-0000-0000278B0000}"/>
    <cellStyle name="Comma 7 2 2 4 2" xfId="9778" xr:uid="{00000000-0005-0000-0000-0000288B0000}"/>
    <cellStyle name="Comma 7 2 2 4 2 2" xfId="20393" xr:uid="{00000000-0005-0000-0000-0000298B0000}"/>
    <cellStyle name="Comma 7 2 2 4 2 2 2" xfId="43661" xr:uid="{00000000-0005-0000-0000-00002A8B0000}"/>
    <cellStyle name="Comma 7 2 2 4 2 3" xfId="33046" xr:uid="{00000000-0005-0000-0000-00002B8B0000}"/>
    <cellStyle name="Comma 7 2 2 4 3" xfId="15087" xr:uid="{00000000-0005-0000-0000-00002C8B0000}"/>
    <cellStyle name="Comma 7 2 2 4 3 2" xfId="38355" xr:uid="{00000000-0005-0000-0000-00002D8B0000}"/>
    <cellStyle name="Comma 7 2 2 4 4" xfId="27738" xr:uid="{00000000-0005-0000-0000-00002E8B0000}"/>
    <cellStyle name="Comma 7 2 2 5" xfId="7136" xr:uid="{00000000-0005-0000-0000-00002F8B0000}"/>
    <cellStyle name="Comma 7 2 2 5 2" xfId="17751" xr:uid="{00000000-0005-0000-0000-0000308B0000}"/>
    <cellStyle name="Comma 7 2 2 5 2 2" xfId="41019" xr:uid="{00000000-0005-0000-0000-0000318B0000}"/>
    <cellStyle name="Comma 7 2 2 5 3" xfId="30404" xr:uid="{00000000-0005-0000-0000-0000328B0000}"/>
    <cellStyle name="Comma 7 2 2 6" xfId="12447" xr:uid="{00000000-0005-0000-0000-0000338B0000}"/>
    <cellStyle name="Comma 7 2 2 6 2" xfId="35715" xr:uid="{00000000-0005-0000-0000-0000348B0000}"/>
    <cellStyle name="Comma 7 2 2 7" xfId="23854" xr:uid="{00000000-0005-0000-0000-0000358B0000}"/>
    <cellStyle name="Comma 7 2 2 7 2" xfId="47076" xr:uid="{00000000-0005-0000-0000-0000368B0000}"/>
    <cellStyle name="Comma 7 2 2 8" xfId="25096" xr:uid="{00000000-0005-0000-0000-0000378B0000}"/>
    <cellStyle name="Comma 7 2 2 9" xfId="49006" xr:uid="{00000000-0005-0000-0000-0000388B0000}"/>
    <cellStyle name="Comma 7 2 3" xfId="1580" xr:uid="{00000000-0005-0000-0000-0000398B0000}"/>
    <cellStyle name="Comma 7 2 3 2" xfId="2937" xr:uid="{00000000-0005-0000-0000-00003A8B0000}"/>
    <cellStyle name="Comma 7 2 3 2 2" xfId="5785" xr:uid="{00000000-0005-0000-0000-00003B8B0000}"/>
    <cellStyle name="Comma 7 2 3 2 2 2" xfId="11128" xr:uid="{00000000-0005-0000-0000-00003C8B0000}"/>
    <cellStyle name="Comma 7 2 3 2 2 2 2" xfId="21742" xr:uid="{00000000-0005-0000-0000-00003D8B0000}"/>
    <cellStyle name="Comma 7 2 3 2 2 2 2 2" xfId="45010" xr:uid="{00000000-0005-0000-0000-00003E8B0000}"/>
    <cellStyle name="Comma 7 2 3 2 2 2 3" xfId="34396" xr:uid="{00000000-0005-0000-0000-00003F8B0000}"/>
    <cellStyle name="Comma 7 2 3 2 2 3" xfId="16436" xr:uid="{00000000-0005-0000-0000-0000408B0000}"/>
    <cellStyle name="Comma 7 2 3 2 2 3 2" xfId="39704" xr:uid="{00000000-0005-0000-0000-0000418B0000}"/>
    <cellStyle name="Comma 7 2 3 2 2 4" xfId="29088" xr:uid="{00000000-0005-0000-0000-0000428B0000}"/>
    <cellStyle name="Comma 7 2 3 2 3" xfId="8486" xr:uid="{00000000-0005-0000-0000-0000438B0000}"/>
    <cellStyle name="Comma 7 2 3 2 3 2" xfId="19101" xr:uid="{00000000-0005-0000-0000-0000448B0000}"/>
    <cellStyle name="Comma 7 2 3 2 3 2 2" xfId="42369" xr:uid="{00000000-0005-0000-0000-0000458B0000}"/>
    <cellStyle name="Comma 7 2 3 2 3 3" xfId="31754" xr:uid="{00000000-0005-0000-0000-0000468B0000}"/>
    <cellStyle name="Comma 7 2 3 2 4" xfId="13796" xr:uid="{00000000-0005-0000-0000-0000478B0000}"/>
    <cellStyle name="Comma 7 2 3 2 4 2" xfId="37064" xr:uid="{00000000-0005-0000-0000-0000488B0000}"/>
    <cellStyle name="Comma 7 2 3 2 5" xfId="23859" xr:uid="{00000000-0005-0000-0000-0000498B0000}"/>
    <cellStyle name="Comma 7 2 3 2 5 2" xfId="47081" xr:uid="{00000000-0005-0000-0000-00004A8B0000}"/>
    <cellStyle name="Comma 7 2 3 2 6" xfId="26446" xr:uid="{00000000-0005-0000-0000-00004B8B0000}"/>
    <cellStyle name="Comma 7 2 3 2 7" xfId="49011" xr:uid="{00000000-0005-0000-0000-00004C8B0000}"/>
    <cellStyle name="Comma 7 2 3 3" xfId="4598" xr:uid="{00000000-0005-0000-0000-00004D8B0000}"/>
    <cellStyle name="Comma 7 2 3 3 2" xfId="9942" xr:uid="{00000000-0005-0000-0000-00004E8B0000}"/>
    <cellStyle name="Comma 7 2 3 3 2 2" xfId="20557" xr:uid="{00000000-0005-0000-0000-00004F8B0000}"/>
    <cellStyle name="Comma 7 2 3 3 2 2 2" xfId="43825" xr:uid="{00000000-0005-0000-0000-0000508B0000}"/>
    <cellStyle name="Comma 7 2 3 3 2 3" xfId="33210" xr:uid="{00000000-0005-0000-0000-0000518B0000}"/>
    <cellStyle name="Comma 7 2 3 3 3" xfId="15251" xr:uid="{00000000-0005-0000-0000-0000528B0000}"/>
    <cellStyle name="Comma 7 2 3 3 3 2" xfId="38519" xr:uid="{00000000-0005-0000-0000-0000538B0000}"/>
    <cellStyle name="Comma 7 2 3 3 4" xfId="27902" xr:uid="{00000000-0005-0000-0000-0000548B0000}"/>
    <cellStyle name="Comma 7 2 3 4" xfId="7300" xr:uid="{00000000-0005-0000-0000-0000558B0000}"/>
    <cellStyle name="Comma 7 2 3 4 2" xfId="17915" xr:uid="{00000000-0005-0000-0000-0000568B0000}"/>
    <cellStyle name="Comma 7 2 3 4 2 2" xfId="41183" xr:uid="{00000000-0005-0000-0000-0000578B0000}"/>
    <cellStyle name="Comma 7 2 3 4 3" xfId="30568" xr:uid="{00000000-0005-0000-0000-0000588B0000}"/>
    <cellStyle name="Comma 7 2 3 5" xfId="12611" xr:uid="{00000000-0005-0000-0000-0000598B0000}"/>
    <cellStyle name="Comma 7 2 3 5 2" xfId="35879" xr:uid="{00000000-0005-0000-0000-00005A8B0000}"/>
    <cellStyle name="Comma 7 2 3 6" xfId="23858" xr:uid="{00000000-0005-0000-0000-00005B8B0000}"/>
    <cellStyle name="Comma 7 2 3 6 2" xfId="47080" xr:uid="{00000000-0005-0000-0000-00005C8B0000}"/>
    <cellStyle name="Comma 7 2 3 7" xfId="25260" xr:uid="{00000000-0005-0000-0000-00005D8B0000}"/>
    <cellStyle name="Comma 7 2 3 8" xfId="49010" xr:uid="{00000000-0005-0000-0000-00005E8B0000}"/>
    <cellStyle name="Comma 7 2 4" xfId="1989" xr:uid="{00000000-0005-0000-0000-00005F8B0000}"/>
    <cellStyle name="Comma 7 2 4 2" xfId="4936" xr:uid="{00000000-0005-0000-0000-0000608B0000}"/>
    <cellStyle name="Comma 7 2 4 2 2" xfId="10279" xr:uid="{00000000-0005-0000-0000-0000618B0000}"/>
    <cellStyle name="Comma 7 2 4 2 2 2" xfId="20894" xr:uid="{00000000-0005-0000-0000-0000628B0000}"/>
    <cellStyle name="Comma 7 2 4 2 2 2 2" xfId="44162" xr:uid="{00000000-0005-0000-0000-0000638B0000}"/>
    <cellStyle name="Comma 7 2 4 2 2 3" xfId="33547" xr:uid="{00000000-0005-0000-0000-0000648B0000}"/>
    <cellStyle name="Comma 7 2 4 2 3" xfId="15588" xr:uid="{00000000-0005-0000-0000-0000658B0000}"/>
    <cellStyle name="Comma 7 2 4 2 3 2" xfId="38856" xr:uid="{00000000-0005-0000-0000-0000668B0000}"/>
    <cellStyle name="Comma 7 2 4 2 4" xfId="28239" xr:uid="{00000000-0005-0000-0000-0000678B0000}"/>
    <cellStyle name="Comma 7 2 4 3" xfId="7637" xr:uid="{00000000-0005-0000-0000-0000688B0000}"/>
    <cellStyle name="Comma 7 2 4 3 2" xfId="18252" xr:uid="{00000000-0005-0000-0000-0000698B0000}"/>
    <cellStyle name="Comma 7 2 4 3 2 2" xfId="41520" xr:uid="{00000000-0005-0000-0000-00006A8B0000}"/>
    <cellStyle name="Comma 7 2 4 3 3" xfId="30905" xr:uid="{00000000-0005-0000-0000-00006B8B0000}"/>
    <cellStyle name="Comma 7 2 4 4" xfId="12948" xr:uid="{00000000-0005-0000-0000-00006C8B0000}"/>
    <cellStyle name="Comma 7 2 4 4 2" xfId="36216" xr:uid="{00000000-0005-0000-0000-00006D8B0000}"/>
    <cellStyle name="Comma 7 2 4 5" xfId="23860" xr:uid="{00000000-0005-0000-0000-00006E8B0000}"/>
    <cellStyle name="Comma 7 2 4 5 2" xfId="47082" xr:uid="{00000000-0005-0000-0000-00006F8B0000}"/>
    <cellStyle name="Comma 7 2 4 6" xfId="25597" xr:uid="{00000000-0005-0000-0000-0000708B0000}"/>
    <cellStyle name="Comma 7 2 4 7" xfId="49012" xr:uid="{00000000-0005-0000-0000-0000718B0000}"/>
    <cellStyle name="Comma 7 2 5" xfId="2536" xr:uid="{00000000-0005-0000-0000-0000728B0000}"/>
    <cellStyle name="Comma 7 2 5 2" xfId="5384" xr:uid="{00000000-0005-0000-0000-0000738B0000}"/>
    <cellStyle name="Comma 7 2 5 2 2" xfId="10727" xr:uid="{00000000-0005-0000-0000-0000748B0000}"/>
    <cellStyle name="Comma 7 2 5 2 2 2" xfId="21341" xr:uid="{00000000-0005-0000-0000-0000758B0000}"/>
    <cellStyle name="Comma 7 2 5 2 2 2 2" xfId="44609" xr:uid="{00000000-0005-0000-0000-0000768B0000}"/>
    <cellStyle name="Comma 7 2 5 2 2 3" xfId="33995" xr:uid="{00000000-0005-0000-0000-0000778B0000}"/>
    <cellStyle name="Comma 7 2 5 2 3" xfId="16035" xr:uid="{00000000-0005-0000-0000-0000788B0000}"/>
    <cellStyle name="Comma 7 2 5 2 3 2" xfId="39303" xr:uid="{00000000-0005-0000-0000-0000798B0000}"/>
    <cellStyle name="Comma 7 2 5 2 4" xfId="28687" xr:uid="{00000000-0005-0000-0000-00007A8B0000}"/>
    <cellStyle name="Comma 7 2 5 3" xfId="8085" xr:uid="{00000000-0005-0000-0000-00007B8B0000}"/>
    <cellStyle name="Comma 7 2 5 3 2" xfId="18700" xr:uid="{00000000-0005-0000-0000-00007C8B0000}"/>
    <cellStyle name="Comma 7 2 5 3 2 2" xfId="41968" xr:uid="{00000000-0005-0000-0000-00007D8B0000}"/>
    <cellStyle name="Comma 7 2 5 3 3" xfId="31353" xr:uid="{00000000-0005-0000-0000-00007E8B0000}"/>
    <cellStyle name="Comma 7 2 5 4" xfId="13395" xr:uid="{00000000-0005-0000-0000-00007F8B0000}"/>
    <cellStyle name="Comma 7 2 5 4 2" xfId="36663" xr:uid="{00000000-0005-0000-0000-0000808B0000}"/>
    <cellStyle name="Comma 7 2 5 5" xfId="26045" xr:uid="{00000000-0005-0000-0000-0000818B0000}"/>
    <cellStyle name="Comma 7 2 6" xfId="3229" xr:uid="{00000000-0005-0000-0000-0000828B0000}"/>
    <cellStyle name="Comma 7 2 6 2" xfId="6059" xr:uid="{00000000-0005-0000-0000-0000838B0000}"/>
    <cellStyle name="Comma 7 2 6 2 2" xfId="11402" xr:uid="{00000000-0005-0000-0000-0000848B0000}"/>
    <cellStyle name="Comma 7 2 6 2 2 2" xfId="22015" xr:uid="{00000000-0005-0000-0000-0000858B0000}"/>
    <cellStyle name="Comma 7 2 6 2 2 2 2" xfId="45283" xr:uid="{00000000-0005-0000-0000-0000868B0000}"/>
    <cellStyle name="Comma 7 2 6 2 2 3" xfId="34670" xr:uid="{00000000-0005-0000-0000-0000878B0000}"/>
    <cellStyle name="Comma 7 2 6 2 3" xfId="16709" xr:uid="{00000000-0005-0000-0000-0000888B0000}"/>
    <cellStyle name="Comma 7 2 6 2 3 2" xfId="39977" xr:uid="{00000000-0005-0000-0000-0000898B0000}"/>
    <cellStyle name="Comma 7 2 6 2 4" xfId="29362" xr:uid="{00000000-0005-0000-0000-00008A8B0000}"/>
    <cellStyle name="Comma 7 2 6 3" xfId="8760" xr:uid="{00000000-0005-0000-0000-00008B8B0000}"/>
    <cellStyle name="Comma 7 2 6 3 2" xfId="19375" xr:uid="{00000000-0005-0000-0000-00008C8B0000}"/>
    <cellStyle name="Comma 7 2 6 3 2 2" xfId="42643" xr:uid="{00000000-0005-0000-0000-00008D8B0000}"/>
    <cellStyle name="Comma 7 2 6 3 3" xfId="32028" xr:uid="{00000000-0005-0000-0000-00008E8B0000}"/>
    <cellStyle name="Comma 7 2 6 4" xfId="14069" xr:uid="{00000000-0005-0000-0000-00008F8B0000}"/>
    <cellStyle name="Comma 7 2 6 4 2" xfId="37337" xr:uid="{00000000-0005-0000-0000-0000908B0000}"/>
    <cellStyle name="Comma 7 2 6 5" xfId="26720" xr:uid="{00000000-0005-0000-0000-0000918B0000}"/>
    <cellStyle name="Comma 7 2 7" xfId="3549" xr:uid="{00000000-0005-0000-0000-0000928B0000}"/>
    <cellStyle name="Comma 7 2 7 2" xfId="6373" xr:uid="{00000000-0005-0000-0000-0000938B0000}"/>
    <cellStyle name="Comma 7 2 7 2 2" xfId="11716" xr:uid="{00000000-0005-0000-0000-0000948B0000}"/>
    <cellStyle name="Comma 7 2 7 2 2 2" xfId="22329" xr:uid="{00000000-0005-0000-0000-0000958B0000}"/>
    <cellStyle name="Comma 7 2 7 2 2 2 2" xfId="45597" xr:uid="{00000000-0005-0000-0000-0000968B0000}"/>
    <cellStyle name="Comma 7 2 7 2 2 3" xfId="34984" xr:uid="{00000000-0005-0000-0000-0000978B0000}"/>
    <cellStyle name="Comma 7 2 7 2 3" xfId="17023" xr:uid="{00000000-0005-0000-0000-0000988B0000}"/>
    <cellStyle name="Comma 7 2 7 2 3 2" xfId="40291" xr:uid="{00000000-0005-0000-0000-0000998B0000}"/>
    <cellStyle name="Comma 7 2 7 2 4" xfId="29676" xr:uid="{00000000-0005-0000-0000-00009A8B0000}"/>
    <cellStyle name="Comma 7 2 7 3" xfId="9074" xr:uid="{00000000-0005-0000-0000-00009B8B0000}"/>
    <cellStyle name="Comma 7 2 7 3 2" xfId="19689" xr:uid="{00000000-0005-0000-0000-00009C8B0000}"/>
    <cellStyle name="Comma 7 2 7 3 2 2" xfId="42957" xr:uid="{00000000-0005-0000-0000-00009D8B0000}"/>
    <cellStyle name="Comma 7 2 7 3 3" xfId="32342" xr:uid="{00000000-0005-0000-0000-00009E8B0000}"/>
    <cellStyle name="Comma 7 2 7 4" xfId="14383" xr:uid="{00000000-0005-0000-0000-00009F8B0000}"/>
    <cellStyle name="Comma 7 2 7 4 2" xfId="37651" xr:uid="{00000000-0005-0000-0000-0000A08B0000}"/>
    <cellStyle name="Comma 7 2 7 5" xfId="27034" xr:uid="{00000000-0005-0000-0000-0000A18B0000}"/>
    <cellStyle name="Comma 7 2 8" xfId="4197" xr:uid="{00000000-0005-0000-0000-0000A28B0000}"/>
    <cellStyle name="Comma 7 2 8 2" xfId="9541" xr:uid="{00000000-0005-0000-0000-0000A38B0000}"/>
    <cellStyle name="Comma 7 2 8 2 2" xfId="20156" xr:uid="{00000000-0005-0000-0000-0000A48B0000}"/>
    <cellStyle name="Comma 7 2 8 2 2 2" xfId="43424" xr:uid="{00000000-0005-0000-0000-0000A58B0000}"/>
    <cellStyle name="Comma 7 2 8 2 3" xfId="32809" xr:uid="{00000000-0005-0000-0000-0000A68B0000}"/>
    <cellStyle name="Comma 7 2 8 3" xfId="14850" xr:uid="{00000000-0005-0000-0000-0000A78B0000}"/>
    <cellStyle name="Comma 7 2 8 3 2" xfId="38118" xr:uid="{00000000-0005-0000-0000-0000A88B0000}"/>
    <cellStyle name="Comma 7 2 8 4" xfId="27501" xr:uid="{00000000-0005-0000-0000-0000A98B0000}"/>
    <cellStyle name="Comma 7 2 9" xfId="6899" xr:uid="{00000000-0005-0000-0000-0000AA8B0000}"/>
    <cellStyle name="Comma 7 2 9 2" xfId="17514" xr:uid="{00000000-0005-0000-0000-0000AB8B0000}"/>
    <cellStyle name="Comma 7 2 9 2 2" xfId="40782" xr:uid="{00000000-0005-0000-0000-0000AC8B0000}"/>
    <cellStyle name="Comma 7 2 9 3" xfId="30167" xr:uid="{00000000-0005-0000-0000-0000AD8B0000}"/>
    <cellStyle name="Comma 7 3" xfId="456" xr:uid="{00000000-0005-0000-0000-0000AE8B0000}"/>
    <cellStyle name="Comma 7 3 10" xfId="24858" xr:uid="{00000000-0005-0000-0000-0000AF8B0000}"/>
    <cellStyle name="Comma 7 3 11" xfId="49013" xr:uid="{00000000-0005-0000-0000-0000B08B0000}"/>
    <cellStyle name="Comma 7 3 2" xfId="1990" xr:uid="{00000000-0005-0000-0000-0000B18B0000}"/>
    <cellStyle name="Comma 7 3 2 2" xfId="4937" xr:uid="{00000000-0005-0000-0000-0000B28B0000}"/>
    <cellStyle name="Comma 7 3 2 2 2" xfId="10280" xr:uid="{00000000-0005-0000-0000-0000B38B0000}"/>
    <cellStyle name="Comma 7 3 2 2 2 2" xfId="20895" xr:uid="{00000000-0005-0000-0000-0000B48B0000}"/>
    <cellStyle name="Comma 7 3 2 2 2 2 2" xfId="44163" xr:uid="{00000000-0005-0000-0000-0000B58B0000}"/>
    <cellStyle name="Comma 7 3 2 2 2 3" xfId="33548" xr:uid="{00000000-0005-0000-0000-0000B68B0000}"/>
    <cellStyle name="Comma 7 3 2 2 3" xfId="15589" xr:uid="{00000000-0005-0000-0000-0000B78B0000}"/>
    <cellStyle name="Comma 7 3 2 2 3 2" xfId="38857" xr:uid="{00000000-0005-0000-0000-0000B88B0000}"/>
    <cellStyle name="Comma 7 3 2 2 4" xfId="23863" xr:uid="{00000000-0005-0000-0000-0000B98B0000}"/>
    <cellStyle name="Comma 7 3 2 2 4 2" xfId="47085" xr:uid="{00000000-0005-0000-0000-0000BA8B0000}"/>
    <cellStyle name="Comma 7 3 2 2 5" xfId="28240" xr:uid="{00000000-0005-0000-0000-0000BB8B0000}"/>
    <cellStyle name="Comma 7 3 2 2 6" xfId="49015" xr:uid="{00000000-0005-0000-0000-0000BC8B0000}"/>
    <cellStyle name="Comma 7 3 2 3" xfId="7638" xr:uid="{00000000-0005-0000-0000-0000BD8B0000}"/>
    <cellStyle name="Comma 7 3 2 3 2" xfId="18253" xr:uid="{00000000-0005-0000-0000-0000BE8B0000}"/>
    <cellStyle name="Comma 7 3 2 3 2 2" xfId="41521" xr:uid="{00000000-0005-0000-0000-0000BF8B0000}"/>
    <cellStyle name="Comma 7 3 2 3 3" xfId="30906" xr:uid="{00000000-0005-0000-0000-0000C08B0000}"/>
    <cellStyle name="Comma 7 3 2 4" xfId="12949" xr:uid="{00000000-0005-0000-0000-0000C18B0000}"/>
    <cellStyle name="Comma 7 3 2 4 2" xfId="36217" xr:uid="{00000000-0005-0000-0000-0000C28B0000}"/>
    <cellStyle name="Comma 7 3 2 5" xfId="23862" xr:uid="{00000000-0005-0000-0000-0000C38B0000}"/>
    <cellStyle name="Comma 7 3 2 5 2" xfId="47084" xr:uid="{00000000-0005-0000-0000-0000C48B0000}"/>
    <cellStyle name="Comma 7 3 2 6" xfId="25598" xr:uid="{00000000-0005-0000-0000-0000C58B0000}"/>
    <cellStyle name="Comma 7 3 2 7" xfId="49014" xr:uid="{00000000-0005-0000-0000-0000C68B0000}"/>
    <cellStyle name="Comma 7 3 3" xfId="2537" xr:uid="{00000000-0005-0000-0000-0000C78B0000}"/>
    <cellStyle name="Comma 7 3 3 2" xfId="5385" xr:uid="{00000000-0005-0000-0000-0000C88B0000}"/>
    <cellStyle name="Comma 7 3 3 2 2" xfId="10728" xr:uid="{00000000-0005-0000-0000-0000C98B0000}"/>
    <cellStyle name="Comma 7 3 3 2 2 2" xfId="21342" xr:uid="{00000000-0005-0000-0000-0000CA8B0000}"/>
    <cellStyle name="Comma 7 3 3 2 2 2 2" xfId="44610" xr:uid="{00000000-0005-0000-0000-0000CB8B0000}"/>
    <cellStyle name="Comma 7 3 3 2 2 3" xfId="33996" xr:uid="{00000000-0005-0000-0000-0000CC8B0000}"/>
    <cellStyle name="Comma 7 3 3 2 3" xfId="16036" xr:uid="{00000000-0005-0000-0000-0000CD8B0000}"/>
    <cellStyle name="Comma 7 3 3 2 3 2" xfId="39304" xr:uid="{00000000-0005-0000-0000-0000CE8B0000}"/>
    <cellStyle name="Comma 7 3 3 2 4" xfId="28688" xr:uid="{00000000-0005-0000-0000-0000CF8B0000}"/>
    <cellStyle name="Comma 7 3 3 3" xfId="8086" xr:uid="{00000000-0005-0000-0000-0000D08B0000}"/>
    <cellStyle name="Comma 7 3 3 3 2" xfId="18701" xr:uid="{00000000-0005-0000-0000-0000D18B0000}"/>
    <cellStyle name="Comma 7 3 3 3 2 2" xfId="41969" xr:uid="{00000000-0005-0000-0000-0000D28B0000}"/>
    <cellStyle name="Comma 7 3 3 3 3" xfId="31354" xr:uid="{00000000-0005-0000-0000-0000D38B0000}"/>
    <cellStyle name="Comma 7 3 3 4" xfId="13396" xr:uid="{00000000-0005-0000-0000-0000D48B0000}"/>
    <cellStyle name="Comma 7 3 3 4 2" xfId="36664" xr:uid="{00000000-0005-0000-0000-0000D58B0000}"/>
    <cellStyle name="Comma 7 3 3 5" xfId="23864" xr:uid="{00000000-0005-0000-0000-0000D68B0000}"/>
    <cellStyle name="Comma 7 3 3 5 2" xfId="47086" xr:uid="{00000000-0005-0000-0000-0000D78B0000}"/>
    <cellStyle name="Comma 7 3 3 6" xfId="26046" xr:uid="{00000000-0005-0000-0000-0000D88B0000}"/>
    <cellStyle name="Comma 7 3 3 7" xfId="49016" xr:uid="{00000000-0005-0000-0000-0000D98B0000}"/>
    <cellStyle name="Comma 7 3 4" xfId="3230" xr:uid="{00000000-0005-0000-0000-0000DA8B0000}"/>
    <cellStyle name="Comma 7 3 4 2" xfId="6060" xr:uid="{00000000-0005-0000-0000-0000DB8B0000}"/>
    <cellStyle name="Comma 7 3 4 2 2" xfId="11403" xr:uid="{00000000-0005-0000-0000-0000DC8B0000}"/>
    <cellStyle name="Comma 7 3 4 2 2 2" xfId="22016" xr:uid="{00000000-0005-0000-0000-0000DD8B0000}"/>
    <cellStyle name="Comma 7 3 4 2 2 2 2" xfId="45284" xr:uid="{00000000-0005-0000-0000-0000DE8B0000}"/>
    <cellStyle name="Comma 7 3 4 2 2 3" xfId="34671" xr:uid="{00000000-0005-0000-0000-0000DF8B0000}"/>
    <cellStyle name="Comma 7 3 4 2 3" xfId="16710" xr:uid="{00000000-0005-0000-0000-0000E08B0000}"/>
    <cellStyle name="Comma 7 3 4 2 3 2" xfId="39978" xr:uid="{00000000-0005-0000-0000-0000E18B0000}"/>
    <cellStyle name="Comma 7 3 4 2 4" xfId="29363" xr:uid="{00000000-0005-0000-0000-0000E28B0000}"/>
    <cellStyle name="Comma 7 3 4 3" xfId="8761" xr:uid="{00000000-0005-0000-0000-0000E38B0000}"/>
    <cellStyle name="Comma 7 3 4 3 2" xfId="19376" xr:uid="{00000000-0005-0000-0000-0000E48B0000}"/>
    <cellStyle name="Comma 7 3 4 3 2 2" xfId="42644" xr:uid="{00000000-0005-0000-0000-0000E58B0000}"/>
    <cellStyle name="Comma 7 3 4 3 3" xfId="32029" xr:uid="{00000000-0005-0000-0000-0000E68B0000}"/>
    <cellStyle name="Comma 7 3 4 4" xfId="14070" xr:uid="{00000000-0005-0000-0000-0000E78B0000}"/>
    <cellStyle name="Comma 7 3 4 4 2" xfId="37338" xr:uid="{00000000-0005-0000-0000-0000E88B0000}"/>
    <cellStyle name="Comma 7 3 4 5" xfId="26721" xr:uid="{00000000-0005-0000-0000-0000E98B0000}"/>
    <cellStyle name="Comma 7 3 5" xfId="3550" xr:uid="{00000000-0005-0000-0000-0000EA8B0000}"/>
    <cellStyle name="Comma 7 3 5 2" xfId="6374" xr:uid="{00000000-0005-0000-0000-0000EB8B0000}"/>
    <cellStyle name="Comma 7 3 5 2 2" xfId="11717" xr:uid="{00000000-0005-0000-0000-0000EC8B0000}"/>
    <cellStyle name="Comma 7 3 5 2 2 2" xfId="22330" xr:uid="{00000000-0005-0000-0000-0000ED8B0000}"/>
    <cellStyle name="Comma 7 3 5 2 2 2 2" xfId="45598" xr:uid="{00000000-0005-0000-0000-0000EE8B0000}"/>
    <cellStyle name="Comma 7 3 5 2 2 3" xfId="34985" xr:uid="{00000000-0005-0000-0000-0000EF8B0000}"/>
    <cellStyle name="Comma 7 3 5 2 3" xfId="17024" xr:uid="{00000000-0005-0000-0000-0000F08B0000}"/>
    <cellStyle name="Comma 7 3 5 2 3 2" xfId="40292" xr:uid="{00000000-0005-0000-0000-0000F18B0000}"/>
    <cellStyle name="Comma 7 3 5 2 4" xfId="29677" xr:uid="{00000000-0005-0000-0000-0000F28B0000}"/>
    <cellStyle name="Comma 7 3 5 3" xfId="9075" xr:uid="{00000000-0005-0000-0000-0000F38B0000}"/>
    <cellStyle name="Comma 7 3 5 3 2" xfId="19690" xr:uid="{00000000-0005-0000-0000-0000F48B0000}"/>
    <cellStyle name="Comma 7 3 5 3 2 2" xfId="42958" xr:uid="{00000000-0005-0000-0000-0000F58B0000}"/>
    <cellStyle name="Comma 7 3 5 3 3" xfId="32343" xr:uid="{00000000-0005-0000-0000-0000F68B0000}"/>
    <cellStyle name="Comma 7 3 5 4" xfId="14384" xr:uid="{00000000-0005-0000-0000-0000F78B0000}"/>
    <cellStyle name="Comma 7 3 5 4 2" xfId="37652" xr:uid="{00000000-0005-0000-0000-0000F88B0000}"/>
    <cellStyle name="Comma 7 3 5 5" xfId="27035" xr:uid="{00000000-0005-0000-0000-0000F98B0000}"/>
    <cellStyle name="Comma 7 3 6" xfId="4198" xr:uid="{00000000-0005-0000-0000-0000FA8B0000}"/>
    <cellStyle name="Comma 7 3 6 2" xfId="9542" xr:uid="{00000000-0005-0000-0000-0000FB8B0000}"/>
    <cellStyle name="Comma 7 3 6 2 2" xfId="20157" xr:uid="{00000000-0005-0000-0000-0000FC8B0000}"/>
    <cellStyle name="Comma 7 3 6 2 2 2" xfId="43425" xr:uid="{00000000-0005-0000-0000-0000FD8B0000}"/>
    <cellStyle name="Comma 7 3 6 2 3" xfId="32810" xr:uid="{00000000-0005-0000-0000-0000FE8B0000}"/>
    <cellStyle name="Comma 7 3 6 3" xfId="14851" xr:uid="{00000000-0005-0000-0000-0000FF8B0000}"/>
    <cellStyle name="Comma 7 3 6 3 2" xfId="38119" xr:uid="{00000000-0005-0000-0000-0000008C0000}"/>
    <cellStyle name="Comma 7 3 6 4" xfId="27502" xr:uid="{00000000-0005-0000-0000-0000018C0000}"/>
    <cellStyle name="Comma 7 3 7" xfId="6900" xr:uid="{00000000-0005-0000-0000-0000028C0000}"/>
    <cellStyle name="Comma 7 3 7 2" xfId="17515" xr:uid="{00000000-0005-0000-0000-0000038C0000}"/>
    <cellStyle name="Comma 7 3 7 2 2" xfId="40783" xr:uid="{00000000-0005-0000-0000-0000048C0000}"/>
    <cellStyle name="Comma 7 3 7 3" xfId="30168" xr:uid="{00000000-0005-0000-0000-0000058C0000}"/>
    <cellStyle name="Comma 7 3 8" xfId="12211" xr:uid="{00000000-0005-0000-0000-0000068C0000}"/>
    <cellStyle name="Comma 7 3 8 2" xfId="35479" xr:uid="{00000000-0005-0000-0000-0000078C0000}"/>
    <cellStyle name="Comma 7 3 9" xfId="23861" xr:uid="{00000000-0005-0000-0000-0000088C0000}"/>
    <cellStyle name="Comma 7 3 9 2" xfId="47083" xr:uid="{00000000-0005-0000-0000-0000098C0000}"/>
    <cellStyle name="Comma 7 4" xfId="810" xr:uid="{00000000-0005-0000-0000-00000A8C0000}"/>
    <cellStyle name="Comma 7 4 2" xfId="2631" xr:uid="{00000000-0005-0000-0000-00000B8C0000}"/>
    <cellStyle name="Comma 7 4 2 2" xfId="5479" xr:uid="{00000000-0005-0000-0000-00000C8C0000}"/>
    <cellStyle name="Comma 7 4 2 2 2" xfId="10822" xr:uid="{00000000-0005-0000-0000-00000D8C0000}"/>
    <cellStyle name="Comma 7 4 2 2 2 2" xfId="21436" xr:uid="{00000000-0005-0000-0000-00000E8C0000}"/>
    <cellStyle name="Comma 7 4 2 2 2 2 2" xfId="44704" xr:uid="{00000000-0005-0000-0000-00000F8C0000}"/>
    <cellStyle name="Comma 7 4 2 2 2 3" xfId="34090" xr:uid="{00000000-0005-0000-0000-0000108C0000}"/>
    <cellStyle name="Comma 7 4 2 2 3" xfId="16130" xr:uid="{00000000-0005-0000-0000-0000118C0000}"/>
    <cellStyle name="Comma 7 4 2 2 3 2" xfId="39398" xr:uid="{00000000-0005-0000-0000-0000128C0000}"/>
    <cellStyle name="Comma 7 4 2 2 4" xfId="28782" xr:uid="{00000000-0005-0000-0000-0000138C0000}"/>
    <cellStyle name="Comma 7 4 2 3" xfId="8180" xr:uid="{00000000-0005-0000-0000-0000148C0000}"/>
    <cellStyle name="Comma 7 4 2 3 2" xfId="18795" xr:uid="{00000000-0005-0000-0000-0000158C0000}"/>
    <cellStyle name="Comma 7 4 2 3 2 2" xfId="42063" xr:uid="{00000000-0005-0000-0000-0000168C0000}"/>
    <cellStyle name="Comma 7 4 2 3 3" xfId="31448" xr:uid="{00000000-0005-0000-0000-0000178C0000}"/>
    <cellStyle name="Comma 7 4 2 4" xfId="13490" xr:uid="{00000000-0005-0000-0000-0000188C0000}"/>
    <cellStyle name="Comma 7 4 2 4 2" xfId="36758" xr:uid="{00000000-0005-0000-0000-0000198C0000}"/>
    <cellStyle name="Comma 7 4 2 5" xfId="23866" xr:uid="{00000000-0005-0000-0000-00001A8C0000}"/>
    <cellStyle name="Comma 7 4 2 5 2" xfId="47088" xr:uid="{00000000-0005-0000-0000-00001B8C0000}"/>
    <cellStyle name="Comma 7 4 2 6" xfId="26140" xr:uid="{00000000-0005-0000-0000-00001C8C0000}"/>
    <cellStyle name="Comma 7 4 2 7" xfId="49018" xr:uid="{00000000-0005-0000-0000-00001D8C0000}"/>
    <cellStyle name="Comma 7 4 3" xfId="3744" xr:uid="{00000000-0005-0000-0000-00001E8C0000}"/>
    <cellStyle name="Comma 7 4 3 2" xfId="6482" xr:uid="{00000000-0005-0000-0000-00001F8C0000}"/>
    <cellStyle name="Comma 7 4 3 2 2" xfId="11825" xr:uid="{00000000-0005-0000-0000-0000208C0000}"/>
    <cellStyle name="Comma 7 4 3 2 2 2" xfId="22438" xr:uid="{00000000-0005-0000-0000-0000218C0000}"/>
    <cellStyle name="Comma 7 4 3 2 2 2 2" xfId="45706" xr:uid="{00000000-0005-0000-0000-0000228C0000}"/>
    <cellStyle name="Comma 7 4 3 2 2 3" xfId="35093" xr:uid="{00000000-0005-0000-0000-0000238C0000}"/>
    <cellStyle name="Comma 7 4 3 2 3" xfId="17132" xr:uid="{00000000-0005-0000-0000-0000248C0000}"/>
    <cellStyle name="Comma 7 4 3 2 3 2" xfId="40400" xr:uid="{00000000-0005-0000-0000-0000258C0000}"/>
    <cellStyle name="Comma 7 4 3 2 4" xfId="29785" xr:uid="{00000000-0005-0000-0000-0000268C0000}"/>
    <cellStyle name="Comma 7 4 3 3" xfId="9183" xr:uid="{00000000-0005-0000-0000-0000278C0000}"/>
    <cellStyle name="Comma 7 4 3 3 2" xfId="19798" xr:uid="{00000000-0005-0000-0000-0000288C0000}"/>
    <cellStyle name="Comma 7 4 3 3 2 2" xfId="43066" xr:uid="{00000000-0005-0000-0000-0000298C0000}"/>
    <cellStyle name="Comma 7 4 3 3 3" xfId="32451" xr:uid="{00000000-0005-0000-0000-00002A8C0000}"/>
    <cellStyle name="Comma 7 4 3 4" xfId="14492" xr:uid="{00000000-0005-0000-0000-00002B8C0000}"/>
    <cellStyle name="Comma 7 4 3 4 2" xfId="37760" xr:uid="{00000000-0005-0000-0000-00002C8C0000}"/>
    <cellStyle name="Comma 7 4 3 5" xfId="27143" xr:uid="{00000000-0005-0000-0000-00002D8C0000}"/>
    <cellStyle name="Comma 7 4 4" xfId="4292" xr:uid="{00000000-0005-0000-0000-00002E8C0000}"/>
    <cellStyle name="Comma 7 4 4 2" xfId="9636" xr:uid="{00000000-0005-0000-0000-00002F8C0000}"/>
    <cellStyle name="Comma 7 4 4 2 2" xfId="20251" xr:uid="{00000000-0005-0000-0000-0000308C0000}"/>
    <cellStyle name="Comma 7 4 4 2 2 2" xfId="43519" xr:uid="{00000000-0005-0000-0000-0000318C0000}"/>
    <cellStyle name="Comma 7 4 4 2 3" xfId="32904" xr:uid="{00000000-0005-0000-0000-0000328C0000}"/>
    <cellStyle name="Comma 7 4 4 3" xfId="14945" xr:uid="{00000000-0005-0000-0000-0000338C0000}"/>
    <cellStyle name="Comma 7 4 4 3 2" xfId="38213" xr:uid="{00000000-0005-0000-0000-0000348C0000}"/>
    <cellStyle name="Comma 7 4 4 4" xfId="27596" xr:uid="{00000000-0005-0000-0000-0000358C0000}"/>
    <cellStyle name="Comma 7 4 5" xfId="6994" xr:uid="{00000000-0005-0000-0000-0000368C0000}"/>
    <cellStyle name="Comma 7 4 5 2" xfId="17609" xr:uid="{00000000-0005-0000-0000-0000378C0000}"/>
    <cellStyle name="Comma 7 4 5 2 2" xfId="40877" xr:uid="{00000000-0005-0000-0000-0000388C0000}"/>
    <cellStyle name="Comma 7 4 5 3" xfId="30262" xr:uid="{00000000-0005-0000-0000-0000398C0000}"/>
    <cellStyle name="Comma 7 4 6" xfId="12305" xr:uid="{00000000-0005-0000-0000-00003A8C0000}"/>
    <cellStyle name="Comma 7 4 6 2" xfId="35573" xr:uid="{00000000-0005-0000-0000-00003B8C0000}"/>
    <cellStyle name="Comma 7 4 7" xfId="23865" xr:uid="{00000000-0005-0000-0000-00003C8C0000}"/>
    <cellStyle name="Comma 7 4 7 2" xfId="47087" xr:uid="{00000000-0005-0000-0000-00003D8C0000}"/>
    <cellStyle name="Comma 7 4 8" xfId="24954" xr:uid="{00000000-0005-0000-0000-00003E8C0000}"/>
    <cellStyle name="Comma 7 4 9" xfId="49017" xr:uid="{00000000-0005-0000-0000-00003F8C0000}"/>
    <cellStyle name="Comma 7 5" xfId="1145" xr:uid="{00000000-0005-0000-0000-0000408C0000}"/>
    <cellStyle name="Comma 7 5 2" xfId="2714" xr:uid="{00000000-0005-0000-0000-0000418C0000}"/>
    <cellStyle name="Comma 7 5 2 2" xfId="5562" xr:uid="{00000000-0005-0000-0000-0000428C0000}"/>
    <cellStyle name="Comma 7 5 2 2 2" xfId="10905" xr:uid="{00000000-0005-0000-0000-0000438C0000}"/>
    <cellStyle name="Comma 7 5 2 2 2 2" xfId="21519" xr:uid="{00000000-0005-0000-0000-0000448C0000}"/>
    <cellStyle name="Comma 7 5 2 2 2 2 2" xfId="44787" xr:uid="{00000000-0005-0000-0000-0000458C0000}"/>
    <cellStyle name="Comma 7 5 2 2 2 3" xfId="34173" xr:uid="{00000000-0005-0000-0000-0000468C0000}"/>
    <cellStyle name="Comma 7 5 2 2 3" xfId="16213" xr:uid="{00000000-0005-0000-0000-0000478C0000}"/>
    <cellStyle name="Comma 7 5 2 2 3 2" xfId="39481" xr:uid="{00000000-0005-0000-0000-0000488C0000}"/>
    <cellStyle name="Comma 7 5 2 2 4" xfId="28865" xr:uid="{00000000-0005-0000-0000-0000498C0000}"/>
    <cellStyle name="Comma 7 5 2 3" xfId="8263" xr:uid="{00000000-0005-0000-0000-00004A8C0000}"/>
    <cellStyle name="Comma 7 5 2 3 2" xfId="18878" xr:uid="{00000000-0005-0000-0000-00004B8C0000}"/>
    <cellStyle name="Comma 7 5 2 3 2 2" xfId="42146" xr:uid="{00000000-0005-0000-0000-00004C8C0000}"/>
    <cellStyle name="Comma 7 5 2 3 3" xfId="31531" xr:uid="{00000000-0005-0000-0000-00004D8C0000}"/>
    <cellStyle name="Comma 7 5 2 4" xfId="13573" xr:uid="{00000000-0005-0000-0000-00004E8C0000}"/>
    <cellStyle name="Comma 7 5 2 4 2" xfId="36841" xr:uid="{00000000-0005-0000-0000-00004F8C0000}"/>
    <cellStyle name="Comma 7 5 2 5" xfId="26223" xr:uid="{00000000-0005-0000-0000-0000508C0000}"/>
    <cellStyle name="Comma 7 5 3" xfId="3889" xr:uid="{00000000-0005-0000-0000-0000518C0000}"/>
    <cellStyle name="Comma 7 5 3 2" xfId="6553" xr:uid="{00000000-0005-0000-0000-0000528C0000}"/>
    <cellStyle name="Comma 7 5 3 2 2" xfId="11896" xr:uid="{00000000-0005-0000-0000-0000538C0000}"/>
    <cellStyle name="Comma 7 5 3 2 2 2" xfId="22509" xr:uid="{00000000-0005-0000-0000-0000548C0000}"/>
    <cellStyle name="Comma 7 5 3 2 2 2 2" xfId="45777" xr:uid="{00000000-0005-0000-0000-0000558C0000}"/>
    <cellStyle name="Comma 7 5 3 2 2 3" xfId="35164" xr:uid="{00000000-0005-0000-0000-0000568C0000}"/>
    <cellStyle name="Comma 7 5 3 2 3" xfId="17203" xr:uid="{00000000-0005-0000-0000-0000578C0000}"/>
    <cellStyle name="Comma 7 5 3 2 3 2" xfId="40471" xr:uid="{00000000-0005-0000-0000-0000588C0000}"/>
    <cellStyle name="Comma 7 5 3 2 4" xfId="29856" xr:uid="{00000000-0005-0000-0000-0000598C0000}"/>
    <cellStyle name="Comma 7 5 3 3" xfId="9254" xr:uid="{00000000-0005-0000-0000-00005A8C0000}"/>
    <cellStyle name="Comma 7 5 3 3 2" xfId="19869" xr:uid="{00000000-0005-0000-0000-00005B8C0000}"/>
    <cellStyle name="Comma 7 5 3 3 2 2" xfId="43137" xr:uid="{00000000-0005-0000-0000-00005C8C0000}"/>
    <cellStyle name="Comma 7 5 3 3 3" xfId="32522" xr:uid="{00000000-0005-0000-0000-00005D8C0000}"/>
    <cellStyle name="Comma 7 5 3 4" xfId="14563" xr:uid="{00000000-0005-0000-0000-00005E8C0000}"/>
    <cellStyle name="Comma 7 5 3 4 2" xfId="37831" xr:uid="{00000000-0005-0000-0000-00005F8C0000}"/>
    <cellStyle name="Comma 7 5 3 5" xfId="27214" xr:uid="{00000000-0005-0000-0000-0000608C0000}"/>
    <cellStyle name="Comma 7 5 4" xfId="4375" xr:uid="{00000000-0005-0000-0000-0000618C0000}"/>
    <cellStyle name="Comma 7 5 4 2" xfId="9719" xr:uid="{00000000-0005-0000-0000-0000628C0000}"/>
    <cellStyle name="Comma 7 5 4 2 2" xfId="20334" xr:uid="{00000000-0005-0000-0000-0000638C0000}"/>
    <cellStyle name="Comma 7 5 4 2 2 2" xfId="43602" xr:uid="{00000000-0005-0000-0000-0000648C0000}"/>
    <cellStyle name="Comma 7 5 4 2 3" xfId="32987" xr:uid="{00000000-0005-0000-0000-0000658C0000}"/>
    <cellStyle name="Comma 7 5 4 3" xfId="15028" xr:uid="{00000000-0005-0000-0000-0000668C0000}"/>
    <cellStyle name="Comma 7 5 4 3 2" xfId="38296" xr:uid="{00000000-0005-0000-0000-0000678C0000}"/>
    <cellStyle name="Comma 7 5 4 4" xfId="27679" xr:uid="{00000000-0005-0000-0000-0000688C0000}"/>
    <cellStyle name="Comma 7 5 5" xfId="7077" xr:uid="{00000000-0005-0000-0000-0000698C0000}"/>
    <cellStyle name="Comma 7 5 5 2" xfId="17692" xr:uid="{00000000-0005-0000-0000-00006A8C0000}"/>
    <cellStyle name="Comma 7 5 5 2 2" xfId="40960" xr:uid="{00000000-0005-0000-0000-00006B8C0000}"/>
    <cellStyle name="Comma 7 5 5 3" xfId="30345" xr:uid="{00000000-0005-0000-0000-00006C8C0000}"/>
    <cellStyle name="Comma 7 5 6" xfId="12388" xr:uid="{00000000-0005-0000-0000-00006D8C0000}"/>
    <cellStyle name="Comma 7 5 6 2" xfId="35656" xr:uid="{00000000-0005-0000-0000-00006E8C0000}"/>
    <cellStyle name="Comma 7 5 7" xfId="23867" xr:uid="{00000000-0005-0000-0000-00006F8C0000}"/>
    <cellStyle name="Comma 7 5 7 2" xfId="47089" xr:uid="{00000000-0005-0000-0000-0000708C0000}"/>
    <cellStyle name="Comma 7 5 8" xfId="25037" xr:uid="{00000000-0005-0000-0000-0000718C0000}"/>
    <cellStyle name="Comma 7 5 9" xfId="49019" xr:uid="{00000000-0005-0000-0000-0000728C0000}"/>
    <cellStyle name="Comma 7 6" xfId="1293" xr:uid="{00000000-0005-0000-0000-0000738C0000}"/>
    <cellStyle name="Comma 7 6 2" xfId="2854" xr:uid="{00000000-0005-0000-0000-0000748C0000}"/>
    <cellStyle name="Comma 7 6 2 2" xfId="5702" xr:uid="{00000000-0005-0000-0000-0000758C0000}"/>
    <cellStyle name="Comma 7 6 2 2 2" xfId="11045" xr:uid="{00000000-0005-0000-0000-0000768C0000}"/>
    <cellStyle name="Comma 7 6 2 2 2 2" xfId="21659" xr:uid="{00000000-0005-0000-0000-0000778C0000}"/>
    <cellStyle name="Comma 7 6 2 2 2 2 2" xfId="44927" xr:uid="{00000000-0005-0000-0000-0000788C0000}"/>
    <cellStyle name="Comma 7 6 2 2 2 3" xfId="34313" xr:uid="{00000000-0005-0000-0000-0000798C0000}"/>
    <cellStyle name="Comma 7 6 2 2 3" xfId="16353" xr:uid="{00000000-0005-0000-0000-00007A8C0000}"/>
    <cellStyle name="Comma 7 6 2 2 3 2" xfId="39621" xr:uid="{00000000-0005-0000-0000-00007B8C0000}"/>
    <cellStyle name="Comma 7 6 2 2 4" xfId="29005" xr:uid="{00000000-0005-0000-0000-00007C8C0000}"/>
    <cellStyle name="Comma 7 6 2 3" xfId="8403" xr:uid="{00000000-0005-0000-0000-00007D8C0000}"/>
    <cellStyle name="Comma 7 6 2 3 2" xfId="19018" xr:uid="{00000000-0005-0000-0000-00007E8C0000}"/>
    <cellStyle name="Comma 7 6 2 3 2 2" xfId="42286" xr:uid="{00000000-0005-0000-0000-00007F8C0000}"/>
    <cellStyle name="Comma 7 6 2 3 3" xfId="31671" xr:uid="{00000000-0005-0000-0000-0000808C0000}"/>
    <cellStyle name="Comma 7 6 2 4" xfId="13713" xr:uid="{00000000-0005-0000-0000-0000818C0000}"/>
    <cellStyle name="Comma 7 6 2 4 2" xfId="36981" xr:uid="{00000000-0005-0000-0000-0000828C0000}"/>
    <cellStyle name="Comma 7 6 2 5" xfId="26363" xr:uid="{00000000-0005-0000-0000-0000838C0000}"/>
    <cellStyle name="Comma 7 6 3" xfId="4515" xr:uid="{00000000-0005-0000-0000-0000848C0000}"/>
    <cellStyle name="Comma 7 6 3 2" xfId="9859" xr:uid="{00000000-0005-0000-0000-0000858C0000}"/>
    <cellStyle name="Comma 7 6 3 2 2" xfId="20474" xr:uid="{00000000-0005-0000-0000-0000868C0000}"/>
    <cellStyle name="Comma 7 6 3 2 2 2" xfId="43742" xr:uid="{00000000-0005-0000-0000-0000878C0000}"/>
    <cellStyle name="Comma 7 6 3 2 3" xfId="33127" xr:uid="{00000000-0005-0000-0000-0000888C0000}"/>
    <cellStyle name="Comma 7 6 3 3" xfId="15168" xr:uid="{00000000-0005-0000-0000-0000898C0000}"/>
    <cellStyle name="Comma 7 6 3 3 2" xfId="38436" xr:uid="{00000000-0005-0000-0000-00008A8C0000}"/>
    <cellStyle name="Comma 7 6 3 4" xfId="27819" xr:uid="{00000000-0005-0000-0000-00008B8C0000}"/>
    <cellStyle name="Comma 7 6 4" xfId="7217" xr:uid="{00000000-0005-0000-0000-00008C8C0000}"/>
    <cellStyle name="Comma 7 6 4 2" xfId="17832" xr:uid="{00000000-0005-0000-0000-00008D8C0000}"/>
    <cellStyle name="Comma 7 6 4 2 2" xfId="41100" xr:uid="{00000000-0005-0000-0000-00008E8C0000}"/>
    <cellStyle name="Comma 7 6 4 3" xfId="30485" xr:uid="{00000000-0005-0000-0000-00008F8C0000}"/>
    <cellStyle name="Comma 7 6 5" xfId="12528" xr:uid="{00000000-0005-0000-0000-0000908C0000}"/>
    <cellStyle name="Comma 7 6 5 2" xfId="35796" xr:uid="{00000000-0005-0000-0000-0000918C0000}"/>
    <cellStyle name="Comma 7 6 6" xfId="23868" xr:uid="{00000000-0005-0000-0000-0000928C0000}"/>
    <cellStyle name="Comma 7 6 7" xfId="25177" xr:uid="{00000000-0005-0000-0000-0000938C0000}"/>
    <cellStyle name="Comma 7 7" xfId="1683" xr:uid="{00000000-0005-0000-0000-0000948C0000}"/>
    <cellStyle name="Comma 7 7 2" xfId="4686" xr:uid="{00000000-0005-0000-0000-0000958C0000}"/>
    <cellStyle name="Comma 7 7 2 2" xfId="10030" xr:uid="{00000000-0005-0000-0000-0000968C0000}"/>
    <cellStyle name="Comma 7 7 2 2 2" xfId="20645" xr:uid="{00000000-0005-0000-0000-0000978C0000}"/>
    <cellStyle name="Comma 7 7 2 2 2 2" xfId="43913" xr:uid="{00000000-0005-0000-0000-0000988C0000}"/>
    <cellStyle name="Comma 7 7 2 2 3" xfId="33298" xr:uid="{00000000-0005-0000-0000-0000998C0000}"/>
    <cellStyle name="Comma 7 7 2 3" xfId="15339" xr:uid="{00000000-0005-0000-0000-00009A8C0000}"/>
    <cellStyle name="Comma 7 7 2 3 2" xfId="38607" xr:uid="{00000000-0005-0000-0000-00009B8C0000}"/>
    <cellStyle name="Comma 7 7 2 4" xfId="27990" xr:uid="{00000000-0005-0000-0000-00009C8C0000}"/>
    <cellStyle name="Comma 7 7 3" xfId="7388" xr:uid="{00000000-0005-0000-0000-00009D8C0000}"/>
    <cellStyle name="Comma 7 7 3 2" xfId="18003" xr:uid="{00000000-0005-0000-0000-00009E8C0000}"/>
    <cellStyle name="Comma 7 7 3 2 2" xfId="41271" xr:uid="{00000000-0005-0000-0000-00009F8C0000}"/>
    <cellStyle name="Comma 7 7 3 3" xfId="30656" xr:uid="{00000000-0005-0000-0000-0000A08C0000}"/>
    <cellStyle name="Comma 7 7 4" xfId="12699" xr:uid="{00000000-0005-0000-0000-0000A18C0000}"/>
    <cellStyle name="Comma 7 7 4 2" xfId="35967" xr:uid="{00000000-0005-0000-0000-0000A28C0000}"/>
    <cellStyle name="Comma 7 7 5" xfId="25348" xr:uid="{00000000-0005-0000-0000-0000A38C0000}"/>
    <cellStyle name="Comma 7 8" xfId="2535" xr:uid="{00000000-0005-0000-0000-0000A48C0000}"/>
    <cellStyle name="Comma 7 8 2" xfId="5383" xr:uid="{00000000-0005-0000-0000-0000A58C0000}"/>
    <cellStyle name="Comma 7 8 2 2" xfId="10726" xr:uid="{00000000-0005-0000-0000-0000A68C0000}"/>
    <cellStyle name="Comma 7 8 2 2 2" xfId="21340" xr:uid="{00000000-0005-0000-0000-0000A78C0000}"/>
    <cellStyle name="Comma 7 8 2 2 2 2" xfId="44608" xr:uid="{00000000-0005-0000-0000-0000A88C0000}"/>
    <cellStyle name="Comma 7 8 2 2 3" xfId="33994" xr:uid="{00000000-0005-0000-0000-0000A98C0000}"/>
    <cellStyle name="Comma 7 8 2 3" xfId="16034" xr:uid="{00000000-0005-0000-0000-0000AA8C0000}"/>
    <cellStyle name="Comma 7 8 2 3 2" xfId="39302" xr:uid="{00000000-0005-0000-0000-0000AB8C0000}"/>
    <cellStyle name="Comma 7 8 2 4" xfId="28686" xr:uid="{00000000-0005-0000-0000-0000AC8C0000}"/>
    <cellStyle name="Comma 7 8 3" xfId="8084" xr:uid="{00000000-0005-0000-0000-0000AD8C0000}"/>
    <cellStyle name="Comma 7 8 3 2" xfId="18699" xr:uid="{00000000-0005-0000-0000-0000AE8C0000}"/>
    <cellStyle name="Comma 7 8 3 2 2" xfId="41967" xr:uid="{00000000-0005-0000-0000-0000AF8C0000}"/>
    <cellStyle name="Comma 7 8 3 3" xfId="31352" xr:uid="{00000000-0005-0000-0000-0000B08C0000}"/>
    <cellStyle name="Comma 7 8 4" xfId="13394" xr:uid="{00000000-0005-0000-0000-0000B18C0000}"/>
    <cellStyle name="Comma 7 8 4 2" xfId="36662" xr:uid="{00000000-0005-0000-0000-0000B28C0000}"/>
    <cellStyle name="Comma 7 8 5" xfId="26044" xr:uid="{00000000-0005-0000-0000-0000B38C0000}"/>
    <cellStyle name="Comma 7 9" xfId="3035" xr:uid="{00000000-0005-0000-0000-0000B48C0000}"/>
    <cellStyle name="Comma 7 9 2" xfId="5871" xr:uid="{00000000-0005-0000-0000-0000B58C0000}"/>
    <cellStyle name="Comma 7 9 2 2" xfId="11214" xr:uid="{00000000-0005-0000-0000-0000B68C0000}"/>
    <cellStyle name="Comma 7 9 2 2 2" xfId="21828" xr:uid="{00000000-0005-0000-0000-0000B78C0000}"/>
    <cellStyle name="Comma 7 9 2 2 2 2" xfId="45096" xr:uid="{00000000-0005-0000-0000-0000B88C0000}"/>
    <cellStyle name="Comma 7 9 2 2 3" xfId="34482" xr:uid="{00000000-0005-0000-0000-0000B98C0000}"/>
    <cellStyle name="Comma 7 9 2 3" xfId="16522" xr:uid="{00000000-0005-0000-0000-0000BA8C0000}"/>
    <cellStyle name="Comma 7 9 2 3 2" xfId="39790" xr:uid="{00000000-0005-0000-0000-0000BB8C0000}"/>
    <cellStyle name="Comma 7 9 2 4" xfId="29174" xr:uid="{00000000-0005-0000-0000-0000BC8C0000}"/>
    <cellStyle name="Comma 7 9 3" xfId="8572" xr:uid="{00000000-0005-0000-0000-0000BD8C0000}"/>
    <cellStyle name="Comma 7 9 3 2" xfId="19187" xr:uid="{00000000-0005-0000-0000-0000BE8C0000}"/>
    <cellStyle name="Comma 7 9 3 2 2" xfId="42455" xr:uid="{00000000-0005-0000-0000-0000BF8C0000}"/>
    <cellStyle name="Comma 7 9 3 3" xfId="31840" xr:uid="{00000000-0005-0000-0000-0000C08C0000}"/>
    <cellStyle name="Comma 7 9 4" xfId="13882" xr:uid="{00000000-0005-0000-0000-0000C18C0000}"/>
    <cellStyle name="Comma 7 9 4 2" xfId="37150" xr:uid="{00000000-0005-0000-0000-0000C28C0000}"/>
    <cellStyle name="Comma 7 9 5" xfId="26532" xr:uid="{00000000-0005-0000-0000-0000C38C0000}"/>
    <cellStyle name="Comma 8" xfId="457" xr:uid="{00000000-0005-0000-0000-0000C48C0000}"/>
    <cellStyle name="Comma 8 10" xfId="49020" xr:uid="{00000000-0005-0000-0000-0000C58C0000}"/>
    <cellStyle name="Comma 8 2" xfId="458" xr:uid="{00000000-0005-0000-0000-0000C68C0000}"/>
    <cellStyle name="Comma 8 2 10" xfId="12212" xr:uid="{00000000-0005-0000-0000-0000C78C0000}"/>
    <cellStyle name="Comma 8 2 10 2" xfId="35480" xr:uid="{00000000-0005-0000-0000-0000C88C0000}"/>
    <cellStyle name="Comma 8 2 11" xfId="23870" xr:uid="{00000000-0005-0000-0000-0000C98C0000}"/>
    <cellStyle name="Comma 8 2 11 2" xfId="47091" xr:uid="{00000000-0005-0000-0000-0000CA8C0000}"/>
    <cellStyle name="Comma 8 2 12" xfId="24859" xr:uid="{00000000-0005-0000-0000-0000CB8C0000}"/>
    <cellStyle name="Comma 8 2 13" xfId="49021" xr:uid="{00000000-0005-0000-0000-0000CC8C0000}"/>
    <cellStyle name="Comma 8 2 2" xfId="1235" xr:uid="{00000000-0005-0000-0000-0000CD8C0000}"/>
    <cellStyle name="Comma 8 2 2 2" xfId="2797" xr:uid="{00000000-0005-0000-0000-0000CE8C0000}"/>
    <cellStyle name="Comma 8 2 2 2 2" xfId="5645" xr:uid="{00000000-0005-0000-0000-0000CF8C0000}"/>
    <cellStyle name="Comma 8 2 2 2 2 2" xfId="10988" xr:uid="{00000000-0005-0000-0000-0000D08C0000}"/>
    <cellStyle name="Comma 8 2 2 2 2 2 2" xfId="21602" xr:uid="{00000000-0005-0000-0000-0000D18C0000}"/>
    <cellStyle name="Comma 8 2 2 2 2 2 2 2" xfId="44870" xr:uid="{00000000-0005-0000-0000-0000D28C0000}"/>
    <cellStyle name="Comma 8 2 2 2 2 2 3" xfId="34256" xr:uid="{00000000-0005-0000-0000-0000D38C0000}"/>
    <cellStyle name="Comma 8 2 2 2 2 3" xfId="16296" xr:uid="{00000000-0005-0000-0000-0000D48C0000}"/>
    <cellStyle name="Comma 8 2 2 2 2 3 2" xfId="39564" xr:uid="{00000000-0005-0000-0000-0000D58C0000}"/>
    <cellStyle name="Comma 8 2 2 2 2 4" xfId="23873" xr:uid="{00000000-0005-0000-0000-0000D68C0000}"/>
    <cellStyle name="Comma 8 2 2 2 2 4 2" xfId="47094" xr:uid="{00000000-0005-0000-0000-0000D78C0000}"/>
    <cellStyle name="Comma 8 2 2 2 2 5" xfId="28948" xr:uid="{00000000-0005-0000-0000-0000D88C0000}"/>
    <cellStyle name="Comma 8 2 2 2 2 6" xfId="49024" xr:uid="{00000000-0005-0000-0000-0000D98C0000}"/>
    <cellStyle name="Comma 8 2 2 2 3" xfId="8346" xr:uid="{00000000-0005-0000-0000-0000DA8C0000}"/>
    <cellStyle name="Comma 8 2 2 2 3 2" xfId="18961" xr:uid="{00000000-0005-0000-0000-0000DB8C0000}"/>
    <cellStyle name="Comma 8 2 2 2 3 2 2" xfId="42229" xr:uid="{00000000-0005-0000-0000-0000DC8C0000}"/>
    <cellStyle name="Comma 8 2 2 2 3 3" xfId="31614" xr:uid="{00000000-0005-0000-0000-0000DD8C0000}"/>
    <cellStyle name="Comma 8 2 2 2 4" xfId="13656" xr:uid="{00000000-0005-0000-0000-0000DE8C0000}"/>
    <cellStyle name="Comma 8 2 2 2 4 2" xfId="36924" xr:uid="{00000000-0005-0000-0000-0000DF8C0000}"/>
    <cellStyle name="Comma 8 2 2 2 5" xfId="23872" xr:uid="{00000000-0005-0000-0000-0000E08C0000}"/>
    <cellStyle name="Comma 8 2 2 2 5 2" xfId="47093" xr:uid="{00000000-0005-0000-0000-0000E18C0000}"/>
    <cellStyle name="Comma 8 2 2 2 6" xfId="26306" xr:uid="{00000000-0005-0000-0000-0000E28C0000}"/>
    <cellStyle name="Comma 8 2 2 2 7" xfId="49023" xr:uid="{00000000-0005-0000-0000-0000E38C0000}"/>
    <cellStyle name="Comma 8 2 2 3" xfId="3972" xr:uid="{00000000-0005-0000-0000-0000E48C0000}"/>
    <cellStyle name="Comma 8 2 2 3 2" xfId="6636" xr:uid="{00000000-0005-0000-0000-0000E58C0000}"/>
    <cellStyle name="Comma 8 2 2 3 2 2" xfId="11979" xr:uid="{00000000-0005-0000-0000-0000E68C0000}"/>
    <cellStyle name="Comma 8 2 2 3 2 2 2" xfId="22592" xr:uid="{00000000-0005-0000-0000-0000E78C0000}"/>
    <cellStyle name="Comma 8 2 2 3 2 2 2 2" xfId="45860" xr:uid="{00000000-0005-0000-0000-0000E88C0000}"/>
    <cellStyle name="Comma 8 2 2 3 2 2 3" xfId="35247" xr:uid="{00000000-0005-0000-0000-0000E98C0000}"/>
    <cellStyle name="Comma 8 2 2 3 2 3" xfId="17286" xr:uid="{00000000-0005-0000-0000-0000EA8C0000}"/>
    <cellStyle name="Comma 8 2 2 3 2 3 2" xfId="40554" xr:uid="{00000000-0005-0000-0000-0000EB8C0000}"/>
    <cellStyle name="Comma 8 2 2 3 2 4" xfId="29939" xr:uid="{00000000-0005-0000-0000-0000EC8C0000}"/>
    <cellStyle name="Comma 8 2 2 3 3" xfId="9337" xr:uid="{00000000-0005-0000-0000-0000ED8C0000}"/>
    <cellStyle name="Comma 8 2 2 3 3 2" xfId="19952" xr:uid="{00000000-0005-0000-0000-0000EE8C0000}"/>
    <cellStyle name="Comma 8 2 2 3 3 2 2" xfId="43220" xr:uid="{00000000-0005-0000-0000-0000EF8C0000}"/>
    <cellStyle name="Comma 8 2 2 3 3 3" xfId="32605" xr:uid="{00000000-0005-0000-0000-0000F08C0000}"/>
    <cellStyle name="Comma 8 2 2 3 4" xfId="14646" xr:uid="{00000000-0005-0000-0000-0000F18C0000}"/>
    <cellStyle name="Comma 8 2 2 3 4 2" xfId="37914" xr:uid="{00000000-0005-0000-0000-0000F28C0000}"/>
    <cellStyle name="Comma 8 2 2 3 5" xfId="23874" xr:uid="{00000000-0005-0000-0000-0000F38C0000}"/>
    <cellStyle name="Comma 8 2 2 3 5 2" xfId="47095" xr:uid="{00000000-0005-0000-0000-0000F48C0000}"/>
    <cellStyle name="Comma 8 2 2 3 6" xfId="27297" xr:uid="{00000000-0005-0000-0000-0000F58C0000}"/>
    <cellStyle name="Comma 8 2 2 3 7" xfId="49025" xr:uid="{00000000-0005-0000-0000-0000F68C0000}"/>
    <cellStyle name="Comma 8 2 2 4" xfId="4458" xr:uid="{00000000-0005-0000-0000-0000F78C0000}"/>
    <cellStyle name="Comma 8 2 2 4 2" xfId="9802" xr:uid="{00000000-0005-0000-0000-0000F88C0000}"/>
    <cellStyle name="Comma 8 2 2 4 2 2" xfId="20417" xr:uid="{00000000-0005-0000-0000-0000F98C0000}"/>
    <cellStyle name="Comma 8 2 2 4 2 2 2" xfId="43685" xr:uid="{00000000-0005-0000-0000-0000FA8C0000}"/>
    <cellStyle name="Comma 8 2 2 4 2 3" xfId="33070" xr:uid="{00000000-0005-0000-0000-0000FB8C0000}"/>
    <cellStyle name="Comma 8 2 2 4 3" xfId="15111" xr:uid="{00000000-0005-0000-0000-0000FC8C0000}"/>
    <cellStyle name="Comma 8 2 2 4 3 2" xfId="38379" xr:uid="{00000000-0005-0000-0000-0000FD8C0000}"/>
    <cellStyle name="Comma 8 2 2 4 4" xfId="27762" xr:uid="{00000000-0005-0000-0000-0000FE8C0000}"/>
    <cellStyle name="Comma 8 2 2 5" xfId="7160" xr:uid="{00000000-0005-0000-0000-0000FF8C0000}"/>
    <cellStyle name="Comma 8 2 2 5 2" xfId="17775" xr:uid="{00000000-0005-0000-0000-0000008D0000}"/>
    <cellStyle name="Comma 8 2 2 5 2 2" xfId="41043" xr:uid="{00000000-0005-0000-0000-0000018D0000}"/>
    <cellStyle name="Comma 8 2 2 5 3" xfId="30428" xr:uid="{00000000-0005-0000-0000-0000028D0000}"/>
    <cellStyle name="Comma 8 2 2 6" xfId="12471" xr:uid="{00000000-0005-0000-0000-0000038D0000}"/>
    <cellStyle name="Comma 8 2 2 6 2" xfId="35739" xr:uid="{00000000-0005-0000-0000-0000048D0000}"/>
    <cellStyle name="Comma 8 2 2 7" xfId="23871" xr:uid="{00000000-0005-0000-0000-0000058D0000}"/>
    <cellStyle name="Comma 8 2 2 7 2" xfId="47092" xr:uid="{00000000-0005-0000-0000-0000068D0000}"/>
    <cellStyle name="Comma 8 2 2 8" xfId="25120" xr:uid="{00000000-0005-0000-0000-0000078D0000}"/>
    <cellStyle name="Comma 8 2 2 9" xfId="49022" xr:uid="{00000000-0005-0000-0000-0000088D0000}"/>
    <cellStyle name="Comma 8 2 3" xfId="1608" xr:uid="{00000000-0005-0000-0000-0000098D0000}"/>
    <cellStyle name="Comma 8 2 3 2" xfId="2965" xr:uid="{00000000-0005-0000-0000-00000A8D0000}"/>
    <cellStyle name="Comma 8 2 3 2 2" xfId="5813" xr:uid="{00000000-0005-0000-0000-00000B8D0000}"/>
    <cellStyle name="Comma 8 2 3 2 2 2" xfId="11156" xr:uid="{00000000-0005-0000-0000-00000C8D0000}"/>
    <cellStyle name="Comma 8 2 3 2 2 2 2" xfId="21770" xr:uid="{00000000-0005-0000-0000-00000D8D0000}"/>
    <cellStyle name="Comma 8 2 3 2 2 2 2 2" xfId="45038" xr:uid="{00000000-0005-0000-0000-00000E8D0000}"/>
    <cellStyle name="Comma 8 2 3 2 2 2 3" xfId="34424" xr:uid="{00000000-0005-0000-0000-00000F8D0000}"/>
    <cellStyle name="Comma 8 2 3 2 2 3" xfId="16464" xr:uid="{00000000-0005-0000-0000-0000108D0000}"/>
    <cellStyle name="Comma 8 2 3 2 2 3 2" xfId="39732" xr:uid="{00000000-0005-0000-0000-0000118D0000}"/>
    <cellStyle name="Comma 8 2 3 2 2 4" xfId="29116" xr:uid="{00000000-0005-0000-0000-0000128D0000}"/>
    <cellStyle name="Comma 8 2 3 2 3" xfId="8514" xr:uid="{00000000-0005-0000-0000-0000138D0000}"/>
    <cellStyle name="Comma 8 2 3 2 3 2" xfId="19129" xr:uid="{00000000-0005-0000-0000-0000148D0000}"/>
    <cellStyle name="Comma 8 2 3 2 3 2 2" xfId="42397" xr:uid="{00000000-0005-0000-0000-0000158D0000}"/>
    <cellStyle name="Comma 8 2 3 2 3 3" xfId="31782" xr:uid="{00000000-0005-0000-0000-0000168D0000}"/>
    <cellStyle name="Comma 8 2 3 2 4" xfId="13824" xr:uid="{00000000-0005-0000-0000-0000178D0000}"/>
    <cellStyle name="Comma 8 2 3 2 4 2" xfId="37092" xr:uid="{00000000-0005-0000-0000-0000188D0000}"/>
    <cellStyle name="Comma 8 2 3 2 5" xfId="23876" xr:uid="{00000000-0005-0000-0000-0000198D0000}"/>
    <cellStyle name="Comma 8 2 3 2 5 2" xfId="47097" xr:uid="{00000000-0005-0000-0000-00001A8D0000}"/>
    <cellStyle name="Comma 8 2 3 2 6" xfId="26474" xr:uid="{00000000-0005-0000-0000-00001B8D0000}"/>
    <cellStyle name="Comma 8 2 3 2 7" xfId="49027" xr:uid="{00000000-0005-0000-0000-00001C8D0000}"/>
    <cellStyle name="Comma 8 2 3 3" xfId="4626" xr:uid="{00000000-0005-0000-0000-00001D8D0000}"/>
    <cellStyle name="Comma 8 2 3 3 2" xfId="9970" xr:uid="{00000000-0005-0000-0000-00001E8D0000}"/>
    <cellStyle name="Comma 8 2 3 3 2 2" xfId="20585" xr:uid="{00000000-0005-0000-0000-00001F8D0000}"/>
    <cellStyle name="Comma 8 2 3 3 2 2 2" xfId="43853" xr:uid="{00000000-0005-0000-0000-0000208D0000}"/>
    <cellStyle name="Comma 8 2 3 3 2 3" xfId="33238" xr:uid="{00000000-0005-0000-0000-0000218D0000}"/>
    <cellStyle name="Comma 8 2 3 3 3" xfId="15279" xr:uid="{00000000-0005-0000-0000-0000228D0000}"/>
    <cellStyle name="Comma 8 2 3 3 3 2" xfId="38547" xr:uid="{00000000-0005-0000-0000-0000238D0000}"/>
    <cellStyle name="Comma 8 2 3 3 4" xfId="27930" xr:uid="{00000000-0005-0000-0000-0000248D0000}"/>
    <cellStyle name="Comma 8 2 3 4" xfId="7328" xr:uid="{00000000-0005-0000-0000-0000258D0000}"/>
    <cellStyle name="Comma 8 2 3 4 2" xfId="17943" xr:uid="{00000000-0005-0000-0000-0000268D0000}"/>
    <cellStyle name="Comma 8 2 3 4 2 2" xfId="41211" xr:uid="{00000000-0005-0000-0000-0000278D0000}"/>
    <cellStyle name="Comma 8 2 3 4 3" xfId="30596" xr:uid="{00000000-0005-0000-0000-0000288D0000}"/>
    <cellStyle name="Comma 8 2 3 5" xfId="12639" xr:uid="{00000000-0005-0000-0000-0000298D0000}"/>
    <cellStyle name="Comma 8 2 3 5 2" xfId="35907" xr:uid="{00000000-0005-0000-0000-00002A8D0000}"/>
    <cellStyle name="Comma 8 2 3 6" xfId="23875" xr:uid="{00000000-0005-0000-0000-00002B8D0000}"/>
    <cellStyle name="Comma 8 2 3 6 2" xfId="47096" xr:uid="{00000000-0005-0000-0000-00002C8D0000}"/>
    <cellStyle name="Comma 8 2 3 7" xfId="25288" xr:uid="{00000000-0005-0000-0000-00002D8D0000}"/>
    <cellStyle name="Comma 8 2 3 8" xfId="49026" xr:uid="{00000000-0005-0000-0000-00002E8D0000}"/>
    <cellStyle name="Comma 8 2 4" xfId="2002" xr:uid="{00000000-0005-0000-0000-00002F8D0000}"/>
    <cellStyle name="Comma 8 2 4 2" xfId="4944" xr:uid="{00000000-0005-0000-0000-0000308D0000}"/>
    <cellStyle name="Comma 8 2 4 2 2" xfId="10287" xr:uid="{00000000-0005-0000-0000-0000318D0000}"/>
    <cellStyle name="Comma 8 2 4 2 2 2" xfId="20902" xr:uid="{00000000-0005-0000-0000-0000328D0000}"/>
    <cellStyle name="Comma 8 2 4 2 2 2 2" xfId="44170" xr:uid="{00000000-0005-0000-0000-0000338D0000}"/>
    <cellStyle name="Comma 8 2 4 2 2 3" xfId="33555" xr:uid="{00000000-0005-0000-0000-0000348D0000}"/>
    <cellStyle name="Comma 8 2 4 2 3" xfId="15596" xr:uid="{00000000-0005-0000-0000-0000358D0000}"/>
    <cellStyle name="Comma 8 2 4 2 3 2" xfId="38864" xr:uid="{00000000-0005-0000-0000-0000368D0000}"/>
    <cellStyle name="Comma 8 2 4 2 4" xfId="28247" xr:uid="{00000000-0005-0000-0000-0000378D0000}"/>
    <cellStyle name="Comma 8 2 4 3" xfId="7645" xr:uid="{00000000-0005-0000-0000-0000388D0000}"/>
    <cellStyle name="Comma 8 2 4 3 2" xfId="18260" xr:uid="{00000000-0005-0000-0000-0000398D0000}"/>
    <cellStyle name="Comma 8 2 4 3 2 2" xfId="41528" xr:uid="{00000000-0005-0000-0000-00003A8D0000}"/>
    <cellStyle name="Comma 8 2 4 3 3" xfId="30913" xr:uid="{00000000-0005-0000-0000-00003B8D0000}"/>
    <cellStyle name="Comma 8 2 4 4" xfId="12956" xr:uid="{00000000-0005-0000-0000-00003C8D0000}"/>
    <cellStyle name="Comma 8 2 4 4 2" xfId="36224" xr:uid="{00000000-0005-0000-0000-00003D8D0000}"/>
    <cellStyle name="Comma 8 2 4 5" xfId="23877" xr:uid="{00000000-0005-0000-0000-00003E8D0000}"/>
    <cellStyle name="Comma 8 2 4 5 2" xfId="47098" xr:uid="{00000000-0005-0000-0000-00003F8D0000}"/>
    <cellStyle name="Comma 8 2 4 6" xfId="25605" xr:uid="{00000000-0005-0000-0000-0000408D0000}"/>
    <cellStyle name="Comma 8 2 4 7" xfId="49028" xr:uid="{00000000-0005-0000-0000-0000418D0000}"/>
    <cellStyle name="Comma 8 2 5" xfId="2538" xr:uid="{00000000-0005-0000-0000-0000428D0000}"/>
    <cellStyle name="Comma 8 2 5 2" xfId="5386" xr:uid="{00000000-0005-0000-0000-0000438D0000}"/>
    <cellStyle name="Comma 8 2 5 2 2" xfId="10729" xr:uid="{00000000-0005-0000-0000-0000448D0000}"/>
    <cellStyle name="Comma 8 2 5 2 2 2" xfId="21343" xr:uid="{00000000-0005-0000-0000-0000458D0000}"/>
    <cellStyle name="Comma 8 2 5 2 2 2 2" xfId="44611" xr:uid="{00000000-0005-0000-0000-0000468D0000}"/>
    <cellStyle name="Comma 8 2 5 2 2 3" xfId="33997" xr:uid="{00000000-0005-0000-0000-0000478D0000}"/>
    <cellStyle name="Comma 8 2 5 2 3" xfId="16037" xr:uid="{00000000-0005-0000-0000-0000488D0000}"/>
    <cellStyle name="Comma 8 2 5 2 3 2" xfId="39305" xr:uid="{00000000-0005-0000-0000-0000498D0000}"/>
    <cellStyle name="Comma 8 2 5 2 4" xfId="28689" xr:uid="{00000000-0005-0000-0000-00004A8D0000}"/>
    <cellStyle name="Comma 8 2 5 3" xfId="8087" xr:uid="{00000000-0005-0000-0000-00004B8D0000}"/>
    <cellStyle name="Comma 8 2 5 3 2" xfId="18702" xr:uid="{00000000-0005-0000-0000-00004C8D0000}"/>
    <cellStyle name="Comma 8 2 5 3 2 2" xfId="41970" xr:uid="{00000000-0005-0000-0000-00004D8D0000}"/>
    <cellStyle name="Comma 8 2 5 3 3" xfId="31355" xr:uid="{00000000-0005-0000-0000-00004E8D0000}"/>
    <cellStyle name="Comma 8 2 5 4" xfId="13397" xr:uid="{00000000-0005-0000-0000-00004F8D0000}"/>
    <cellStyle name="Comma 8 2 5 4 2" xfId="36665" xr:uid="{00000000-0005-0000-0000-0000508D0000}"/>
    <cellStyle name="Comma 8 2 5 5" xfId="26047" xr:uid="{00000000-0005-0000-0000-0000518D0000}"/>
    <cellStyle name="Comma 8 2 6" xfId="3234" xr:uid="{00000000-0005-0000-0000-0000528D0000}"/>
    <cellStyle name="Comma 8 2 6 2" xfId="6064" xr:uid="{00000000-0005-0000-0000-0000538D0000}"/>
    <cellStyle name="Comma 8 2 6 2 2" xfId="11407" xr:uid="{00000000-0005-0000-0000-0000548D0000}"/>
    <cellStyle name="Comma 8 2 6 2 2 2" xfId="22020" xr:uid="{00000000-0005-0000-0000-0000558D0000}"/>
    <cellStyle name="Comma 8 2 6 2 2 2 2" xfId="45288" xr:uid="{00000000-0005-0000-0000-0000568D0000}"/>
    <cellStyle name="Comma 8 2 6 2 2 3" xfId="34675" xr:uid="{00000000-0005-0000-0000-0000578D0000}"/>
    <cellStyle name="Comma 8 2 6 2 3" xfId="16714" xr:uid="{00000000-0005-0000-0000-0000588D0000}"/>
    <cellStyle name="Comma 8 2 6 2 3 2" xfId="39982" xr:uid="{00000000-0005-0000-0000-0000598D0000}"/>
    <cellStyle name="Comma 8 2 6 2 4" xfId="29367" xr:uid="{00000000-0005-0000-0000-00005A8D0000}"/>
    <cellStyle name="Comma 8 2 6 3" xfId="8765" xr:uid="{00000000-0005-0000-0000-00005B8D0000}"/>
    <cellStyle name="Comma 8 2 6 3 2" xfId="19380" xr:uid="{00000000-0005-0000-0000-00005C8D0000}"/>
    <cellStyle name="Comma 8 2 6 3 2 2" xfId="42648" xr:uid="{00000000-0005-0000-0000-00005D8D0000}"/>
    <cellStyle name="Comma 8 2 6 3 3" xfId="32033" xr:uid="{00000000-0005-0000-0000-00005E8D0000}"/>
    <cellStyle name="Comma 8 2 6 4" xfId="14074" xr:uid="{00000000-0005-0000-0000-00005F8D0000}"/>
    <cellStyle name="Comma 8 2 6 4 2" xfId="37342" xr:uid="{00000000-0005-0000-0000-0000608D0000}"/>
    <cellStyle name="Comma 8 2 6 5" xfId="26725" xr:uid="{00000000-0005-0000-0000-0000618D0000}"/>
    <cellStyle name="Comma 8 2 7" xfId="3554" xr:uid="{00000000-0005-0000-0000-0000628D0000}"/>
    <cellStyle name="Comma 8 2 7 2" xfId="6378" xr:uid="{00000000-0005-0000-0000-0000638D0000}"/>
    <cellStyle name="Comma 8 2 7 2 2" xfId="11721" xr:uid="{00000000-0005-0000-0000-0000648D0000}"/>
    <cellStyle name="Comma 8 2 7 2 2 2" xfId="22334" xr:uid="{00000000-0005-0000-0000-0000658D0000}"/>
    <cellStyle name="Comma 8 2 7 2 2 2 2" xfId="45602" xr:uid="{00000000-0005-0000-0000-0000668D0000}"/>
    <cellStyle name="Comma 8 2 7 2 2 3" xfId="34989" xr:uid="{00000000-0005-0000-0000-0000678D0000}"/>
    <cellStyle name="Comma 8 2 7 2 3" xfId="17028" xr:uid="{00000000-0005-0000-0000-0000688D0000}"/>
    <cellStyle name="Comma 8 2 7 2 3 2" xfId="40296" xr:uid="{00000000-0005-0000-0000-0000698D0000}"/>
    <cellStyle name="Comma 8 2 7 2 4" xfId="29681" xr:uid="{00000000-0005-0000-0000-00006A8D0000}"/>
    <cellStyle name="Comma 8 2 7 3" xfId="9079" xr:uid="{00000000-0005-0000-0000-00006B8D0000}"/>
    <cellStyle name="Comma 8 2 7 3 2" xfId="19694" xr:uid="{00000000-0005-0000-0000-00006C8D0000}"/>
    <cellStyle name="Comma 8 2 7 3 2 2" xfId="42962" xr:uid="{00000000-0005-0000-0000-00006D8D0000}"/>
    <cellStyle name="Comma 8 2 7 3 3" xfId="32347" xr:uid="{00000000-0005-0000-0000-00006E8D0000}"/>
    <cellStyle name="Comma 8 2 7 4" xfId="14388" xr:uid="{00000000-0005-0000-0000-00006F8D0000}"/>
    <cellStyle name="Comma 8 2 7 4 2" xfId="37656" xr:uid="{00000000-0005-0000-0000-0000708D0000}"/>
    <cellStyle name="Comma 8 2 7 5" xfId="27039" xr:uid="{00000000-0005-0000-0000-0000718D0000}"/>
    <cellStyle name="Comma 8 2 8" xfId="4199" xr:uid="{00000000-0005-0000-0000-0000728D0000}"/>
    <cellStyle name="Comma 8 2 8 2" xfId="9543" xr:uid="{00000000-0005-0000-0000-0000738D0000}"/>
    <cellStyle name="Comma 8 2 8 2 2" xfId="20158" xr:uid="{00000000-0005-0000-0000-0000748D0000}"/>
    <cellStyle name="Comma 8 2 8 2 2 2" xfId="43426" xr:uid="{00000000-0005-0000-0000-0000758D0000}"/>
    <cellStyle name="Comma 8 2 8 2 3" xfId="32811" xr:uid="{00000000-0005-0000-0000-0000768D0000}"/>
    <cellStyle name="Comma 8 2 8 3" xfId="14852" xr:uid="{00000000-0005-0000-0000-0000778D0000}"/>
    <cellStyle name="Comma 8 2 8 3 2" xfId="38120" xr:uid="{00000000-0005-0000-0000-0000788D0000}"/>
    <cellStyle name="Comma 8 2 8 4" xfId="27503" xr:uid="{00000000-0005-0000-0000-0000798D0000}"/>
    <cellStyle name="Comma 8 2 9" xfId="6901" xr:uid="{00000000-0005-0000-0000-00007A8D0000}"/>
    <cellStyle name="Comma 8 2 9 2" xfId="17516" xr:uid="{00000000-0005-0000-0000-00007B8D0000}"/>
    <cellStyle name="Comma 8 2 9 2 2" xfId="40784" xr:uid="{00000000-0005-0000-0000-00007C8D0000}"/>
    <cellStyle name="Comma 8 2 9 3" xfId="30169" xr:uid="{00000000-0005-0000-0000-00007D8D0000}"/>
    <cellStyle name="Comma 8 3" xfId="1067" xr:uid="{00000000-0005-0000-0000-00007E8D0000}"/>
    <cellStyle name="Comma 8 3 2" xfId="1991" xr:uid="{00000000-0005-0000-0000-00007F8D0000}"/>
    <cellStyle name="Comma 8 3 2 2" xfId="3690" xr:uid="{00000000-0005-0000-0000-0000808D0000}"/>
    <cellStyle name="Comma 8 3 2 2 2" xfId="6462" xr:uid="{00000000-0005-0000-0000-0000818D0000}"/>
    <cellStyle name="Comma 8 3 2 2 2 2" xfId="11805" xr:uid="{00000000-0005-0000-0000-0000828D0000}"/>
    <cellStyle name="Comma 8 3 2 2 2 2 2" xfId="22418" xr:uid="{00000000-0005-0000-0000-0000838D0000}"/>
    <cellStyle name="Comma 8 3 2 2 2 2 2 2" xfId="45686" xr:uid="{00000000-0005-0000-0000-0000848D0000}"/>
    <cellStyle name="Comma 8 3 2 2 2 2 3" xfId="35073" xr:uid="{00000000-0005-0000-0000-0000858D0000}"/>
    <cellStyle name="Comma 8 3 2 2 2 3" xfId="17112" xr:uid="{00000000-0005-0000-0000-0000868D0000}"/>
    <cellStyle name="Comma 8 3 2 2 2 3 2" xfId="40380" xr:uid="{00000000-0005-0000-0000-0000878D0000}"/>
    <cellStyle name="Comma 8 3 2 2 2 4" xfId="29765" xr:uid="{00000000-0005-0000-0000-0000888D0000}"/>
    <cellStyle name="Comma 8 3 2 2 3" xfId="9163" xr:uid="{00000000-0005-0000-0000-0000898D0000}"/>
    <cellStyle name="Comma 8 3 2 2 3 2" xfId="19778" xr:uid="{00000000-0005-0000-0000-00008A8D0000}"/>
    <cellStyle name="Comma 8 3 2 2 3 2 2" xfId="43046" xr:uid="{00000000-0005-0000-0000-00008B8D0000}"/>
    <cellStyle name="Comma 8 3 2 2 3 3" xfId="32431" xr:uid="{00000000-0005-0000-0000-00008C8D0000}"/>
    <cellStyle name="Comma 8 3 2 2 4" xfId="14472" xr:uid="{00000000-0005-0000-0000-00008D8D0000}"/>
    <cellStyle name="Comma 8 3 2 2 4 2" xfId="37740" xr:uid="{00000000-0005-0000-0000-00008E8D0000}"/>
    <cellStyle name="Comma 8 3 2 2 5" xfId="23880" xr:uid="{00000000-0005-0000-0000-00008F8D0000}"/>
    <cellStyle name="Comma 8 3 2 2 5 2" xfId="47101" xr:uid="{00000000-0005-0000-0000-0000908D0000}"/>
    <cellStyle name="Comma 8 3 2 2 6" xfId="27123" xr:uid="{00000000-0005-0000-0000-0000918D0000}"/>
    <cellStyle name="Comma 8 3 2 2 7" xfId="49031" xr:uid="{00000000-0005-0000-0000-0000928D0000}"/>
    <cellStyle name="Comma 8 3 2 3" xfId="23879" xr:uid="{00000000-0005-0000-0000-0000938D0000}"/>
    <cellStyle name="Comma 8 3 2 3 2" xfId="47100" xr:uid="{00000000-0005-0000-0000-0000948D0000}"/>
    <cellStyle name="Comma 8 3 2 4" xfId="49030" xr:uid="{00000000-0005-0000-0000-0000958D0000}"/>
    <cellStyle name="Comma 8 3 3" xfId="2659" xr:uid="{00000000-0005-0000-0000-0000968D0000}"/>
    <cellStyle name="Comma 8 3 3 2" xfId="5507" xr:uid="{00000000-0005-0000-0000-0000978D0000}"/>
    <cellStyle name="Comma 8 3 3 2 2" xfId="10850" xr:uid="{00000000-0005-0000-0000-0000988D0000}"/>
    <cellStyle name="Comma 8 3 3 2 2 2" xfId="21464" xr:uid="{00000000-0005-0000-0000-0000998D0000}"/>
    <cellStyle name="Comma 8 3 3 2 2 2 2" xfId="44732" xr:uid="{00000000-0005-0000-0000-00009A8D0000}"/>
    <cellStyle name="Comma 8 3 3 2 2 3" xfId="34118" xr:uid="{00000000-0005-0000-0000-00009B8D0000}"/>
    <cellStyle name="Comma 8 3 3 2 3" xfId="16158" xr:uid="{00000000-0005-0000-0000-00009C8D0000}"/>
    <cellStyle name="Comma 8 3 3 2 3 2" xfId="39426" xr:uid="{00000000-0005-0000-0000-00009D8D0000}"/>
    <cellStyle name="Comma 8 3 3 2 4" xfId="28810" xr:uid="{00000000-0005-0000-0000-00009E8D0000}"/>
    <cellStyle name="Comma 8 3 3 3" xfId="8208" xr:uid="{00000000-0005-0000-0000-00009F8D0000}"/>
    <cellStyle name="Comma 8 3 3 3 2" xfId="18823" xr:uid="{00000000-0005-0000-0000-0000A08D0000}"/>
    <cellStyle name="Comma 8 3 3 3 2 2" xfId="42091" xr:uid="{00000000-0005-0000-0000-0000A18D0000}"/>
    <cellStyle name="Comma 8 3 3 3 3" xfId="31476" xr:uid="{00000000-0005-0000-0000-0000A28D0000}"/>
    <cellStyle name="Comma 8 3 3 4" xfId="13518" xr:uid="{00000000-0005-0000-0000-0000A38D0000}"/>
    <cellStyle name="Comma 8 3 3 4 2" xfId="36786" xr:uid="{00000000-0005-0000-0000-0000A48D0000}"/>
    <cellStyle name="Comma 8 3 3 5" xfId="23881" xr:uid="{00000000-0005-0000-0000-0000A58D0000}"/>
    <cellStyle name="Comma 8 3 3 5 2" xfId="47102" xr:uid="{00000000-0005-0000-0000-0000A68D0000}"/>
    <cellStyle name="Comma 8 3 3 6" xfId="26168" xr:uid="{00000000-0005-0000-0000-0000A78D0000}"/>
    <cellStyle name="Comma 8 3 3 7" xfId="49032" xr:uid="{00000000-0005-0000-0000-0000A88D0000}"/>
    <cellStyle name="Comma 8 3 4" xfId="4320" xr:uid="{00000000-0005-0000-0000-0000A98D0000}"/>
    <cellStyle name="Comma 8 3 4 2" xfId="9664" xr:uid="{00000000-0005-0000-0000-0000AA8D0000}"/>
    <cellStyle name="Comma 8 3 4 2 2" xfId="20279" xr:uid="{00000000-0005-0000-0000-0000AB8D0000}"/>
    <cellStyle name="Comma 8 3 4 2 2 2" xfId="43547" xr:uid="{00000000-0005-0000-0000-0000AC8D0000}"/>
    <cellStyle name="Comma 8 3 4 2 3" xfId="32932" xr:uid="{00000000-0005-0000-0000-0000AD8D0000}"/>
    <cellStyle name="Comma 8 3 4 3" xfId="14973" xr:uid="{00000000-0005-0000-0000-0000AE8D0000}"/>
    <cellStyle name="Comma 8 3 4 3 2" xfId="38241" xr:uid="{00000000-0005-0000-0000-0000AF8D0000}"/>
    <cellStyle name="Comma 8 3 4 4" xfId="27624" xr:uid="{00000000-0005-0000-0000-0000B08D0000}"/>
    <cellStyle name="Comma 8 3 5" xfId="7022" xr:uid="{00000000-0005-0000-0000-0000B18D0000}"/>
    <cellStyle name="Comma 8 3 5 2" xfId="17637" xr:uid="{00000000-0005-0000-0000-0000B28D0000}"/>
    <cellStyle name="Comma 8 3 5 2 2" xfId="40905" xr:uid="{00000000-0005-0000-0000-0000B38D0000}"/>
    <cellStyle name="Comma 8 3 5 3" xfId="30290" xr:uid="{00000000-0005-0000-0000-0000B48D0000}"/>
    <cellStyle name="Comma 8 3 6" xfId="12333" xr:uid="{00000000-0005-0000-0000-0000B58D0000}"/>
    <cellStyle name="Comma 8 3 6 2" xfId="35601" xr:uid="{00000000-0005-0000-0000-0000B68D0000}"/>
    <cellStyle name="Comma 8 3 7" xfId="23878" xr:uid="{00000000-0005-0000-0000-0000B78D0000}"/>
    <cellStyle name="Comma 8 3 7 2" xfId="47099" xr:uid="{00000000-0005-0000-0000-0000B88D0000}"/>
    <cellStyle name="Comma 8 3 8" xfId="24982" xr:uid="{00000000-0005-0000-0000-0000B98D0000}"/>
    <cellStyle name="Comma 8 3 9" xfId="49029" xr:uid="{00000000-0005-0000-0000-0000BA8D0000}"/>
    <cellStyle name="Comma 8 4" xfId="1177" xr:uid="{00000000-0005-0000-0000-0000BB8D0000}"/>
    <cellStyle name="Comma 8 4 2" xfId="2742" xr:uid="{00000000-0005-0000-0000-0000BC8D0000}"/>
    <cellStyle name="Comma 8 4 2 2" xfId="5590" xr:uid="{00000000-0005-0000-0000-0000BD8D0000}"/>
    <cellStyle name="Comma 8 4 2 2 2" xfId="10933" xr:uid="{00000000-0005-0000-0000-0000BE8D0000}"/>
    <cellStyle name="Comma 8 4 2 2 2 2" xfId="21547" xr:uid="{00000000-0005-0000-0000-0000BF8D0000}"/>
    <cellStyle name="Comma 8 4 2 2 2 2 2" xfId="44815" xr:uid="{00000000-0005-0000-0000-0000C08D0000}"/>
    <cellStyle name="Comma 8 4 2 2 2 3" xfId="34201" xr:uid="{00000000-0005-0000-0000-0000C18D0000}"/>
    <cellStyle name="Comma 8 4 2 2 3" xfId="16241" xr:uid="{00000000-0005-0000-0000-0000C28D0000}"/>
    <cellStyle name="Comma 8 4 2 2 3 2" xfId="39509" xr:uid="{00000000-0005-0000-0000-0000C38D0000}"/>
    <cellStyle name="Comma 8 4 2 2 4" xfId="28893" xr:uid="{00000000-0005-0000-0000-0000C48D0000}"/>
    <cellStyle name="Comma 8 4 2 3" xfId="8291" xr:uid="{00000000-0005-0000-0000-0000C58D0000}"/>
    <cellStyle name="Comma 8 4 2 3 2" xfId="18906" xr:uid="{00000000-0005-0000-0000-0000C68D0000}"/>
    <cellStyle name="Comma 8 4 2 3 2 2" xfId="42174" xr:uid="{00000000-0005-0000-0000-0000C78D0000}"/>
    <cellStyle name="Comma 8 4 2 3 3" xfId="31559" xr:uid="{00000000-0005-0000-0000-0000C88D0000}"/>
    <cellStyle name="Comma 8 4 2 4" xfId="13601" xr:uid="{00000000-0005-0000-0000-0000C98D0000}"/>
    <cellStyle name="Comma 8 4 2 4 2" xfId="36869" xr:uid="{00000000-0005-0000-0000-0000CA8D0000}"/>
    <cellStyle name="Comma 8 4 2 5" xfId="23883" xr:uid="{00000000-0005-0000-0000-0000CB8D0000}"/>
    <cellStyle name="Comma 8 4 2 5 2" xfId="47104" xr:uid="{00000000-0005-0000-0000-0000CC8D0000}"/>
    <cellStyle name="Comma 8 4 2 6" xfId="26251" xr:uid="{00000000-0005-0000-0000-0000CD8D0000}"/>
    <cellStyle name="Comma 8 4 2 7" xfId="49034" xr:uid="{00000000-0005-0000-0000-0000CE8D0000}"/>
    <cellStyle name="Comma 8 4 3" xfId="3917" xr:uid="{00000000-0005-0000-0000-0000CF8D0000}"/>
    <cellStyle name="Comma 8 4 3 2" xfId="6581" xr:uid="{00000000-0005-0000-0000-0000D08D0000}"/>
    <cellStyle name="Comma 8 4 3 2 2" xfId="11924" xr:uid="{00000000-0005-0000-0000-0000D18D0000}"/>
    <cellStyle name="Comma 8 4 3 2 2 2" xfId="22537" xr:uid="{00000000-0005-0000-0000-0000D28D0000}"/>
    <cellStyle name="Comma 8 4 3 2 2 2 2" xfId="45805" xr:uid="{00000000-0005-0000-0000-0000D38D0000}"/>
    <cellStyle name="Comma 8 4 3 2 2 3" xfId="35192" xr:uid="{00000000-0005-0000-0000-0000D48D0000}"/>
    <cellStyle name="Comma 8 4 3 2 3" xfId="17231" xr:uid="{00000000-0005-0000-0000-0000D58D0000}"/>
    <cellStyle name="Comma 8 4 3 2 3 2" xfId="40499" xr:uid="{00000000-0005-0000-0000-0000D68D0000}"/>
    <cellStyle name="Comma 8 4 3 2 4" xfId="29884" xr:uid="{00000000-0005-0000-0000-0000D78D0000}"/>
    <cellStyle name="Comma 8 4 3 3" xfId="9282" xr:uid="{00000000-0005-0000-0000-0000D88D0000}"/>
    <cellStyle name="Comma 8 4 3 3 2" xfId="19897" xr:uid="{00000000-0005-0000-0000-0000D98D0000}"/>
    <cellStyle name="Comma 8 4 3 3 2 2" xfId="43165" xr:uid="{00000000-0005-0000-0000-0000DA8D0000}"/>
    <cellStyle name="Comma 8 4 3 3 3" xfId="32550" xr:uid="{00000000-0005-0000-0000-0000DB8D0000}"/>
    <cellStyle name="Comma 8 4 3 4" xfId="14591" xr:uid="{00000000-0005-0000-0000-0000DC8D0000}"/>
    <cellStyle name="Comma 8 4 3 4 2" xfId="37859" xr:uid="{00000000-0005-0000-0000-0000DD8D0000}"/>
    <cellStyle name="Comma 8 4 3 5" xfId="27242" xr:uid="{00000000-0005-0000-0000-0000DE8D0000}"/>
    <cellStyle name="Comma 8 4 4" xfId="4403" xr:uid="{00000000-0005-0000-0000-0000DF8D0000}"/>
    <cellStyle name="Comma 8 4 4 2" xfId="9747" xr:uid="{00000000-0005-0000-0000-0000E08D0000}"/>
    <cellStyle name="Comma 8 4 4 2 2" xfId="20362" xr:uid="{00000000-0005-0000-0000-0000E18D0000}"/>
    <cellStyle name="Comma 8 4 4 2 2 2" xfId="43630" xr:uid="{00000000-0005-0000-0000-0000E28D0000}"/>
    <cellStyle name="Comma 8 4 4 2 3" xfId="33015" xr:uid="{00000000-0005-0000-0000-0000E38D0000}"/>
    <cellStyle name="Comma 8 4 4 3" xfId="15056" xr:uid="{00000000-0005-0000-0000-0000E48D0000}"/>
    <cellStyle name="Comma 8 4 4 3 2" xfId="38324" xr:uid="{00000000-0005-0000-0000-0000E58D0000}"/>
    <cellStyle name="Comma 8 4 4 4" xfId="27707" xr:uid="{00000000-0005-0000-0000-0000E68D0000}"/>
    <cellStyle name="Comma 8 4 5" xfId="7105" xr:uid="{00000000-0005-0000-0000-0000E78D0000}"/>
    <cellStyle name="Comma 8 4 5 2" xfId="17720" xr:uid="{00000000-0005-0000-0000-0000E88D0000}"/>
    <cellStyle name="Comma 8 4 5 2 2" xfId="40988" xr:uid="{00000000-0005-0000-0000-0000E98D0000}"/>
    <cellStyle name="Comma 8 4 5 3" xfId="30373" xr:uid="{00000000-0005-0000-0000-0000EA8D0000}"/>
    <cellStyle name="Comma 8 4 6" xfId="12416" xr:uid="{00000000-0005-0000-0000-0000EB8D0000}"/>
    <cellStyle name="Comma 8 4 6 2" xfId="35684" xr:uid="{00000000-0005-0000-0000-0000EC8D0000}"/>
    <cellStyle name="Comma 8 4 7" xfId="23882" xr:uid="{00000000-0005-0000-0000-0000ED8D0000}"/>
    <cellStyle name="Comma 8 4 7 2" xfId="47103" xr:uid="{00000000-0005-0000-0000-0000EE8D0000}"/>
    <cellStyle name="Comma 8 4 8" xfId="25065" xr:uid="{00000000-0005-0000-0000-0000EF8D0000}"/>
    <cellStyle name="Comma 8 4 9" xfId="49033" xr:uid="{00000000-0005-0000-0000-0000F08D0000}"/>
    <cellStyle name="Comma 8 5" xfId="1511" xr:uid="{00000000-0005-0000-0000-0000F18D0000}"/>
    <cellStyle name="Comma 8 5 2" xfId="2882" xr:uid="{00000000-0005-0000-0000-0000F28D0000}"/>
    <cellStyle name="Comma 8 5 2 2" xfId="5730" xr:uid="{00000000-0005-0000-0000-0000F38D0000}"/>
    <cellStyle name="Comma 8 5 2 2 2" xfId="11073" xr:uid="{00000000-0005-0000-0000-0000F48D0000}"/>
    <cellStyle name="Comma 8 5 2 2 2 2" xfId="21687" xr:uid="{00000000-0005-0000-0000-0000F58D0000}"/>
    <cellStyle name="Comma 8 5 2 2 2 2 2" xfId="44955" xr:uid="{00000000-0005-0000-0000-0000F68D0000}"/>
    <cellStyle name="Comma 8 5 2 2 2 3" xfId="34341" xr:uid="{00000000-0005-0000-0000-0000F78D0000}"/>
    <cellStyle name="Comma 8 5 2 2 3" xfId="16381" xr:uid="{00000000-0005-0000-0000-0000F88D0000}"/>
    <cellStyle name="Comma 8 5 2 2 3 2" xfId="39649" xr:uid="{00000000-0005-0000-0000-0000F98D0000}"/>
    <cellStyle name="Comma 8 5 2 2 4" xfId="29033" xr:uid="{00000000-0005-0000-0000-0000FA8D0000}"/>
    <cellStyle name="Comma 8 5 2 3" xfId="8431" xr:uid="{00000000-0005-0000-0000-0000FB8D0000}"/>
    <cellStyle name="Comma 8 5 2 3 2" xfId="19046" xr:uid="{00000000-0005-0000-0000-0000FC8D0000}"/>
    <cellStyle name="Comma 8 5 2 3 2 2" xfId="42314" xr:uid="{00000000-0005-0000-0000-0000FD8D0000}"/>
    <cellStyle name="Comma 8 5 2 3 3" xfId="31699" xr:uid="{00000000-0005-0000-0000-0000FE8D0000}"/>
    <cellStyle name="Comma 8 5 2 4" xfId="13741" xr:uid="{00000000-0005-0000-0000-0000FF8D0000}"/>
    <cellStyle name="Comma 8 5 2 4 2" xfId="37009" xr:uid="{00000000-0005-0000-0000-0000008E0000}"/>
    <cellStyle name="Comma 8 5 2 5" xfId="26391" xr:uid="{00000000-0005-0000-0000-0000018E0000}"/>
    <cellStyle name="Comma 8 5 3" xfId="4543" xr:uid="{00000000-0005-0000-0000-0000028E0000}"/>
    <cellStyle name="Comma 8 5 3 2" xfId="9887" xr:uid="{00000000-0005-0000-0000-0000038E0000}"/>
    <cellStyle name="Comma 8 5 3 2 2" xfId="20502" xr:uid="{00000000-0005-0000-0000-0000048E0000}"/>
    <cellStyle name="Comma 8 5 3 2 2 2" xfId="43770" xr:uid="{00000000-0005-0000-0000-0000058E0000}"/>
    <cellStyle name="Comma 8 5 3 2 3" xfId="33155" xr:uid="{00000000-0005-0000-0000-0000068E0000}"/>
    <cellStyle name="Comma 8 5 3 3" xfId="15196" xr:uid="{00000000-0005-0000-0000-0000078E0000}"/>
    <cellStyle name="Comma 8 5 3 3 2" xfId="38464" xr:uid="{00000000-0005-0000-0000-0000088E0000}"/>
    <cellStyle name="Comma 8 5 3 4" xfId="27847" xr:uid="{00000000-0005-0000-0000-0000098E0000}"/>
    <cellStyle name="Comma 8 5 4" xfId="7245" xr:uid="{00000000-0005-0000-0000-00000A8E0000}"/>
    <cellStyle name="Comma 8 5 4 2" xfId="17860" xr:uid="{00000000-0005-0000-0000-00000B8E0000}"/>
    <cellStyle name="Comma 8 5 4 2 2" xfId="41128" xr:uid="{00000000-0005-0000-0000-00000C8E0000}"/>
    <cellStyle name="Comma 8 5 4 3" xfId="30513" xr:uid="{00000000-0005-0000-0000-00000D8E0000}"/>
    <cellStyle name="Comma 8 5 5" xfId="12556" xr:uid="{00000000-0005-0000-0000-00000E8E0000}"/>
    <cellStyle name="Comma 8 5 5 2" xfId="35824" xr:uid="{00000000-0005-0000-0000-00000F8E0000}"/>
    <cellStyle name="Comma 8 5 6" xfId="23884" xr:uid="{00000000-0005-0000-0000-0000108E0000}"/>
    <cellStyle name="Comma 8 5 6 2" xfId="47105" xr:uid="{00000000-0005-0000-0000-0000118E0000}"/>
    <cellStyle name="Comma 8 5 7" xfId="25205" xr:uid="{00000000-0005-0000-0000-0000128E0000}"/>
    <cellStyle name="Comma 8 5 8" xfId="49035" xr:uid="{00000000-0005-0000-0000-0000138E0000}"/>
    <cellStyle name="Comma 8 6" xfId="1784" xr:uid="{00000000-0005-0000-0000-0000148E0000}"/>
    <cellStyle name="Comma 8 6 2" xfId="4768" xr:uid="{00000000-0005-0000-0000-0000158E0000}"/>
    <cellStyle name="Comma 8 6 2 2" xfId="10112" xr:uid="{00000000-0005-0000-0000-0000168E0000}"/>
    <cellStyle name="Comma 8 6 2 2 2" xfId="20727" xr:uid="{00000000-0005-0000-0000-0000178E0000}"/>
    <cellStyle name="Comma 8 6 2 2 2 2" xfId="43995" xr:uid="{00000000-0005-0000-0000-0000188E0000}"/>
    <cellStyle name="Comma 8 6 2 2 3" xfId="33380" xr:uid="{00000000-0005-0000-0000-0000198E0000}"/>
    <cellStyle name="Comma 8 6 2 3" xfId="15421" xr:uid="{00000000-0005-0000-0000-00001A8E0000}"/>
    <cellStyle name="Comma 8 6 2 3 2" xfId="38689" xr:uid="{00000000-0005-0000-0000-00001B8E0000}"/>
    <cellStyle name="Comma 8 6 2 4" xfId="28072" xr:uid="{00000000-0005-0000-0000-00001C8E0000}"/>
    <cellStyle name="Comma 8 6 3" xfId="7470" xr:uid="{00000000-0005-0000-0000-00001D8E0000}"/>
    <cellStyle name="Comma 8 6 3 2" xfId="18085" xr:uid="{00000000-0005-0000-0000-00001E8E0000}"/>
    <cellStyle name="Comma 8 6 3 2 2" xfId="41353" xr:uid="{00000000-0005-0000-0000-00001F8E0000}"/>
    <cellStyle name="Comma 8 6 3 3" xfId="30738" xr:uid="{00000000-0005-0000-0000-0000208E0000}"/>
    <cellStyle name="Comma 8 6 4" xfId="12781" xr:uid="{00000000-0005-0000-0000-0000218E0000}"/>
    <cellStyle name="Comma 8 6 4 2" xfId="36049" xr:uid="{00000000-0005-0000-0000-0000228E0000}"/>
    <cellStyle name="Comma 8 6 5" xfId="25430" xr:uid="{00000000-0005-0000-0000-0000238E0000}"/>
    <cellStyle name="Comma 8 7" xfId="3069" xr:uid="{00000000-0005-0000-0000-0000248E0000}"/>
    <cellStyle name="Comma 8 7 2" xfId="5899" xr:uid="{00000000-0005-0000-0000-0000258E0000}"/>
    <cellStyle name="Comma 8 7 2 2" xfId="11242" xr:uid="{00000000-0005-0000-0000-0000268E0000}"/>
    <cellStyle name="Comma 8 7 2 2 2" xfId="21855" xr:uid="{00000000-0005-0000-0000-0000278E0000}"/>
    <cellStyle name="Comma 8 7 2 2 2 2" xfId="45123" xr:uid="{00000000-0005-0000-0000-0000288E0000}"/>
    <cellStyle name="Comma 8 7 2 2 3" xfId="34510" xr:uid="{00000000-0005-0000-0000-0000298E0000}"/>
    <cellStyle name="Comma 8 7 2 3" xfId="16549" xr:uid="{00000000-0005-0000-0000-00002A8E0000}"/>
    <cellStyle name="Comma 8 7 2 3 2" xfId="39817" xr:uid="{00000000-0005-0000-0000-00002B8E0000}"/>
    <cellStyle name="Comma 8 7 2 4" xfId="29202" xr:uid="{00000000-0005-0000-0000-00002C8E0000}"/>
    <cellStyle name="Comma 8 7 3" xfId="8600" xr:uid="{00000000-0005-0000-0000-00002D8E0000}"/>
    <cellStyle name="Comma 8 7 3 2" xfId="19215" xr:uid="{00000000-0005-0000-0000-00002E8E0000}"/>
    <cellStyle name="Comma 8 7 3 2 2" xfId="42483" xr:uid="{00000000-0005-0000-0000-00002F8E0000}"/>
    <cellStyle name="Comma 8 7 3 3" xfId="31868" xr:uid="{00000000-0005-0000-0000-0000308E0000}"/>
    <cellStyle name="Comma 8 7 4" xfId="13909" xr:uid="{00000000-0005-0000-0000-0000318E0000}"/>
    <cellStyle name="Comma 8 7 4 2" xfId="37177" xr:uid="{00000000-0005-0000-0000-0000328E0000}"/>
    <cellStyle name="Comma 8 7 5" xfId="26560" xr:uid="{00000000-0005-0000-0000-0000338E0000}"/>
    <cellStyle name="Comma 8 8" xfId="3389" xr:uid="{00000000-0005-0000-0000-0000348E0000}"/>
    <cellStyle name="Comma 8 8 2" xfId="6213" xr:uid="{00000000-0005-0000-0000-0000358E0000}"/>
    <cellStyle name="Comma 8 8 2 2" xfId="11556" xr:uid="{00000000-0005-0000-0000-0000368E0000}"/>
    <cellStyle name="Comma 8 8 2 2 2" xfId="22169" xr:uid="{00000000-0005-0000-0000-0000378E0000}"/>
    <cellStyle name="Comma 8 8 2 2 2 2" xfId="45437" xr:uid="{00000000-0005-0000-0000-0000388E0000}"/>
    <cellStyle name="Comma 8 8 2 2 3" xfId="34824" xr:uid="{00000000-0005-0000-0000-0000398E0000}"/>
    <cellStyle name="Comma 8 8 2 3" xfId="16863" xr:uid="{00000000-0005-0000-0000-00003A8E0000}"/>
    <cellStyle name="Comma 8 8 2 3 2" xfId="40131" xr:uid="{00000000-0005-0000-0000-00003B8E0000}"/>
    <cellStyle name="Comma 8 8 2 4" xfId="29516" xr:uid="{00000000-0005-0000-0000-00003C8E0000}"/>
    <cellStyle name="Comma 8 8 3" xfId="8914" xr:uid="{00000000-0005-0000-0000-00003D8E0000}"/>
    <cellStyle name="Comma 8 8 3 2" xfId="19529" xr:uid="{00000000-0005-0000-0000-00003E8E0000}"/>
    <cellStyle name="Comma 8 8 3 2 2" xfId="42797" xr:uid="{00000000-0005-0000-0000-00003F8E0000}"/>
    <cellStyle name="Comma 8 8 3 3" xfId="32182" xr:uid="{00000000-0005-0000-0000-0000408E0000}"/>
    <cellStyle name="Comma 8 8 4" xfId="14223" xr:uid="{00000000-0005-0000-0000-0000418E0000}"/>
    <cellStyle name="Comma 8 8 4 2" xfId="37491" xr:uid="{00000000-0005-0000-0000-0000428E0000}"/>
    <cellStyle name="Comma 8 8 5" xfId="26874" xr:uid="{00000000-0005-0000-0000-0000438E0000}"/>
    <cellStyle name="Comma 8 9" xfId="23869" xr:uid="{00000000-0005-0000-0000-0000448E0000}"/>
    <cellStyle name="Comma 8 9 2" xfId="47090" xr:uid="{00000000-0005-0000-0000-0000458E0000}"/>
    <cellStyle name="Comma 9" xfId="459" xr:uid="{00000000-0005-0000-0000-0000468E0000}"/>
    <cellStyle name="Comma 9 10" xfId="23885" xr:uid="{00000000-0005-0000-0000-0000478E0000}"/>
    <cellStyle name="Comma 9 10 2" xfId="47106" xr:uid="{00000000-0005-0000-0000-0000488E0000}"/>
    <cellStyle name="Comma 9 11" xfId="24860" xr:uid="{00000000-0005-0000-0000-0000498E0000}"/>
    <cellStyle name="Comma 9 12" xfId="49036" xr:uid="{00000000-0005-0000-0000-00004A8E0000}"/>
    <cellStyle name="Comma 9 2" xfId="460" xr:uid="{00000000-0005-0000-0000-00004B8E0000}"/>
    <cellStyle name="Comma 9 2 2" xfId="23887" xr:uid="{00000000-0005-0000-0000-00004C8E0000}"/>
    <cellStyle name="Comma 9 2 2 2" xfId="47108" xr:uid="{00000000-0005-0000-0000-00004D8E0000}"/>
    <cellStyle name="Comma 9 2 2 3" xfId="49038" xr:uid="{00000000-0005-0000-0000-00004E8E0000}"/>
    <cellStyle name="Comma 9 2 3" xfId="23886" xr:uid="{00000000-0005-0000-0000-00004F8E0000}"/>
    <cellStyle name="Comma 9 2 3 2" xfId="47107" xr:uid="{00000000-0005-0000-0000-0000508E0000}"/>
    <cellStyle name="Comma 9 2 4" xfId="49037" xr:uid="{00000000-0005-0000-0000-0000518E0000}"/>
    <cellStyle name="Comma 9 3" xfId="1992" xr:uid="{00000000-0005-0000-0000-0000528E0000}"/>
    <cellStyle name="Comma 9 3 2" xfId="4938" xr:uid="{00000000-0005-0000-0000-0000538E0000}"/>
    <cellStyle name="Comma 9 3 2 2" xfId="10281" xr:uid="{00000000-0005-0000-0000-0000548E0000}"/>
    <cellStyle name="Comma 9 3 2 2 2" xfId="20896" xr:uid="{00000000-0005-0000-0000-0000558E0000}"/>
    <cellStyle name="Comma 9 3 2 2 2 2" xfId="44164" xr:uid="{00000000-0005-0000-0000-0000568E0000}"/>
    <cellStyle name="Comma 9 3 2 2 3" xfId="33549" xr:uid="{00000000-0005-0000-0000-0000578E0000}"/>
    <cellStyle name="Comma 9 3 2 3" xfId="15590" xr:uid="{00000000-0005-0000-0000-0000588E0000}"/>
    <cellStyle name="Comma 9 3 2 3 2" xfId="38858" xr:uid="{00000000-0005-0000-0000-0000598E0000}"/>
    <cellStyle name="Comma 9 3 2 4" xfId="28241" xr:uid="{00000000-0005-0000-0000-00005A8E0000}"/>
    <cellStyle name="Comma 9 3 3" xfId="7639" xr:uid="{00000000-0005-0000-0000-00005B8E0000}"/>
    <cellStyle name="Comma 9 3 3 2" xfId="18254" xr:uid="{00000000-0005-0000-0000-00005C8E0000}"/>
    <cellStyle name="Comma 9 3 3 2 2" xfId="41522" xr:uid="{00000000-0005-0000-0000-00005D8E0000}"/>
    <cellStyle name="Comma 9 3 3 3" xfId="30907" xr:uid="{00000000-0005-0000-0000-00005E8E0000}"/>
    <cellStyle name="Comma 9 3 4" xfId="12950" xr:uid="{00000000-0005-0000-0000-00005F8E0000}"/>
    <cellStyle name="Comma 9 3 4 2" xfId="36218" xr:uid="{00000000-0005-0000-0000-0000608E0000}"/>
    <cellStyle name="Comma 9 3 5" xfId="23888" xr:uid="{00000000-0005-0000-0000-0000618E0000}"/>
    <cellStyle name="Comma 9 3 5 2" xfId="47109" xr:uid="{00000000-0005-0000-0000-0000628E0000}"/>
    <cellStyle name="Comma 9 3 6" xfId="25599" xr:uid="{00000000-0005-0000-0000-0000638E0000}"/>
    <cellStyle name="Comma 9 3 7" xfId="49039" xr:uid="{00000000-0005-0000-0000-0000648E0000}"/>
    <cellStyle name="Comma 9 4" xfId="2539" xr:uid="{00000000-0005-0000-0000-0000658E0000}"/>
    <cellStyle name="Comma 9 4 2" xfId="5387" xr:uid="{00000000-0005-0000-0000-0000668E0000}"/>
    <cellStyle name="Comma 9 4 2 2" xfId="10730" xr:uid="{00000000-0005-0000-0000-0000678E0000}"/>
    <cellStyle name="Comma 9 4 2 2 2" xfId="21344" xr:uid="{00000000-0005-0000-0000-0000688E0000}"/>
    <cellStyle name="Comma 9 4 2 2 2 2" xfId="44612" xr:uid="{00000000-0005-0000-0000-0000698E0000}"/>
    <cellStyle name="Comma 9 4 2 2 3" xfId="33998" xr:uid="{00000000-0005-0000-0000-00006A8E0000}"/>
    <cellStyle name="Comma 9 4 2 3" xfId="16038" xr:uid="{00000000-0005-0000-0000-00006B8E0000}"/>
    <cellStyle name="Comma 9 4 2 3 2" xfId="39306" xr:uid="{00000000-0005-0000-0000-00006C8E0000}"/>
    <cellStyle name="Comma 9 4 2 4" xfId="28690" xr:uid="{00000000-0005-0000-0000-00006D8E0000}"/>
    <cellStyle name="Comma 9 4 3" xfId="8088" xr:uid="{00000000-0005-0000-0000-00006E8E0000}"/>
    <cellStyle name="Comma 9 4 3 2" xfId="18703" xr:uid="{00000000-0005-0000-0000-00006F8E0000}"/>
    <cellStyle name="Comma 9 4 3 2 2" xfId="41971" xr:uid="{00000000-0005-0000-0000-0000708E0000}"/>
    <cellStyle name="Comma 9 4 3 3" xfId="31356" xr:uid="{00000000-0005-0000-0000-0000718E0000}"/>
    <cellStyle name="Comma 9 4 4" xfId="13398" xr:uid="{00000000-0005-0000-0000-0000728E0000}"/>
    <cellStyle name="Comma 9 4 4 2" xfId="36666" xr:uid="{00000000-0005-0000-0000-0000738E0000}"/>
    <cellStyle name="Comma 9 4 5" xfId="26048" xr:uid="{00000000-0005-0000-0000-0000748E0000}"/>
    <cellStyle name="Comma 9 5" xfId="3231" xr:uid="{00000000-0005-0000-0000-0000758E0000}"/>
    <cellStyle name="Comma 9 5 2" xfId="6061" xr:uid="{00000000-0005-0000-0000-0000768E0000}"/>
    <cellStyle name="Comma 9 5 2 2" xfId="11404" xr:uid="{00000000-0005-0000-0000-0000778E0000}"/>
    <cellStyle name="Comma 9 5 2 2 2" xfId="22017" xr:uid="{00000000-0005-0000-0000-0000788E0000}"/>
    <cellStyle name="Comma 9 5 2 2 2 2" xfId="45285" xr:uid="{00000000-0005-0000-0000-0000798E0000}"/>
    <cellStyle name="Comma 9 5 2 2 3" xfId="34672" xr:uid="{00000000-0005-0000-0000-00007A8E0000}"/>
    <cellStyle name="Comma 9 5 2 3" xfId="16711" xr:uid="{00000000-0005-0000-0000-00007B8E0000}"/>
    <cellStyle name="Comma 9 5 2 3 2" xfId="39979" xr:uid="{00000000-0005-0000-0000-00007C8E0000}"/>
    <cellStyle name="Comma 9 5 2 4" xfId="29364" xr:uid="{00000000-0005-0000-0000-00007D8E0000}"/>
    <cellStyle name="Comma 9 5 3" xfId="8762" xr:uid="{00000000-0005-0000-0000-00007E8E0000}"/>
    <cellStyle name="Comma 9 5 3 2" xfId="19377" xr:uid="{00000000-0005-0000-0000-00007F8E0000}"/>
    <cellStyle name="Comma 9 5 3 2 2" xfId="42645" xr:uid="{00000000-0005-0000-0000-0000808E0000}"/>
    <cellStyle name="Comma 9 5 3 3" xfId="32030" xr:uid="{00000000-0005-0000-0000-0000818E0000}"/>
    <cellStyle name="Comma 9 5 4" xfId="14071" xr:uid="{00000000-0005-0000-0000-0000828E0000}"/>
    <cellStyle name="Comma 9 5 4 2" xfId="37339" xr:uid="{00000000-0005-0000-0000-0000838E0000}"/>
    <cellStyle name="Comma 9 5 5" xfId="26722" xr:uid="{00000000-0005-0000-0000-0000848E0000}"/>
    <cellStyle name="Comma 9 6" xfId="3551" xr:uid="{00000000-0005-0000-0000-0000858E0000}"/>
    <cellStyle name="Comma 9 6 2" xfId="6375" xr:uid="{00000000-0005-0000-0000-0000868E0000}"/>
    <cellStyle name="Comma 9 6 2 2" xfId="11718" xr:uid="{00000000-0005-0000-0000-0000878E0000}"/>
    <cellStyle name="Comma 9 6 2 2 2" xfId="22331" xr:uid="{00000000-0005-0000-0000-0000888E0000}"/>
    <cellStyle name="Comma 9 6 2 2 2 2" xfId="45599" xr:uid="{00000000-0005-0000-0000-0000898E0000}"/>
    <cellStyle name="Comma 9 6 2 2 3" xfId="34986" xr:uid="{00000000-0005-0000-0000-00008A8E0000}"/>
    <cellStyle name="Comma 9 6 2 3" xfId="17025" xr:uid="{00000000-0005-0000-0000-00008B8E0000}"/>
    <cellStyle name="Comma 9 6 2 3 2" xfId="40293" xr:uid="{00000000-0005-0000-0000-00008C8E0000}"/>
    <cellStyle name="Comma 9 6 2 4" xfId="29678" xr:uid="{00000000-0005-0000-0000-00008D8E0000}"/>
    <cellStyle name="Comma 9 6 3" xfId="9076" xr:uid="{00000000-0005-0000-0000-00008E8E0000}"/>
    <cellStyle name="Comma 9 6 3 2" xfId="19691" xr:uid="{00000000-0005-0000-0000-00008F8E0000}"/>
    <cellStyle name="Comma 9 6 3 2 2" xfId="42959" xr:uid="{00000000-0005-0000-0000-0000908E0000}"/>
    <cellStyle name="Comma 9 6 3 3" xfId="32344" xr:uid="{00000000-0005-0000-0000-0000918E0000}"/>
    <cellStyle name="Comma 9 6 4" xfId="14385" xr:uid="{00000000-0005-0000-0000-0000928E0000}"/>
    <cellStyle name="Comma 9 6 4 2" xfId="37653" xr:uid="{00000000-0005-0000-0000-0000938E0000}"/>
    <cellStyle name="Comma 9 6 5" xfId="27036" xr:uid="{00000000-0005-0000-0000-0000948E0000}"/>
    <cellStyle name="Comma 9 7" xfId="4200" xr:uid="{00000000-0005-0000-0000-0000958E0000}"/>
    <cellStyle name="Comma 9 7 2" xfId="9544" xr:uid="{00000000-0005-0000-0000-0000968E0000}"/>
    <cellStyle name="Comma 9 7 2 2" xfId="20159" xr:uid="{00000000-0005-0000-0000-0000978E0000}"/>
    <cellStyle name="Comma 9 7 2 2 2" xfId="43427" xr:uid="{00000000-0005-0000-0000-0000988E0000}"/>
    <cellStyle name="Comma 9 7 2 3" xfId="32812" xr:uid="{00000000-0005-0000-0000-0000998E0000}"/>
    <cellStyle name="Comma 9 7 3" xfId="14853" xr:uid="{00000000-0005-0000-0000-00009A8E0000}"/>
    <cellStyle name="Comma 9 7 3 2" xfId="38121" xr:uid="{00000000-0005-0000-0000-00009B8E0000}"/>
    <cellStyle name="Comma 9 7 4" xfId="27504" xr:uid="{00000000-0005-0000-0000-00009C8E0000}"/>
    <cellStyle name="Comma 9 8" xfId="6902" xr:uid="{00000000-0005-0000-0000-00009D8E0000}"/>
    <cellStyle name="Comma 9 8 2" xfId="17517" xr:uid="{00000000-0005-0000-0000-00009E8E0000}"/>
    <cellStyle name="Comma 9 8 2 2" xfId="40785" xr:uid="{00000000-0005-0000-0000-00009F8E0000}"/>
    <cellStyle name="Comma 9 8 3" xfId="30170" xr:uid="{00000000-0005-0000-0000-0000A08E0000}"/>
    <cellStyle name="Comma 9 9" xfId="12213" xr:uid="{00000000-0005-0000-0000-0000A18E0000}"/>
    <cellStyle name="Comma 9 9 2" xfId="35481" xr:uid="{00000000-0005-0000-0000-0000A28E0000}"/>
    <cellStyle name="Comma(0)" xfId="461" xr:uid="{00000000-0005-0000-0000-0000A38E0000}"/>
    <cellStyle name="Comma(0) 2" xfId="1993" xr:uid="{00000000-0005-0000-0000-0000A48E0000}"/>
    <cellStyle name="Comma(0) 3" xfId="6662" xr:uid="{00000000-0005-0000-0000-0000A58E0000}"/>
    <cellStyle name="Comma(2)" xfId="3" xr:uid="{00000000-0005-0000-0000-0000A68E0000}"/>
    <cellStyle name="Comma(2) 2" xfId="43" xr:uid="{00000000-0005-0000-0000-0000A78E0000}"/>
    <cellStyle name="Comma(2) 3" xfId="6663" xr:uid="{00000000-0005-0000-0000-0000A88E0000}"/>
    <cellStyle name="Comment" xfId="4" xr:uid="{00000000-0005-0000-0000-0000A98E0000}"/>
    <cellStyle name="Comment 2" xfId="51464" xr:uid="{B962C886-4E0C-457A-B1C2-C745239F55F7}"/>
    <cellStyle name="Comment Box" xfId="462" xr:uid="{00000000-0005-0000-0000-0000AA8E0000}"/>
    <cellStyle name="Comment Box 2" xfId="463" xr:uid="{00000000-0005-0000-0000-0000AB8E0000}"/>
    <cellStyle name="Comment Box 3" xfId="464" xr:uid="{00000000-0005-0000-0000-0000AC8E0000}"/>
    <cellStyle name="CommentWrap" xfId="465" xr:uid="{00000000-0005-0000-0000-0000AD8E0000}"/>
    <cellStyle name="Company Name" xfId="5" xr:uid="{00000000-0005-0000-0000-0000AE8E0000}"/>
    <cellStyle name="Company Name 2" xfId="6664" xr:uid="{00000000-0005-0000-0000-0000AF8E0000}"/>
    <cellStyle name="Currency" xfId="83" builtinId="4" hidden="1"/>
    <cellStyle name="Currency [0]" xfId="84" builtinId="7" hidden="1"/>
    <cellStyle name="Currency 2" xfId="466" xr:uid="{00000000-0005-0000-0000-0000B28E0000}"/>
    <cellStyle name="Currency 2 2" xfId="23890" xr:uid="{00000000-0005-0000-0000-0000B38E0000}"/>
    <cellStyle name="Currency 2 2 2" xfId="23891" xr:uid="{00000000-0005-0000-0000-0000B48E0000}"/>
    <cellStyle name="Currency 2 2 2 2" xfId="23892" xr:uid="{00000000-0005-0000-0000-0000B58E0000}"/>
    <cellStyle name="Currency 2 2 2 2 2" xfId="23893" xr:uid="{00000000-0005-0000-0000-0000B68E0000}"/>
    <cellStyle name="Currency 2 2 2 2 2 2" xfId="47114" xr:uid="{00000000-0005-0000-0000-0000B78E0000}"/>
    <cellStyle name="Currency 2 2 2 2 2 3" xfId="49044" xr:uid="{00000000-0005-0000-0000-0000B88E0000}"/>
    <cellStyle name="Currency 2 2 2 2 3" xfId="47113" xr:uid="{00000000-0005-0000-0000-0000B98E0000}"/>
    <cellStyle name="Currency 2 2 2 2 4" xfId="49043" xr:uid="{00000000-0005-0000-0000-0000BA8E0000}"/>
    <cellStyle name="Currency 2 2 2 3" xfId="23894" xr:uid="{00000000-0005-0000-0000-0000BB8E0000}"/>
    <cellStyle name="Currency 2 2 2 3 2" xfId="47115" xr:uid="{00000000-0005-0000-0000-0000BC8E0000}"/>
    <cellStyle name="Currency 2 2 2 3 3" xfId="49045" xr:uid="{00000000-0005-0000-0000-0000BD8E0000}"/>
    <cellStyle name="Currency 2 2 2 4" xfId="47112" xr:uid="{00000000-0005-0000-0000-0000BE8E0000}"/>
    <cellStyle name="Currency 2 2 2 5" xfId="49042" xr:uid="{00000000-0005-0000-0000-0000BF8E0000}"/>
    <cellStyle name="Currency 2 2 3" xfId="23895" xr:uid="{00000000-0005-0000-0000-0000C08E0000}"/>
    <cellStyle name="Currency 2 2 3 2" xfId="23896" xr:uid="{00000000-0005-0000-0000-0000C18E0000}"/>
    <cellStyle name="Currency 2 2 3 2 2" xfId="47117" xr:uid="{00000000-0005-0000-0000-0000C28E0000}"/>
    <cellStyle name="Currency 2 2 3 2 3" xfId="49047" xr:uid="{00000000-0005-0000-0000-0000C38E0000}"/>
    <cellStyle name="Currency 2 2 3 3" xfId="47116" xr:uid="{00000000-0005-0000-0000-0000C48E0000}"/>
    <cellStyle name="Currency 2 2 3 4" xfId="49046" xr:uid="{00000000-0005-0000-0000-0000C58E0000}"/>
    <cellStyle name="Currency 2 2 4" xfId="23897" xr:uid="{00000000-0005-0000-0000-0000C68E0000}"/>
    <cellStyle name="Currency 2 2 4 2" xfId="47118" xr:uid="{00000000-0005-0000-0000-0000C78E0000}"/>
    <cellStyle name="Currency 2 2 4 3" xfId="49048" xr:uid="{00000000-0005-0000-0000-0000C88E0000}"/>
    <cellStyle name="Currency 2 2 5" xfId="47111" xr:uid="{00000000-0005-0000-0000-0000C98E0000}"/>
    <cellStyle name="Currency 2 2 6" xfId="49041" xr:uid="{00000000-0005-0000-0000-0000CA8E0000}"/>
    <cellStyle name="Currency 2 3" xfId="23898" xr:uid="{00000000-0005-0000-0000-0000CB8E0000}"/>
    <cellStyle name="Currency 2 3 2" xfId="23899" xr:uid="{00000000-0005-0000-0000-0000CC8E0000}"/>
    <cellStyle name="Currency 2 3 2 2" xfId="23900" xr:uid="{00000000-0005-0000-0000-0000CD8E0000}"/>
    <cellStyle name="Currency 2 3 2 2 2" xfId="47121" xr:uid="{00000000-0005-0000-0000-0000CE8E0000}"/>
    <cellStyle name="Currency 2 3 2 2 3" xfId="49051" xr:uid="{00000000-0005-0000-0000-0000CF8E0000}"/>
    <cellStyle name="Currency 2 3 2 3" xfId="47120" xr:uid="{00000000-0005-0000-0000-0000D08E0000}"/>
    <cellStyle name="Currency 2 3 2 4" xfId="49050" xr:uid="{00000000-0005-0000-0000-0000D18E0000}"/>
    <cellStyle name="Currency 2 3 3" xfId="23901" xr:uid="{00000000-0005-0000-0000-0000D28E0000}"/>
    <cellStyle name="Currency 2 3 3 2" xfId="47122" xr:uid="{00000000-0005-0000-0000-0000D38E0000}"/>
    <cellStyle name="Currency 2 3 3 3" xfId="49052" xr:uid="{00000000-0005-0000-0000-0000D48E0000}"/>
    <cellStyle name="Currency 2 3 4" xfId="47119" xr:uid="{00000000-0005-0000-0000-0000D58E0000}"/>
    <cellStyle name="Currency 2 3 5" xfId="49049" xr:uid="{00000000-0005-0000-0000-0000D68E0000}"/>
    <cellStyle name="Currency 2 4" xfId="23902" xr:uid="{00000000-0005-0000-0000-0000D78E0000}"/>
    <cellStyle name="Currency 2 5" xfId="23903" xr:uid="{00000000-0005-0000-0000-0000D88E0000}"/>
    <cellStyle name="Currency 2 5 2" xfId="23904" xr:uid="{00000000-0005-0000-0000-0000D98E0000}"/>
    <cellStyle name="Currency 2 5 2 2" xfId="47124" xr:uid="{00000000-0005-0000-0000-0000DA8E0000}"/>
    <cellStyle name="Currency 2 5 2 3" xfId="49054" xr:uid="{00000000-0005-0000-0000-0000DB8E0000}"/>
    <cellStyle name="Currency 2 5 3" xfId="47123" xr:uid="{00000000-0005-0000-0000-0000DC8E0000}"/>
    <cellStyle name="Currency 2 5 4" xfId="49053" xr:uid="{00000000-0005-0000-0000-0000DD8E0000}"/>
    <cellStyle name="Currency 2 6" xfId="23905" xr:uid="{00000000-0005-0000-0000-0000DE8E0000}"/>
    <cellStyle name="Currency 2 6 2" xfId="47125" xr:uid="{00000000-0005-0000-0000-0000DF8E0000}"/>
    <cellStyle name="Currency 2 6 3" xfId="49055" xr:uid="{00000000-0005-0000-0000-0000E08E0000}"/>
    <cellStyle name="Currency 2 7" xfId="23889" xr:uid="{00000000-0005-0000-0000-0000E18E0000}"/>
    <cellStyle name="Currency 2 7 2" xfId="47110" xr:uid="{00000000-0005-0000-0000-0000E28E0000}"/>
    <cellStyle name="Currency 2 8" xfId="49040" xr:uid="{00000000-0005-0000-0000-0000E38E0000}"/>
    <cellStyle name="Currency 3" xfId="23906" xr:uid="{00000000-0005-0000-0000-0000E48E0000}"/>
    <cellStyle name="Currency 3 2" xfId="23907" xr:uid="{00000000-0005-0000-0000-0000E58E0000}"/>
    <cellStyle name="Currency 3 2 2" xfId="23908" xr:uid="{00000000-0005-0000-0000-0000E68E0000}"/>
    <cellStyle name="Currency 3 2 2 2" xfId="23909" xr:uid="{00000000-0005-0000-0000-0000E78E0000}"/>
    <cellStyle name="Currency 3 2 2 2 2" xfId="47129" xr:uid="{00000000-0005-0000-0000-0000E88E0000}"/>
    <cellStyle name="Currency 3 2 2 2 3" xfId="49059" xr:uid="{00000000-0005-0000-0000-0000E98E0000}"/>
    <cellStyle name="Currency 3 2 2 3" xfId="47128" xr:uid="{00000000-0005-0000-0000-0000EA8E0000}"/>
    <cellStyle name="Currency 3 2 2 4" xfId="49058" xr:uid="{00000000-0005-0000-0000-0000EB8E0000}"/>
    <cellStyle name="Currency 3 2 3" xfId="23910" xr:uid="{00000000-0005-0000-0000-0000EC8E0000}"/>
    <cellStyle name="Currency 3 2 3 2" xfId="47130" xr:uid="{00000000-0005-0000-0000-0000ED8E0000}"/>
    <cellStyle name="Currency 3 2 3 3" xfId="49060" xr:uid="{00000000-0005-0000-0000-0000EE8E0000}"/>
    <cellStyle name="Currency 3 2 4" xfId="47127" xr:uid="{00000000-0005-0000-0000-0000EF8E0000}"/>
    <cellStyle name="Currency 3 2 5" xfId="49057" xr:uid="{00000000-0005-0000-0000-0000F08E0000}"/>
    <cellStyle name="Currency 3 3" xfId="23911" xr:uid="{00000000-0005-0000-0000-0000F18E0000}"/>
    <cellStyle name="Currency 3 3 2" xfId="23912" xr:uid="{00000000-0005-0000-0000-0000F28E0000}"/>
    <cellStyle name="Currency 3 3 2 2" xfId="23913" xr:uid="{00000000-0005-0000-0000-0000F38E0000}"/>
    <cellStyle name="Currency 3 3 2 2 2" xfId="47133" xr:uid="{00000000-0005-0000-0000-0000F48E0000}"/>
    <cellStyle name="Currency 3 3 2 2 3" xfId="49063" xr:uid="{00000000-0005-0000-0000-0000F58E0000}"/>
    <cellStyle name="Currency 3 3 2 3" xfId="47132" xr:uid="{00000000-0005-0000-0000-0000F68E0000}"/>
    <cellStyle name="Currency 3 3 2 4" xfId="49062" xr:uid="{00000000-0005-0000-0000-0000F78E0000}"/>
    <cellStyle name="Currency 3 3 3" xfId="23914" xr:uid="{00000000-0005-0000-0000-0000F88E0000}"/>
    <cellStyle name="Currency 3 3 3 2" xfId="47134" xr:uid="{00000000-0005-0000-0000-0000F98E0000}"/>
    <cellStyle name="Currency 3 3 3 3" xfId="49064" xr:uid="{00000000-0005-0000-0000-0000FA8E0000}"/>
    <cellStyle name="Currency 3 3 4" xfId="47131" xr:uid="{00000000-0005-0000-0000-0000FB8E0000}"/>
    <cellStyle name="Currency 3 3 5" xfId="49061" xr:uid="{00000000-0005-0000-0000-0000FC8E0000}"/>
    <cellStyle name="Currency 3 4" xfId="23915" xr:uid="{00000000-0005-0000-0000-0000FD8E0000}"/>
    <cellStyle name="Currency 3 4 2" xfId="23916" xr:uid="{00000000-0005-0000-0000-0000FE8E0000}"/>
    <cellStyle name="Currency 3 4 2 2" xfId="47136" xr:uid="{00000000-0005-0000-0000-0000FF8E0000}"/>
    <cellStyle name="Currency 3 4 2 3" xfId="49066" xr:uid="{00000000-0005-0000-0000-0000008F0000}"/>
    <cellStyle name="Currency 3 4 3" xfId="47135" xr:uid="{00000000-0005-0000-0000-0000018F0000}"/>
    <cellStyle name="Currency 3 4 4" xfId="49065" xr:uid="{00000000-0005-0000-0000-0000028F0000}"/>
    <cellStyle name="Currency 3 5" xfId="23917" xr:uid="{00000000-0005-0000-0000-0000038F0000}"/>
    <cellStyle name="Currency 3 5 2" xfId="47137" xr:uid="{00000000-0005-0000-0000-0000048F0000}"/>
    <cellStyle name="Currency 3 5 3" xfId="49067" xr:uid="{00000000-0005-0000-0000-0000058F0000}"/>
    <cellStyle name="Currency 3 6" xfId="23918" xr:uid="{00000000-0005-0000-0000-0000068F0000}"/>
    <cellStyle name="Currency 3 6 2" xfId="47138" xr:uid="{00000000-0005-0000-0000-0000078F0000}"/>
    <cellStyle name="Currency 3 6 3" xfId="49068" xr:uid="{00000000-0005-0000-0000-0000088F0000}"/>
    <cellStyle name="Currency 3 7" xfId="23919" xr:uid="{00000000-0005-0000-0000-0000098F0000}"/>
    <cellStyle name="Currency 3 7 2" xfId="47139" xr:uid="{00000000-0005-0000-0000-00000A8F0000}"/>
    <cellStyle name="Currency 3 7 3" xfId="49069" xr:uid="{00000000-0005-0000-0000-00000B8F0000}"/>
    <cellStyle name="Currency 3 8" xfId="47126" xr:uid="{00000000-0005-0000-0000-00000C8F0000}"/>
    <cellStyle name="Currency 3 9" xfId="49056" xr:uid="{00000000-0005-0000-0000-00000D8F0000}"/>
    <cellStyle name="Currency 4" xfId="23920" xr:uid="{00000000-0005-0000-0000-00000E8F0000}"/>
    <cellStyle name="Currency 4 2" xfId="47140" xr:uid="{00000000-0005-0000-0000-00000F8F0000}"/>
    <cellStyle name="Currency 4 3" xfId="49070" xr:uid="{00000000-0005-0000-0000-0000108F0000}"/>
    <cellStyle name="Currency 5" xfId="49071" xr:uid="{00000000-0005-0000-0000-0000118F0000}"/>
    <cellStyle name="Currency-Denomination" xfId="50704" xr:uid="{00000000-0005-0000-0000-0000128F0000}"/>
    <cellStyle name="DATA Amount" xfId="50705" xr:uid="{00000000-0005-0000-0000-0000138F0000}"/>
    <cellStyle name="DATA Amount [1]" xfId="50706" xr:uid="{00000000-0005-0000-0000-0000148F0000}"/>
    <cellStyle name="DATA Amount [2]" xfId="50707" xr:uid="{00000000-0005-0000-0000-0000158F0000}"/>
    <cellStyle name="DATA Currency" xfId="50708" xr:uid="{00000000-0005-0000-0000-0000168F0000}"/>
    <cellStyle name="DATA Currency [1]" xfId="50709" xr:uid="{00000000-0005-0000-0000-0000178F0000}"/>
    <cellStyle name="DATA Currency [2]" xfId="50710" xr:uid="{00000000-0005-0000-0000-0000188F0000}"/>
    <cellStyle name="DATA Date Long" xfId="50711" xr:uid="{00000000-0005-0000-0000-0000198F0000}"/>
    <cellStyle name="DATA Date Short" xfId="50712" xr:uid="{00000000-0005-0000-0000-00001A8F0000}"/>
    <cellStyle name="Data Entry Heavy Box" xfId="3302" xr:uid="{00000000-0005-0000-0000-00001B8F0000}"/>
    <cellStyle name="Data Input" xfId="6" xr:uid="{00000000-0005-0000-0000-00001C8F0000}"/>
    <cellStyle name="Data Input 2" xfId="467" xr:uid="{00000000-0005-0000-0000-00001D8F0000}"/>
    <cellStyle name="Data Input 2 2" xfId="468" xr:uid="{00000000-0005-0000-0000-00001E8F0000}"/>
    <cellStyle name="Data Input 2 2 2" xfId="6665" xr:uid="{00000000-0005-0000-0000-00001F8F0000}"/>
    <cellStyle name="Data Input 3" xfId="47" xr:uid="{00000000-0005-0000-0000-0000208F0000}"/>
    <cellStyle name="Data Input Centre" xfId="469" xr:uid="{00000000-0005-0000-0000-0000218F0000}"/>
    <cellStyle name="Data Input Centre 2" xfId="3303" xr:uid="{00000000-0005-0000-0000-0000228F0000}"/>
    <cellStyle name="DATA List" xfId="50713" xr:uid="{00000000-0005-0000-0000-0000238F0000}"/>
    <cellStyle name="DATA Percent" xfId="50714" xr:uid="{00000000-0005-0000-0000-0000248F0000}"/>
    <cellStyle name="DATA Percent [1]" xfId="50715" xr:uid="{00000000-0005-0000-0000-0000258F0000}"/>
    <cellStyle name="DATA Percent [2]" xfId="50716" xr:uid="{00000000-0005-0000-0000-0000268F0000}"/>
    <cellStyle name="Data Rows" xfId="7" xr:uid="{00000000-0005-0000-0000-0000278F0000}"/>
    <cellStyle name="Data Rows 2" xfId="470" xr:uid="{00000000-0005-0000-0000-0000288F0000}"/>
    <cellStyle name="Data Rows 2 2" xfId="471" xr:uid="{00000000-0005-0000-0000-0000298F0000}"/>
    <cellStyle name="Data Rows 2 3" xfId="6666" xr:uid="{00000000-0005-0000-0000-00002A8F0000}"/>
    <cellStyle name="Data Rows 3" xfId="472" xr:uid="{00000000-0005-0000-0000-00002B8F0000}"/>
    <cellStyle name="Data Rows 3 2" xfId="473" xr:uid="{00000000-0005-0000-0000-00002C8F0000}"/>
    <cellStyle name="Data Rows 4" xfId="8" xr:uid="{00000000-0005-0000-0000-00002D8F0000}"/>
    <cellStyle name="Data Rows 5" xfId="474" xr:uid="{00000000-0005-0000-0000-00002E8F0000}"/>
    <cellStyle name="Data Rows 6" xfId="51474" xr:uid="{2D9F84C4-60C4-4790-9C94-2601DB0566D3}"/>
    <cellStyle name="DATA Text" xfId="50717" xr:uid="{00000000-0005-0000-0000-00002F8F0000}"/>
    <cellStyle name="Data_Entry" xfId="51454" xr:uid="{708523DE-6BFF-442B-9734-6CAD1433C228}"/>
    <cellStyle name="Date" xfId="9" xr:uid="{00000000-0005-0000-0000-0000308F0000}"/>
    <cellStyle name="Date (short entry)" xfId="475" xr:uid="{00000000-0005-0000-0000-0000318F0000}"/>
    <cellStyle name="Date (short)" xfId="476" xr:uid="{00000000-0005-0000-0000-0000328F0000}"/>
    <cellStyle name="Date (short) 2" xfId="477" xr:uid="{00000000-0005-0000-0000-0000338F0000}"/>
    <cellStyle name="Date 2" xfId="478" xr:uid="{00000000-0005-0000-0000-0000348F0000}"/>
    <cellStyle name="Date 3" xfId="479" xr:uid="{00000000-0005-0000-0000-0000358F0000}"/>
    <cellStyle name="Date and Time" xfId="480" xr:uid="{00000000-0005-0000-0000-0000368F0000}"/>
    <cellStyle name="Date and Time 2" xfId="481" xr:uid="{00000000-0005-0000-0000-0000378F0000}"/>
    <cellStyle name="Date and Time 3" xfId="482" xr:uid="{00000000-0005-0000-0000-0000388F0000}"/>
    <cellStyle name="Date and Time_Sheet1" xfId="3990" xr:uid="{00000000-0005-0000-0000-0000398F0000}"/>
    <cellStyle name="Decimal_0dp" xfId="50718" xr:uid="{00000000-0005-0000-0000-00003A8F0000}"/>
    <cellStyle name="Disclosure Date" xfId="10" xr:uid="{00000000-0005-0000-0000-00003B8F0000}"/>
    <cellStyle name="Disclosure Date 2" xfId="6670" xr:uid="{00000000-0005-0000-0000-00003C8F0000}"/>
    <cellStyle name="Dropdowns" xfId="51470" xr:uid="{A7E267D0-097C-457E-8589-ABE1FCDE6CD1}"/>
    <cellStyle name="Entry 1A" xfId="483" xr:uid="{00000000-0005-0000-0000-00003D8F0000}"/>
    <cellStyle name="Entry 1A 2" xfId="484" xr:uid="{00000000-0005-0000-0000-00003E8F0000}"/>
    <cellStyle name="Entry 1A 2 2" xfId="485" xr:uid="{00000000-0005-0000-0000-00003F8F0000}"/>
    <cellStyle name="Entry 1A 3" xfId="486" xr:uid="{00000000-0005-0000-0000-0000408F0000}"/>
    <cellStyle name="Entry 1B" xfId="487" xr:uid="{00000000-0005-0000-0000-0000418F0000}"/>
    <cellStyle name="Entry 1B 2" xfId="488" xr:uid="{00000000-0005-0000-0000-0000428F0000}"/>
    <cellStyle name="Entry 1B 2 2" xfId="489" xr:uid="{00000000-0005-0000-0000-0000438F0000}"/>
    <cellStyle name="Entry 1B 3" xfId="3304" xr:uid="{00000000-0005-0000-0000-0000448F0000}"/>
    <cellStyle name="Euro" xfId="811" xr:uid="{00000000-0005-0000-0000-0000458F0000}"/>
    <cellStyle name="Euro 2" xfId="812" xr:uid="{00000000-0005-0000-0000-0000468F0000}"/>
    <cellStyle name="Euro 2 2" xfId="813" xr:uid="{00000000-0005-0000-0000-0000478F0000}"/>
    <cellStyle name="Euro 3" xfId="814" xr:uid="{00000000-0005-0000-0000-0000488F0000}"/>
    <cellStyle name="Euro 3 2" xfId="815" xr:uid="{00000000-0005-0000-0000-0000498F0000}"/>
    <cellStyle name="Explanatory Text" xfId="100" builtinId="53" hidden="1"/>
    <cellStyle name="Explanatory text 10" xfId="490" xr:uid="{00000000-0005-0000-0000-00004B8F0000}"/>
    <cellStyle name="Explanatory Text 2" xfId="491" xr:uid="{00000000-0005-0000-0000-00004C8F0000}"/>
    <cellStyle name="Explanatory Text 2 10" xfId="3067" xr:uid="{00000000-0005-0000-0000-00004D8F0000}"/>
    <cellStyle name="Explanatory Text 2 2" xfId="492" xr:uid="{00000000-0005-0000-0000-00004E8F0000}"/>
    <cellStyle name="Explanatory Text 2 2 2" xfId="1068" xr:uid="{00000000-0005-0000-0000-00004F8F0000}"/>
    <cellStyle name="Explanatory Text 2 2 2 2" xfId="1809" xr:uid="{00000000-0005-0000-0000-0000508F0000}"/>
    <cellStyle name="Explanatory Text 2 2 2 2 2" xfId="3829" xr:uid="{00000000-0005-0000-0000-0000518F0000}"/>
    <cellStyle name="Explanatory Text 2 2 2_Sheet1" xfId="3661" xr:uid="{00000000-0005-0000-0000-0000528F0000}"/>
    <cellStyle name="Explanatory Text 2 2_Asset Register (new)" xfId="1375" xr:uid="{00000000-0005-0000-0000-0000538F0000}"/>
    <cellStyle name="Explanatory Text 2 3" xfId="816" xr:uid="{00000000-0005-0000-0000-0000548F0000}"/>
    <cellStyle name="Explanatory Text 2 3 2" xfId="1996" xr:uid="{00000000-0005-0000-0000-0000558F0000}"/>
    <cellStyle name="Explanatory Text 2 3 2 2" xfId="3743" xr:uid="{00000000-0005-0000-0000-0000568F0000}"/>
    <cellStyle name="Explanatory Text 2 3 3" xfId="23921" xr:uid="{00000000-0005-0000-0000-0000578F0000}"/>
    <cellStyle name="Explanatory Text 2 3_Sheet1" xfId="3977" xr:uid="{00000000-0005-0000-0000-0000588F0000}"/>
    <cellStyle name="Explanatory Text 2 4" xfId="1685" xr:uid="{00000000-0005-0000-0000-0000598F0000}"/>
    <cellStyle name="Explanatory Text 2 5" xfId="1753" xr:uid="{00000000-0005-0000-0000-00005A8F0000}"/>
    <cellStyle name="Explanatory Text 2 6" xfId="2062" xr:uid="{00000000-0005-0000-0000-00005B8F0000}"/>
    <cellStyle name="Explanatory Text 2 7" xfId="1729" xr:uid="{00000000-0005-0000-0000-00005C8F0000}"/>
    <cellStyle name="Explanatory Text 2 8" xfId="1972" xr:uid="{00000000-0005-0000-0000-00005D8F0000}"/>
    <cellStyle name="Explanatory Text 2 9" xfId="3036" xr:uid="{00000000-0005-0000-0000-00005E8F0000}"/>
    <cellStyle name="Explanatory Text 2_Asset Register (new)" xfId="1376" xr:uid="{00000000-0005-0000-0000-00005F8F0000}"/>
    <cellStyle name="Explanatory text 3" xfId="493" xr:uid="{00000000-0005-0000-0000-0000608F0000}"/>
    <cellStyle name="Explanatory Text 3 2" xfId="817" xr:uid="{00000000-0005-0000-0000-0000618F0000}"/>
    <cellStyle name="Explanatory text 3 2 2" xfId="1997" xr:uid="{00000000-0005-0000-0000-0000628F0000}"/>
    <cellStyle name="Explanatory Text 3 2 2 2" xfId="3689" xr:uid="{00000000-0005-0000-0000-0000638F0000}"/>
    <cellStyle name="Explanatory Text 3 2_Sheet1" xfId="3685" xr:uid="{00000000-0005-0000-0000-0000648F0000}"/>
    <cellStyle name="Explanatory Text 3_Asset Register (new)" xfId="1374" xr:uid="{00000000-0005-0000-0000-0000658F0000}"/>
    <cellStyle name="Explanatory text 4" xfId="494" xr:uid="{00000000-0005-0000-0000-0000668F0000}"/>
    <cellStyle name="Explanatory text 5" xfId="495" xr:uid="{00000000-0005-0000-0000-0000678F0000}"/>
    <cellStyle name="Explanatory text 6" xfId="496" xr:uid="{00000000-0005-0000-0000-0000688F0000}"/>
    <cellStyle name="Explanatory text 7" xfId="497" xr:uid="{00000000-0005-0000-0000-0000698F0000}"/>
    <cellStyle name="Explanatory text 8" xfId="498" xr:uid="{00000000-0005-0000-0000-00006A8F0000}"/>
    <cellStyle name="Explanatory text 9" xfId="499" xr:uid="{00000000-0005-0000-0000-00006B8F0000}"/>
    <cellStyle name="Followed Hyperlink" xfId="11" builtinId="9" hidden="1" customBuiltin="1"/>
    <cellStyle name="Followed Hyperlink" xfId="500" builtinId="9" customBuiltin="1"/>
    <cellStyle name="Followed Hyperlink 2" xfId="501" xr:uid="{00000000-0005-0000-0000-00006E8F0000}"/>
    <cellStyle name="Footnote" xfId="12" xr:uid="{00000000-0005-0000-0000-00006F8F0000}"/>
    <cellStyle name="Forecast Cell Column Heading" xfId="50719" xr:uid="{00000000-0005-0000-0000-0000708F0000}"/>
    <cellStyle name="Formula" xfId="51453" xr:uid="{A20C1A2B-0F4A-446D-B2E0-F5E5F7041965}"/>
    <cellStyle name="Formula 2" xfId="51459" xr:uid="{74DEA117-325A-4F5A-B300-20FBB067BA90}"/>
    <cellStyle name="Good" xfId="90" builtinId="26" hidden="1"/>
    <cellStyle name="Good 2" xfId="502" xr:uid="{00000000-0005-0000-0000-0000728F0000}"/>
    <cellStyle name="Good 2 2" xfId="1069" xr:uid="{00000000-0005-0000-0000-0000738F0000}"/>
    <cellStyle name="Good 2 3" xfId="818" xr:uid="{00000000-0005-0000-0000-0000748F0000}"/>
    <cellStyle name="Good 2 3 2" xfId="2043" xr:uid="{00000000-0005-0000-0000-0000758F0000}"/>
    <cellStyle name="Good 2 3 2 2" xfId="3742" xr:uid="{00000000-0005-0000-0000-0000768F0000}"/>
    <cellStyle name="Good 2 3 3" xfId="23922" xr:uid="{00000000-0005-0000-0000-0000778F0000}"/>
    <cellStyle name="Good 2 3_Sheet1" xfId="3699" xr:uid="{00000000-0005-0000-0000-0000788F0000}"/>
    <cellStyle name="Good 2_Asset Register (new)" xfId="1373" xr:uid="{00000000-0005-0000-0000-0000798F0000}"/>
    <cellStyle name="Good 3" xfId="503" xr:uid="{00000000-0005-0000-0000-00007A8F0000}"/>
    <cellStyle name="Good 3 2" xfId="819" xr:uid="{00000000-0005-0000-0000-00007B8F0000}"/>
    <cellStyle name="Good 3 2 2" xfId="2044" xr:uid="{00000000-0005-0000-0000-00007C8F0000}"/>
    <cellStyle name="Good 3 2 2 2" xfId="3809" xr:uid="{00000000-0005-0000-0000-00007D8F0000}"/>
    <cellStyle name="Good 4" xfId="504" xr:uid="{00000000-0005-0000-0000-00007E8F0000}"/>
    <cellStyle name="Good 5" xfId="505" xr:uid="{00000000-0005-0000-0000-00007F8F0000}"/>
    <cellStyle name="Good 6" xfId="506" xr:uid="{00000000-0005-0000-0000-0000808F0000}"/>
    <cellStyle name="Good 7" xfId="507" xr:uid="{00000000-0005-0000-0000-0000818F0000}"/>
    <cellStyle name="Good 8" xfId="508" xr:uid="{00000000-0005-0000-0000-0000828F0000}"/>
    <cellStyle name="Grey" xfId="820" xr:uid="{00000000-0005-0000-0000-0000838F0000}"/>
    <cellStyle name="Grey 2" xfId="821" xr:uid="{00000000-0005-0000-0000-0000848F0000}"/>
    <cellStyle name="Grey 2 2" xfId="822" xr:uid="{00000000-0005-0000-0000-0000858F0000}"/>
    <cellStyle name="Grey 3" xfId="823" xr:uid="{00000000-0005-0000-0000-0000868F0000}"/>
    <cellStyle name="Grey 3 2" xfId="824" xr:uid="{00000000-0005-0000-0000-0000878F0000}"/>
    <cellStyle name="Header 1" xfId="13" xr:uid="{00000000-0005-0000-0000-0000888F0000}"/>
    <cellStyle name="Header 1 2" xfId="24861" xr:uid="{00000000-0005-0000-0000-0000898F0000}"/>
    <cellStyle name="Header 1 3" xfId="509" xr:uid="{00000000-0005-0000-0000-00008A8F0000}"/>
    <cellStyle name="Header 1 4" xfId="51471" xr:uid="{8D53E57B-428B-47B3-9CCD-311E4C5612A7}"/>
    <cellStyle name="Header Company" xfId="14" xr:uid="{00000000-0005-0000-0000-00008B8F0000}"/>
    <cellStyle name="Header Rows" xfId="15" xr:uid="{00000000-0005-0000-0000-00008C8F0000}"/>
    <cellStyle name="Header Rows 2" xfId="44" xr:uid="{00000000-0005-0000-0000-00008D8F0000}"/>
    <cellStyle name="Header Rows 3" xfId="6671" xr:uid="{00000000-0005-0000-0000-00008E8F0000}"/>
    <cellStyle name="Header Text" xfId="16" xr:uid="{00000000-0005-0000-0000-00008F8F0000}"/>
    <cellStyle name="Header Text 2" xfId="51467" xr:uid="{CD0B5C55-0C0E-4933-BD95-7150D1B65645}"/>
    <cellStyle name="Header Version" xfId="17" xr:uid="{00000000-0005-0000-0000-0000908F0000}"/>
    <cellStyle name="Heading (guidelines)" xfId="51457" xr:uid="{8FA5D3B3-EEF5-439B-B5F2-7BCE182D6B6E}"/>
    <cellStyle name="Heading 1" xfId="86" builtinId="16" hidden="1"/>
    <cellStyle name="Heading 1 10" xfId="50720" xr:uid="{00000000-0005-0000-0000-0000928F0000}"/>
    <cellStyle name="Heading 1 2" xfId="510" xr:uid="{00000000-0005-0000-0000-0000938F0000}"/>
    <cellStyle name="Heading 1 2 10" xfId="3066" xr:uid="{00000000-0005-0000-0000-0000948F0000}"/>
    <cellStyle name="Heading 1 2 2" xfId="18" xr:uid="{00000000-0005-0000-0000-0000958F0000}"/>
    <cellStyle name="Heading 1 2 2 2" xfId="1070" xr:uid="{00000000-0005-0000-0000-0000968F0000}"/>
    <cellStyle name="Heading 1 2 2 2 2" xfId="2051" xr:uid="{00000000-0005-0000-0000-0000978F0000}"/>
    <cellStyle name="Heading 1 2 2 2 2 2" xfId="3830" xr:uid="{00000000-0005-0000-0000-0000988F0000}"/>
    <cellStyle name="Heading 1 2 2 2_Sheet1" xfId="3652" xr:uid="{00000000-0005-0000-0000-0000998F0000}"/>
    <cellStyle name="Heading 1 2 2_Asset Register (new)" xfId="1371" xr:uid="{00000000-0005-0000-0000-00009A8F0000}"/>
    <cellStyle name="Heading 1 2 3" xfId="825" xr:uid="{00000000-0005-0000-0000-00009B8F0000}"/>
    <cellStyle name="Heading 1 2 3 2" xfId="2050" xr:uid="{00000000-0005-0000-0000-00009C8F0000}"/>
    <cellStyle name="Heading 1 2 3 2 2" xfId="3741" xr:uid="{00000000-0005-0000-0000-00009D8F0000}"/>
    <cellStyle name="Heading 1 2 3_Sheet1" xfId="3786" xr:uid="{00000000-0005-0000-0000-00009E8F0000}"/>
    <cellStyle name="Heading 1 2 4" xfId="1691" xr:uid="{00000000-0005-0000-0000-00009F8F0000}"/>
    <cellStyle name="Heading 1 2 5" xfId="1752" xr:uid="{00000000-0005-0000-0000-0000A08F0000}"/>
    <cellStyle name="Heading 1 2 6" xfId="1693" xr:uid="{00000000-0005-0000-0000-0000A18F0000}"/>
    <cellStyle name="Heading 1 2 7" xfId="2193" xr:uid="{00000000-0005-0000-0000-0000A28F0000}"/>
    <cellStyle name="Heading 1 2 8" xfId="1676" xr:uid="{00000000-0005-0000-0000-0000A38F0000}"/>
    <cellStyle name="Heading 1 2 9" xfId="3037" xr:uid="{00000000-0005-0000-0000-0000A48F0000}"/>
    <cellStyle name="Heading 1 2_Asset Register (new)" xfId="1372" xr:uid="{00000000-0005-0000-0000-0000A58F0000}"/>
    <cellStyle name="Heading 1 3" xfId="511" xr:uid="{00000000-0005-0000-0000-0000A68F0000}"/>
    <cellStyle name="Heading 1 3 2" xfId="512" xr:uid="{00000000-0005-0000-0000-0000A78F0000}"/>
    <cellStyle name="Heading 1 3 3" xfId="826" xr:uid="{00000000-0005-0000-0000-0000A88F0000}"/>
    <cellStyle name="Heading 1 3 3 2" xfId="2052" xr:uid="{00000000-0005-0000-0000-0000A98F0000}"/>
    <cellStyle name="Heading 1 3 3 2 2" xfId="3636" xr:uid="{00000000-0005-0000-0000-0000AA8F0000}"/>
    <cellStyle name="Heading 1 3 3_Sheet1" xfId="3978" xr:uid="{00000000-0005-0000-0000-0000AB8F0000}"/>
    <cellStyle name="Heading 1 3_Asset Register (new)" xfId="1370" xr:uid="{00000000-0005-0000-0000-0000AC8F0000}"/>
    <cellStyle name="Heading 1 4" xfId="513" xr:uid="{00000000-0005-0000-0000-0000AD8F0000}"/>
    <cellStyle name="HEADING 1 4 2" xfId="50721" xr:uid="{00000000-0005-0000-0000-0000AE8F0000}"/>
    <cellStyle name="Heading 1 5" xfId="514" xr:uid="{00000000-0005-0000-0000-0000AF8F0000}"/>
    <cellStyle name="HEADING 1 5 2" xfId="50722" xr:uid="{00000000-0005-0000-0000-0000B08F0000}"/>
    <cellStyle name="Heading 1 6" xfId="515" xr:uid="{00000000-0005-0000-0000-0000B18F0000}"/>
    <cellStyle name="HEADING 1 6 2" xfId="50723" xr:uid="{00000000-0005-0000-0000-0000B28F0000}"/>
    <cellStyle name="HEADING 1 7" xfId="50724" xr:uid="{00000000-0005-0000-0000-0000B38F0000}"/>
    <cellStyle name="HEADING 1 8" xfId="50725" xr:uid="{00000000-0005-0000-0000-0000B48F0000}"/>
    <cellStyle name="HEADING 1 9" xfId="50726" xr:uid="{00000000-0005-0000-0000-0000B58F0000}"/>
    <cellStyle name="Heading 1-noindex" xfId="516" xr:uid="{00000000-0005-0000-0000-0000B68F0000}"/>
    <cellStyle name="Heading 1-noindex 2" xfId="517" xr:uid="{00000000-0005-0000-0000-0000B78F0000}"/>
    <cellStyle name="Heading 1-noindex 3" xfId="518" xr:uid="{00000000-0005-0000-0000-0000B88F0000}"/>
    <cellStyle name="Heading 1-noindex 3 2" xfId="6673" xr:uid="{00000000-0005-0000-0000-0000B98F0000}"/>
    <cellStyle name="Heading 1-noindex 4" xfId="6672" xr:uid="{00000000-0005-0000-0000-0000BA8F0000}"/>
    <cellStyle name="Heading 2" xfId="87" builtinId="17" hidden="1"/>
    <cellStyle name="Heading 2 10" xfId="50727" xr:uid="{00000000-0005-0000-0000-0000BC8F0000}"/>
    <cellStyle name="Heading 2 2" xfId="519" xr:uid="{00000000-0005-0000-0000-0000BD8F0000}"/>
    <cellStyle name="Heading 2 2 2" xfId="1071" xr:uid="{00000000-0005-0000-0000-0000BE8F0000}"/>
    <cellStyle name="Heading 2 2 3" xfId="827" xr:uid="{00000000-0005-0000-0000-0000BF8F0000}"/>
    <cellStyle name="Heading 2 2 3 2" xfId="2053" xr:uid="{00000000-0005-0000-0000-0000C08F0000}"/>
    <cellStyle name="Heading 2 2 3 2 2" xfId="3635" xr:uid="{00000000-0005-0000-0000-0000C18F0000}"/>
    <cellStyle name="Heading 2 2 3_Sheet1" xfId="3667" xr:uid="{00000000-0005-0000-0000-0000C28F0000}"/>
    <cellStyle name="Heading 2 2_Asset Register (new)" xfId="1369" xr:uid="{00000000-0005-0000-0000-0000C38F0000}"/>
    <cellStyle name="Heading 2 3" xfId="520" xr:uid="{00000000-0005-0000-0000-0000C48F0000}"/>
    <cellStyle name="Heading 2 3 2" xfId="828" xr:uid="{00000000-0005-0000-0000-0000C58F0000}"/>
    <cellStyle name="Heading 2 3 2 2" xfId="2054" xr:uid="{00000000-0005-0000-0000-0000C68F0000}"/>
    <cellStyle name="Heading 2 3 2 2 2" xfId="3740" xr:uid="{00000000-0005-0000-0000-0000C78F0000}"/>
    <cellStyle name="Heading 2 3 2_Sheet1" xfId="3668" xr:uid="{00000000-0005-0000-0000-0000C88F0000}"/>
    <cellStyle name="Heading 2 3_Asset Register (new)" xfId="1368" xr:uid="{00000000-0005-0000-0000-0000C98F0000}"/>
    <cellStyle name="Heading 2 4" xfId="521" xr:uid="{00000000-0005-0000-0000-0000CA8F0000}"/>
    <cellStyle name="HEADING 2 4 2" xfId="50728" xr:uid="{00000000-0005-0000-0000-0000CB8F0000}"/>
    <cellStyle name="HEADING 2 5" xfId="50729" xr:uid="{00000000-0005-0000-0000-0000CC8F0000}"/>
    <cellStyle name="HEADING 2 6" xfId="50730" xr:uid="{00000000-0005-0000-0000-0000CD8F0000}"/>
    <cellStyle name="HEADING 2 7" xfId="50731" xr:uid="{00000000-0005-0000-0000-0000CE8F0000}"/>
    <cellStyle name="HEADING 2 8" xfId="50732" xr:uid="{00000000-0005-0000-0000-0000CF8F0000}"/>
    <cellStyle name="HEADING 2 9" xfId="50733" xr:uid="{00000000-0005-0000-0000-0000D08F0000}"/>
    <cellStyle name="Heading 3" xfId="88" builtinId="18" hidden="1"/>
    <cellStyle name="Heading 3" xfId="51463" builtinId="18" customBuiltin="1"/>
    <cellStyle name="Heading 3 10" xfId="50734" xr:uid="{00000000-0005-0000-0000-0000D28F0000}"/>
    <cellStyle name="Heading 3 2" xfId="522" xr:uid="{00000000-0005-0000-0000-0000D38F0000}"/>
    <cellStyle name="Heading 3 2 2" xfId="1072" xr:uid="{00000000-0005-0000-0000-0000D48F0000}"/>
    <cellStyle name="Heading 3 2 3" xfId="1073" xr:uid="{00000000-0005-0000-0000-0000D58F0000}"/>
    <cellStyle name="Heading 3 2 3 2" xfId="50735" xr:uid="{00000000-0005-0000-0000-0000D68F0000}"/>
    <cellStyle name="Heading 3 2 4" xfId="829" xr:uid="{00000000-0005-0000-0000-0000D78F0000}"/>
    <cellStyle name="Heading 3 2 4 2" xfId="2055" xr:uid="{00000000-0005-0000-0000-0000D88F0000}"/>
    <cellStyle name="Heading 3 2 4 2 2" xfId="3739" xr:uid="{00000000-0005-0000-0000-0000D98F0000}"/>
    <cellStyle name="Heading 3 2 4_Sheet1" xfId="3986" xr:uid="{00000000-0005-0000-0000-0000DA8F0000}"/>
    <cellStyle name="Heading 3 2_Asset Register (new)" xfId="1367" xr:uid="{00000000-0005-0000-0000-0000DB8F0000}"/>
    <cellStyle name="Heading 3 3" xfId="523" xr:uid="{00000000-0005-0000-0000-0000DC8F0000}"/>
    <cellStyle name="Heading 3 3 2" xfId="6674" xr:uid="{00000000-0005-0000-0000-0000DD8F0000}"/>
    <cellStyle name="Heading 3 4" xfId="524" xr:uid="{00000000-0005-0000-0000-0000DE8F0000}"/>
    <cellStyle name="HEADING 3 4 2" xfId="50736" xr:uid="{00000000-0005-0000-0000-0000DF8F0000}"/>
    <cellStyle name="Heading 3 5" xfId="525" xr:uid="{00000000-0005-0000-0000-0000E08F0000}"/>
    <cellStyle name="HEADING 3 5 2" xfId="50737" xr:uid="{00000000-0005-0000-0000-0000E18F0000}"/>
    <cellStyle name="HEADING 3 6" xfId="50738" xr:uid="{00000000-0005-0000-0000-0000E28F0000}"/>
    <cellStyle name="HEADING 3 7" xfId="50739" xr:uid="{00000000-0005-0000-0000-0000E38F0000}"/>
    <cellStyle name="HEADING 3 8" xfId="50740" xr:uid="{00000000-0005-0000-0000-0000E48F0000}"/>
    <cellStyle name="HEADING 3 9" xfId="50741" xr:uid="{00000000-0005-0000-0000-0000E58F0000}"/>
    <cellStyle name="Heading 3 Centre" xfId="6675" xr:uid="{00000000-0005-0000-0000-0000E68F0000}"/>
    <cellStyle name="Heading 3 Centre 2" xfId="526" xr:uid="{00000000-0005-0000-0000-0000E78F0000}"/>
    <cellStyle name="Heading 4" xfId="89" builtinId="19" hidden="1"/>
    <cellStyle name="Heading 4 2" xfId="527" xr:uid="{00000000-0005-0000-0000-0000E98F0000}"/>
    <cellStyle name="Heading 4 2 10" xfId="3065" xr:uid="{00000000-0005-0000-0000-0000EA8F0000}"/>
    <cellStyle name="Heading 4 2 2" xfId="528" xr:uid="{00000000-0005-0000-0000-0000EB8F0000}"/>
    <cellStyle name="Heading 4 2 2 2" xfId="1074" xr:uid="{00000000-0005-0000-0000-0000EC8F0000}"/>
    <cellStyle name="Heading 4 2 2 2 2" xfId="2057" xr:uid="{00000000-0005-0000-0000-0000ED8F0000}"/>
    <cellStyle name="Heading 4 2 2 2 2 2" xfId="3832" xr:uid="{00000000-0005-0000-0000-0000EE8F0000}"/>
    <cellStyle name="Heading 4 2 2 2_Sheet1" xfId="3826" xr:uid="{00000000-0005-0000-0000-0000EF8F0000}"/>
    <cellStyle name="Heading 4 2 2_Asset Register (new)" xfId="1365" xr:uid="{00000000-0005-0000-0000-0000F08F0000}"/>
    <cellStyle name="Heading 4 2 3" xfId="830" xr:uid="{00000000-0005-0000-0000-0000F18F0000}"/>
    <cellStyle name="Heading 4 2 3 2" xfId="2056" xr:uid="{00000000-0005-0000-0000-0000F28F0000}"/>
    <cellStyle name="Heading 4 2 3 2 2" xfId="3634" xr:uid="{00000000-0005-0000-0000-0000F38F0000}"/>
    <cellStyle name="Heading 4 2 3_Sheet1" xfId="3648" xr:uid="{00000000-0005-0000-0000-0000F48F0000}"/>
    <cellStyle name="Heading 4 2 4" xfId="1692" xr:uid="{00000000-0005-0000-0000-0000F58F0000}"/>
    <cellStyle name="Heading 4 2 5" xfId="1751" xr:uid="{00000000-0005-0000-0000-0000F68F0000}"/>
    <cellStyle name="Heading 4 2 6" xfId="1694" xr:uid="{00000000-0005-0000-0000-0000F78F0000}"/>
    <cellStyle name="Heading 4 2 7" xfId="1728" xr:uid="{00000000-0005-0000-0000-0000F88F0000}"/>
    <cellStyle name="Heading 4 2 8" xfId="1677" xr:uid="{00000000-0005-0000-0000-0000F98F0000}"/>
    <cellStyle name="Heading 4 2 9" xfId="3038" xr:uid="{00000000-0005-0000-0000-0000FA8F0000}"/>
    <cellStyle name="Heading 4 2_Asset Register (new)" xfId="1366" xr:uid="{00000000-0005-0000-0000-0000FB8F0000}"/>
    <cellStyle name="Heading 4 3" xfId="529" xr:uid="{00000000-0005-0000-0000-0000FC8F0000}"/>
    <cellStyle name="Heading 4 3 10" xfId="22622" xr:uid="{00000000-0005-0000-0000-0000FD8F0000}"/>
    <cellStyle name="Heading 4 3 2" xfId="831" xr:uid="{00000000-0005-0000-0000-0000FE8F0000}"/>
    <cellStyle name="Heading 4 3 2 2" xfId="2058" xr:uid="{00000000-0005-0000-0000-0000FF8F0000}"/>
    <cellStyle name="Heading 4 3 2 2 2" xfId="3633" xr:uid="{00000000-0005-0000-0000-000000900000}"/>
    <cellStyle name="Heading 4 3 2_Sheet1" xfId="3662" xr:uid="{00000000-0005-0000-0000-000001900000}"/>
    <cellStyle name="Heading 4 3 3" xfId="6676" xr:uid="{00000000-0005-0000-0000-000002900000}"/>
    <cellStyle name="Heading 4 3 4" xfId="6668" xr:uid="{00000000-0005-0000-0000-000003900000}"/>
    <cellStyle name="Heading 4 3 5" xfId="6669" xr:uid="{00000000-0005-0000-0000-000004900000}"/>
    <cellStyle name="Heading 4 3 6" xfId="6667" xr:uid="{00000000-0005-0000-0000-000005900000}"/>
    <cellStyle name="Heading 4 3 7" xfId="22623" xr:uid="{00000000-0005-0000-0000-000006900000}"/>
    <cellStyle name="Heading 4 3 8" xfId="22621" xr:uid="{00000000-0005-0000-0000-000007900000}"/>
    <cellStyle name="Heading 4 3 9" xfId="22620" xr:uid="{00000000-0005-0000-0000-000008900000}"/>
    <cellStyle name="Heading 4 3_Asset Register (new)" xfId="1364" xr:uid="{00000000-0005-0000-0000-000009900000}"/>
    <cellStyle name="Heading 4 4" xfId="530" xr:uid="{00000000-0005-0000-0000-00000A900000}"/>
    <cellStyle name="Heading1" xfId="19" xr:uid="{00000000-0005-0000-0000-00000B900000}"/>
    <cellStyle name="Heading2" xfId="20" xr:uid="{00000000-0005-0000-0000-00000C900000}"/>
    <cellStyle name="Heading3" xfId="21" xr:uid="{00000000-0005-0000-0000-00000D900000}"/>
    <cellStyle name="Heading3 2" xfId="51472" xr:uid="{94DE7AA7-3C5D-4F48-AF2C-2294B46F0A54}"/>
    <cellStyle name="Heading3 wrap" xfId="51448" xr:uid="{D044DF93-A469-444E-847C-5BDC4D1E495B}"/>
    <cellStyle name="Heading3 wrap low" xfId="51449" xr:uid="{8F28DBC2-1AD5-424D-B457-E79B0933DEDA}"/>
    <cellStyle name="Heading3Wraped" xfId="22" xr:uid="{00000000-0005-0000-0000-00000E900000}"/>
    <cellStyle name="Heading3WrapLow" xfId="23" xr:uid="{00000000-0005-0000-0000-00000F900000}"/>
    <cellStyle name="Heavy Box" xfId="24" xr:uid="{00000000-0005-0000-0000-000010900000}"/>
    <cellStyle name="Heavy Box 2" xfId="531" xr:uid="{00000000-0005-0000-0000-000011900000}"/>
    <cellStyle name="Heavy Box 2 2" xfId="532" xr:uid="{00000000-0005-0000-0000-000012900000}"/>
    <cellStyle name="Heavy Box 2 3" xfId="48" xr:uid="{00000000-0005-0000-0000-000013900000}"/>
    <cellStyle name="Heavy Box 3" xfId="533" xr:uid="{00000000-0005-0000-0000-000014900000}"/>
    <cellStyle name="Heavy Box 4" xfId="2059" xr:uid="{00000000-0005-0000-0000-000015900000}"/>
    <cellStyle name="Heavy Box 4 2" xfId="6677" xr:uid="{00000000-0005-0000-0000-000016900000}"/>
    <cellStyle name="Hyperlink" xfId="25" builtinId="8" customBuiltin="1"/>
    <cellStyle name="Hyperlink 2" xfId="534" xr:uid="{00000000-0005-0000-0000-000018900000}"/>
    <cellStyle name="Hyperlink 2 2" xfId="535" xr:uid="{00000000-0005-0000-0000-000019900000}"/>
    <cellStyle name="Hyperlink 2 3" xfId="23923" xr:uid="{00000000-0005-0000-0000-00001A900000}"/>
    <cellStyle name="Hyperlink 3" xfId="536" xr:uid="{00000000-0005-0000-0000-00001B900000}"/>
    <cellStyle name="Hyperlink 4" xfId="537" xr:uid="{00000000-0005-0000-0000-00001C900000}"/>
    <cellStyle name="Hyperlink 5" xfId="3305" xr:uid="{00000000-0005-0000-0000-00001D900000}"/>
    <cellStyle name="Hyperlink 6" xfId="58" xr:uid="{00000000-0005-0000-0000-00001E900000}"/>
    <cellStyle name="Input" xfId="93" builtinId="20" hidden="1"/>
    <cellStyle name="Input 2" xfId="538" xr:uid="{00000000-0005-0000-0000-000020900000}"/>
    <cellStyle name="Input 2 2" xfId="1075" xr:uid="{00000000-0005-0000-0000-000021900000}"/>
    <cellStyle name="Input 2 3" xfId="832" xr:uid="{00000000-0005-0000-0000-000022900000}"/>
    <cellStyle name="Input 2 3 2" xfId="2060" xr:uid="{00000000-0005-0000-0000-000023900000}"/>
    <cellStyle name="Input 2 3 2 2" xfId="3808" xr:uid="{00000000-0005-0000-0000-000024900000}"/>
    <cellStyle name="Input 2 3 3" xfId="23924" xr:uid="{00000000-0005-0000-0000-000025900000}"/>
    <cellStyle name="Input 2 3_Sheet1" xfId="3993" xr:uid="{00000000-0005-0000-0000-000026900000}"/>
    <cellStyle name="Input 2_Asset Register (new)" xfId="1363" xr:uid="{00000000-0005-0000-0000-000027900000}"/>
    <cellStyle name="Input 3" xfId="539" xr:uid="{00000000-0005-0000-0000-000028900000}"/>
    <cellStyle name="Input 3 2" xfId="833" xr:uid="{00000000-0005-0000-0000-000029900000}"/>
    <cellStyle name="Input 3 2 2" xfId="2061" xr:uid="{00000000-0005-0000-0000-00002A900000}"/>
    <cellStyle name="Input 3 2 2 2" xfId="3738" xr:uid="{00000000-0005-0000-0000-00002B900000}"/>
    <cellStyle name="Input 4" xfId="540" xr:uid="{00000000-0005-0000-0000-00002C900000}"/>
    <cellStyle name="Input 5" xfId="541" xr:uid="{00000000-0005-0000-0000-00002D900000}"/>
    <cellStyle name="Input 6" xfId="542" xr:uid="{00000000-0005-0000-0000-00002E900000}"/>
    <cellStyle name="Input 7" xfId="543" xr:uid="{00000000-0005-0000-0000-00002F900000}"/>
    <cellStyle name="Input 8" xfId="544" xr:uid="{00000000-0005-0000-0000-000030900000}"/>
    <cellStyle name="Label 1" xfId="545" xr:uid="{00000000-0005-0000-0000-000031900000}"/>
    <cellStyle name="Label 1 2" xfId="546" xr:uid="{00000000-0005-0000-0000-000032900000}"/>
    <cellStyle name="Label 1 3" xfId="6679" xr:uid="{00000000-0005-0000-0000-000033900000}"/>
    <cellStyle name="Label 2a" xfId="547" xr:uid="{00000000-0005-0000-0000-000034900000}"/>
    <cellStyle name="Label 2a 2" xfId="548" xr:uid="{00000000-0005-0000-0000-000035900000}"/>
    <cellStyle name="Label 2a centre" xfId="549" xr:uid="{00000000-0005-0000-0000-000036900000}"/>
    <cellStyle name="Label 2a centre 2" xfId="550" xr:uid="{00000000-0005-0000-0000-000037900000}"/>
    <cellStyle name="Label 2a merge" xfId="551" xr:uid="{00000000-0005-0000-0000-000038900000}"/>
    <cellStyle name="Label 2a merge 2" xfId="552" xr:uid="{00000000-0005-0000-0000-000039900000}"/>
    <cellStyle name="Label 2b" xfId="553" xr:uid="{00000000-0005-0000-0000-00003A900000}"/>
    <cellStyle name="Label 2b merged" xfId="554" xr:uid="{00000000-0005-0000-0000-00003B900000}"/>
    <cellStyle name="LABEL Normal" xfId="50742" xr:uid="{00000000-0005-0000-0000-00003C900000}"/>
    <cellStyle name="LABEL Normal 2" xfId="50743" xr:uid="{00000000-0005-0000-0000-00003D900000}"/>
    <cellStyle name="LABEL Note" xfId="50744" xr:uid="{00000000-0005-0000-0000-00003E900000}"/>
    <cellStyle name="LABEL Units" xfId="50745" xr:uid="{00000000-0005-0000-0000-00003F900000}"/>
    <cellStyle name="Label2a Merge Centred" xfId="3306" xr:uid="{00000000-0005-0000-0000-000040900000}"/>
    <cellStyle name="Line rows" xfId="834" xr:uid="{00000000-0005-0000-0000-000041900000}"/>
    <cellStyle name="Line rows 2" xfId="835" xr:uid="{00000000-0005-0000-0000-000042900000}"/>
    <cellStyle name="Line rows 2 2" xfId="836" xr:uid="{00000000-0005-0000-0000-000043900000}"/>
    <cellStyle name="Line rows 3" xfId="837" xr:uid="{00000000-0005-0000-0000-000044900000}"/>
    <cellStyle name="Line rows 3 2" xfId="838" xr:uid="{00000000-0005-0000-0000-000045900000}"/>
    <cellStyle name="Link" xfId="26" xr:uid="{00000000-0005-0000-0000-000046900000}"/>
    <cellStyle name="Link 2" xfId="555" xr:uid="{00000000-0005-0000-0000-000047900000}"/>
    <cellStyle name="Link 2 2" xfId="556" xr:uid="{00000000-0005-0000-0000-000048900000}"/>
    <cellStyle name="Link 2 3" xfId="6680" xr:uid="{00000000-0005-0000-0000-000049900000}"/>
    <cellStyle name="Linked Cell" xfId="96" builtinId="24" hidden="1"/>
    <cellStyle name="Linked Cell 2" xfId="557" xr:uid="{00000000-0005-0000-0000-00004B900000}"/>
    <cellStyle name="Linked Cell 2 2" xfId="1076" xr:uid="{00000000-0005-0000-0000-00004C900000}"/>
    <cellStyle name="Linked Cell 2 3" xfId="839" xr:uid="{00000000-0005-0000-0000-00004D900000}"/>
    <cellStyle name="Linked Cell 2 3 2" xfId="2063" xr:uid="{00000000-0005-0000-0000-00004E900000}"/>
    <cellStyle name="Linked Cell 2 3 2 2" xfId="3737" xr:uid="{00000000-0005-0000-0000-00004F900000}"/>
    <cellStyle name="Linked Cell 2 3 3" xfId="23925" xr:uid="{00000000-0005-0000-0000-000050900000}"/>
    <cellStyle name="Linked Cell 2 3_Sheet1" xfId="3976" xr:uid="{00000000-0005-0000-0000-000051900000}"/>
    <cellStyle name="Linked Cell 2_Asset Register (new)" xfId="1362" xr:uid="{00000000-0005-0000-0000-000052900000}"/>
    <cellStyle name="Linked Cell 3" xfId="558" xr:uid="{00000000-0005-0000-0000-000053900000}"/>
    <cellStyle name="Linked Cell 3 2" xfId="840" xr:uid="{00000000-0005-0000-0000-000054900000}"/>
    <cellStyle name="Linked Cell 3 2 2" xfId="2064" xr:uid="{00000000-0005-0000-0000-000055900000}"/>
    <cellStyle name="Linked Cell 3 2 2 2" xfId="3736" xr:uid="{00000000-0005-0000-0000-000056900000}"/>
    <cellStyle name="Linked Cell 4" xfId="559" xr:uid="{00000000-0005-0000-0000-000057900000}"/>
    <cellStyle name="Linked Cell 5" xfId="560" xr:uid="{00000000-0005-0000-0000-000058900000}"/>
    <cellStyle name="Linked Cell 6" xfId="561" xr:uid="{00000000-0005-0000-0000-000059900000}"/>
    <cellStyle name="Linked Cell 7" xfId="562" xr:uid="{00000000-0005-0000-0000-00005A900000}"/>
    <cellStyle name="Linked Cell 8" xfId="563" xr:uid="{00000000-0005-0000-0000-00005B900000}"/>
    <cellStyle name="Long Date" xfId="51456" xr:uid="{D662896E-21D6-4AA2-8ADC-38196592AAB9}"/>
    <cellStyle name="LTM Cell Column Heading" xfId="50746" xr:uid="{00000000-0005-0000-0000-00005C900000}"/>
    <cellStyle name="Multiple Cell Column Heading" xfId="50747" xr:uid="{00000000-0005-0000-0000-00005D900000}"/>
    <cellStyle name="Neutral" xfId="92" builtinId="28" hidden="1"/>
    <cellStyle name="Neutral 2" xfId="564" xr:uid="{00000000-0005-0000-0000-00005F900000}"/>
    <cellStyle name="Neutral 2 2" xfId="1077" xr:uid="{00000000-0005-0000-0000-000060900000}"/>
    <cellStyle name="Neutral 2 3" xfId="841" xr:uid="{00000000-0005-0000-0000-000061900000}"/>
    <cellStyle name="Neutral 2 3 2" xfId="2065" xr:uid="{00000000-0005-0000-0000-000062900000}"/>
    <cellStyle name="Neutral 2 3 2 2" xfId="3735" xr:uid="{00000000-0005-0000-0000-000063900000}"/>
    <cellStyle name="Neutral 2 3 3" xfId="23926" xr:uid="{00000000-0005-0000-0000-000064900000}"/>
    <cellStyle name="Neutral 2 3_Sheet1" xfId="3975" xr:uid="{00000000-0005-0000-0000-000065900000}"/>
    <cellStyle name="Neutral 2_Asset Register (new)" xfId="1361" xr:uid="{00000000-0005-0000-0000-000066900000}"/>
    <cellStyle name="Neutral 3" xfId="565" xr:uid="{00000000-0005-0000-0000-000067900000}"/>
    <cellStyle name="Neutral 3 2" xfId="842" xr:uid="{00000000-0005-0000-0000-000068900000}"/>
    <cellStyle name="Neutral 3 2 2" xfId="2066" xr:uid="{00000000-0005-0000-0000-000069900000}"/>
    <cellStyle name="Neutral 3 2 2 2" xfId="3810" xr:uid="{00000000-0005-0000-0000-00006A900000}"/>
    <cellStyle name="Neutral 4" xfId="566" xr:uid="{00000000-0005-0000-0000-00006B900000}"/>
    <cellStyle name="Neutral 5" xfId="567" xr:uid="{00000000-0005-0000-0000-00006C900000}"/>
    <cellStyle name="Neutral 6" xfId="568" xr:uid="{00000000-0005-0000-0000-00006D900000}"/>
    <cellStyle name="Neutral 7" xfId="569" xr:uid="{00000000-0005-0000-0000-00006E900000}"/>
    <cellStyle name="Neutral 8" xfId="570" xr:uid="{00000000-0005-0000-0000-00006F900000}"/>
    <cellStyle name="Normal" xfId="0" builtinId="0" customBuiltin="1"/>
    <cellStyle name="Normal 10" xfId="571" xr:uid="{00000000-0005-0000-0000-000071900000}"/>
    <cellStyle name="Normal 10 10" xfId="2251" xr:uid="{00000000-0005-0000-0000-000072900000}"/>
    <cellStyle name="Normal 10 10 2" xfId="5118" xr:uid="{00000000-0005-0000-0000-000073900000}"/>
    <cellStyle name="Normal 10 10 2 2" xfId="10461" xr:uid="{00000000-0005-0000-0000-000074900000}"/>
    <cellStyle name="Normal 10 10 2 2 2" xfId="56" xr:uid="{00000000-0005-0000-0000-000075900000}"/>
    <cellStyle name="Normal 10 10 2 2 2 2" xfId="35276" xr:uid="{00000000-0005-0000-0000-000076900000}"/>
    <cellStyle name="Normal 10 10 2 2 2 3" xfId="12008" xr:uid="{00000000-0005-0000-0000-000077900000}"/>
    <cellStyle name="Normal 10 10 2 2 2 4" xfId="51434" xr:uid="{00000000-0005-0000-0000-000078900000}"/>
    <cellStyle name="Normal 10 10 2 2 3" xfId="33729" xr:uid="{00000000-0005-0000-0000-000079900000}"/>
    <cellStyle name="Normal 10 10 2 3" xfId="28421" xr:uid="{00000000-0005-0000-0000-00007A900000}"/>
    <cellStyle name="Normal 10 10 3" xfId="7819" xr:uid="{00000000-0005-0000-0000-00007B900000}"/>
    <cellStyle name="Normal 10 10 3 2" xfId="18434" xr:uid="{00000000-0005-0000-0000-00007C900000}"/>
    <cellStyle name="Normal 10 10 3 2 2" xfId="41702" xr:uid="{00000000-0005-0000-0000-00007D900000}"/>
    <cellStyle name="Normal 10 10 3 3" xfId="31087" xr:uid="{00000000-0005-0000-0000-00007E900000}"/>
    <cellStyle name="Normal 10 10 4" xfId="23928" xr:uid="{00000000-0005-0000-0000-00007F900000}"/>
    <cellStyle name="Normal 10 10 4 2" xfId="47142" xr:uid="{00000000-0005-0000-0000-000080900000}"/>
    <cellStyle name="Normal 10 10 5" xfId="25779" xr:uid="{00000000-0005-0000-0000-000081900000}"/>
    <cellStyle name="Normal 10 10 6" xfId="49073" xr:uid="{00000000-0005-0000-0000-000082900000}"/>
    <cellStyle name="Normal 10 11" xfId="3039" xr:uid="{00000000-0005-0000-0000-000083900000}"/>
    <cellStyle name="Normal 10 11 2" xfId="5872" xr:uid="{00000000-0005-0000-0000-000084900000}"/>
    <cellStyle name="Normal 10 11 2 2" xfId="53" xr:uid="{00000000-0005-0000-0000-000085900000}"/>
    <cellStyle name="Normal 10 11 2 2 2" xfId="55" xr:uid="{00000000-0005-0000-0000-000086900000}"/>
    <cellStyle name="Normal 10 11 2 2 2 2" xfId="35275" xr:uid="{00000000-0005-0000-0000-000087900000}"/>
    <cellStyle name="Normal 10 11 2 2 2 3" xfId="12007" xr:uid="{00000000-0005-0000-0000-000088900000}"/>
    <cellStyle name="Normal 10 11 2 2 2 4" xfId="51436" xr:uid="{00000000-0005-0000-0000-000089900000}"/>
    <cellStyle name="Normal 10 11 2 2 3" xfId="34483" xr:uid="{00000000-0005-0000-0000-00008A900000}"/>
    <cellStyle name="Normal 10 11 2 2 4" xfId="11215" xr:uid="{00000000-0005-0000-0000-00008B900000}"/>
    <cellStyle name="Normal 10 11 2 2 5" xfId="51435" xr:uid="{00000000-0005-0000-0000-00008C900000}"/>
    <cellStyle name="Normal 10 11 2 3" xfId="29175" xr:uid="{00000000-0005-0000-0000-00008D900000}"/>
    <cellStyle name="Normal 10 11 3" xfId="8573" xr:uid="{00000000-0005-0000-0000-00008E900000}"/>
    <cellStyle name="Normal 10 11 3 2" xfId="19188" xr:uid="{00000000-0005-0000-0000-00008F900000}"/>
    <cellStyle name="Normal 10 11 3 2 2" xfId="42456" xr:uid="{00000000-0005-0000-0000-000090900000}"/>
    <cellStyle name="Normal 10 11 3 3" xfId="31841" xr:uid="{00000000-0005-0000-0000-000091900000}"/>
    <cellStyle name="Normal 10 11 4" xfId="54" xr:uid="{00000000-0005-0000-0000-000092900000}"/>
    <cellStyle name="Normal 10 11 4 2" xfId="35274" xr:uid="{00000000-0005-0000-0000-000093900000}"/>
    <cellStyle name="Normal 10 11 4 3" xfId="12006" xr:uid="{00000000-0005-0000-0000-000094900000}"/>
    <cellStyle name="Normal 10 11 4 4" xfId="51437" xr:uid="{00000000-0005-0000-0000-000095900000}"/>
    <cellStyle name="Normal 10 11 5" xfId="23929" xr:uid="{00000000-0005-0000-0000-000096900000}"/>
    <cellStyle name="Normal 10 11 5 2" xfId="47143" xr:uid="{00000000-0005-0000-0000-000097900000}"/>
    <cellStyle name="Normal 10 11 6" xfId="26533" xr:uid="{00000000-0005-0000-0000-000098900000}"/>
    <cellStyle name="Normal 10 11 7" xfId="49074" xr:uid="{00000000-0005-0000-0000-000099900000}"/>
    <cellStyle name="Normal 10 12" xfId="3362" xr:uid="{00000000-0005-0000-0000-00009A900000}"/>
    <cellStyle name="Normal 10 12 2" xfId="6186" xr:uid="{00000000-0005-0000-0000-00009B900000}"/>
    <cellStyle name="Normal 10 12 2 2" xfId="11529" xr:uid="{00000000-0005-0000-0000-00009C900000}"/>
    <cellStyle name="Normal 10 12 2 2 2" xfId="22142" xr:uid="{00000000-0005-0000-0000-00009D900000}"/>
    <cellStyle name="Normal 10 12 2 2 2 2" xfId="45410" xr:uid="{00000000-0005-0000-0000-00009E900000}"/>
    <cellStyle name="Normal 10 12 2 2 3" xfId="34797" xr:uid="{00000000-0005-0000-0000-00009F900000}"/>
    <cellStyle name="Normal 10 12 2 3" xfId="16836" xr:uid="{00000000-0005-0000-0000-0000A0900000}"/>
    <cellStyle name="Normal 10 12 2 3 2" xfId="40104" xr:uid="{00000000-0005-0000-0000-0000A1900000}"/>
    <cellStyle name="Normal 10 12 2 4" xfId="29489" xr:uid="{00000000-0005-0000-0000-0000A2900000}"/>
    <cellStyle name="Normal 10 12 3" xfId="8887" xr:uid="{00000000-0005-0000-0000-0000A3900000}"/>
    <cellStyle name="Normal 10 12 3 2" xfId="19502" xr:uid="{00000000-0005-0000-0000-0000A4900000}"/>
    <cellStyle name="Normal 10 12 3 2 2" xfId="42770" xr:uid="{00000000-0005-0000-0000-0000A5900000}"/>
    <cellStyle name="Normal 10 12 3 3" xfId="32155" xr:uid="{00000000-0005-0000-0000-0000A6900000}"/>
    <cellStyle name="Normal 10 12 4" xfId="14196" xr:uid="{00000000-0005-0000-0000-0000A7900000}"/>
    <cellStyle name="Normal 10 12 4 2" xfId="37464" xr:uid="{00000000-0005-0000-0000-0000A8900000}"/>
    <cellStyle name="Normal 10 12 5" xfId="26847" xr:uid="{00000000-0005-0000-0000-0000A9900000}"/>
    <cellStyle name="Normal 10 13" xfId="23927" xr:uid="{00000000-0005-0000-0000-0000AA900000}"/>
    <cellStyle name="Normal 10 13 2" xfId="47141" xr:uid="{00000000-0005-0000-0000-0000AB900000}"/>
    <cellStyle name="Normal 10 14" xfId="49072" xr:uid="{00000000-0005-0000-0000-0000AC900000}"/>
    <cellStyle name="Normal 10 2" xfId="572" xr:uid="{00000000-0005-0000-0000-0000AD900000}"/>
    <cellStyle name="Normal 10 2 10" xfId="3040" xr:uid="{00000000-0005-0000-0000-0000AE900000}"/>
    <cellStyle name="Normal 10 2 10 2" xfId="5873" xr:uid="{00000000-0005-0000-0000-0000AF900000}"/>
    <cellStyle name="Normal 10 2 10 2 2" xfId="11216" xr:uid="{00000000-0005-0000-0000-0000B0900000}"/>
    <cellStyle name="Normal 10 2 10 2 2 2" xfId="21829" xr:uid="{00000000-0005-0000-0000-0000B1900000}"/>
    <cellStyle name="Normal 10 2 10 2 2 2 2" xfId="45097" xr:uid="{00000000-0005-0000-0000-0000B2900000}"/>
    <cellStyle name="Normal 10 2 10 2 2 3" xfId="34484" xr:uid="{00000000-0005-0000-0000-0000B3900000}"/>
    <cellStyle name="Normal 10 2 10 2 3" xfId="16523" xr:uid="{00000000-0005-0000-0000-0000B4900000}"/>
    <cellStyle name="Normal 10 2 10 2 3 2" xfId="39791" xr:uid="{00000000-0005-0000-0000-0000B5900000}"/>
    <cellStyle name="Normal 10 2 10 2 4" xfId="29176" xr:uid="{00000000-0005-0000-0000-0000B6900000}"/>
    <cellStyle name="Normal 10 2 10 3" xfId="8574" xr:uid="{00000000-0005-0000-0000-0000B7900000}"/>
    <cellStyle name="Normal 10 2 10 3 2" xfId="19189" xr:uid="{00000000-0005-0000-0000-0000B8900000}"/>
    <cellStyle name="Normal 10 2 10 3 2 2" xfId="42457" xr:uid="{00000000-0005-0000-0000-0000B9900000}"/>
    <cellStyle name="Normal 10 2 10 3 3" xfId="31842" xr:uid="{00000000-0005-0000-0000-0000BA900000}"/>
    <cellStyle name="Normal 10 2 10 4" xfId="13883" xr:uid="{00000000-0005-0000-0000-0000BB900000}"/>
    <cellStyle name="Normal 10 2 10 4 2" xfId="37151" xr:uid="{00000000-0005-0000-0000-0000BC900000}"/>
    <cellStyle name="Normal 10 2 10 5" xfId="26534" xr:uid="{00000000-0005-0000-0000-0000BD900000}"/>
    <cellStyle name="Normal 10 2 11" xfId="3363" xr:uid="{00000000-0005-0000-0000-0000BE900000}"/>
    <cellStyle name="Normal 10 2 11 2" xfId="6187" xr:uid="{00000000-0005-0000-0000-0000BF900000}"/>
    <cellStyle name="Normal 10 2 11 2 2" xfId="11530" xr:uid="{00000000-0005-0000-0000-0000C0900000}"/>
    <cellStyle name="Normal 10 2 11 2 2 2" xfId="22143" xr:uid="{00000000-0005-0000-0000-0000C1900000}"/>
    <cellStyle name="Normal 10 2 11 2 2 2 2" xfId="45411" xr:uid="{00000000-0005-0000-0000-0000C2900000}"/>
    <cellStyle name="Normal 10 2 11 2 2 3" xfId="34798" xr:uid="{00000000-0005-0000-0000-0000C3900000}"/>
    <cellStyle name="Normal 10 2 11 2 3" xfId="16837" xr:uid="{00000000-0005-0000-0000-0000C4900000}"/>
    <cellStyle name="Normal 10 2 11 2 3 2" xfId="40105" xr:uid="{00000000-0005-0000-0000-0000C5900000}"/>
    <cellStyle name="Normal 10 2 11 2 4" xfId="29490" xr:uid="{00000000-0005-0000-0000-0000C6900000}"/>
    <cellStyle name="Normal 10 2 11 3" xfId="8888" xr:uid="{00000000-0005-0000-0000-0000C7900000}"/>
    <cellStyle name="Normal 10 2 11 3 2" xfId="19503" xr:uid="{00000000-0005-0000-0000-0000C8900000}"/>
    <cellStyle name="Normal 10 2 11 3 2 2" xfId="42771" xr:uid="{00000000-0005-0000-0000-0000C9900000}"/>
    <cellStyle name="Normal 10 2 11 3 3" xfId="32156" xr:uid="{00000000-0005-0000-0000-0000CA900000}"/>
    <cellStyle name="Normal 10 2 11 4" xfId="14197" xr:uid="{00000000-0005-0000-0000-0000CB900000}"/>
    <cellStyle name="Normal 10 2 11 4 2" xfId="37465" xr:uid="{00000000-0005-0000-0000-0000CC900000}"/>
    <cellStyle name="Normal 10 2 11 5" xfId="26848" xr:uid="{00000000-0005-0000-0000-0000CD900000}"/>
    <cellStyle name="Normal 10 2 12" xfId="23930" xr:uid="{00000000-0005-0000-0000-0000CE900000}"/>
    <cellStyle name="Normal 10 2 12 2" xfId="47144" xr:uid="{00000000-0005-0000-0000-0000CF900000}"/>
    <cellStyle name="Normal 10 2 13" xfId="49075" xr:uid="{00000000-0005-0000-0000-0000D0900000}"/>
    <cellStyle name="Normal 10 2 2" xfId="844" xr:uid="{00000000-0005-0000-0000-0000D1900000}"/>
    <cellStyle name="Normal 10 2 2 10" xfId="24956" xr:uid="{00000000-0005-0000-0000-0000D2900000}"/>
    <cellStyle name="Normal 10 2 2 11" xfId="49076" xr:uid="{00000000-0005-0000-0000-0000D3900000}"/>
    <cellStyle name="Normal 10 2 2 2" xfId="1213" xr:uid="{00000000-0005-0000-0000-0000D4900000}"/>
    <cellStyle name="Normal 10 2 2 2 2" xfId="2775" xr:uid="{00000000-0005-0000-0000-0000D5900000}"/>
    <cellStyle name="Normal 10 2 2 2 2 2" xfId="5623" xr:uid="{00000000-0005-0000-0000-0000D6900000}"/>
    <cellStyle name="Normal 10 2 2 2 2 2 2" xfId="10966" xr:uid="{00000000-0005-0000-0000-0000D7900000}"/>
    <cellStyle name="Normal 10 2 2 2 2 2 2 2" xfId="21580" xr:uid="{00000000-0005-0000-0000-0000D8900000}"/>
    <cellStyle name="Normal 10 2 2 2 2 2 2 2 2" xfId="44848" xr:uid="{00000000-0005-0000-0000-0000D9900000}"/>
    <cellStyle name="Normal 10 2 2 2 2 2 2 3" xfId="34234" xr:uid="{00000000-0005-0000-0000-0000DA900000}"/>
    <cellStyle name="Normal 10 2 2 2 2 2 3" xfId="16274" xr:uid="{00000000-0005-0000-0000-0000DB900000}"/>
    <cellStyle name="Normal 10 2 2 2 2 2 3 2" xfId="39542" xr:uid="{00000000-0005-0000-0000-0000DC900000}"/>
    <cellStyle name="Normal 10 2 2 2 2 2 4" xfId="23934" xr:uid="{00000000-0005-0000-0000-0000DD900000}"/>
    <cellStyle name="Normal 10 2 2 2 2 2 4 2" xfId="47148" xr:uid="{00000000-0005-0000-0000-0000DE900000}"/>
    <cellStyle name="Normal 10 2 2 2 2 2 5" xfId="28926" xr:uid="{00000000-0005-0000-0000-0000DF900000}"/>
    <cellStyle name="Normal 10 2 2 2 2 2 6" xfId="49079" xr:uid="{00000000-0005-0000-0000-0000E0900000}"/>
    <cellStyle name="Normal 10 2 2 2 2 3" xfId="8324" xr:uid="{00000000-0005-0000-0000-0000E1900000}"/>
    <cellStyle name="Normal 10 2 2 2 2 3 2" xfId="18939" xr:uid="{00000000-0005-0000-0000-0000E2900000}"/>
    <cellStyle name="Normal 10 2 2 2 2 3 2 2" xfId="42207" xr:uid="{00000000-0005-0000-0000-0000E3900000}"/>
    <cellStyle name="Normal 10 2 2 2 2 3 3" xfId="31592" xr:uid="{00000000-0005-0000-0000-0000E4900000}"/>
    <cellStyle name="Normal 10 2 2 2 2 4" xfId="13634" xr:uid="{00000000-0005-0000-0000-0000E5900000}"/>
    <cellStyle name="Normal 10 2 2 2 2 4 2" xfId="36902" xr:uid="{00000000-0005-0000-0000-0000E6900000}"/>
    <cellStyle name="Normal 10 2 2 2 2 5" xfId="23933" xr:uid="{00000000-0005-0000-0000-0000E7900000}"/>
    <cellStyle name="Normal 10 2 2 2 2 5 2" xfId="47147" xr:uid="{00000000-0005-0000-0000-0000E8900000}"/>
    <cellStyle name="Normal 10 2 2 2 2 6" xfId="26284" xr:uid="{00000000-0005-0000-0000-0000E9900000}"/>
    <cellStyle name="Normal 10 2 2 2 2 7" xfId="49078" xr:uid="{00000000-0005-0000-0000-0000EA900000}"/>
    <cellStyle name="Normal 10 2 2 2 3" xfId="3950" xr:uid="{00000000-0005-0000-0000-0000EB900000}"/>
    <cellStyle name="Normal 10 2 2 2 3 2" xfId="6614" xr:uid="{00000000-0005-0000-0000-0000EC900000}"/>
    <cellStyle name="Normal 10 2 2 2 3 2 2" xfId="11957" xr:uid="{00000000-0005-0000-0000-0000ED900000}"/>
    <cellStyle name="Normal 10 2 2 2 3 2 2 2" xfId="22570" xr:uid="{00000000-0005-0000-0000-0000EE900000}"/>
    <cellStyle name="Normal 10 2 2 2 3 2 2 2 2" xfId="45838" xr:uid="{00000000-0005-0000-0000-0000EF900000}"/>
    <cellStyle name="Normal 10 2 2 2 3 2 2 3" xfId="35225" xr:uid="{00000000-0005-0000-0000-0000F0900000}"/>
    <cellStyle name="Normal 10 2 2 2 3 2 3" xfId="17264" xr:uid="{00000000-0005-0000-0000-0000F1900000}"/>
    <cellStyle name="Normal 10 2 2 2 3 2 3 2" xfId="40532" xr:uid="{00000000-0005-0000-0000-0000F2900000}"/>
    <cellStyle name="Normal 10 2 2 2 3 2 4" xfId="29917" xr:uid="{00000000-0005-0000-0000-0000F3900000}"/>
    <cellStyle name="Normal 10 2 2 2 3 3" xfId="9315" xr:uid="{00000000-0005-0000-0000-0000F4900000}"/>
    <cellStyle name="Normal 10 2 2 2 3 3 2" xfId="19930" xr:uid="{00000000-0005-0000-0000-0000F5900000}"/>
    <cellStyle name="Normal 10 2 2 2 3 3 2 2" xfId="43198" xr:uid="{00000000-0005-0000-0000-0000F6900000}"/>
    <cellStyle name="Normal 10 2 2 2 3 3 3" xfId="32583" xr:uid="{00000000-0005-0000-0000-0000F7900000}"/>
    <cellStyle name="Normal 10 2 2 2 3 4" xfId="14624" xr:uid="{00000000-0005-0000-0000-0000F8900000}"/>
    <cellStyle name="Normal 10 2 2 2 3 4 2" xfId="37892" xr:uid="{00000000-0005-0000-0000-0000F9900000}"/>
    <cellStyle name="Normal 10 2 2 2 3 5" xfId="23935" xr:uid="{00000000-0005-0000-0000-0000FA900000}"/>
    <cellStyle name="Normal 10 2 2 2 3 5 2" xfId="47149" xr:uid="{00000000-0005-0000-0000-0000FB900000}"/>
    <cellStyle name="Normal 10 2 2 2 3 6" xfId="27275" xr:uid="{00000000-0005-0000-0000-0000FC900000}"/>
    <cellStyle name="Normal 10 2 2 2 3 7" xfId="49080" xr:uid="{00000000-0005-0000-0000-0000FD900000}"/>
    <cellStyle name="Normal 10 2 2 2 4" xfId="4436" xr:uid="{00000000-0005-0000-0000-0000FE900000}"/>
    <cellStyle name="Normal 10 2 2 2 4 2" xfId="9780" xr:uid="{00000000-0005-0000-0000-0000FF900000}"/>
    <cellStyle name="Normal 10 2 2 2 4 2 2" xfId="20395" xr:uid="{00000000-0005-0000-0000-000000910000}"/>
    <cellStyle name="Normal 10 2 2 2 4 2 2 2" xfId="43663" xr:uid="{00000000-0005-0000-0000-000001910000}"/>
    <cellStyle name="Normal 10 2 2 2 4 2 3" xfId="33048" xr:uid="{00000000-0005-0000-0000-000002910000}"/>
    <cellStyle name="Normal 10 2 2 2 4 3" xfId="15089" xr:uid="{00000000-0005-0000-0000-000003910000}"/>
    <cellStyle name="Normal 10 2 2 2 4 3 2" xfId="38357" xr:uid="{00000000-0005-0000-0000-000004910000}"/>
    <cellStyle name="Normal 10 2 2 2 4 4" xfId="27740" xr:uid="{00000000-0005-0000-0000-000005910000}"/>
    <cellStyle name="Normal 10 2 2 2 5" xfId="7138" xr:uid="{00000000-0005-0000-0000-000006910000}"/>
    <cellStyle name="Normal 10 2 2 2 5 2" xfId="17753" xr:uid="{00000000-0005-0000-0000-000007910000}"/>
    <cellStyle name="Normal 10 2 2 2 5 2 2" xfId="41021" xr:uid="{00000000-0005-0000-0000-000008910000}"/>
    <cellStyle name="Normal 10 2 2 2 5 3" xfId="30406" xr:uid="{00000000-0005-0000-0000-000009910000}"/>
    <cellStyle name="Normal 10 2 2 2 6" xfId="12449" xr:uid="{00000000-0005-0000-0000-00000A910000}"/>
    <cellStyle name="Normal 10 2 2 2 6 2" xfId="35717" xr:uid="{00000000-0005-0000-0000-00000B910000}"/>
    <cellStyle name="Normal 10 2 2 2 7" xfId="23932" xr:uid="{00000000-0005-0000-0000-00000C910000}"/>
    <cellStyle name="Normal 10 2 2 2 7 2" xfId="47146" xr:uid="{00000000-0005-0000-0000-00000D910000}"/>
    <cellStyle name="Normal 10 2 2 2 8" xfId="25098" xr:uid="{00000000-0005-0000-0000-00000E910000}"/>
    <cellStyle name="Normal 10 2 2 2 9" xfId="49077" xr:uid="{00000000-0005-0000-0000-00000F910000}"/>
    <cellStyle name="Normal 10 2 2 3" xfId="1582" xr:uid="{00000000-0005-0000-0000-000010910000}"/>
    <cellStyle name="Normal 10 2 2 3 2" xfId="2939" xr:uid="{00000000-0005-0000-0000-000011910000}"/>
    <cellStyle name="Normal 10 2 2 3 2 2" xfId="5787" xr:uid="{00000000-0005-0000-0000-000012910000}"/>
    <cellStyle name="Normal 10 2 2 3 2 2 2" xfId="11130" xr:uid="{00000000-0005-0000-0000-000013910000}"/>
    <cellStyle name="Normal 10 2 2 3 2 2 2 2" xfId="21744" xr:uid="{00000000-0005-0000-0000-000014910000}"/>
    <cellStyle name="Normal 10 2 2 3 2 2 2 2 2" xfId="45012" xr:uid="{00000000-0005-0000-0000-000015910000}"/>
    <cellStyle name="Normal 10 2 2 3 2 2 2 3" xfId="34398" xr:uid="{00000000-0005-0000-0000-000016910000}"/>
    <cellStyle name="Normal 10 2 2 3 2 2 3" xfId="16438" xr:uid="{00000000-0005-0000-0000-000017910000}"/>
    <cellStyle name="Normal 10 2 2 3 2 2 3 2" xfId="39706" xr:uid="{00000000-0005-0000-0000-000018910000}"/>
    <cellStyle name="Normal 10 2 2 3 2 2 4" xfId="29090" xr:uid="{00000000-0005-0000-0000-000019910000}"/>
    <cellStyle name="Normal 10 2 2 3 2 3" xfId="8488" xr:uid="{00000000-0005-0000-0000-00001A910000}"/>
    <cellStyle name="Normal 10 2 2 3 2 3 2" xfId="19103" xr:uid="{00000000-0005-0000-0000-00001B910000}"/>
    <cellStyle name="Normal 10 2 2 3 2 3 2 2" xfId="42371" xr:uid="{00000000-0005-0000-0000-00001C910000}"/>
    <cellStyle name="Normal 10 2 2 3 2 3 3" xfId="31756" xr:uid="{00000000-0005-0000-0000-00001D910000}"/>
    <cellStyle name="Normal 10 2 2 3 2 4" xfId="13798" xr:uid="{00000000-0005-0000-0000-00001E910000}"/>
    <cellStyle name="Normal 10 2 2 3 2 4 2" xfId="37066" xr:uid="{00000000-0005-0000-0000-00001F910000}"/>
    <cellStyle name="Normal 10 2 2 3 2 5" xfId="23937" xr:uid="{00000000-0005-0000-0000-000020910000}"/>
    <cellStyle name="Normal 10 2 2 3 2 5 2" xfId="47151" xr:uid="{00000000-0005-0000-0000-000021910000}"/>
    <cellStyle name="Normal 10 2 2 3 2 6" xfId="26448" xr:uid="{00000000-0005-0000-0000-000022910000}"/>
    <cellStyle name="Normal 10 2 2 3 2 7" xfId="49082" xr:uid="{00000000-0005-0000-0000-000023910000}"/>
    <cellStyle name="Normal 10 2 2 3 3" xfId="3733" xr:uid="{00000000-0005-0000-0000-000024910000}"/>
    <cellStyle name="Normal 10 2 2 3 3 2" xfId="6480" xr:uid="{00000000-0005-0000-0000-000025910000}"/>
    <cellStyle name="Normal 10 2 2 3 3 2 2" xfId="11823" xr:uid="{00000000-0005-0000-0000-000026910000}"/>
    <cellStyle name="Normal 10 2 2 3 3 2 2 2" xfId="22436" xr:uid="{00000000-0005-0000-0000-000027910000}"/>
    <cellStyle name="Normal 10 2 2 3 3 2 2 2 2" xfId="45704" xr:uid="{00000000-0005-0000-0000-000028910000}"/>
    <cellStyle name="Normal 10 2 2 3 3 2 2 3" xfId="35091" xr:uid="{00000000-0005-0000-0000-000029910000}"/>
    <cellStyle name="Normal 10 2 2 3 3 2 3" xfId="17130" xr:uid="{00000000-0005-0000-0000-00002A910000}"/>
    <cellStyle name="Normal 10 2 2 3 3 2 3 2" xfId="40398" xr:uid="{00000000-0005-0000-0000-00002B910000}"/>
    <cellStyle name="Normal 10 2 2 3 3 2 4" xfId="29783" xr:uid="{00000000-0005-0000-0000-00002C910000}"/>
    <cellStyle name="Normal 10 2 2 3 3 3" xfId="9181" xr:uid="{00000000-0005-0000-0000-00002D910000}"/>
    <cellStyle name="Normal 10 2 2 3 3 3 2" xfId="19796" xr:uid="{00000000-0005-0000-0000-00002E910000}"/>
    <cellStyle name="Normal 10 2 2 3 3 3 2 2" xfId="43064" xr:uid="{00000000-0005-0000-0000-00002F910000}"/>
    <cellStyle name="Normal 10 2 2 3 3 3 3" xfId="32449" xr:uid="{00000000-0005-0000-0000-000030910000}"/>
    <cellStyle name="Normal 10 2 2 3 3 4" xfId="14490" xr:uid="{00000000-0005-0000-0000-000031910000}"/>
    <cellStyle name="Normal 10 2 2 3 3 4 2" xfId="37758" xr:uid="{00000000-0005-0000-0000-000032910000}"/>
    <cellStyle name="Normal 10 2 2 3 3 5" xfId="27141" xr:uid="{00000000-0005-0000-0000-000033910000}"/>
    <cellStyle name="Normal 10 2 2 3 4" xfId="4600" xr:uid="{00000000-0005-0000-0000-000034910000}"/>
    <cellStyle name="Normal 10 2 2 3 4 2" xfId="9944" xr:uid="{00000000-0005-0000-0000-000035910000}"/>
    <cellStyle name="Normal 10 2 2 3 4 2 2" xfId="20559" xr:uid="{00000000-0005-0000-0000-000036910000}"/>
    <cellStyle name="Normal 10 2 2 3 4 2 2 2" xfId="43827" xr:uid="{00000000-0005-0000-0000-000037910000}"/>
    <cellStyle name="Normal 10 2 2 3 4 2 3" xfId="33212" xr:uid="{00000000-0005-0000-0000-000038910000}"/>
    <cellStyle name="Normal 10 2 2 3 4 3" xfId="15253" xr:uid="{00000000-0005-0000-0000-000039910000}"/>
    <cellStyle name="Normal 10 2 2 3 4 3 2" xfId="38521" xr:uid="{00000000-0005-0000-0000-00003A910000}"/>
    <cellStyle name="Normal 10 2 2 3 4 4" xfId="27904" xr:uid="{00000000-0005-0000-0000-00003B910000}"/>
    <cellStyle name="Normal 10 2 2 3 5" xfId="7302" xr:uid="{00000000-0005-0000-0000-00003C910000}"/>
    <cellStyle name="Normal 10 2 2 3 5 2" xfId="17917" xr:uid="{00000000-0005-0000-0000-00003D910000}"/>
    <cellStyle name="Normal 10 2 2 3 5 2 2" xfId="41185" xr:uid="{00000000-0005-0000-0000-00003E910000}"/>
    <cellStyle name="Normal 10 2 2 3 5 3" xfId="30570" xr:uid="{00000000-0005-0000-0000-00003F910000}"/>
    <cellStyle name="Normal 10 2 2 3 6" xfId="12613" xr:uid="{00000000-0005-0000-0000-000040910000}"/>
    <cellStyle name="Normal 10 2 2 3 6 2" xfId="35881" xr:uid="{00000000-0005-0000-0000-000041910000}"/>
    <cellStyle name="Normal 10 2 2 3 7" xfId="23936" xr:uid="{00000000-0005-0000-0000-000042910000}"/>
    <cellStyle name="Normal 10 2 2 3 7 2" xfId="47150" xr:uid="{00000000-0005-0000-0000-000043910000}"/>
    <cellStyle name="Normal 10 2 2 3 8" xfId="25262" xr:uid="{00000000-0005-0000-0000-000044910000}"/>
    <cellStyle name="Normal 10 2 2 3 9" xfId="49081" xr:uid="{00000000-0005-0000-0000-000045910000}"/>
    <cellStyle name="Normal 10 2 2 4" xfId="2072" xr:uid="{00000000-0005-0000-0000-000046910000}"/>
    <cellStyle name="Normal 10 2 2 4 2" xfId="23938" xr:uid="{00000000-0005-0000-0000-000047910000}"/>
    <cellStyle name="Normal 10 2 2 4 2 2" xfId="47152" xr:uid="{00000000-0005-0000-0000-000048910000}"/>
    <cellStyle name="Normal 10 2 2 4 3" xfId="49083" xr:uid="{00000000-0005-0000-0000-000049910000}"/>
    <cellStyle name="Normal 10 2 2 5" xfId="2633" xr:uid="{00000000-0005-0000-0000-00004A910000}"/>
    <cellStyle name="Normal 10 2 2 5 2" xfId="5481" xr:uid="{00000000-0005-0000-0000-00004B910000}"/>
    <cellStyle name="Normal 10 2 2 5 2 2" xfId="10824" xr:uid="{00000000-0005-0000-0000-00004C910000}"/>
    <cellStyle name="Normal 10 2 2 5 2 2 2" xfId="21438" xr:uid="{00000000-0005-0000-0000-00004D910000}"/>
    <cellStyle name="Normal 10 2 2 5 2 2 2 2" xfId="44706" xr:uid="{00000000-0005-0000-0000-00004E910000}"/>
    <cellStyle name="Normal 10 2 2 5 2 2 3" xfId="34092" xr:uid="{00000000-0005-0000-0000-00004F910000}"/>
    <cellStyle name="Normal 10 2 2 5 2 3" xfId="16132" xr:uid="{00000000-0005-0000-0000-000050910000}"/>
    <cellStyle name="Normal 10 2 2 5 2 3 2" xfId="39400" xr:uid="{00000000-0005-0000-0000-000051910000}"/>
    <cellStyle name="Normal 10 2 2 5 2 4" xfId="28784" xr:uid="{00000000-0005-0000-0000-000052910000}"/>
    <cellStyle name="Normal 10 2 2 5 3" xfId="8182" xr:uid="{00000000-0005-0000-0000-000053910000}"/>
    <cellStyle name="Normal 10 2 2 5 3 2" xfId="18797" xr:uid="{00000000-0005-0000-0000-000054910000}"/>
    <cellStyle name="Normal 10 2 2 5 3 2 2" xfId="42065" xr:uid="{00000000-0005-0000-0000-000055910000}"/>
    <cellStyle name="Normal 10 2 2 5 3 3" xfId="31450" xr:uid="{00000000-0005-0000-0000-000056910000}"/>
    <cellStyle name="Normal 10 2 2 5 4" xfId="13492" xr:uid="{00000000-0005-0000-0000-000057910000}"/>
    <cellStyle name="Normal 10 2 2 5 4 2" xfId="36760" xr:uid="{00000000-0005-0000-0000-000058910000}"/>
    <cellStyle name="Normal 10 2 2 5 5" xfId="26142" xr:uid="{00000000-0005-0000-0000-000059910000}"/>
    <cellStyle name="Normal 10 2 2 6" xfId="4294" xr:uid="{00000000-0005-0000-0000-00005A910000}"/>
    <cellStyle name="Normal 10 2 2 6 2" xfId="9638" xr:uid="{00000000-0005-0000-0000-00005B910000}"/>
    <cellStyle name="Normal 10 2 2 6 2 2" xfId="20253" xr:uid="{00000000-0005-0000-0000-00005C910000}"/>
    <cellStyle name="Normal 10 2 2 6 2 2 2" xfId="43521" xr:uid="{00000000-0005-0000-0000-00005D910000}"/>
    <cellStyle name="Normal 10 2 2 6 2 3" xfId="32906" xr:uid="{00000000-0005-0000-0000-00005E910000}"/>
    <cellStyle name="Normal 10 2 2 6 3" xfId="14947" xr:uid="{00000000-0005-0000-0000-00005F910000}"/>
    <cellStyle name="Normal 10 2 2 6 3 2" xfId="38215" xr:uid="{00000000-0005-0000-0000-000060910000}"/>
    <cellStyle name="Normal 10 2 2 6 4" xfId="27598" xr:uid="{00000000-0005-0000-0000-000061910000}"/>
    <cellStyle name="Normal 10 2 2 7" xfId="6996" xr:uid="{00000000-0005-0000-0000-000062910000}"/>
    <cellStyle name="Normal 10 2 2 7 2" xfId="17611" xr:uid="{00000000-0005-0000-0000-000063910000}"/>
    <cellStyle name="Normal 10 2 2 7 2 2" xfId="40879" xr:uid="{00000000-0005-0000-0000-000064910000}"/>
    <cellStyle name="Normal 10 2 2 7 3" xfId="30264" xr:uid="{00000000-0005-0000-0000-000065910000}"/>
    <cellStyle name="Normal 10 2 2 8" xfId="12307" xr:uid="{00000000-0005-0000-0000-000066910000}"/>
    <cellStyle name="Normal 10 2 2 8 2" xfId="35575" xr:uid="{00000000-0005-0000-0000-000067910000}"/>
    <cellStyle name="Normal 10 2 2 9" xfId="23931" xr:uid="{00000000-0005-0000-0000-000068910000}"/>
    <cellStyle name="Normal 10 2 2 9 2" xfId="47145" xr:uid="{00000000-0005-0000-0000-000069910000}"/>
    <cellStyle name="Normal 10 2 2_Asset Register (new)" xfId="1352" xr:uid="{00000000-0005-0000-0000-00006A910000}"/>
    <cellStyle name="Normal 10 2 3" xfId="1148" xr:uid="{00000000-0005-0000-0000-00006B910000}"/>
    <cellStyle name="Normal 10 2 3 2" xfId="2716" xr:uid="{00000000-0005-0000-0000-00006C910000}"/>
    <cellStyle name="Normal 10 2 3 2 2" xfId="5564" xr:uid="{00000000-0005-0000-0000-00006D910000}"/>
    <cellStyle name="Normal 10 2 3 2 2 2" xfId="10907" xr:uid="{00000000-0005-0000-0000-00006E910000}"/>
    <cellStyle name="Normal 10 2 3 2 2 2 2" xfId="21521" xr:uid="{00000000-0005-0000-0000-00006F910000}"/>
    <cellStyle name="Normal 10 2 3 2 2 2 2 2" xfId="44789" xr:uid="{00000000-0005-0000-0000-000070910000}"/>
    <cellStyle name="Normal 10 2 3 2 2 2 3" xfId="34175" xr:uid="{00000000-0005-0000-0000-000071910000}"/>
    <cellStyle name="Normal 10 2 3 2 2 3" xfId="16215" xr:uid="{00000000-0005-0000-0000-000072910000}"/>
    <cellStyle name="Normal 10 2 3 2 2 3 2" xfId="39483" xr:uid="{00000000-0005-0000-0000-000073910000}"/>
    <cellStyle name="Normal 10 2 3 2 2 4" xfId="23941" xr:uid="{00000000-0005-0000-0000-000074910000}"/>
    <cellStyle name="Normal 10 2 3 2 2 4 2" xfId="47155" xr:uid="{00000000-0005-0000-0000-000075910000}"/>
    <cellStyle name="Normal 10 2 3 2 2 5" xfId="28867" xr:uid="{00000000-0005-0000-0000-000076910000}"/>
    <cellStyle name="Normal 10 2 3 2 2 6" xfId="49086" xr:uid="{00000000-0005-0000-0000-000077910000}"/>
    <cellStyle name="Normal 10 2 3 2 3" xfId="8265" xr:uid="{00000000-0005-0000-0000-000078910000}"/>
    <cellStyle name="Normal 10 2 3 2 3 2" xfId="18880" xr:uid="{00000000-0005-0000-0000-000079910000}"/>
    <cellStyle name="Normal 10 2 3 2 3 2 2" xfId="42148" xr:uid="{00000000-0005-0000-0000-00007A910000}"/>
    <cellStyle name="Normal 10 2 3 2 3 3" xfId="31533" xr:uid="{00000000-0005-0000-0000-00007B910000}"/>
    <cellStyle name="Normal 10 2 3 2 4" xfId="13575" xr:uid="{00000000-0005-0000-0000-00007C910000}"/>
    <cellStyle name="Normal 10 2 3 2 4 2" xfId="36843" xr:uid="{00000000-0005-0000-0000-00007D910000}"/>
    <cellStyle name="Normal 10 2 3 2 5" xfId="23940" xr:uid="{00000000-0005-0000-0000-00007E910000}"/>
    <cellStyle name="Normal 10 2 3 2 5 2" xfId="47154" xr:uid="{00000000-0005-0000-0000-00007F910000}"/>
    <cellStyle name="Normal 10 2 3 2 6" xfId="26225" xr:uid="{00000000-0005-0000-0000-000080910000}"/>
    <cellStyle name="Normal 10 2 3 2 7" xfId="49085" xr:uid="{00000000-0005-0000-0000-000081910000}"/>
    <cellStyle name="Normal 10 2 3 3" xfId="3891" xr:uid="{00000000-0005-0000-0000-000082910000}"/>
    <cellStyle name="Normal 10 2 3 3 2" xfId="6555" xr:uid="{00000000-0005-0000-0000-000083910000}"/>
    <cellStyle name="Normal 10 2 3 3 2 2" xfId="11898" xr:uid="{00000000-0005-0000-0000-000084910000}"/>
    <cellStyle name="Normal 10 2 3 3 2 2 2" xfId="22511" xr:uid="{00000000-0005-0000-0000-000085910000}"/>
    <cellStyle name="Normal 10 2 3 3 2 2 2 2" xfId="45779" xr:uid="{00000000-0005-0000-0000-000086910000}"/>
    <cellStyle name="Normal 10 2 3 3 2 2 3" xfId="35166" xr:uid="{00000000-0005-0000-0000-000087910000}"/>
    <cellStyle name="Normal 10 2 3 3 2 3" xfId="17205" xr:uid="{00000000-0005-0000-0000-000088910000}"/>
    <cellStyle name="Normal 10 2 3 3 2 3 2" xfId="40473" xr:uid="{00000000-0005-0000-0000-000089910000}"/>
    <cellStyle name="Normal 10 2 3 3 2 4" xfId="29858" xr:uid="{00000000-0005-0000-0000-00008A910000}"/>
    <cellStyle name="Normal 10 2 3 3 3" xfId="9256" xr:uid="{00000000-0005-0000-0000-00008B910000}"/>
    <cellStyle name="Normal 10 2 3 3 3 2" xfId="19871" xr:uid="{00000000-0005-0000-0000-00008C910000}"/>
    <cellStyle name="Normal 10 2 3 3 3 2 2" xfId="43139" xr:uid="{00000000-0005-0000-0000-00008D910000}"/>
    <cellStyle name="Normal 10 2 3 3 3 3" xfId="32524" xr:uid="{00000000-0005-0000-0000-00008E910000}"/>
    <cellStyle name="Normal 10 2 3 3 4" xfId="14565" xr:uid="{00000000-0005-0000-0000-00008F910000}"/>
    <cellStyle name="Normal 10 2 3 3 4 2" xfId="37833" xr:uid="{00000000-0005-0000-0000-000090910000}"/>
    <cellStyle name="Normal 10 2 3 3 5" xfId="23942" xr:uid="{00000000-0005-0000-0000-000091910000}"/>
    <cellStyle name="Normal 10 2 3 3 5 2" xfId="47156" xr:uid="{00000000-0005-0000-0000-000092910000}"/>
    <cellStyle name="Normal 10 2 3 3 6" xfId="27216" xr:uid="{00000000-0005-0000-0000-000093910000}"/>
    <cellStyle name="Normal 10 2 3 3 7" xfId="49087" xr:uid="{00000000-0005-0000-0000-000094910000}"/>
    <cellStyle name="Normal 10 2 3 4" xfId="4377" xr:uid="{00000000-0005-0000-0000-000095910000}"/>
    <cellStyle name="Normal 10 2 3 4 2" xfId="9721" xr:uid="{00000000-0005-0000-0000-000096910000}"/>
    <cellStyle name="Normal 10 2 3 4 2 2" xfId="20336" xr:uid="{00000000-0005-0000-0000-000097910000}"/>
    <cellStyle name="Normal 10 2 3 4 2 2 2" xfId="43604" xr:uid="{00000000-0005-0000-0000-000098910000}"/>
    <cellStyle name="Normal 10 2 3 4 2 3" xfId="32989" xr:uid="{00000000-0005-0000-0000-000099910000}"/>
    <cellStyle name="Normal 10 2 3 4 3" xfId="15030" xr:uid="{00000000-0005-0000-0000-00009A910000}"/>
    <cellStyle name="Normal 10 2 3 4 3 2" xfId="38298" xr:uid="{00000000-0005-0000-0000-00009B910000}"/>
    <cellStyle name="Normal 10 2 3 4 4" xfId="27681" xr:uid="{00000000-0005-0000-0000-00009C910000}"/>
    <cellStyle name="Normal 10 2 3 5" xfId="7079" xr:uid="{00000000-0005-0000-0000-00009D910000}"/>
    <cellStyle name="Normal 10 2 3 5 2" xfId="17694" xr:uid="{00000000-0005-0000-0000-00009E910000}"/>
    <cellStyle name="Normal 10 2 3 5 2 2" xfId="40962" xr:uid="{00000000-0005-0000-0000-00009F910000}"/>
    <cellStyle name="Normal 10 2 3 5 3" xfId="30347" xr:uid="{00000000-0005-0000-0000-0000A0910000}"/>
    <cellStyle name="Normal 10 2 3 6" xfId="12390" xr:uid="{00000000-0005-0000-0000-0000A1910000}"/>
    <cellStyle name="Normal 10 2 3 6 2" xfId="35658" xr:uid="{00000000-0005-0000-0000-0000A2910000}"/>
    <cellStyle name="Normal 10 2 3 7" xfId="23939" xr:uid="{00000000-0005-0000-0000-0000A3910000}"/>
    <cellStyle name="Normal 10 2 3 7 2" xfId="47153" xr:uid="{00000000-0005-0000-0000-0000A4910000}"/>
    <cellStyle name="Normal 10 2 3 8" xfId="25039" xr:uid="{00000000-0005-0000-0000-0000A5910000}"/>
    <cellStyle name="Normal 10 2 3 9" xfId="49084" xr:uid="{00000000-0005-0000-0000-0000A6910000}"/>
    <cellStyle name="Normal 10 2 4" xfId="1319" xr:uid="{00000000-0005-0000-0000-0000A7910000}"/>
    <cellStyle name="Normal 10 2 4 2" xfId="2856" xr:uid="{00000000-0005-0000-0000-0000A8910000}"/>
    <cellStyle name="Normal 10 2 4 2 2" xfId="5704" xr:uid="{00000000-0005-0000-0000-0000A9910000}"/>
    <cellStyle name="Normal 10 2 4 2 2 2" xfId="11047" xr:uid="{00000000-0005-0000-0000-0000AA910000}"/>
    <cellStyle name="Normal 10 2 4 2 2 2 2" xfId="21661" xr:uid="{00000000-0005-0000-0000-0000AB910000}"/>
    <cellStyle name="Normal 10 2 4 2 2 2 2 2" xfId="44929" xr:uid="{00000000-0005-0000-0000-0000AC910000}"/>
    <cellStyle name="Normal 10 2 4 2 2 2 3" xfId="34315" xr:uid="{00000000-0005-0000-0000-0000AD910000}"/>
    <cellStyle name="Normal 10 2 4 2 2 3" xfId="16355" xr:uid="{00000000-0005-0000-0000-0000AE910000}"/>
    <cellStyle name="Normal 10 2 4 2 2 3 2" xfId="39623" xr:uid="{00000000-0005-0000-0000-0000AF910000}"/>
    <cellStyle name="Normal 10 2 4 2 2 4" xfId="29007" xr:uid="{00000000-0005-0000-0000-0000B0910000}"/>
    <cellStyle name="Normal 10 2 4 2 3" xfId="8405" xr:uid="{00000000-0005-0000-0000-0000B1910000}"/>
    <cellStyle name="Normal 10 2 4 2 3 2" xfId="19020" xr:uid="{00000000-0005-0000-0000-0000B2910000}"/>
    <cellStyle name="Normal 10 2 4 2 3 2 2" xfId="42288" xr:uid="{00000000-0005-0000-0000-0000B3910000}"/>
    <cellStyle name="Normal 10 2 4 2 3 3" xfId="31673" xr:uid="{00000000-0005-0000-0000-0000B4910000}"/>
    <cellStyle name="Normal 10 2 4 2 4" xfId="13715" xr:uid="{00000000-0005-0000-0000-0000B5910000}"/>
    <cellStyle name="Normal 10 2 4 2 4 2" xfId="36983" xr:uid="{00000000-0005-0000-0000-0000B6910000}"/>
    <cellStyle name="Normal 10 2 4 2 5" xfId="23944" xr:uid="{00000000-0005-0000-0000-0000B7910000}"/>
    <cellStyle name="Normal 10 2 4 2 5 2" xfId="47158" xr:uid="{00000000-0005-0000-0000-0000B8910000}"/>
    <cellStyle name="Normal 10 2 4 2 6" xfId="26365" xr:uid="{00000000-0005-0000-0000-0000B9910000}"/>
    <cellStyle name="Normal 10 2 4 2 7" xfId="49089" xr:uid="{00000000-0005-0000-0000-0000BA910000}"/>
    <cellStyle name="Normal 10 2 4 3" xfId="4517" xr:uid="{00000000-0005-0000-0000-0000BB910000}"/>
    <cellStyle name="Normal 10 2 4 3 2" xfId="9861" xr:uid="{00000000-0005-0000-0000-0000BC910000}"/>
    <cellStyle name="Normal 10 2 4 3 2 2" xfId="20476" xr:uid="{00000000-0005-0000-0000-0000BD910000}"/>
    <cellStyle name="Normal 10 2 4 3 2 2 2" xfId="43744" xr:uid="{00000000-0005-0000-0000-0000BE910000}"/>
    <cellStyle name="Normal 10 2 4 3 2 3" xfId="33129" xr:uid="{00000000-0005-0000-0000-0000BF910000}"/>
    <cellStyle name="Normal 10 2 4 3 3" xfId="15170" xr:uid="{00000000-0005-0000-0000-0000C0910000}"/>
    <cellStyle name="Normal 10 2 4 3 3 2" xfId="38438" xr:uid="{00000000-0005-0000-0000-0000C1910000}"/>
    <cellStyle name="Normal 10 2 4 3 4" xfId="27821" xr:uid="{00000000-0005-0000-0000-0000C2910000}"/>
    <cellStyle name="Normal 10 2 4 4" xfId="7219" xr:uid="{00000000-0005-0000-0000-0000C3910000}"/>
    <cellStyle name="Normal 10 2 4 4 2" xfId="17834" xr:uid="{00000000-0005-0000-0000-0000C4910000}"/>
    <cellStyle name="Normal 10 2 4 4 2 2" xfId="41102" xr:uid="{00000000-0005-0000-0000-0000C5910000}"/>
    <cellStyle name="Normal 10 2 4 4 3" xfId="30487" xr:uid="{00000000-0005-0000-0000-0000C6910000}"/>
    <cellStyle name="Normal 10 2 4 5" xfId="12530" xr:uid="{00000000-0005-0000-0000-0000C7910000}"/>
    <cellStyle name="Normal 10 2 4 5 2" xfId="35798" xr:uid="{00000000-0005-0000-0000-0000C8910000}"/>
    <cellStyle name="Normal 10 2 4 6" xfId="23943" xr:uid="{00000000-0005-0000-0000-0000C9910000}"/>
    <cellStyle name="Normal 10 2 4 6 2" xfId="47157" xr:uid="{00000000-0005-0000-0000-0000CA910000}"/>
    <cellStyle name="Normal 10 2 4 7" xfId="25179" xr:uid="{00000000-0005-0000-0000-0000CB910000}"/>
    <cellStyle name="Normal 10 2 4 8" xfId="49088" xr:uid="{00000000-0005-0000-0000-0000CC910000}"/>
    <cellStyle name="Normal 10 2 5" xfId="1697" xr:uid="{00000000-0005-0000-0000-0000CD910000}"/>
    <cellStyle name="Normal 10 2 5 2" xfId="4694" xr:uid="{00000000-0005-0000-0000-0000CE910000}"/>
    <cellStyle name="Normal 10 2 5 2 2" xfId="10038" xr:uid="{00000000-0005-0000-0000-0000CF910000}"/>
    <cellStyle name="Normal 10 2 5 2 2 2" xfId="20653" xr:uid="{00000000-0005-0000-0000-0000D0910000}"/>
    <cellStyle name="Normal 10 2 5 2 2 2 2" xfId="43921" xr:uid="{00000000-0005-0000-0000-0000D1910000}"/>
    <cellStyle name="Normal 10 2 5 2 2 3" xfId="33306" xr:uid="{00000000-0005-0000-0000-0000D2910000}"/>
    <cellStyle name="Normal 10 2 5 2 3" xfId="15347" xr:uid="{00000000-0005-0000-0000-0000D3910000}"/>
    <cellStyle name="Normal 10 2 5 2 3 2" xfId="38615" xr:uid="{00000000-0005-0000-0000-0000D4910000}"/>
    <cellStyle name="Normal 10 2 5 2 4" xfId="27998" xr:uid="{00000000-0005-0000-0000-0000D5910000}"/>
    <cellStyle name="Normal 10 2 5 3" xfId="7396" xr:uid="{00000000-0005-0000-0000-0000D6910000}"/>
    <cellStyle name="Normal 10 2 5 3 2" xfId="18011" xr:uid="{00000000-0005-0000-0000-0000D7910000}"/>
    <cellStyle name="Normal 10 2 5 3 2 2" xfId="41279" xr:uid="{00000000-0005-0000-0000-0000D8910000}"/>
    <cellStyle name="Normal 10 2 5 3 3" xfId="30664" xr:uid="{00000000-0005-0000-0000-0000D9910000}"/>
    <cellStyle name="Normal 10 2 5 4" xfId="12707" xr:uid="{00000000-0005-0000-0000-0000DA910000}"/>
    <cellStyle name="Normal 10 2 5 4 2" xfId="35975" xr:uid="{00000000-0005-0000-0000-0000DB910000}"/>
    <cellStyle name="Normal 10 2 5 5" xfId="23945" xr:uid="{00000000-0005-0000-0000-0000DC910000}"/>
    <cellStyle name="Normal 10 2 5 5 2" xfId="47159" xr:uid="{00000000-0005-0000-0000-0000DD910000}"/>
    <cellStyle name="Normal 10 2 5 6" xfId="25356" xr:uid="{00000000-0005-0000-0000-0000DE910000}"/>
    <cellStyle name="Normal 10 2 5 7" xfId="49090" xr:uid="{00000000-0005-0000-0000-0000DF910000}"/>
    <cellStyle name="Normal 10 2 6" xfId="1745" xr:uid="{00000000-0005-0000-0000-0000E0910000}"/>
    <cellStyle name="Normal 10 2 6 2" xfId="4737" xr:uid="{00000000-0005-0000-0000-0000E1910000}"/>
    <cellStyle name="Normal 10 2 6 2 2" xfId="10081" xr:uid="{00000000-0005-0000-0000-0000E2910000}"/>
    <cellStyle name="Normal 10 2 6 2 2 2" xfId="20696" xr:uid="{00000000-0005-0000-0000-0000E3910000}"/>
    <cellStyle name="Normal 10 2 6 2 2 2 2" xfId="43964" xr:uid="{00000000-0005-0000-0000-0000E4910000}"/>
    <cellStyle name="Normal 10 2 6 2 2 3" xfId="33349" xr:uid="{00000000-0005-0000-0000-0000E5910000}"/>
    <cellStyle name="Normal 10 2 6 2 3" xfId="15390" xr:uid="{00000000-0005-0000-0000-0000E6910000}"/>
    <cellStyle name="Normal 10 2 6 2 3 2" xfId="38658" xr:uid="{00000000-0005-0000-0000-0000E7910000}"/>
    <cellStyle name="Normal 10 2 6 2 4" xfId="28041" xr:uid="{00000000-0005-0000-0000-0000E8910000}"/>
    <cellStyle name="Normal 10 2 6 3" xfId="7439" xr:uid="{00000000-0005-0000-0000-0000E9910000}"/>
    <cellStyle name="Normal 10 2 6 3 2" xfId="18054" xr:uid="{00000000-0005-0000-0000-0000EA910000}"/>
    <cellStyle name="Normal 10 2 6 3 2 2" xfId="41322" xr:uid="{00000000-0005-0000-0000-0000EB910000}"/>
    <cellStyle name="Normal 10 2 6 3 3" xfId="30707" xr:uid="{00000000-0005-0000-0000-0000EC910000}"/>
    <cellStyle name="Normal 10 2 6 4" xfId="12750" xr:uid="{00000000-0005-0000-0000-0000ED910000}"/>
    <cellStyle name="Normal 10 2 6 4 2" xfId="36018" xr:uid="{00000000-0005-0000-0000-0000EE910000}"/>
    <cellStyle name="Normal 10 2 6 5" xfId="25399" xr:uid="{00000000-0005-0000-0000-0000EF910000}"/>
    <cellStyle name="Normal 10 2 7" xfId="2069" xr:uid="{00000000-0005-0000-0000-0000F0910000}"/>
    <cellStyle name="Normal 10 2 7 2" xfId="4989" xr:uid="{00000000-0005-0000-0000-0000F1910000}"/>
    <cellStyle name="Normal 10 2 7 2 2" xfId="10332" xr:uid="{00000000-0005-0000-0000-0000F2910000}"/>
    <cellStyle name="Normal 10 2 7 2 2 2" xfId="20947" xr:uid="{00000000-0005-0000-0000-0000F3910000}"/>
    <cellStyle name="Normal 10 2 7 2 2 2 2" xfId="44215" xr:uid="{00000000-0005-0000-0000-0000F4910000}"/>
    <cellStyle name="Normal 10 2 7 2 2 3" xfId="33600" xr:uid="{00000000-0005-0000-0000-0000F5910000}"/>
    <cellStyle name="Normal 10 2 7 2 3" xfId="15641" xr:uid="{00000000-0005-0000-0000-0000F6910000}"/>
    <cellStyle name="Normal 10 2 7 2 3 2" xfId="38909" xr:uid="{00000000-0005-0000-0000-0000F7910000}"/>
    <cellStyle name="Normal 10 2 7 2 4" xfId="28292" xr:uid="{00000000-0005-0000-0000-0000F8910000}"/>
    <cellStyle name="Normal 10 2 7 3" xfId="7690" xr:uid="{00000000-0005-0000-0000-0000F9910000}"/>
    <cellStyle name="Normal 10 2 7 3 2" xfId="18305" xr:uid="{00000000-0005-0000-0000-0000FA910000}"/>
    <cellStyle name="Normal 10 2 7 3 2 2" xfId="41573" xr:uid="{00000000-0005-0000-0000-0000FB910000}"/>
    <cellStyle name="Normal 10 2 7 3 3" xfId="30958" xr:uid="{00000000-0005-0000-0000-0000FC910000}"/>
    <cellStyle name="Normal 10 2 7 4" xfId="13001" xr:uid="{00000000-0005-0000-0000-0000FD910000}"/>
    <cellStyle name="Normal 10 2 7 4 2" xfId="36269" xr:uid="{00000000-0005-0000-0000-0000FE910000}"/>
    <cellStyle name="Normal 10 2 7 5" xfId="25650" xr:uid="{00000000-0005-0000-0000-0000FF910000}"/>
    <cellStyle name="Normal 10 2 8" xfId="2195" xr:uid="{00000000-0005-0000-0000-000000920000}"/>
    <cellStyle name="Normal 10 2 8 2" xfId="5071" xr:uid="{00000000-0005-0000-0000-000001920000}"/>
    <cellStyle name="Normal 10 2 8 2 2" xfId="10414" xr:uid="{00000000-0005-0000-0000-000002920000}"/>
    <cellStyle name="Normal 10 2 8 2 2 2" xfId="21029" xr:uid="{00000000-0005-0000-0000-000003920000}"/>
    <cellStyle name="Normal 10 2 8 2 2 2 2" xfId="44297" xr:uid="{00000000-0005-0000-0000-000004920000}"/>
    <cellStyle name="Normal 10 2 8 2 2 3" xfId="33682" xr:uid="{00000000-0005-0000-0000-000005920000}"/>
    <cellStyle name="Normal 10 2 8 2 3" xfId="15723" xr:uid="{00000000-0005-0000-0000-000006920000}"/>
    <cellStyle name="Normal 10 2 8 2 3 2" xfId="38991" xr:uid="{00000000-0005-0000-0000-000007920000}"/>
    <cellStyle name="Normal 10 2 8 2 4" xfId="28374" xr:uid="{00000000-0005-0000-0000-000008920000}"/>
    <cellStyle name="Normal 10 2 8 3" xfId="7772" xr:uid="{00000000-0005-0000-0000-000009920000}"/>
    <cellStyle name="Normal 10 2 8 3 2" xfId="18387" xr:uid="{00000000-0005-0000-0000-00000A920000}"/>
    <cellStyle name="Normal 10 2 8 3 2 2" xfId="41655" xr:uid="{00000000-0005-0000-0000-00000B920000}"/>
    <cellStyle name="Normal 10 2 8 3 3" xfId="31040" xr:uid="{00000000-0005-0000-0000-00000C920000}"/>
    <cellStyle name="Normal 10 2 8 4" xfId="13083" xr:uid="{00000000-0005-0000-0000-00000D920000}"/>
    <cellStyle name="Normal 10 2 8 4 2" xfId="36351" xr:uid="{00000000-0005-0000-0000-00000E920000}"/>
    <cellStyle name="Normal 10 2 8 5" xfId="25732" xr:uid="{00000000-0005-0000-0000-00000F920000}"/>
    <cellStyle name="Normal 10 2 9" xfId="2252" xr:uid="{00000000-0005-0000-0000-000010920000}"/>
    <cellStyle name="Normal 10 2 9 2" xfId="5119" xr:uid="{00000000-0005-0000-0000-000011920000}"/>
    <cellStyle name="Normal 10 2 9 2 2" xfId="10462" xr:uid="{00000000-0005-0000-0000-000012920000}"/>
    <cellStyle name="Normal 10 2 9 2 2 2" xfId="21076" xr:uid="{00000000-0005-0000-0000-000013920000}"/>
    <cellStyle name="Normal 10 2 9 2 2 2 2" xfId="44344" xr:uid="{00000000-0005-0000-0000-000014920000}"/>
    <cellStyle name="Normal 10 2 9 2 2 3" xfId="33730" xr:uid="{00000000-0005-0000-0000-000015920000}"/>
    <cellStyle name="Normal 10 2 9 2 3" xfId="15770" xr:uid="{00000000-0005-0000-0000-000016920000}"/>
    <cellStyle name="Normal 10 2 9 2 3 2" xfId="39038" xr:uid="{00000000-0005-0000-0000-000017920000}"/>
    <cellStyle name="Normal 10 2 9 2 4" xfId="28422" xr:uid="{00000000-0005-0000-0000-000018920000}"/>
    <cellStyle name="Normal 10 2 9 3" xfId="7820" xr:uid="{00000000-0005-0000-0000-000019920000}"/>
    <cellStyle name="Normal 10 2 9 3 2" xfId="18435" xr:uid="{00000000-0005-0000-0000-00001A920000}"/>
    <cellStyle name="Normal 10 2 9 3 2 2" xfId="41703" xr:uid="{00000000-0005-0000-0000-00001B920000}"/>
    <cellStyle name="Normal 10 2 9 3 3" xfId="31088" xr:uid="{00000000-0005-0000-0000-00001C920000}"/>
    <cellStyle name="Normal 10 2 9 4" xfId="13130" xr:uid="{00000000-0005-0000-0000-00001D920000}"/>
    <cellStyle name="Normal 10 2 9 4 2" xfId="36398" xr:uid="{00000000-0005-0000-0000-00001E920000}"/>
    <cellStyle name="Normal 10 2 9 5" xfId="25780" xr:uid="{00000000-0005-0000-0000-00001F920000}"/>
    <cellStyle name="Normal 10 2_Asset Register (new)" xfId="1354" xr:uid="{00000000-0005-0000-0000-000020920000}"/>
    <cellStyle name="Normal 10 3" xfId="843" xr:uid="{00000000-0005-0000-0000-000021920000}"/>
    <cellStyle name="Normal 10 3 10" xfId="24955" xr:uid="{00000000-0005-0000-0000-000022920000}"/>
    <cellStyle name="Normal 10 3 11" xfId="49091" xr:uid="{00000000-0005-0000-0000-000023920000}"/>
    <cellStyle name="Normal 10 3 2" xfId="1212" xr:uid="{00000000-0005-0000-0000-000024920000}"/>
    <cellStyle name="Normal 10 3 2 2" xfId="2774" xr:uid="{00000000-0005-0000-0000-000025920000}"/>
    <cellStyle name="Normal 10 3 2 2 2" xfId="5622" xr:uid="{00000000-0005-0000-0000-000026920000}"/>
    <cellStyle name="Normal 10 3 2 2 2 2" xfId="10965" xr:uid="{00000000-0005-0000-0000-000027920000}"/>
    <cellStyle name="Normal 10 3 2 2 2 2 2" xfId="21579" xr:uid="{00000000-0005-0000-0000-000028920000}"/>
    <cellStyle name="Normal 10 3 2 2 2 2 2 2" xfId="44847" xr:uid="{00000000-0005-0000-0000-000029920000}"/>
    <cellStyle name="Normal 10 3 2 2 2 2 3" xfId="34233" xr:uid="{00000000-0005-0000-0000-00002A920000}"/>
    <cellStyle name="Normal 10 3 2 2 2 3" xfId="16273" xr:uid="{00000000-0005-0000-0000-00002B920000}"/>
    <cellStyle name="Normal 10 3 2 2 2 3 2" xfId="39541" xr:uid="{00000000-0005-0000-0000-00002C920000}"/>
    <cellStyle name="Normal 10 3 2 2 2 4" xfId="23949" xr:uid="{00000000-0005-0000-0000-00002D920000}"/>
    <cellStyle name="Normal 10 3 2 2 2 4 2" xfId="47163" xr:uid="{00000000-0005-0000-0000-00002E920000}"/>
    <cellStyle name="Normal 10 3 2 2 2 5" xfId="28925" xr:uid="{00000000-0005-0000-0000-00002F920000}"/>
    <cellStyle name="Normal 10 3 2 2 2 6" xfId="49094" xr:uid="{00000000-0005-0000-0000-000030920000}"/>
    <cellStyle name="Normal 10 3 2 2 3" xfId="8323" xr:uid="{00000000-0005-0000-0000-000031920000}"/>
    <cellStyle name="Normal 10 3 2 2 3 2" xfId="18938" xr:uid="{00000000-0005-0000-0000-000032920000}"/>
    <cellStyle name="Normal 10 3 2 2 3 2 2" xfId="42206" xr:uid="{00000000-0005-0000-0000-000033920000}"/>
    <cellStyle name="Normal 10 3 2 2 3 3" xfId="31591" xr:uid="{00000000-0005-0000-0000-000034920000}"/>
    <cellStyle name="Normal 10 3 2 2 4" xfId="13633" xr:uid="{00000000-0005-0000-0000-000035920000}"/>
    <cellStyle name="Normal 10 3 2 2 4 2" xfId="36901" xr:uid="{00000000-0005-0000-0000-000036920000}"/>
    <cellStyle name="Normal 10 3 2 2 5" xfId="23948" xr:uid="{00000000-0005-0000-0000-000037920000}"/>
    <cellStyle name="Normal 10 3 2 2 5 2" xfId="47162" xr:uid="{00000000-0005-0000-0000-000038920000}"/>
    <cellStyle name="Normal 10 3 2 2 6" xfId="26283" xr:uid="{00000000-0005-0000-0000-000039920000}"/>
    <cellStyle name="Normal 10 3 2 2 7" xfId="49093" xr:uid="{00000000-0005-0000-0000-00003A920000}"/>
    <cellStyle name="Normal 10 3 2 3" xfId="3949" xr:uid="{00000000-0005-0000-0000-00003B920000}"/>
    <cellStyle name="Normal 10 3 2 3 2" xfId="6613" xr:uid="{00000000-0005-0000-0000-00003C920000}"/>
    <cellStyle name="Normal 10 3 2 3 2 2" xfId="11956" xr:uid="{00000000-0005-0000-0000-00003D920000}"/>
    <cellStyle name="Normal 10 3 2 3 2 2 2" xfId="22569" xr:uid="{00000000-0005-0000-0000-00003E920000}"/>
    <cellStyle name="Normal 10 3 2 3 2 2 2 2" xfId="45837" xr:uid="{00000000-0005-0000-0000-00003F920000}"/>
    <cellStyle name="Normal 10 3 2 3 2 2 3" xfId="35224" xr:uid="{00000000-0005-0000-0000-000040920000}"/>
    <cellStyle name="Normal 10 3 2 3 2 3" xfId="17263" xr:uid="{00000000-0005-0000-0000-000041920000}"/>
    <cellStyle name="Normal 10 3 2 3 2 3 2" xfId="40531" xr:uid="{00000000-0005-0000-0000-000042920000}"/>
    <cellStyle name="Normal 10 3 2 3 2 4" xfId="29916" xr:uid="{00000000-0005-0000-0000-000043920000}"/>
    <cellStyle name="Normal 10 3 2 3 3" xfId="9314" xr:uid="{00000000-0005-0000-0000-000044920000}"/>
    <cellStyle name="Normal 10 3 2 3 3 2" xfId="19929" xr:uid="{00000000-0005-0000-0000-000045920000}"/>
    <cellStyle name="Normal 10 3 2 3 3 2 2" xfId="43197" xr:uid="{00000000-0005-0000-0000-000046920000}"/>
    <cellStyle name="Normal 10 3 2 3 3 3" xfId="32582" xr:uid="{00000000-0005-0000-0000-000047920000}"/>
    <cellStyle name="Normal 10 3 2 3 4" xfId="14623" xr:uid="{00000000-0005-0000-0000-000048920000}"/>
    <cellStyle name="Normal 10 3 2 3 4 2" xfId="37891" xr:uid="{00000000-0005-0000-0000-000049920000}"/>
    <cellStyle name="Normal 10 3 2 3 5" xfId="23950" xr:uid="{00000000-0005-0000-0000-00004A920000}"/>
    <cellStyle name="Normal 10 3 2 3 5 2" xfId="47164" xr:uid="{00000000-0005-0000-0000-00004B920000}"/>
    <cellStyle name="Normal 10 3 2 3 6" xfId="27274" xr:uid="{00000000-0005-0000-0000-00004C920000}"/>
    <cellStyle name="Normal 10 3 2 3 7" xfId="49095" xr:uid="{00000000-0005-0000-0000-00004D920000}"/>
    <cellStyle name="Normal 10 3 2 4" xfId="4435" xr:uid="{00000000-0005-0000-0000-00004E920000}"/>
    <cellStyle name="Normal 10 3 2 4 2" xfId="9779" xr:uid="{00000000-0005-0000-0000-00004F920000}"/>
    <cellStyle name="Normal 10 3 2 4 2 2" xfId="20394" xr:uid="{00000000-0005-0000-0000-000050920000}"/>
    <cellStyle name="Normal 10 3 2 4 2 2 2" xfId="43662" xr:uid="{00000000-0005-0000-0000-000051920000}"/>
    <cellStyle name="Normal 10 3 2 4 2 3" xfId="33047" xr:uid="{00000000-0005-0000-0000-000052920000}"/>
    <cellStyle name="Normal 10 3 2 4 3" xfId="15088" xr:uid="{00000000-0005-0000-0000-000053920000}"/>
    <cellStyle name="Normal 10 3 2 4 3 2" xfId="38356" xr:uid="{00000000-0005-0000-0000-000054920000}"/>
    <cellStyle name="Normal 10 3 2 4 4" xfId="27739" xr:uid="{00000000-0005-0000-0000-000055920000}"/>
    <cellStyle name="Normal 10 3 2 5" xfId="7137" xr:uid="{00000000-0005-0000-0000-000056920000}"/>
    <cellStyle name="Normal 10 3 2 5 2" xfId="17752" xr:uid="{00000000-0005-0000-0000-000057920000}"/>
    <cellStyle name="Normal 10 3 2 5 2 2" xfId="41020" xr:uid="{00000000-0005-0000-0000-000058920000}"/>
    <cellStyle name="Normal 10 3 2 5 3" xfId="30405" xr:uid="{00000000-0005-0000-0000-000059920000}"/>
    <cellStyle name="Normal 10 3 2 6" xfId="12448" xr:uid="{00000000-0005-0000-0000-00005A920000}"/>
    <cellStyle name="Normal 10 3 2 6 2" xfId="35716" xr:uid="{00000000-0005-0000-0000-00005B920000}"/>
    <cellStyle name="Normal 10 3 2 7" xfId="23947" xr:uid="{00000000-0005-0000-0000-00005C920000}"/>
    <cellStyle name="Normal 10 3 2 7 2" xfId="47161" xr:uid="{00000000-0005-0000-0000-00005D920000}"/>
    <cellStyle name="Normal 10 3 2 8" xfId="25097" xr:uid="{00000000-0005-0000-0000-00005E920000}"/>
    <cellStyle name="Normal 10 3 2 9" xfId="49092" xr:uid="{00000000-0005-0000-0000-00005F920000}"/>
    <cellStyle name="Normal 10 3 3" xfId="1581" xr:uid="{00000000-0005-0000-0000-000060920000}"/>
    <cellStyle name="Normal 10 3 3 2" xfId="2938" xr:uid="{00000000-0005-0000-0000-000061920000}"/>
    <cellStyle name="Normal 10 3 3 2 2" xfId="5786" xr:uid="{00000000-0005-0000-0000-000062920000}"/>
    <cellStyle name="Normal 10 3 3 2 2 2" xfId="11129" xr:uid="{00000000-0005-0000-0000-000063920000}"/>
    <cellStyle name="Normal 10 3 3 2 2 2 2" xfId="21743" xr:uid="{00000000-0005-0000-0000-000064920000}"/>
    <cellStyle name="Normal 10 3 3 2 2 2 2 2" xfId="45011" xr:uid="{00000000-0005-0000-0000-000065920000}"/>
    <cellStyle name="Normal 10 3 3 2 2 2 3" xfId="34397" xr:uid="{00000000-0005-0000-0000-000066920000}"/>
    <cellStyle name="Normal 10 3 3 2 2 3" xfId="16437" xr:uid="{00000000-0005-0000-0000-000067920000}"/>
    <cellStyle name="Normal 10 3 3 2 2 3 2" xfId="39705" xr:uid="{00000000-0005-0000-0000-000068920000}"/>
    <cellStyle name="Normal 10 3 3 2 2 4" xfId="29089" xr:uid="{00000000-0005-0000-0000-000069920000}"/>
    <cellStyle name="Normal 10 3 3 2 3" xfId="8487" xr:uid="{00000000-0005-0000-0000-00006A920000}"/>
    <cellStyle name="Normal 10 3 3 2 3 2" xfId="19102" xr:uid="{00000000-0005-0000-0000-00006B920000}"/>
    <cellStyle name="Normal 10 3 3 2 3 2 2" xfId="42370" xr:uid="{00000000-0005-0000-0000-00006C920000}"/>
    <cellStyle name="Normal 10 3 3 2 3 3" xfId="31755" xr:uid="{00000000-0005-0000-0000-00006D920000}"/>
    <cellStyle name="Normal 10 3 3 2 4" xfId="13797" xr:uid="{00000000-0005-0000-0000-00006E920000}"/>
    <cellStyle name="Normal 10 3 3 2 4 2" xfId="37065" xr:uid="{00000000-0005-0000-0000-00006F920000}"/>
    <cellStyle name="Normal 10 3 3 2 5" xfId="23952" xr:uid="{00000000-0005-0000-0000-000070920000}"/>
    <cellStyle name="Normal 10 3 3 2 5 2" xfId="47166" xr:uid="{00000000-0005-0000-0000-000071920000}"/>
    <cellStyle name="Normal 10 3 3 2 6" xfId="26447" xr:uid="{00000000-0005-0000-0000-000072920000}"/>
    <cellStyle name="Normal 10 3 3 2 7" xfId="49097" xr:uid="{00000000-0005-0000-0000-000073920000}"/>
    <cellStyle name="Normal 10 3 3 3" xfId="3734" xr:uid="{00000000-0005-0000-0000-000074920000}"/>
    <cellStyle name="Normal 10 3 3 3 2" xfId="6481" xr:uid="{00000000-0005-0000-0000-000075920000}"/>
    <cellStyle name="Normal 10 3 3 3 2 2" xfId="11824" xr:uid="{00000000-0005-0000-0000-000076920000}"/>
    <cellStyle name="Normal 10 3 3 3 2 2 2" xfId="22437" xr:uid="{00000000-0005-0000-0000-000077920000}"/>
    <cellStyle name="Normal 10 3 3 3 2 2 2 2" xfId="45705" xr:uid="{00000000-0005-0000-0000-000078920000}"/>
    <cellStyle name="Normal 10 3 3 3 2 2 3" xfId="35092" xr:uid="{00000000-0005-0000-0000-000079920000}"/>
    <cellStyle name="Normal 10 3 3 3 2 3" xfId="17131" xr:uid="{00000000-0005-0000-0000-00007A920000}"/>
    <cellStyle name="Normal 10 3 3 3 2 3 2" xfId="40399" xr:uid="{00000000-0005-0000-0000-00007B920000}"/>
    <cellStyle name="Normal 10 3 3 3 2 4" xfId="29784" xr:uid="{00000000-0005-0000-0000-00007C920000}"/>
    <cellStyle name="Normal 10 3 3 3 3" xfId="9182" xr:uid="{00000000-0005-0000-0000-00007D920000}"/>
    <cellStyle name="Normal 10 3 3 3 3 2" xfId="19797" xr:uid="{00000000-0005-0000-0000-00007E920000}"/>
    <cellStyle name="Normal 10 3 3 3 3 2 2" xfId="43065" xr:uid="{00000000-0005-0000-0000-00007F920000}"/>
    <cellStyle name="Normal 10 3 3 3 3 3" xfId="32450" xr:uid="{00000000-0005-0000-0000-000080920000}"/>
    <cellStyle name="Normal 10 3 3 3 4" xfId="14491" xr:uid="{00000000-0005-0000-0000-000081920000}"/>
    <cellStyle name="Normal 10 3 3 3 4 2" xfId="37759" xr:uid="{00000000-0005-0000-0000-000082920000}"/>
    <cellStyle name="Normal 10 3 3 3 5" xfId="27142" xr:uid="{00000000-0005-0000-0000-000083920000}"/>
    <cellStyle name="Normal 10 3 3 4" xfId="4599" xr:uid="{00000000-0005-0000-0000-000084920000}"/>
    <cellStyle name="Normal 10 3 3 4 2" xfId="9943" xr:uid="{00000000-0005-0000-0000-000085920000}"/>
    <cellStyle name="Normal 10 3 3 4 2 2" xfId="20558" xr:uid="{00000000-0005-0000-0000-000086920000}"/>
    <cellStyle name="Normal 10 3 3 4 2 2 2" xfId="43826" xr:uid="{00000000-0005-0000-0000-000087920000}"/>
    <cellStyle name="Normal 10 3 3 4 2 3" xfId="33211" xr:uid="{00000000-0005-0000-0000-000088920000}"/>
    <cellStyle name="Normal 10 3 3 4 3" xfId="15252" xr:uid="{00000000-0005-0000-0000-000089920000}"/>
    <cellStyle name="Normal 10 3 3 4 3 2" xfId="38520" xr:uid="{00000000-0005-0000-0000-00008A920000}"/>
    <cellStyle name="Normal 10 3 3 4 4" xfId="27903" xr:uid="{00000000-0005-0000-0000-00008B920000}"/>
    <cellStyle name="Normal 10 3 3 5" xfId="7301" xr:uid="{00000000-0005-0000-0000-00008C920000}"/>
    <cellStyle name="Normal 10 3 3 5 2" xfId="17916" xr:uid="{00000000-0005-0000-0000-00008D920000}"/>
    <cellStyle name="Normal 10 3 3 5 2 2" xfId="41184" xr:uid="{00000000-0005-0000-0000-00008E920000}"/>
    <cellStyle name="Normal 10 3 3 5 3" xfId="30569" xr:uid="{00000000-0005-0000-0000-00008F920000}"/>
    <cellStyle name="Normal 10 3 3 6" xfId="12612" xr:uid="{00000000-0005-0000-0000-000090920000}"/>
    <cellStyle name="Normal 10 3 3 6 2" xfId="35880" xr:uid="{00000000-0005-0000-0000-000091920000}"/>
    <cellStyle name="Normal 10 3 3 7" xfId="23951" xr:uid="{00000000-0005-0000-0000-000092920000}"/>
    <cellStyle name="Normal 10 3 3 7 2" xfId="47165" xr:uid="{00000000-0005-0000-0000-000093920000}"/>
    <cellStyle name="Normal 10 3 3 8" xfId="25261" xr:uid="{00000000-0005-0000-0000-000094920000}"/>
    <cellStyle name="Normal 10 3 3 9" xfId="49096" xr:uid="{00000000-0005-0000-0000-000095920000}"/>
    <cellStyle name="Normal 10 3 4" xfId="2071" xr:uid="{00000000-0005-0000-0000-000096920000}"/>
    <cellStyle name="Normal 10 3 4 2" xfId="23953" xr:uid="{00000000-0005-0000-0000-000097920000}"/>
    <cellStyle name="Normal 10 3 4 2 2" xfId="47167" xr:uid="{00000000-0005-0000-0000-000098920000}"/>
    <cellStyle name="Normal 10 3 4 3" xfId="49098" xr:uid="{00000000-0005-0000-0000-000099920000}"/>
    <cellStyle name="Normal 10 3 5" xfId="2632" xr:uid="{00000000-0005-0000-0000-00009A920000}"/>
    <cellStyle name="Normal 10 3 5 2" xfId="5480" xr:uid="{00000000-0005-0000-0000-00009B920000}"/>
    <cellStyle name="Normal 10 3 5 2 2" xfId="10823" xr:uid="{00000000-0005-0000-0000-00009C920000}"/>
    <cellStyle name="Normal 10 3 5 2 2 2" xfId="21437" xr:uid="{00000000-0005-0000-0000-00009D920000}"/>
    <cellStyle name="Normal 10 3 5 2 2 2 2" xfId="44705" xr:uid="{00000000-0005-0000-0000-00009E920000}"/>
    <cellStyle name="Normal 10 3 5 2 2 3" xfId="34091" xr:uid="{00000000-0005-0000-0000-00009F920000}"/>
    <cellStyle name="Normal 10 3 5 2 3" xfId="16131" xr:uid="{00000000-0005-0000-0000-0000A0920000}"/>
    <cellStyle name="Normal 10 3 5 2 3 2" xfId="39399" xr:uid="{00000000-0005-0000-0000-0000A1920000}"/>
    <cellStyle name="Normal 10 3 5 2 4" xfId="28783" xr:uid="{00000000-0005-0000-0000-0000A2920000}"/>
    <cellStyle name="Normal 10 3 5 3" xfId="8181" xr:uid="{00000000-0005-0000-0000-0000A3920000}"/>
    <cellStyle name="Normal 10 3 5 3 2" xfId="18796" xr:uid="{00000000-0005-0000-0000-0000A4920000}"/>
    <cellStyle name="Normal 10 3 5 3 2 2" xfId="42064" xr:uid="{00000000-0005-0000-0000-0000A5920000}"/>
    <cellStyle name="Normal 10 3 5 3 3" xfId="31449" xr:uid="{00000000-0005-0000-0000-0000A6920000}"/>
    <cellStyle name="Normal 10 3 5 4" xfId="13491" xr:uid="{00000000-0005-0000-0000-0000A7920000}"/>
    <cellStyle name="Normal 10 3 5 4 2" xfId="36759" xr:uid="{00000000-0005-0000-0000-0000A8920000}"/>
    <cellStyle name="Normal 10 3 5 5" xfId="26141" xr:uid="{00000000-0005-0000-0000-0000A9920000}"/>
    <cellStyle name="Normal 10 3 6" xfId="4293" xr:uid="{00000000-0005-0000-0000-0000AA920000}"/>
    <cellStyle name="Normal 10 3 6 2" xfId="9637" xr:uid="{00000000-0005-0000-0000-0000AB920000}"/>
    <cellStyle name="Normal 10 3 6 2 2" xfId="20252" xr:uid="{00000000-0005-0000-0000-0000AC920000}"/>
    <cellStyle name="Normal 10 3 6 2 2 2" xfId="43520" xr:uid="{00000000-0005-0000-0000-0000AD920000}"/>
    <cellStyle name="Normal 10 3 6 2 3" xfId="32905" xr:uid="{00000000-0005-0000-0000-0000AE920000}"/>
    <cellStyle name="Normal 10 3 6 3" xfId="14946" xr:uid="{00000000-0005-0000-0000-0000AF920000}"/>
    <cellStyle name="Normal 10 3 6 3 2" xfId="38214" xr:uid="{00000000-0005-0000-0000-0000B0920000}"/>
    <cellStyle name="Normal 10 3 6 4" xfId="27597" xr:uid="{00000000-0005-0000-0000-0000B1920000}"/>
    <cellStyle name="Normal 10 3 7" xfId="6995" xr:uid="{00000000-0005-0000-0000-0000B2920000}"/>
    <cellStyle name="Normal 10 3 7 2" xfId="17610" xr:uid="{00000000-0005-0000-0000-0000B3920000}"/>
    <cellStyle name="Normal 10 3 7 2 2" xfId="40878" xr:uid="{00000000-0005-0000-0000-0000B4920000}"/>
    <cellStyle name="Normal 10 3 7 3" xfId="30263" xr:uid="{00000000-0005-0000-0000-0000B5920000}"/>
    <cellStyle name="Normal 10 3 8" xfId="12306" xr:uid="{00000000-0005-0000-0000-0000B6920000}"/>
    <cellStyle name="Normal 10 3 8 2" xfId="35574" xr:uid="{00000000-0005-0000-0000-0000B7920000}"/>
    <cellStyle name="Normal 10 3 9" xfId="23946" xr:uid="{00000000-0005-0000-0000-0000B8920000}"/>
    <cellStyle name="Normal 10 3 9 2" xfId="47160" xr:uid="{00000000-0005-0000-0000-0000B9920000}"/>
    <cellStyle name="Normal 10 3_Asset Register (new)" xfId="1522" xr:uid="{00000000-0005-0000-0000-0000BA920000}"/>
    <cellStyle name="Normal 10 4" xfId="1147" xr:uid="{00000000-0005-0000-0000-0000BB920000}"/>
    <cellStyle name="Normal 10 4 2" xfId="2715" xr:uid="{00000000-0005-0000-0000-0000BC920000}"/>
    <cellStyle name="Normal 10 4 2 2" xfId="5563" xr:uid="{00000000-0005-0000-0000-0000BD920000}"/>
    <cellStyle name="Normal 10 4 2 2 2" xfId="10906" xr:uid="{00000000-0005-0000-0000-0000BE920000}"/>
    <cellStyle name="Normal 10 4 2 2 2 2" xfId="21520" xr:uid="{00000000-0005-0000-0000-0000BF920000}"/>
    <cellStyle name="Normal 10 4 2 2 2 2 2" xfId="44788" xr:uid="{00000000-0005-0000-0000-0000C0920000}"/>
    <cellStyle name="Normal 10 4 2 2 2 3" xfId="34174" xr:uid="{00000000-0005-0000-0000-0000C1920000}"/>
    <cellStyle name="Normal 10 4 2 2 3" xfId="16214" xr:uid="{00000000-0005-0000-0000-0000C2920000}"/>
    <cellStyle name="Normal 10 4 2 2 3 2" xfId="39482" xr:uid="{00000000-0005-0000-0000-0000C3920000}"/>
    <cellStyle name="Normal 10 4 2 2 4" xfId="23956" xr:uid="{00000000-0005-0000-0000-0000C4920000}"/>
    <cellStyle name="Normal 10 4 2 2 4 2" xfId="47170" xr:uid="{00000000-0005-0000-0000-0000C5920000}"/>
    <cellStyle name="Normal 10 4 2 2 5" xfId="28866" xr:uid="{00000000-0005-0000-0000-0000C6920000}"/>
    <cellStyle name="Normal 10 4 2 2 6" xfId="49101" xr:uid="{00000000-0005-0000-0000-0000C7920000}"/>
    <cellStyle name="Normal 10 4 2 3" xfId="8264" xr:uid="{00000000-0005-0000-0000-0000C8920000}"/>
    <cellStyle name="Normal 10 4 2 3 2" xfId="18879" xr:uid="{00000000-0005-0000-0000-0000C9920000}"/>
    <cellStyle name="Normal 10 4 2 3 2 2" xfId="42147" xr:uid="{00000000-0005-0000-0000-0000CA920000}"/>
    <cellStyle name="Normal 10 4 2 3 3" xfId="31532" xr:uid="{00000000-0005-0000-0000-0000CB920000}"/>
    <cellStyle name="Normal 10 4 2 4" xfId="13574" xr:uid="{00000000-0005-0000-0000-0000CC920000}"/>
    <cellStyle name="Normal 10 4 2 4 2" xfId="36842" xr:uid="{00000000-0005-0000-0000-0000CD920000}"/>
    <cellStyle name="Normal 10 4 2 5" xfId="23955" xr:uid="{00000000-0005-0000-0000-0000CE920000}"/>
    <cellStyle name="Normal 10 4 2 5 2" xfId="47169" xr:uid="{00000000-0005-0000-0000-0000CF920000}"/>
    <cellStyle name="Normal 10 4 2 6" xfId="26224" xr:uid="{00000000-0005-0000-0000-0000D0920000}"/>
    <cellStyle name="Normal 10 4 2 7" xfId="49100" xr:uid="{00000000-0005-0000-0000-0000D1920000}"/>
    <cellStyle name="Normal 10 4 3" xfId="3890" xr:uid="{00000000-0005-0000-0000-0000D2920000}"/>
    <cellStyle name="Normal 10 4 3 2" xfId="6554" xr:uid="{00000000-0005-0000-0000-0000D3920000}"/>
    <cellStyle name="Normal 10 4 3 2 2" xfId="11897" xr:uid="{00000000-0005-0000-0000-0000D4920000}"/>
    <cellStyle name="Normal 10 4 3 2 2 2" xfId="22510" xr:uid="{00000000-0005-0000-0000-0000D5920000}"/>
    <cellStyle name="Normal 10 4 3 2 2 2 2" xfId="45778" xr:uid="{00000000-0005-0000-0000-0000D6920000}"/>
    <cellStyle name="Normal 10 4 3 2 2 3" xfId="35165" xr:uid="{00000000-0005-0000-0000-0000D7920000}"/>
    <cellStyle name="Normal 10 4 3 2 3" xfId="17204" xr:uid="{00000000-0005-0000-0000-0000D8920000}"/>
    <cellStyle name="Normal 10 4 3 2 3 2" xfId="40472" xr:uid="{00000000-0005-0000-0000-0000D9920000}"/>
    <cellStyle name="Normal 10 4 3 2 4" xfId="29857" xr:uid="{00000000-0005-0000-0000-0000DA920000}"/>
    <cellStyle name="Normal 10 4 3 3" xfId="9255" xr:uid="{00000000-0005-0000-0000-0000DB920000}"/>
    <cellStyle name="Normal 10 4 3 3 2" xfId="19870" xr:uid="{00000000-0005-0000-0000-0000DC920000}"/>
    <cellStyle name="Normal 10 4 3 3 2 2" xfId="43138" xr:uid="{00000000-0005-0000-0000-0000DD920000}"/>
    <cellStyle name="Normal 10 4 3 3 3" xfId="32523" xr:uid="{00000000-0005-0000-0000-0000DE920000}"/>
    <cellStyle name="Normal 10 4 3 4" xfId="14564" xr:uid="{00000000-0005-0000-0000-0000DF920000}"/>
    <cellStyle name="Normal 10 4 3 4 2" xfId="37832" xr:uid="{00000000-0005-0000-0000-0000E0920000}"/>
    <cellStyle name="Normal 10 4 3 5" xfId="23957" xr:uid="{00000000-0005-0000-0000-0000E1920000}"/>
    <cellStyle name="Normal 10 4 3 5 2" xfId="47171" xr:uid="{00000000-0005-0000-0000-0000E2920000}"/>
    <cellStyle name="Normal 10 4 3 6" xfId="27215" xr:uid="{00000000-0005-0000-0000-0000E3920000}"/>
    <cellStyle name="Normal 10 4 3 7" xfId="49102" xr:uid="{00000000-0005-0000-0000-0000E4920000}"/>
    <cellStyle name="Normal 10 4 4" xfId="4376" xr:uid="{00000000-0005-0000-0000-0000E5920000}"/>
    <cellStyle name="Normal 10 4 4 2" xfId="9720" xr:uid="{00000000-0005-0000-0000-0000E6920000}"/>
    <cellStyle name="Normal 10 4 4 2 2" xfId="20335" xr:uid="{00000000-0005-0000-0000-0000E7920000}"/>
    <cellStyle name="Normal 10 4 4 2 2 2" xfId="43603" xr:uid="{00000000-0005-0000-0000-0000E8920000}"/>
    <cellStyle name="Normal 10 4 4 2 3" xfId="32988" xr:uid="{00000000-0005-0000-0000-0000E9920000}"/>
    <cellStyle name="Normal 10 4 4 3" xfId="15029" xr:uid="{00000000-0005-0000-0000-0000EA920000}"/>
    <cellStyle name="Normal 10 4 4 3 2" xfId="38297" xr:uid="{00000000-0005-0000-0000-0000EB920000}"/>
    <cellStyle name="Normal 10 4 4 4" xfId="27680" xr:uid="{00000000-0005-0000-0000-0000EC920000}"/>
    <cellStyle name="Normal 10 4 5" xfId="7078" xr:uid="{00000000-0005-0000-0000-0000ED920000}"/>
    <cellStyle name="Normal 10 4 5 2" xfId="17693" xr:uid="{00000000-0005-0000-0000-0000EE920000}"/>
    <cellStyle name="Normal 10 4 5 2 2" xfId="40961" xr:uid="{00000000-0005-0000-0000-0000EF920000}"/>
    <cellStyle name="Normal 10 4 5 3" xfId="30346" xr:uid="{00000000-0005-0000-0000-0000F0920000}"/>
    <cellStyle name="Normal 10 4 6" xfId="12389" xr:uid="{00000000-0005-0000-0000-0000F1920000}"/>
    <cellStyle name="Normal 10 4 6 2" xfId="35657" xr:uid="{00000000-0005-0000-0000-0000F2920000}"/>
    <cellStyle name="Normal 10 4 7" xfId="23954" xr:uid="{00000000-0005-0000-0000-0000F3920000}"/>
    <cellStyle name="Normal 10 4 7 2" xfId="47168" xr:uid="{00000000-0005-0000-0000-0000F4920000}"/>
    <cellStyle name="Normal 10 4 8" xfId="25038" xr:uid="{00000000-0005-0000-0000-0000F5920000}"/>
    <cellStyle name="Normal 10 4 9" xfId="49099" xr:uid="{00000000-0005-0000-0000-0000F6920000}"/>
    <cellStyle name="Normal 10 5" xfId="1318" xr:uid="{00000000-0005-0000-0000-0000F7920000}"/>
    <cellStyle name="Normal 10 5 2" xfId="2855" xr:uid="{00000000-0005-0000-0000-0000F8920000}"/>
    <cellStyle name="Normal 10 5 2 2" xfId="5703" xr:uid="{00000000-0005-0000-0000-0000F9920000}"/>
    <cellStyle name="Normal 10 5 2 2 2" xfId="11046" xr:uid="{00000000-0005-0000-0000-0000FA920000}"/>
    <cellStyle name="Normal 10 5 2 2 2 2" xfId="21660" xr:uid="{00000000-0005-0000-0000-0000FB920000}"/>
    <cellStyle name="Normal 10 5 2 2 2 2 2" xfId="44928" xr:uid="{00000000-0005-0000-0000-0000FC920000}"/>
    <cellStyle name="Normal 10 5 2 2 2 3" xfId="34314" xr:uid="{00000000-0005-0000-0000-0000FD920000}"/>
    <cellStyle name="Normal 10 5 2 2 3" xfId="16354" xr:uid="{00000000-0005-0000-0000-0000FE920000}"/>
    <cellStyle name="Normal 10 5 2 2 3 2" xfId="39622" xr:uid="{00000000-0005-0000-0000-0000FF920000}"/>
    <cellStyle name="Normal 10 5 2 2 4" xfId="23960" xr:uid="{00000000-0005-0000-0000-000000930000}"/>
    <cellStyle name="Normal 10 5 2 2 4 2" xfId="47174" xr:uid="{00000000-0005-0000-0000-000001930000}"/>
    <cellStyle name="Normal 10 5 2 2 5" xfId="29006" xr:uid="{00000000-0005-0000-0000-000002930000}"/>
    <cellStyle name="Normal 10 5 2 2 6" xfId="49105" xr:uid="{00000000-0005-0000-0000-000003930000}"/>
    <cellStyle name="Normal 10 5 2 3" xfId="8404" xr:uid="{00000000-0005-0000-0000-000004930000}"/>
    <cellStyle name="Normal 10 5 2 3 2" xfId="19019" xr:uid="{00000000-0005-0000-0000-000005930000}"/>
    <cellStyle name="Normal 10 5 2 3 2 2" xfId="42287" xr:uid="{00000000-0005-0000-0000-000006930000}"/>
    <cellStyle name="Normal 10 5 2 3 3" xfId="31672" xr:uid="{00000000-0005-0000-0000-000007930000}"/>
    <cellStyle name="Normal 10 5 2 4" xfId="13714" xr:uid="{00000000-0005-0000-0000-000008930000}"/>
    <cellStyle name="Normal 10 5 2 4 2" xfId="36982" xr:uid="{00000000-0005-0000-0000-000009930000}"/>
    <cellStyle name="Normal 10 5 2 5" xfId="23959" xr:uid="{00000000-0005-0000-0000-00000A930000}"/>
    <cellStyle name="Normal 10 5 2 5 2" xfId="47173" xr:uid="{00000000-0005-0000-0000-00000B930000}"/>
    <cellStyle name="Normal 10 5 2 6" xfId="26364" xr:uid="{00000000-0005-0000-0000-00000C930000}"/>
    <cellStyle name="Normal 10 5 2 7" xfId="49104" xr:uid="{00000000-0005-0000-0000-00000D930000}"/>
    <cellStyle name="Normal 10 5 3" xfId="4516" xr:uid="{00000000-0005-0000-0000-00000E930000}"/>
    <cellStyle name="Normal 10 5 3 2" xfId="9860" xr:uid="{00000000-0005-0000-0000-00000F930000}"/>
    <cellStyle name="Normal 10 5 3 2 2" xfId="20475" xr:uid="{00000000-0005-0000-0000-000010930000}"/>
    <cellStyle name="Normal 10 5 3 2 2 2" xfId="43743" xr:uid="{00000000-0005-0000-0000-000011930000}"/>
    <cellStyle name="Normal 10 5 3 2 3" xfId="33128" xr:uid="{00000000-0005-0000-0000-000012930000}"/>
    <cellStyle name="Normal 10 5 3 3" xfId="15169" xr:uid="{00000000-0005-0000-0000-000013930000}"/>
    <cellStyle name="Normal 10 5 3 3 2" xfId="38437" xr:uid="{00000000-0005-0000-0000-000014930000}"/>
    <cellStyle name="Normal 10 5 3 4" xfId="23961" xr:uid="{00000000-0005-0000-0000-000015930000}"/>
    <cellStyle name="Normal 10 5 3 4 2" xfId="47175" xr:uid="{00000000-0005-0000-0000-000016930000}"/>
    <cellStyle name="Normal 10 5 3 5" xfId="27820" xr:uid="{00000000-0005-0000-0000-000017930000}"/>
    <cellStyle name="Normal 10 5 3 6" xfId="49106" xr:uid="{00000000-0005-0000-0000-000018930000}"/>
    <cellStyle name="Normal 10 5 4" xfId="7218" xr:uid="{00000000-0005-0000-0000-000019930000}"/>
    <cellStyle name="Normal 10 5 4 2" xfId="17833" xr:uid="{00000000-0005-0000-0000-00001A930000}"/>
    <cellStyle name="Normal 10 5 4 2 2" xfId="41101" xr:uid="{00000000-0005-0000-0000-00001B930000}"/>
    <cellStyle name="Normal 10 5 4 3" xfId="30486" xr:uid="{00000000-0005-0000-0000-00001C930000}"/>
    <cellStyle name="Normal 10 5 5" xfId="12529" xr:uid="{00000000-0005-0000-0000-00001D930000}"/>
    <cellStyle name="Normal 10 5 5 2" xfId="35797" xr:uid="{00000000-0005-0000-0000-00001E930000}"/>
    <cellStyle name="Normal 10 5 6" xfId="23958" xr:uid="{00000000-0005-0000-0000-00001F930000}"/>
    <cellStyle name="Normal 10 5 6 2" xfId="47172" xr:uid="{00000000-0005-0000-0000-000020930000}"/>
    <cellStyle name="Normal 10 5 7" xfId="25178" xr:uid="{00000000-0005-0000-0000-000021930000}"/>
    <cellStyle name="Normal 10 5 8" xfId="49103" xr:uid="{00000000-0005-0000-0000-000022930000}"/>
    <cellStyle name="Normal 10 6" xfId="1696" xr:uid="{00000000-0005-0000-0000-000023930000}"/>
    <cellStyle name="Normal 10 6 2" xfId="4693" xr:uid="{00000000-0005-0000-0000-000024930000}"/>
    <cellStyle name="Normal 10 6 2 2" xfId="10037" xr:uid="{00000000-0005-0000-0000-000025930000}"/>
    <cellStyle name="Normal 10 6 2 2 2" xfId="20652" xr:uid="{00000000-0005-0000-0000-000026930000}"/>
    <cellStyle name="Normal 10 6 2 2 2 2" xfId="43920" xr:uid="{00000000-0005-0000-0000-000027930000}"/>
    <cellStyle name="Normal 10 6 2 2 3" xfId="23964" xr:uid="{00000000-0005-0000-0000-000028930000}"/>
    <cellStyle name="Normal 10 6 2 2 3 2" xfId="47178" xr:uid="{00000000-0005-0000-0000-000029930000}"/>
    <cellStyle name="Normal 10 6 2 2 4" xfId="33305" xr:uid="{00000000-0005-0000-0000-00002A930000}"/>
    <cellStyle name="Normal 10 6 2 2 5" xfId="49109" xr:uid="{00000000-0005-0000-0000-00002B930000}"/>
    <cellStyle name="Normal 10 6 2 3" xfId="15346" xr:uid="{00000000-0005-0000-0000-00002C930000}"/>
    <cellStyle name="Normal 10 6 2 3 2" xfId="38614" xr:uid="{00000000-0005-0000-0000-00002D930000}"/>
    <cellStyle name="Normal 10 6 2 4" xfId="23963" xr:uid="{00000000-0005-0000-0000-00002E930000}"/>
    <cellStyle name="Normal 10 6 2 4 2" xfId="47177" xr:uid="{00000000-0005-0000-0000-00002F930000}"/>
    <cellStyle name="Normal 10 6 2 5" xfId="27997" xr:uid="{00000000-0005-0000-0000-000030930000}"/>
    <cellStyle name="Normal 10 6 2 6" xfId="49108" xr:uid="{00000000-0005-0000-0000-000031930000}"/>
    <cellStyle name="Normal 10 6 3" xfId="7395" xr:uid="{00000000-0005-0000-0000-000032930000}"/>
    <cellStyle name="Normal 10 6 3 2" xfId="18010" xr:uid="{00000000-0005-0000-0000-000033930000}"/>
    <cellStyle name="Normal 10 6 3 2 2" xfId="41278" xr:uid="{00000000-0005-0000-0000-000034930000}"/>
    <cellStyle name="Normal 10 6 3 3" xfId="23965" xr:uid="{00000000-0005-0000-0000-000035930000}"/>
    <cellStyle name="Normal 10 6 3 3 2" xfId="47179" xr:uid="{00000000-0005-0000-0000-000036930000}"/>
    <cellStyle name="Normal 10 6 3 4" xfId="30663" xr:uid="{00000000-0005-0000-0000-000037930000}"/>
    <cellStyle name="Normal 10 6 3 5" xfId="49110" xr:uid="{00000000-0005-0000-0000-000038930000}"/>
    <cellStyle name="Normal 10 6 4" xfId="12706" xr:uid="{00000000-0005-0000-0000-000039930000}"/>
    <cellStyle name="Normal 10 6 4 2" xfId="35974" xr:uid="{00000000-0005-0000-0000-00003A930000}"/>
    <cellStyle name="Normal 10 6 5" xfId="23962" xr:uid="{00000000-0005-0000-0000-00003B930000}"/>
    <cellStyle name="Normal 10 6 5 2" xfId="47176" xr:uid="{00000000-0005-0000-0000-00003C930000}"/>
    <cellStyle name="Normal 10 6 6" xfId="25355" xr:uid="{00000000-0005-0000-0000-00003D930000}"/>
    <cellStyle name="Normal 10 6 7" xfId="49107" xr:uid="{00000000-0005-0000-0000-00003E930000}"/>
    <cellStyle name="Normal 10 7" xfId="1746" xr:uid="{00000000-0005-0000-0000-00003F930000}"/>
    <cellStyle name="Normal 10 7 2" xfId="4738" xr:uid="{00000000-0005-0000-0000-000040930000}"/>
    <cellStyle name="Normal 10 7 2 2" xfId="10082" xr:uid="{00000000-0005-0000-0000-000041930000}"/>
    <cellStyle name="Normal 10 7 2 2 2" xfId="20697" xr:uid="{00000000-0005-0000-0000-000042930000}"/>
    <cellStyle name="Normal 10 7 2 2 2 2" xfId="43965" xr:uid="{00000000-0005-0000-0000-000043930000}"/>
    <cellStyle name="Normal 10 7 2 2 3" xfId="23968" xr:uid="{00000000-0005-0000-0000-000044930000}"/>
    <cellStyle name="Normal 10 7 2 2 3 2" xfId="47182" xr:uid="{00000000-0005-0000-0000-000045930000}"/>
    <cellStyle name="Normal 10 7 2 2 4" xfId="33350" xr:uid="{00000000-0005-0000-0000-000046930000}"/>
    <cellStyle name="Normal 10 7 2 2 5" xfId="49113" xr:uid="{00000000-0005-0000-0000-000047930000}"/>
    <cellStyle name="Normal 10 7 2 3" xfId="15391" xr:uid="{00000000-0005-0000-0000-000048930000}"/>
    <cellStyle name="Normal 10 7 2 3 2" xfId="38659" xr:uid="{00000000-0005-0000-0000-000049930000}"/>
    <cellStyle name="Normal 10 7 2 4" xfId="23967" xr:uid="{00000000-0005-0000-0000-00004A930000}"/>
    <cellStyle name="Normal 10 7 2 4 2" xfId="47181" xr:uid="{00000000-0005-0000-0000-00004B930000}"/>
    <cellStyle name="Normal 10 7 2 5" xfId="28042" xr:uid="{00000000-0005-0000-0000-00004C930000}"/>
    <cellStyle name="Normal 10 7 2 6" xfId="49112" xr:uid="{00000000-0005-0000-0000-00004D930000}"/>
    <cellStyle name="Normal 10 7 3" xfId="7440" xr:uid="{00000000-0005-0000-0000-00004E930000}"/>
    <cellStyle name="Normal 10 7 3 2" xfId="18055" xr:uid="{00000000-0005-0000-0000-00004F930000}"/>
    <cellStyle name="Normal 10 7 3 2 2" xfId="41323" xr:uid="{00000000-0005-0000-0000-000050930000}"/>
    <cellStyle name="Normal 10 7 3 3" xfId="23969" xr:uid="{00000000-0005-0000-0000-000051930000}"/>
    <cellStyle name="Normal 10 7 3 3 2" xfId="47183" xr:uid="{00000000-0005-0000-0000-000052930000}"/>
    <cellStyle name="Normal 10 7 3 4" xfId="30708" xr:uid="{00000000-0005-0000-0000-000053930000}"/>
    <cellStyle name="Normal 10 7 3 5" xfId="49114" xr:uid="{00000000-0005-0000-0000-000054930000}"/>
    <cellStyle name="Normal 10 7 4" xfId="12751" xr:uid="{00000000-0005-0000-0000-000055930000}"/>
    <cellStyle name="Normal 10 7 4 2" xfId="36019" xr:uid="{00000000-0005-0000-0000-000056930000}"/>
    <cellStyle name="Normal 10 7 5" xfId="23966" xr:uid="{00000000-0005-0000-0000-000057930000}"/>
    <cellStyle name="Normal 10 7 5 2" xfId="47180" xr:uid="{00000000-0005-0000-0000-000058930000}"/>
    <cellStyle name="Normal 10 7 6" xfId="25400" xr:uid="{00000000-0005-0000-0000-000059930000}"/>
    <cellStyle name="Normal 10 7 7" xfId="49111" xr:uid="{00000000-0005-0000-0000-00005A930000}"/>
    <cellStyle name="Normal 10 8" xfId="2068" xr:uid="{00000000-0005-0000-0000-00005B930000}"/>
    <cellStyle name="Normal 10 8 2" xfId="4988" xr:uid="{00000000-0005-0000-0000-00005C930000}"/>
    <cellStyle name="Normal 10 8 2 2" xfId="10331" xr:uid="{00000000-0005-0000-0000-00005D930000}"/>
    <cellStyle name="Normal 10 8 2 2 2" xfId="20946" xr:uid="{00000000-0005-0000-0000-00005E930000}"/>
    <cellStyle name="Normal 10 8 2 2 2 2" xfId="44214" xr:uid="{00000000-0005-0000-0000-00005F930000}"/>
    <cellStyle name="Normal 10 8 2 2 3" xfId="33599" xr:uid="{00000000-0005-0000-0000-000060930000}"/>
    <cellStyle name="Normal 10 8 2 3" xfId="15640" xr:uid="{00000000-0005-0000-0000-000061930000}"/>
    <cellStyle name="Normal 10 8 2 3 2" xfId="38908" xr:uid="{00000000-0005-0000-0000-000062930000}"/>
    <cellStyle name="Normal 10 8 2 4" xfId="23971" xr:uid="{00000000-0005-0000-0000-000063930000}"/>
    <cellStyle name="Normal 10 8 2 4 2" xfId="47185" xr:uid="{00000000-0005-0000-0000-000064930000}"/>
    <cellStyle name="Normal 10 8 2 5" xfId="28291" xr:uid="{00000000-0005-0000-0000-000065930000}"/>
    <cellStyle name="Normal 10 8 2 6" xfId="49116" xr:uid="{00000000-0005-0000-0000-000066930000}"/>
    <cellStyle name="Normal 10 8 3" xfId="7689" xr:uid="{00000000-0005-0000-0000-000067930000}"/>
    <cellStyle name="Normal 10 8 3 2" xfId="18304" xr:uid="{00000000-0005-0000-0000-000068930000}"/>
    <cellStyle name="Normal 10 8 3 2 2" xfId="41572" xr:uid="{00000000-0005-0000-0000-000069930000}"/>
    <cellStyle name="Normal 10 8 3 3" xfId="30957" xr:uid="{00000000-0005-0000-0000-00006A930000}"/>
    <cellStyle name="Normal 10 8 4" xfId="13000" xr:uid="{00000000-0005-0000-0000-00006B930000}"/>
    <cellStyle name="Normal 10 8 4 2" xfId="36268" xr:uid="{00000000-0005-0000-0000-00006C930000}"/>
    <cellStyle name="Normal 10 8 5" xfId="23970" xr:uid="{00000000-0005-0000-0000-00006D930000}"/>
    <cellStyle name="Normal 10 8 5 2" xfId="47184" xr:uid="{00000000-0005-0000-0000-00006E930000}"/>
    <cellStyle name="Normal 10 8 6" xfId="25649" xr:uid="{00000000-0005-0000-0000-00006F930000}"/>
    <cellStyle name="Normal 10 8 7" xfId="49115" xr:uid="{00000000-0005-0000-0000-000070930000}"/>
    <cellStyle name="Normal 10 9" xfId="2194" xr:uid="{00000000-0005-0000-0000-000071930000}"/>
    <cellStyle name="Normal 10 9 2" xfId="5070" xr:uid="{00000000-0005-0000-0000-000072930000}"/>
    <cellStyle name="Normal 10 9 2 2" xfId="10413" xr:uid="{00000000-0005-0000-0000-000073930000}"/>
    <cellStyle name="Normal 10 9 2 2 2" xfId="21028" xr:uid="{00000000-0005-0000-0000-000074930000}"/>
    <cellStyle name="Normal 10 9 2 2 2 2" xfId="44296" xr:uid="{00000000-0005-0000-0000-000075930000}"/>
    <cellStyle name="Normal 10 9 2 2 3" xfId="33681" xr:uid="{00000000-0005-0000-0000-000076930000}"/>
    <cellStyle name="Normal 10 9 2 3" xfId="15722" xr:uid="{00000000-0005-0000-0000-000077930000}"/>
    <cellStyle name="Normal 10 9 2 3 2" xfId="38990" xr:uid="{00000000-0005-0000-0000-000078930000}"/>
    <cellStyle name="Normal 10 9 2 4" xfId="28373" xr:uid="{00000000-0005-0000-0000-000079930000}"/>
    <cellStyle name="Normal 10 9 3" xfId="7771" xr:uid="{00000000-0005-0000-0000-00007A930000}"/>
    <cellStyle name="Normal 10 9 3 2" xfId="18386" xr:uid="{00000000-0005-0000-0000-00007B930000}"/>
    <cellStyle name="Normal 10 9 3 2 2" xfId="41654" xr:uid="{00000000-0005-0000-0000-00007C930000}"/>
    <cellStyle name="Normal 10 9 3 3" xfId="31039" xr:uid="{00000000-0005-0000-0000-00007D930000}"/>
    <cellStyle name="Normal 10 9 4" xfId="13082" xr:uid="{00000000-0005-0000-0000-00007E930000}"/>
    <cellStyle name="Normal 10 9 4 2" xfId="36350" xr:uid="{00000000-0005-0000-0000-00007F930000}"/>
    <cellStyle name="Normal 10 9 5" xfId="23972" xr:uid="{00000000-0005-0000-0000-000080930000}"/>
    <cellStyle name="Normal 10 9 5 2" xfId="47186" xr:uid="{00000000-0005-0000-0000-000081930000}"/>
    <cellStyle name="Normal 10 9 6" xfId="25731" xr:uid="{00000000-0005-0000-0000-000082930000}"/>
    <cellStyle name="Normal 10 9 7" xfId="49117" xr:uid="{00000000-0005-0000-0000-000083930000}"/>
    <cellStyle name="Normal 10_Asset Register (new)" xfId="1360" xr:uid="{00000000-0005-0000-0000-000084930000}"/>
    <cellStyle name="Normal 100" xfId="51445" xr:uid="{00000000-0005-0000-0000-000085930000}"/>
    <cellStyle name="Normal 101" xfId="51447" xr:uid="{00000000-0005-0000-0000-000086930000}"/>
    <cellStyle name="Normal 102" xfId="51455" xr:uid="{8FFD9BE6-CFC5-449A-96C9-84B4FD852E87}"/>
    <cellStyle name="Normal 11" xfId="573" xr:uid="{00000000-0005-0000-0000-000087930000}"/>
    <cellStyle name="Normal 11 10" xfId="3041" xr:uid="{00000000-0005-0000-0000-000088930000}"/>
    <cellStyle name="Normal 11 10 2" xfId="5874" xr:uid="{00000000-0005-0000-0000-000089930000}"/>
    <cellStyle name="Normal 11 10 2 2" xfId="11217" xr:uid="{00000000-0005-0000-0000-00008A930000}"/>
    <cellStyle name="Normal 11 10 2 2 2" xfId="21830" xr:uid="{00000000-0005-0000-0000-00008B930000}"/>
    <cellStyle name="Normal 11 10 2 2 2 2" xfId="45098" xr:uid="{00000000-0005-0000-0000-00008C930000}"/>
    <cellStyle name="Normal 11 10 2 2 3" xfId="34485" xr:uid="{00000000-0005-0000-0000-00008D930000}"/>
    <cellStyle name="Normal 11 10 2 3" xfId="16524" xr:uid="{00000000-0005-0000-0000-00008E930000}"/>
    <cellStyle name="Normal 11 10 2 3 2" xfId="39792" xr:uid="{00000000-0005-0000-0000-00008F930000}"/>
    <cellStyle name="Normal 11 10 2 4" xfId="29177" xr:uid="{00000000-0005-0000-0000-000090930000}"/>
    <cellStyle name="Normal 11 10 3" xfId="8575" xr:uid="{00000000-0005-0000-0000-000091930000}"/>
    <cellStyle name="Normal 11 10 3 2" xfId="19190" xr:uid="{00000000-0005-0000-0000-000092930000}"/>
    <cellStyle name="Normal 11 10 3 2 2" xfId="42458" xr:uid="{00000000-0005-0000-0000-000093930000}"/>
    <cellStyle name="Normal 11 10 3 3" xfId="31843" xr:uid="{00000000-0005-0000-0000-000094930000}"/>
    <cellStyle name="Normal 11 10 4" xfId="13884" xr:uid="{00000000-0005-0000-0000-000095930000}"/>
    <cellStyle name="Normal 11 10 4 2" xfId="37152" xr:uid="{00000000-0005-0000-0000-000096930000}"/>
    <cellStyle name="Normal 11 10 5" xfId="26535" xr:uid="{00000000-0005-0000-0000-000097930000}"/>
    <cellStyle name="Normal 11 11" xfId="3364" xr:uid="{00000000-0005-0000-0000-000098930000}"/>
    <cellStyle name="Normal 11 11 2" xfId="6188" xr:uid="{00000000-0005-0000-0000-000099930000}"/>
    <cellStyle name="Normal 11 11 2 2" xfId="11531" xr:uid="{00000000-0005-0000-0000-00009A930000}"/>
    <cellStyle name="Normal 11 11 2 2 2" xfId="22144" xr:uid="{00000000-0005-0000-0000-00009B930000}"/>
    <cellStyle name="Normal 11 11 2 2 2 2" xfId="45412" xr:uid="{00000000-0005-0000-0000-00009C930000}"/>
    <cellStyle name="Normal 11 11 2 2 3" xfId="34799" xr:uid="{00000000-0005-0000-0000-00009D930000}"/>
    <cellStyle name="Normal 11 11 2 3" xfId="16838" xr:uid="{00000000-0005-0000-0000-00009E930000}"/>
    <cellStyle name="Normal 11 11 2 3 2" xfId="40106" xr:uid="{00000000-0005-0000-0000-00009F930000}"/>
    <cellStyle name="Normal 11 11 2 4" xfId="29491" xr:uid="{00000000-0005-0000-0000-0000A0930000}"/>
    <cellStyle name="Normal 11 11 3" xfId="8889" xr:uid="{00000000-0005-0000-0000-0000A1930000}"/>
    <cellStyle name="Normal 11 11 3 2" xfId="19504" xr:uid="{00000000-0005-0000-0000-0000A2930000}"/>
    <cellStyle name="Normal 11 11 3 2 2" xfId="42772" xr:uid="{00000000-0005-0000-0000-0000A3930000}"/>
    <cellStyle name="Normal 11 11 3 3" xfId="32157" xr:uid="{00000000-0005-0000-0000-0000A4930000}"/>
    <cellStyle name="Normal 11 11 4" xfId="14198" xr:uid="{00000000-0005-0000-0000-0000A5930000}"/>
    <cellStyle name="Normal 11 11 4 2" xfId="37466" xr:uid="{00000000-0005-0000-0000-0000A6930000}"/>
    <cellStyle name="Normal 11 11 5" xfId="26849" xr:uid="{00000000-0005-0000-0000-0000A7930000}"/>
    <cellStyle name="Normal 11 12" xfId="23973" xr:uid="{00000000-0005-0000-0000-0000A8930000}"/>
    <cellStyle name="Normal 11 12 2" xfId="47187" xr:uid="{00000000-0005-0000-0000-0000A9930000}"/>
    <cellStyle name="Normal 11 13" xfId="49118" xr:uid="{00000000-0005-0000-0000-0000AA930000}"/>
    <cellStyle name="Normal 11 2" xfId="845" xr:uid="{00000000-0005-0000-0000-0000AB930000}"/>
    <cellStyle name="Normal 11 2 10" xfId="24957" xr:uid="{00000000-0005-0000-0000-0000AC930000}"/>
    <cellStyle name="Normal 11 2 11" xfId="49119" xr:uid="{00000000-0005-0000-0000-0000AD930000}"/>
    <cellStyle name="Normal 11 2 2" xfId="1214" xr:uid="{00000000-0005-0000-0000-0000AE930000}"/>
    <cellStyle name="Normal 11 2 2 2" xfId="2776" xr:uid="{00000000-0005-0000-0000-0000AF930000}"/>
    <cellStyle name="Normal 11 2 2 2 2" xfId="5624" xr:uid="{00000000-0005-0000-0000-0000B0930000}"/>
    <cellStyle name="Normal 11 2 2 2 2 2" xfId="10967" xr:uid="{00000000-0005-0000-0000-0000B1930000}"/>
    <cellStyle name="Normal 11 2 2 2 2 2 2" xfId="21581" xr:uid="{00000000-0005-0000-0000-0000B2930000}"/>
    <cellStyle name="Normal 11 2 2 2 2 2 2 2" xfId="44849" xr:uid="{00000000-0005-0000-0000-0000B3930000}"/>
    <cellStyle name="Normal 11 2 2 2 2 2 3" xfId="34235" xr:uid="{00000000-0005-0000-0000-0000B4930000}"/>
    <cellStyle name="Normal 11 2 2 2 2 3" xfId="16275" xr:uid="{00000000-0005-0000-0000-0000B5930000}"/>
    <cellStyle name="Normal 11 2 2 2 2 3 2" xfId="39543" xr:uid="{00000000-0005-0000-0000-0000B6930000}"/>
    <cellStyle name="Normal 11 2 2 2 2 4" xfId="23977" xr:uid="{00000000-0005-0000-0000-0000B7930000}"/>
    <cellStyle name="Normal 11 2 2 2 2 4 2" xfId="47191" xr:uid="{00000000-0005-0000-0000-0000B8930000}"/>
    <cellStyle name="Normal 11 2 2 2 2 5" xfId="28927" xr:uid="{00000000-0005-0000-0000-0000B9930000}"/>
    <cellStyle name="Normal 11 2 2 2 2 6" xfId="49122" xr:uid="{00000000-0005-0000-0000-0000BA930000}"/>
    <cellStyle name="Normal 11 2 2 2 3" xfId="8325" xr:uid="{00000000-0005-0000-0000-0000BB930000}"/>
    <cellStyle name="Normal 11 2 2 2 3 2" xfId="18940" xr:uid="{00000000-0005-0000-0000-0000BC930000}"/>
    <cellStyle name="Normal 11 2 2 2 3 2 2" xfId="42208" xr:uid="{00000000-0005-0000-0000-0000BD930000}"/>
    <cellStyle name="Normal 11 2 2 2 3 3" xfId="31593" xr:uid="{00000000-0005-0000-0000-0000BE930000}"/>
    <cellStyle name="Normal 11 2 2 2 4" xfId="13635" xr:uid="{00000000-0005-0000-0000-0000BF930000}"/>
    <cellStyle name="Normal 11 2 2 2 4 2" xfId="36903" xr:uid="{00000000-0005-0000-0000-0000C0930000}"/>
    <cellStyle name="Normal 11 2 2 2 5" xfId="23976" xr:uid="{00000000-0005-0000-0000-0000C1930000}"/>
    <cellStyle name="Normal 11 2 2 2 5 2" xfId="47190" xr:uid="{00000000-0005-0000-0000-0000C2930000}"/>
    <cellStyle name="Normal 11 2 2 2 6" xfId="26285" xr:uid="{00000000-0005-0000-0000-0000C3930000}"/>
    <cellStyle name="Normal 11 2 2 2 7" xfId="49121" xr:uid="{00000000-0005-0000-0000-0000C4930000}"/>
    <cellStyle name="Normal 11 2 2 3" xfId="3951" xr:uid="{00000000-0005-0000-0000-0000C5930000}"/>
    <cellStyle name="Normal 11 2 2 3 2" xfId="6615" xr:uid="{00000000-0005-0000-0000-0000C6930000}"/>
    <cellStyle name="Normal 11 2 2 3 2 2" xfId="11958" xr:uid="{00000000-0005-0000-0000-0000C7930000}"/>
    <cellStyle name="Normal 11 2 2 3 2 2 2" xfId="22571" xr:uid="{00000000-0005-0000-0000-0000C8930000}"/>
    <cellStyle name="Normal 11 2 2 3 2 2 2 2" xfId="45839" xr:uid="{00000000-0005-0000-0000-0000C9930000}"/>
    <cellStyle name="Normal 11 2 2 3 2 2 3" xfId="35226" xr:uid="{00000000-0005-0000-0000-0000CA930000}"/>
    <cellStyle name="Normal 11 2 2 3 2 3" xfId="17265" xr:uid="{00000000-0005-0000-0000-0000CB930000}"/>
    <cellStyle name="Normal 11 2 2 3 2 3 2" xfId="40533" xr:uid="{00000000-0005-0000-0000-0000CC930000}"/>
    <cellStyle name="Normal 11 2 2 3 2 4" xfId="29918" xr:uid="{00000000-0005-0000-0000-0000CD930000}"/>
    <cellStyle name="Normal 11 2 2 3 3" xfId="9316" xr:uid="{00000000-0005-0000-0000-0000CE930000}"/>
    <cellStyle name="Normal 11 2 2 3 3 2" xfId="19931" xr:uid="{00000000-0005-0000-0000-0000CF930000}"/>
    <cellStyle name="Normal 11 2 2 3 3 2 2" xfId="43199" xr:uid="{00000000-0005-0000-0000-0000D0930000}"/>
    <cellStyle name="Normal 11 2 2 3 3 3" xfId="32584" xr:uid="{00000000-0005-0000-0000-0000D1930000}"/>
    <cellStyle name="Normal 11 2 2 3 4" xfId="14625" xr:uid="{00000000-0005-0000-0000-0000D2930000}"/>
    <cellStyle name="Normal 11 2 2 3 4 2" xfId="37893" xr:uid="{00000000-0005-0000-0000-0000D3930000}"/>
    <cellStyle name="Normal 11 2 2 3 5" xfId="23978" xr:uid="{00000000-0005-0000-0000-0000D4930000}"/>
    <cellStyle name="Normal 11 2 2 3 5 2" xfId="47192" xr:uid="{00000000-0005-0000-0000-0000D5930000}"/>
    <cellStyle name="Normal 11 2 2 3 6" xfId="27276" xr:uid="{00000000-0005-0000-0000-0000D6930000}"/>
    <cellStyle name="Normal 11 2 2 3 7" xfId="49123" xr:uid="{00000000-0005-0000-0000-0000D7930000}"/>
    <cellStyle name="Normal 11 2 2 4" xfId="4437" xr:uid="{00000000-0005-0000-0000-0000D8930000}"/>
    <cellStyle name="Normal 11 2 2 4 2" xfId="9781" xr:uid="{00000000-0005-0000-0000-0000D9930000}"/>
    <cellStyle name="Normal 11 2 2 4 2 2" xfId="20396" xr:uid="{00000000-0005-0000-0000-0000DA930000}"/>
    <cellStyle name="Normal 11 2 2 4 2 2 2" xfId="43664" xr:uid="{00000000-0005-0000-0000-0000DB930000}"/>
    <cellStyle name="Normal 11 2 2 4 2 3" xfId="33049" xr:uid="{00000000-0005-0000-0000-0000DC930000}"/>
    <cellStyle name="Normal 11 2 2 4 3" xfId="15090" xr:uid="{00000000-0005-0000-0000-0000DD930000}"/>
    <cellStyle name="Normal 11 2 2 4 3 2" xfId="38358" xr:uid="{00000000-0005-0000-0000-0000DE930000}"/>
    <cellStyle name="Normal 11 2 2 4 4" xfId="27741" xr:uid="{00000000-0005-0000-0000-0000DF930000}"/>
    <cellStyle name="Normal 11 2 2 5" xfId="7139" xr:uid="{00000000-0005-0000-0000-0000E0930000}"/>
    <cellStyle name="Normal 11 2 2 5 2" xfId="17754" xr:uid="{00000000-0005-0000-0000-0000E1930000}"/>
    <cellStyle name="Normal 11 2 2 5 2 2" xfId="41022" xr:uid="{00000000-0005-0000-0000-0000E2930000}"/>
    <cellStyle name="Normal 11 2 2 5 3" xfId="30407" xr:uid="{00000000-0005-0000-0000-0000E3930000}"/>
    <cellStyle name="Normal 11 2 2 6" xfId="12450" xr:uid="{00000000-0005-0000-0000-0000E4930000}"/>
    <cellStyle name="Normal 11 2 2 6 2" xfId="35718" xr:uid="{00000000-0005-0000-0000-0000E5930000}"/>
    <cellStyle name="Normal 11 2 2 7" xfId="23975" xr:uid="{00000000-0005-0000-0000-0000E6930000}"/>
    <cellStyle name="Normal 11 2 2 7 2" xfId="47189" xr:uid="{00000000-0005-0000-0000-0000E7930000}"/>
    <cellStyle name="Normal 11 2 2 8" xfId="25099" xr:uid="{00000000-0005-0000-0000-0000E8930000}"/>
    <cellStyle name="Normal 11 2 2 9" xfId="49120" xr:uid="{00000000-0005-0000-0000-0000E9930000}"/>
    <cellStyle name="Normal 11 2 3" xfId="1583" xr:uid="{00000000-0005-0000-0000-0000EA930000}"/>
    <cellStyle name="Normal 11 2 3 2" xfId="2940" xr:uid="{00000000-0005-0000-0000-0000EB930000}"/>
    <cellStyle name="Normal 11 2 3 2 2" xfId="5788" xr:uid="{00000000-0005-0000-0000-0000EC930000}"/>
    <cellStyle name="Normal 11 2 3 2 2 2" xfId="11131" xr:uid="{00000000-0005-0000-0000-0000ED930000}"/>
    <cellStyle name="Normal 11 2 3 2 2 2 2" xfId="21745" xr:uid="{00000000-0005-0000-0000-0000EE930000}"/>
    <cellStyle name="Normal 11 2 3 2 2 2 2 2" xfId="45013" xr:uid="{00000000-0005-0000-0000-0000EF930000}"/>
    <cellStyle name="Normal 11 2 3 2 2 2 3" xfId="34399" xr:uid="{00000000-0005-0000-0000-0000F0930000}"/>
    <cellStyle name="Normal 11 2 3 2 2 3" xfId="16439" xr:uid="{00000000-0005-0000-0000-0000F1930000}"/>
    <cellStyle name="Normal 11 2 3 2 2 3 2" xfId="39707" xr:uid="{00000000-0005-0000-0000-0000F2930000}"/>
    <cellStyle name="Normal 11 2 3 2 2 4" xfId="29091" xr:uid="{00000000-0005-0000-0000-0000F3930000}"/>
    <cellStyle name="Normal 11 2 3 2 3" xfId="8489" xr:uid="{00000000-0005-0000-0000-0000F4930000}"/>
    <cellStyle name="Normal 11 2 3 2 3 2" xfId="19104" xr:uid="{00000000-0005-0000-0000-0000F5930000}"/>
    <cellStyle name="Normal 11 2 3 2 3 2 2" xfId="42372" xr:uid="{00000000-0005-0000-0000-0000F6930000}"/>
    <cellStyle name="Normal 11 2 3 2 3 3" xfId="31757" xr:uid="{00000000-0005-0000-0000-0000F7930000}"/>
    <cellStyle name="Normal 11 2 3 2 4" xfId="13799" xr:uid="{00000000-0005-0000-0000-0000F8930000}"/>
    <cellStyle name="Normal 11 2 3 2 4 2" xfId="37067" xr:uid="{00000000-0005-0000-0000-0000F9930000}"/>
    <cellStyle name="Normal 11 2 3 2 5" xfId="23980" xr:uid="{00000000-0005-0000-0000-0000FA930000}"/>
    <cellStyle name="Normal 11 2 3 2 5 2" xfId="47194" xr:uid="{00000000-0005-0000-0000-0000FB930000}"/>
    <cellStyle name="Normal 11 2 3 2 6" xfId="26449" xr:uid="{00000000-0005-0000-0000-0000FC930000}"/>
    <cellStyle name="Normal 11 2 3 2 7" xfId="49125" xr:uid="{00000000-0005-0000-0000-0000FD930000}"/>
    <cellStyle name="Normal 11 2 3 3" xfId="3732" xr:uid="{00000000-0005-0000-0000-0000FE930000}"/>
    <cellStyle name="Normal 11 2 3 3 2" xfId="6479" xr:uid="{00000000-0005-0000-0000-0000FF930000}"/>
    <cellStyle name="Normal 11 2 3 3 2 2" xfId="11822" xr:uid="{00000000-0005-0000-0000-000000940000}"/>
    <cellStyle name="Normal 11 2 3 3 2 2 2" xfId="22435" xr:uid="{00000000-0005-0000-0000-000001940000}"/>
    <cellStyle name="Normal 11 2 3 3 2 2 2 2" xfId="45703" xr:uid="{00000000-0005-0000-0000-000002940000}"/>
    <cellStyle name="Normal 11 2 3 3 2 2 3" xfId="35090" xr:uid="{00000000-0005-0000-0000-000003940000}"/>
    <cellStyle name="Normal 11 2 3 3 2 3" xfId="17129" xr:uid="{00000000-0005-0000-0000-000004940000}"/>
    <cellStyle name="Normal 11 2 3 3 2 3 2" xfId="40397" xr:uid="{00000000-0005-0000-0000-000005940000}"/>
    <cellStyle name="Normal 11 2 3 3 2 4" xfId="29782" xr:uid="{00000000-0005-0000-0000-000006940000}"/>
    <cellStyle name="Normal 11 2 3 3 3" xfId="9180" xr:uid="{00000000-0005-0000-0000-000007940000}"/>
    <cellStyle name="Normal 11 2 3 3 3 2" xfId="19795" xr:uid="{00000000-0005-0000-0000-000008940000}"/>
    <cellStyle name="Normal 11 2 3 3 3 2 2" xfId="43063" xr:uid="{00000000-0005-0000-0000-000009940000}"/>
    <cellStyle name="Normal 11 2 3 3 3 3" xfId="32448" xr:uid="{00000000-0005-0000-0000-00000A940000}"/>
    <cellStyle name="Normal 11 2 3 3 4" xfId="14489" xr:uid="{00000000-0005-0000-0000-00000B940000}"/>
    <cellStyle name="Normal 11 2 3 3 4 2" xfId="37757" xr:uid="{00000000-0005-0000-0000-00000C940000}"/>
    <cellStyle name="Normal 11 2 3 3 5" xfId="27140" xr:uid="{00000000-0005-0000-0000-00000D940000}"/>
    <cellStyle name="Normal 11 2 3 4" xfId="4601" xr:uid="{00000000-0005-0000-0000-00000E940000}"/>
    <cellStyle name="Normal 11 2 3 4 2" xfId="9945" xr:uid="{00000000-0005-0000-0000-00000F940000}"/>
    <cellStyle name="Normal 11 2 3 4 2 2" xfId="20560" xr:uid="{00000000-0005-0000-0000-000010940000}"/>
    <cellStyle name="Normal 11 2 3 4 2 2 2" xfId="43828" xr:uid="{00000000-0005-0000-0000-000011940000}"/>
    <cellStyle name="Normal 11 2 3 4 2 3" xfId="33213" xr:uid="{00000000-0005-0000-0000-000012940000}"/>
    <cellStyle name="Normal 11 2 3 4 3" xfId="15254" xr:uid="{00000000-0005-0000-0000-000013940000}"/>
    <cellStyle name="Normal 11 2 3 4 3 2" xfId="38522" xr:uid="{00000000-0005-0000-0000-000014940000}"/>
    <cellStyle name="Normal 11 2 3 4 4" xfId="27905" xr:uid="{00000000-0005-0000-0000-000015940000}"/>
    <cellStyle name="Normal 11 2 3 5" xfId="7303" xr:uid="{00000000-0005-0000-0000-000016940000}"/>
    <cellStyle name="Normal 11 2 3 5 2" xfId="17918" xr:uid="{00000000-0005-0000-0000-000017940000}"/>
    <cellStyle name="Normal 11 2 3 5 2 2" xfId="41186" xr:uid="{00000000-0005-0000-0000-000018940000}"/>
    <cellStyle name="Normal 11 2 3 5 3" xfId="30571" xr:uid="{00000000-0005-0000-0000-000019940000}"/>
    <cellStyle name="Normal 11 2 3 6" xfId="12614" xr:uid="{00000000-0005-0000-0000-00001A940000}"/>
    <cellStyle name="Normal 11 2 3 6 2" xfId="35882" xr:uid="{00000000-0005-0000-0000-00001B940000}"/>
    <cellStyle name="Normal 11 2 3 7" xfId="23979" xr:uid="{00000000-0005-0000-0000-00001C940000}"/>
    <cellStyle name="Normal 11 2 3 7 2" xfId="47193" xr:uid="{00000000-0005-0000-0000-00001D940000}"/>
    <cellStyle name="Normal 11 2 3 8" xfId="25263" xr:uid="{00000000-0005-0000-0000-00001E940000}"/>
    <cellStyle name="Normal 11 2 3 9" xfId="49124" xr:uid="{00000000-0005-0000-0000-00001F940000}"/>
    <cellStyle name="Normal 11 2 4" xfId="2073" xr:uid="{00000000-0005-0000-0000-000020940000}"/>
    <cellStyle name="Normal 11 2 4 2" xfId="23981" xr:uid="{00000000-0005-0000-0000-000021940000}"/>
    <cellStyle name="Normal 11 2 4 2 2" xfId="47195" xr:uid="{00000000-0005-0000-0000-000022940000}"/>
    <cellStyle name="Normal 11 2 4 3" xfId="49126" xr:uid="{00000000-0005-0000-0000-000023940000}"/>
    <cellStyle name="Normal 11 2 5" xfId="2634" xr:uid="{00000000-0005-0000-0000-000024940000}"/>
    <cellStyle name="Normal 11 2 5 2" xfId="5482" xr:uid="{00000000-0005-0000-0000-000025940000}"/>
    <cellStyle name="Normal 11 2 5 2 2" xfId="10825" xr:uid="{00000000-0005-0000-0000-000026940000}"/>
    <cellStyle name="Normal 11 2 5 2 2 2" xfId="21439" xr:uid="{00000000-0005-0000-0000-000027940000}"/>
    <cellStyle name="Normal 11 2 5 2 2 2 2" xfId="44707" xr:uid="{00000000-0005-0000-0000-000028940000}"/>
    <cellStyle name="Normal 11 2 5 2 2 3" xfId="34093" xr:uid="{00000000-0005-0000-0000-000029940000}"/>
    <cellStyle name="Normal 11 2 5 2 3" xfId="16133" xr:uid="{00000000-0005-0000-0000-00002A940000}"/>
    <cellStyle name="Normal 11 2 5 2 3 2" xfId="39401" xr:uid="{00000000-0005-0000-0000-00002B940000}"/>
    <cellStyle name="Normal 11 2 5 2 4" xfId="28785" xr:uid="{00000000-0005-0000-0000-00002C940000}"/>
    <cellStyle name="Normal 11 2 5 3" xfId="8183" xr:uid="{00000000-0005-0000-0000-00002D940000}"/>
    <cellStyle name="Normal 11 2 5 3 2" xfId="18798" xr:uid="{00000000-0005-0000-0000-00002E940000}"/>
    <cellStyle name="Normal 11 2 5 3 2 2" xfId="42066" xr:uid="{00000000-0005-0000-0000-00002F940000}"/>
    <cellStyle name="Normal 11 2 5 3 3" xfId="31451" xr:uid="{00000000-0005-0000-0000-000030940000}"/>
    <cellStyle name="Normal 11 2 5 4" xfId="13493" xr:uid="{00000000-0005-0000-0000-000031940000}"/>
    <cellStyle name="Normal 11 2 5 4 2" xfId="36761" xr:uid="{00000000-0005-0000-0000-000032940000}"/>
    <cellStyle name="Normal 11 2 5 5" xfId="26143" xr:uid="{00000000-0005-0000-0000-000033940000}"/>
    <cellStyle name="Normal 11 2 6" xfId="4295" xr:uid="{00000000-0005-0000-0000-000034940000}"/>
    <cellStyle name="Normal 11 2 6 2" xfId="9639" xr:uid="{00000000-0005-0000-0000-000035940000}"/>
    <cellStyle name="Normal 11 2 6 2 2" xfId="20254" xr:uid="{00000000-0005-0000-0000-000036940000}"/>
    <cellStyle name="Normal 11 2 6 2 2 2" xfId="43522" xr:uid="{00000000-0005-0000-0000-000037940000}"/>
    <cellStyle name="Normal 11 2 6 2 3" xfId="32907" xr:uid="{00000000-0005-0000-0000-000038940000}"/>
    <cellStyle name="Normal 11 2 6 3" xfId="14948" xr:uid="{00000000-0005-0000-0000-000039940000}"/>
    <cellStyle name="Normal 11 2 6 3 2" xfId="38216" xr:uid="{00000000-0005-0000-0000-00003A940000}"/>
    <cellStyle name="Normal 11 2 6 4" xfId="27599" xr:uid="{00000000-0005-0000-0000-00003B940000}"/>
    <cellStyle name="Normal 11 2 7" xfId="6997" xr:uid="{00000000-0005-0000-0000-00003C940000}"/>
    <cellStyle name="Normal 11 2 7 2" xfId="17612" xr:uid="{00000000-0005-0000-0000-00003D940000}"/>
    <cellStyle name="Normal 11 2 7 2 2" xfId="40880" xr:uid="{00000000-0005-0000-0000-00003E940000}"/>
    <cellStyle name="Normal 11 2 7 3" xfId="30265" xr:uid="{00000000-0005-0000-0000-00003F940000}"/>
    <cellStyle name="Normal 11 2 8" xfId="12308" xr:uid="{00000000-0005-0000-0000-000040940000}"/>
    <cellStyle name="Normal 11 2 8 2" xfId="35576" xr:uid="{00000000-0005-0000-0000-000041940000}"/>
    <cellStyle name="Normal 11 2 9" xfId="23974" xr:uid="{00000000-0005-0000-0000-000042940000}"/>
    <cellStyle name="Normal 11 2 9 2" xfId="47188" xr:uid="{00000000-0005-0000-0000-000043940000}"/>
    <cellStyle name="Normal 11 2_Asset Register (new)" xfId="1346" xr:uid="{00000000-0005-0000-0000-000044940000}"/>
    <cellStyle name="Normal 11 3" xfId="1149" xr:uid="{00000000-0005-0000-0000-000045940000}"/>
    <cellStyle name="Normal 11 3 2" xfId="2717" xr:uid="{00000000-0005-0000-0000-000046940000}"/>
    <cellStyle name="Normal 11 3 2 2" xfId="5565" xr:uid="{00000000-0005-0000-0000-000047940000}"/>
    <cellStyle name="Normal 11 3 2 2 2" xfId="10908" xr:uid="{00000000-0005-0000-0000-000048940000}"/>
    <cellStyle name="Normal 11 3 2 2 2 2" xfId="21522" xr:uid="{00000000-0005-0000-0000-000049940000}"/>
    <cellStyle name="Normal 11 3 2 2 2 2 2" xfId="44790" xr:uid="{00000000-0005-0000-0000-00004A940000}"/>
    <cellStyle name="Normal 11 3 2 2 2 3" xfId="34176" xr:uid="{00000000-0005-0000-0000-00004B940000}"/>
    <cellStyle name="Normal 11 3 2 2 3" xfId="16216" xr:uid="{00000000-0005-0000-0000-00004C940000}"/>
    <cellStyle name="Normal 11 3 2 2 3 2" xfId="39484" xr:uid="{00000000-0005-0000-0000-00004D940000}"/>
    <cellStyle name="Normal 11 3 2 2 4" xfId="23984" xr:uid="{00000000-0005-0000-0000-00004E940000}"/>
    <cellStyle name="Normal 11 3 2 2 4 2" xfId="47198" xr:uid="{00000000-0005-0000-0000-00004F940000}"/>
    <cellStyle name="Normal 11 3 2 2 5" xfId="28868" xr:uid="{00000000-0005-0000-0000-000050940000}"/>
    <cellStyle name="Normal 11 3 2 2 6" xfId="49129" xr:uid="{00000000-0005-0000-0000-000051940000}"/>
    <cellStyle name="Normal 11 3 2 3" xfId="8266" xr:uid="{00000000-0005-0000-0000-000052940000}"/>
    <cellStyle name="Normal 11 3 2 3 2" xfId="18881" xr:uid="{00000000-0005-0000-0000-000053940000}"/>
    <cellStyle name="Normal 11 3 2 3 2 2" xfId="42149" xr:uid="{00000000-0005-0000-0000-000054940000}"/>
    <cellStyle name="Normal 11 3 2 3 3" xfId="31534" xr:uid="{00000000-0005-0000-0000-000055940000}"/>
    <cellStyle name="Normal 11 3 2 4" xfId="13576" xr:uid="{00000000-0005-0000-0000-000056940000}"/>
    <cellStyle name="Normal 11 3 2 4 2" xfId="36844" xr:uid="{00000000-0005-0000-0000-000057940000}"/>
    <cellStyle name="Normal 11 3 2 5" xfId="23983" xr:uid="{00000000-0005-0000-0000-000058940000}"/>
    <cellStyle name="Normal 11 3 2 5 2" xfId="47197" xr:uid="{00000000-0005-0000-0000-000059940000}"/>
    <cellStyle name="Normal 11 3 2 6" xfId="26226" xr:uid="{00000000-0005-0000-0000-00005A940000}"/>
    <cellStyle name="Normal 11 3 2 7" xfId="49128" xr:uid="{00000000-0005-0000-0000-00005B940000}"/>
    <cellStyle name="Normal 11 3 3" xfId="3892" xr:uid="{00000000-0005-0000-0000-00005C940000}"/>
    <cellStyle name="Normal 11 3 3 2" xfId="6556" xr:uid="{00000000-0005-0000-0000-00005D940000}"/>
    <cellStyle name="Normal 11 3 3 2 2" xfId="11899" xr:uid="{00000000-0005-0000-0000-00005E940000}"/>
    <cellStyle name="Normal 11 3 3 2 2 2" xfId="22512" xr:uid="{00000000-0005-0000-0000-00005F940000}"/>
    <cellStyle name="Normal 11 3 3 2 2 2 2" xfId="45780" xr:uid="{00000000-0005-0000-0000-000060940000}"/>
    <cellStyle name="Normal 11 3 3 2 2 3" xfId="35167" xr:uid="{00000000-0005-0000-0000-000061940000}"/>
    <cellStyle name="Normal 11 3 3 2 3" xfId="17206" xr:uid="{00000000-0005-0000-0000-000062940000}"/>
    <cellStyle name="Normal 11 3 3 2 3 2" xfId="40474" xr:uid="{00000000-0005-0000-0000-000063940000}"/>
    <cellStyle name="Normal 11 3 3 2 4" xfId="29859" xr:uid="{00000000-0005-0000-0000-000064940000}"/>
    <cellStyle name="Normal 11 3 3 3" xfId="9257" xr:uid="{00000000-0005-0000-0000-000065940000}"/>
    <cellStyle name="Normal 11 3 3 3 2" xfId="19872" xr:uid="{00000000-0005-0000-0000-000066940000}"/>
    <cellStyle name="Normal 11 3 3 3 2 2" xfId="43140" xr:uid="{00000000-0005-0000-0000-000067940000}"/>
    <cellStyle name="Normal 11 3 3 3 3" xfId="32525" xr:uid="{00000000-0005-0000-0000-000068940000}"/>
    <cellStyle name="Normal 11 3 3 4" xfId="14566" xr:uid="{00000000-0005-0000-0000-000069940000}"/>
    <cellStyle name="Normal 11 3 3 4 2" xfId="37834" xr:uid="{00000000-0005-0000-0000-00006A940000}"/>
    <cellStyle name="Normal 11 3 3 5" xfId="23985" xr:uid="{00000000-0005-0000-0000-00006B940000}"/>
    <cellStyle name="Normal 11 3 3 5 2" xfId="47199" xr:uid="{00000000-0005-0000-0000-00006C940000}"/>
    <cellStyle name="Normal 11 3 3 6" xfId="27217" xr:uid="{00000000-0005-0000-0000-00006D940000}"/>
    <cellStyle name="Normal 11 3 3 7" xfId="49130" xr:uid="{00000000-0005-0000-0000-00006E940000}"/>
    <cellStyle name="Normal 11 3 4" xfId="4378" xr:uid="{00000000-0005-0000-0000-00006F940000}"/>
    <cellStyle name="Normal 11 3 4 2" xfId="9722" xr:uid="{00000000-0005-0000-0000-000070940000}"/>
    <cellStyle name="Normal 11 3 4 2 2" xfId="20337" xr:uid="{00000000-0005-0000-0000-000071940000}"/>
    <cellStyle name="Normal 11 3 4 2 2 2" xfId="43605" xr:uid="{00000000-0005-0000-0000-000072940000}"/>
    <cellStyle name="Normal 11 3 4 2 3" xfId="32990" xr:uid="{00000000-0005-0000-0000-000073940000}"/>
    <cellStyle name="Normal 11 3 4 3" xfId="15031" xr:uid="{00000000-0005-0000-0000-000074940000}"/>
    <cellStyle name="Normal 11 3 4 3 2" xfId="38299" xr:uid="{00000000-0005-0000-0000-000075940000}"/>
    <cellStyle name="Normal 11 3 4 4" xfId="27682" xr:uid="{00000000-0005-0000-0000-000076940000}"/>
    <cellStyle name="Normal 11 3 5" xfId="7080" xr:uid="{00000000-0005-0000-0000-000077940000}"/>
    <cellStyle name="Normal 11 3 5 2" xfId="17695" xr:uid="{00000000-0005-0000-0000-000078940000}"/>
    <cellStyle name="Normal 11 3 5 2 2" xfId="40963" xr:uid="{00000000-0005-0000-0000-000079940000}"/>
    <cellStyle name="Normal 11 3 5 3" xfId="30348" xr:uid="{00000000-0005-0000-0000-00007A940000}"/>
    <cellStyle name="Normal 11 3 6" xfId="12391" xr:uid="{00000000-0005-0000-0000-00007B940000}"/>
    <cellStyle name="Normal 11 3 6 2" xfId="35659" xr:uid="{00000000-0005-0000-0000-00007C940000}"/>
    <cellStyle name="Normal 11 3 7" xfId="23982" xr:uid="{00000000-0005-0000-0000-00007D940000}"/>
    <cellStyle name="Normal 11 3 7 2" xfId="47196" xr:uid="{00000000-0005-0000-0000-00007E940000}"/>
    <cellStyle name="Normal 11 3 8" xfId="25040" xr:uid="{00000000-0005-0000-0000-00007F940000}"/>
    <cellStyle name="Normal 11 3 9" xfId="49127" xr:uid="{00000000-0005-0000-0000-000080940000}"/>
    <cellStyle name="Normal 11 4" xfId="1320" xr:uid="{00000000-0005-0000-0000-000081940000}"/>
    <cellStyle name="Normal 11 4 2" xfId="2857" xr:uid="{00000000-0005-0000-0000-000082940000}"/>
    <cellStyle name="Normal 11 4 2 2" xfId="5705" xr:uid="{00000000-0005-0000-0000-000083940000}"/>
    <cellStyle name="Normal 11 4 2 2 2" xfId="11048" xr:uid="{00000000-0005-0000-0000-000084940000}"/>
    <cellStyle name="Normal 11 4 2 2 2 2" xfId="21662" xr:uid="{00000000-0005-0000-0000-000085940000}"/>
    <cellStyle name="Normal 11 4 2 2 2 2 2" xfId="44930" xr:uid="{00000000-0005-0000-0000-000086940000}"/>
    <cellStyle name="Normal 11 4 2 2 2 3" xfId="34316" xr:uid="{00000000-0005-0000-0000-000087940000}"/>
    <cellStyle name="Normal 11 4 2 2 3" xfId="16356" xr:uid="{00000000-0005-0000-0000-000088940000}"/>
    <cellStyle name="Normal 11 4 2 2 3 2" xfId="39624" xr:uid="{00000000-0005-0000-0000-000089940000}"/>
    <cellStyle name="Normal 11 4 2 2 4" xfId="23988" xr:uid="{00000000-0005-0000-0000-00008A940000}"/>
    <cellStyle name="Normal 11 4 2 2 4 2" xfId="47202" xr:uid="{00000000-0005-0000-0000-00008B940000}"/>
    <cellStyle name="Normal 11 4 2 2 5" xfId="29008" xr:uid="{00000000-0005-0000-0000-00008C940000}"/>
    <cellStyle name="Normal 11 4 2 2 6" xfId="49133" xr:uid="{00000000-0005-0000-0000-00008D940000}"/>
    <cellStyle name="Normal 11 4 2 3" xfId="8406" xr:uid="{00000000-0005-0000-0000-00008E940000}"/>
    <cellStyle name="Normal 11 4 2 3 2" xfId="19021" xr:uid="{00000000-0005-0000-0000-00008F940000}"/>
    <cellStyle name="Normal 11 4 2 3 2 2" xfId="42289" xr:uid="{00000000-0005-0000-0000-000090940000}"/>
    <cellStyle name="Normal 11 4 2 3 3" xfId="31674" xr:uid="{00000000-0005-0000-0000-000091940000}"/>
    <cellStyle name="Normal 11 4 2 4" xfId="13716" xr:uid="{00000000-0005-0000-0000-000092940000}"/>
    <cellStyle name="Normal 11 4 2 4 2" xfId="36984" xr:uid="{00000000-0005-0000-0000-000093940000}"/>
    <cellStyle name="Normal 11 4 2 5" xfId="23987" xr:uid="{00000000-0005-0000-0000-000094940000}"/>
    <cellStyle name="Normal 11 4 2 5 2" xfId="47201" xr:uid="{00000000-0005-0000-0000-000095940000}"/>
    <cellStyle name="Normal 11 4 2 6" xfId="26366" xr:uid="{00000000-0005-0000-0000-000096940000}"/>
    <cellStyle name="Normal 11 4 2 7" xfId="49132" xr:uid="{00000000-0005-0000-0000-000097940000}"/>
    <cellStyle name="Normal 11 4 3" xfId="4518" xr:uid="{00000000-0005-0000-0000-000098940000}"/>
    <cellStyle name="Normal 11 4 3 2" xfId="9862" xr:uid="{00000000-0005-0000-0000-000099940000}"/>
    <cellStyle name="Normal 11 4 3 2 2" xfId="20477" xr:uid="{00000000-0005-0000-0000-00009A940000}"/>
    <cellStyle name="Normal 11 4 3 2 2 2" xfId="43745" xr:uid="{00000000-0005-0000-0000-00009B940000}"/>
    <cellStyle name="Normal 11 4 3 2 3" xfId="33130" xr:uid="{00000000-0005-0000-0000-00009C940000}"/>
    <cellStyle name="Normal 11 4 3 3" xfId="15171" xr:uid="{00000000-0005-0000-0000-00009D940000}"/>
    <cellStyle name="Normal 11 4 3 3 2" xfId="38439" xr:uid="{00000000-0005-0000-0000-00009E940000}"/>
    <cellStyle name="Normal 11 4 3 4" xfId="23989" xr:uid="{00000000-0005-0000-0000-00009F940000}"/>
    <cellStyle name="Normal 11 4 3 4 2" xfId="47203" xr:uid="{00000000-0005-0000-0000-0000A0940000}"/>
    <cellStyle name="Normal 11 4 3 5" xfId="27822" xr:uid="{00000000-0005-0000-0000-0000A1940000}"/>
    <cellStyle name="Normal 11 4 3 6" xfId="49134" xr:uid="{00000000-0005-0000-0000-0000A2940000}"/>
    <cellStyle name="Normal 11 4 4" xfId="7220" xr:uid="{00000000-0005-0000-0000-0000A3940000}"/>
    <cellStyle name="Normal 11 4 4 2" xfId="17835" xr:uid="{00000000-0005-0000-0000-0000A4940000}"/>
    <cellStyle name="Normal 11 4 4 2 2" xfId="41103" xr:uid="{00000000-0005-0000-0000-0000A5940000}"/>
    <cellStyle name="Normal 11 4 4 3" xfId="30488" xr:uid="{00000000-0005-0000-0000-0000A6940000}"/>
    <cellStyle name="Normal 11 4 5" xfId="12531" xr:uid="{00000000-0005-0000-0000-0000A7940000}"/>
    <cellStyle name="Normal 11 4 5 2" xfId="35799" xr:uid="{00000000-0005-0000-0000-0000A8940000}"/>
    <cellStyle name="Normal 11 4 6" xfId="23986" xr:uid="{00000000-0005-0000-0000-0000A9940000}"/>
    <cellStyle name="Normal 11 4 6 2" xfId="47200" xr:uid="{00000000-0005-0000-0000-0000AA940000}"/>
    <cellStyle name="Normal 11 4 7" xfId="25180" xr:uid="{00000000-0005-0000-0000-0000AB940000}"/>
    <cellStyle name="Normal 11 4 8" xfId="49131" xr:uid="{00000000-0005-0000-0000-0000AC940000}"/>
    <cellStyle name="Normal 11 5" xfId="1698" xr:uid="{00000000-0005-0000-0000-0000AD940000}"/>
    <cellStyle name="Normal 11 5 2" xfId="4695" xr:uid="{00000000-0005-0000-0000-0000AE940000}"/>
    <cellStyle name="Normal 11 5 2 2" xfId="10039" xr:uid="{00000000-0005-0000-0000-0000AF940000}"/>
    <cellStyle name="Normal 11 5 2 2 2" xfId="20654" xr:uid="{00000000-0005-0000-0000-0000B0940000}"/>
    <cellStyle name="Normal 11 5 2 2 2 2" xfId="43922" xr:uid="{00000000-0005-0000-0000-0000B1940000}"/>
    <cellStyle name="Normal 11 5 2 2 3" xfId="33307" xr:uid="{00000000-0005-0000-0000-0000B2940000}"/>
    <cellStyle name="Normal 11 5 2 3" xfId="15348" xr:uid="{00000000-0005-0000-0000-0000B3940000}"/>
    <cellStyle name="Normal 11 5 2 3 2" xfId="38616" xr:uid="{00000000-0005-0000-0000-0000B4940000}"/>
    <cellStyle name="Normal 11 5 2 4" xfId="23991" xr:uid="{00000000-0005-0000-0000-0000B5940000}"/>
    <cellStyle name="Normal 11 5 2 4 2" xfId="47205" xr:uid="{00000000-0005-0000-0000-0000B6940000}"/>
    <cellStyle name="Normal 11 5 2 5" xfId="27999" xr:uid="{00000000-0005-0000-0000-0000B7940000}"/>
    <cellStyle name="Normal 11 5 2 6" xfId="49136" xr:uid="{00000000-0005-0000-0000-0000B8940000}"/>
    <cellStyle name="Normal 11 5 3" xfId="7397" xr:uid="{00000000-0005-0000-0000-0000B9940000}"/>
    <cellStyle name="Normal 11 5 3 2" xfId="18012" xr:uid="{00000000-0005-0000-0000-0000BA940000}"/>
    <cellStyle name="Normal 11 5 3 2 2" xfId="41280" xr:uid="{00000000-0005-0000-0000-0000BB940000}"/>
    <cellStyle name="Normal 11 5 3 3" xfId="30665" xr:uid="{00000000-0005-0000-0000-0000BC940000}"/>
    <cellStyle name="Normal 11 5 4" xfId="12708" xr:uid="{00000000-0005-0000-0000-0000BD940000}"/>
    <cellStyle name="Normal 11 5 4 2" xfId="35976" xr:uid="{00000000-0005-0000-0000-0000BE940000}"/>
    <cellStyle name="Normal 11 5 5" xfId="23990" xr:uid="{00000000-0005-0000-0000-0000BF940000}"/>
    <cellStyle name="Normal 11 5 5 2" xfId="47204" xr:uid="{00000000-0005-0000-0000-0000C0940000}"/>
    <cellStyle name="Normal 11 5 6" xfId="25357" xr:uid="{00000000-0005-0000-0000-0000C1940000}"/>
    <cellStyle name="Normal 11 5 7" xfId="49135" xr:uid="{00000000-0005-0000-0000-0000C2940000}"/>
    <cellStyle name="Normal 11 6" xfId="1744" xr:uid="{00000000-0005-0000-0000-0000C3940000}"/>
    <cellStyle name="Normal 11 6 2" xfId="4736" xr:uid="{00000000-0005-0000-0000-0000C4940000}"/>
    <cellStyle name="Normal 11 6 2 2" xfId="10080" xr:uid="{00000000-0005-0000-0000-0000C5940000}"/>
    <cellStyle name="Normal 11 6 2 2 2" xfId="20695" xr:uid="{00000000-0005-0000-0000-0000C6940000}"/>
    <cellStyle name="Normal 11 6 2 2 2 2" xfId="43963" xr:uid="{00000000-0005-0000-0000-0000C7940000}"/>
    <cellStyle name="Normal 11 6 2 2 3" xfId="33348" xr:uid="{00000000-0005-0000-0000-0000C8940000}"/>
    <cellStyle name="Normal 11 6 2 3" xfId="15389" xr:uid="{00000000-0005-0000-0000-0000C9940000}"/>
    <cellStyle name="Normal 11 6 2 3 2" xfId="38657" xr:uid="{00000000-0005-0000-0000-0000CA940000}"/>
    <cellStyle name="Normal 11 6 2 4" xfId="28040" xr:uid="{00000000-0005-0000-0000-0000CB940000}"/>
    <cellStyle name="Normal 11 6 3" xfId="7438" xr:uid="{00000000-0005-0000-0000-0000CC940000}"/>
    <cellStyle name="Normal 11 6 3 2" xfId="18053" xr:uid="{00000000-0005-0000-0000-0000CD940000}"/>
    <cellStyle name="Normal 11 6 3 2 2" xfId="41321" xr:uid="{00000000-0005-0000-0000-0000CE940000}"/>
    <cellStyle name="Normal 11 6 3 3" xfId="30706" xr:uid="{00000000-0005-0000-0000-0000CF940000}"/>
    <cellStyle name="Normal 11 6 4" xfId="12749" xr:uid="{00000000-0005-0000-0000-0000D0940000}"/>
    <cellStyle name="Normal 11 6 4 2" xfId="36017" xr:uid="{00000000-0005-0000-0000-0000D1940000}"/>
    <cellStyle name="Normal 11 6 5" xfId="23992" xr:uid="{00000000-0005-0000-0000-0000D2940000}"/>
    <cellStyle name="Normal 11 6 5 2" xfId="47206" xr:uid="{00000000-0005-0000-0000-0000D3940000}"/>
    <cellStyle name="Normal 11 6 6" xfId="25398" xr:uid="{00000000-0005-0000-0000-0000D4940000}"/>
    <cellStyle name="Normal 11 6 7" xfId="49137" xr:uid="{00000000-0005-0000-0000-0000D5940000}"/>
    <cellStyle name="Normal 11 7" xfId="2070" xr:uid="{00000000-0005-0000-0000-0000D6940000}"/>
    <cellStyle name="Normal 11 7 2" xfId="4990" xr:uid="{00000000-0005-0000-0000-0000D7940000}"/>
    <cellStyle name="Normal 11 7 2 2" xfId="10333" xr:uid="{00000000-0005-0000-0000-0000D8940000}"/>
    <cellStyle name="Normal 11 7 2 2 2" xfId="20948" xr:uid="{00000000-0005-0000-0000-0000D9940000}"/>
    <cellStyle name="Normal 11 7 2 2 2 2" xfId="44216" xr:uid="{00000000-0005-0000-0000-0000DA940000}"/>
    <cellStyle name="Normal 11 7 2 2 3" xfId="33601" xr:uid="{00000000-0005-0000-0000-0000DB940000}"/>
    <cellStyle name="Normal 11 7 2 3" xfId="15642" xr:uid="{00000000-0005-0000-0000-0000DC940000}"/>
    <cellStyle name="Normal 11 7 2 3 2" xfId="38910" xr:uid="{00000000-0005-0000-0000-0000DD940000}"/>
    <cellStyle name="Normal 11 7 2 4" xfId="28293" xr:uid="{00000000-0005-0000-0000-0000DE940000}"/>
    <cellStyle name="Normal 11 7 3" xfId="7691" xr:uid="{00000000-0005-0000-0000-0000DF940000}"/>
    <cellStyle name="Normal 11 7 3 2" xfId="18306" xr:uid="{00000000-0005-0000-0000-0000E0940000}"/>
    <cellStyle name="Normal 11 7 3 2 2" xfId="41574" xr:uid="{00000000-0005-0000-0000-0000E1940000}"/>
    <cellStyle name="Normal 11 7 3 3" xfId="30959" xr:uid="{00000000-0005-0000-0000-0000E2940000}"/>
    <cellStyle name="Normal 11 7 4" xfId="13002" xr:uid="{00000000-0005-0000-0000-0000E3940000}"/>
    <cellStyle name="Normal 11 7 4 2" xfId="36270" xr:uid="{00000000-0005-0000-0000-0000E4940000}"/>
    <cellStyle name="Normal 11 7 5" xfId="23993" xr:uid="{00000000-0005-0000-0000-0000E5940000}"/>
    <cellStyle name="Normal 11 7 5 2" xfId="47207" xr:uid="{00000000-0005-0000-0000-0000E6940000}"/>
    <cellStyle name="Normal 11 7 6" xfId="25651" xr:uid="{00000000-0005-0000-0000-0000E7940000}"/>
    <cellStyle name="Normal 11 7 7" xfId="49138" xr:uid="{00000000-0005-0000-0000-0000E8940000}"/>
    <cellStyle name="Normal 11 8" xfId="2196" xr:uid="{00000000-0005-0000-0000-0000E9940000}"/>
    <cellStyle name="Normal 11 8 2" xfId="5072" xr:uid="{00000000-0005-0000-0000-0000EA940000}"/>
    <cellStyle name="Normal 11 8 2 2" xfId="10415" xr:uid="{00000000-0005-0000-0000-0000EB940000}"/>
    <cellStyle name="Normal 11 8 2 2 2" xfId="21030" xr:uid="{00000000-0005-0000-0000-0000EC940000}"/>
    <cellStyle name="Normal 11 8 2 2 2 2" xfId="44298" xr:uid="{00000000-0005-0000-0000-0000ED940000}"/>
    <cellStyle name="Normal 11 8 2 2 3" xfId="33683" xr:uid="{00000000-0005-0000-0000-0000EE940000}"/>
    <cellStyle name="Normal 11 8 2 3" xfId="15724" xr:uid="{00000000-0005-0000-0000-0000EF940000}"/>
    <cellStyle name="Normal 11 8 2 3 2" xfId="38992" xr:uid="{00000000-0005-0000-0000-0000F0940000}"/>
    <cellStyle name="Normal 11 8 2 4" xfId="28375" xr:uid="{00000000-0005-0000-0000-0000F1940000}"/>
    <cellStyle name="Normal 11 8 3" xfId="7773" xr:uid="{00000000-0005-0000-0000-0000F2940000}"/>
    <cellStyle name="Normal 11 8 3 2" xfId="18388" xr:uid="{00000000-0005-0000-0000-0000F3940000}"/>
    <cellStyle name="Normal 11 8 3 2 2" xfId="41656" xr:uid="{00000000-0005-0000-0000-0000F4940000}"/>
    <cellStyle name="Normal 11 8 3 3" xfId="31041" xr:uid="{00000000-0005-0000-0000-0000F5940000}"/>
    <cellStyle name="Normal 11 8 4" xfId="13084" xr:uid="{00000000-0005-0000-0000-0000F6940000}"/>
    <cellStyle name="Normal 11 8 4 2" xfId="36352" xr:uid="{00000000-0005-0000-0000-0000F7940000}"/>
    <cellStyle name="Normal 11 8 5" xfId="23994" xr:uid="{00000000-0005-0000-0000-0000F8940000}"/>
    <cellStyle name="Normal 11 8 5 2" xfId="47208" xr:uid="{00000000-0005-0000-0000-0000F9940000}"/>
    <cellStyle name="Normal 11 8 6" xfId="25733" xr:uid="{00000000-0005-0000-0000-0000FA940000}"/>
    <cellStyle name="Normal 11 8 7" xfId="49139" xr:uid="{00000000-0005-0000-0000-0000FB940000}"/>
    <cellStyle name="Normal 11 9" xfId="2253" xr:uid="{00000000-0005-0000-0000-0000FC940000}"/>
    <cellStyle name="Normal 11 9 2" xfId="5120" xr:uid="{00000000-0005-0000-0000-0000FD940000}"/>
    <cellStyle name="Normal 11 9 2 2" xfId="10463" xr:uid="{00000000-0005-0000-0000-0000FE940000}"/>
    <cellStyle name="Normal 11 9 2 2 2" xfId="21077" xr:uid="{00000000-0005-0000-0000-0000FF940000}"/>
    <cellStyle name="Normal 11 9 2 2 2 2" xfId="44345" xr:uid="{00000000-0005-0000-0000-000000950000}"/>
    <cellStyle name="Normal 11 9 2 2 3" xfId="33731" xr:uid="{00000000-0005-0000-0000-000001950000}"/>
    <cellStyle name="Normal 11 9 2 3" xfId="15771" xr:uid="{00000000-0005-0000-0000-000002950000}"/>
    <cellStyle name="Normal 11 9 2 3 2" xfId="39039" xr:uid="{00000000-0005-0000-0000-000003950000}"/>
    <cellStyle name="Normal 11 9 2 4" xfId="28423" xr:uid="{00000000-0005-0000-0000-000004950000}"/>
    <cellStyle name="Normal 11 9 3" xfId="7821" xr:uid="{00000000-0005-0000-0000-000005950000}"/>
    <cellStyle name="Normal 11 9 3 2" xfId="18436" xr:uid="{00000000-0005-0000-0000-000006950000}"/>
    <cellStyle name="Normal 11 9 3 2 2" xfId="41704" xr:uid="{00000000-0005-0000-0000-000007950000}"/>
    <cellStyle name="Normal 11 9 3 3" xfId="31089" xr:uid="{00000000-0005-0000-0000-000008950000}"/>
    <cellStyle name="Normal 11 9 4" xfId="13131" xr:uid="{00000000-0005-0000-0000-000009950000}"/>
    <cellStyle name="Normal 11 9 4 2" xfId="36399" xr:uid="{00000000-0005-0000-0000-00000A950000}"/>
    <cellStyle name="Normal 11 9 5" xfId="25781" xr:uid="{00000000-0005-0000-0000-00000B950000}"/>
    <cellStyle name="Normal 11 9 6" xfId="49780" xr:uid="{00000000-0005-0000-0000-00000C950000}"/>
    <cellStyle name="Normal 11_Asset Register (new)" xfId="1351" xr:uid="{00000000-0005-0000-0000-00000D950000}"/>
    <cellStyle name="Normal 12" xfId="574" xr:uid="{00000000-0005-0000-0000-00000E950000}"/>
    <cellStyle name="Normal 12 10" xfId="3042" xr:uid="{00000000-0005-0000-0000-00000F950000}"/>
    <cellStyle name="Normal 12 10 2" xfId="5875" xr:uid="{00000000-0005-0000-0000-000010950000}"/>
    <cellStyle name="Normal 12 10 2 2" xfId="11218" xr:uid="{00000000-0005-0000-0000-000011950000}"/>
    <cellStyle name="Normal 12 10 2 2 2" xfId="21831" xr:uid="{00000000-0005-0000-0000-000012950000}"/>
    <cellStyle name="Normal 12 10 2 2 2 2" xfId="45099" xr:uid="{00000000-0005-0000-0000-000013950000}"/>
    <cellStyle name="Normal 12 10 2 2 3" xfId="34486" xr:uid="{00000000-0005-0000-0000-000014950000}"/>
    <cellStyle name="Normal 12 10 2 3" xfId="16525" xr:uid="{00000000-0005-0000-0000-000015950000}"/>
    <cellStyle name="Normal 12 10 2 3 2" xfId="39793" xr:uid="{00000000-0005-0000-0000-000016950000}"/>
    <cellStyle name="Normal 12 10 2 4" xfId="29178" xr:uid="{00000000-0005-0000-0000-000017950000}"/>
    <cellStyle name="Normal 12 10 3" xfId="8576" xr:uid="{00000000-0005-0000-0000-000018950000}"/>
    <cellStyle name="Normal 12 10 3 2" xfId="19191" xr:uid="{00000000-0005-0000-0000-000019950000}"/>
    <cellStyle name="Normal 12 10 3 2 2" xfId="42459" xr:uid="{00000000-0005-0000-0000-00001A950000}"/>
    <cellStyle name="Normal 12 10 3 3" xfId="31844" xr:uid="{00000000-0005-0000-0000-00001B950000}"/>
    <cellStyle name="Normal 12 10 4" xfId="13885" xr:uid="{00000000-0005-0000-0000-00001C950000}"/>
    <cellStyle name="Normal 12 10 4 2" xfId="37153" xr:uid="{00000000-0005-0000-0000-00001D950000}"/>
    <cellStyle name="Normal 12 10 5" xfId="26536" xr:uid="{00000000-0005-0000-0000-00001E950000}"/>
    <cellStyle name="Normal 12 11" xfId="3365" xr:uid="{00000000-0005-0000-0000-00001F950000}"/>
    <cellStyle name="Normal 12 11 2" xfId="6189" xr:uid="{00000000-0005-0000-0000-000020950000}"/>
    <cellStyle name="Normal 12 11 2 2" xfId="11532" xr:uid="{00000000-0005-0000-0000-000021950000}"/>
    <cellStyle name="Normal 12 11 2 2 2" xfId="22145" xr:uid="{00000000-0005-0000-0000-000022950000}"/>
    <cellStyle name="Normal 12 11 2 2 2 2" xfId="45413" xr:uid="{00000000-0005-0000-0000-000023950000}"/>
    <cellStyle name="Normal 12 11 2 2 3" xfId="34800" xr:uid="{00000000-0005-0000-0000-000024950000}"/>
    <cellStyle name="Normal 12 11 2 3" xfId="16839" xr:uid="{00000000-0005-0000-0000-000025950000}"/>
    <cellStyle name="Normal 12 11 2 3 2" xfId="40107" xr:uid="{00000000-0005-0000-0000-000026950000}"/>
    <cellStyle name="Normal 12 11 2 4" xfId="29492" xr:uid="{00000000-0005-0000-0000-000027950000}"/>
    <cellStyle name="Normal 12 11 3" xfId="8890" xr:uid="{00000000-0005-0000-0000-000028950000}"/>
    <cellStyle name="Normal 12 11 3 2" xfId="19505" xr:uid="{00000000-0005-0000-0000-000029950000}"/>
    <cellStyle name="Normal 12 11 3 2 2" xfId="42773" xr:uid="{00000000-0005-0000-0000-00002A950000}"/>
    <cellStyle name="Normal 12 11 3 3" xfId="32158" xr:uid="{00000000-0005-0000-0000-00002B950000}"/>
    <cellStyle name="Normal 12 11 4" xfId="14199" xr:uid="{00000000-0005-0000-0000-00002C950000}"/>
    <cellStyle name="Normal 12 11 4 2" xfId="37467" xr:uid="{00000000-0005-0000-0000-00002D950000}"/>
    <cellStyle name="Normal 12 11 5" xfId="26850" xr:uid="{00000000-0005-0000-0000-00002E950000}"/>
    <cellStyle name="Normal 12 12" xfId="23995" xr:uid="{00000000-0005-0000-0000-00002F950000}"/>
    <cellStyle name="Normal 12 12 2" xfId="47209" xr:uid="{00000000-0005-0000-0000-000030950000}"/>
    <cellStyle name="Normal 12 13" xfId="49140" xr:uid="{00000000-0005-0000-0000-000031950000}"/>
    <cellStyle name="Normal 12 2" xfId="846" xr:uid="{00000000-0005-0000-0000-000032950000}"/>
    <cellStyle name="Normal 12 2 10" xfId="24958" xr:uid="{00000000-0005-0000-0000-000033950000}"/>
    <cellStyle name="Normal 12 2 11" xfId="49141" xr:uid="{00000000-0005-0000-0000-000034950000}"/>
    <cellStyle name="Normal 12 2 2" xfId="1215" xr:uid="{00000000-0005-0000-0000-000035950000}"/>
    <cellStyle name="Normal 12 2 2 2" xfId="2777" xr:uid="{00000000-0005-0000-0000-000036950000}"/>
    <cellStyle name="Normal 12 2 2 2 2" xfId="5625" xr:uid="{00000000-0005-0000-0000-000037950000}"/>
    <cellStyle name="Normal 12 2 2 2 2 2" xfId="10968" xr:uid="{00000000-0005-0000-0000-000038950000}"/>
    <cellStyle name="Normal 12 2 2 2 2 2 2" xfId="21582" xr:uid="{00000000-0005-0000-0000-000039950000}"/>
    <cellStyle name="Normal 12 2 2 2 2 2 2 2" xfId="44850" xr:uid="{00000000-0005-0000-0000-00003A950000}"/>
    <cellStyle name="Normal 12 2 2 2 2 2 3" xfId="34236" xr:uid="{00000000-0005-0000-0000-00003B950000}"/>
    <cellStyle name="Normal 12 2 2 2 2 3" xfId="16276" xr:uid="{00000000-0005-0000-0000-00003C950000}"/>
    <cellStyle name="Normal 12 2 2 2 2 3 2" xfId="39544" xr:uid="{00000000-0005-0000-0000-00003D950000}"/>
    <cellStyle name="Normal 12 2 2 2 2 4" xfId="23999" xr:uid="{00000000-0005-0000-0000-00003E950000}"/>
    <cellStyle name="Normal 12 2 2 2 2 4 2" xfId="47213" xr:uid="{00000000-0005-0000-0000-00003F950000}"/>
    <cellStyle name="Normal 12 2 2 2 2 5" xfId="28928" xr:uid="{00000000-0005-0000-0000-000040950000}"/>
    <cellStyle name="Normal 12 2 2 2 2 6" xfId="49144" xr:uid="{00000000-0005-0000-0000-000041950000}"/>
    <cellStyle name="Normal 12 2 2 2 3" xfId="8326" xr:uid="{00000000-0005-0000-0000-000042950000}"/>
    <cellStyle name="Normal 12 2 2 2 3 2" xfId="18941" xr:uid="{00000000-0005-0000-0000-000043950000}"/>
    <cellStyle name="Normal 12 2 2 2 3 2 2" xfId="42209" xr:uid="{00000000-0005-0000-0000-000044950000}"/>
    <cellStyle name="Normal 12 2 2 2 3 3" xfId="31594" xr:uid="{00000000-0005-0000-0000-000045950000}"/>
    <cellStyle name="Normal 12 2 2 2 4" xfId="13636" xr:uid="{00000000-0005-0000-0000-000046950000}"/>
    <cellStyle name="Normal 12 2 2 2 4 2" xfId="36904" xr:uid="{00000000-0005-0000-0000-000047950000}"/>
    <cellStyle name="Normal 12 2 2 2 5" xfId="23998" xr:uid="{00000000-0005-0000-0000-000048950000}"/>
    <cellStyle name="Normal 12 2 2 2 5 2" xfId="47212" xr:uid="{00000000-0005-0000-0000-000049950000}"/>
    <cellStyle name="Normal 12 2 2 2 6" xfId="26286" xr:uid="{00000000-0005-0000-0000-00004A950000}"/>
    <cellStyle name="Normal 12 2 2 2 7" xfId="49143" xr:uid="{00000000-0005-0000-0000-00004B950000}"/>
    <cellStyle name="Normal 12 2 2 3" xfId="3952" xr:uid="{00000000-0005-0000-0000-00004C950000}"/>
    <cellStyle name="Normal 12 2 2 3 2" xfId="6616" xr:uid="{00000000-0005-0000-0000-00004D950000}"/>
    <cellStyle name="Normal 12 2 2 3 2 2" xfId="11959" xr:uid="{00000000-0005-0000-0000-00004E950000}"/>
    <cellStyle name="Normal 12 2 2 3 2 2 2" xfId="22572" xr:uid="{00000000-0005-0000-0000-00004F950000}"/>
    <cellStyle name="Normal 12 2 2 3 2 2 2 2" xfId="45840" xr:uid="{00000000-0005-0000-0000-000050950000}"/>
    <cellStyle name="Normal 12 2 2 3 2 2 3" xfId="35227" xr:uid="{00000000-0005-0000-0000-000051950000}"/>
    <cellStyle name="Normal 12 2 2 3 2 3" xfId="17266" xr:uid="{00000000-0005-0000-0000-000052950000}"/>
    <cellStyle name="Normal 12 2 2 3 2 3 2" xfId="40534" xr:uid="{00000000-0005-0000-0000-000053950000}"/>
    <cellStyle name="Normal 12 2 2 3 2 4" xfId="29919" xr:uid="{00000000-0005-0000-0000-000054950000}"/>
    <cellStyle name="Normal 12 2 2 3 3" xfId="9317" xr:uid="{00000000-0005-0000-0000-000055950000}"/>
    <cellStyle name="Normal 12 2 2 3 3 2" xfId="19932" xr:uid="{00000000-0005-0000-0000-000056950000}"/>
    <cellStyle name="Normal 12 2 2 3 3 2 2" xfId="43200" xr:uid="{00000000-0005-0000-0000-000057950000}"/>
    <cellStyle name="Normal 12 2 2 3 3 3" xfId="32585" xr:uid="{00000000-0005-0000-0000-000058950000}"/>
    <cellStyle name="Normal 12 2 2 3 4" xfId="14626" xr:uid="{00000000-0005-0000-0000-000059950000}"/>
    <cellStyle name="Normal 12 2 2 3 4 2" xfId="37894" xr:uid="{00000000-0005-0000-0000-00005A950000}"/>
    <cellStyle name="Normal 12 2 2 3 5" xfId="24000" xr:uid="{00000000-0005-0000-0000-00005B950000}"/>
    <cellStyle name="Normal 12 2 2 3 5 2" xfId="47214" xr:uid="{00000000-0005-0000-0000-00005C950000}"/>
    <cellStyle name="Normal 12 2 2 3 6" xfId="27277" xr:uid="{00000000-0005-0000-0000-00005D950000}"/>
    <cellStyle name="Normal 12 2 2 3 7" xfId="49145" xr:uid="{00000000-0005-0000-0000-00005E950000}"/>
    <cellStyle name="Normal 12 2 2 4" xfId="4438" xr:uid="{00000000-0005-0000-0000-00005F950000}"/>
    <cellStyle name="Normal 12 2 2 4 2" xfId="9782" xr:uid="{00000000-0005-0000-0000-000060950000}"/>
    <cellStyle name="Normal 12 2 2 4 2 2" xfId="20397" xr:uid="{00000000-0005-0000-0000-000061950000}"/>
    <cellStyle name="Normal 12 2 2 4 2 2 2" xfId="43665" xr:uid="{00000000-0005-0000-0000-000062950000}"/>
    <cellStyle name="Normal 12 2 2 4 2 3" xfId="33050" xr:uid="{00000000-0005-0000-0000-000063950000}"/>
    <cellStyle name="Normal 12 2 2 4 3" xfId="15091" xr:uid="{00000000-0005-0000-0000-000064950000}"/>
    <cellStyle name="Normal 12 2 2 4 3 2" xfId="38359" xr:uid="{00000000-0005-0000-0000-000065950000}"/>
    <cellStyle name="Normal 12 2 2 4 4" xfId="27742" xr:uid="{00000000-0005-0000-0000-000066950000}"/>
    <cellStyle name="Normal 12 2 2 5" xfId="7140" xr:uid="{00000000-0005-0000-0000-000067950000}"/>
    <cellStyle name="Normal 12 2 2 5 2" xfId="17755" xr:uid="{00000000-0005-0000-0000-000068950000}"/>
    <cellStyle name="Normal 12 2 2 5 2 2" xfId="41023" xr:uid="{00000000-0005-0000-0000-000069950000}"/>
    <cellStyle name="Normal 12 2 2 5 3" xfId="30408" xr:uid="{00000000-0005-0000-0000-00006A950000}"/>
    <cellStyle name="Normal 12 2 2 6" xfId="12451" xr:uid="{00000000-0005-0000-0000-00006B950000}"/>
    <cellStyle name="Normal 12 2 2 6 2" xfId="35719" xr:uid="{00000000-0005-0000-0000-00006C950000}"/>
    <cellStyle name="Normal 12 2 2 7" xfId="23997" xr:uid="{00000000-0005-0000-0000-00006D950000}"/>
    <cellStyle name="Normal 12 2 2 7 2" xfId="47211" xr:uid="{00000000-0005-0000-0000-00006E950000}"/>
    <cellStyle name="Normal 12 2 2 8" xfId="25100" xr:uid="{00000000-0005-0000-0000-00006F950000}"/>
    <cellStyle name="Normal 12 2 2 9" xfId="49142" xr:uid="{00000000-0005-0000-0000-000070950000}"/>
    <cellStyle name="Normal 12 2 3" xfId="1584" xr:uid="{00000000-0005-0000-0000-000071950000}"/>
    <cellStyle name="Normal 12 2 3 2" xfId="2941" xr:uid="{00000000-0005-0000-0000-000072950000}"/>
    <cellStyle name="Normal 12 2 3 2 2" xfId="5789" xr:uid="{00000000-0005-0000-0000-000073950000}"/>
    <cellStyle name="Normal 12 2 3 2 2 2" xfId="11132" xr:uid="{00000000-0005-0000-0000-000074950000}"/>
    <cellStyle name="Normal 12 2 3 2 2 2 2" xfId="21746" xr:uid="{00000000-0005-0000-0000-000075950000}"/>
    <cellStyle name="Normal 12 2 3 2 2 2 2 2" xfId="45014" xr:uid="{00000000-0005-0000-0000-000076950000}"/>
    <cellStyle name="Normal 12 2 3 2 2 2 3" xfId="34400" xr:uid="{00000000-0005-0000-0000-000077950000}"/>
    <cellStyle name="Normal 12 2 3 2 2 3" xfId="16440" xr:uid="{00000000-0005-0000-0000-000078950000}"/>
    <cellStyle name="Normal 12 2 3 2 2 3 2" xfId="39708" xr:uid="{00000000-0005-0000-0000-000079950000}"/>
    <cellStyle name="Normal 12 2 3 2 2 4" xfId="29092" xr:uid="{00000000-0005-0000-0000-00007A950000}"/>
    <cellStyle name="Normal 12 2 3 2 3" xfId="8490" xr:uid="{00000000-0005-0000-0000-00007B950000}"/>
    <cellStyle name="Normal 12 2 3 2 3 2" xfId="19105" xr:uid="{00000000-0005-0000-0000-00007C950000}"/>
    <cellStyle name="Normal 12 2 3 2 3 2 2" xfId="42373" xr:uid="{00000000-0005-0000-0000-00007D950000}"/>
    <cellStyle name="Normal 12 2 3 2 3 3" xfId="31758" xr:uid="{00000000-0005-0000-0000-00007E950000}"/>
    <cellStyle name="Normal 12 2 3 2 4" xfId="13800" xr:uid="{00000000-0005-0000-0000-00007F950000}"/>
    <cellStyle name="Normal 12 2 3 2 4 2" xfId="37068" xr:uid="{00000000-0005-0000-0000-000080950000}"/>
    <cellStyle name="Normal 12 2 3 2 5" xfId="24002" xr:uid="{00000000-0005-0000-0000-000081950000}"/>
    <cellStyle name="Normal 12 2 3 2 5 2" xfId="47216" xr:uid="{00000000-0005-0000-0000-000082950000}"/>
    <cellStyle name="Normal 12 2 3 2 6" xfId="26450" xr:uid="{00000000-0005-0000-0000-000083950000}"/>
    <cellStyle name="Normal 12 2 3 2 7" xfId="49147" xr:uid="{00000000-0005-0000-0000-000084950000}"/>
    <cellStyle name="Normal 12 2 3 3" xfId="3731" xr:uid="{00000000-0005-0000-0000-000085950000}"/>
    <cellStyle name="Normal 12 2 3 3 2" xfId="6478" xr:uid="{00000000-0005-0000-0000-000086950000}"/>
    <cellStyle name="Normal 12 2 3 3 2 2" xfId="11821" xr:uid="{00000000-0005-0000-0000-000087950000}"/>
    <cellStyle name="Normal 12 2 3 3 2 2 2" xfId="22434" xr:uid="{00000000-0005-0000-0000-000088950000}"/>
    <cellStyle name="Normal 12 2 3 3 2 2 2 2" xfId="45702" xr:uid="{00000000-0005-0000-0000-000089950000}"/>
    <cellStyle name="Normal 12 2 3 3 2 2 3" xfId="35089" xr:uid="{00000000-0005-0000-0000-00008A950000}"/>
    <cellStyle name="Normal 12 2 3 3 2 3" xfId="17128" xr:uid="{00000000-0005-0000-0000-00008B950000}"/>
    <cellStyle name="Normal 12 2 3 3 2 3 2" xfId="40396" xr:uid="{00000000-0005-0000-0000-00008C950000}"/>
    <cellStyle name="Normal 12 2 3 3 2 4" xfId="29781" xr:uid="{00000000-0005-0000-0000-00008D950000}"/>
    <cellStyle name="Normal 12 2 3 3 3" xfId="9179" xr:uid="{00000000-0005-0000-0000-00008E950000}"/>
    <cellStyle name="Normal 12 2 3 3 3 2" xfId="19794" xr:uid="{00000000-0005-0000-0000-00008F950000}"/>
    <cellStyle name="Normal 12 2 3 3 3 2 2" xfId="43062" xr:uid="{00000000-0005-0000-0000-000090950000}"/>
    <cellStyle name="Normal 12 2 3 3 3 3" xfId="32447" xr:uid="{00000000-0005-0000-0000-000091950000}"/>
    <cellStyle name="Normal 12 2 3 3 4" xfId="14488" xr:uid="{00000000-0005-0000-0000-000092950000}"/>
    <cellStyle name="Normal 12 2 3 3 4 2" xfId="37756" xr:uid="{00000000-0005-0000-0000-000093950000}"/>
    <cellStyle name="Normal 12 2 3 3 5" xfId="27139" xr:uid="{00000000-0005-0000-0000-000094950000}"/>
    <cellStyle name="Normal 12 2 3 4" xfId="4602" xr:uid="{00000000-0005-0000-0000-000095950000}"/>
    <cellStyle name="Normal 12 2 3 4 2" xfId="9946" xr:uid="{00000000-0005-0000-0000-000096950000}"/>
    <cellStyle name="Normal 12 2 3 4 2 2" xfId="20561" xr:uid="{00000000-0005-0000-0000-000097950000}"/>
    <cellStyle name="Normal 12 2 3 4 2 2 2" xfId="43829" xr:uid="{00000000-0005-0000-0000-000098950000}"/>
    <cellStyle name="Normal 12 2 3 4 2 3" xfId="33214" xr:uid="{00000000-0005-0000-0000-000099950000}"/>
    <cellStyle name="Normal 12 2 3 4 3" xfId="15255" xr:uid="{00000000-0005-0000-0000-00009A950000}"/>
    <cellStyle name="Normal 12 2 3 4 3 2" xfId="38523" xr:uid="{00000000-0005-0000-0000-00009B950000}"/>
    <cellStyle name="Normal 12 2 3 4 4" xfId="27906" xr:uid="{00000000-0005-0000-0000-00009C950000}"/>
    <cellStyle name="Normal 12 2 3 5" xfId="7304" xr:uid="{00000000-0005-0000-0000-00009D950000}"/>
    <cellStyle name="Normal 12 2 3 5 2" xfId="17919" xr:uid="{00000000-0005-0000-0000-00009E950000}"/>
    <cellStyle name="Normal 12 2 3 5 2 2" xfId="41187" xr:uid="{00000000-0005-0000-0000-00009F950000}"/>
    <cellStyle name="Normal 12 2 3 5 3" xfId="30572" xr:uid="{00000000-0005-0000-0000-0000A0950000}"/>
    <cellStyle name="Normal 12 2 3 6" xfId="12615" xr:uid="{00000000-0005-0000-0000-0000A1950000}"/>
    <cellStyle name="Normal 12 2 3 6 2" xfId="35883" xr:uid="{00000000-0005-0000-0000-0000A2950000}"/>
    <cellStyle name="Normal 12 2 3 7" xfId="24001" xr:uid="{00000000-0005-0000-0000-0000A3950000}"/>
    <cellStyle name="Normal 12 2 3 7 2" xfId="47215" xr:uid="{00000000-0005-0000-0000-0000A4950000}"/>
    <cellStyle name="Normal 12 2 3 8" xfId="25264" xr:uid="{00000000-0005-0000-0000-0000A5950000}"/>
    <cellStyle name="Normal 12 2 3 9" xfId="49146" xr:uid="{00000000-0005-0000-0000-0000A6950000}"/>
    <cellStyle name="Normal 12 2 4" xfId="2074" xr:uid="{00000000-0005-0000-0000-0000A7950000}"/>
    <cellStyle name="Normal 12 2 4 2" xfId="24003" xr:uid="{00000000-0005-0000-0000-0000A8950000}"/>
    <cellStyle name="Normal 12 2 4 2 2" xfId="47217" xr:uid="{00000000-0005-0000-0000-0000A9950000}"/>
    <cellStyle name="Normal 12 2 4 3" xfId="49148" xr:uid="{00000000-0005-0000-0000-0000AA950000}"/>
    <cellStyle name="Normal 12 2 5" xfId="2635" xr:uid="{00000000-0005-0000-0000-0000AB950000}"/>
    <cellStyle name="Normal 12 2 5 2" xfId="5483" xr:uid="{00000000-0005-0000-0000-0000AC950000}"/>
    <cellStyle name="Normal 12 2 5 2 2" xfId="10826" xr:uid="{00000000-0005-0000-0000-0000AD950000}"/>
    <cellStyle name="Normal 12 2 5 2 2 2" xfId="21440" xr:uid="{00000000-0005-0000-0000-0000AE950000}"/>
    <cellStyle name="Normal 12 2 5 2 2 2 2" xfId="44708" xr:uid="{00000000-0005-0000-0000-0000AF950000}"/>
    <cellStyle name="Normal 12 2 5 2 2 3" xfId="34094" xr:uid="{00000000-0005-0000-0000-0000B0950000}"/>
    <cellStyle name="Normal 12 2 5 2 3" xfId="16134" xr:uid="{00000000-0005-0000-0000-0000B1950000}"/>
    <cellStyle name="Normal 12 2 5 2 3 2" xfId="39402" xr:uid="{00000000-0005-0000-0000-0000B2950000}"/>
    <cellStyle name="Normal 12 2 5 2 4" xfId="28786" xr:uid="{00000000-0005-0000-0000-0000B3950000}"/>
    <cellStyle name="Normal 12 2 5 3" xfId="8184" xr:uid="{00000000-0005-0000-0000-0000B4950000}"/>
    <cellStyle name="Normal 12 2 5 3 2" xfId="18799" xr:uid="{00000000-0005-0000-0000-0000B5950000}"/>
    <cellStyle name="Normal 12 2 5 3 2 2" xfId="42067" xr:uid="{00000000-0005-0000-0000-0000B6950000}"/>
    <cellStyle name="Normal 12 2 5 3 3" xfId="31452" xr:uid="{00000000-0005-0000-0000-0000B7950000}"/>
    <cellStyle name="Normal 12 2 5 4" xfId="13494" xr:uid="{00000000-0005-0000-0000-0000B8950000}"/>
    <cellStyle name="Normal 12 2 5 4 2" xfId="36762" xr:uid="{00000000-0005-0000-0000-0000B9950000}"/>
    <cellStyle name="Normal 12 2 5 5" xfId="26144" xr:uid="{00000000-0005-0000-0000-0000BA950000}"/>
    <cellStyle name="Normal 12 2 6" xfId="4296" xr:uid="{00000000-0005-0000-0000-0000BB950000}"/>
    <cellStyle name="Normal 12 2 6 2" xfId="9640" xr:uid="{00000000-0005-0000-0000-0000BC950000}"/>
    <cellStyle name="Normal 12 2 6 2 2" xfId="20255" xr:uid="{00000000-0005-0000-0000-0000BD950000}"/>
    <cellStyle name="Normal 12 2 6 2 2 2" xfId="43523" xr:uid="{00000000-0005-0000-0000-0000BE950000}"/>
    <cellStyle name="Normal 12 2 6 2 3" xfId="32908" xr:uid="{00000000-0005-0000-0000-0000BF950000}"/>
    <cellStyle name="Normal 12 2 6 3" xfId="14949" xr:uid="{00000000-0005-0000-0000-0000C0950000}"/>
    <cellStyle name="Normal 12 2 6 3 2" xfId="38217" xr:uid="{00000000-0005-0000-0000-0000C1950000}"/>
    <cellStyle name="Normal 12 2 6 4" xfId="27600" xr:uid="{00000000-0005-0000-0000-0000C2950000}"/>
    <cellStyle name="Normal 12 2 7" xfId="6998" xr:uid="{00000000-0005-0000-0000-0000C3950000}"/>
    <cellStyle name="Normal 12 2 7 2" xfId="17613" xr:uid="{00000000-0005-0000-0000-0000C4950000}"/>
    <cellStyle name="Normal 12 2 7 2 2" xfId="40881" xr:uid="{00000000-0005-0000-0000-0000C5950000}"/>
    <cellStyle name="Normal 12 2 7 3" xfId="30266" xr:uid="{00000000-0005-0000-0000-0000C6950000}"/>
    <cellStyle name="Normal 12 2 8" xfId="12309" xr:uid="{00000000-0005-0000-0000-0000C7950000}"/>
    <cellStyle name="Normal 12 2 8 2" xfId="35577" xr:uid="{00000000-0005-0000-0000-0000C8950000}"/>
    <cellStyle name="Normal 12 2 9" xfId="23996" xr:uid="{00000000-0005-0000-0000-0000C9950000}"/>
    <cellStyle name="Normal 12 2 9 2" xfId="47210" xr:uid="{00000000-0005-0000-0000-0000CA950000}"/>
    <cellStyle name="Normal 12 2_Asset Register (new)" xfId="1344" xr:uid="{00000000-0005-0000-0000-0000CB950000}"/>
    <cellStyle name="Normal 12 3" xfId="1150" xr:uid="{00000000-0005-0000-0000-0000CC950000}"/>
    <cellStyle name="Normal 12 3 2" xfId="2718" xr:uid="{00000000-0005-0000-0000-0000CD950000}"/>
    <cellStyle name="Normal 12 3 2 2" xfId="5566" xr:uid="{00000000-0005-0000-0000-0000CE950000}"/>
    <cellStyle name="Normal 12 3 2 2 2" xfId="10909" xr:uid="{00000000-0005-0000-0000-0000CF950000}"/>
    <cellStyle name="Normal 12 3 2 2 2 2" xfId="21523" xr:uid="{00000000-0005-0000-0000-0000D0950000}"/>
    <cellStyle name="Normal 12 3 2 2 2 2 2" xfId="44791" xr:uid="{00000000-0005-0000-0000-0000D1950000}"/>
    <cellStyle name="Normal 12 3 2 2 2 3" xfId="34177" xr:uid="{00000000-0005-0000-0000-0000D2950000}"/>
    <cellStyle name="Normal 12 3 2 2 3" xfId="16217" xr:uid="{00000000-0005-0000-0000-0000D3950000}"/>
    <cellStyle name="Normal 12 3 2 2 3 2" xfId="39485" xr:uid="{00000000-0005-0000-0000-0000D4950000}"/>
    <cellStyle name="Normal 12 3 2 2 4" xfId="24006" xr:uid="{00000000-0005-0000-0000-0000D5950000}"/>
    <cellStyle name="Normal 12 3 2 2 4 2" xfId="47220" xr:uid="{00000000-0005-0000-0000-0000D6950000}"/>
    <cellStyle name="Normal 12 3 2 2 5" xfId="28869" xr:uid="{00000000-0005-0000-0000-0000D7950000}"/>
    <cellStyle name="Normal 12 3 2 2 6" xfId="49151" xr:uid="{00000000-0005-0000-0000-0000D8950000}"/>
    <cellStyle name="Normal 12 3 2 3" xfId="8267" xr:uid="{00000000-0005-0000-0000-0000D9950000}"/>
    <cellStyle name="Normal 12 3 2 3 2" xfId="18882" xr:uid="{00000000-0005-0000-0000-0000DA950000}"/>
    <cellStyle name="Normal 12 3 2 3 2 2" xfId="42150" xr:uid="{00000000-0005-0000-0000-0000DB950000}"/>
    <cellStyle name="Normal 12 3 2 3 3" xfId="31535" xr:uid="{00000000-0005-0000-0000-0000DC950000}"/>
    <cellStyle name="Normal 12 3 2 4" xfId="13577" xr:uid="{00000000-0005-0000-0000-0000DD950000}"/>
    <cellStyle name="Normal 12 3 2 4 2" xfId="36845" xr:uid="{00000000-0005-0000-0000-0000DE950000}"/>
    <cellStyle name="Normal 12 3 2 5" xfId="24005" xr:uid="{00000000-0005-0000-0000-0000DF950000}"/>
    <cellStyle name="Normal 12 3 2 5 2" xfId="47219" xr:uid="{00000000-0005-0000-0000-0000E0950000}"/>
    <cellStyle name="Normal 12 3 2 6" xfId="26227" xr:uid="{00000000-0005-0000-0000-0000E1950000}"/>
    <cellStyle name="Normal 12 3 2 7" xfId="49150" xr:uid="{00000000-0005-0000-0000-0000E2950000}"/>
    <cellStyle name="Normal 12 3 3" xfId="3893" xr:uid="{00000000-0005-0000-0000-0000E3950000}"/>
    <cellStyle name="Normal 12 3 3 2" xfId="6557" xr:uid="{00000000-0005-0000-0000-0000E4950000}"/>
    <cellStyle name="Normal 12 3 3 2 2" xfId="11900" xr:uid="{00000000-0005-0000-0000-0000E5950000}"/>
    <cellStyle name="Normal 12 3 3 2 2 2" xfId="22513" xr:uid="{00000000-0005-0000-0000-0000E6950000}"/>
    <cellStyle name="Normal 12 3 3 2 2 2 2" xfId="45781" xr:uid="{00000000-0005-0000-0000-0000E7950000}"/>
    <cellStyle name="Normal 12 3 3 2 2 3" xfId="35168" xr:uid="{00000000-0005-0000-0000-0000E8950000}"/>
    <cellStyle name="Normal 12 3 3 2 3" xfId="17207" xr:uid="{00000000-0005-0000-0000-0000E9950000}"/>
    <cellStyle name="Normal 12 3 3 2 3 2" xfId="40475" xr:uid="{00000000-0005-0000-0000-0000EA950000}"/>
    <cellStyle name="Normal 12 3 3 2 4" xfId="29860" xr:uid="{00000000-0005-0000-0000-0000EB950000}"/>
    <cellStyle name="Normal 12 3 3 3" xfId="9258" xr:uid="{00000000-0005-0000-0000-0000EC950000}"/>
    <cellStyle name="Normal 12 3 3 3 2" xfId="19873" xr:uid="{00000000-0005-0000-0000-0000ED950000}"/>
    <cellStyle name="Normal 12 3 3 3 2 2" xfId="43141" xr:uid="{00000000-0005-0000-0000-0000EE950000}"/>
    <cellStyle name="Normal 12 3 3 3 3" xfId="32526" xr:uid="{00000000-0005-0000-0000-0000EF950000}"/>
    <cellStyle name="Normal 12 3 3 4" xfId="14567" xr:uid="{00000000-0005-0000-0000-0000F0950000}"/>
    <cellStyle name="Normal 12 3 3 4 2" xfId="37835" xr:uid="{00000000-0005-0000-0000-0000F1950000}"/>
    <cellStyle name="Normal 12 3 3 5" xfId="24007" xr:uid="{00000000-0005-0000-0000-0000F2950000}"/>
    <cellStyle name="Normal 12 3 3 5 2" xfId="47221" xr:uid="{00000000-0005-0000-0000-0000F3950000}"/>
    <cellStyle name="Normal 12 3 3 6" xfId="27218" xr:uid="{00000000-0005-0000-0000-0000F4950000}"/>
    <cellStyle name="Normal 12 3 3 7" xfId="49152" xr:uid="{00000000-0005-0000-0000-0000F5950000}"/>
    <cellStyle name="Normal 12 3 4" xfId="4379" xr:uid="{00000000-0005-0000-0000-0000F6950000}"/>
    <cellStyle name="Normal 12 3 4 2" xfId="9723" xr:uid="{00000000-0005-0000-0000-0000F7950000}"/>
    <cellStyle name="Normal 12 3 4 2 2" xfId="20338" xr:uid="{00000000-0005-0000-0000-0000F8950000}"/>
    <cellStyle name="Normal 12 3 4 2 2 2" xfId="43606" xr:uid="{00000000-0005-0000-0000-0000F9950000}"/>
    <cellStyle name="Normal 12 3 4 2 3" xfId="32991" xr:uid="{00000000-0005-0000-0000-0000FA950000}"/>
    <cellStyle name="Normal 12 3 4 3" xfId="15032" xr:uid="{00000000-0005-0000-0000-0000FB950000}"/>
    <cellStyle name="Normal 12 3 4 3 2" xfId="38300" xr:uid="{00000000-0005-0000-0000-0000FC950000}"/>
    <cellStyle name="Normal 12 3 4 4" xfId="27683" xr:uid="{00000000-0005-0000-0000-0000FD950000}"/>
    <cellStyle name="Normal 12 3 5" xfId="7081" xr:uid="{00000000-0005-0000-0000-0000FE950000}"/>
    <cellStyle name="Normal 12 3 5 2" xfId="17696" xr:uid="{00000000-0005-0000-0000-0000FF950000}"/>
    <cellStyle name="Normal 12 3 5 2 2" xfId="40964" xr:uid="{00000000-0005-0000-0000-000000960000}"/>
    <cellStyle name="Normal 12 3 5 3" xfId="30349" xr:uid="{00000000-0005-0000-0000-000001960000}"/>
    <cellStyle name="Normal 12 3 6" xfId="12392" xr:uid="{00000000-0005-0000-0000-000002960000}"/>
    <cellStyle name="Normal 12 3 6 2" xfId="35660" xr:uid="{00000000-0005-0000-0000-000003960000}"/>
    <cellStyle name="Normal 12 3 7" xfId="24004" xr:uid="{00000000-0005-0000-0000-000004960000}"/>
    <cellStyle name="Normal 12 3 7 2" xfId="47218" xr:uid="{00000000-0005-0000-0000-000005960000}"/>
    <cellStyle name="Normal 12 3 8" xfId="25041" xr:uid="{00000000-0005-0000-0000-000006960000}"/>
    <cellStyle name="Normal 12 3 9" xfId="49149" xr:uid="{00000000-0005-0000-0000-000007960000}"/>
    <cellStyle name="Normal 12 4" xfId="1321" xr:uid="{00000000-0005-0000-0000-000008960000}"/>
    <cellStyle name="Normal 12 4 2" xfId="2858" xr:uid="{00000000-0005-0000-0000-000009960000}"/>
    <cellStyle name="Normal 12 4 2 2" xfId="5706" xr:uid="{00000000-0005-0000-0000-00000A960000}"/>
    <cellStyle name="Normal 12 4 2 2 2" xfId="11049" xr:uid="{00000000-0005-0000-0000-00000B960000}"/>
    <cellStyle name="Normal 12 4 2 2 2 2" xfId="21663" xr:uid="{00000000-0005-0000-0000-00000C960000}"/>
    <cellStyle name="Normal 12 4 2 2 2 2 2" xfId="44931" xr:uid="{00000000-0005-0000-0000-00000D960000}"/>
    <cellStyle name="Normal 12 4 2 2 2 3" xfId="34317" xr:uid="{00000000-0005-0000-0000-00000E960000}"/>
    <cellStyle name="Normal 12 4 2 2 3" xfId="16357" xr:uid="{00000000-0005-0000-0000-00000F960000}"/>
    <cellStyle name="Normal 12 4 2 2 3 2" xfId="39625" xr:uid="{00000000-0005-0000-0000-000010960000}"/>
    <cellStyle name="Normal 12 4 2 2 4" xfId="24010" xr:uid="{00000000-0005-0000-0000-000011960000}"/>
    <cellStyle name="Normal 12 4 2 2 4 2" xfId="47224" xr:uid="{00000000-0005-0000-0000-000012960000}"/>
    <cellStyle name="Normal 12 4 2 2 5" xfId="29009" xr:uid="{00000000-0005-0000-0000-000013960000}"/>
    <cellStyle name="Normal 12 4 2 2 6" xfId="49155" xr:uid="{00000000-0005-0000-0000-000014960000}"/>
    <cellStyle name="Normal 12 4 2 3" xfId="8407" xr:uid="{00000000-0005-0000-0000-000015960000}"/>
    <cellStyle name="Normal 12 4 2 3 2" xfId="19022" xr:uid="{00000000-0005-0000-0000-000016960000}"/>
    <cellStyle name="Normal 12 4 2 3 2 2" xfId="42290" xr:uid="{00000000-0005-0000-0000-000017960000}"/>
    <cellStyle name="Normal 12 4 2 3 3" xfId="31675" xr:uid="{00000000-0005-0000-0000-000018960000}"/>
    <cellStyle name="Normal 12 4 2 4" xfId="13717" xr:uid="{00000000-0005-0000-0000-000019960000}"/>
    <cellStyle name="Normal 12 4 2 4 2" xfId="36985" xr:uid="{00000000-0005-0000-0000-00001A960000}"/>
    <cellStyle name="Normal 12 4 2 5" xfId="24009" xr:uid="{00000000-0005-0000-0000-00001B960000}"/>
    <cellStyle name="Normal 12 4 2 5 2" xfId="47223" xr:uid="{00000000-0005-0000-0000-00001C960000}"/>
    <cellStyle name="Normal 12 4 2 6" xfId="26367" xr:uid="{00000000-0005-0000-0000-00001D960000}"/>
    <cellStyle name="Normal 12 4 2 7" xfId="49154" xr:uid="{00000000-0005-0000-0000-00001E960000}"/>
    <cellStyle name="Normal 12 4 3" xfId="4519" xr:uid="{00000000-0005-0000-0000-00001F960000}"/>
    <cellStyle name="Normal 12 4 3 2" xfId="9863" xr:uid="{00000000-0005-0000-0000-000020960000}"/>
    <cellStyle name="Normal 12 4 3 2 2" xfId="20478" xr:uid="{00000000-0005-0000-0000-000021960000}"/>
    <cellStyle name="Normal 12 4 3 2 2 2" xfId="43746" xr:uid="{00000000-0005-0000-0000-000022960000}"/>
    <cellStyle name="Normal 12 4 3 2 3" xfId="33131" xr:uid="{00000000-0005-0000-0000-000023960000}"/>
    <cellStyle name="Normal 12 4 3 3" xfId="15172" xr:uid="{00000000-0005-0000-0000-000024960000}"/>
    <cellStyle name="Normal 12 4 3 3 2" xfId="38440" xr:uid="{00000000-0005-0000-0000-000025960000}"/>
    <cellStyle name="Normal 12 4 3 4" xfId="24011" xr:uid="{00000000-0005-0000-0000-000026960000}"/>
    <cellStyle name="Normal 12 4 3 4 2" xfId="47225" xr:uid="{00000000-0005-0000-0000-000027960000}"/>
    <cellStyle name="Normal 12 4 3 5" xfId="27823" xr:uid="{00000000-0005-0000-0000-000028960000}"/>
    <cellStyle name="Normal 12 4 3 6" xfId="49156" xr:uid="{00000000-0005-0000-0000-000029960000}"/>
    <cellStyle name="Normal 12 4 4" xfId="7221" xr:uid="{00000000-0005-0000-0000-00002A960000}"/>
    <cellStyle name="Normal 12 4 4 2" xfId="17836" xr:uid="{00000000-0005-0000-0000-00002B960000}"/>
    <cellStyle name="Normal 12 4 4 2 2" xfId="41104" xr:uid="{00000000-0005-0000-0000-00002C960000}"/>
    <cellStyle name="Normal 12 4 4 3" xfId="30489" xr:uid="{00000000-0005-0000-0000-00002D960000}"/>
    <cellStyle name="Normal 12 4 5" xfId="12532" xr:uid="{00000000-0005-0000-0000-00002E960000}"/>
    <cellStyle name="Normal 12 4 5 2" xfId="35800" xr:uid="{00000000-0005-0000-0000-00002F960000}"/>
    <cellStyle name="Normal 12 4 6" xfId="24008" xr:uid="{00000000-0005-0000-0000-000030960000}"/>
    <cellStyle name="Normal 12 4 6 2" xfId="47222" xr:uid="{00000000-0005-0000-0000-000031960000}"/>
    <cellStyle name="Normal 12 4 7" xfId="25181" xr:uid="{00000000-0005-0000-0000-000032960000}"/>
    <cellStyle name="Normal 12 4 8" xfId="49153" xr:uid="{00000000-0005-0000-0000-000033960000}"/>
    <cellStyle name="Normal 12 5" xfId="1699" xr:uid="{00000000-0005-0000-0000-000034960000}"/>
    <cellStyle name="Normal 12 5 2" xfId="4696" xr:uid="{00000000-0005-0000-0000-000035960000}"/>
    <cellStyle name="Normal 12 5 2 2" xfId="10040" xr:uid="{00000000-0005-0000-0000-000036960000}"/>
    <cellStyle name="Normal 12 5 2 2 2" xfId="20655" xr:uid="{00000000-0005-0000-0000-000037960000}"/>
    <cellStyle name="Normal 12 5 2 2 2 2" xfId="43923" xr:uid="{00000000-0005-0000-0000-000038960000}"/>
    <cellStyle name="Normal 12 5 2 2 3" xfId="33308" xr:uid="{00000000-0005-0000-0000-000039960000}"/>
    <cellStyle name="Normal 12 5 2 3" xfId="15349" xr:uid="{00000000-0005-0000-0000-00003A960000}"/>
    <cellStyle name="Normal 12 5 2 3 2" xfId="38617" xr:uid="{00000000-0005-0000-0000-00003B960000}"/>
    <cellStyle name="Normal 12 5 2 4" xfId="24013" xr:uid="{00000000-0005-0000-0000-00003C960000}"/>
    <cellStyle name="Normal 12 5 2 4 2" xfId="47227" xr:uid="{00000000-0005-0000-0000-00003D960000}"/>
    <cellStyle name="Normal 12 5 2 5" xfId="28000" xr:uid="{00000000-0005-0000-0000-00003E960000}"/>
    <cellStyle name="Normal 12 5 2 6" xfId="49158" xr:uid="{00000000-0005-0000-0000-00003F960000}"/>
    <cellStyle name="Normal 12 5 3" xfId="7398" xr:uid="{00000000-0005-0000-0000-000040960000}"/>
    <cellStyle name="Normal 12 5 3 2" xfId="18013" xr:uid="{00000000-0005-0000-0000-000041960000}"/>
    <cellStyle name="Normal 12 5 3 2 2" xfId="41281" xr:uid="{00000000-0005-0000-0000-000042960000}"/>
    <cellStyle name="Normal 12 5 3 3" xfId="30666" xr:uid="{00000000-0005-0000-0000-000043960000}"/>
    <cellStyle name="Normal 12 5 4" xfId="12709" xr:uid="{00000000-0005-0000-0000-000044960000}"/>
    <cellStyle name="Normal 12 5 4 2" xfId="35977" xr:uid="{00000000-0005-0000-0000-000045960000}"/>
    <cellStyle name="Normal 12 5 5" xfId="24012" xr:uid="{00000000-0005-0000-0000-000046960000}"/>
    <cellStyle name="Normal 12 5 5 2" xfId="47226" xr:uid="{00000000-0005-0000-0000-000047960000}"/>
    <cellStyle name="Normal 12 5 6" xfId="25358" xr:uid="{00000000-0005-0000-0000-000048960000}"/>
    <cellStyle name="Normal 12 5 7" xfId="49157" xr:uid="{00000000-0005-0000-0000-000049960000}"/>
    <cellStyle name="Normal 12 6" xfId="1743" xr:uid="{00000000-0005-0000-0000-00004A960000}"/>
    <cellStyle name="Normal 12 6 2" xfId="4735" xr:uid="{00000000-0005-0000-0000-00004B960000}"/>
    <cellStyle name="Normal 12 6 2 2" xfId="10079" xr:uid="{00000000-0005-0000-0000-00004C960000}"/>
    <cellStyle name="Normal 12 6 2 2 2" xfId="20694" xr:uid="{00000000-0005-0000-0000-00004D960000}"/>
    <cellStyle name="Normal 12 6 2 2 2 2" xfId="43962" xr:uid="{00000000-0005-0000-0000-00004E960000}"/>
    <cellStyle name="Normal 12 6 2 2 3" xfId="33347" xr:uid="{00000000-0005-0000-0000-00004F960000}"/>
    <cellStyle name="Normal 12 6 2 3" xfId="15388" xr:uid="{00000000-0005-0000-0000-000050960000}"/>
    <cellStyle name="Normal 12 6 2 3 2" xfId="38656" xr:uid="{00000000-0005-0000-0000-000051960000}"/>
    <cellStyle name="Normal 12 6 2 4" xfId="28039" xr:uid="{00000000-0005-0000-0000-000052960000}"/>
    <cellStyle name="Normal 12 6 3" xfId="7437" xr:uid="{00000000-0005-0000-0000-000053960000}"/>
    <cellStyle name="Normal 12 6 3 2" xfId="18052" xr:uid="{00000000-0005-0000-0000-000054960000}"/>
    <cellStyle name="Normal 12 6 3 2 2" xfId="41320" xr:uid="{00000000-0005-0000-0000-000055960000}"/>
    <cellStyle name="Normal 12 6 3 3" xfId="30705" xr:uid="{00000000-0005-0000-0000-000056960000}"/>
    <cellStyle name="Normal 12 6 4" xfId="12748" xr:uid="{00000000-0005-0000-0000-000057960000}"/>
    <cellStyle name="Normal 12 6 4 2" xfId="36016" xr:uid="{00000000-0005-0000-0000-000058960000}"/>
    <cellStyle name="Normal 12 6 5" xfId="24014" xr:uid="{00000000-0005-0000-0000-000059960000}"/>
    <cellStyle name="Normal 12 6 5 2" xfId="47228" xr:uid="{00000000-0005-0000-0000-00005A960000}"/>
    <cellStyle name="Normal 12 6 6" xfId="25397" xr:uid="{00000000-0005-0000-0000-00005B960000}"/>
    <cellStyle name="Normal 12 6 7" xfId="49159" xr:uid="{00000000-0005-0000-0000-00005C960000}"/>
    <cellStyle name="Normal 12 7" xfId="1613" xr:uid="{00000000-0005-0000-0000-00005D960000}"/>
    <cellStyle name="Normal 12 7 2" xfId="4631" xr:uid="{00000000-0005-0000-0000-00005E960000}"/>
    <cellStyle name="Normal 12 7 2 2" xfId="9975" xr:uid="{00000000-0005-0000-0000-00005F960000}"/>
    <cellStyle name="Normal 12 7 2 2 2" xfId="20590" xr:uid="{00000000-0005-0000-0000-000060960000}"/>
    <cellStyle name="Normal 12 7 2 2 2 2" xfId="43858" xr:uid="{00000000-0005-0000-0000-000061960000}"/>
    <cellStyle name="Normal 12 7 2 2 3" xfId="33243" xr:uid="{00000000-0005-0000-0000-000062960000}"/>
    <cellStyle name="Normal 12 7 2 3" xfId="15284" xr:uid="{00000000-0005-0000-0000-000063960000}"/>
    <cellStyle name="Normal 12 7 2 3 2" xfId="38552" xr:uid="{00000000-0005-0000-0000-000064960000}"/>
    <cellStyle name="Normal 12 7 2 4" xfId="27935" xr:uid="{00000000-0005-0000-0000-000065960000}"/>
    <cellStyle name="Normal 12 7 3" xfId="7333" xr:uid="{00000000-0005-0000-0000-000066960000}"/>
    <cellStyle name="Normal 12 7 3 2" xfId="17948" xr:uid="{00000000-0005-0000-0000-000067960000}"/>
    <cellStyle name="Normal 12 7 3 2 2" xfId="41216" xr:uid="{00000000-0005-0000-0000-000068960000}"/>
    <cellStyle name="Normal 12 7 3 3" xfId="30601" xr:uid="{00000000-0005-0000-0000-000069960000}"/>
    <cellStyle name="Normal 12 7 4" xfId="12644" xr:uid="{00000000-0005-0000-0000-00006A960000}"/>
    <cellStyle name="Normal 12 7 4 2" xfId="35912" xr:uid="{00000000-0005-0000-0000-00006B960000}"/>
    <cellStyle name="Normal 12 7 5" xfId="24015" xr:uid="{00000000-0005-0000-0000-00006C960000}"/>
    <cellStyle name="Normal 12 7 5 2" xfId="47229" xr:uid="{00000000-0005-0000-0000-00006D960000}"/>
    <cellStyle name="Normal 12 7 6" xfId="25293" xr:uid="{00000000-0005-0000-0000-00006E960000}"/>
    <cellStyle name="Normal 12 7 7" xfId="49160" xr:uid="{00000000-0005-0000-0000-00006F960000}"/>
    <cellStyle name="Normal 12 8" xfId="2197" xr:uid="{00000000-0005-0000-0000-000070960000}"/>
    <cellStyle name="Normal 12 8 2" xfId="5073" xr:uid="{00000000-0005-0000-0000-000071960000}"/>
    <cellStyle name="Normal 12 8 2 2" xfId="10416" xr:uid="{00000000-0005-0000-0000-000072960000}"/>
    <cellStyle name="Normal 12 8 2 2 2" xfId="21031" xr:uid="{00000000-0005-0000-0000-000073960000}"/>
    <cellStyle name="Normal 12 8 2 2 2 2" xfId="44299" xr:uid="{00000000-0005-0000-0000-000074960000}"/>
    <cellStyle name="Normal 12 8 2 2 3" xfId="33684" xr:uid="{00000000-0005-0000-0000-000075960000}"/>
    <cellStyle name="Normal 12 8 2 3" xfId="15725" xr:uid="{00000000-0005-0000-0000-000076960000}"/>
    <cellStyle name="Normal 12 8 2 3 2" xfId="38993" xr:uid="{00000000-0005-0000-0000-000077960000}"/>
    <cellStyle name="Normal 12 8 2 4" xfId="28376" xr:uid="{00000000-0005-0000-0000-000078960000}"/>
    <cellStyle name="Normal 12 8 3" xfId="7774" xr:uid="{00000000-0005-0000-0000-000079960000}"/>
    <cellStyle name="Normal 12 8 3 2" xfId="18389" xr:uid="{00000000-0005-0000-0000-00007A960000}"/>
    <cellStyle name="Normal 12 8 3 2 2" xfId="41657" xr:uid="{00000000-0005-0000-0000-00007B960000}"/>
    <cellStyle name="Normal 12 8 3 3" xfId="31042" xr:uid="{00000000-0005-0000-0000-00007C960000}"/>
    <cellStyle name="Normal 12 8 4" xfId="13085" xr:uid="{00000000-0005-0000-0000-00007D960000}"/>
    <cellStyle name="Normal 12 8 4 2" xfId="36353" xr:uid="{00000000-0005-0000-0000-00007E960000}"/>
    <cellStyle name="Normal 12 8 5" xfId="24016" xr:uid="{00000000-0005-0000-0000-00007F960000}"/>
    <cellStyle name="Normal 12 8 5 2" xfId="47230" xr:uid="{00000000-0005-0000-0000-000080960000}"/>
    <cellStyle name="Normal 12 8 6" xfId="25734" xr:uid="{00000000-0005-0000-0000-000081960000}"/>
    <cellStyle name="Normal 12 8 7" xfId="49161" xr:uid="{00000000-0005-0000-0000-000082960000}"/>
    <cellStyle name="Normal 12 9" xfId="2254" xr:uid="{00000000-0005-0000-0000-000083960000}"/>
    <cellStyle name="Normal 12 9 2" xfId="5121" xr:uid="{00000000-0005-0000-0000-000084960000}"/>
    <cellStyle name="Normal 12 9 2 2" xfId="10464" xr:uid="{00000000-0005-0000-0000-000085960000}"/>
    <cellStyle name="Normal 12 9 2 2 2" xfId="21078" xr:uid="{00000000-0005-0000-0000-000086960000}"/>
    <cellStyle name="Normal 12 9 2 2 2 2" xfId="44346" xr:uid="{00000000-0005-0000-0000-000087960000}"/>
    <cellStyle name="Normal 12 9 2 2 3" xfId="33732" xr:uid="{00000000-0005-0000-0000-000088960000}"/>
    <cellStyle name="Normal 12 9 2 3" xfId="15772" xr:uid="{00000000-0005-0000-0000-000089960000}"/>
    <cellStyle name="Normal 12 9 2 3 2" xfId="39040" xr:uid="{00000000-0005-0000-0000-00008A960000}"/>
    <cellStyle name="Normal 12 9 2 4" xfId="28424" xr:uid="{00000000-0005-0000-0000-00008B960000}"/>
    <cellStyle name="Normal 12 9 3" xfId="7822" xr:uid="{00000000-0005-0000-0000-00008C960000}"/>
    <cellStyle name="Normal 12 9 3 2" xfId="18437" xr:uid="{00000000-0005-0000-0000-00008D960000}"/>
    <cellStyle name="Normal 12 9 3 2 2" xfId="41705" xr:uid="{00000000-0005-0000-0000-00008E960000}"/>
    <cellStyle name="Normal 12 9 3 3" xfId="31090" xr:uid="{00000000-0005-0000-0000-00008F960000}"/>
    <cellStyle name="Normal 12 9 4" xfId="13132" xr:uid="{00000000-0005-0000-0000-000090960000}"/>
    <cellStyle name="Normal 12 9 4 2" xfId="36400" xr:uid="{00000000-0005-0000-0000-000091960000}"/>
    <cellStyle name="Normal 12 9 5" xfId="25782" xr:uid="{00000000-0005-0000-0000-000092960000}"/>
    <cellStyle name="Normal 12_Asset Register (new)" xfId="1345" xr:uid="{00000000-0005-0000-0000-000093960000}"/>
    <cellStyle name="Normal 13" xfId="575" xr:uid="{00000000-0005-0000-0000-000094960000}"/>
    <cellStyle name="Normal 13 10" xfId="3068" xr:uid="{00000000-0005-0000-0000-000095960000}"/>
    <cellStyle name="Normal 13 10 2" xfId="5898" xr:uid="{00000000-0005-0000-0000-000096960000}"/>
    <cellStyle name="Normal 13 10 2 2" xfId="11241" xr:uid="{00000000-0005-0000-0000-000097960000}"/>
    <cellStyle name="Normal 13 10 2 2 2" xfId="21854" xr:uid="{00000000-0005-0000-0000-000098960000}"/>
    <cellStyle name="Normal 13 10 2 2 2 2" xfId="45122" xr:uid="{00000000-0005-0000-0000-000099960000}"/>
    <cellStyle name="Normal 13 10 2 2 3" xfId="34509" xr:uid="{00000000-0005-0000-0000-00009A960000}"/>
    <cellStyle name="Normal 13 10 2 3" xfId="16548" xr:uid="{00000000-0005-0000-0000-00009B960000}"/>
    <cellStyle name="Normal 13 10 2 3 2" xfId="39816" xr:uid="{00000000-0005-0000-0000-00009C960000}"/>
    <cellStyle name="Normal 13 10 2 4" xfId="29201" xr:uid="{00000000-0005-0000-0000-00009D960000}"/>
    <cellStyle name="Normal 13 10 3" xfId="8599" xr:uid="{00000000-0005-0000-0000-00009E960000}"/>
    <cellStyle name="Normal 13 10 3 2" xfId="19214" xr:uid="{00000000-0005-0000-0000-00009F960000}"/>
    <cellStyle name="Normal 13 10 3 2 2" xfId="42482" xr:uid="{00000000-0005-0000-0000-0000A0960000}"/>
    <cellStyle name="Normal 13 10 3 3" xfId="31867" xr:uid="{00000000-0005-0000-0000-0000A1960000}"/>
    <cellStyle name="Normal 13 10 4" xfId="13908" xr:uid="{00000000-0005-0000-0000-0000A2960000}"/>
    <cellStyle name="Normal 13 10 4 2" xfId="37176" xr:uid="{00000000-0005-0000-0000-0000A3960000}"/>
    <cellStyle name="Normal 13 10 5" xfId="26559" xr:uid="{00000000-0005-0000-0000-0000A4960000}"/>
    <cellStyle name="Normal 13 11" xfId="3388" xr:uid="{00000000-0005-0000-0000-0000A5960000}"/>
    <cellStyle name="Normal 13 11 2" xfId="6212" xr:uid="{00000000-0005-0000-0000-0000A6960000}"/>
    <cellStyle name="Normal 13 11 2 2" xfId="11555" xr:uid="{00000000-0005-0000-0000-0000A7960000}"/>
    <cellStyle name="Normal 13 11 2 2 2" xfId="22168" xr:uid="{00000000-0005-0000-0000-0000A8960000}"/>
    <cellStyle name="Normal 13 11 2 2 2 2" xfId="45436" xr:uid="{00000000-0005-0000-0000-0000A9960000}"/>
    <cellStyle name="Normal 13 11 2 2 3" xfId="34823" xr:uid="{00000000-0005-0000-0000-0000AA960000}"/>
    <cellStyle name="Normal 13 11 2 3" xfId="16862" xr:uid="{00000000-0005-0000-0000-0000AB960000}"/>
    <cellStyle name="Normal 13 11 2 3 2" xfId="40130" xr:uid="{00000000-0005-0000-0000-0000AC960000}"/>
    <cellStyle name="Normal 13 11 2 4" xfId="29515" xr:uid="{00000000-0005-0000-0000-0000AD960000}"/>
    <cellStyle name="Normal 13 11 3" xfId="8913" xr:uid="{00000000-0005-0000-0000-0000AE960000}"/>
    <cellStyle name="Normal 13 11 3 2" xfId="19528" xr:uid="{00000000-0005-0000-0000-0000AF960000}"/>
    <cellStyle name="Normal 13 11 3 2 2" xfId="42796" xr:uid="{00000000-0005-0000-0000-0000B0960000}"/>
    <cellStyle name="Normal 13 11 3 3" xfId="32181" xr:uid="{00000000-0005-0000-0000-0000B1960000}"/>
    <cellStyle name="Normal 13 11 4" xfId="14222" xr:uid="{00000000-0005-0000-0000-0000B2960000}"/>
    <cellStyle name="Normal 13 11 4 2" xfId="37490" xr:uid="{00000000-0005-0000-0000-0000B3960000}"/>
    <cellStyle name="Normal 13 11 5" xfId="26873" xr:uid="{00000000-0005-0000-0000-0000B4960000}"/>
    <cellStyle name="Normal 13 12" xfId="24017" xr:uid="{00000000-0005-0000-0000-0000B5960000}"/>
    <cellStyle name="Normal 13 12 2" xfId="47231" xr:uid="{00000000-0005-0000-0000-0000B6960000}"/>
    <cellStyle name="Normal 13 13" xfId="49162" xr:uid="{00000000-0005-0000-0000-0000B7960000}"/>
    <cellStyle name="Normal 13 2" xfId="1038" xr:uid="{00000000-0005-0000-0000-0000B8960000}"/>
    <cellStyle name="Normal 13 2 10" xfId="24981" xr:uid="{00000000-0005-0000-0000-0000B9960000}"/>
    <cellStyle name="Normal 13 2 11" xfId="49163" xr:uid="{00000000-0005-0000-0000-0000BA960000}"/>
    <cellStyle name="Normal 13 2 2" xfId="1234" xr:uid="{00000000-0005-0000-0000-0000BB960000}"/>
    <cellStyle name="Normal 13 2 2 2" xfId="2796" xr:uid="{00000000-0005-0000-0000-0000BC960000}"/>
    <cellStyle name="Normal 13 2 2 2 2" xfId="5644" xr:uid="{00000000-0005-0000-0000-0000BD960000}"/>
    <cellStyle name="Normal 13 2 2 2 2 2" xfId="10987" xr:uid="{00000000-0005-0000-0000-0000BE960000}"/>
    <cellStyle name="Normal 13 2 2 2 2 2 2" xfId="21601" xr:uid="{00000000-0005-0000-0000-0000BF960000}"/>
    <cellStyle name="Normal 13 2 2 2 2 2 2 2" xfId="44869" xr:uid="{00000000-0005-0000-0000-0000C0960000}"/>
    <cellStyle name="Normal 13 2 2 2 2 2 3" xfId="34255" xr:uid="{00000000-0005-0000-0000-0000C1960000}"/>
    <cellStyle name="Normal 13 2 2 2 2 3" xfId="16295" xr:uid="{00000000-0005-0000-0000-0000C2960000}"/>
    <cellStyle name="Normal 13 2 2 2 2 3 2" xfId="39563" xr:uid="{00000000-0005-0000-0000-0000C3960000}"/>
    <cellStyle name="Normal 13 2 2 2 2 4" xfId="24021" xr:uid="{00000000-0005-0000-0000-0000C4960000}"/>
    <cellStyle name="Normal 13 2 2 2 2 4 2" xfId="47235" xr:uid="{00000000-0005-0000-0000-0000C5960000}"/>
    <cellStyle name="Normal 13 2 2 2 2 5" xfId="28947" xr:uid="{00000000-0005-0000-0000-0000C6960000}"/>
    <cellStyle name="Normal 13 2 2 2 2 6" xfId="49166" xr:uid="{00000000-0005-0000-0000-0000C7960000}"/>
    <cellStyle name="Normal 13 2 2 2 3" xfId="8345" xr:uid="{00000000-0005-0000-0000-0000C8960000}"/>
    <cellStyle name="Normal 13 2 2 2 3 2" xfId="18960" xr:uid="{00000000-0005-0000-0000-0000C9960000}"/>
    <cellStyle name="Normal 13 2 2 2 3 2 2" xfId="42228" xr:uid="{00000000-0005-0000-0000-0000CA960000}"/>
    <cellStyle name="Normal 13 2 2 2 3 3" xfId="31613" xr:uid="{00000000-0005-0000-0000-0000CB960000}"/>
    <cellStyle name="Normal 13 2 2 2 4" xfId="13655" xr:uid="{00000000-0005-0000-0000-0000CC960000}"/>
    <cellStyle name="Normal 13 2 2 2 4 2" xfId="36923" xr:uid="{00000000-0005-0000-0000-0000CD960000}"/>
    <cellStyle name="Normal 13 2 2 2 5" xfId="24020" xr:uid="{00000000-0005-0000-0000-0000CE960000}"/>
    <cellStyle name="Normal 13 2 2 2 5 2" xfId="47234" xr:uid="{00000000-0005-0000-0000-0000CF960000}"/>
    <cellStyle name="Normal 13 2 2 2 6" xfId="26305" xr:uid="{00000000-0005-0000-0000-0000D0960000}"/>
    <cellStyle name="Normal 13 2 2 2 7" xfId="49165" xr:uid="{00000000-0005-0000-0000-0000D1960000}"/>
    <cellStyle name="Normal 13 2 2 3" xfId="3971" xr:uid="{00000000-0005-0000-0000-0000D2960000}"/>
    <cellStyle name="Normal 13 2 2 3 2" xfId="6635" xr:uid="{00000000-0005-0000-0000-0000D3960000}"/>
    <cellStyle name="Normal 13 2 2 3 2 2" xfId="11978" xr:uid="{00000000-0005-0000-0000-0000D4960000}"/>
    <cellStyle name="Normal 13 2 2 3 2 2 2" xfId="22591" xr:uid="{00000000-0005-0000-0000-0000D5960000}"/>
    <cellStyle name="Normal 13 2 2 3 2 2 2 2" xfId="45859" xr:uid="{00000000-0005-0000-0000-0000D6960000}"/>
    <cellStyle name="Normal 13 2 2 3 2 2 3" xfId="35246" xr:uid="{00000000-0005-0000-0000-0000D7960000}"/>
    <cellStyle name="Normal 13 2 2 3 2 3" xfId="17285" xr:uid="{00000000-0005-0000-0000-0000D8960000}"/>
    <cellStyle name="Normal 13 2 2 3 2 3 2" xfId="40553" xr:uid="{00000000-0005-0000-0000-0000D9960000}"/>
    <cellStyle name="Normal 13 2 2 3 2 4" xfId="29938" xr:uid="{00000000-0005-0000-0000-0000DA960000}"/>
    <cellStyle name="Normal 13 2 2 3 3" xfId="9336" xr:uid="{00000000-0005-0000-0000-0000DB960000}"/>
    <cellStyle name="Normal 13 2 2 3 3 2" xfId="19951" xr:uid="{00000000-0005-0000-0000-0000DC960000}"/>
    <cellStyle name="Normal 13 2 2 3 3 2 2" xfId="43219" xr:uid="{00000000-0005-0000-0000-0000DD960000}"/>
    <cellStyle name="Normal 13 2 2 3 3 3" xfId="32604" xr:uid="{00000000-0005-0000-0000-0000DE960000}"/>
    <cellStyle name="Normal 13 2 2 3 4" xfId="14645" xr:uid="{00000000-0005-0000-0000-0000DF960000}"/>
    <cellStyle name="Normal 13 2 2 3 4 2" xfId="37913" xr:uid="{00000000-0005-0000-0000-0000E0960000}"/>
    <cellStyle name="Normal 13 2 2 3 5" xfId="24022" xr:uid="{00000000-0005-0000-0000-0000E1960000}"/>
    <cellStyle name="Normal 13 2 2 3 5 2" xfId="47236" xr:uid="{00000000-0005-0000-0000-0000E2960000}"/>
    <cellStyle name="Normal 13 2 2 3 6" xfId="27296" xr:uid="{00000000-0005-0000-0000-0000E3960000}"/>
    <cellStyle name="Normal 13 2 2 3 7" xfId="49167" xr:uid="{00000000-0005-0000-0000-0000E4960000}"/>
    <cellStyle name="Normal 13 2 2 4" xfId="4457" xr:uid="{00000000-0005-0000-0000-0000E5960000}"/>
    <cellStyle name="Normal 13 2 2 4 2" xfId="9801" xr:uid="{00000000-0005-0000-0000-0000E6960000}"/>
    <cellStyle name="Normal 13 2 2 4 2 2" xfId="20416" xr:uid="{00000000-0005-0000-0000-0000E7960000}"/>
    <cellStyle name="Normal 13 2 2 4 2 2 2" xfId="43684" xr:uid="{00000000-0005-0000-0000-0000E8960000}"/>
    <cellStyle name="Normal 13 2 2 4 2 3" xfId="33069" xr:uid="{00000000-0005-0000-0000-0000E9960000}"/>
    <cellStyle name="Normal 13 2 2 4 3" xfId="15110" xr:uid="{00000000-0005-0000-0000-0000EA960000}"/>
    <cellStyle name="Normal 13 2 2 4 3 2" xfId="38378" xr:uid="{00000000-0005-0000-0000-0000EB960000}"/>
    <cellStyle name="Normal 13 2 2 4 4" xfId="27761" xr:uid="{00000000-0005-0000-0000-0000EC960000}"/>
    <cellStyle name="Normal 13 2 2 5" xfId="7159" xr:uid="{00000000-0005-0000-0000-0000ED960000}"/>
    <cellStyle name="Normal 13 2 2 5 2" xfId="17774" xr:uid="{00000000-0005-0000-0000-0000EE960000}"/>
    <cellStyle name="Normal 13 2 2 5 2 2" xfId="41042" xr:uid="{00000000-0005-0000-0000-0000EF960000}"/>
    <cellStyle name="Normal 13 2 2 5 3" xfId="30427" xr:uid="{00000000-0005-0000-0000-0000F0960000}"/>
    <cellStyle name="Normal 13 2 2 6" xfId="12470" xr:uid="{00000000-0005-0000-0000-0000F1960000}"/>
    <cellStyle name="Normal 13 2 2 6 2" xfId="35738" xr:uid="{00000000-0005-0000-0000-0000F2960000}"/>
    <cellStyle name="Normal 13 2 2 7" xfId="24019" xr:uid="{00000000-0005-0000-0000-0000F3960000}"/>
    <cellStyle name="Normal 13 2 2 7 2" xfId="47233" xr:uid="{00000000-0005-0000-0000-0000F4960000}"/>
    <cellStyle name="Normal 13 2 2 8" xfId="25119" xr:uid="{00000000-0005-0000-0000-0000F5960000}"/>
    <cellStyle name="Normal 13 2 2 9" xfId="49164" xr:uid="{00000000-0005-0000-0000-0000F6960000}"/>
    <cellStyle name="Normal 13 2 3" xfId="1607" xr:uid="{00000000-0005-0000-0000-0000F7960000}"/>
    <cellStyle name="Normal 13 2 3 2" xfId="2964" xr:uid="{00000000-0005-0000-0000-0000F8960000}"/>
    <cellStyle name="Normal 13 2 3 2 2" xfId="5812" xr:uid="{00000000-0005-0000-0000-0000F9960000}"/>
    <cellStyle name="Normal 13 2 3 2 2 2" xfId="11155" xr:uid="{00000000-0005-0000-0000-0000FA960000}"/>
    <cellStyle name="Normal 13 2 3 2 2 2 2" xfId="21769" xr:uid="{00000000-0005-0000-0000-0000FB960000}"/>
    <cellStyle name="Normal 13 2 3 2 2 2 2 2" xfId="45037" xr:uid="{00000000-0005-0000-0000-0000FC960000}"/>
    <cellStyle name="Normal 13 2 3 2 2 2 3" xfId="34423" xr:uid="{00000000-0005-0000-0000-0000FD960000}"/>
    <cellStyle name="Normal 13 2 3 2 2 3" xfId="16463" xr:uid="{00000000-0005-0000-0000-0000FE960000}"/>
    <cellStyle name="Normal 13 2 3 2 2 3 2" xfId="39731" xr:uid="{00000000-0005-0000-0000-0000FF960000}"/>
    <cellStyle name="Normal 13 2 3 2 2 4" xfId="29115" xr:uid="{00000000-0005-0000-0000-000000970000}"/>
    <cellStyle name="Normal 13 2 3 2 3" xfId="8513" xr:uid="{00000000-0005-0000-0000-000001970000}"/>
    <cellStyle name="Normal 13 2 3 2 3 2" xfId="19128" xr:uid="{00000000-0005-0000-0000-000002970000}"/>
    <cellStyle name="Normal 13 2 3 2 3 2 2" xfId="42396" xr:uid="{00000000-0005-0000-0000-000003970000}"/>
    <cellStyle name="Normal 13 2 3 2 3 3" xfId="31781" xr:uid="{00000000-0005-0000-0000-000004970000}"/>
    <cellStyle name="Normal 13 2 3 2 4" xfId="13823" xr:uid="{00000000-0005-0000-0000-000005970000}"/>
    <cellStyle name="Normal 13 2 3 2 4 2" xfId="37091" xr:uid="{00000000-0005-0000-0000-000006970000}"/>
    <cellStyle name="Normal 13 2 3 2 5" xfId="24024" xr:uid="{00000000-0005-0000-0000-000007970000}"/>
    <cellStyle name="Normal 13 2 3 2 5 2" xfId="47238" xr:uid="{00000000-0005-0000-0000-000008970000}"/>
    <cellStyle name="Normal 13 2 3 2 6" xfId="26473" xr:uid="{00000000-0005-0000-0000-000009970000}"/>
    <cellStyle name="Normal 13 2 3 2 7" xfId="49169" xr:uid="{00000000-0005-0000-0000-00000A970000}"/>
    <cellStyle name="Normal 13 2 3 3" xfId="3709" xr:uid="{00000000-0005-0000-0000-00000B970000}"/>
    <cellStyle name="Normal 13 2 3 3 2" xfId="6466" xr:uid="{00000000-0005-0000-0000-00000C970000}"/>
    <cellStyle name="Normal 13 2 3 3 2 2" xfId="11809" xr:uid="{00000000-0005-0000-0000-00000D970000}"/>
    <cellStyle name="Normal 13 2 3 3 2 2 2" xfId="22422" xr:uid="{00000000-0005-0000-0000-00000E970000}"/>
    <cellStyle name="Normal 13 2 3 3 2 2 2 2" xfId="45690" xr:uid="{00000000-0005-0000-0000-00000F970000}"/>
    <cellStyle name="Normal 13 2 3 3 2 2 3" xfId="35077" xr:uid="{00000000-0005-0000-0000-000010970000}"/>
    <cellStyle name="Normal 13 2 3 3 2 3" xfId="17116" xr:uid="{00000000-0005-0000-0000-000011970000}"/>
    <cellStyle name="Normal 13 2 3 3 2 3 2" xfId="40384" xr:uid="{00000000-0005-0000-0000-000012970000}"/>
    <cellStyle name="Normal 13 2 3 3 2 4" xfId="29769" xr:uid="{00000000-0005-0000-0000-000013970000}"/>
    <cellStyle name="Normal 13 2 3 3 3" xfId="9167" xr:uid="{00000000-0005-0000-0000-000014970000}"/>
    <cellStyle name="Normal 13 2 3 3 3 2" xfId="19782" xr:uid="{00000000-0005-0000-0000-000015970000}"/>
    <cellStyle name="Normal 13 2 3 3 3 2 2" xfId="43050" xr:uid="{00000000-0005-0000-0000-000016970000}"/>
    <cellStyle name="Normal 13 2 3 3 3 3" xfId="32435" xr:uid="{00000000-0005-0000-0000-000017970000}"/>
    <cellStyle name="Normal 13 2 3 3 4" xfId="14476" xr:uid="{00000000-0005-0000-0000-000018970000}"/>
    <cellStyle name="Normal 13 2 3 3 4 2" xfId="37744" xr:uid="{00000000-0005-0000-0000-000019970000}"/>
    <cellStyle name="Normal 13 2 3 3 5" xfId="27127" xr:uid="{00000000-0005-0000-0000-00001A970000}"/>
    <cellStyle name="Normal 13 2 3 4" xfId="4625" xr:uid="{00000000-0005-0000-0000-00001B970000}"/>
    <cellStyle name="Normal 13 2 3 4 2" xfId="9969" xr:uid="{00000000-0005-0000-0000-00001C970000}"/>
    <cellStyle name="Normal 13 2 3 4 2 2" xfId="20584" xr:uid="{00000000-0005-0000-0000-00001D970000}"/>
    <cellStyle name="Normal 13 2 3 4 2 2 2" xfId="43852" xr:uid="{00000000-0005-0000-0000-00001E970000}"/>
    <cellStyle name="Normal 13 2 3 4 2 3" xfId="33237" xr:uid="{00000000-0005-0000-0000-00001F970000}"/>
    <cellStyle name="Normal 13 2 3 4 3" xfId="15278" xr:uid="{00000000-0005-0000-0000-000020970000}"/>
    <cellStyle name="Normal 13 2 3 4 3 2" xfId="38546" xr:uid="{00000000-0005-0000-0000-000021970000}"/>
    <cellStyle name="Normal 13 2 3 4 4" xfId="27929" xr:uid="{00000000-0005-0000-0000-000022970000}"/>
    <cellStyle name="Normal 13 2 3 5" xfId="7327" xr:uid="{00000000-0005-0000-0000-000023970000}"/>
    <cellStyle name="Normal 13 2 3 5 2" xfId="17942" xr:uid="{00000000-0005-0000-0000-000024970000}"/>
    <cellStyle name="Normal 13 2 3 5 2 2" xfId="41210" xr:uid="{00000000-0005-0000-0000-000025970000}"/>
    <cellStyle name="Normal 13 2 3 5 3" xfId="30595" xr:uid="{00000000-0005-0000-0000-000026970000}"/>
    <cellStyle name="Normal 13 2 3 6" xfId="12638" xr:uid="{00000000-0005-0000-0000-000027970000}"/>
    <cellStyle name="Normal 13 2 3 6 2" xfId="35906" xr:uid="{00000000-0005-0000-0000-000028970000}"/>
    <cellStyle name="Normal 13 2 3 7" xfId="24023" xr:uid="{00000000-0005-0000-0000-000029970000}"/>
    <cellStyle name="Normal 13 2 3 7 2" xfId="47237" xr:uid="{00000000-0005-0000-0000-00002A970000}"/>
    <cellStyle name="Normal 13 2 3 8" xfId="25287" xr:uid="{00000000-0005-0000-0000-00002B970000}"/>
    <cellStyle name="Normal 13 2 3 9" xfId="49168" xr:uid="{00000000-0005-0000-0000-00002C970000}"/>
    <cellStyle name="Normal 13 2 4" xfId="2075" xr:uid="{00000000-0005-0000-0000-00002D970000}"/>
    <cellStyle name="Normal 13 2 4 2" xfId="24025" xr:uid="{00000000-0005-0000-0000-00002E970000}"/>
    <cellStyle name="Normal 13 2 4 2 2" xfId="47239" xr:uid="{00000000-0005-0000-0000-00002F970000}"/>
    <cellStyle name="Normal 13 2 4 3" xfId="49170" xr:uid="{00000000-0005-0000-0000-000030970000}"/>
    <cellStyle name="Normal 13 2 5" xfId="2658" xr:uid="{00000000-0005-0000-0000-000031970000}"/>
    <cellStyle name="Normal 13 2 5 2" xfId="5506" xr:uid="{00000000-0005-0000-0000-000032970000}"/>
    <cellStyle name="Normal 13 2 5 2 2" xfId="10849" xr:uid="{00000000-0005-0000-0000-000033970000}"/>
    <cellStyle name="Normal 13 2 5 2 2 2" xfId="21463" xr:uid="{00000000-0005-0000-0000-000034970000}"/>
    <cellStyle name="Normal 13 2 5 2 2 2 2" xfId="44731" xr:uid="{00000000-0005-0000-0000-000035970000}"/>
    <cellStyle name="Normal 13 2 5 2 2 3" xfId="34117" xr:uid="{00000000-0005-0000-0000-000036970000}"/>
    <cellStyle name="Normal 13 2 5 2 3" xfId="16157" xr:uid="{00000000-0005-0000-0000-000037970000}"/>
    <cellStyle name="Normal 13 2 5 2 3 2" xfId="39425" xr:uid="{00000000-0005-0000-0000-000038970000}"/>
    <cellStyle name="Normal 13 2 5 2 4" xfId="28809" xr:uid="{00000000-0005-0000-0000-000039970000}"/>
    <cellStyle name="Normal 13 2 5 3" xfId="8207" xr:uid="{00000000-0005-0000-0000-00003A970000}"/>
    <cellStyle name="Normal 13 2 5 3 2" xfId="18822" xr:uid="{00000000-0005-0000-0000-00003B970000}"/>
    <cellStyle name="Normal 13 2 5 3 2 2" xfId="42090" xr:uid="{00000000-0005-0000-0000-00003C970000}"/>
    <cellStyle name="Normal 13 2 5 3 3" xfId="31475" xr:uid="{00000000-0005-0000-0000-00003D970000}"/>
    <cellStyle name="Normal 13 2 5 4" xfId="13517" xr:uid="{00000000-0005-0000-0000-00003E970000}"/>
    <cellStyle name="Normal 13 2 5 4 2" xfId="36785" xr:uid="{00000000-0005-0000-0000-00003F970000}"/>
    <cellStyle name="Normal 13 2 5 5" xfId="26167" xr:uid="{00000000-0005-0000-0000-000040970000}"/>
    <cellStyle name="Normal 13 2 6" xfId="4319" xr:uid="{00000000-0005-0000-0000-000041970000}"/>
    <cellStyle name="Normal 13 2 6 2" xfId="9663" xr:uid="{00000000-0005-0000-0000-000042970000}"/>
    <cellStyle name="Normal 13 2 6 2 2" xfId="20278" xr:uid="{00000000-0005-0000-0000-000043970000}"/>
    <cellStyle name="Normal 13 2 6 2 2 2" xfId="43546" xr:uid="{00000000-0005-0000-0000-000044970000}"/>
    <cellStyle name="Normal 13 2 6 2 3" xfId="32931" xr:uid="{00000000-0005-0000-0000-000045970000}"/>
    <cellStyle name="Normal 13 2 6 3" xfId="14972" xr:uid="{00000000-0005-0000-0000-000046970000}"/>
    <cellStyle name="Normal 13 2 6 3 2" xfId="38240" xr:uid="{00000000-0005-0000-0000-000047970000}"/>
    <cellStyle name="Normal 13 2 6 4" xfId="27623" xr:uid="{00000000-0005-0000-0000-000048970000}"/>
    <cellStyle name="Normal 13 2 7" xfId="7021" xr:uid="{00000000-0005-0000-0000-000049970000}"/>
    <cellStyle name="Normal 13 2 7 2" xfId="17636" xr:uid="{00000000-0005-0000-0000-00004A970000}"/>
    <cellStyle name="Normal 13 2 7 2 2" xfId="40904" xr:uid="{00000000-0005-0000-0000-00004B970000}"/>
    <cellStyle name="Normal 13 2 7 3" xfId="30289" xr:uid="{00000000-0005-0000-0000-00004C970000}"/>
    <cellStyle name="Normal 13 2 8" xfId="12332" xr:uid="{00000000-0005-0000-0000-00004D970000}"/>
    <cellStyle name="Normal 13 2 8 2" xfId="35600" xr:uid="{00000000-0005-0000-0000-00004E970000}"/>
    <cellStyle name="Normal 13 2 9" xfId="24018" xr:uid="{00000000-0005-0000-0000-00004F970000}"/>
    <cellStyle name="Normal 13 2 9 2" xfId="47232" xr:uid="{00000000-0005-0000-0000-000050970000}"/>
    <cellStyle name="Normal 13 2_Asset Register (new)" xfId="1343" xr:uid="{00000000-0005-0000-0000-000051970000}"/>
    <cellStyle name="Normal 13 3" xfId="1176" xr:uid="{00000000-0005-0000-0000-000052970000}"/>
    <cellStyle name="Normal 13 3 2" xfId="2741" xr:uid="{00000000-0005-0000-0000-000053970000}"/>
    <cellStyle name="Normal 13 3 2 2" xfId="5589" xr:uid="{00000000-0005-0000-0000-000054970000}"/>
    <cellStyle name="Normal 13 3 2 2 2" xfId="10932" xr:uid="{00000000-0005-0000-0000-000055970000}"/>
    <cellStyle name="Normal 13 3 2 2 2 2" xfId="21546" xr:uid="{00000000-0005-0000-0000-000056970000}"/>
    <cellStyle name="Normal 13 3 2 2 2 2 2" xfId="44814" xr:uid="{00000000-0005-0000-0000-000057970000}"/>
    <cellStyle name="Normal 13 3 2 2 2 3" xfId="34200" xr:uid="{00000000-0005-0000-0000-000058970000}"/>
    <cellStyle name="Normal 13 3 2 2 3" xfId="16240" xr:uid="{00000000-0005-0000-0000-000059970000}"/>
    <cellStyle name="Normal 13 3 2 2 3 2" xfId="39508" xr:uid="{00000000-0005-0000-0000-00005A970000}"/>
    <cellStyle name="Normal 13 3 2 2 4" xfId="24028" xr:uid="{00000000-0005-0000-0000-00005B970000}"/>
    <cellStyle name="Normal 13 3 2 2 4 2" xfId="47242" xr:uid="{00000000-0005-0000-0000-00005C970000}"/>
    <cellStyle name="Normal 13 3 2 2 5" xfId="28892" xr:uid="{00000000-0005-0000-0000-00005D970000}"/>
    <cellStyle name="Normal 13 3 2 2 6" xfId="49173" xr:uid="{00000000-0005-0000-0000-00005E970000}"/>
    <cellStyle name="Normal 13 3 2 3" xfId="8290" xr:uid="{00000000-0005-0000-0000-00005F970000}"/>
    <cellStyle name="Normal 13 3 2 3 2" xfId="18905" xr:uid="{00000000-0005-0000-0000-000060970000}"/>
    <cellStyle name="Normal 13 3 2 3 2 2" xfId="42173" xr:uid="{00000000-0005-0000-0000-000061970000}"/>
    <cellStyle name="Normal 13 3 2 3 3" xfId="31558" xr:uid="{00000000-0005-0000-0000-000062970000}"/>
    <cellStyle name="Normal 13 3 2 4" xfId="13600" xr:uid="{00000000-0005-0000-0000-000063970000}"/>
    <cellStyle name="Normal 13 3 2 4 2" xfId="36868" xr:uid="{00000000-0005-0000-0000-000064970000}"/>
    <cellStyle name="Normal 13 3 2 5" xfId="24027" xr:uid="{00000000-0005-0000-0000-000065970000}"/>
    <cellStyle name="Normal 13 3 2 5 2" xfId="47241" xr:uid="{00000000-0005-0000-0000-000066970000}"/>
    <cellStyle name="Normal 13 3 2 6" xfId="26250" xr:uid="{00000000-0005-0000-0000-000067970000}"/>
    <cellStyle name="Normal 13 3 2 7" xfId="49172" xr:uid="{00000000-0005-0000-0000-000068970000}"/>
    <cellStyle name="Normal 13 3 3" xfId="3916" xr:uid="{00000000-0005-0000-0000-000069970000}"/>
    <cellStyle name="Normal 13 3 3 2" xfId="6580" xr:uid="{00000000-0005-0000-0000-00006A970000}"/>
    <cellStyle name="Normal 13 3 3 2 2" xfId="11923" xr:uid="{00000000-0005-0000-0000-00006B970000}"/>
    <cellStyle name="Normal 13 3 3 2 2 2" xfId="22536" xr:uid="{00000000-0005-0000-0000-00006C970000}"/>
    <cellStyle name="Normal 13 3 3 2 2 2 2" xfId="45804" xr:uid="{00000000-0005-0000-0000-00006D970000}"/>
    <cellStyle name="Normal 13 3 3 2 2 3" xfId="35191" xr:uid="{00000000-0005-0000-0000-00006E970000}"/>
    <cellStyle name="Normal 13 3 3 2 3" xfId="17230" xr:uid="{00000000-0005-0000-0000-00006F970000}"/>
    <cellStyle name="Normal 13 3 3 2 3 2" xfId="40498" xr:uid="{00000000-0005-0000-0000-000070970000}"/>
    <cellStyle name="Normal 13 3 3 2 4" xfId="29883" xr:uid="{00000000-0005-0000-0000-000071970000}"/>
    <cellStyle name="Normal 13 3 3 3" xfId="9281" xr:uid="{00000000-0005-0000-0000-000072970000}"/>
    <cellStyle name="Normal 13 3 3 3 2" xfId="19896" xr:uid="{00000000-0005-0000-0000-000073970000}"/>
    <cellStyle name="Normal 13 3 3 3 2 2" xfId="43164" xr:uid="{00000000-0005-0000-0000-000074970000}"/>
    <cellStyle name="Normal 13 3 3 3 3" xfId="32549" xr:uid="{00000000-0005-0000-0000-000075970000}"/>
    <cellStyle name="Normal 13 3 3 4" xfId="14590" xr:uid="{00000000-0005-0000-0000-000076970000}"/>
    <cellStyle name="Normal 13 3 3 4 2" xfId="37858" xr:uid="{00000000-0005-0000-0000-000077970000}"/>
    <cellStyle name="Normal 13 3 3 5" xfId="24029" xr:uid="{00000000-0005-0000-0000-000078970000}"/>
    <cellStyle name="Normal 13 3 3 5 2" xfId="47243" xr:uid="{00000000-0005-0000-0000-000079970000}"/>
    <cellStyle name="Normal 13 3 3 6" xfId="27241" xr:uid="{00000000-0005-0000-0000-00007A970000}"/>
    <cellStyle name="Normal 13 3 3 7" xfId="49174" xr:uid="{00000000-0005-0000-0000-00007B970000}"/>
    <cellStyle name="Normal 13 3 4" xfId="4402" xr:uid="{00000000-0005-0000-0000-00007C970000}"/>
    <cellStyle name="Normal 13 3 4 2" xfId="9746" xr:uid="{00000000-0005-0000-0000-00007D970000}"/>
    <cellStyle name="Normal 13 3 4 2 2" xfId="20361" xr:uid="{00000000-0005-0000-0000-00007E970000}"/>
    <cellStyle name="Normal 13 3 4 2 2 2" xfId="43629" xr:uid="{00000000-0005-0000-0000-00007F970000}"/>
    <cellStyle name="Normal 13 3 4 2 3" xfId="33014" xr:uid="{00000000-0005-0000-0000-000080970000}"/>
    <cellStyle name="Normal 13 3 4 3" xfId="15055" xr:uid="{00000000-0005-0000-0000-000081970000}"/>
    <cellStyle name="Normal 13 3 4 3 2" xfId="38323" xr:uid="{00000000-0005-0000-0000-000082970000}"/>
    <cellStyle name="Normal 13 3 4 4" xfId="27706" xr:uid="{00000000-0005-0000-0000-000083970000}"/>
    <cellStyle name="Normal 13 3 5" xfId="7104" xr:uid="{00000000-0005-0000-0000-000084970000}"/>
    <cellStyle name="Normal 13 3 5 2" xfId="17719" xr:uid="{00000000-0005-0000-0000-000085970000}"/>
    <cellStyle name="Normal 13 3 5 2 2" xfId="40987" xr:uid="{00000000-0005-0000-0000-000086970000}"/>
    <cellStyle name="Normal 13 3 5 3" xfId="30372" xr:uid="{00000000-0005-0000-0000-000087970000}"/>
    <cellStyle name="Normal 13 3 6" xfId="12415" xr:uid="{00000000-0005-0000-0000-000088970000}"/>
    <cellStyle name="Normal 13 3 6 2" xfId="35683" xr:uid="{00000000-0005-0000-0000-000089970000}"/>
    <cellStyle name="Normal 13 3 7" xfId="24026" xr:uid="{00000000-0005-0000-0000-00008A970000}"/>
    <cellStyle name="Normal 13 3 7 2" xfId="47240" xr:uid="{00000000-0005-0000-0000-00008B970000}"/>
    <cellStyle name="Normal 13 3 8" xfId="25064" xr:uid="{00000000-0005-0000-0000-00008C970000}"/>
    <cellStyle name="Normal 13 3 9" xfId="49171" xr:uid="{00000000-0005-0000-0000-00008D970000}"/>
    <cellStyle name="Normal 13 4" xfId="1510" xr:uid="{00000000-0005-0000-0000-00008E970000}"/>
    <cellStyle name="Normal 13 4 2" xfId="2881" xr:uid="{00000000-0005-0000-0000-00008F970000}"/>
    <cellStyle name="Normal 13 4 2 2" xfId="5729" xr:uid="{00000000-0005-0000-0000-000090970000}"/>
    <cellStyle name="Normal 13 4 2 2 2" xfId="11072" xr:uid="{00000000-0005-0000-0000-000091970000}"/>
    <cellStyle name="Normal 13 4 2 2 2 2" xfId="21686" xr:uid="{00000000-0005-0000-0000-000092970000}"/>
    <cellStyle name="Normal 13 4 2 2 2 2 2" xfId="44954" xr:uid="{00000000-0005-0000-0000-000093970000}"/>
    <cellStyle name="Normal 13 4 2 2 2 3" xfId="34340" xr:uid="{00000000-0005-0000-0000-000094970000}"/>
    <cellStyle name="Normal 13 4 2 2 3" xfId="16380" xr:uid="{00000000-0005-0000-0000-000095970000}"/>
    <cellStyle name="Normal 13 4 2 2 3 2" xfId="39648" xr:uid="{00000000-0005-0000-0000-000096970000}"/>
    <cellStyle name="Normal 13 4 2 2 4" xfId="29032" xr:uid="{00000000-0005-0000-0000-000097970000}"/>
    <cellStyle name="Normal 13 4 2 3" xfId="8430" xr:uid="{00000000-0005-0000-0000-000098970000}"/>
    <cellStyle name="Normal 13 4 2 3 2" xfId="19045" xr:uid="{00000000-0005-0000-0000-000099970000}"/>
    <cellStyle name="Normal 13 4 2 3 2 2" xfId="42313" xr:uid="{00000000-0005-0000-0000-00009A970000}"/>
    <cellStyle name="Normal 13 4 2 3 3" xfId="31698" xr:uid="{00000000-0005-0000-0000-00009B970000}"/>
    <cellStyle name="Normal 13 4 2 4" xfId="13740" xr:uid="{00000000-0005-0000-0000-00009C970000}"/>
    <cellStyle name="Normal 13 4 2 4 2" xfId="37008" xr:uid="{00000000-0005-0000-0000-00009D970000}"/>
    <cellStyle name="Normal 13 4 2 5" xfId="26390" xr:uid="{00000000-0005-0000-0000-00009E970000}"/>
    <cellStyle name="Normal 13 4 2 6" xfId="50748" xr:uid="{00000000-0005-0000-0000-00009F970000}"/>
    <cellStyle name="Normal 13 4 3" xfId="4542" xr:uid="{00000000-0005-0000-0000-0000A0970000}"/>
    <cellStyle name="Normal 13 4 3 2" xfId="9886" xr:uid="{00000000-0005-0000-0000-0000A1970000}"/>
    <cellStyle name="Normal 13 4 3 2 2" xfId="20501" xr:uid="{00000000-0005-0000-0000-0000A2970000}"/>
    <cellStyle name="Normal 13 4 3 2 2 2" xfId="43769" xr:uid="{00000000-0005-0000-0000-0000A3970000}"/>
    <cellStyle name="Normal 13 4 3 2 3" xfId="33154" xr:uid="{00000000-0005-0000-0000-0000A4970000}"/>
    <cellStyle name="Normal 13 4 3 3" xfId="15195" xr:uid="{00000000-0005-0000-0000-0000A5970000}"/>
    <cellStyle name="Normal 13 4 3 3 2" xfId="38463" xr:uid="{00000000-0005-0000-0000-0000A6970000}"/>
    <cellStyle name="Normal 13 4 3 4" xfId="27846" xr:uid="{00000000-0005-0000-0000-0000A7970000}"/>
    <cellStyle name="Normal 13 4 4" xfId="7244" xr:uid="{00000000-0005-0000-0000-0000A8970000}"/>
    <cellStyle name="Normal 13 4 4 2" xfId="17859" xr:uid="{00000000-0005-0000-0000-0000A9970000}"/>
    <cellStyle name="Normal 13 4 4 2 2" xfId="41127" xr:uid="{00000000-0005-0000-0000-0000AA970000}"/>
    <cellStyle name="Normal 13 4 4 3" xfId="30512" xr:uid="{00000000-0005-0000-0000-0000AB970000}"/>
    <cellStyle name="Normal 13 4 5" xfId="12555" xr:uid="{00000000-0005-0000-0000-0000AC970000}"/>
    <cellStyle name="Normal 13 4 5 2" xfId="35823" xr:uid="{00000000-0005-0000-0000-0000AD970000}"/>
    <cellStyle name="Normal 13 4 6" xfId="24030" xr:uid="{00000000-0005-0000-0000-0000AE970000}"/>
    <cellStyle name="Normal 13 4 7" xfId="25204" xr:uid="{00000000-0005-0000-0000-0000AF970000}"/>
    <cellStyle name="Normal 13 5" xfId="1782" xr:uid="{00000000-0005-0000-0000-0000B0970000}"/>
    <cellStyle name="Normal 13 5 2" xfId="4766" xr:uid="{00000000-0005-0000-0000-0000B1970000}"/>
    <cellStyle name="Normal 13 5 2 2" xfId="10110" xr:uid="{00000000-0005-0000-0000-0000B2970000}"/>
    <cellStyle name="Normal 13 5 2 2 2" xfId="20725" xr:uid="{00000000-0005-0000-0000-0000B3970000}"/>
    <cellStyle name="Normal 13 5 2 2 2 2" xfId="43993" xr:uid="{00000000-0005-0000-0000-0000B4970000}"/>
    <cellStyle name="Normal 13 5 2 2 3" xfId="33378" xr:uid="{00000000-0005-0000-0000-0000B5970000}"/>
    <cellStyle name="Normal 13 5 2 3" xfId="15419" xr:uid="{00000000-0005-0000-0000-0000B6970000}"/>
    <cellStyle name="Normal 13 5 2 3 2" xfId="38687" xr:uid="{00000000-0005-0000-0000-0000B7970000}"/>
    <cellStyle name="Normal 13 5 2 4" xfId="24032" xr:uid="{00000000-0005-0000-0000-0000B8970000}"/>
    <cellStyle name="Normal 13 5 2 4 2" xfId="47245" xr:uid="{00000000-0005-0000-0000-0000B9970000}"/>
    <cellStyle name="Normal 13 5 2 5" xfId="28070" xr:uid="{00000000-0005-0000-0000-0000BA970000}"/>
    <cellStyle name="Normal 13 5 2 6" xfId="49176" xr:uid="{00000000-0005-0000-0000-0000BB970000}"/>
    <cellStyle name="Normal 13 5 3" xfId="7468" xr:uid="{00000000-0005-0000-0000-0000BC970000}"/>
    <cellStyle name="Normal 13 5 3 2" xfId="18083" xr:uid="{00000000-0005-0000-0000-0000BD970000}"/>
    <cellStyle name="Normal 13 5 3 2 2" xfId="41351" xr:uid="{00000000-0005-0000-0000-0000BE970000}"/>
    <cellStyle name="Normal 13 5 3 3" xfId="30736" xr:uid="{00000000-0005-0000-0000-0000BF970000}"/>
    <cellStyle name="Normal 13 5 4" xfId="12779" xr:uid="{00000000-0005-0000-0000-0000C0970000}"/>
    <cellStyle name="Normal 13 5 4 2" xfId="36047" xr:uid="{00000000-0005-0000-0000-0000C1970000}"/>
    <cellStyle name="Normal 13 5 5" xfId="24031" xr:uid="{00000000-0005-0000-0000-0000C2970000}"/>
    <cellStyle name="Normal 13 5 5 2" xfId="47244" xr:uid="{00000000-0005-0000-0000-0000C3970000}"/>
    <cellStyle name="Normal 13 5 6" xfId="25428" xr:uid="{00000000-0005-0000-0000-0000C4970000}"/>
    <cellStyle name="Normal 13 5 7" xfId="49175" xr:uid="{00000000-0005-0000-0000-0000C5970000}"/>
    <cellStyle name="Normal 13 6" xfId="1998" xr:uid="{00000000-0005-0000-0000-0000C6970000}"/>
    <cellStyle name="Normal 13 6 2" xfId="4941" xr:uid="{00000000-0005-0000-0000-0000C7970000}"/>
    <cellStyle name="Normal 13 6 2 2" xfId="10284" xr:uid="{00000000-0005-0000-0000-0000C8970000}"/>
    <cellStyle name="Normal 13 6 2 2 2" xfId="20899" xr:uid="{00000000-0005-0000-0000-0000C9970000}"/>
    <cellStyle name="Normal 13 6 2 2 2 2" xfId="44167" xr:uid="{00000000-0005-0000-0000-0000CA970000}"/>
    <cellStyle name="Normal 13 6 2 2 3" xfId="33552" xr:uid="{00000000-0005-0000-0000-0000CB970000}"/>
    <cellStyle name="Normal 13 6 2 3" xfId="15593" xr:uid="{00000000-0005-0000-0000-0000CC970000}"/>
    <cellStyle name="Normal 13 6 2 3 2" xfId="38861" xr:uid="{00000000-0005-0000-0000-0000CD970000}"/>
    <cellStyle name="Normal 13 6 2 4" xfId="28244" xr:uid="{00000000-0005-0000-0000-0000CE970000}"/>
    <cellStyle name="Normal 13 6 3" xfId="7642" xr:uid="{00000000-0005-0000-0000-0000CF970000}"/>
    <cellStyle name="Normal 13 6 3 2" xfId="18257" xr:uid="{00000000-0005-0000-0000-0000D0970000}"/>
    <cellStyle name="Normal 13 6 3 2 2" xfId="41525" xr:uid="{00000000-0005-0000-0000-0000D1970000}"/>
    <cellStyle name="Normal 13 6 3 3" xfId="30910" xr:uid="{00000000-0005-0000-0000-0000D2970000}"/>
    <cellStyle name="Normal 13 6 4" xfId="12953" xr:uid="{00000000-0005-0000-0000-0000D3970000}"/>
    <cellStyle name="Normal 13 6 4 2" xfId="36221" xr:uid="{00000000-0005-0000-0000-0000D4970000}"/>
    <cellStyle name="Normal 13 6 5" xfId="24033" xr:uid="{00000000-0005-0000-0000-0000D5970000}"/>
    <cellStyle name="Normal 13 6 5 2" xfId="47246" xr:uid="{00000000-0005-0000-0000-0000D6970000}"/>
    <cellStyle name="Normal 13 6 6" xfId="25602" xr:uid="{00000000-0005-0000-0000-0000D7970000}"/>
    <cellStyle name="Normal 13 6 7" xfId="49177" xr:uid="{00000000-0005-0000-0000-0000D8970000}"/>
    <cellStyle name="Normal 13 7" xfId="2181" xr:uid="{00000000-0005-0000-0000-0000D9970000}"/>
    <cellStyle name="Normal 13 7 2" xfId="5058" xr:uid="{00000000-0005-0000-0000-0000DA970000}"/>
    <cellStyle name="Normal 13 7 2 2" xfId="10401" xr:uid="{00000000-0005-0000-0000-0000DB970000}"/>
    <cellStyle name="Normal 13 7 2 2 2" xfId="21016" xr:uid="{00000000-0005-0000-0000-0000DC970000}"/>
    <cellStyle name="Normal 13 7 2 2 2 2" xfId="44284" xr:uid="{00000000-0005-0000-0000-0000DD970000}"/>
    <cellStyle name="Normal 13 7 2 2 3" xfId="33669" xr:uid="{00000000-0005-0000-0000-0000DE970000}"/>
    <cellStyle name="Normal 13 7 2 3" xfId="15710" xr:uid="{00000000-0005-0000-0000-0000DF970000}"/>
    <cellStyle name="Normal 13 7 2 3 2" xfId="38978" xr:uid="{00000000-0005-0000-0000-0000E0970000}"/>
    <cellStyle name="Normal 13 7 2 4" xfId="28361" xr:uid="{00000000-0005-0000-0000-0000E1970000}"/>
    <cellStyle name="Normal 13 7 3" xfId="7759" xr:uid="{00000000-0005-0000-0000-0000E2970000}"/>
    <cellStyle name="Normal 13 7 3 2" xfId="18374" xr:uid="{00000000-0005-0000-0000-0000E3970000}"/>
    <cellStyle name="Normal 13 7 3 2 2" xfId="41642" xr:uid="{00000000-0005-0000-0000-0000E4970000}"/>
    <cellStyle name="Normal 13 7 3 3" xfId="31027" xr:uid="{00000000-0005-0000-0000-0000E5970000}"/>
    <cellStyle name="Normal 13 7 4" xfId="13070" xr:uid="{00000000-0005-0000-0000-0000E6970000}"/>
    <cellStyle name="Normal 13 7 4 2" xfId="36338" xr:uid="{00000000-0005-0000-0000-0000E7970000}"/>
    <cellStyle name="Normal 13 7 5" xfId="25719" xr:uid="{00000000-0005-0000-0000-0000E8970000}"/>
    <cellStyle name="Normal 13 8" xfId="1695" xr:uid="{00000000-0005-0000-0000-0000E9970000}"/>
    <cellStyle name="Normal 13 8 2" xfId="4692" xr:uid="{00000000-0005-0000-0000-0000EA970000}"/>
    <cellStyle name="Normal 13 8 2 2" xfId="10036" xr:uid="{00000000-0005-0000-0000-0000EB970000}"/>
    <cellStyle name="Normal 13 8 2 2 2" xfId="20651" xr:uid="{00000000-0005-0000-0000-0000EC970000}"/>
    <cellStyle name="Normal 13 8 2 2 2 2" xfId="43919" xr:uid="{00000000-0005-0000-0000-0000ED970000}"/>
    <cellStyle name="Normal 13 8 2 2 3" xfId="33304" xr:uid="{00000000-0005-0000-0000-0000EE970000}"/>
    <cellStyle name="Normal 13 8 2 3" xfId="15345" xr:uid="{00000000-0005-0000-0000-0000EF970000}"/>
    <cellStyle name="Normal 13 8 2 3 2" xfId="38613" xr:uid="{00000000-0005-0000-0000-0000F0970000}"/>
    <cellStyle name="Normal 13 8 2 4" xfId="27996" xr:uid="{00000000-0005-0000-0000-0000F1970000}"/>
    <cellStyle name="Normal 13 8 3" xfId="7394" xr:uid="{00000000-0005-0000-0000-0000F2970000}"/>
    <cellStyle name="Normal 13 8 3 2" xfId="18009" xr:uid="{00000000-0005-0000-0000-0000F3970000}"/>
    <cellStyle name="Normal 13 8 3 2 2" xfId="41277" xr:uid="{00000000-0005-0000-0000-0000F4970000}"/>
    <cellStyle name="Normal 13 8 3 3" xfId="30662" xr:uid="{00000000-0005-0000-0000-0000F5970000}"/>
    <cellStyle name="Normal 13 8 4" xfId="12705" xr:uid="{00000000-0005-0000-0000-0000F6970000}"/>
    <cellStyle name="Normal 13 8 4 2" xfId="35973" xr:uid="{00000000-0005-0000-0000-0000F7970000}"/>
    <cellStyle name="Normal 13 8 5" xfId="25354" xr:uid="{00000000-0005-0000-0000-0000F8970000}"/>
    <cellStyle name="Normal 13 9" xfId="2175" xr:uid="{00000000-0005-0000-0000-0000F9970000}"/>
    <cellStyle name="Normal 13 9 2" xfId="5054" xr:uid="{00000000-0005-0000-0000-0000FA970000}"/>
    <cellStyle name="Normal 13 9 2 2" xfId="10397" xr:uid="{00000000-0005-0000-0000-0000FB970000}"/>
    <cellStyle name="Normal 13 9 2 2 2" xfId="21012" xr:uid="{00000000-0005-0000-0000-0000FC970000}"/>
    <cellStyle name="Normal 13 9 2 2 2 2" xfId="44280" xr:uid="{00000000-0005-0000-0000-0000FD970000}"/>
    <cellStyle name="Normal 13 9 2 2 3" xfId="33665" xr:uid="{00000000-0005-0000-0000-0000FE970000}"/>
    <cellStyle name="Normal 13 9 2 3" xfId="15706" xr:uid="{00000000-0005-0000-0000-0000FF970000}"/>
    <cellStyle name="Normal 13 9 2 3 2" xfId="38974" xr:uid="{00000000-0005-0000-0000-000000980000}"/>
    <cellStyle name="Normal 13 9 2 4" xfId="28357" xr:uid="{00000000-0005-0000-0000-000001980000}"/>
    <cellStyle name="Normal 13 9 3" xfId="7755" xr:uid="{00000000-0005-0000-0000-000002980000}"/>
    <cellStyle name="Normal 13 9 3 2" xfId="18370" xr:uid="{00000000-0005-0000-0000-000003980000}"/>
    <cellStyle name="Normal 13 9 3 2 2" xfId="41638" xr:uid="{00000000-0005-0000-0000-000004980000}"/>
    <cellStyle name="Normal 13 9 3 3" xfId="31023" xr:uid="{00000000-0005-0000-0000-000005980000}"/>
    <cellStyle name="Normal 13 9 4" xfId="13066" xr:uid="{00000000-0005-0000-0000-000006980000}"/>
    <cellStyle name="Normal 13 9 4 2" xfId="36334" xr:uid="{00000000-0005-0000-0000-000007980000}"/>
    <cellStyle name="Normal 13 9 5" xfId="25715" xr:uid="{00000000-0005-0000-0000-000008980000}"/>
    <cellStyle name="Normal 13_Asset Register (new)" xfId="1521" xr:uid="{00000000-0005-0000-0000-000009980000}"/>
    <cellStyle name="Normal 14" xfId="576" xr:uid="{00000000-0005-0000-0000-00000A980000}"/>
    <cellStyle name="Normal 14 10" xfId="3070" xr:uid="{00000000-0005-0000-0000-00000B980000}"/>
    <cellStyle name="Normal 14 10 2" xfId="5900" xr:uid="{00000000-0005-0000-0000-00000C980000}"/>
    <cellStyle name="Normal 14 10 2 2" xfId="11243" xr:uid="{00000000-0005-0000-0000-00000D980000}"/>
    <cellStyle name="Normal 14 10 2 2 2" xfId="21856" xr:uid="{00000000-0005-0000-0000-00000E980000}"/>
    <cellStyle name="Normal 14 10 2 2 2 2" xfId="45124" xr:uid="{00000000-0005-0000-0000-00000F980000}"/>
    <cellStyle name="Normal 14 10 2 2 3" xfId="34511" xr:uid="{00000000-0005-0000-0000-000010980000}"/>
    <cellStyle name="Normal 14 10 2 3" xfId="16550" xr:uid="{00000000-0005-0000-0000-000011980000}"/>
    <cellStyle name="Normal 14 10 2 3 2" xfId="39818" xr:uid="{00000000-0005-0000-0000-000012980000}"/>
    <cellStyle name="Normal 14 10 2 4" xfId="29203" xr:uid="{00000000-0005-0000-0000-000013980000}"/>
    <cellStyle name="Normal 14 10 3" xfId="8601" xr:uid="{00000000-0005-0000-0000-000014980000}"/>
    <cellStyle name="Normal 14 10 3 2" xfId="19216" xr:uid="{00000000-0005-0000-0000-000015980000}"/>
    <cellStyle name="Normal 14 10 3 2 2" xfId="42484" xr:uid="{00000000-0005-0000-0000-000016980000}"/>
    <cellStyle name="Normal 14 10 3 3" xfId="31869" xr:uid="{00000000-0005-0000-0000-000017980000}"/>
    <cellStyle name="Normal 14 10 4" xfId="13910" xr:uid="{00000000-0005-0000-0000-000018980000}"/>
    <cellStyle name="Normal 14 10 4 2" xfId="37178" xr:uid="{00000000-0005-0000-0000-000019980000}"/>
    <cellStyle name="Normal 14 10 5" xfId="26561" xr:uid="{00000000-0005-0000-0000-00001A980000}"/>
    <cellStyle name="Normal 14 11" xfId="3390" xr:uid="{00000000-0005-0000-0000-00001B980000}"/>
    <cellStyle name="Normal 14 11 2" xfId="6214" xr:uid="{00000000-0005-0000-0000-00001C980000}"/>
    <cellStyle name="Normal 14 11 2 2" xfId="11557" xr:uid="{00000000-0005-0000-0000-00001D980000}"/>
    <cellStyle name="Normal 14 11 2 2 2" xfId="22170" xr:uid="{00000000-0005-0000-0000-00001E980000}"/>
    <cellStyle name="Normal 14 11 2 2 2 2" xfId="45438" xr:uid="{00000000-0005-0000-0000-00001F980000}"/>
    <cellStyle name="Normal 14 11 2 2 3" xfId="34825" xr:uid="{00000000-0005-0000-0000-000020980000}"/>
    <cellStyle name="Normal 14 11 2 3" xfId="16864" xr:uid="{00000000-0005-0000-0000-000021980000}"/>
    <cellStyle name="Normal 14 11 2 3 2" xfId="40132" xr:uid="{00000000-0005-0000-0000-000022980000}"/>
    <cellStyle name="Normal 14 11 2 4" xfId="29517" xr:uid="{00000000-0005-0000-0000-000023980000}"/>
    <cellStyle name="Normal 14 11 3" xfId="8915" xr:uid="{00000000-0005-0000-0000-000024980000}"/>
    <cellStyle name="Normal 14 11 3 2" xfId="19530" xr:uid="{00000000-0005-0000-0000-000025980000}"/>
    <cellStyle name="Normal 14 11 3 2 2" xfId="42798" xr:uid="{00000000-0005-0000-0000-000026980000}"/>
    <cellStyle name="Normal 14 11 3 3" xfId="32183" xr:uid="{00000000-0005-0000-0000-000027980000}"/>
    <cellStyle name="Normal 14 11 4" xfId="14224" xr:uid="{00000000-0005-0000-0000-000028980000}"/>
    <cellStyle name="Normal 14 11 4 2" xfId="37492" xr:uid="{00000000-0005-0000-0000-000029980000}"/>
    <cellStyle name="Normal 14 11 5" xfId="26875" xr:uid="{00000000-0005-0000-0000-00002A980000}"/>
    <cellStyle name="Normal 14 12" xfId="24034" xr:uid="{00000000-0005-0000-0000-00002B980000}"/>
    <cellStyle name="Normal 14 12 2" xfId="47247" xr:uid="{00000000-0005-0000-0000-00002C980000}"/>
    <cellStyle name="Normal 14 13" xfId="49178" xr:uid="{00000000-0005-0000-0000-00002D980000}"/>
    <cellStyle name="Normal 14 2" xfId="1083" xr:uid="{00000000-0005-0000-0000-00002E980000}"/>
    <cellStyle name="Normal 14 2 10" xfId="24983" xr:uid="{00000000-0005-0000-0000-00002F980000}"/>
    <cellStyle name="Normal 14 2 11" xfId="49179" xr:uid="{00000000-0005-0000-0000-000030980000}"/>
    <cellStyle name="Normal 14 2 2" xfId="1236" xr:uid="{00000000-0005-0000-0000-000031980000}"/>
    <cellStyle name="Normal 14 2 2 2" xfId="2798" xr:uid="{00000000-0005-0000-0000-000032980000}"/>
    <cellStyle name="Normal 14 2 2 2 2" xfId="5646" xr:uid="{00000000-0005-0000-0000-000033980000}"/>
    <cellStyle name="Normal 14 2 2 2 2 2" xfId="10989" xr:uid="{00000000-0005-0000-0000-000034980000}"/>
    <cellStyle name="Normal 14 2 2 2 2 2 2" xfId="21603" xr:uid="{00000000-0005-0000-0000-000035980000}"/>
    <cellStyle name="Normal 14 2 2 2 2 2 2 2" xfId="44871" xr:uid="{00000000-0005-0000-0000-000036980000}"/>
    <cellStyle name="Normal 14 2 2 2 2 2 3" xfId="34257" xr:uid="{00000000-0005-0000-0000-000037980000}"/>
    <cellStyle name="Normal 14 2 2 2 2 3" xfId="16297" xr:uid="{00000000-0005-0000-0000-000038980000}"/>
    <cellStyle name="Normal 14 2 2 2 2 3 2" xfId="39565" xr:uid="{00000000-0005-0000-0000-000039980000}"/>
    <cellStyle name="Normal 14 2 2 2 2 4" xfId="24038" xr:uid="{00000000-0005-0000-0000-00003A980000}"/>
    <cellStyle name="Normal 14 2 2 2 2 4 2" xfId="47251" xr:uid="{00000000-0005-0000-0000-00003B980000}"/>
    <cellStyle name="Normal 14 2 2 2 2 5" xfId="28949" xr:uid="{00000000-0005-0000-0000-00003C980000}"/>
    <cellStyle name="Normal 14 2 2 2 2 6" xfId="49182" xr:uid="{00000000-0005-0000-0000-00003D980000}"/>
    <cellStyle name="Normal 14 2 2 2 3" xfId="8347" xr:uid="{00000000-0005-0000-0000-00003E980000}"/>
    <cellStyle name="Normal 14 2 2 2 3 2" xfId="18962" xr:uid="{00000000-0005-0000-0000-00003F980000}"/>
    <cellStyle name="Normal 14 2 2 2 3 2 2" xfId="42230" xr:uid="{00000000-0005-0000-0000-000040980000}"/>
    <cellStyle name="Normal 14 2 2 2 3 3" xfId="31615" xr:uid="{00000000-0005-0000-0000-000041980000}"/>
    <cellStyle name="Normal 14 2 2 2 4" xfId="13657" xr:uid="{00000000-0005-0000-0000-000042980000}"/>
    <cellStyle name="Normal 14 2 2 2 4 2" xfId="36925" xr:uid="{00000000-0005-0000-0000-000043980000}"/>
    <cellStyle name="Normal 14 2 2 2 5" xfId="24037" xr:uid="{00000000-0005-0000-0000-000044980000}"/>
    <cellStyle name="Normal 14 2 2 2 5 2" xfId="47250" xr:uid="{00000000-0005-0000-0000-000045980000}"/>
    <cellStyle name="Normal 14 2 2 2 6" xfId="26307" xr:uid="{00000000-0005-0000-0000-000046980000}"/>
    <cellStyle name="Normal 14 2 2 2 7" xfId="49181" xr:uid="{00000000-0005-0000-0000-000047980000}"/>
    <cellStyle name="Normal 14 2 2 3" xfId="3973" xr:uid="{00000000-0005-0000-0000-000048980000}"/>
    <cellStyle name="Normal 14 2 2 3 2" xfId="6637" xr:uid="{00000000-0005-0000-0000-000049980000}"/>
    <cellStyle name="Normal 14 2 2 3 2 2" xfId="11980" xr:uid="{00000000-0005-0000-0000-00004A980000}"/>
    <cellStyle name="Normal 14 2 2 3 2 2 2" xfId="22593" xr:uid="{00000000-0005-0000-0000-00004B980000}"/>
    <cellStyle name="Normal 14 2 2 3 2 2 2 2" xfId="45861" xr:uid="{00000000-0005-0000-0000-00004C980000}"/>
    <cellStyle name="Normal 14 2 2 3 2 2 3" xfId="35248" xr:uid="{00000000-0005-0000-0000-00004D980000}"/>
    <cellStyle name="Normal 14 2 2 3 2 3" xfId="17287" xr:uid="{00000000-0005-0000-0000-00004E980000}"/>
    <cellStyle name="Normal 14 2 2 3 2 3 2" xfId="40555" xr:uid="{00000000-0005-0000-0000-00004F980000}"/>
    <cellStyle name="Normal 14 2 2 3 2 4" xfId="29940" xr:uid="{00000000-0005-0000-0000-000050980000}"/>
    <cellStyle name="Normal 14 2 2 3 3" xfId="9338" xr:uid="{00000000-0005-0000-0000-000051980000}"/>
    <cellStyle name="Normal 14 2 2 3 3 2" xfId="19953" xr:uid="{00000000-0005-0000-0000-000052980000}"/>
    <cellStyle name="Normal 14 2 2 3 3 2 2" xfId="43221" xr:uid="{00000000-0005-0000-0000-000053980000}"/>
    <cellStyle name="Normal 14 2 2 3 3 3" xfId="32606" xr:uid="{00000000-0005-0000-0000-000054980000}"/>
    <cellStyle name="Normal 14 2 2 3 4" xfId="14647" xr:uid="{00000000-0005-0000-0000-000055980000}"/>
    <cellStyle name="Normal 14 2 2 3 4 2" xfId="37915" xr:uid="{00000000-0005-0000-0000-000056980000}"/>
    <cellStyle name="Normal 14 2 2 3 5" xfId="24039" xr:uid="{00000000-0005-0000-0000-000057980000}"/>
    <cellStyle name="Normal 14 2 2 3 5 2" xfId="47252" xr:uid="{00000000-0005-0000-0000-000058980000}"/>
    <cellStyle name="Normal 14 2 2 3 6" xfId="27298" xr:uid="{00000000-0005-0000-0000-000059980000}"/>
    <cellStyle name="Normal 14 2 2 3 7" xfId="49183" xr:uid="{00000000-0005-0000-0000-00005A980000}"/>
    <cellStyle name="Normal 14 2 2 4" xfId="4459" xr:uid="{00000000-0005-0000-0000-00005B980000}"/>
    <cellStyle name="Normal 14 2 2 4 2" xfId="9803" xr:uid="{00000000-0005-0000-0000-00005C980000}"/>
    <cellStyle name="Normal 14 2 2 4 2 2" xfId="20418" xr:uid="{00000000-0005-0000-0000-00005D980000}"/>
    <cellStyle name="Normal 14 2 2 4 2 2 2" xfId="43686" xr:uid="{00000000-0005-0000-0000-00005E980000}"/>
    <cellStyle name="Normal 14 2 2 4 2 3" xfId="33071" xr:uid="{00000000-0005-0000-0000-00005F980000}"/>
    <cellStyle name="Normal 14 2 2 4 3" xfId="15112" xr:uid="{00000000-0005-0000-0000-000060980000}"/>
    <cellStyle name="Normal 14 2 2 4 3 2" xfId="38380" xr:uid="{00000000-0005-0000-0000-000061980000}"/>
    <cellStyle name="Normal 14 2 2 4 4" xfId="27763" xr:uid="{00000000-0005-0000-0000-000062980000}"/>
    <cellStyle name="Normal 14 2 2 5" xfId="7161" xr:uid="{00000000-0005-0000-0000-000063980000}"/>
    <cellStyle name="Normal 14 2 2 5 2" xfId="17776" xr:uid="{00000000-0005-0000-0000-000064980000}"/>
    <cellStyle name="Normal 14 2 2 5 2 2" xfId="41044" xr:uid="{00000000-0005-0000-0000-000065980000}"/>
    <cellStyle name="Normal 14 2 2 5 3" xfId="30429" xr:uid="{00000000-0005-0000-0000-000066980000}"/>
    <cellStyle name="Normal 14 2 2 6" xfId="12472" xr:uid="{00000000-0005-0000-0000-000067980000}"/>
    <cellStyle name="Normal 14 2 2 6 2" xfId="35740" xr:uid="{00000000-0005-0000-0000-000068980000}"/>
    <cellStyle name="Normal 14 2 2 7" xfId="24036" xr:uid="{00000000-0005-0000-0000-000069980000}"/>
    <cellStyle name="Normal 14 2 2 7 2" xfId="47249" xr:uid="{00000000-0005-0000-0000-00006A980000}"/>
    <cellStyle name="Normal 14 2 2 8" xfId="25121" xr:uid="{00000000-0005-0000-0000-00006B980000}"/>
    <cellStyle name="Normal 14 2 2 9" xfId="49180" xr:uid="{00000000-0005-0000-0000-00006C980000}"/>
    <cellStyle name="Normal 14 2 3" xfId="1609" xr:uid="{00000000-0005-0000-0000-00006D980000}"/>
    <cellStyle name="Normal 14 2 3 2" xfId="2966" xr:uid="{00000000-0005-0000-0000-00006E980000}"/>
    <cellStyle name="Normal 14 2 3 2 2" xfId="5814" xr:uid="{00000000-0005-0000-0000-00006F980000}"/>
    <cellStyle name="Normal 14 2 3 2 2 2" xfId="11157" xr:uid="{00000000-0005-0000-0000-000070980000}"/>
    <cellStyle name="Normal 14 2 3 2 2 2 2" xfId="21771" xr:uid="{00000000-0005-0000-0000-000071980000}"/>
    <cellStyle name="Normal 14 2 3 2 2 2 2 2" xfId="45039" xr:uid="{00000000-0005-0000-0000-000072980000}"/>
    <cellStyle name="Normal 14 2 3 2 2 2 3" xfId="34425" xr:uid="{00000000-0005-0000-0000-000073980000}"/>
    <cellStyle name="Normal 14 2 3 2 2 3" xfId="16465" xr:uid="{00000000-0005-0000-0000-000074980000}"/>
    <cellStyle name="Normal 14 2 3 2 2 3 2" xfId="39733" xr:uid="{00000000-0005-0000-0000-000075980000}"/>
    <cellStyle name="Normal 14 2 3 2 2 4" xfId="29117" xr:uid="{00000000-0005-0000-0000-000076980000}"/>
    <cellStyle name="Normal 14 2 3 2 3" xfId="8515" xr:uid="{00000000-0005-0000-0000-000077980000}"/>
    <cellStyle name="Normal 14 2 3 2 3 2" xfId="19130" xr:uid="{00000000-0005-0000-0000-000078980000}"/>
    <cellStyle name="Normal 14 2 3 2 3 2 2" xfId="42398" xr:uid="{00000000-0005-0000-0000-000079980000}"/>
    <cellStyle name="Normal 14 2 3 2 3 3" xfId="31783" xr:uid="{00000000-0005-0000-0000-00007A980000}"/>
    <cellStyle name="Normal 14 2 3 2 4" xfId="13825" xr:uid="{00000000-0005-0000-0000-00007B980000}"/>
    <cellStyle name="Normal 14 2 3 2 4 2" xfId="37093" xr:uid="{00000000-0005-0000-0000-00007C980000}"/>
    <cellStyle name="Normal 14 2 3 2 5" xfId="24041" xr:uid="{00000000-0005-0000-0000-00007D980000}"/>
    <cellStyle name="Normal 14 2 3 2 5 2" xfId="47254" xr:uid="{00000000-0005-0000-0000-00007E980000}"/>
    <cellStyle name="Normal 14 2 3 2 6" xfId="26475" xr:uid="{00000000-0005-0000-0000-00007F980000}"/>
    <cellStyle name="Normal 14 2 3 2 7" xfId="49185" xr:uid="{00000000-0005-0000-0000-000080980000}"/>
    <cellStyle name="Normal 14 2 3 3" xfId="3834" xr:uid="{00000000-0005-0000-0000-000081980000}"/>
    <cellStyle name="Normal 14 2 3 3 2" xfId="6499" xr:uid="{00000000-0005-0000-0000-000082980000}"/>
    <cellStyle name="Normal 14 2 3 3 2 2" xfId="11842" xr:uid="{00000000-0005-0000-0000-000083980000}"/>
    <cellStyle name="Normal 14 2 3 3 2 2 2" xfId="22455" xr:uid="{00000000-0005-0000-0000-000084980000}"/>
    <cellStyle name="Normal 14 2 3 3 2 2 2 2" xfId="45723" xr:uid="{00000000-0005-0000-0000-000085980000}"/>
    <cellStyle name="Normal 14 2 3 3 2 2 3" xfId="35110" xr:uid="{00000000-0005-0000-0000-000086980000}"/>
    <cellStyle name="Normal 14 2 3 3 2 3" xfId="17149" xr:uid="{00000000-0005-0000-0000-000087980000}"/>
    <cellStyle name="Normal 14 2 3 3 2 3 2" xfId="40417" xr:uid="{00000000-0005-0000-0000-000088980000}"/>
    <cellStyle name="Normal 14 2 3 3 2 4" xfId="29802" xr:uid="{00000000-0005-0000-0000-000089980000}"/>
    <cellStyle name="Normal 14 2 3 3 3" xfId="9200" xr:uid="{00000000-0005-0000-0000-00008A980000}"/>
    <cellStyle name="Normal 14 2 3 3 3 2" xfId="19815" xr:uid="{00000000-0005-0000-0000-00008B980000}"/>
    <cellStyle name="Normal 14 2 3 3 3 2 2" xfId="43083" xr:uid="{00000000-0005-0000-0000-00008C980000}"/>
    <cellStyle name="Normal 14 2 3 3 3 3" xfId="32468" xr:uid="{00000000-0005-0000-0000-00008D980000}"/>
    <cellStyle name="Normal 14 2 3 3 4" xfId="14509" xr:uid="{00000000-0005-0000-0000-00008E980000}"/>
    <cellStyle name="Normal 14 2 3 3 4 2" xfId="37777" xr:uid="{00000000-0005-0000-0000-00008F980000}"/>
    <cellStyle name="Normal 14 2 3 3 5" xfId="27160" xr:uid="{00000000-0005-0000-0000-000090980000}"/>
    <cellStyle name="Normal 14 2 3 4" xfId="4627" xr:uid="{00000000-0005-0000-0000-000091980000}"/>
    <cellStyle name="Normal 14 2 3 4 2" xfId="9971" xr:uid="{00000000-0005-0000-0000-000092980000}"/>
    <cellStyle name="Normal 14 2 3 4 2 2" xfId="20586" xr:uid="{00000000-0005-0000-0000-000093980000}"/>
    <cellStyle name="Normal 14 2 3 4 2 2 2" xfId="43854" xr:uid="{00000000-0005-0000-0000-000094980000}"/>
    <cellStyle name="Normal 14 2 3 4 2 3" xfId="33239" xr:uid="{00000000-0005-0000-0000-000095980000}"/>
    <cellStyle name="Normal 14 2 3 4 3" xfId="15280" xr:uid="{00000000-0005-0000-0000-000096980000}"/>
    <cellStyle name="Normal 14 2 3 4 3 2" xfId="38548" xr:uid="{00000000-0005-0000-0000-000097980000}"/>
    <cellStyle name="Normal 14 2 3 4 4" xfId="27931" xr:uid="{00000000-0005-0000-0000-000098980000}"/>
    <cellStyle name="Normal 14 2 3 5" xfId="7329" xr:uid="{00000000-0005-0000-0000-000099980000}"/>
    <cellStyle name="Normal 14 2 3 5 2" xfId="17944" xr:uid="{00000000-0005-0000-0000-00009A980000}"/>
    <cellStyle name="Normal 14 2 3 5 2 2" xfId="41212" xr:uid="{00000000-0005-0000-0000-00009B980000}"/>
    <cellStyle name="Normal 14 2 3 5 3" xfId="30597" xr:uid="{00000000-0005-0000-0000-00009C980000}"/>
    <cellStyle name="Normal 14 2 3 6" xfId="12640" xr:uid="{00000000-0005-0000-0000-00009D980000}"/>
    <cellStyle name="Normal 14 2 3 6 2" xfId="35908" xr:uid="{00000000-0005-0000-0000-00009E980000}"/>
    <cellStyle name="Normal 14 2 3 7" xfId="24040" xr:uid="{00000000-0005-0000-0000-00009F980000}"/>
    <cellStyle name="Normal 14 2 3 7 2" xfId="47253" xr:uid="{00000000-0005-0000-0000-0000A0980000}"/>
    <cellStyle name="Normal 14 2 3 8" xfId="25289" xr:uid="{00000000-0005-0000-0000-0000A1980000}"/>
    <cellStyle name="Normal 14 2 3 9" xfId="49184" xr:uid="{00000000-0005-0000-0000-0000A2980000}"/>
    <cellStyle name="Normal 14 2 4" xfId="2076" xr:uid="{00000000-0005-0000-0000-0000A3980000}"/>
    <cellStyle name="Normal 14 2 4 2" xfId="24042" xr:uid="{00000000-0005-0000-0000-0000A4980000}"/>
    <cellStyle name="Normal 14 2 4 2 2" xfId="47255" xr:uid="{00000000-0005-0000-0000-0000A5980000}"/>
    <cellStyle name="Normal 14 2 4 3" xfId="49186" xr:uid="{00000000-0005-0000-0000-0000A6980000}"/>
    <cellStyle name="Normal 14 2 5" xfId="2660" xr:uid="{00000000-0005-0000-0000-0000A7980000}"/>
    <cellStyle name="Normal 14 2 5 2" xfId="5508" xr:uid="{00000000-0005-0000-0000-0000A8980000}"/>
    <cellStyle name="Normal 14 2 5 2 2" xfId="10851" xr:uid="{00000000-0005-0000-0000-0000A9980000}"/>
    <cellStyle name="Normal 14 2 5 2 2 2" xfId="21465" xr:uid="{00000000-0005-0000-0000-0000AA980000}"/>
    <cellStyle name="Normal 14 2 5 2 2 2 2" xfId="44733" xr:uid="{00000000-0005-0000-0000-0000AB980000}"/>
    <cellStyle name="Normal 14 2 5 2 2 3" xfId="34119" xr:uid="{00000000-0005-0000-0000-0000AC980000}"/>
    <cellStyle name="Normal 14 2 5 2 3" xfId="16159" xr:uid="{00000000-0005-0000-0000-0000AD980000}"/>
    <cellStyle name="Normal 14 2 5 2 3 2" xfId="39427" xr:uid="{00000000-0005-0000-0000-0000AE980000}"/>
    <cellStyle name="Normal 14 2 5 2 4" xfId="28811" xr:uid="{00000000-0005-0000-0000-0000AF980000}"/>
    <cellStyle name="Normal 14 2 5 3" xfId="8209" xr:uid="{00000000-0005-0000-0000-0000B0980000}"/>
    <cellStyle name="Normal 14 2 5 3 2" xfId="18824" xr:uid="{00000000-0005-0000-0000-0000B1980000}"/>
    <cellStyle name="Normal 14 2 5 3 2 2" xfId="42092" xr:uid="{00000000-0005-0000-0000-0000B2980000}"/>
    <cellStyle name="Normal 14 2 5 3 3" xfId="31477" xr:uid="{00000000-0005-0000-0000-0000B3980000}"/>
    <cellStyle name="Normal 14 2 5 4" xfId="13519" xr:uid="{00000000-0005-0000-0000-0000B4980000}"/>
    <cellStyle name="Normal 14 2 5 4 2" xfId="36787" xr:uid="{00000000-0005-0000-0000-0000B5980000}"/>
    <cellStyle name="Normal 14 2 5 5" xfId="26169" xr:uid="{00000000-0005-0000-0000-0000B6980000}"/>
    <cellStyle name="Normal 14 2 6" xfId="4321" xr:uid="{00000000-0005-0000-0000-0000B7980000}"/>
    <cellStyle name="Normal 14 2 6 2" xfId="9665" xr:uid="{00000000-0005-0000-0000-0000B8980000}"/>
    <cellStyle name="Normal 14 2 6 2 2" xfId="20280" xr:uid="{00000000-0005-0000-0000-0000B9980000}"/>
    <cellStyle name="Normal 14 2 6 2 2 2" xfId="43548" xr:uid="{00000000-0005-0000-0000-0000BA980000}"/>
    <cellStyle name="Normal 14 2 6 2 3" xfId="32933" xr:uid="{00000000-0005-0000-0000-0000BB980000}"/>
    <cellStyle name="Normal 14 2 6 3" xfId="14974" xr:uid="{00000000-0005-0000-0000-0000BC980000}"/>
    <cellStyle name="Normal 14 2 6 3 2" xfId="38242" xr:uid="{00000000-0005-0000-0000-0000BD980000}"/>
    <cellStyle name="Normal 14 2 6 4" xfId="27625" xr:uid="{00000000-0005-0000-0000-0000BE980000}"/>
    <cellStyle name="Normal 14 2 7" xfId="7023" xr:uid="{00000000-0005-0000-0000-0000BF980000}"/>
    <cellStyle name="Normal 14 2 7 2" xfId="17638" xr:uid="{00000000-0005-0000-0000-0000C0980000}"/>
    <cellStyle name="Normal 14 2 7 2 2" xfId="40906" xr:uid="{00000000-0005-0000-0000-0000C1980000}"/>
    <cellStyle name="Normal 14 2 7 3" xfId="30291" xr:uid="{00000000-0005-0000-0000-0000C2980000}"/>
    <cellStyle name="Normal 14 2 8" xfId="12334" xr:uid="{00000000-0005-0000-0000-0000C3980000}"/>
    <cellStyle name="Normal 14 2 8 2" xfId="35602" xr:uid="{00000000-0005-0000-0000-0000C4980000}"/>
    <cellStyle name="Normal 14 2 9" xfId="24035" xr:uid="{00000000-0005-0000-0000-0000C5980000}"/>
    <cellStyle name="Normal 14 2 9 2" xfId="47248" xr:uid="{00000000-0005-0000-0000-0000C6980000}"/>
    <cellStyle name="Normal 14 2_Asset Register (new)" xfId="1339" xr:uid="{00000000-0005-0000-0000-0000C7980000}"/>
    <cellStyle name="Normal 14 3" xfId="1178" xr:uid="{00000000-0005-0000-0000-0000C8980000}"/>
    <cellStyle name="Normal 14 3 2" xfId="2743" xr:uid="{00000000-0005-0000-0000-0000C9980000}"/>
    <cellStyle name="Normal 14 3 2 2" xfId="5591" xr:uid="{00000000-0005-0000-0000-0000CA980000}"/>
    <cellStyle name="Normal 14 3 2 2 2" xfId="10934" xr:uid="{00000000-0005-0000-0000-0000CB980000}"/>
    <cellStyle name="Normal 14 3 2 2 2 2" xfId="21548" xr:uid="{00000000-0005-0000-0000-0000CC980000}"/>
    <cellStyle name="Normal 14 3 2 2 2 2 2" xfId="44816" xr:uid="{00000000-0005-0000-0000-0000CD980000}"/>
    <cellStyle name="Normal 14 3 2 2 2 3" xfId="34202" xr:uid="{00000000-0005-0000-0000-0000CE980000}"/>
    <cellStyle name="Normal 14 3 2 2 3" xfId="16242" xr:uid="{00000000-0005-0000-0000-0000CF980000}"/>
    <cellStyle name="Normal 14 3 2 2 3 2" xfId="39510" xr:uid="{00000000-0005-0000-0000-0000D0980000}"/>
    <cellStyle name="Normal 14 3 2 2 4" xfId="24045" xr:uid="{00000000-0005-0000-0000-0000D1980000}"/>
    <cellStyle name="Normal 14 3 2 2 4 2" xfId="47258" xr:uid="{00000000-0005-0000-0000-0000D2980000}"/>
    <cellStyle name="Normal 14 3 2 2 5" xfId="28894" xr:uid="{00000000-0005-0000-0000-0000D3980000}"/>
    <cellStyle name="Normal 14 3 2 2 6" xfId="49189" xr:uid="{00000000-0005-0000-0000-0000D4980000}"/>
    <cellStyle name="Normal 14 3 2 3" xfId="8292" xr:uid="{00000000-0005-0000-0000-0000D5980000}"/>
    <cellStyle name="Normal 14 3 2 3 2" xfId="18907" xr:uid="{00000000-0005-0000-0000-0000D6980000}"/>
    <cellStyle name="Normal 14 3 2 3 2 2" xfId="42175" xr:uid="{00000000-0005-0000-0000-0000D7980000}"/>
    <cellStyle name="Normal 14 3 2 3 3" xfId="31560" xr:uid="{00000000-0005-0000-0000-0000D8980000}"/>
    <cellStyle name="Normal 14 3 2 4" xfId="13602" xr:uid="{00000000-0005-0000-0000-0000D9980000}"/>
    <cellStyle name="Normal 14 3 2 4 2" xfId="36870" xr:uid="{00000000-0005-0000-0000-0000DA980000}"/>
    <cellStyle name="Normal 14 3 2 5" xfId="24044" xr:uid="{00000000-0005-0000-0000-0000DB980000}"/>
    <cellStyle name="Normal 14 3 2 5 2" xfId="47257" xr:uid="{00000000-0005-0000-0000-0000DC980000}"/>
    <cellStyle name="Normal 14 3 2 6" xfId="26252" xr:uid="{00000000-0005-0000-0000-0000DD980000}"/>
    <cellStyle name="Normal 14 3 2 7" xfId="49188" xr:uid="{00000000-0005-0000-0000-0000DE980000}"/>
    <cellStyle name="Normal 14 3 3" xfId="3918" xr:uid="{00000000-0005-0000-0000-0000DF980000}"/>
    <cellStyle name="Normal 14 3 3 2" xfId="6582" xr:uid="{00000000-0005-0000-0000-0000E0980000}"/>
    <cellStyle name="Normal 14 3 3 2 2" xfId="11925" xr:uid="{00000000-0005-0000-0000-0000E1980000}"/>
    <cellStyle name="Normal 14 3 3 2 2 2" xfId="22538" xr:uid="{00000000-0005-0000-0000-0000E2980000}"/>
    <cellStyle name="Normal 14 3 3 2 2 2 2" xfId="45806" xr:uid="{00000000-0005-0000-0000-0000E3980000}"/>
    <cellStyle name="Normal 14 3 3 2 2 3" xfId="35193" xr:uid="{00000000-0005-0000-0000-0000E4980000}"/>
    <cellStyle name="Normal 14 3 3 2 3" xfId="17232" xr:uid="{00000000-0005-0000-0000-0000E5980000}"/>
    <cellStyle name="Normal 14 3 3 2 3 2" xfId="40500" xr:uid="{00000000-0005-0000-0000-0000E6980000}"/>
    <cellStyle name="Normal 14 3 3 2 4" xfId="29885" xr:uid="{00000000-0005-0000-0000-0000E7980000}"/>
    <cellStyle name="Normal 14 3 3 3" xfId="9283" xr:uid="{00000000-0005-0000-0000-0000E8980000}"/>
    <cellStyle name="Normal 14 3 3 3 2" xfId="19898" xr:uid="{00000000-0005-0000-0000-0000E9980000}"/>
    <cellStyle name="Normal 14 3 3 3 2 2" xfId="43166" xr:uid="{00000000-0005-0000-0000-0000EA980000}"/>
    <cellStyle name="Normal 14 3 3 3 3" xfId="32551" xr:uid="{00000000-0005-0000-0000-0000EB980000}"/>
    <cellStyle name="Normal 14 3 3 4" xfId="14592" xr:uid="{00000000-0005-0000-0000-0000EC980000}"/>
    <cellStyle name="Normal 14 3 3 4 2" xfId="37860" xr:uid="{00000000-0005-0000-0000-0000ED980000}"/>
    <cellStyle name="Normal 14 3 3 5" xfId="24046" xr:uid="{00000000-0005-0000-0000-0000EE980000}"/>
    <cellStyle name="Normal 14 3 3 5 2" xfId="47259" xr:uid="{00000000-0005-0000-0000-0000EF980000}"/>
    <cellStyle name="Normal 14 3 3 6" xfId="27243" xr:uid="{00000000-0005-0000-0000-0000F0980000}"/>
    <cellStyle name="Normal 14 3 3 7" xfId="49190" xr:uid="{00000000-0005-0000-0000-0000F1980000}"/>
    <cellStyle name="Normal 14 3 4" xfId="4404" xr:uid="{00000000-0005-0000-0000-0000F2980000}"/>
    <cellStyle name="Normal 14 3 4 2" xfId="9748" xr:uid="{00000000-0005-0000-0000-0000F3980000}"/>
    <cellStyle name="Normal 14 3 4 2 2" xfId="20363" xr:uid="{00000000-0005-0000-0000-0000F4980000}"/>
    <cellStyle name="Normal 14 3 4 2 2 2" xfId="43631" xr:uid="{00000000-0005-0000-0000-0000F5980000}"/>
    <cellStyle name="Normal 14 3 4 2 3" xfId="33016" xr:uid="{00000000-0005-0000-0000-0000F6980000}"/>
    <cellStyle name="Normal 14 3 4 3" xfId="15057" xr:uid="{00000000-0005-0000-0000-0000F7980000}"/>
    <cellStyle name="Normal 14 3 4 3 2" xfId="38325" xr:uid="{00000000-0005-0000-0000-0000F8980000}"/>
    <cellStyle name="Normal 14 3 4 4" xfId="27708" xr:uid="{00000000-0005-0000-0000-0000F9980000}"/>
    <cellStyle name="Normal 14 3 5" xfId="7106" xr:uid="{00000000-0005-0000-0000-0000FA980000}"/>
    <cellStyle name="Normal 14 3 5 2" xfId="17721" xr:uid="{00000000-0005-0000-0000-0000FB980000}"/>
    <cellStyle name="Normal 14 3 5 2 2" xfId="40989" xr:uid="{00000000-0005-0000-0000-0000FC980000}"/>
    <cellStyle name="Normal 14 3 5 3" xfId="30374" xr:uid="{00000000-0005-0000-0000-0000FD980000}"/>
    <cellStyle name="Normal 14 3 6" xfId="12417" xr:uid="{00000000-0005-0000-0000-0000FE980000}"/>
    <cellStyle name="Normal 14 3 6 2" xfId="35685" xr:uid="{00000000-0005-0000-0000-0000FF980000}"/>
    <cellStyle name="Normal 14 3 7" xfId="24043" xr:uid="{00000000-0005-0000-0000-000000990000}"/>
    <cellStyle name="Normal 14 3 7 2" xfId="47256" xr:uid="{00000000-0005-0000-0000-000001990000}"/>
    <cellStyle name="Normal 14 3 8" xfId="25066" xr:uid="{00000000-0005-0000-0000-000002990000}"/>
    <cellStyle name="Normal 14 3 9" xfId="49187" xr:uid="{00000000-0005-0000-0000-000003990000}"/>
    <cellStyle name="Normal 14 4" xfId="1525" xr:uid="{00000000-0005-0000-0000-000004990000}"/>
    <cellStyle name="Normal 14 4 2" xfId="2883" xr:uid="{00000000-0005-0000-0000-000005990000}"/>
    <cellStyle name="Normal 14 4 2 2" xfId="5731" xr:uid="{00000000-0005-0000-0000-000006990000}"/>
    <cellStyle name="Normal 14 4 2 2 2" xfId="11074" xr:uid="{00000000-0005-0000-0000-000007990000}"/>
    <cellStyle name="Normal 14 4 2 2 2 2" xfId="21688" xr:uid="{00000000-0005-0000-0000-000008990000}"/>
    <cellStyle name="Normal 14 4 2 2 2 2 2" xfId="44956" xr:uid="{00000000-0005-0000-0000-000009990000}"/>
    <cellStyle name="Normal 14 4 2 2 2 3" xfId="34342" xr:uid="{00000000-0005-0000-0000-00000A990000}"/>
    <cellStyle name="Normal 14 4 2 2 3" xfId="16382" xr:uid="{00000000-0005-0000-0000-00000B990000}"/>
    <cellStyle name="Normal 14 4 2 2 3 2" xfId="39650" xr:uid="{00000000-0005-0000-0000-00000C990000}"/>
    <cellStyle name="Normal 14 4 2 2 4" xfId="29034" xr:uid="{00000000-0005-0000-0000-00000D990000}"/>
    <cellStyle name="Normal 14 4 2 3" xfId="8432" xr:uid="{00000000-0005-0000-0000-00000E990000}"/>
    <cellStyle name="Normal 14 4 2 3 2" xfId="19047" xr:uid="{00000000-0005-0000-0000-00000F990000}"/>
    <cellStyle name="Normal 14 4 2 3 2 2" xfId="42315" xr:uid="{00000000-0005-0000-0000-000010990000}"/>
    <cellStyle name="Normal 14 4 2 3 3" xfId="31700" xr:uid="{00000000-0005-0000-0000-000011990000}"/>
    <cellStyle name="Normal 14 4 2 4" xfId="13742" xr:uid="{00000000-0005-0000-0000-000012990000}"/>
    <cellStyle name="Normal 14 4 2 4 2" xfId="37010" xr:uid="{00000000-0005-0000-0000-000013990000}"/>
    <cellStyle name="Normal 14 4 2 5" xfId="24048" xr:uid="{00000000-0005-0000-0000-000014990000}"/>
    <cellStyle name="Normal 14 4 2 5 2" xfId="47261" xr:uid="{00000000-0005-0000-0000-000015990000}"/>
    <cellStyle name="Normal 14 4 2 6" xfId="26392" xr:uid="{00000000-0005-0000-0000-000016990000}"/>
    <cellStyle name="Normal 14 4 2 7" xfId="49192" xr:uid="{00000000-0005-0000-0000-000017990000}"/>
    <cellStyle name="Normal 14 4 3" xfId="4544" xr:uid="{00000000-0005-0000-0000-000018990000}"/>
    <cellStyle name="Normal 14 4 3 2" xfId="9888" xr:uid="{00000000-0005-0000-0000-000019990000}"/>
    <cellStyle name="Normal 14 4 3 2 2" xfId="20503" xr:uid="{00000000-0005-0000-0000-00001A990000}"/>
    <cellStyle name="Normal 14 4 3 2 2 2" xfId="43771" xr:uid="{00000000-0005-0000-0000-00001B990000}"/>
    <cellStyle name="Normal 14 4 3 2 3" xfId="33156" xr:uid="{00000000-0005-0000-0000-00001C990000}"/>
    <cellStyle name="Normal 14 4 3 3" xfId="15197" xr:uid="{00000000-0005-0000-0000-00001D990000}"/>
    <cellStyle name="Normal 14 4 3 3 2" xfId="38465" xr:uid="{00000000-0005-0000-0000-00001E990000}"/>
    <cellStyle name="Normal 14 4 3 4" xfId="27848" xr:uid="{00000000-0005-0000-0000-00001F990000}"/>
    <cellStyle name="Normal 14 4 4" xfId="7246" xr:uid="{00000000-0005-0000-0000-000020990000}"/>
    <cellStyle name="Normal 14 4 4 2" xfId="17861" xr:uid="{00000000-0005-0000-0000-000021990000}"/>
    <cellStyle name="Normal 14 4 4 2 2" xfId="41129" xr:uid="{00000000-0005-0000-0000-000022990000}"/>
    <cellStyle name="Normal 14 4 4 3" xfId="30514" xr:uid="{00000000-0005-0000-0000-000023990000}"/>
    <cellStyle name="Normal 14 4 5" xfId="12557" xr:uid="{00000000-0005-0000-0000-000024990000}"/>
    <cellStyle name="Normal 14 4 5 2" xfId="35825" xr:uid="{00000000-0005-0000-0000-000025990000}"/>
    <cellStyle name="Normal 14 4 6" xfId="24047" xr:uid="{00000000-0005-0000-0000-000026990000}"/>
    <cellStyle name="Normal 14 4 6 2" xfId="47260" xr:uid="{00000000-0005-0000-0000-000027990000}"/>
    <cellStyle name="Normal 14 4 7" xfId="25206" xr:uid="{00000000-0005-0000-0000-000028990000}"/>
    <cellStyle name="Normal 14 4 8" xfId="49191" xr:uid="{00000000-0005-0000-0000-000029990000}"/>
    <cellStyle name="Normal 14 5" xfId="1789" xr:uid="{00000000-0005-0000-0000-00002A990000}"/>
    <cellStyle name="Normal 14 5 2" xfId="4771" xr:uid="{00000000-0005-0000-0000-00002B990000}"/>
    <cellStyle name="Normal 14 5 2 2" xfId="10115" xr:uid="{00000000-0005-0000-0000-00002C990000}"/>
    <cellStyle name="Normal 14 5 2 2 2" xfId="20730" xr:uid="{00000000-0005-0000-0000-00002D990000}"/>
    <cellStyle name="Normal 14 5 2 2 2 2" xfId="43998" xr:uid="{00000000-0005-0000-0000-00002E990000}"/>
    <cellStyle name="Normal 14 5 2 2 3" xfId="33383" xr:uid="{00000000-0005-0000-0000-00002F990000}"/>
    <cellStyle name="Normal 14 5 2 3" xfId="15424" xr:uid="{00000000-0005-0000-0000-000030990000}"/>
    <cellStyle name="Normal 14 5 2 3 2" xfId="38692" xr:uid="{00000000-0005-0000-0000-000031990000}"/>
    <cellStyle name="Normal 14 5 2 4" xfId="28075" xr:uid="{00000000-0005-0000-0000-000032990000}"/>
    <cellStyle name="Normal 14 5 3" xfId="7473" xr:uid="{00000000-0005-0000-0000-000033990000}"/>
    <cellStyle name="Normal 14 5 3 2" xfId="18088" xr:uid="{00000000-0005-0000-0000-000034990000}"/>
    <cellStyle name="Normal 14 5 3 2 2" xfId="41356" xr:uid="{00000000-0005-0000-0000-000035990000}"/>
    <cellStyle name="Normal 14 5 3 3" xfId="30741" xr:uid="{00000000-0005-0000-0000-000036990000}"/>
    <cellStyle name="Normal 14 5 4" xfId="12784" xr:uid="{00000000-0005-0000-0000-000037990000}"/>
    <cellStyle name="Normal 14 5 4 2" xfId="36052" xr:uid="{00000000-0005-0000-0000-000038990000}"/>
    <cellStyle name="Normal 14 5 5" xfId="24049" xr:uid="{00000000-0005-0000-0000-000039990000}"/>
    <cellStyle name="Normal 14 5 5 2" xfId="47262" xr:uid="{00000000-0005-0000-0000-00003A990000}"/>
    <cellStyle name="Normal 14 5 6" xfId="25433" xr:uid="{00000000-0005-0000-0000-00003B990000}"/>
    <cellStyle name="Normal 14 5 7" xfId="49193" xr:uid="{00000000-0005-0000-0000-00003C990000}"/>
    <cellStyle name="Normal 14 6" xfId="1807" xr:uid="{00000000-0005-0000-0000-00003D990000}"/>
    <cellStyle name="Normal 14 6 2" xfId="4783" xr:uid="{00000000-0005-0000-0000-00003E990000}"/>
    <cellStyle name="Normal 14 6 2 2" xfId="10127" xr:uid="{00000000-0005-0000-0000-00003F990000}"/>
    <cellStyle name="Normal 14 6 2 2 2" xfId="20742" xr:uid="{00000000-0005-0000-0000-000040990000}"/>
    <cellStyle name="Normal 14 6 2 2 2 2" xfId="44010" xr:uid="{00000000-0005-0000-0000-000041990000}"/>
    <cellStyle name="Normal 14 6 2 2 3" xfId="33395" xr:uid="{00000000-0005-0000-0000-000042990000}"/>
    <cellStyle name="Normal 14 6 2 3" xfId="15436" xr:uid="{00000000-0005-0000-0000-000043990000}"/>
    <cellStyle name="Normal 14 6 2 3 2" xfId="38704" xr:uid="{00000000-0005-0000-0000-000044990000}"/>
    <cellStyle name="Normal 14 6 2 4" xfId="28087" xr:uid="{00000000-0005-0000-0000-000045990000}"/>
    <cellStyle name="Normal 14 6 3" xfId="7485" xr:uid="{00000000-0005-0000-0000-000046990000}"/>
    <cellStyle name="Normal 14 6 3 2" xfId="18100" xr:uid="{00000000-0005-0000-0000-000047990000}"/>
    <cellStyle name="Normal 14 6 3 2 2" xfId="41368" xr:uid="{00000000-0005-0000-0000-000048990000}"/>
    <cellStyle name="Normal 14 6 3 3" xfId="30753" xr:uid="{00000000-0005-0000-0000-000049990000}"/>
    <cellStyle name="Normal 14 6 4" xfId="12796" xr:uid="{00000000-0005-0000-0000-00004A990000}"/>
    <cellStyle name="Normal 14 6 4 2" xfId="36064" xr:uid="{00000000-0005-0000-0000-00004B990000}"/>
    <cellStyle name="Normal 14 6 5" xfId="24050" xr:uid="{00000000-0005-0000-0000-00004C990000}"/>
    <cellStyle name="Normal 14 6 5 2" xfId="47263" xr:uid="{00000000-0005-0000-0000-00004D990000}"/>
    <cellStyle name="Normal 14 6 6" xfId="25445" xr:uid="{00000000-0005-0000-0000-00004E990000}"/>
    <cellStyle name="Normal 14 6 7" xfId="49194" xr:uid="{00000000-0005-0000-0000-00004F990000}"/>
    <cellStyle name="Normal 14 7" xfId="2177" xr:uid="{00000000-0005-0000-0000-000050990000}"/>
    <cellStyle name="Normal 14 7 2" xfId="5056" xr:uid="{00000000-0005-0000-0000-000051990000}"/>
    <cellStyle name="Normal 14 7 2 2" xfId="10399" xr:uid="{00000000-0005-0000-0000-000052990000}"/>
    <cellStyle name="Normal 14 7 2 2 2" xfId="21014" xr:uid="{00000000-0005-0000-0000-000053990000}"/>
    <cellStyle name="Normal 14 7 2 2 2 2" xfId="44282" xr:uid="{00000000-0005-0000-0000-000054990000}"/>
    <cellStyle name="Normal 14 7 2 2 3" xfId="33667" xr:uid="{00000000-0005-0000-0000-000055990000}"/>
    <cellStyle name="Normal 14 7 2 3" xfId="15708" xr:uid="{00000000-0005-0000-0000-000056990000}"/>
    <cellStyle name="Normal 14 7 2 3 2" xfId="38976" xr:uid="{00000000-0005-0000-0000-000057990000}"/>
    <cellStyle name="Normal 14 7 2 4" xfId="28359" xr:uid="{00000000-0005-0000-0000-000058990000}"/>
    <cellStyle name="Normal 14 7 3" xfId="7757" xr:uid="{00000000-0005-0000-0000-000059990000}"/>
    <cellStyle name="Normal 14 7 3 2" xfId="18372" xr:uid="{00000000-0005-0000-0000-00005A990000}"/>
    <cellStyle name="Normal 14 7 3 2 2" xfId="41640" xr:uid="{00000000-0005-0000-0000-00005B990000}"/>
    <cellStyle name="Normal 14 7 3 3" xfId="31025" xr:uid="{00000000-0005-0000-0000-00005C990000}"/>
    <cellStyle name="Normal 14 7 4" xfId="13068" xr:uid="{00000000-0005-0000-0000-00005D990000}"/>
    <cellStyle name="Normal 14 7 4 2" xfId="36336" xr:uid="{00000000-0005-0000-0000-00005E990000}"/>
    <cellStyle name="Normal 14 7 5" xfId="25717" xr:uid="{00000000-0005-0000-0000-00005F990000}"/>
    <cellStyle name="Normal 14 8" xfId="1796" xr:uid="{00000000-0005-0000-0000-000060990000}"/>
    <cellStyle name="Normal 14 8 2" xfId="4777" xr:uid="{00000000-0005-0000-0000-000061990000}"/>
    <cellStyle name="Normal 14 8 2 2" xfId="10121" xr:uid="{00000000-0005-0000-0000-000062990000}"/>
    <cellStyle name="Normal 14 8 2 2 2" xfId="20736" xr:uid="{00000000-0005-0000-0000-000063990000}"/>
    <cellStyle name="Normal 14 8 2 2 2 2" xfId="44004" xr:uid="{00000000-0005-0000-0000-000064990000}"/>
    <cellStyle name="Normal 14 8 2 2 3" xfId="33389" xr:uid="{00000000-0005-0000-0000-000065990000}"/>
    <cellStyle name="Normal 14 8 2 3" xfId="15430" xr:uid="{00000000-0005-0000-0000-000066990000}"/>
    <cellStyle name="Normal 14 8 2 3 2" xfId="38698" xr:uid="{00000000-0005-0000-0000-000067990000}"/>
    <cellStyle name="Normal 14 8 2 4" xfId="28081" xr:uid="{00000000-0005-0000-0000-000068990000}"/>
    <cellStyle name="Normal 14 8 3" xfId="7479" xr:uid="{00000000-0005-0000-0000-000069990000}"/>
    <cellStyle name="Normal 14 8 3 2" xfId="18094" xr:uid="{00000000-0005-0000-0000-00006A990000}"/>
    <cellStyle name="Normal 14 8 3 2 2" xfId="41362" xr:uid="{00000000-0005-0000-0000-00006B990000}"/>
    <cellStyle name="Normal 14 8 3 3" xfId="30747" xr:uid="{00000000-0005-0000-0000-00006C990000}"/>
    <cellStyle name="Normal 14 8 4" xfId="12790" xr:uid="{00000000-0005-0000-0000-00006D990000}"/>
    <cellStyle name="Normal 14 8 4 2" xfId="36058" xr:uid="{00000000-0005-0000-0000-00006E990000}"/>
    <cellStyle name="Normal 14 8 5" xfId="25439" xr:uid="{00000000-0005-0000-0000-00006F990000}"/>
    <cellStyle name="Normal 14 9" xfId="1750" xr:uid="{00000000-0005-0000-0000-000070990000}"/>
    <cellStyle name="Normal 14 9 2" xfId="4741" xr:uid="{00000000-0005-0000-0000-000071990000}"/>
    <cellStyle name="Normal 14 9 2 2" xfId="10085" xr:uid="{00000000-0005-0000-0000-000072990000}"/>
    <cellStyle name="Normal 14 9 2 2 2" xfId="20700" xr:uid="{00000000-0005-0000-0000-000073990000}"/>
    <cellStyle name="Normal 14 9 2 2 2 2" xfId="43968" xr:uid="{00000000-0005-0000-0000-000074990000}"/>
    <cellStyle name="Normal 14 9 2 2 3" xfId="33353" xr:uid="{00000000-0005-0000-0000-000075990000}"/>
    <cellStyle name="Normal 14 9 2 3" xfId="15394" xr:uid="{00000000-0005-0000-0000-000076990000}"/>
    <cellStyle name="Normal 14 9 2 3 2" xfId="38662" xr:uid="{00000000-0005-0000-0000-000077990000}"/>
    <cellStyle name="Normal 14 9 2 4" xfId="28045" xr:uid="{00000000-0005-0000-0000-000078990000}"/>
    <cellStyle name="Normal 14 9 3" xfId="7443" xr:uid="{00000000-0005-0000-0000-000079990000}"/>
    <cellStyle name="Normal 14 9 3 2" xfId="18058" xr:uid="{00000000-0005-0000-0000-00007A990000}"/>
    <cellStyle name="Normal 14 9 3 2 2" xfId="41326" xr:uid="{00000000-0005-0000-0000-00007B990000}"/>
    <cellStyle name="Normal 14 9 3 3" xfId="30711" xr:uid="{00000000-0005-0000-0000-00007C990000}"/>
    <cellStyle name="Normal 14 9 4" xfId="12754" xr:uid="{00000000-0005-0000-0000-00007D990000}"/>
    <cellStyle name="Normal 14 9 4 2" xfId="36022" xr:uid="{00000000-0005-0000-0000-00007E990000}"/>
    <cellStyle name="Normal 14 9 5" xfId="25403" xr:uid="{00000000-0005-0000-0000-00007F990000}"/>
    <cellStyle name="Normal 14_Asset Register (new)" xfId="1342" xr:uid="{00000000-0005-0000-0000-000080990000}"/>
    <cellStyle name="Normal 15" xfId="40" xr:uid="{00000000-0005-0000-0000-000081990000}"/>
    <cellStyle name="Normal 15 2" xfId="1237" xr:uid="{00000000-0005-0000-0000-000082990000}"/>
    <cellStyle name="Normal 15 2 2" xfId="2799" xr:uid="{00000000-0005-0000-0000-000083990000}"/>
    <cellStyle name="Normal 15 2 2 2" xfId="5647" xr:uid="{00000000-0005-0000-0000-000084990000}"/>
    <cellStyle name="Normal 15 2 2 2 2" xfId="10990" xr:uid="{00000000-0005-0000-0000-000085990000}"/>
    <cellStyle name="Normal 15 2 2 2 2 2" xfId="21604" xr:uid="{00000000-0005-0000-0000-000086990000}"/>
    <cellStyle name="Normal 15 2 2 2 2 2 2" xfId="44872" xr:uid="{00000000-0005-0000-0000-000087990000}"/>
    <cellStyle name="Normal 15 2 2 2 2 3" xfId="34258" xr:uid="{00000000-0005-0000-0000-000088990000}"/>
    <cellStyle name="Normal 15 2 2 2 3" xfId="16298" xr:uid="{00000000-0005-0000-0000-000089990000}"/>
    <cellStyle name="Normal 15 2 2 2 3 2" xfId="39566" xr:uid="{00000000-0005-0000-0000-00008A990000}"/>
    <cellStyle name="Normal 15 2 2 2 4" xfId="28950" xr:uid="{00000000-0005-0000-0000-00008B990000}"/>
    <cellStyle name="Normal 15 2 2 2 5" xfId="50749" xr:uid="{00000000-0005-0000-0000-00008C990000}"/>
    <cellStyle name="Normal 15 2 2 3" xfId="8348" xr:uid="{00000000-0005-0000-0000-00008D990000}"/>
    <cellStyle name="Normal 15 2 2 3 2" xfId="18963" xr:uid="{00000000-0005-0000-0000-00008E990000}"/>
    <cellStyle name="Normal 15 2 2 3 2 2" xfId="42231" xr:uid="{00000000-0005-0000-0000-00008F990000}"/>
    <cellStyle name="Normal 15 2 2 3 3" xfId="31616" xr:uid="{00000000-0005-0000-0000-000090990000}"/>
    <cellStyle name="Normal 15 2 2 4" xfId="13658" xr:uid="{00000000-0005-0000-0000-000091990000}"/>
    <cellStyle name="Normal 15 2 2 4 2" xfId="36926" xr:uid="{00000000-0005-0000-0000-000092990000}"/>
    <cellStyle name="Normal 15 2 2 5" xfId="24053" xr:uid="{00000000-0005-0000-0000-000093990000}"/>
    <cellStyle name="Normal 15 2 2 5 2" xfId="47266" xr:uid="{00000000-0005-0000-0000-000094990000}"/>
    <cellStyle name="Normal 15 2 2 6" xfId="26308" xr:uid="{00000000-0005-0000-0000-000095990000}"/>
    <cellStyle name="Normal 15 2 2 7" xfId="49197" xr:uid="{00000000-0005-0000-0000-000096990000}"/>
    <cellStyle name="Normal 15 2 3" xfId="3974" xr:uid="{00000000-0005-0000-0000-000097990000}"/>
    <cellStyle name="Normal 15 2 3 2" xfId="6638" xr:uid="{00000000-0005-0000-0000-000098990000}"/>
    <cellStyle name="Normal 15 2 3 2 2" xfId="11981" xr:uid="{00000000-0005-0000-0000-000099990000}"/>
    <cellStyle name="Normal 15 2 3 2 2 2" xfId="22594" xr:uid="{00000000-0005-0000-0000-00009A990000}"/>
    <cellStyle name="Normal 15 2 3 2 2 2 2" xfId="45862" xr:uid="{00000000-0005-0000-0000-00009B990000}"/>
    <cellStyle name="Normal 15 2 3 2 2 3" xfId="35249" xr:uid="{00000000-0005-0000-0000-00009C990000}"/>
    <cellStyle name="Normal 15 2 3 2 3" xfId="17288" xr:uid="{00000000-0005-0000-0000-00009D990000}"/>
    <cellStyle name="Normal 15 2 3 2 3 2" xfId="40556" xr:uid="{00000000-0005-0000-0000-00009E990000}"/>
    <cellStyle name="Normal 15 2 3 2 4" xfId="29941" xr:uid="{00000000-0005-0000-0000-00009F990000}"/>
    <cellStyle name="Normal 15 2 3 2 5" xfId="50751" xr:uid="{00000000-0005-0000-0000-0000A0990000}"/>
    <cellStyle name="Normal 15 2 3 3" xfId="9339" xr:uid="{00000000-0005-0000-0000-0000A1990000}"/>
    <cellStyle name="Normal 15 2 3 3 2" xfId="19954" xr:uid="{00000000-0005-0000-0000-0000A2990000}"/>
    <cellStyle name="Normal 15 2 3 3 2 2" xfId="43222" xr:uid="{00000000-0005-0000-0000-0000A3990000}"/>
    <cellStyle name="Normal 15 2 3 3 3" xfId="32607" xr:uid="{00000000-0005-0000-0000-0000A4990000}"/>
    <cellStyle name="Normal 15 2 3 4" xfId="14648" xr:uid="{00000000-0005-0000-0000-0000A5990000}"/>
    <cellStyle name="Normal 15 2 3 4 2" xfId="37916" xr:uid="{00000000-0005-0000-0000-0000A6990000}"/>
    <cellStyle name="Normal 15 2 3 5" xfId="27299" xr:uid="{00000000-0005-0000-0000-0000A7990000}"/>
    <cellStyle name="Normal 15 2 3 6" xfId="50750" xr:uid="{00000000-0005-0000-0000-0000A8990000}"/>
    <cellStyle name="Normal 15 2 4" xfId="4460" xr:uid="{00000000-0005-0000-0000-0000A9990000}"/>
    <cellStyle name="Normal 15 2 4 2" xfId="9804" xr:uid="{00000000-0005-0000-0000-0000AA990000}"/>
    <cellStyle name="Normal 15 2 4 2 2" xfId="20419" xr:uid="{00000000-0005-0000-0000-0000AB990000}"/>
    <cellStyle name="Normal 15 2 4 2 2 2" xfId="43687" xr:uid="{00000000-0005-0000-0000-0000AC990000}"/>
    <cellStyle name="Normal 15 2 4 2 3" xfId="33072" xr:uid="{00000000-0005-0000-0000-0000AD990000}"/>
    <cellStyle name="Normal 15 2 4 3" xfId="15113" xr:uid="{00000000-0005-0000-0000-0000AE990000}"/>
    <cellStyle name="Normal 15 2 4 3 2" xfId="38381" xr:uid="{00000000-0005-0000-0000-0000AF990000}"/>
    <cellStyle name="Normal 15 2 4 4" xfId="27764" xr:uid="{00000000-0005-0000-0000-0000B0990000}"/>
    <cellStyle name="Normal 15 2 4 5" xfId="50752" xr:uid="{00000000-0005-0000-0000-0000B1990000}"/>
    <cellStyle name="Normal 15 2 5" xfId="7162" xr:uid="{00000000-0005-0000-0000-0000B2990000}"/>
    <cellStyle name="Normal 15 2 5 2" xfId="17777" xr:uid="{00000000-0005-0000-0000-0000B3990000}"/>
    <cellStyle name="Normal 15 2 5 2 2" xfId="41045" xr:uid="{00000000-0005-0000-0000-0000B4990000}"/>
    <cellStyle name="Normal 15 2 5 3" xfId="30430" xr:uid="{00000000-0005-0000-0000-0000B5990000}"/>
    <cellStyle name="Normal 15 2 6" xfId="12473" xr:uid="{00000000-0005-0000-0000-0000B6990000}"/>
    <cellStyle name="Normal 15 2 6 2" xfId="35741" xr:uid="{00000000-0005-0000-0000-0000B7990000}"/>
    <cellStyle name="Normal 15 2 7" xfId="24052" xr:uid="{00000000-0005-0000-0000-0000B8990000}"/>
    <cellStyle name="Normal 15 2 7 2" xfId="47265" xr:uid="{00000000-0005-0000-0000-0000B9990000}"/>
    <cellStyle name="Normal 15 2 8" xfId="25122" xr:uid="{00000000-0005-0000-0000-0000BA990000}"/>
    <cellStyle name="Normal 15 2 9" xfId="49196" xr:uid="{00000000-0005-0000-0000-0000BB990000}"/>
    <cellStyle name="Normal 15 3" xfId="1610" xr:uid="{00000000-0005-0000-0000-0000BC990000}"/>
    <cellStyle name="Normal 15 3 2" xfId="2967" xr:uid="{00000000-0005-0000-0000-0000BD990000}"/>
    <cellStyle name="Normal 15 3 2 2" xfId="5815" xr:uid="{00000000-0005-0000-0000-0000BE990000}"/>
    <cellStyle name="Normal 15 3 2 2 2" xfId="11158" xr:uid="{00000000-0005-0000-0000-0000BF990000}"/>
    <cellStyle name="Normal 15 3 2 2 2 2" xfId="21772" xr:uid="{00000000-0005-0000-0000-0000C0990000}"/>
    <cellStyle name="Normal 15 3 2 2 2 2 2" xfId="45040" xr:uid="{00000000-0005-0000-0000-0000C1990000}"/>
    <cellStyle name="Normal 15 3 2 2 2 3" xfId="34426" xr:uid="{00000000-0005-0000-0000-0000C2990000}"/>
    <cellStyle name="Normal 15 3 2 2 3" xfId="16466" xr:uid="{00000000-0005-0000-0000-0000C3990000}"/>
    <cellStyle name="Normal 15 3 2 2 3 2" xfId="39734" xr:uid="{00000000-0005-0000-0000-0000C4990000}"/>
    <cellStyle name="Normal 15 3 2 2 4" xfId="29118" xr:uid="{00000000-0005-0000-0000-0000C5990000}"/>
    <cellStyle name="Normal 15 3 2 3" xfId="8516" xr:uid="{00000000-0005-0000-0000-0000C6990000}"/>
    <cellStyle name="Normal 15 3 2 3 2" xfId="19131" xr:uid="{00000000-0005-0000-0000-0000C7990000}"/>
    <cellStyle name="Normal 15 3 2 3 2 2" xfId="42399" xr:uid="{00000000-0005-0000-0000-0000C8990000}"/>
    <cellStyle name="Normal 15 3 2 3 3" xfId="31784" xr:uid="{00000000-0005-0000-0000-0000C9990000}"/>
    <cellStyle name="Normal 15 3 2 4" xfId="13826" xr:uid="{00000000-0005-0000-0000-0000CA990000}"/>
    <cellStyle name="Normal 15 3 2 4 2" xfId="37094" xr:uid="{00000000-0005-0000-0000-0000CB990000}"/>
    <cellStyle name="Normal 15 3 2 5" xfId="26476" xr:uid="{00000000-0005-0000-0000-0000CC990000}"/>
    <cellStyle name="Normal 15 3 2 6" xfId="50753" xr:uid="{00000000-0005-0000-0000-0000CD990000}"/>
    <cellStyle name="Normal 15 3 3" xfId="4628" xr:uid="{00000000-0005-0000-0000-0000CE990000}"/>
    <cellStyle name="Normal 15 3 3 2" xfId="9972" xr:uid="{00000000-0005-0000-0000-0000CF990000}"/>
    <cellStyle name="Normal 15 3 3 2 2" xfId="20587" xr:uid="{00000000-0005-0000-0000-0000D0990000}"/>
    <cellStyle name="Normal 15 3 3 2 2 2" xfId="43855" xr:uid="{00000000-0005-0000-0000-0000D1990000}"/>
    <cellStyle name="Normal 15 3 3 2 3" xfId="33240" xr:uid="{00000000-0005-0000-0000-0000D2990000}"/>
    <cellStyle name="Normal 15 3 3 3" xfId="15281" xr:uid="{00000000-0005-0000-0000-0000D3990000}"/>
    <cellStyle name="Normal 15 3 3 3 2" xfId="38549" xr:uid="{00000000-0005-0000-0000-0000D4990000}"/>
    <cellStyle name="Normal 15 3 3 4" xfId="27932" xr:uid="{00000000-0005-0000-0000-0000D5990000}"/>
    <cellStyle name="Normal 15 3 4" xfId="7330" xr:uid="{00000000-0005-0000-0000-0000D6990000}"/>
    <cellStyle name="Normal 15 3 4 2" xfId="17945" xr:uid="{00000000-0005-0000-0000-0000D7990000}"/>
    <cellStyle name="Normal 15 3 4 2 2" xfId="41213" xr:uid="{00000000-0005-0000-0000-0000D8990000}"/>
    <cellStyle name="Normal 15 3 4 3" xfId="30598" xr:uid="{00000000-0005-0000-0000-0000D9990000}"/>
    <cellStyle name="Normal 15 3 5" xfId="12641" xr:uid="{00000000-0005-0000-0000-0000DA990000}"/>
    <cellStyle name="Normal 15 3 5 2" xfId="35909" xr:uid="{00000000-0005-0000-0000-0000DB990000}"/>
    <cellStyle name="Normal 15 3 6" xfId="24054" xr:uid="{00000000-0005-0000-0000-0000DC990000}"/>
    <cellStyle name="Normal 15 3 6 2" xfId="47267" xr:uid="{00000000-0005-0000-0000-0000DD990000}"/>
    <cellStyle name="Normal 15 3 7" xfId="25290" xr:uid="{00000000-0005-0000-0000-0000DE990000}"/>
    <cellStyle name="Normal 15 3 8" xfId="49198" xr:uid="{00000000-0005-0000-0000-0000DF990000}"/>
    <cellStyle name="Normal 15 4" xfId="24051" xr:uid="{00000000-0005-0000-0000-0000E0990000}"/>
    <cellStyle name="Normal 15 4 2" xfId="47264" xr:uid="{00000000-0005-0000-0000-0000E1990000}"/>
    <cellStyle name="Normal 15 4 2 2" xfId="50755" xr:uid="{00000000-0005-0000-0000-0000E2990000}"/>
    <cellStyle name="Normal 15 4 3" xfId="50754" xr:uid="{00000000-0005-0000-0000-0000E3990000}"/>
    <cellStyle name="Normal 15 5" xfId="50756" xr:uid="{00000000-0005-0000-0000-0000E4990000}"/>
    <cellStyle name="Normal 15 6" xfId="49195" xr:uid="{00000000-0005-0000-0000-0000E5990000}"/>
    <cellStyle name="Normal 15_Asset Register (new)" xfId="1526" xr:uid="{00000000-0005-0000-0000-0000E6990000}"/>
    <cellStyle name="Normal 16" xfId="42" xr:uid="{00000000-0005-0000-0000-0000E7990000}"/>
    <cellStyle name="Normal 16 2" xfId="24056" xr:uid="{00000000-0005-0000-0000-0000E8990000}"/>
    <cellStyle name="Normal 16 2 2" xfId="24057" xr:uid="{00000000-0005-0000-0000-0000E9990000}"/>
    <cellStyle name="Normal 16 2 2 2" xfId="47270" xr:uid="{00000000-0005-0000-0000-0000EA990000}"/>
    <cellStyle name="Normal 16 2 2 2 2" xfId="50757" xr:uid="{00000000-0005-0000-0000-0000EB990000}"/>
    <cellStyle name="Normal 16 2 2 3" xfId="49201" xr:uid="{00000000-0005-0000-0000-0000EC990000}"/>
    <cellStyle name="Normal 16 2 3" xfId="47269" xr:uid="{00000000-0005-0000-0000-0000ED990000}"/>
    <cellStyle name="Normal 16 2 3 2" xfId="50759" xr:uid="{00000000-0005-0000-0000-0000EE990000}"/>
    <cellStyle name="Normal 16 2 3 3" xfId="50758" xr:uid="{00000000-0005-0000-0000-0000EF990000}"/>
    <cellStyle name="Normal 16 2 4" xfId="50760" xr:uid="{00000000-0005-0000-0000-0000F0990000}"/>
    <cellStyle name="Normal 16 2 5" xfId="49200" xr:uid="{00000000-0005-0000-0000-0000F1990000}"/>
    <cellStyle name="Normal 16 3" xfId="24058" xr:uid="{00000000-0005-0000-0000-0000F2990000}"/>
    <cellStyle name="Normal 16 3 2" xfId="47271" xr:uid="{00000000-0005-0000-0000-0000F3990000}"/>
    <cellStyle name="Normal 16 3 2 2" xfId="50762" xr:uid="{00000000-0005-0000-0000-0000F4990000}"/>
    <cellStyle name="Normal 16 3 2 2 2" xfId="50763" xr:uid="{00000000-0005-0000-0000-0000F5990000}"/>
    <cellStyle name="Normal 16 3 2 3" xfId="50764" xr:uid="{00000000-0005-0000-0000-0000F6990000}"/>
    <cellStyle name="Normal 16 3 2 4" xfId="50761" xr:uid="{00000000-0005-0000-0000-0000F7990000}"/>
    <cellStyle name="Normal 16 3 3" xfId="50765" xr:uid="{00000000-0005-0000-0000-0000F8990000}"/>
    <cellStyle name="Normal 16 3 3 2" xfId="50766" xr:uid="{00000000-0005-0000-0000-0000F9990000}"/>
    <cellStyle name="Normal 16 3 4" xfId="50767" xr:uid="{00000000-0005-0000-0000-0000FA990000}"/>
    <cellStyle name="Normal 16 3 5" xfId="49202" xr:uid="{00000000-0005-0000-0000-0000FB990000}"/>
    <cellStyle name="Normal 16 4" xfId="24055" xr:uid="{00000000-0005-0000-0000-0000FC990000}"/>
    <cellStyle name="Normal 16 4 2" xfId="47268" xr:uid="{00000000-0005-0000-0000-0000FD990000}"/>
    <cellStyle name="Normal 16 4 2 2" xfId="50769" xr:uid="{00000000-0005-0000-0000-0000FE990000}"/>
    <cellStyle name="Normal 16 4 3" xfId="50768" xr:uid="{00000000-0005-0000-0000-0000FF990000}"/>
    <cellStyle name="Normal 16 5" xfId="50770" xr:uid="{00000000-0005-0000-0000-0000009A0000}"/>
    <cellStyle name="Normal 16 6" xfId="49199" xr:uid="{00000000-0005-0000-0000-0000019A0000}"/>
    <cellStyle name="Normal 17" xfId="1612" xr:uid="{00000000-0005-0000-0000-0000029A0000}"/>
    <cellStyle name="Normal 17 2" xfId="4630" xr:uid="{00000000-0005-0000-0000-0000039A0000}"/>
    <cellStyle name="Normal 17 2 2" xfId="9974" xr:uid="{00000000-0005-0000-0000-0000049A0000}"/>
    <cellStyle name="Normal 17 2 2 2" xfId="20589" xr:uid="{00000000-0005-0000-0000-0000059A0000}"/>
    <cellStyle name="Normal 17 2 2 2 2" xfId="43857" xr:uid="{00000000-0005-0000-0000-0000069A0000}"/>
    <cellStyle name="Normal 17 2 2 2 3" xfId="50771" xr:uid="{00000000-0005-0000-0000-0000079A0000}"/>
    <cellStyle name="Normal 17 2 2 3" xfId="24061" xr:uid="{00000000-0005-0000-0000-0000089A0000}"/>
    <cellStyle name="Normal 17 2 2 3 2" xfId="47274" xr:uid="{00000000-0005-0000-0000-0000099A0000}"/>
    <cellStyle name="Normal 17 2 2 4" xfId="33242" xr:uid="{00000000-0005-0000-0000-00000A9A0000}"/>
    <cellStyle name="Normal 17 2 2 5" xfId="49205" xr:uid="{00000000-0005-0000-0000-00000B9A0000}"/>
    <cellStyle name="Normal 17 2 3" xfId="15283" xr:uid="{00000000-0005-0000-0000-00000C9A0000}"/>
    <cellStyle name="Normal 17 2 3 2" xfId="38551" xr:uid="{00000000-0005-0000-0000-00000D9A0000}"/>
    <cellStyle name="Normal 17 2 3 2 2" xfId="50773" xr:uid="{00000000-0005-0000-0000-00000E9A0000}"/>
    <cellStyle name="Normal 17 2 3 3" xfId="50772" xr:uid="{00000000-0005-0000-0000-00000F9A0000}"/>
    <cellStyle name="Normal 17 2 4" xfId="24060" xr:uid="{00000000-0005-0000-0000-0000109A0000}"/>
    <cellStyle name="Normal 17 2 4 2" xfId="47273" xr:uid="{00000000-0005-0000-0000-0000119A0000}"/>
    <cellStyle name="Normal 17 2 4 3" xfId="50774" xr:uid="{00000000-0005-0000-0000-0000129A0000}"/>
    <cellStyle name="Normal 17 2 5" xfId="27934" xr:uid="{00000000-0005-0000-0000-0000139A0000}"/>
    <cellStyle name="Normal 17 2 6" xfId="49204" xr:uid="{00000000-0005-0000-0000-0000149A0000}"/>
    <cellStyle name="Normal 17 3" xfId="7332" xr:uid="{00000000-0005-0000-0000-0000159A0000}"/>
    <cellStyle name="Normal 17 3 2" xfId="17947" xr:uid="{00000000-0005-0000-0000-0000169A0000}"/>
    <cellStyle name="Normal 17 3 2 2" xfId="41215" xr:uid="{00000000-0005-0000-0000-0000179A0000}"/>
    <cellStyle name="Normal 17 3 2 2 2" xfId="50776" xr:uid="{00000000-0005-0000-0000-0000189A0000}"/>
    <cellStyle name="Normal 17 3 2 3" xfId="50775" xr:uid="{00000000-0005-0000-0000-0000199A0000}"/>
    <cellStyle name="Normal 17 3 3" xfId="24062" xr:uid="{00000000-0005-0000-0000-00001A9A0000}"/>
    <cellStyle name="Normal 17 3 3 2" xfId="47275" xr:uid="{00000000-0005-0000-0000-00001B9A0000}"/>
    <cellStyle name="Normal 17 3 3 2 2" xfId="50778" xr:uid="{00000000-0005-0000-0000-00001C9A0000}"/>
    <cellStyle name="Normal 17 3 3 3" xfId="50777" xr:uid="{00000000-0005-0000-0000-00001D9A0000}"/>
    <cellStyle name="Normal 17 3 4" xfId="30600" xr:uid="{00000000-0005-0000-0000-00001E9A0000}"/>
    <cellStyle name="Normal 17 3 4 2" xfId="50779" xr:uid="{00000000-0005-0000-0000-00001F9A0000}"/>
    <cellStyle name="Normal 17 3 5" xfId="49206" xr:uid="{00000000-0005-0000-0000-0000209A0000}"/>
    <cellStyle name="Normal 17 4" xfId="12643" xr:uid="{00000000-0005-0000-0000-0000219A0000}"/>
    <cellStyle name="Normal 17 4 2" xfId="35911" xr:uid="{00000000-0005-0000-0000-0000229A0000}"/>
    <cellStyle name="Normal 17 4 2 2" xfId="50781" xr:uid="{00000000-0005-0000-0000-0000239A0000}"/>
    <cellStyle name="Normal 17 4 3" xfId="50780" xr:uid="{00000000-0005-0000-0000-0000249A0000}"/>
    <cellStyle name="Normal 17 5" xfId="24059" xr:uid="{00000000-0005-0000-0000-0000259A0000}"/>
    <cellStyle name="Normal 17 5 2" xfId="47272" xr:uid="{00000000-0005-0000-0000-0000269A0000}"/>
    <cellStyle name="Normal 17 5 3" xfId="50782" xr:uid="{00000000-0005-0000-0000-0000279A0000}"/>
    <cellStyle name="Normal 17 6" xfId="25292" xr:uid="{00000000-0005-0000-0000-0000289A0000}"/>
    <cellStyle name="Normal 17 7" xfId="49203" xr:uid="{00000000-0005-0000-0000-0000299A0000}"/>
    <cellStyle name="Normal 18" xfId="1781" xr:uid="{00000000-0005-0000-0000-00002A9A0000}"/>
    <cellStyle name="Normal 18 2" xfId="4765" xr:uid="{00000000-0005-0000-0000-00002B9A0000}"/>
    <cellStyle name="Normal 18 2 2" xfId="10109" xr:uid="{00000000-0005-0000-0000-00002C9A0000}"/>
    <cellStyle name="Normal 18 2 2 2" xfId="20724" xr:uid="{00000000-0005-0000-0000-00002D9A0000}"/>
    <cellStyle name="Normal 18 2 2 2 2" xfId="43992" xr:uid="{00000000-0005-0000-0000-00002E9A0000}"/>
    <cellStyle name="Normal 18 2 2 3" xfId="33377" xr:uid="{00000000-0005-0000-0000-00002F9A0000}"/>
    <cellStyle name="Normal 18 2 3" xfId="15418" xr:uid="{00000000-0005-0000-0000-0000309A0000}"/>
    <cellStyle name="Normal 18 2 3 2" xfId="38686" xr:uid="{00000000-0005-0000-0000-0000319A0000}"/>
    <cellStyle name="Normal 18 2 4" xfId="28069" xr:uid="{00000000-0005-0000-0000-0000329A0000}"/>
    <cellStyle name="Normal 18 2 5" xfId="50783" xr:uid="{00000000-0005-0000-0000-0000339A0000}"/>
    <cellStyle name="Normal 18 3" xfId="7467" xr:uid="{00000000-0005-0000-0000-0000349A0000}"/>
    <cellStyle name="Normal 18 3 2" xfId="18082" xr:uid="{00000000-0005-0000-0000-0000359A0000}"/>
    <cellStyle name="Normal 18 3 2 2" xfId="41350" xr:uid="{00000000-0005-0000-0000-0000369A0000}"/>
    <cellStyle name="Normal 18 3 3" xfId="30735" xr:uid="{00000000-0005-0000-0000-0000379A0000}"/>
    <cellStyle name="Normal 18 4" xfId="12778" xr:uid="{00000000-0005-0000-0000-0000389A0000}"/>
    <cellStyle name="Normal 18 4 2" xfId="36046" xr:uid="{00000000-0005-0000-0000-0000399A0000}"/>
    <cellStyle name="Normal 18 5" xfId="24063" xr:uid="{00000000-0005-0000-0000-00003A9A0000}"/>
    <cellStyle name="Normal 18 5 2" xfId="47276" xr:uid="{00000000-0005-0000-0000-00003B9A0000}"/>
    <cellStyle name="Normal 18 6" xfId="25427" xr:uid="{00000000-0005-0000-0000-00003C9A0000}"/>
    <cellStyle name="Normal 18 7" xfId="49207" xr:uid="{00000000-0005-0000-0000-00003D9A0000}"/>
    <cellStyle name="Normal 19" xfId="2250" xr:uid="{00000000-0005-0000-0000-00003E9A0000}"/>
    <cellStyle name="Normal 19 2" xfId="5117" xr:uid="{00000000-0005-0000-0000-00003F9A0000}"/>
    <cellStyle name="Normal 19 2 2" xfId="10460" xr:uid="{00000000-0005-0000-0000-0000409A0000}"/>
    <cellStyle name="Normal 19 2 2 2" xfId="21075" xr:uid="{00000000-0005-0000-0000-0000419A0000}"/>
    <cellStyle name="Normal 19 2 2 2 2" xfId="44343" xr:uid="{00000000-0005-0000-0000-0000429A0000}"/>
    <cellStyle name="Normal 19 2 2 3" xfId="33728" xr:uid="{00000000-0005-0000-0000-0000439A0000}"/>
    <cellStyle name="Normal 19 2 2 4" xfId="50785" xr:uid="{00000000-0005-0000-0000-0000449A0000}"/>
    <cellStyle name="Normal 19 2 3" xfId="15769" xr:uid="{00000000-0005-0000-0000-0000459A0000}"/>
    <cellStyle name="Normal 19 2 3 2" xfId="39037" xr:uid="{00000000-0005-0000-0000-0000469A0000}"/>
    <cellStyle name="Normal 19 2 4" xfId="28420" xr:uid="{00000000-0005-0000-0000-0000479A0000}"/>
    <cellStyle name="Normal 19 2 5" xfId="50784" xr:uid="{00000000-0005-0000-0000-0000489A0000}"/>
    <cellStyle name="Normal 19 3" xfId="7818" xr:uid="{00000000-0005-0000-0000-0000499A0000}"/>
    <cellStyle name="Normal 19 3 2" xfId="18433" xr:uid="{00000000-0005-0000-0000-00004A9A0000}"/>
    <cellStyle name="Normal 19 3 2 2" xfId="41701" xr:uid="{00000000-0005-0000-0000-00004B9A0000}"/>
    <cellStyle name="Normal 19 3 2 3" xfId="50787" xr:uid="{00000000-0005-0000-0000-00004C9A0000}"/>
    <cellStyle name="Normal 19 3 3" xfId="31086" xr:uid="{00000000-0005-0000-0000-00004D9A0000}"/>
    <cellStyle name="Normal 19 3 4" xfId="50786" xr:uid="{00000000-0005-0000-0000-00004E9A0000}"/>
    <cellStyle name="Normal 19 4" xfId="13129" xr:uid="{00000000-0005-0000-0000-00004F9A0000}"/>
    <cellStyle name="Normal 19 4 2" xfId="36397" xr:uid="{00000000-0005-0000-0000-0000509A0000}"/>
    <cellStyle name="Normal 19 4 3" xfId="50788" xr:uid="{00000000-0005-0000-0000-0000519A0000}"/>
    <cellStyle name="Normal 19 5" xfId="24064" xr:uid="{00000000-0005-0000-0000-0000529A0000}"/>
    <cellStyle name="Normal 19 5 2" xfId="47277" xr:uid="{00000000-0005-0000-0000-0000539A0000}"/>
    <cellStyle name="Normal 19 6" xfId="25778" xr:uid="{00000000-0005-0000-0000-0000549A0000}"/>
    <cellStyle name="Normal 19 7" xfId="49208" xr:uid="{00000000-0005-0000-0000-0000559A0000}"/>
    <cellStyle name="Normal 2" xfId="577" xr:uid="{00000000-0005-0000-0000-0000569A0000}"/>
    <cellStyle name="Normal 2 10" xfId="1085" xr:uid="{00000000-0005-0000-0000-0000579A0000}"/>
    <cellStyle name="Normal 2 11" xfId="2540" xr:uid="{00000000-0005-0000-0000-0000589A0000}"/>
    <cellStyle name="Normal 2 11 2" xfId="5388" xr:uid="{00000000-0005-0000-0000-0000599A0000}"/>
    <cellStyle name="Normal 2 11 2 2" xfId="10731" xr:uid="{00000000-0005-0000-0000-00005A9A0000}"/>
    <cellStyle name="Normal 2 11 2 2 2" xfId="21345" xr:uid="{00000000-0005-0000-0000-00005B9A0000}"/>
    <cellStyle name="Normal 2 11 2 2 2 2" xfId="44613" xr:uid="{00000000-0005-0000-0000-00005C9A0000}"/>
    <cellStyle name="Normal 2 11 2 2 3" xfId="33999" xr:uid="{00000000-0005-0000-0000-00005D9A0000}"/>
    <cellStyle name="Normal 2 11 2 3" xfId="16039" xr:uid="{00000000-0005-0000-0000-00005E9A0000}"/>
    <cellStyle name="Normal 2 11 2 3 2" xfId="39307" xr:uid="{00000000-0005-0000-0000-00005F9A0000}"/>
    <cellStyle name="Normal 2 11 2 4" xfId="28691" xr:uid="{00000000-0005-0000-0000-0000609A0000}"/>
    <cellStyle name="Normal 2 11 3" xfId="8089" xr:uid="{00000000-0005-0000-0000-0000619A0000}"/>
    <cellStyle name="Normal 2 11 3 2" xfId="18704" xr:uid="{00000000-0005-0000-0000-0000629A0000}"/>
    <cellStyle name="Normal 2 11 3 2 2" xfId="41972" xr:uid="{00000000-0005-0000-0000-0000639A0000}"/>
    <cellStyle name="Normal 2 11 3 3" xfId="31357" xr:uid="{00000000-0005-0000-0000-0000649A0000}"/>
    <cellStyle name="Normal 2 11 4" xfId="13399" xr:uid="{00000000-0005-0000-0000-0000659A0000}"/>
    <cellStyle name="Normal 2 11 4 2" xfId="36667" xr:uid="{00000000-0005-0000-0000-0000669A0000}"/>
    <cellStyle name="Normal 2 11 5" xfId="26049" xr:uid="{00000000-0005-0000-0000-0000679A0000}"/>
    <cellStyle name="Normal 2 12" xfId="4201" xr:uid="{00000000-0005-0000-0000-0000689A0000}"/>
    <cellStyle name="Normal 2 12 2" xfId="9545" xr:uid="{00000000-0005-0000-0000-0000699A0000}"/>
    <cellStyle name="Normal 2 12 2 2" xfId="20160" xr:uid="{00000000-0005-0000-0000-00006A9A0000}"/>
    <cellStyle name="Normal 2 12 2 2 2" xfId="43428" xr:uid="{00000000-0005-0000-0000-00006B9A0000}"/>
    <cellStyle name="Normal 2 12 2 3" xfId="32813" xr:uid="{00000000-0005-0000-0000-00006C9A0000}"/>
    <cellStyle name="Normal 2 12 3" xfId="14854" xr:uid="{00000000-0005-0000-0000-00006D9A0000}"/>
    <cellStyle name="Normal 2 12 3 2" xfId="38122" xr:uid="{00000000-0005-0000-0000-00006E9A0000}"/>
    <cellStyle name="Normal 2 12 4" xfId="27505" xr:uid="{00000000-0005-0000-0000-00006F9A0000}"/>
    <cellStyle name="Normal 2 13" xfId="6903" xr:uid="{00000000-0005-0000-0000-0000709A0000}"/>
    <cellStyle name="Normal 2 13 2" xfId="17518" xr:uid="{00000000-0005-0000-0000-0000719A0000}"/>
    <cellStyle name="Normal 2 13 2 2" xfId="40786" xr:uid="{00000000-0005-0000-0000-0000729A0000}"/>
    <cellStyle name="Normal 2 13 3" xfId="30171" xr:uid="{00000000-0005-0000-0000-0000739A0000}"/>
    <cellStyle name="Normal 2 14" xfId="12214" xr:uid="{00000000-0005-0000-0000-0000749A0000}"/>
    <cellStyle name="Normal 2 14 2" xfId="35482" xr:uid="{00000000-0005-0000-0000-0000759A0000}"/>
    <cellStyle name="Normal 2 15" xfId="24862" xr:uid="{00000000-0005-0000-0000-0000769A0000}"/>
    <cellStyle name="Normal 2 2" xfId="578" xr:uid="{00000000-0005-0000-0000-0000779A0000}"/>
    <cellStyle name="Normal 2 2 10" xfId="2079" xr:uid="{00000000-0005-0000-0000-0000789A0000}"/>
    <cellStyle name="Normal 2 2 10 2" xfId="4992" xr:uid="{00000000-0005-0000-0000-0000799A0000}"/>
    <cellStyle name="Normal 2 2 10 2 2" xfId="10335" xr:uid="{00000000-0005-0000-0000-00007A9A0000}"/>
    <cellStyle name="Normal 2 2 10 2 2 2" xfId="20950" xr:uid="{00000000-0005-0000-0000-00007B9A0000}"/>
    <cellStyle name="Normal 2 2 10 2 2 2 2" xfId="44218" xr:uid="{00000000-0005-0000-0000-00007C9A0000}"/>
    <cellStyle name="Normal 2 2 10 2 2 3" xfId="33603" xr:uid="{00000000-0005-0000-0000-00007D9A0000}"/>
    <cellStyle name="Normal 2 2 10 2 3" xfId="15644" xr:uid="{00000000-0005-0000-0000-00007E9A0000}"/>
    <cellStyle name="Normal 2 2 10 2 3 2" xfId="38912" xr:uid="{00000000-0005-0000-0000-00007F9A0000}"/>
    <cellStyle name="Normal 2 2 10 2 4" xfId="28295" xr:uid="{00000000-0005-0000-0000-0000809A0000}"/>
    <cellStyle name="Normal 2 2 10 3" xfId="7693" xr:uid="{00000000-0005-0000-0000-0000819A0000}"/>
    <cellStyle name="Normal 2 2 10 3 2" xfId="18308" xr:uid="{00000000-0005-0000-0000-0000829A0000}"/>
    <cellStyle name="Normal 2 2 10 3 2 2" xfId="41576" xr:uid="{00000000-0005-0000-0000-0000839A0000}"/>
    <cellStyle name="Normal 2 2 10 3 3" xfId="30961" xr:uid="{00000000-0005-0000-0000-0000849A0000}"/>
    <cellStyle name="Normal 2 2 10 4" xfId="13004" xr:uid="{00000000-0005-0000-0000-0000859A0000}"/>
    <cellStyle name="Normal 2 2 10 4 2" xfId="36272" xr:uid="{00000000-0005-0000-0000-0000869A0000}"/>
    <cellStyle name="Normal 2 2 10 5" xfId="25653" xr:uid="{00000000-0005-0000-0000-0000879A0000}"/>
    <cellStyle name="Normal 2 2 11" xfId="2541" xr:uid="{00000000-0005-0000-0000-0000889A0000}"/>
    <cellStyle name="Normal 2 2 11 2" xfId="5389" xr:uid="{00000000-0005-0000-0000-0000899A0000}"/>
    <cellStyle name="Normal 2 2 11 2 2" xfId="10732" xr:uid="{00000000-0005-0000-0000-00008A9A0000}"/>
    <cellStyle name="Normal 2 2 11 2 2 2" xfId="21346" xr:uid="{00000000-0005-0000-0000-00008B9A0000}"/>
    <cellStyle name="Normal 2 2 11 2 2 2 2" xfId="44614" xr:uid="{00000000-0005-0000-0000-00008C9A0000}"/>
    <cellStyle name="Normal 2 2 11 2 2 3" xfId="34000" xr:uid="{00000000-0005-0000-0000-00008D9A0000}"/>
    <cellStyle name="Normal 2 2 11 2 3" xfId="16040" xr:uid="{00000000-0005-0000-0000-00008E9A0000}"/>
    <cellStyle name="Normal 2 2 11 2 3 2" xfId="39308" xr:uid="{00000000-0005-0000-0000-00008F9A0000}"/>
    <cellStyle name="Normal 2 2 11 2 4" xfId="28692" xr:uid="{00000000-0005-0000-0000-0000909A0000}"/>
    <cellStyle name="Normal 2 2 11 3" xfId="8090" xr:uid="{00000000-0005-0000-0000-0000919A0000}"/>
    <cellStyle name="Normal 2 2 11 3 2" xfId="18705" xr:uid="{00000000-0005-0000-0000-0000929A0000}"/>
    <cellStyle name="Normal 2 2 11 3 2 2" xfId="41973" xr:uid="{00000000-0005-0000-0000-0000939A0000}"/>
    <cellStyle name="Normal 2 2 11 3 3" xfId="31358" xr:uid="{00000000-0005-0000-0000-0000949A0000}"/>
    <cellStyle name="Normal 2 2 11 4" xfId="13400" xr:uid="{00000000-0005-0000-0000-0000959A0000}"/>
    <cellStyle name="Normal 2 2 11 4 2" xfId="36668" xr:uid="{00000000-0005-0000-0000-0000969A0000}"/>
    <cellStyle name="Normal 2 2 11 5" xfId="26050" xr:uid="{00000000-0005-0000-0000-0000979A0000}"/>
    <cellStyle name="Normal 2 2 12" xfId="3043" xr:uid="{00000000-0005-0000-0000-0000989A0000}"/>
    <cellStyle name="Normal 2 2 12 2" xfId="5876" xr:uid="{00000000-0005-0000-0000-0000999A0000}"/>
    <cellStyle name="Normal 2 2 12 2 2" xfId="11219" xr:uid="{00000000-0005-0000-0000-00009A9A0000}"/>
    <cellStyle name="Normal 2 2 12 2 2 2" xfId="21832" xr:uid="{00000000-0005-0000-0000-00009B9A0000}"/>
    <cellStyle name="Normal 2 2 12 2 2 2 2" xfId="45100" xr:uid="{00000000-0005-0000-0000-00009C9A0000}"/>
    <cellStyle name="Normal 2 2 12 2 2 3" xfId="34487" xr:uid="{00000000-0005-0000-0000-00009D9A0000}"/>
    <cellStyle name="Normal 2 2 12 2 3" xfId="16526" xr:uid="{00000000-0005-0000-0000-00009E9A0000}"/>
    <cellStyle name="Normal 2 2 12 2 3 2" xfId="39794" xr:uid="{00000000-0005-0000-0000-00009F9A0000}"/>
    <cellStyle name="Normal 2 2 12 2 4" xfId="29179" xr:uid="{00000000-0005-0000-0000-0000A09A0000}"/>
    <cellStyle name="Normal 2 2 12 3" xfId="8577" xr:uid="{00000000-0005-0000-0000-0000A19A0000}"/>
    <cellStyle name="Normal 2 2 12 3 2" xfId="19192" xr:uid="{00000000-0005-0000-0000-0000A29A0000}"/>
    <cellStyle name="Normal 2 2 12 3 2 2" xfId="42460" xr:uid="{00000000-0005-0000-0000-0000A39A0000}"/>
    <cellStyle name="Normal 2 2 12 3 3" xfId="31845" xr:uid="{00000000-0005-0000-0000-0000A49A0000}"/>
    <cellStyle name="Normal 2 2 12 4" xfId="13886" xr:uid="{00000000-0005-0000-0000-0000A59A0000}"/>
    <cellStyle name="Normal 2 2 12 4 2" xfId="37154" xr:uid="{00000000-0005-0000-0000-0000A69A0000}"/>
    <cellStyle name="Normal 2 2 12 5" xfId="26537" xr:uid="{00000000-0005-0000-0000-0000A79A0000}"/>
    <cellStyle name="Normal 2 2 13" xfId="3366" xr:uid="{00000000-0005-0000-0000-0000A89A0000}"/>
    <cellStyle name="Normal 2 2 13 2" xfId="6190" xr:uid="{00000000-0005-0000-0000-0000A99A0000}"/>
    <cellStyle name="Normal 2 2 13 2 2" xfId="11533" xr:uid="{00000000-0005-0000-0000-0000AA9A0000}"/>
    <cellStyle name="Normal 2 2 13 2 2 2" xfId="22146" xr:uid="{00000000-0005-0000-0000-0000AB9A0000}"/>
    <cellStyle name="Normal 2 2 13 2 2 2 2" xfId="45414" xr:uid="{00000000-0005-0000-0000-0000AC9A0000}"/>
    <cellStyle name="Normal 2 2 13 2 2 3" xfId="34801" xr:uid="{00000000-0005-0000-0000-0000AD9A0000}"/>
    <cellStyle name="Normal 2 2 13 2 3" xfId="16840" xr:uid="{00000000-0005-0000-0000-0000AE9A0000}"/>
    <cellStyle name="Normal 2 2 13 2 3 2" xfId="40108" xr:uid="{00000000-0005-0000-0000-0000AF9A0000}"/>
    <cellStyle name="Normal 2 2 13 2 4" xfId="29493" xr:uid="{00000000-0005-0000-0000-0000B09A0000}"/>
    <cellStyle name="Normal 2 2 13 3" xfId="8891" xr:uid="{00000000-0005-0000-0000-0000B19A0000}"/>
    <cellStyle name="Normal 2 2 13 3 2" xfId="19506" xr:uid="{00000000-0005-0000-0000-0000B29A0000}"/>
    <cellStyle name="Normal 2 2 13 3 2 2" xfId="42774" xr:uid="{00000000-0005-0000-0000-0000B39A0000}"/>
    <cellStyle name="Normal 2 2 13 3 3" xfId="32159" xr:uid="{00000000-0005-0000-0000-0000B49A0000}"/>
    <cellStyle name="Normal 2 2 13 4" xfId="14200" xr:uid="{00000000-0005-0000-0000-0000B59A0000}"/>
    <cellStyle name="Normal 2 2 13 4 2" xfId="37468" xr:uid="{00000000-0005-0000-0000-0000B69A0000}"/>
    <cellStyle name="Normal 2 2 13 5" xfId="26851" xr:uid="{00000000-0005-0000-0000-0000B79A0000}"/>
    <cellStyle name="Normal 2 2 14" xfId="4202" xr:uid="{00000000-0005-0000-0000-0000B89A0000}"/>
    <cellStyle name="Normal 2 2 14 2" xfId="9546" xr:uid="{00000000-0005-0000-0000-0000B99A0000}"/>
    <cellStyle name="Normal 2 2 14 2 2" xfId="20161" xr:uid="{00000000-0005-0000-0000-0000BA9A0000}"/>
    <cellStyle name="Normal 2 2 14 2 2 2" xfId="43429" xr:uid="{00000000-0005-0000-0000-0000BB9A0000}"/>
    <cellStyle name="Normal 2 2 14 2 3" xfId="32814" xr:uid="{00000000-0005-0000-0000-0000BC9A0000}"/>
    <cellStyle name="Normal 2 2 14 3" xfId="14855" xr:uid="{00000000-0005-0000-0000-0000BD9A0000}"/>
    <cellStyle name="Normal 2 2 14 3 2" xfId="38123" xr:uid="{00000000-0005-0000-0000-0000BE9A0000}"/>
    <cellStyle name="Normal 2 2 14 4" xfId="27506" xr:uid="{00000000-0005-0000-0000-0000BF9A0000}"/>
    <cellStyle name="Normal 2 2 15" xfId="6681" xr:uid="{00000000-0005-0000-0000-0000C09A0000}"/>
    <cellStyle name="Normal 2 2 16" xfId="6904" xr:uid="{00000000-0005-0000-0000-0000C19A0000}"/>
    <cellStyle name="Normal 2 2 16 2" xfId="17519" xr:uid="{00000000-0005-0000-0000-0000C29A0000}"/>
    <cellStyle name="Normal 2 2 16 2 2" xfId="40787" xr:uid="{00000000-0005-0000-0000-0000C39A0000}"/>
    <cellStyle name="Normal 2 2 16 3" xfId="30172" xr:uid="{00000000-0005-0000-0000-0000C49A0000}"/>
    <cellStyle name="Normal 2 2 17" xfId="12215" xr:uid="{00000000-0005-0000-0000-0000C59A0000}"/>
    <cellStyle name="Normal 2 2 17 2" xfId="35483" xr:uid="{00000000-0005-0000-0000-0000C69A0000}"/>
    <cellStyle name="Normal 2 2 18" xfId="24065" xr:uid="{00000000-0005-0000-0000-0000C79A0000}"/>
    <cellStyle name="Normal 2 2 18 2" xfId="47278" xr:uid="{00000000-0005-0000-0000-0000C89A0000}"/>
    <cellStyle name="Normal 2 2 19" xfId="24863" xr:uid="{00000000-0005-0000-0000-0000C99A0000}"/>
    <cellStyle name="Normal 2 2 2" xfId="579" xr:uid="{00000000-0005-0000-0000-0000CA9A0000}"/>
    <cellStyle name="Normal 2 2 2 10" xfId="2255" xr:uid="{00000000-0005-0000-0000-0000CB9A0000}"/>
    <cellStyle name="Normal 2 2 2 10 2" xfId="5122" xr:uid="{00000000-0005-0000-0000-0000CC9A0000}"/>
    <cellStyle name="Normal 2 2 2 10 2 2" xfId="10465" xr:uid="{00000000-0005-0000-0000-0000CD9A0000}"/>
    <cellStyle name="Normal 2 2 2 10 2 2 2" xfId="21079" xr:uid="{00000000-0005-0000-0000-0000CE9A0000}"/>
    <cellStyle name="Normal 2 2 2 10 2 2 2 2" xfId="44347" xr:uid="{00000000-0005-0000-0000-0000CF9A0000}"/>
    <cellStyle name="Normal 2 2 2 10 2 2 3" xfId="33733" xr:uid="{00000000-0005-0000-0000-0000D09A0000}"/>
    <cellStyle name="Normal 2 2 2 10 2 3" xfId="15773" xr:uid="{00000000-0005-0000-0000-0000D19A0000}"/>
    <cellStyle name="Normal 2 2 2 10 2 3 2" xfId="39041" xr:uid="{00000000-0005-0000-0000-0000D29A0000}"/>
    <cellStyle name="Normal 2 2 2 10 2 4" xfId="28425" xr:uid="{00000000-0005-0000-0000-0000D39A0000}"/>
    <cellStyle name="Normal 2 2 2 10 3" xfId="7823" xr:uid="{00000000-0005-0000-0000-0000D49A0000}"/>
    <cellStyle name="Normal 2 2 2 10 3 2" xfId="18438" xr:uid="{00000000-0005-0000-0000-0000D59A0000}"/>
    <cellStyle name="Normal 2 2 2 10 3 2 2" xfId="41706" xr:uid="{00000000-0005-0000-0000-0000D69A0000}"/>
    <cellStyle name="Normal 2 2 2 10 3 3" xfId="31091" xr:uid="{00000000-0005-0000-0000-0000D79A0000}"/>
    <cellStyle name="Normal 2 2 2 10 4" xfId="13133" xr:uid="{00000000-0005-0000-0000-0000D89A0000}"/>
    <cellStyle name="Normal 2 2 2 10 4 2" xfId="36401" xr:uid="{00000000-0005-0000-0000-0000D99A0000}"/>
    <cellStyle name="Normal 2 2 2 10 5" xfId="25783" xr:uid="{00000000-0005-0000-0000-0000DA9A0000}"/>
    <cellStyle name="Normal 2 2 2 11" xfId="3044" xr:uid="{00000000-0005-0000-0000-0000DB9A0000}"/>
    <cellStyle name="Normal 2 2 2 11 2" xfId="5877" xr:uid="{00000000-0005-0000-0000-0000DC9A0000}"/>
    <cellStyle name="Normal 2 2 2 11 2 2" xfId="11220" xr:uid="{00000000-0005-0000-0000-0000DD9A0000}"/>
    <cellStyle name="Normal 2 2 2 11 2 2 2" xfId="21833" xr:uid="{00000000-0005-0000-0000-0000DE9A0000}"/>
    <cellStyle name="Normal 2 2 2 11 2 2 2 2" xfId="45101" xr:uid="{00000000-0005-0000-0000-0000DF9A0000}"/>
    <cellStyle name="Normal 2 2 2 11 2 2 3" xfId="34488" xr:uid="{00000000-0005-0000-0000-0000E09A0000}"/>
    <cellStyle name="Normal 2 2 2 11 2 3" xfId="16527" xr:uid="{00000000-0005-0000-0000-0000E19A0000}"/>
    <cellStyle name="Normal 2 2 2 11 2 3 2" xfId="39795" xr:uid="{00000000-0005-0000-0000-0000E29A0000}"/>
    <cellStyle name="Normal 2 2 2 11 2 4" xfId="29180" xr:uid="{00000000-0005-0000-0000-0000E39A0000}"/>
    <cellStyle name="Normal 2 2 2 11 3" xfId="8578" xr:uid="{00000000-0005-0000-0000-0000E49A0000}"/>
    <cellStyle name="Normal 2 2 2 11 3 2" xfId="19193" xr:uid="{00000000-0005-0000-0000-0000E59A0000}"/>
    <cellStyle name="Normal 2 2 2 11 3 2 2" xfId="42461" xr:uid="{00000000-0005-0000-0000-0000E69A0000}"/>
    <cellStyle name="Normal 2 2 2 11 3 3" xfId="31846" xr:uid="{00000000-0005-0000-0000-0000E79A0000}"/>
    <cellStyle name="Normal 2 2 2 11 4" xfId="13887" xr:uid="{00000000-0005-0000-0000-0000E89A0000}"/>
    <cellStyle name="Normal 2 2 2 11 4 2" xfId="37155" xr:uid="{00000000-0005-0000-0000-0000E99A0000}"/>
    <cellStyle name="Normal 2 2 2 11 5" xfId="26538" xr:uid="{00000000-0005-0000-0000-0000EA9A0000}"/>
    <cellStyle name="Normal 2 2 2 12" xfId="3367" xr:uid="{00000000-0005-0000-0000-0000EB9A0000}"/>
    <cellStyle name="Normal 2 2 2 12 2" xfId="6191" xr:uid="{00000000-0005-0000-0000-0000EC9A0000}"/>
    <cellStyle name="Normal 2 2 2 12 2 2" xfId="11534" xr:uid="{00000000-0005-0000-0000-0000ED9A0000}"/>
    <cellStyle name="Normal 2 2 2 12 2 2 2" xfId="22147" xr:uid="{00000000-0005-0000-0000-0000EE9A0000}"/>
    <cellStyle name="Normal 2 2 2 12 2 2 2 2" xfId="45415" xr:uid="{00000000-0005-0000-0000-0000EF9A0000}"/>
    <cellStyle name="Normal 2 2 2 12 2 2 3" xfId="34802" xr:uid="{00000000-0005-0000-0000-0000F09A0000}"/>
    <cellStyle name="Normal 2 2 2 12 2 3" xfId="16841" xr:uid="{00000000-0005-0000-0000-0000F19A0000}"/>
    <cellStyle name="Normal 2 2 2 12 2 3 2" xfId="40109" xr:uid="{00000000-0005-0000-0000-0000F29A0000}"/>
    <cellStyle name="Normal 2 2 2 12 2 4" xfId="29494" xr:uid="{00000000-0005-0000-0000-0000F39A0000}"/>
    <cellStyle name="Normal 2 2 2 12 3" xfId="8892" xr:uid="{00000000-0005-0000-0000-0000F49A0000}"/>
    <cellStyle name="Normal 2 2 2 12 3 2" xfId="19507" xr:uid="{00000000-0005-0000-0000-0000F59A0000}"/>
    <cellStyle name="Normal 2 2 2 12 3 2 2" xfId="42775" xr:uid="{00000000-0005-0000-0000-0000F69A0000}"/>
    <cellStyle name="Normal 2 2 2 12 3 3" xfId="32160" xr:uid="{00000000-0005-0000-0000-0000F79A0000}"/>
    <cellStyle name="Normal 2 2 2 12 4" xfId="14201" xr:uid="{00000000-0005-0000-0000-0000F89A0000}"/>
    <cellStyle name="Normal 2 2 2 12 4 2" xfId="37469" xr:uid="{00000000-0005-0000-0000-0000F99A0000}"/>
    <cellStyle name="Normal 2 2 2 12 5" xfId="26852" xr:uid="{00000000-0005-0000-0000-0000FA9A0000}"/>
    <cellStyle name="Normal 2 2 2 13" xfId="24066" xr:uid="{00000000-0005-0000-0000-0000FB9A0000}"/>
    <cellStyle name="Normal 2 2 2 13 2" xfId="47279" xr:uid="{00000000-0005-0000-0000-0000FC9A0000}"/>
    <cellStyle name="Normal 2 2 2 14" xfId="49210" xr:uid="{00000000-0005-0000-0000-0000FD9A0000}"/>
    <cellStyle name="Normal 2 2 2 2" xfId="580" xr:uid="{00000000-0005-0000-0000-0000FE9A0000}"/>
    <cellStyle name="Normal 2 2 2 2 2" xfId="1217" xr:uid="{00000000-0005-0000-0000-0000FF9A0000}"/>
    <cellStyle name="Normal 2 2 2 2 2 2" xfId="2779" xr:uid="{00000000-0005-0000-0000-0000009B0000}"/>
    <cellStyle name="Normal 2 2 2 2 2 2 2" xfId="5627" xr:uid="{00000000-0005-0000-0000-0000019B0000}"/>
    <cellStyle name="Normal 2 2 2 2 2 2 2 2" xfId="10970" xr:uid="{00000000-0005-0000-0000-0000029B0000}"/>
    <cellStyle name="Normal 2 2 2 2 2 2 2 2 2" xfId="21584" xr:uid="{00000000-0005-0000-0000-0000039B0000}"/>
    <cellStyle name="Normal 2 2 2 2 2 2 2 2 2 2" xfId="44852" xr:uid="{00000000-0005-0000-0000-0000049B0000}"/>
    <cellStyle name="Normal 2 2 2 2 2 2 2 2 3" xfId="34238" xr:uid="{00000000-0005-0000-0000-0000059B0000}"/>
    <cellStyle name="Normal 2 2 2 2 2 2 2 3" xfId="16278" xr:uid="{00000000-0005-0000-0000-0000069B0000}"/>
    <cellStyle name="Normal 2 2 2 2 2 2 2 3 2" xfId="39546" xr:uid="{00000000-0005-0000-0000-0000079B0000}"/>
    <cellStyle name="Normal 2 2 2 2 2 2 2 4" xfId="24070" xr:uid="{00000000-0005-0000-0000-0000089B0000}"/>
    <cellStyle name="Normal 2 2 2 2 2 2 2 4 2" xfId="47283" xr:uid="{00000000-0005-0000-0000-0000099B0000}"/>
    <cellStyle name="Normal 2 2 2 2 2 2 2 5" xfId="28930" xr:uid="{00000000-0005-0000-0000-00000A9B0000}"/>
    <cellStyle name="Normal 2 2 2 2 2 2 2 6" xfId="49214" xr:uid="{00000000-0005-0000-0000-00000B9B0000}"/>
    <cellStyle name="Normal 2 2 2 2 2 2 3" xfId="8328" xr:uid="{00000000-0005-0000-0000-00000C9B0000}"/>
    <cellStyle name="Normal 2 2 2 2 2 2 3 2" xfId="18943" xr:uid="{00000000-0005-0000-0000-00000D9B0000}"/>
    <cellStyle name="Normal 2 2 2 2 2 2 3 2 2" xfId="42211" xr:uid="{00000000-0005-0000-0000-00000E9B0000}"/>
    <cellStyle name="Normal 2 2 2 2 2 2 3 3" xfId="31596" xr:uid="{00000000-0005-0000-0000-00000F9B0000}"/>
    <cellStyle name="Normal 2 2 2 2 2 2 4" xfId="13638" xr:uid="{00000000-0005-0000-0000-0000109B0000}"/>
    <cellStyle name="Normal 2 2 2 2 2 2 4 2" xfId="36906" xr:uid="{00000000-0005-0000-0000-0000119B0000}"/>
    <cellStyle name="Normal 2 2 2 2 2 2 5" xfId="24069" xr:uid="{00000000-0005-0000-0000-0000129B0000}"/>
    <cellStyle name="Normal 2 2 2 2 2 2 5 2" xfId="47282" xr:uid="{00000000-0005-0000-0000-0000139B0000}"/>
    <cellStyle name="Normal 2 2 2 2 2 2 6" xfId="26288" xr:uid="{00000000-0005-0000-0000-0000149B0000}"/>
    <cellStyle name="Normal 2 2 2 2 2 2 7" xfId="49213" xr:uid="{00000000-0005-0000-0000-0000159B0000}"/>
    <cellStyle name="Normal 2 2 2 2 2 3" xfId="3954" xr:uid="{00000000-0005-0000-0000-0000169B0000}"/>
    <cellStyle name="Normal 2 2 2 2 2 3 2" xfId="6618" xr:uid="{00000000-0005-0000-0000-0000179B0000}"/>
    <cellStyle name="Normal 2 2 2 2 2 3 2 2" xfId="11961" xr:uid="{00000000-0005-0000-0000-0000189B0000}"/>
    <cellStyle name="Normal 2 2 2 2 2 3 2 2 2" xfId="22574" xr:uid="{00000000-0005-0000-0000-0000199B0000}"/>
    <cellStyle name="Normal 2 2 2 2 2 3 2 2 2 2" xfId="45842" xr:uid="{00000000-0005-0000-0000-00001A9B0000}"/>
    <cellStyle name="Normal 2 2 2 2 2 3 2 2 3" xfId="35229" xr:uid="{00000000-0005-0000-0000-00001B9B0000}"/>
    <cellStyle name="Normal 2 2 2 2 2 3 2 3" xfId="17268" xr:uid="{00000000-0005-0000-0000-00001C9B0000}"/>
    <cellStyle name="Normal 2 2 2 2 2 3 2 3 2" xfId="40536" xr:uid="{00000000-0005-0000-0000-00001D9B0000}"/>
    <cellStyle name="Normal 2 2 2 2 2 3 2 4" xfId="29921" xr:uid="{00000000-0005-0000-0000-00001E9B0000}"/>
    <cellStyle name="Normal 2 2 2 2 2 3 3" xfId="9319" xr:uid="{00000000-0005-0000-0000-00001F9B0000}"/>
    <cellStyle name="Normal 2 2 2 2 2 3 3 2" xfId="19934" xr:uid="{00000000-0005-0000-0000-0000209B0000}"/>
    <cellStyle name="Normal 2 2 2 2 2 3 3 2 2" xfId="43202" xr:uid="{00000000-0005-0000-0000-0000219B0000}"/>
    <cellStyle name="Normal 2 2 2 2 2 3 3 3" xfId="32587" xr:uid="{00000000-0005-0000-0000-0000229B0000}"/>
    <cellStyle name="Normal 2 2 2 2 2 3 4" xfId="14628" xr:uid="{00000000-0005-0000-0000-0000239B0000}"/>
    <cellStyle name="Normal 2 2 2 2 2 3 4 2" xfId="37896" xr:uid="{00000000-0005-0000-0000-0000249B0000}"/>
    <cellStyle name="Normal 2 2 2 2 2 3 5" xfId="24071" xr:uid="{00000000-0005-0000-0000-0000259B0000}"/>
    <cellStyle name="Normal 2 2 2 2 2 3 5 2" xfId="47284" xr:uid="{00000000-0005-0000-0000-0000269B0000}"/>
    <cellStyle name="Normal 2 2 2 2 2 3 6" xfId="27279" xr:uid="{00000000-0005-0000-0000-0000279B0000}"/>
    <cellStyle name="Normal 2 2 2 2 2 3 7" xfId="49215" xr:uid="{00000000-0005-0000-0000-0000289B0000}"/>
    <cellStyle name="Normal 2 2 2 2 2 4" xfId="4440" xr:uid="{00000000-0005-0000-0000-0000299B0000}"/>
    <cellStyle name="Normal 2 2 2 2 2 4 2" xfId="9784" xr:uid="{00000000-0005-0000-0000-00002A9B0000}"/>
    <cellStyle name="Normal 2 2 2 2 2 4 2 2" xfId="20399" xr:uid="{00000000-0005-0000-0000-00002B9B0000}"/>
    <cellStyle name="Normal 2 2 2 2 2 4 2 2 2" xfId="43667" xr:uid="{00000000-0005-0000-0000-00002C9B0000}"/>
    <cellStyle name="Normal 2 2 2 2 2 4 2 3" xfId="33052" xr:uid="{00000000-0005-0000-0000-00002D9B0000}"/>
    <cellStyle name="Normal 2 2 2 2 2 4 3" xfId="15093" xr:uid="{00000000-0005-0000-0000-00002E9B0000}"/>
    <cellStyle name="Normal 2 2 2 2 2 4 3 2" xfId="38361" xr:uid="{00000000-0005-0000-0000-00002F9B0000}"/>
    <cellStyle name="Normal 2 2 2 2 2 4 4" xfId="27744" xr:uid="{00000000-0005-0000-0000-0000309B0000}"/>
    <cellStyle name="Normal 2 2 2 2 2 5" xfId="7142" xr:uid="{00000000-0005-0000-0000-0000319B0000}"/>
    <cellStyle name="Normal 2 2 2 2 2 5 2" xfId="17757" xr:uid="{00000000-0005-0000-0000-0000329B0000}"/>
    <cellStyle name="Normal 2 2 2 2 2 5 2 2" xfId="41025" xr:uid="{00000000-0005-0000-0000-0000339B0000}"/>
    <cellStyle name="Normal 2 2 2 2 2 5 3" xfId="30410" xr:uid="{00000000-0005-0000-0000-0000349B0000}"/>
    <cellStyle name="Normal 2 2 2 2 2 6" xfId="12453" xr:uid="{00000000-0005-0000-0000-0000359B0000}"/>
    <cellStyle name="Normal 2 2 2 2 2 6 2" xfId="35721" xr:uid="{00000000-0005-0000-0000-0000369B0000}"/>
    <cellStyle name="Normal 2 2 2 2 2 7" xfId="24068" xr:uid="{00000000-0005-0000-0000-0000379B0000}"/>
    <cellStyle name="Normal 2 2 2 2 2 7 2" xfId="47281" xr:uid="{00000000-0005-0000-0000-0000389B0000}"/>
    <cellStyle name="Normal 2 2 2 2 2 8" xfId="25102" xr:uid="{00000000-0005-0000-0000-0000399B0000}"/>
    <cellStyle name="Normal 2 2 2 2 2 9" xfId="49212" xr:uid="{00000000-0005-0000-0000-00003A9B0000}"/>
    <cellStyle name="Normal 2 2 2 2 3" xfId="1586" xr:uid="{00000000-0005-0000-0000-00003B9B0000}"/>
    <cellStyle name="Normal 2 2 2 2 3 2" xfId="2943" xr:uid="{00000000-0005-0000-0000-00003C9B0000}"/>
    <cellStyle name="Normal 2 2 2 2 3 2 2" xfId="5791" xr:uid="{00000000-0005-0000-0000-00003D9B0000}"/>
    <cellStyle name="Normal 2 2 2 2 3 2 2 2" xfId="11134" xr:uid="{00000000-0005-0000-0000-00003E9B0000}"/>
    <cellStyle name="Normal 2 2 2 2 3 2 2 2 2" xfId="21748" xr:uid="{00000000-0005-0000-0000-00003F9B0000}"/>
    <cellStyle name="Normal 2 2 2 2 3 2 2 2 2 2" xfId="45016" xr:uid="{00000000-0005-0000-0000-0000409B0000}"/>
    <cellStyle name="Normal 2 2 2 2 3 2 2 2 3" xfId="34402" xr:uid="{00000000-0005-0000-0000-0000419B0000}"/>
    <cellStyle name="Normal 2 2 2 2 3 2 2 3" xfId="16442" xr:uid="{00000000-0005-0000-0000-0000429B0000}"/>
    <cellStyle name="Normal 2 2 2 2 3 2 2 3 2" xfId="39710" xr:uid="{00000000-0005-0000-0000-0000439B0000}"/>
    <cellStyle name="Normal 2 2 2 2 3 2 2 4" xfId="29094" xr:uid="{00000000-0005-0000-0000-0000449B0000}"/>
    <cellStyle name="Normal 2 2 2 2 3 2 3" xfId="8492" xr:uid="{00000000-0005-0000-0000-0000459B0000}"/>
    <cellStyle name="Normal 2 2 2 2 3 2 3 2" xfId="19107" xr:uid="{00000000-0005-0000-0000-0000469B0000}"/>
    <cellStyle name="Normal 2 2 2 2 3 2 3 2 2" xfId="42375" xr:uid="{00000000-0005-0000-0000-0000479B0000}"/>
    <cellStyle name="Normal 2 2 2 2 3 2 3 3" xfId="31760" xr:uid="{00000000-0005-0000-0000-0000489B0000}"/>
    <cellStyle name="Normal 2 2 2 2 3 2 4" xfId="13802" xr:uid="{00000000-0005-0000-0000-0000499B0000}"/>
    <cellStyle name="Normal 2 2 2 2 3 2 4 2" xfId="37070" xr:uid="{00000000-0005-0000-0000-00004A9B0000}"/>
    <cellStyle name="Normal 2 2 2 2 3 2 5" xfId="24073" xr:uid="{00000000-0005-0000-0000-00004B9B0000}"/>
    <cellStyle name="Normal 2 2 2 2 3 2 5 2" xfId="47286" xr:uid="{00000000-0005-0000-0000-00004C9B0000}"/>
    <cellStyle name="Normal 2 2 2 2 3 2 6" xfId="26452" xr:uid="{00000000-0005-0000-0000-00004D9B0000}"/>
    <cellStyle name="Normal 2 2 2 2 3 2 7" xfId="49217" xr:uid="{00000000-0005-0000-0000-00004E9B0000}"/>
    <cellStyle name="Normal 2 2 2 2 3 3" xfId="4604" xr:uid="{00000000-0005-0000-0000-00004F9B0000}"/>
    <cellStyle name="Normal 2 2 2 2 3 3 2" xfId="9948" xr:uid="{00000000-0005-0000-0000-0000509B0000}"/>
    <cellStyle name="Normal 2 2 2 2 3 3 2 2" xfId="20563" xr:uid="{00000000-0005-0000-0000-0000519B0000}"/>
    <cellStyle name="Normal 2 2 2 2 3 3 2 2 2" xfId="43831" xr:uid="{00000000-0005-0000-0000-0000529B0000}"/>
    <cellStyle name="Normal 2 2 2 2 3 3 2 3" xfId="33216" xr:uid="{00000000-0005-0000-0000-0000539B0000}"/>
    <cellStyle name="Normal 2 2 2 2 3 3 3" xfId="15257" xr:uid="{00000000-0005-0000-0000-0000549B0000}"/>
    <cellStyle name="Normal 2 2 2 2 3 3 3 2" xfId="38525" xr:uid="{00000000-0005-0000-0000-0000559B0000}"/>
    <cellStyle name="Normal 2 2 2 2 3 3 4" xfId="27908" xr:uid="{00000000-0005-0000-0000-0000569B0000}"/>
    <cellStyle name="Normal 2 2 2 2 3 4" xfId="7306" xr:uid="{00000000-0005-0000-0000-0000579B0000}"/>
    <cellStyle name="Normal 2 2 2 2 3 4 2" xfId="17921" xr:uid="{00000000-0005-0000-0000-0000589B0000}"/>
    <cellStyle name="Normal 2 2 2 2 3 4 2 2" xfId="41189" xr:uid="{00000000-0005-0000-0000-0000599B0000}"/>
    <cellStyle name="Normal 2 2 2 2 3 4 3" xfId="30574" xr:uid="{00000000-0005-0000-0000-00005A9B0000}"/>
    <cellStyle name="Normal 2 2 2 2 3 5" xfId="12617" xr:uid="{00000000-0005-0000-0000-00005B9B0000}"/>
    <cellStyle name="Normal 2 2 2 2 3 5 2" xfId="35885" xr:uid="{00000000-0005-0000-0000-00005C9B0000}"/>
    <cellStyle name="Normal 2 2 2 2 3 6" xfId="24072" xr:uid="{00000000-0005-0000-0000-00005D9B0000}"/>
    <cellStyle name="Normal 2 2 2 2 3 6 2" xfId="47285" xr:uid="{00000000-0005-0000-0000-00005E9B0000}"/>
    <cellStyle name="Normal 2 2 2 2 3 7" xfId="25266" xr:uid="{00000000-0005-0000-0000-00005F9B0000}"/>
    <cellStyle name="Normal 2 2 2 2 3 8" xfId="49216" xr:uid="{00000000-0005-0000-0000-0000609B0000}"/>
    <cellStyle name="Normal 2 2 2 2 4" xfId="24074" xr:uid="{00000000-0005-0000-0000-0000619B0000}"/>
    <cellStyle name="Normal 2 2 2 2 4 2" xfId="47287" xr:uid="{00000000-0005-0000-0000-0000629B0000}"/>
    <cellStyle name="Normal 2 2 2 2 4 3" xfId="49218" xr:uid="{00000000-0005-0000-0000-0000639B0000}"/>
    <cellStyle name="Normal 2 2 2 2 5" xfId="24067" xr:uid="{00000000-0005-0000-0000-0000649B0000}"/>
    <cellStyle name="Normal 2 2 2 2 5 2" xfId="47280" xr:uid="{00000000-0005-0000-0000-0000659B0000}"/>
    <cellStyle name="Normal 2 2 2 2 6" xfId="49211" xr:uid="{00000000-0005-0000-0000-0000669B0000}"/>
    <cellStyle name="Normal 2 2 2 2_Asset Register (new)" xfId="1333" xr:uid="{00000000-0005-0000-0000-0000679B0000}"/>
    <cellStyle name="Normal 2 2 2 3" xfId="849" xr:uid="{00000000-0005-0000-0000-0000689B0000}"/>
    <cellStyle name="Normal 2 2 2 3 2" xfId="2078" xr:uid="{00000000-0005-0000-0000-0000699B0000}"/>
    <cellStyle name="Normal 2 2 2 3 2 2" xfId="3730" xr:uid="{00000000-0005-0000-0000-00006A9B0000}"/>
    <cellStyle name="Normal 2 2 2 3 2 2 2" xfId="6477" xr:uid="{00000000-0005-0000-0000-00006B9B0000}"/>
    <cellStyle name="Normal 2 2 2 3 2 2 2 2" xfId="11820" xr:uid="{00000000-0005-0000-0000-00006C9B0000}"/>
    <cellStyle name="Normal 2 2 2 3 2 2 2 2 2" xfId="22433" xr:uid="{00000000-0005-0000-0000-00006D9B0000}"/>
    <cellStyle name="Normal 2 2 2 3 2 2 2 2 2 2" xfId="45701" xr:uid="{00000000-0005-0000-0000-00006E9B0000}"/>
    <cellStyle name="Normal 2 2 2 3 2 2 2 2 3" xfId="35088" xr:uid="{00000000-0005-0000-0000-00006F9B0000}"/>
    <cellStyle name="Normal 2 2 2 3 2 2 2 3" xfId="17127" xr:uid="{00000000-0005-0000-0000-0000709B0000}"/>
    <cellStyle name="Normal 2 2 2 3 2 2 2 3 2" xfId="40395" xr:uid="{00000000-0005-0000-0000-0000719B0000}"/>
    <cellStyle name="Normal 2 2 2 3 2 2 2 4" xfId="29780" xr:uid="{00000000-0005-0000-0000-0000729B0000}"/>
    <cellStyle name="Normal 2 2 2 3 2 2 3" xfId="9178" xr:uid="{00000000-0005-0000-0000-0000739B0000}"/>
    <cellStyle name="Normal 2 2 2 3 2 2 3 2" xfId="19793" xr:uid="{00000000-0005-0000-0000-0000749B0000}"/>
    <cellStyle name="Normal 2 2 2 3 2 2 3 2 2" xfId="43061" xr:uid="{00000000-0005-0000-0000-0000759B0000}"/>
    <cellStyle name="Normal 2 2 2 3 2 2 3 3" xfId="32446" xr:uid="{00000000-0005-0000-0000-0000769B0000}"/>
    <cellStyle name="Normal 2 2 2 3 2 2 4" xfId="14487" xr:uid="{00000000-0005-0000-0000-0000779B0000}"/>
    <cellStyle name="Normal 2 2 2 3 2 2 4 2" xfId="37755" xr:uid="{00000000-0005-0000-0000-0000789B0000}"/>
    <cellStyle name="Normal 2 2 2 3 2 2 5" xfId="24077" xr:uid="{00000000-0005-0000-0000-0000799B0000}"/>
    <cellStyle name="Normal 2 2 2 3 2 2 5 2" xfId="47290" xr:uid="{00000000-0005-0000-0000-00007A9B0000}"/>
    <cellStyle name="Normal 2 2 2 3 2 2 6" xfId="27138" xr:uid="{00000000-0005-0000-0000-00007B9B0000}"/>
    <cellStyle name="Normal 2 2 2 3 2 2 7" xfId="49221" xr:uid="{00000000-0005-0000-0000-00007C9B0000}"/>
    <cellStyle name="Normal 2 2 2 3 2 3" xfId="24076" xr:uid="{00000000-0005-0000-0000-00007D9B0000}"/>
    <cellStyle name="Normal 2 2 2 3 2 3 2" xfId="47289" xr:uid="{00000000-0005-0000-0000-00007E9B0000}"/>
    <cellStyle name="Normal 2 2 2 3 2 4" xfId="49220" xr:uid="{00000000-0005-0000-0000-00007F9B0000}"/>
    <cellStyle name="Normal 2 2 2 3 3" xfId="2637" xr:uid="{00000000-0005-0000-0000-0000809B0000}"/>
    <cellStyle name="Normal 2 2 2 3 3 2" xfId="5485" xr:uid="{00000000-0005-0000-0000-0000819B0000}"/>
    <cellStyle name="Normal 2 2 2 3 3 2 2" xfId="10828" xr:uid="{00000000-0005-0000-0000-0000829B0000}"/>
    <cellStyle name="Normal 2 2 2 3 3 2 2 2" xfId="21442" xr:uid="{00000000-0005-0000-0000-0000839B0000}"/>
    <cellStyle name="Normal 2 2 2 3 3 2 2 2 2" xfId="44710" xr:uid="{00000000-0005-0000-0000-0000849B0000}"/>
    <cellStyle name="Normal 2 2 2 3 3 2 2 3" xfId="34096" xr:uid="{00000000-0005-0000-0000-0000859B0000}"/>
    <cellStyle name="Normal 2 2 2 3 3 2 3" xfId="16136" xr:uid="{00000000-0005-0000-0000-0000869B0000}"/>
    <cellStyle name="Normal 2 2 2 3 3 2 3 2" xfId="39404" xr:uid="{00000000-0005-0000-0000-0000879B0000}"/>
    <cellStyle name="Normal 2 2 2 3 3 2 4" xfId="28788" xr:uid="{00000000-0005-0000-0000-0000889B0000}"/>
    <cellStyle name="Normal 2 2 2 3 3 3" xfId="8186" xr:uid="{00000000-0005-0000-0000-0000899B0000}"/>
    <cellStyle name="Normal 2 2 2 3 3 3 2" xfId="18801" xr:uid="{00000000-0005-0000-0000-00008A9B0000}"/>
    <cellStyle name="Normal 2 2 2 3 3 3 2 2" xfId="42069" xr:uid="{00000000-0005-0000-0000-00008B9B0000}"/>
    <cellStyle name="Normal 2 2 2 3 3 3 3" xfId="31454" xr:uid="{00000000-0005-0000-0000-00008C9B0000}"/>
    <cellStyle name="Normal 2 2 2 3 3 4" xfId="13496" xr:uid="{00000000-0005-0000-0000-00008D9B0000}"/>
    <cellStyle name="Normal 2 2 2 3 3 4 2" xfId="36764" xr:uid="{00000000-0005-0000-0000-00008E9B0000}"/>
    <cellStyle name="Normal 2 2 2 3 3 5" xfId="24078" xr:uid="{00000000-0005-0000-0000-00008F9B0000}"/>
    <cellStyle name="Normal 2 2 2 3 3 5 2" xfId="47291" xr:uid="{00000000-0005-0000-0000-0000909B0000}"/>
    <cellStyle name="Normal 2 2 2 3 3 6" xfId="26146" xr:uid="{00000000-0005-0000-0000-0000919B0000}"/>
    <cellStyle name="Normal 2 2 2 3 3 7" xfId="49222" xr:uid="{00000000-0005-0000-0000-0000929B0000}"/>
    <cellStyle name="Normal 2 2 2 3 4" xfId="4298" xr:uid="{00000000-0005-0000-0000-0000939B0000}"/>
    <cellStyle name="Normal 2 2 2 3 4 2" xfId="9642" xr:uid="{00000000-0005-0000-0000-0000949B0000}"/>
    <cellStyle name="Normal 2 2 2 3 4 2 2" xfId="20257" xr:uid="{00000000-0005-0000-0000-0000959B0000}"/>
    <cellStyle name="Normal 2 2 2 3 4 2 2 2" xfId="43525" xr:uid="{00000000-0005-0000-0000-0000969B0000}"/>
    <cellStyle name="Normal 2 2 2 3 4 2 3" xfId="32910" xr:uid="{00000000-0005-0000-0000-0000979B0000}"/>
    <cellStyle name="Normal 2 2 2 3 4 3" xfId="14951" xr:uid="{00000000-0005-0000-0000-0000989B0000}"/>
    <cellStyle name="Normal 2 2 2 3 4 3 2" xfId="38219" xr:uid="{00000000-0005-0000-0000-0000999B0000}"/>
    <cellStyle name="Normal 2 2 2 3 4 4" xfId="27602" xr:uid="{00000000-0005-0000-0000-00009A9B0000}"/>
    <cellStyle name="Normal 2 2 2 3 5" xfId="7000" xr:uid="{00000000-0005-0000-0000-00009B9B0000}"/>
    <cellStyle name="Normal 2 2 2 3 5 2" xfId="17615" xr:uid="{00000000-0005-0000-0000-00009C9B0000}"/>
    <cellStyle name="Normal 2 2 2 3 5 2 2" xfId="40883" xr:uid="{00000000-0005-0000-0000-00009D9B0000}"/>
    <cellStyle name="Normal 2 2 2 3 5 3" xfId="30268" xr:uid="{00000000-0005-0000-0000-00009E9B0000}"/>
    <cellStyle name="Normal 2 2 2 3 6" xfId="12311" xr:uid="{00000000-0005-0000-0000-00009F9B0000}"/>
    <cellStyle name="Normal 2 2 2 3 6 2" xfId="35579" xr:uid="{00000000-0005-0000-0000-0000A09B0000}"/>
    <cellStyle name="Normal 2 2 2 3 7" xfId="24075" xr:uid="{00000000-0005-0000-0000-0000A19B0000}"/>
    <cellStyle name="Normal 2 2 2 3 7 2" xfId="47288" xr:uid="{00000000-0005-0000-0000-0000A29B0000}"/>
    <cellStyle name="Normal 2 2 2 3 8" xfId="24960" xr:uid="{00000000-0005-0000-0000-0000A39B0000}"/>
    <cellStyle name="Normal 2 2 2 3 9" xfId="49219" xr:uid="{00000000-0005-0000-0000-0000A49B0000}"/>
    <cellStyle name="Normal 2 2 2 3_Sheet1" xfId="3664" xr:uid="{00000000-0005-0000-0000-0000A59B0000}"/>
    <cellStyle name="Normal 2 2 2 4" xfId="1152" xr:uid="{00000000-0005-0000-0000-0000A69B0000}"/>
    <cellStyle name="Normal 2 2 2 4 2" xfId="2720" xr:uid="{00000000-0005-0000-0000-0000A79B0000}"/>
    <cellStyle name="Normal 2 2 2 4 2 2" xfId="5568" xr:uid="{00000000-0005-0000-0000-0000A89B0000}"/>
    <cellStyle name="Normal 2 2 2 4 2 2 2" xfId="10911" xr:uid="{00000000-0005-0000-0000-0000A99B0000}"/>
    <cellStyle name="Normal 2 2 2 4 2 2 2 2" xfId="21525" xr:uid="{00000000-0005-0000-0000-0000AA9B0000}"/>
    <cellStyle name="Normal 2 2 2 4 2 2 2 2 2" xfId="44793" xr:uid="{00000000-0005-0000-0000-0000AB9B0000}"/>
    <cellStyle name="Normal 2 2 2 4 2 2 2 3" xfId="34179" xr:uid="{00000000-0005-0000-0000-0000AC9B0000}"/>
    <cellStyle name="Normal 2 2 2 4 2 2 3" xfId="16219" xr:uid="{00000000-0005-0000-0000-0000AD9B0000}"/>
    <cellStyle name="Normal 2 2 2 4 2 2 3 2" xfId="39487" xr:uid="{00000000-0005-0000-0000-0000AE9B0000}"/>
    <cellStyle name="Normal 2 2 2 4 2 2 4" xfId="28871" xr:uid="{00000000-0005-0000-0000-0000AF9B0000}"/>
    <cellStyle name="Normal 2 2 2 4 2 3" xfId="8269" xr:uid="{00000000-0005-0000-0000-0000B09B0000}"/>
    <cellStyle name="Normal 2 2 2 4 2 3 2" xfId="18884" xr:uid="{00000000-0005-0000-0000-0000B19B0000}"/>
    <cellStyle name="Normal 2 2 2 4 2 3 2 2" xfId="42152" xr:uid="{00000000-0005-0000-0000-0000B29B0000}"/>
    <cellStyle name="Normal 2 2 2 4 2 3 3" xfId="31537" xr:uid="{00000000-0005-0000-0000-0000B39B0000}"/>
    <cellStyle name="Normal 2 2 2 4 2 4" xfId="13579" xr:uid="{00000000-0005-0000-0000-0000B49B0000}"/>
    <cellStyle name="Normal 2 2 2 4 2 4 2" xfId="36847" xr:uid="{00000000-0005-0000-0000-0000B59B0000}"/>
    <cellStyle name="Normal 2 2 2 4 2 5" xfId="26229" xr:uid="{00000000-0005-0000-0000-0000B69B0000}"/>
    <cellStyle name="Normal 2 2 2 4 3" xfId="3895" xr:uid="{00000000-0005-0000-0000-0000B79B0000}"/>
    <cellStyle name="Normal 2 2 2 4 3 2" xfId="6559" xr:uid="{00000000-0005-0000-0000-0000B89B0000}"/>
    <cellStyle name="Normal 2 2 2 4 3 2 2" xfId="11902" xr:uid="{00000000-0005-0000-0000-0000B99B0000}"/>
    <cellStyle name="Normal 2 2 2 4 3 2 2 2" xfId="22515" xr:uid="{00000000-0005-0000-0000-0000BA9B0000}"/>
    <cellStyle name="Normal 2 2 2 4 3 2 2 2 2" xfId="45783" xr:uid="{00000000-0005-0000-0000-0000BB9B0000}"/>
    <cellStyle name="Normal 2 2 2 4 3 2 2 3" xfId="35170" xr:uid="{00000000-0005-0000-0000-0000BC9B0000}"/>
    <cellStyle name="Normal 2 2 2 4 3 2 3" xfId="17209" xr:uid="{00000000-0005-0000-0000-0000BD9B0000}"/>
    <cellStyle name="Normal 2 2 2 4 3 2 3 2" xfId="40477" xr:uid="{00000000-0005-0000-0000-0000BE9B0000}"/>
    <cellStyle name="Normal 2 2 2 4 3 2 4" xfId="29862" xr:uid="{00000000-0005-0000-0000-0000BF9B0000}"/>
    <cellStyle name="Normal 2 2 2 4 3 3" xfId="9260" xr:uid="{00000000-0005-0000-0000-0000C09B0000}"/>
    <cellStyle name="Normal 2 2 2 4 3 3 2" xfId="19875" xr:uid="{00000000-0005-0000-0000-0000C19B0000}"/>
    <cellStyle name="Normal 2 2 2 4 3 3 2 2" xfId="43143" xr:uid="{00000000-0005-0000-0000-0000C29B0000}"/>
    <cellStyle name="Normal 2 2 2 4 3 3 3" xfId="32528" xr:uid="{00000000-0005-0000-0000-0000C39B0000}"/>
    <cellStyle name="Normal 2 2 2 4 3 4" xfId="14569" xr:uid="{00000000-0005-0000-0000-0000C49B0000}"/>
    <cellStyle name="Normal 2 2 2 4 3 4 2" xfId="37837" xr:uid="{00000000-0005-0000-0000-0000C59B0000}"/>
    <cellStyle name="Normal 2 2 2 4 3 5" xfId="27220" xr:uid="{00000000-0005-0000-0000-0000C69B0000}"/>
    <cellStyle name="Normal 2 2 2 4 4" xfId="4381" xr:uid="{00000000-0005-0000-0000-0000C79B0000}"/>
    <cellStyle name="Normal 2 2 2 4 4 2" xfId="9725" xr:uid="{00000000-0005-0000-0000-0000C89B0000}"/>
    <cellStyle name="Normal 2 2 2 4 4 2 2" xfId="20340" xr:uid="{00000000-0005-0000-0000-0000C99B0000}"/>
    <cellStyle name="Normal 2 2 2 4 4 2 2 2" xfId="43608" xr:uid="{00000000-0005-0000-0000-0000CA9B0000}"/>
    <cellStyle name="Normal 2 2 2 4 4 2 3" xfId="32993" xr:uid="{00000000-0005-0000-0000-0000CB9B0000}"/>
    <cellStyle name="Normal 2 2 2 4 4 3" xfId="15034" xr:uid="{00000000-0005-0000-0000-0000CC9B0000}"/>
    <cellStyle name="Normal 2 2 2 4 4 3 2" xfId="38302" xr:uid="{00000000-0005-0000-0000-0000CD9B0000}"/>
    <cellStyle name="Normal 2 2 2 4 4 4" xfId="27685" xr:uid="{00000000-0005-0000-0000-0000CE9B0000}"/>
    <cellStyle name="Normal 2 2 2 4 5" xfId="7083" xr:uid="{00000000-0005-0000-0000-0000CF9B0000}"/>
    <cellStyle name="Normal 2 2 2 4 5 2" xfId="17698" xr:uid="{00000000-0005-0000-0000-0000D09B0000}"/>
    <cellStyle name="Normal 2 2 2 4 5 2 2" xfId="40966" xr:uid="{00000000-0005-0000-0000-0000D19B0000}"/>
    <cellStyle name="Normal 2 2 2 4 5 3" xfId="30351" xr:uid="{00000000-0005-0000-0000-0000D29B0000}"/>
    <cellStyle name="Normal 2 2 2 4 6" xfId="12394" xr:uid="{00000000-0005-0000-0000-0000D39B0000}"/>
    <cellStyle name="Normal 2 2 2 4 6 2" xfId="35662" xr:uid="{00000000-0005-0000-0000-0000D49B0000}"/>
    <cellStyle name="Normal 2 2 2 4 7" xfId="24079" xr:uid="{00000000-0005-0000-0000-0000D59B0000}"/>
    <cellStyle name="Normal 2 2 2 4 8" xfId="25043" xr:uid="{00000000-0005-0000-0000-0000D69B0000}"/>
    <cellStyle name="Normal 2 2 2 5" xfId="1324" xr:uid="{00000000-0005-0000-0000-0000D79B0000}"/>
    <cellStyle name="Normal 2 2 2 5 2" xfId="2860" xr:uid="{00000000-0005-0000-0000-0000D89B0000}"/>
    <cellStyle name="Normal 2 2 2 5 2 2" xfId="5708" xr:uid="{00000000-0005-0000-0000-0000D99B0000}"/>
    <cellStyle name="Normal 2 2 2 5 2 2 2" xfId="11051" xr:uid="{00000000-0005-0000-0000-0000DA9B0000}"/>
    <cellStyle name="Normal 2 2 2 5 2 2 2 2" xfId="21665" xr:uid="{00000000-0005-0000-0000-0000DB9B0000}"/>
    <cellStyle name="Normal 2 2 2 5 2 2 2 2 2" xfId="44933" xr:uid="{00000000-0005-0000-0000-0000DC9B0000}"/>
    <cellStyle name="Normal 2 2 2 5 2 2 2 3" xfId="34319" xr:uid="{00000000-0005-0000-0000-0000DD9B0000}"/>
    <cellStyle name="Normal 2 2 2 5 2 2 3" xfId="16359" xr:uid="{00000000-0005-0000-0000-0000DE9B0000}"/>
    <cellStyle name="Normal 2 2 2 5 2 2 3 2" xfId="39627" xr:uid="{00000000-0005-0000-0000-0000DF9B0000}"/>
    <cellStyle name="Normal 2 2 2 5 2 2 4" xfId="29011" xr:uid="{00000000-0005-0000-0000-0000E09B0000}"/>
    <cellStyle name="Normal 2 2 2 5 2 3" xfId="8409" xr:uid="{00000000-0005-0000-0000-0000E19B0000}"/>
    <cellStyle name="Normal 2 2 2 5 2 3 2" xfId="19024" xr:uid="{00000000-0005-0000-0000-0000E29B0000}"/>
    <cellStyle name="Normal 2 2 2 5 2 3 2 2" xfId="42292" xr:uid="{00000000-0005-0000-0000-0000E39B0000}"/>
    <cellStyle name="Normal 2 2 2 5 2 3 3" xfId="31677" xr:uid="{00000000-0005-0000-0000-0000E49B0000}"/>
    <cellStyle name="Normal 2 2 2 5 2 4" xfId="13719" xr:uid="{00000000-0005-0000-0000-0000E59B0000}"/>
    <cellStyle name="Normal 2 2 2 5 2 4 2" xfId="36987" xr:uid="{00000000-0005-0000-0000-0000E69B0000}"/>
    <cellStyle name="Normal 2 2 2 5 2 5" xfId="24081" xr:uid="{00000000-0005-0000-0000-0000E79B0000}"/>
    <cellStyle name="Normal 2 2 2 5 2 5 2" xfId="47293" xr:uid="{00000000-0005-0000-0000-0000E89B0000}"/>
    <cellStyle name="Normal 2 2 2 5 2 6" xfId="26369" xr:uid="{00000000-0005-0000-0000-0000E99B0000}"/>
    <cellStyle name="Normal 2 2 2 5 2 7" xfId="49224" xr:uid="{00000000-0005-0000-0000-0000EA9B0000}"/>
    <cellStyle name="Normal 2 2 2 5 3" xfId="4521" xr:uid="{00000000-0005-0000-0000-0000EB9B0000}"/>
    <cellStyle name="Normal 2 2 2 5 3 2" xfId="9865" xr:uid="{00000000-0005-0000-0000-0000EC9B0000}"/>
    <cellStyle name="Normal 2 2 2 5 3 2 2" xfId="20480" xr:uid="{00000000-0005-0000-0000-0000ED9B0000}"/>
    <cellStyle name="Normal 2 2 2 5 3 2 2 2" xfId="43748" xr:uid="{00000000-0005-0000-0000-0000EE9B0000}"/>
    <cellStyle name="Normal 2 2 2 5 3 2 3" xfId="33133" xr:uid="{00000000-0005-0000-0000-0000EF9B0000}"/>
    <cellStyle name="Normal 2 2 2 5 3 3" xfId="15174" xr:uid="{00000000-0005-0000-0000-0000F09B0000}"/>
    <cellStyle name="Normal 2 2 2 5 3 3 2" xfId="38442" xr:uid="{00000000-0005-0000-0000-0000F19B0000}"/>
    <cellStyle name="Normal 2 2 2 5 3 4" xfId="27825" xr:uid="{00000000-0005-0000-0000-0000F29B0000}"/>
    <cellStyle name="Normal 2 2 2 5 4" xfId="7223" xr:uid="{00000000-0005-0000-0000-0000F39B0000}"/>
    <cellStyle name="Normal 2 2 2 5 4 2" xfId="17838" xr:uid="{00000000-0005-0000-0000-0000F49B0000}"/>
    <cellStyle name="Normal 2 2 2 5 4 2 2" xfId="41106" xr:uid="{00000000-0005-0000-0000-0000F59B0000}"/>
    <cellStyle name="Normal 2 2 2 5 4 3" xfId="30491" xr:uid="{00000000-0005-0000-0000-0000F69B0000}"/>
    <cellStyle name="Normal 2 2 2 5 5" xfId="12534" xr:uid="{00000000-0005-0000-0000-0000F79B0000}"/>
    <cellStyle name="Normal 2 2 2 5 5 2" xfId="35802" xr:uid="{00000000-0005-0000-0000-0000F89B0000}"/>
    <cellStyle name="Normal 2 2 2 5 6" xfId="24080" xr:uid="{00000000-0005-0000-0000-0000F99B0000}"/>
    <cellStyle name="Normal 2 2 2 5 6 2" xfId="47292" xr:uid="{00000000-0005-0000-0000-0000FA9B0000}"/>
    <cellStyle name="Normal 2 2 2 5 7" xfId="25183" xr:uid="{00000000-0005-0000-0000-0000FB9B0000}"/>
    <cellStyle name="Normal 2 2 2 5 8" xfId="49223" xr:uid="{00000000-0005-0000-0000-0000FC9B0000}"/>
    <cellStyle name="Normal 2 2 2 6" xfId="1701" xr:uid="{00000000-0005-0000-0000-0000FD9B0000}"/>
    <cellStyle name="Normal 2 2 2 6 2" xfId="4698" xr:uid="{00000000-0005-0000-0000-0000FE9B0000}"/>
    <cellStyle name="Normal 2 2 2 6 2 2" xfId="10042" xr:uid="{00000000-0005-0000-0000-0000FF9B0000}"/>
    <cellStyle name="Normal 2 2 2 6 2 2 2" xfId="20657" xr:uid="{00000000-0005-0000-0000-0000009C0000}"/>
    <cellStyle name="Normal 2 2 2 6 2 2 2 2" xfId="43925" xr:uid="{00000000-0005-0000-0000-0000019C0000}"/>
    <cellStyle name="Normal 2 2 2 6 2 2 3" xfId="33310" xr:uid="{00000000-0005-0000-0000-0000029C0000}"/>
    <cellStyle name="Normal 2 2 2 6 2 3" xfId="15351" xr:uid="{00000000-0005-0000-0000-0000039C0000}"/>
    <cellStyle name="Normal 2 2 2 6 2 3 2" xfId="38619" xr:uid="{00000000-0005-0000-0000-0000049C0000}"/>
    <cellStyle name="Normal 2 2 2 6 2 4" xfId="28002" xr:uid="{00000000-0005-0000-0000-0000059C0000}"/>
    <cellStyle name="Normal 2 2 2 6 3" xfId="7400" xr:uid="{00000000-0005-0000-0000-0000069C0000}"/>
    <cellStyle name="Normal 2 2 2 6 3 2" xfId="18015" xr:uid="{00000000-0005-0000-0000-0000079C0000}"/>
    <cellStyle name="Normal 2 2 2 6 3 2 2" xfId="41283" xr:uid="{00000000-0005-0000-0000-0000089C0000}"/>
    <cellStyle name="Normal 2 2 2 6 3 3" xfId="30668" xr:uid="{00000000-0005-0000-0000-0000099C0000}"/>
    <cellStyle name="Normal 2 2 2 6 4" xfId="12711" xr:uid="{00000000-0005-0000-0000-00000A9C0000}"/>
    <cellStyle name="Normal 2 2 2 6 4 2" xfId="35979" xr:uid="{00000000-0005-0000-0000-00000B9C0000}"/>
    <cellStyle name="Normal 2 2 2 6 5" xfId="24082" xr:uid="{00000000-0005-0000-0000-00000C9C0000}"/>
    <cellStyle name="Normal 2 2 2 6 5 2" xfId="47294" xr:uid="{00000000-0005-0000-0000-00000D9C0000}"/>
    <cellStyle name="Normal 2 2 2 6 6" xfId="25360" xr:uid="{00000000-0005-0000-0000-00000E9C0000}"/>
    <cellStyle name="Normal 2 2 2 6 7" xfId="49225" xr:uid="{00000000-0005-0000-0000-00000F9C0000}"/>
    <cellStyle name="Normal 2 2 2 7" xfId="1741" xr:uid="{00000000-0005-0000-0000-0000109C0000}"/>
    <cellStyle name="Normal 2 2 2 7 2" xfId="4733" xr:uid="{00000000-0005-0000-0000-0000119C0000}"/>
    <cellStyle name="Normal 2 2 2 7 2 2" xfId="10077" xr:uid="{00000000-0005-0000-0000-0000129C0000}"/>
    <cellStyle name="Normal 2 2 2 7 2 2 2" xfId="20692" xr:uid="{00000000-0005-0000-0000-0000139C0000}"/>
    <cellStyle name="Normal 2 2 2 7 2 2 2 2" xfId="43960" xr:uid="{00000000-0005-0000-0000-0000149C0000}"/>
    <cellStyle name="Normal 2 2 2 7 2 2 3" xfId="33345" xr:uid="{00000000-0005-0000-0000-0000159C0000}"/>
    <cellStyle name="Normal 2 2 2 7 2 3" xfId="15386" xr:uid="{00000000-0005-0000-0000-0000169C0000}"/>
    <cellStyle name="Normal 2 2 2 7 2 3 2" xfId="38654" xr:uid="{00000000-0005-0000-0000-0000179C0000}"/>
    <cellStyle name="Normal 2 2 2 7 2 4" xfId="28037" xr:uid="{00000000-0005-0000-0000-0000189C0000}"/>
    <cellStyle name="Normal 2 2 2 7 3" xfId="7435" xr:uid="{00000000-0005-0000-0000-0000199C0000}"/>
    <cellStyle name="Normal 2 2 2 7 3 2" xfId="18050" xr:uid="{00000000-0005-0000-0000-00001A9C0000}"/>
    <cellStyle name="Normal 2 2 2 7 3 2 2" xfId="41318" xr:uid="{00000000-0005-0000-0000-00001B9C0000}"/>
    <cellStyle name="Normal 2 2 2 7 3 3" xfId="30703" xr:uid="{00000000-0005-0000-0000-00001C9C0000}"/>
    <cellStyle name="Normal 2 2 2 7 4" xfId="12746" xr:uid="{00000000-0005-0000-0000-00001D9C0000}"/>
    <cellStyle name="Normal 2 2 2 7 4 2" xfId="36014" xr:uid="{00000000-0005-0000-0000-00001E9C0000}"/>
    <cellStyle name="Normal 2 2 2 7 5" xfId="25395" xr:uid="{00000000-0005-0000-0000-00001F9C0000}"/>
    <cellStyle name="Normal 2 2 2 8" xfId="2080" xr:uid="{00000000-0005-0000-0000-0000209C0000}"/>
    <cellStyle name="Normal 2 2 2 8 2" xfId="4993" xr:uid="{00000000-0005-0000-0000-0000219C0000}"/>
    <cellStyle name="Normal 2 2 2 8 2 2" xfId="10336" xr:uid="{00000000-0005-0000-0000-0000229C0000}"/>
    <cellStyle name="Normal 2 2 2 8 2 2 2" xfId="20951" xr:uid="{00000000-0005-0000-0000-0000239C0000}"/>
    <cellStyle name="Normal 2 2 2 8 2 2 2 2" xfId="44219" xr:uid="{00000000-0005-0000-0000-0000249C0000}"/>
    <cellStyle name="Normal 2 2 2 8 2 2 3" xfId="33604" xr:uid="{00000000-0005-0000-0000-0000259C0000}"/>
    <cellStyle name="Normal 2 2 2 8 2 3" xfId="15645" xr:uid="{00000000-0005-0000-0000-0000269C0000}"/>
    <cellStyle name="Normal 2 2 2 8 2 3 2" xfId="38913" xr:uid="{00000000-0005-0000-0000-0000279C0000}"/>
    <cellStyle name="Normal 2 2 2 8 2 4" xfId="28296" xr:uid="{00000000-0005-0000-0000-0000289C0000}"/>
    <cellStyle name="Normal 2 2 2 8 3" xfId="7694" xr:uid="{00000000-0005-0000-0000-0000299C0000}"/>
    <cellStyle name="Normal 2 2 2 8 3 2" xfId="18309" xr:uid="{00000000-0005-0000-0000-00002A9C0000}"/>
    <cellStyle name="Normal 2 2 2 8 3 2 2" xfId="41577" xr:uid="{00000000-0005-0000-0000-00002B9C0000}"/>
    <cellStyle name="Normal 2 2 2 8 3 3" xfId="30962" xr:uid="{00000000-0005-0000-0000-00002C9C0000}"/>
    <cellStyle name="Normal 2 2 2 8 4" xfId="13005" xr:uid="{00000000-0005-0000-0000-00002D9C0000}"/>
    <cellStyle name="Normal 2 2 2 8 4 2" xfId="36273" xr:uid="{00000000-0005-0000-0000-00002E9C0000}"/>
    <cellStyle name="Normal 2 2 2 8 5" xfId="25654" xr:uid="{00000000-0005-0000-0000-00002F9C0000}"/>
    <cellStyle name="Normal 2 2 2 9" xfId="2198" xr:uid="{00000000-0005-0000-0000-0000309C0000}"/>
    <cellStyle name="Normal 2 2 2 9 2" xfId="5074" xr:uid="{00000000-0005-0000-0000-0000319C0000}"/>
    <cellStyle name="Normal 2 2 2 9 2 2" xfId="10417" xr:uid="{00000000-0005-0000-0000-0000329C0000}"/>
    <cellStyle name="Normal 2 2 2 9 2 2 2" xfId="21032" xr:uid="{00000000-0005-0000-0000-0000339C0000}"/>
    <cellStyle name="Normal 2 2 2 9 2 2 2 2" xfId="44300" xr:uid="{00000000-0005-0000-0000-0000349C0000}"/>
    <cellStyle name="Normal 2 2 2 9 2 2 3" xfId="33685" xr:uid="{00000000-0005-0000-0000-0000359C0000}"/>
    <cellStyle name="Normal 2 2 2 9 2 3" xfId="15726" xr:uid="{00000000-0005-0000-0000-0000369C0000}"/>
    <cellStyle name="Normal 2 2 2 9 2 3 2" xfId="38994" xr:uid="{00000000-0005-0000-0000-0000379C0000}"/>
    <cellStyle name="Normal 2 2 2 9 2 4" xfId="28377" xr:uid="{00000000-0005-0000-0000-0000389C0000}"/>
    <cellStyle name="Normal 2 2 2 9 3" xfId="7775" xr:uid="{00000000-0005-0000-0000-0000399C0000}"/>
    <cellStyle name="Normal 2 2 2 9 3 2" xfId="18390" xr:uid="{00000000-0005-0000-0000-00003A9C0000}"/>
    <cellStyle name="Normal 2 2 2 9 3 2 2" xfId="41658" xr:uid="{00000000-0005-0000-0000-00003B9C0000}"/>
    <cellStyle name="Normal 2 2 2 9 3 3" xfId="31043" xr:uid="{00000000-0005-0000-0000-00003C9C0000}"/>
    <cellStyle name="Normal 2 2 2 9 4" xfId="13086" xr:uid="{00000000-0005-0000-0000-00003D9C0000}"/>
    <cellStyle name="Normal 2 2 2 9 4 2" xfId="36354" xr:uid="{00000000-0005-0000-0000-00003E9C0000}"/>
    <cellStyle name="Normal 2 2 2 9 5" xfId="25735" xr:uid="{00000000-0005-0000-0000-00003F9C0000}"/>
    <cellStyle name="Normal 2 2 2_Asset Register (new)" xfId="1336" xr:uid="{00000000-0005-0000-0000-0000409C0000}"/>
    <cellStyle name="Normal 2 2 20" xfId="49209" xr:uid="{00000000-0005-0000-0000-0000419C0000}"/>
    <cellStyle name="Normal 2 2 3" xfId="581" xr:uid="{00000000-0005-0000-0000-0000429C0000}"/>
    <cellStyle name="Normal 2 2 3 2" xfId="1216" xr:uid="{00000000-0005-0000-0000-0000439C0000}"/>
    <cellStyle name="Normal 2 2 3 2 2" xfId="2778" xr:uid="{00000000-0005-0000-0000-0000449C0000}"/>
    <cellStyle name="Normal 2 2 3 2 2 2" xfId="5626" xr:uid="{00000000-0005-0000-0000-0000459C0000}"/>
    <cellStyle name="Normal 2 2 3 2 2 2 2" xfId="10969" xr:uid="{00000000-0005-0000-0000-0000469C0000}"/>
    <cellStyle name="Normal 2 2 3 2 2 2 2 2" xfId="21583" xr:uid="{00000000-0005-0000-0000-0000479C0000}"/>
    <cellStyle name="Normal 2 2 3 2 2 2 2 2 2" xfId="44851" xr:uid="{00000000-0005-0000-0000-0000489C0000}"/>
    <cellStyle name="Normal 2 2 3 2 2 2 2 3" xfId="34237" xr:uid="{00000000-0005-0000-0000-0000499C0000}"/>
    <cellStyle name="Normal 2 2 3 2 2 2 3" xfId="16277" xr:uid="{00000000-0005-0000-0000-00004A9C0000}"/>
    <cellStyle name="Normal 2 2 3 2 2 2 3 2" xfId="39545" xr:uid="{00000000-0005-0000-0000-00004B9C0000}"/>
    <cellStyle name="Normal 2 2 3 2 2 2 4" xfId="24086" xr:uid="{00000000-0005-0000-0000-00004C9C0000}"/>
    <cellStyle name="Normal 2 2 3 2 2 2 4 2" xfId="47298" xr:uid="{00000000-0005-0000-0000-00004D9C0000}"/>
    <cellStyle name="Normal 2 2 3 2 2 2 5" xfId="28929" xr:uid="{00000000-0005-0000-0000-00004E9C0000}"/>
    <cellStyle name="Normal 2 2 3 2 2 2 6" xfId="49229" xr:uid="{00000000-0005-0000-0000-00004F9C0000}"/>
    <cellStyle name="Normal 2 2 3 2 2 3" xfId="8327" xr:uid="{00000000-0005-0000-0000-0000509C0000}"/>
    <cellStyle name="Normal 2 2 3 2 2 3 2" xfId="18942" xr:uid="{00000000-0005-0000-0000-0000519C0000}"/>
    <cellStyle name="Normal 2 2 3 2 2 3 2 2" xfId="42210" xr:uid="{00000000-0005-0000-0000-0000529C0000}"/>
    <cellStyle name="Normal 2 2 3 2 2 3 3" xfId="31595" xr:uid="{00000000-0005-0000-0000-0000539C0000}"/>
    <cellStyle name="Normal 2 2 3 2 2 4" xfId="13637" xr:uid="{00000000-0005-0000-0000-0000549C0000}"/>
    <cellStyle name="Normal 2 2 3 2 2 4 2" xfId="36905" xr:uid="{00000000-0005-0000-0000-0000559C0000}"/>
    <cellStyle name="Normal 2 2 3 2 2 5" xfId="24085" xr:uid="{00000000-0005-0000-0000-0000569C0000}"/>
    <cellStyle name="Normal 2 2 3 2 2 5 2" xfId="47297" xr:uid="{00000000-0005-0000-0000-0000579C0000}"/>
    <cellStyle name="Normal 2 2 3 2 2 6" xfId="26287" xr:uid="{00000000-0005-0000-0000-0000589C0000}"/>
    <cellStyle name="Normal 2 2 3 2 2 7" xfId="49228" xr:uid="{00000000-0005-0000-0000-0000599C0000}"/>
    <cellStyle name="Normal 2 2 3 2 3" xfId="3953" xr:uid="{00000000-0005-0000-0000-00005A9C0000}"/>
    <cellStyle name="Normal 2 2 3 2 3 2" xfId="6617" xr:uid="{00000000-0005-0000-0000-00005B9C0000}"/>
    <cellStyle name="Normal 2 2 3 2 3 2 2" xfId="11960" xr:uid="{00000000-0005-0000-0000-00005C9C0000}"/>
    <cellStyle name="Normal 2 2 3 2 3 2 2 2" xfId="22573" xr:uid="{00000000-0005-0000-0000-00005D9C0000}"/>
    <cellStyle name="Normal 2 2 3 2 3 2 2 2 2" xfId="45841" xr:uid="{00000000-0005-0000-0000-00005E9C0000}"/>
    <cellStyle name="Normal 2 2 3 2 3 2 2 3" xfId="35228" xr:uid="{00000000-0005-0000-0000-00005F9C0000}"/>
    <cellStyle name="Normal 2 2 3 2 3 2 3" xfId="17267" xr:uid="{00000000-0005-0000-0000-0000609C0000}"/>
    <cellStyle name="Normal 2 2 3 2 3 2 3 2" xfId="40535" xr:uid="{00000000-0005-0000-0000-0000619C0000}"/>
    <cellStyle name="Normal 2 2 3 2 3 2 4" xfId="29920" xr:uid="{00000000-0005-0000-0000-0000629C0000}"/>
    <cellStyle name="Normal 2 2 3 2 3 3" xfId="9318" xr:uid="{00000000-0005-0000-0000-0000639C0000}"/>
    <cellStyle name="Normal 2 2 3 2 3 3 2" xfId="19933" xr:uid="{00000000-0005-0000-0000-0000649C0000}"/>
    <cellStyle name="Normal 2 2 3 2 3 3 2 2" xfId="43201" xr:uid="{00000000-0005-0000-0000-0000659C0000}"/>
    <cellStyle name="Normal 2 2 3 2 3 3 3" xfId="32586" xr:uid="{00000000-0005-0000-0000-0000669C0000}"/>
    <cellStyle name="Normal 2 2 3 2 3 4" xfId="14627" xr:uid="{00000000-0005-0000-0000-0000679C0000}"/>
    <cellStyle name="Normal 2 2 3 2 3 4 2" xfId="37895" xr:uid="{00000000-0005-0000-0000-0000689C0000}"/>
    <cellStyle name="Normal 2 2 3 2 3 5" xfId="24087" xr:uid="{00000000-0005-0000-0000-0000699C0000}"/>
    <cellStyle name="Normal 2 2 3 2 3 5 2" xfId="47299" xr:uid="{00000000-0005-0000-0000-00006A9C0000}"/>
    <cellStyle name="Normal 2 2 3 2 3 6" xfId="27278" xr:uid="{00000000-0005-0000-0000-00006B9C0000}"/>
    <cellStyle name="Normal 2 2 3 2 3 7" xfId="49230" xr:uid="{00000000-0005-0000-0000-00006C9C0000}"/>
    <cellStyle name="Normal 2 2 3 2 4" xfId="4439" xr:uid="{00000000-0005-0000-0000-00006D9C0000}"/>
    <cellStyle name="Normal 2 2 3 2 4 2" xfId="9783" xr:uid="{00000000-0005-0000-0000-00006E9C0000}"/>
    <cellStyle name="Normal 2 2 3 2 4 2 2" xfId="20398" xr:uid="{00000000-0005-0000-0000-00006F9C0000}"/>
    <cellStyle name="Normal 2 2 3 2 4 2 2 2" xfId="43666" xr:uid="{00000000-0005-0000-0000-0000709C0000}"/>
    <cellStyle name="Normal 2 2 3 2 4 2 3" xfId="33051" xr:uid="{00000000-0005-0000-0000-0000719C0000}"/>
    <cellStyle name="Normal 2 2 3 2 4 3" xfId="15092" xr:uid="{00000000-0005-0000-0000-0000729C0000}"/>
    <cellStyle name="Normal 2 2 3 2 4 3 2" xfId="38360" xr:uid="{00000000-0005-0000-0000-0000739C0000}"/>
    <cellStyle name="Normal 2 2 3 2 4 4" xfId="27743" xr:uid="{00000000-0005-0000-0000-0000749C0000}"/>
    <cellStyle name="Normal 2 2 3 2 5" xfId="7141" xr:uid="{00000000-0005-0000-0000-0000759C0000}"/>
    <cellStyle name="Normal 2 2 3 2 5 2" xfId="17756" xr:uid="{00000000-0005-0000-0000-0000769C0000}"/>
    <cellStyle name="Normal 2 2 3 2 5 2 2" xfId="41024" xr:uid="{00000000-0005-0000-0000-0000779C0000}"/>
    <cellStyle name="Normal 2 2 3 2 5 3" xfId="30409" xr:uid="{00000000-0005-0000-0000-0000789C0000}"/>
    <cellStyle name="Normal 2 2 3 2 6" xfId="12452" xr:uid="{00000000-0005-0000-0000-0000799C0000}"/>
    <cellStyle name="Normal 2 2 3 2 6 2" xfId="35720" xr:uid="{00000000-0005-0000-0000-00007A9C0000}"/>
    <cellStyle name="Normal 2 2 3 2 7" xfId="24084" xr:uid="{00000000-0005-0000-0000-00007B9C0000}"/>
    <cellStyle name="Normal 2 2 3 2 7 2" xfId="47296" xr:uid="{00000000-0005-0000-0000-00007C9C0000}"/>
    <cellStyle name="Normal 2 2 3 2 8" xfId="25101" xr:uid="{00000000-0005-0000-0000-00007D9C0000}"/>
    <cellStyle name="Normal 2 2 3 2 9" xfId="49227" xr:uid="{00000000-0005-0000-0000-00007E9C0000}"/>
    <cellStyle name="Normal 2 2 3 3" xfId="1585" xr:uid="{00000000-0005-0000-0000-00007F9C0000}"/>
    <cellStyle name="Normal 2 2 3 3 2" xfId="2942" xr:uid="{00000000-0005-0000-0000-0000809C0000}"/>
    <cellStyle name="Normal 2 2 3 3 2 2" xfId="5790" xr:uid="{00000000-0005-0000-0000-0000819C0000}"/>
    <cellStyle name="Normal 2 2 3 3 2 2 2" xfId="11133" xr:uid="{00000000-0005-0000-0000-0000829C0000}"/>
    <cellStyle name="Normal 2 2 3 3 2 2 2 2" xfId="21747" xr:uid="{00000000-0005-0000-0000-0000839C0000}"/>
    <cellStyle name="Normal 2 2 3 3 2 2 2 2 2" xfId="45015" xr:uid="{00000000-0005-0000-0000-0000849C0000}"/>
    <cellStyle name="Normal 2 2 3 3 2 2 2 3" xfId="34401" xr:uid="{00000000-0005-0000-0000-0000859C0000}"/>
    <cellStyle name="Normal 2 2 3 3 2 2 3" xfId="16441" xr:uid="{00000000-0005-0000-0000-0000869C0000}"/>
    <cellStyle name="Normal 2 2 3 3 2 2 3 2" xfId="39709" xr:uid="{00000000-0005-0000-0000-0000879C0000}"/>
    <cellStyle name="Normal 2 2 3 3 2 2 4" xfId="29093" xr:uid="{00000000-0005-0000-0000-0000889C0000}"/>
    <cellStyle name="Normal 2 2 3 3 2 3" xfId="8491" xr:uid="{00000000-0005-0000-0000-0000899C0000}"/>
    <cellStyle name="Normal 2 2 3 3 2 3 2" xfId="19106" xr:uid="{00000000-0005-0000-0000-00008A9C0000}"/>
    <cellStyle name="Normal 2 2 3 3 2 3 2 2" xfId="42374" xr:uid="{00000000-0005-0000-0000-00008B9C0000}"/>
    <cellStyle name="Normal 2 2 3 3 2 3 3" xfId="31759" xr:uid="{00000000-0005-0000-0000-00008C9C0000}"/>
    <cellStyle name="Normal 2 2 3 3 2 4" xfId="13801" xr:uid="{00000000-0005-0000-0000-00008D9C0000}"/>
    <cellStyle name="Normal 2 2 3 3 2 4 2" xfId="37069" xr:uid="{00000000-0005-0000-0000-00008E9C0000}"/>
    <cellStyle name="Normal 2 2 3 3 2 5" xfId="26451" xr:uid="{00000000-0005-0000-0000-00008F9C0000}"/>
    <cellStyle name="Normal 2 2 3 3 3" xfId="4603" xr:uid="{00000000-0005-0000-0000-0000909C0000}"/>
    <cellStyle name="Normal 2 2 3 3 3 2" xfId="9947" xr:uid="{00000000-0005-0000-0000-0000919C0000}"/>
    <cellStyle name="Normal 2 2 3 3 3 2 2" xfId="20562" xr:uid="{00000000-0005-0000-0000-0000929C0000}"/>
    <cellStyle name="Normal 2 2 3 3 3 2 2 2" xfId="43830" xr:uid="{00000000-0005-0000-0000-0000939C0000}"/>
    <cellStyle name="Normal 2 2 3 3 3 2 3" xfId="33215" xr:uid="{00000000-0005-0000-0000-0000949C0000}"/>
    <cellStyle name="Normal 2 2 3 3 3 3" xfId="15256" xr:uid="{00000000-0005-0000-0000-0000959C0000}"/>
    <cellStyle name="Normal 2 2 3 3 3 3 2" xfId="38524" xr:uid="{00000000-0005-0000-0000-0000969C0000}"/>
    <cellStyle name="Normal 2 2 3 3 3 4" xfId="27907" xr:uid="{00000000-0005-0000-0000-0000979C0000}"/>
    <cellStyle name="Normal 2 2 3 3 4" xfId="7305" xr:uid="{00000000-0005-0000-0000-0000989C0000}"/>
    <cellStyle name="Normal 2 2 3 3 4 2" xfId="17920" xr:uid="{00000000-0005-0000-0000-0000999C0000}"/>
    <cellStyle name="Normal 2 2 3 3 4 2 2" xfId="41188" xr:uid="{00000000-0005-0000-0000-00009A9C0000}"/>
    <cellStyle name="Normal 2 2 3 3 4 3" xfId="30573" xr:uid="{00000000-0005-0000-0000-00009B9C0000}"/>
    <cellStyle name="Normal 2 2 3 3 5" xfId="12616" xr:uid="{00000000-0005-0000-0000-00009C9C0000}"/>
    <cellStyle name="Normal 2 2 3 3 5 2" xfId="35884" xr:uid="{00000000-0005-0000-0000-00009D9C0000}"/>
    <cellStyle name="Normal 2 2 3 3 6" xfId="24088" xr:uid="{00000000-0005-0000-0000-00009E9C0000}"/>
    <cellStyle name="Normal 2 2 3 3 7" xfId="25265" xr:uid="{00000000-0005-0000-0000-00009F9C0000}"/>
    <cellStyle name="Normal 2 2 3 4" xfId="24089" xr:uid="{00000000-0005-0000-0000-0000A09C0000}"/>
    <cellStyle name="Normal 2 2 3 4 2" xfId="24090" xr:uid="{00000000-0005-0000-0000-0000A19C0000}"/>
    <cellStyle name="Normal 2 2 3 4 2 2" xfId="47301" xr:uid="{00000000-0005-0000-0000-0000A29C0000}"/>
    <cellStyle name="Normal 2 2 3 4 2 3" xfId="49232" xr:uid="{00000000-0005-0000-0000-0000A39C0000}"/>
    <cellStyle name="Normal 2 2 3 4 3" xfId="47300" xr:uid="{00000000-0005-0000-0000-0000A49C0000}"/>
    <cellStyle name="Normal 2 2 3 4 4" xfId="49231" xr:uid="{00000000-0005-0000-0000-0000A59C0000}"/>
    <cellStyle name="Normal 2 2 3 5" xfId="24091" xr:uid="{00000000-0005-0000-0000-0000A69C0000}"/>
    <cellStyle name="Normal 2 2 3 5 2" xfId="47302" xr:uid="{00000000-0005-0000-0000-0000A79C0000}"/>
    <cellStyle name="Normal 2 2 3 5 3" xfId="49233" xr:uid="{00000000-0005-0000-0000-0000A89C0000}"/>
    <cellStyle name="Normal 2 2 3 6" xfId="24083" xr:uid="{00000000-0005-0000-0000-0000A99C0000}"/>
    <cellStyle name="Normal 2 2 3 6 2" xfId="47295" xr:uid="{00000000-0005-0000-0000-0000AA9C0000}"/>
    <cellStyle name="Normal 2 2 3 7" xfId="49226" xr:uid="{00000000-0005-0000-0000-0000AB9C0000}"/>
    <cellStyle name="Normal 2 2 3_Asset Register (new)" xfId="1326" xr:uid="{00000000-0005-0000-0000-0000AC9C0000}"/>
    <cellStyle name="Normal 2 2 4" xfId="582" xr:uid="{00000000-0005-0000-0000-0000AD9C0000}"/>
    <cellStyle name="Normal 2 2 4 2" xfId="24093" xr:uid="{00000000-0005-0000-0000-0000AE9C0000}"/>
    <cellStyle name="Normal 2 2 4 2 2" xfId="24094" xr:uid="{00000000-0005-0000-0000-0000AF9C0000}"/>
    <cellStyle name="Normal 2 2 4 2 2 2" xfId="47305" xr:uid="{00000000-0005-0000-0000-0000B09C0000}"/>
    <cellStyle name="Normal 2 2 4 2 2 3" xfId="49236" xr:uid="{00000000-0005-0000-0000-0000B19C0000}"/>
    <cellStyle name="Normal 2 2 4 2 3" xfId="47304" xr:uid="{00000000-0005-0000-0000-0000B29C0000}"/>
    <cellStyle name="Normal 2 2 4 2 4" xfId="49235" xr:uid="{00000000-0005-0000-0000-0000B39C0000}"/>
    <cellStyle name="Normal 2 2 4 3" xfId="24095" xr:uid="{00000000-0005-0000-0000-0000B49C0000}"/>
    <cellStyle name="Normal 2 2 4 3 2" xfId="47306" xr:uid="{00000000-0005-0000-0000-0000B59C0000}"/>
    <cellStyle name="Normal 2 2 4 3 3" xfId="49237" xr:uid="{00000000-0005-0000-0000-0000B69C0000}"/>
    <cellStyle name="Normal 2 2 4 4" xfId="24092" xr:uid="{00000000-0005-0000-0000-0000B79C0000}"/>
    <cellStyle name="Normal 2 2 4 4 2" xfId="47303" xr:uid="{00000000-0005-0000-0000-0000B89C0000}"/>
    <cellStyle name="Normal 2 2 4 5" xfId="49234" xr:uid="{00000000-0005-0000-0000-0000B99C0000}"/>
    <cellStyle name="Normal 2 2 5" xfId="848" xr:uid="{00000000-0005-0000-0000-0000BA9C0000}"/>
    <cellStyle name="Normal 2 2 5 10" xfId="24959" xr:uid="{00000000-0005-0000-0000-0000BB9C0000}"/>
    <cellStyle name="Normal 2 2 5 2" xfId="2077" xr:uid="{00000000-0005-0000-0000-0000BC9C0000}"/>
    <cellStyle name="Normal 2 2 5 2 2" xfId="3632" xr:uid="{00000000-0005-0000-0000-0000BD9C0000}"/>
    <cellStyle name="Normal 2 2 5 2 2 2" xfId="6448" xr:uid="{00000000-0005-0000-0000-0000BE9C0000}"/>
    <cellStyle name="Normal 2 2 5 2 2 2 2" xfId="11791" xr:uid="{00000000-0005-0000-0000-0000BF9C0000}"/>
    <cellStyle name="Normal 2 2 5 2 2 2 2 2" xfId="22404" xr:uid="{00000000-0005-0000-0000-0000C09C0000}"/>
    <cellStyle name="Normal 2 2 5 2 2 2 2 2 2" xfId="45672" xr:uid="{00000000-0005-0000-0000-0000C19C0000}"/>
    <cellStyle name="Normal 2 2 5 2 2 2 2 3" xfId="35059" xr:uid="{00000000-0005-0000-0000-0000C29C0000}"/>
    <cellStyle name="Normal 2 2 5 2 2 2 3" xfId="17098" xr:uid="{00000000-0005-0000-0000-0000C39C0000}"/>
    <cellStyle name="Normal 2 2 5 2 2 2 3 2" xfId="40366" xr:uid="{00000000-0005-0000-0000-0000C49C0000}"/>
    <cellStyle name="Normal 2 2 5 2 2 2 4" xfId="29751" xr:uid="{00000000-0005-0000-0000-0000C59C0000}"/>
    <cellStyle name="Normal 2 2 5 2 2 3" xfId="9149" xr:uid="{00000000-0005-0000-0000-0000C69C0000}"/>
    <cellStyle name="Normal 2 2 5 2 2 3 2" xfId="19764" xr:uid="{00000000-0005-0000-0000-0000C79C0000}"/>
    <cellStyle name="Normal 2 2 5 2 2 3 2 2" xfId="43032" xr:uid="{00000000-0005-0000-0000-0000C89C0000}"/>
    <cellStyle name="Normal 2 2 5 2 2 3 3" xfId="32417" xr:uid="{00000000-0005-0000-0000-0000C99C0000}"/>
    <cellStyle name="Normal 2 2 5 2 2 4" xfId="14458" xr:uid="{00000000-0005-0000-0000-0000CA9C0000}"/>
    <cellStyle name="Normal 2 2 5 2 2 4 2" xfId="37726" xr:uid="{00000000-0005-0000-0000-0000CB9C0000}"/>
    <cellStyle name="Normal 2 2 5 2 2 5" xfId="27109" xr:uid="{00000000-0005-0000-0000-0000CC9C0000}"/>
    <cellStyle name="Normal 2 2 5 2 3" xfId="4991" xr:uid="{00000000-0005-0000-0000-0000CD9C0000}"/>
    <cellStyle name="Normal 2 2 5 2 3 2" xfId="10334" xr:uid="{00000000-0005-0000-0000-0000CE9C0000}"/>
    <cellStyle name="Normal 2 2 5 2 3 2 2" xfId="20949" xr:uid="{00000000-0005-0000-0000-0000CF9C0000}"/>
    <cellStyle name="Normal 2 2 5 2 3 2 2 2" xfId="44217" xr:uid="{00000000-0005-0000-0000-0000D09C0000}"/>
    <cellStyle name="Normal 2 2 5 2 3 2 3" xfId="33602" xr:uid="{00000000-0005-0000-0000-0000D19C0000}"/>
    <cellStyle name="Normal 2 2 5 2 3 3" xfId="15643" xr:uid="{00000000-0005-0000-0000-0000D29C0000}"/>
    <cellStyle name="Normal 2 2 5 2 3 3 2" xfId="38911" xr:uid="{00000000-0005-0000-0000-0000D39C0000}"/>
    <cellStyle name="Normal 2 2 5 2 3 4" xfId="28294" xr:uid="{00000000-0005-0000-0000-0000D49C0000}"/>
    <cellStyle name="Normal 2 2 5 2 4" xfId="7692" xr:uid="{00000000-0005-0000-0000-0000D59C0000}"/>
    <cellStyle name="Normal 2 2 5 2 4 2" xfId="18307" xr:uid="{00000000-0005-0000-0000-0000D69C0000}"/>
    <cellStyle name="Normal 2 2 5 2 4 2 2" xfId="41575" xr:uid="{00000000-0005-0000-0000-0000D79C0000}"/>
    <cellStyle name="Normal 2 2 5 2 4 3" xfId="30960" xr:uid="{00000000-0005-0000-0000-0000D89C0000}"/>
    <cellStyle name="Normal 2 2 5 2 5" xfId="13003" xr:uid="{00000000-0005-0000-0000-0000D99C0000}"/>
    <cellStyle name="Normal 2 2 5 2 5 2" xfId="36271" xr:uid="{00000000-0005-0000-0000-0000DA9C0000}"/>
    <cellStyle name="Normal 2 2 5 2 6" xfId="25652" xr:uid="{00000000-0005-0000-0000-0000DB9C0000}"/>
    <cellStyle name="Normal 2 2 5 3" xfId="2636" xr:uid="{00000000-0005-0000-0000-0000DC9C0000}"/>
    <cellStyle name="Normal 2 2 5 3 2" xfId="5484" xr:uid="{00000000-0005-0000-0000-0000DD9C0000}"/>
    <cellStyle name="Normal 2 2 5 3 2 2" xfId="10827" xr:uid="{00000000-0005-0000-0000-0000DE9C0000}"/>
    <cellStyle name="Normal 2 2 5 3 2 2 2" xfId="21441" xr:uid="{00000000-0005-0000-0000-0000DF9C0000}"/>
    <cellStyle name="Normal 2 2 5 3 2 2 2 2" xfId="44709" xr:uid="{00000000-0005-0000-0000-0000E09C0000}"/>
    <cellStyle name="Normal 2 2 5 3 2 2 3" xfId="34095" xr:uid="{00000000-0005-0000-0000-0000E19C0000}"/>
    <cellStyle name="Normal 2 2 5 3 2 3" xfId="16135" xr:uid="{00000000-0005-0000-0000-0000E29C0000}"/>
    <cellStyle name="Normal 2 2 5 3 2 3 2" xfId="39403" xr:uid="{00000000-0005-0000-0000-0000E39C0000}"/>
    <cellStyle name="Normal 2 2 5 3 2 4" xfId="28787" xr:uid="{00000000-0005-0000-0000-0000E49C0000}"/>
    <cellStyle name="Normal 2 2 5 3 3" xfId="8185" xr:uid="{00000000-0005-0000-0000-0000E59C0000}"/>
    <cellStyle name="Normal 2 2 5 3 3 2" xfId="18800" xr:uid="{00000000-0005-0000-0000-0000E69C0000}"/>
    <cellStyle name="Normal 2 2 5 3 3 2 2" xfId="42068" xr:uid="{00000000-0005-0000-0000-0000E79C0000}"/>
    <cellStyle name="Normal 2 2 5 3 3 3" xfId="31453" xr:uid="{00000000-0005-0000-0000-0000E89C0000}"/>
    <cellStyle name="Normal 2 2 5 3 4" xfId="13495" xr:uid="{00000000-0005-0000-0000-0000E99C0000}"/>
    <cellStyle name="Normal 2 2 5 3 4 2" xfId="36763" xr:uid="{00000000-0005-0000-0000-0000EA9C0000}"/>
    <cellStyle name="Normal 2 2 5 3 5" xfId="26145" xr:uid="{00000000-0005-0000-0000-0000EB9C0000}"/>
    <cellStyle name="Normal 2 2 5 4" xfId="3271" xr:uid="{00000000-0005-0000-0000-0000EC9C0000}"/>
    <cellStyle name="Normal 2 2 5 4 2" xfId="6101" xr:uid="{00000000-0005-0000-0000-0000ED9C0000}"/>
    <cellStyle name="Normal 2 2 5 4 2 2" xfId="11444" xr:uid="{00000000-0005-0000-0000-0000EE9C0000}"/>
    <cellStyle name="Normal 2 2 5 4 2 2 2" xfId="22057" xr:uid="{00000000-0005-0000-0000-0000EF9C0000}"/>
    <cellStyle name="Normal 2 2 5 4 2 2 2 2" xfId="45325" xr:uid="{00000000-0005-0000-0000-0000F09C0000}"/>
    <cellStyle name="Normal 2 2 5 4 2 2 3" xfId="34712" xr:uid="{00000000-0005-0000-0000-0000F19C0000}"/>
    <cellStyle name="Normal 2 2 5 4 2 3" xfId="16751" xr:uid="{00000000-0005-0000-0000-0000F29C0000}"/>
    <cellStyle name="Normal 2 2 5 4 2 3 2" xfId="40019" xr:uid="{00000000-0005-0000-0000-0000F39C0000}"/>
    <cellStyle name="Normal 2 2 5 4 2 4" xfId="29404" xr:uid="{00000000-0005-0000-0000-0000F49C0000}"/>
    <cellStyle name="Normal 2 2 5 4 3" xfId="8802" xr:uid="{00000000-0005-0000-0000-0000F59C0000}"/>
    <cellStyle name="Normal 2 2 5 4 3 2" xfId="19417" xr:uid="{00000000-0005-0000-0000-0000F69C0000}"/>
    <cellStyle name="Normal 2 2 5 4 3 2 2" xfId="42685" xr:uid="{00000000-0005-0000-0000-0000F79C0000}"/>
    <cellStyle name="Normal 2 2 5 4 3 3" xfId="32070" xr:uid="{00000000-0005-0000-0000-0000F89C0000}"/>
    <cellStyle name="Normal 2 2 5 4 4" xfId="14111" xr:uid="{00000000-0005-0000-0000-0000F99C0000}"/>
    <cellStyle name="Normal 2 2 5 4 4 2" xfId="37379" xr:uid="{00000000-0005-0000-0000-0000FA9C0000}"/>
    <cellStyle name="Normal 2 2 5 4 5" xfId="26762" xr:uid="{00000000-0005-0000-0000-0000FB9C0000}"/>
    <cellStyle name="Normal 2 2 5 5" xfId="3591" xr:uid="{00000000-0005-0000-0000-0000FC9C0000}"/>
    <cellStyle name="Normal 2 2 5 5 2" xfId="6415" xr:uid="{00000000-0005-0000-0000-0000FD9C0000}"/>
    <cellStyle name="Normal 2 2 5 5 2 2" xfId="11758" xr:uid="{00000000-0005-0000-0000-0000FE9C0000}"/>
    <cellStyle name="Normal 2 2 5 5 2 2 2" xfId="22371" xr:uid="{00000000-0005-0000-0000-0000FF9C0000}"/>
    <cellStyle name="Normal 2 2 5 5 2 2 2 2" xfId="45639" xr:uid="{00000000-0005-0000-0000-0000009D0000}"/>
    <cellStyle name="Normal 2 2 5 5 2 2 3" xfId="35026" xr:uid="{00000000-0005-0000-0000-0000019D0000}"/>
    <cellStyle name="Normal 2 2 5 5 2 3" xfId="17065" xr:uid="{00000000-0005-0000-0000-0000029D0000}"/>
    <cellStyle name="Normal 2 2 5 5 2 3 2" xfId="40333" xr:uid="{00000000-0005-0000-0000-0000039D0000}"/>
    <cellStyle name="Normal 2 2 5 5 2 4" xfId="29718" xr:uid="{00000000-0005-0000-0000-0000049D0000}"/>
    <cellStyle name="Normal 2 2 5 5 3" xfId="9116" xr:uid="{00000000-0005-0000-0000-0000059D0000}"/>
    <cellStyle name="Normal 2 2 5 5 3 2" xfId="19731" xr:uid="{00000000-0005-0000-0000-0000069D0000}"/>
    <cellStyle name="Normal 2 2 5 5 3 2 2" xfId="42999" xr:uid="{00000000-0005-0000-0000-0000079D0000}"/>
    <cellStyle name="Normal 2 2 5 5 3 3" xfId="32384" xr:uid="{00000000-0005-0000-0000-0000089D0000}"/>
    <cellStyle name="Normal 2 2 5 5 4" xfId="14425" xr:uid="{00000000-0005-0000-0000-0000099D0000}"/>
    <cellStyle name="Normal 2 2 5 5 4 2" xfId="37693" xr:uid="{00000000-0005-0000-0000-00000A9D0000}"/>
    <cellStyle name="Normal 2 2 5 5 5" xfId="27076" xr:uid="{00000000-0005-0000-0000-00000B9D0000}"/>
    <cellStyle name="Normal 2 2 5 6" xfId="4297" xr:uid="{00000000-0005-0000-0000-00000C9D0000}"/>
    <cellStyle name="Normal 2 2 5 6 2" xfId="9641" xr:uid="{00000000-0005-0000-0000-00000D9D0000}"/>
    <cellStyle name="Normal 2 2 5 6 2 2" xfId="20256" xr:uid="{00000000-0005-0000-0000-00000E9D0000}"/>
    <cellStyle name="Normal 2 2 5 6 2 2 2" xfId="43524" xr:uid="{00000000-0005-0000-0000-00000F9D0000}"/>
    <cellStyle name="Normal 2 2 5 6 2 3" xfId="32909" xr:uid="{00000000-0005-0000-0000-0000109D0000}"/>
    <cellStyle name="Normal 2 2 5 6 3" xfId="14950" xr:uid="{00000000-0005-0000-0000-0000119D0000}"/>
    <cellStyle name="Normal 2 2 5 6 3 2" xfId="38218" xr:uid="{00000000-0005-0000-0000-0000129D0000}"/>
    <cellStyle name="Normal 2 2 5 6 4" xfId="27601" xr:uid="{00000000-0005-0000-0000-0000139D0000}"/>
    <cellStyle name="Normal 2 2 5 7" xfId="6999" xr:uid="{00000000-0005-0000-0000-0000149D0000}"/>
    <cellStyle name="Normal 2 2 5 7 2" xfId="17614" xr:uid="{00000000-0005-0000-0000-0000159D0000}"/>
    <cellStyle name="Normal 2 2 5 7 2 2" xfId="40882" xr:uid="{00000000-0005-0000-0000-0000169D0000}"/>
    <cellStyle name="Normal 2 2 5 7 3" xfId="30267" xr:uid="{00000000-0005-0000-0000-0000179D0000}"/>
    <cellStyle name="Normal 2 2 5 8" xfId="12310" xr:uid="{00000000-0005-0000-0000-0000189D0000}"/>
    <cellStyle name="Normal 2 2 5 8 2" xfId="35578" xr:uid="{00000000-0005-0000-0000-0000199D0000}"/>
    <cellStyle name="Normal 2 2 5 9" xfId="24096" xr:uid="{00000000-0005-0000-0000-00001A9D0000}"/>
    <cellStyle name="Normal 2 2 5_Sheet1" xfId="3663" xr:uid="{00000000-0005-0000-0000-00001B9D0000}"/>
    <cellStyle name="Normal 2 2 6" xfId="1151" xr:uid="{00000000-0005-0000-0000-00001C9D0000}"/>
    <cellStyle name="Normal 2 2 6 2" xfId="2719" xr:uid="{00000000-0005-0000-0000-00001D9D0000}"/>
    <cellStyle name="Normal 2 2 6 2 2" xfId="5567" xr:uid="{00000000-0005-0000-0000-00001E9D0000}"/>
    <cellStyle name="Normal 2 2 6 2 2 2" xfId="10910" xr:uid="{00000000-0005-0000-0000-00001F9D0000}"/>
    <cellStyle name="Normal 2 2 6 2 2 2 2" xfId="21524" xr:uid="{00000000-0005-0000-0000-0000209D0000}"/>
    <cellStyle name="Normal 2 2 6 2 2 2 2 2" xfId="44792" xr:uid="{00000000-0005-0000-0000-0000219D0000}"/>
    <cellStyle name="Normal 2 2 6 2 2 2 3" xfId="34178" xr:uid="{00000000-0005-0000-0000-0000229D0000}"/>
    <cellStyle name="Normal 2 2 6 2 2 3" xfId="16218" xr:uid="{00000000-0005-0000-0000-0000239D0000}"/>
    <cellStyle name="Normal 2 2 6 2 2 3 2" xfId="39486" xr:uid="{00000000-0005-0000-0000-0000249D0000}"/>
    <cellStyle name="Normal 2 2 6 2 2 4" xfId="28870" xr:uid="{00000000-0005-0000-0000-0000259D0000}"/>
    <cellStyle name="Normal 2 2 6 2 3" xfId="8268" xr:uid="{00000000-0005-0000-0000-0000269D0000}"/>
    <cellStyle name="Normal 2 2 6 2 3 2" xfId="18883" xr:uid="{00000000-0005-0000-0000-0000279D0000}"/>
    <cellStyle name="Normal 2 2 6 2 3 2 2" xfId="42151" xr:uid="{00000000-0005-0000-0000-0000289D0000}"/>
    <cellStyle name="Normal 2 2 6 2 3 3" xfId="31536" xr:uid="{00000000-0005-0000-0000-0000299D0000}"/>
    <cellStyle name="Normal 2 2 6 2 4" xfId="13578" xr:uid="{00000000-0005-0000-0000-00002A9D0000}"/>
    <cellStyle name="Normal 2 2 6 2 4 2" xfId="36846" xr:uid="{00000000-0005-0000-0000-00002B9D0000}"/>
    <cellStyle name="Normal 2 2 6 2 5" xfId="26228" xr:uid="{00000000-0005-0000-0000-00002C9D0000}"/>
    <cellStyle name="Normal 2 2 6 3" xfId="3894" xr:uid="{00000000-0005-0000-0000-00002D9D0000}"/>
    <cellStyle name="Normal 2 2 6 3 2" xfId="6558" xr:uid="{00000000-0005-0000-0000-00002E9D0000}"/>
    <cellStyle name="Normal 2 2 6 3 2 2" xfId="11901" xr:uid="{00000000-0005-0000-0000-00002F9D0000}"/>
    <cellStyle name="Normal 2 2 6 3 2 2 2" xfId="22514" xr:uid="{00000000-0005-0000-0000-0000309D0000}"/>
    <cellStyle name="Normal 2 2 6 3 2 2 2 2" xfId="45782" xr:uid="{00000000-0005-0000-0000-0000319D0000}"/>
    <cellStyle name="Normal 2 2 6 3 2 2 3" xfId="35169" xr:uid="{00000000-0005-0000-0000-0000329D0000}"/>
    <cellStyle name="Normal 2 2 6 3 2 3" xfId="17208" xr:uid="{00000000-0005-0000-0000-0000339D0000}"/>
    <cellStyle name="Normal 2 2 6 3 2 3 2" xfId="40476" xr:uid="{00000000-0005-0000-0000-0000349D0000}"/>
    <cellStyle name="Normal 2 2 6 3 2 4" xfId="29861" xr:uid="{00000000-0005-0000-0000-0000359D0000}"/>
    <cellStyle name="Normal 2 2 6 3 3" xfId="9259" xr:uid="{00000000-0005-0000-0000-0000369D0000}"/>
    <cellStyle name="Normal 2 2 6 3 3 2" xfId="19874" xr:uid="{00000000-0005-0000-0000-0000379D0000}"/>
    <cellStyle name="Normal 2 2 6 3 3 2 2" xfId="43142" xr:uid="{00000000-0005-0000-0000-0000389D0000}"/>
    <cellStyle name="Normal 2 2 6 3 3 3" xfId="32527" xr:uid="{00000000-0005-0000-0000-0000399D0000}"/>
    <cellStyle name="Normal 2 2 6 3 4" xfId="14568" xr:uid="{00000000-0005-0000-0000-00003A9D0000}"/>
    <cellStyle name="Normal 2 2 6 3 4 2" xfId="37836" xr:uid="{00000000-0005-0000-0000-00003B9D0000}"/>
    <cellStyle name="Normal 2 2 6 3 5" xfId="27219" xr:uid="{00000000-0005-0000-0000-00003C9D0000}"/>
    <cellStyle name="Normal 2 2 6 4" xfId="4380" xr:uid="{00000000-0005-0000-0000-00003D9D0000}"/>
    <cellStyle name="Normal 2 2 6 4 2" xfId="9724" xr:uid="{00000000-0005-0000-0000-00003E9D0000}"/>
    <cellStyle name="Normal 2 2 6 4 2 2" xfId="20339" xr:uid="{00000000-0005-0000-0000-00003F9D0000}"/>
    <cellStyle name="Normal 2 2 6 4 2 2 2" xfId="43607" xr:uid="{00000000-0005-0000-0000-0000409D0000}"/>
    <cellStyle name="Normal 2 2 6 4 2 3" xfId="32992" xr:uid="{00000000-0005-0000-0000-0000419D0000}"/>
    <cellStyle name="Normal 2 2 6 4 3" xfId="15033" xr:uid="{00000000-0005-0000-0000-0000429D0000}"/>
    <cellStyle name="Normal 2 2 6 4 3 2" xfId="38301" xr:uid="{00000000-0005-0000-0000-0000439D0000}"/>
    <cellStyle name="Normal 2 2 6 4 4" xfId="27684" xr:uid="{00000000-0005-0000-0000-0000449D0000}"/>
    <cellStyle name="Normal 2 2 6 5" xfId="7082" xr:uid="{00000000-0005-0000-0000-0000459D0000}"/>
    <cellStyle name="Normal 2 2 6 5 2" xfId="17697" xr:uid="{00000000-0005-0000-0000-0000469D0000}"/>
    <cellStyle name="Normal 2 2 6 5 2 2" xfId="40965" xr:uid="{00000000-0005-0000-0000-0000479D0000}"/>
    <cellStyle name="Normal 2 2 6 5 3" xfId="30350" xr:uid="{00000000-0005-0000-0000-0000489D0000}"/>
    <cellStyle name="Normal 2 2 6 6" xfId="12393" xr:uid="{00000000-0005-0000-0000-0000499D0000}"/>
    <cellStyle name="Normal 2 2 6 6 2" xfId="35661" xr:uid="{00000000-0005-0000-0000-00004A9D0000}"/>
    <cellStyle name="Normal 2 2 6 7" xfId="24097" xr:uid="{00000000-0005-0000-0000-00004B9D0000}"/>
    <cellStyle name="Normal 2 2 6 8" xfId="25042" xr:uid="{00000000-0005-0000-0000-00004C9D0000}"/>
    <cellStyle name="Normal 2 2 7" xfId="1323" xr:uid="{00000000-0005-0000-0000-00004D9D0000}"/>
    <cellStyle name="Normal 2 2 7 2" xfId="2859" xr:uid="{00000000-0005-0000-0000-00004E9D0000}"/>
    <cellStyle name="Normal 2 2 7 2 2" xfId="5707" xr:uid="{00000000-0005-0000-0000-00004F9D0000}"/>
    <cellStyle name="Normal 2 2 7 2 2 2" xfId="11050" xr:uid="{00000000-0005-0000-0000-0000509D0000}"/>
    <cellStyle name="Normal 2 2 7 2 2 2 2" xfId="21664" xr:uid="{00000000-0005-0000-0000-0000519D0000}"/>
    <cellStyle name="Normal 2 2 7 2 2 2 2 2" xfId="44932" xr:uid="{00000000-0005-0000-0000-0000529D0000}"/>
    <cellStyle name="Normal 2 2 7 2 2 2 3" xfId="34318" xr:uid="{00000000-0005-0000-0000-0000539D0000}"/>
    <cellStyle name="Normal 2 2 7 2 2 3" xfId="16358" xr:uid="{00000000-0005-0000-0000-0000549D0000}"/>
    <cellStyle name="Normal 2 2 7 2 2 3 2" xfId="39626" xr:uid="{00000000-0005-0000-0000-0000559D0000}"/>
    <cellStyle name="Normal 2 2 7 2 2 4" xfId="29010" xr:uid="{00000000-0005-0000-0000-0000569D0000}"/>
    <cellStyle name="Normal 2 2 7 2 3" xfId="8408" xr:uid="{00000000-0005-0000-0000-0000579D0000}"/>
    <cellStyle name="Normal 2 2 7 2 3 2" xfId="19023" xr:uid="{00000000-0005-0000-0000-0000589D0000}"/>
    <cellStyle name="Normal 2 2 7 2 3 2 2" xfId="42291" xr:uid="{00000000-0005-0000-0000-0000599D0000}"/>
    <cellStyle name="Normal 2 2 7 2 3 3" xfId="31676" xr:uid="{00000000-0005-0000-0000-00005A9D0000}"/>
    <cellStyle name="Normal 2 2 7 2 4" xfId="13718" xr:uid="{00000000-0005-0000-0000-00005B9D0000}"/>
    <cellStyle name="Normal 2 2 7 2 4 2" xfId="36986" xr:uid="{00000000-0005-0000-0000-00005C9D0000}"/>
    <cellStyle name="Normal 2 2 7 2 5" xfId="24099" xr:uid="{00000000-0005-0000-0000-00005D9D0000}"/>
    <cellStyle name="Normal 2 2 7 2 5 2" xfId="47308" xr:uid="{00000000-0005-0000-0000-00005E9D0000}"/>
    <cellStyle name="Normal 2 2 7 2 6" xfId="26368" xr:uid="{00000000-0005-0000-0000-00005F9D0000}"/>
    <cellStyle name="Normal 2 2 7 2 7" xfId="49239" xr:uid="{00000000-0005-0000-0000-0000609D0000}"/>
    <cellStyle name="Normal 2 2 7 3" xfId="4520" xr:uid="{00000000-0005-0000-0000-0000619D0000}"/>
    <cellStyle name="Normal 2 2 7 3 2" xfId="9864" xr:uid="{00000000-0005-0000-0000-0000629D0000}"/>
    <cellStyle name="Normal 2 2 7 3 2 2" xfId="20479" xr:uid="{00000000-0005-0000-0000-0000639D0000}"/>
    <cellStyle name="Normal 2 2 7 3 2 2 2" xfId="43747" xr:uid="{00000000-0005-0000-0000-0000649D0000}"/>
    <cellStyle name="Normal 2 2 7 3 2 3" xfId="33132" xr:uid="{00000000-0005-0000-0000-0000659D0000}"/>
    <cellStyle name="Normal 2 2 7 3 3" xfId="15173" xr:uid="{00000000-0005-0000-0000-0000669D0000}"/>
    <cellStyle name="Normal 2 2 7 3 3 2" xfId="38441" xr:uid="{00000000-0005-0000-0000-0000679D0000}"/>
    <cellStyle name="Normal 2 2 7 3 4" xfId="27824" xr:uid="{00000000-0005-0000-0000-0000689D0000}"/>
    <cellStyle name="Normal 2 2 7 4" xfId="7222" xr:uid="{00000000-0005-0000-0000-0000699D0000}"/>
    <cellStyle name="Normal 2 2 7 4 2" xfId="17837" xr:uid="{00000000-0005-0000-0000-00006A9D0000}"/>
    <cellStyle name="Normal 2 2 7 4 2 2" xfId="41105" xr:uid="{00000000-0005-0000-0000-00006B9D0000}"/>
    <cellStyle name="Normal 2 2 7 4 3" xfId="30490" xr:uid="{00000000-0005-0000-0000-00006C9D0000}"/>
    <cellStyle name="Normal 2 2 7 5" xfId="12533" xr:uid="{00000000-0005-0000-0000-00006D9D0000}"/>
    <cellStyle name="Normal 2 2 7 5 2" xfId="35801" xr:uid="{00000000-0005-0000-0000-00006E9D0000}"/>
    <cellStyle name="Normal 2 2 7 6" xfId="24098" xr:uid="{00000000-0005-0000-0000-00006F9D0000}"/>
    <cellStyle name="Normal 2 2 7 6 2" xfId="47307" xr:uid="{00000000-0005-0000-0000-0000709D0000}"/>
    <cellStyle name="Normal 2 2 7 7" xfId="25182" xr:uid="{00000000-0005-0000-0000-0000719D0000}"/>
    <cellStyle name="Normal 2 2 7 8" xfId="49238" xr:uid="{00000000-0005-0000-0000-0000729D0000}"/>
    <cellStyle name="Normal 2 2 8" xfId="1700" xr:uid="{00000000-0005-0000-0000-0000739D0000}"/>
    <cellStyle name="Normal 2 2 8 2" xfId="4697" xr:uid="{00000000-0005-0000-0000-0000749D0000}"/>
    <cellStyle name="Normal 2 2 8 2 2" xfId="10041" xr:uid="{00000000-0005-0000-0000-0000759D0000}"/>
    <cellStyle name="Normal 2 2 8 2 2 2" xfId="20656" xr:uid="{00000000-0005-0000-0000-0000769D0000}"/>
    <cellStyle name="Normal 2 2 8 2 2 2 2" xfId="43924" xr:uid="{00000000-0005-0000-0000-0000779D0000}"/>
    <cellStyle name="Normal 2 2 8 2 2 3" xfId="33309" xr:uid="{00000000-0005-0000-0000-0000789D0000}"/>
    <cellStyle name="Normal 2 2 8 2 3" xfId="15350" xr:uid="{00000000-0005-0000-0000-0000799D0000}"/>
    <cellStyle name="Normal 2 2 8 2 3 2" xfId="38618" xr:uid="{00000000-0005-0000-0000-00007A9D0000}"/>
    <cellStyle name="Normal 2 2 8 2 4" xfId="28001" xr:uid="{00000000-0005-0000-0000-00007B9D0000}"/>
    <cellStyle name="Normal 2 2 8 3" xfId="7399" xr:uid="{00000000-0005-0000-0000-00007C9D0000}"/>
    <cellStyle name="Normal 2 2 8 3 2" xfId="18014" xr:uid="{00000000-0005-0000-0000-00007D9D0000}"/>
    <cellStyle name="Normal 2 2 8 3 2 2" xfId="41282" xr:uid="{00000000-0005-0000-0000-00007E9D0000}"/>
    <cellStyle name="Normal 2 2 8 3 3" xfId="30667" xr:uid="{00000000-0005-0000-0000-00007F9D0000}"/>
    <cellStyle name="Normal 2 2 8 4" xfId="12710" xr:uid="{00000000-0005-0000-0000-0000809D0000}"/>
    <cellStyle name="Normal 2 2 8 4 2" xfId="35978" xr:uid="{00000000-0005-0000-0000-0000819D0000}"/>
    <cellStyle name="Normal 2 2 8 5" xfId="24100" xr:uid="{00000000-0005-0000-0000-0000829D0000}"/>
    <cellStyle name="Normal 2 2 8 5 2" xfId="47309" xr:uid="{00000000-0005-0000-0000-0000839D0000}"/>
    <cellStyle name="Normal 2 2 8 6" xfId="25359" xr:uid="{00000000-0005-0000-0000-0000849D0000}"/>
    <cellStyle name="Normal 2 2 8 7" xfId="49240" xr:uid="{00000000-0005-0000-0000-0000859D0000}"/>
    <cellStyle name="Normal 2 2 9" xfId="1742" xr:uid="{00000000-0005-0000-0000-0000869D0000}"/>
    <cellStyle name="Normal 2 2 9 2" xfId="4734" xr:uid="{00000000-0005-0000-0000-0000879D0000}"/>
    <cellStyle name="Normal 2 2 9 2 2" xfId="10078" xr:uid="{00000000-0005-0000-0000-0000889D0000}"/>
    <cellStyle name="Normal 2 2 9 2 2 2" xfId="20693" xr:uid="{00000000-0005-0000-0000-0000899D0000}"/>
    <cellStyle name="Normal 2 2 9 2 2 2 2" xfId="43961" xr:uid="{00000000-0005-0000-0000-00008A9D0000}"/>
    <cellStyle name="Normal 2 2 9 2 2 3" xfId="33346" xr:uid="{00000000-0005-0000-0000-00008B9D0000}"/>
    <cellStyle name="Normal 2 2 9 2 3" xfId="15387" xr:uid="{00000000-0005-0000-0000-00008C9D0000}"/>
    <cellStyle name="Normal 2 2 9 2 3 2" xfId="38655" xr:uid="{00000000-0005-0000-0000-00008D9D0000}"/>
    <cellStyle name="Normal 2 2 9 2 4" xfId="28038" xr:uid="{00000000-0005-0000-0000-00008E9D0000}"/>
    <cellStyle name="Normal 2 2 9 3" xfId="7436" xr:uid="{00000000-0005-0000-0000-00008F9D0000}"/>
    <cellStyle name="Normal 2 2 9 3 2" xfId="18051" xr:uid="{00000000-0005-0000-0000-0000909D0000}"/>
    <cellStyle name="Normal 2 2 9 3 2 2" xfId="41319" xr:uid="{00000000-0005-0000-0000-0000919D0000}"/>
    <cellStyle name="Normal 2 2 9 3 3" xfId="30704" xr:uid="{00000000-0005-0000-0000-0000929D0000}"/>
    <cellStyle name="Normal 2 2 9 4" xfId="12747" xr:uid="{00000000-0005-0000-0000-0000939D0000}"/>
    <cellStyle name="Normal 2 2 9 4 2" xfId="36015" xr:uid="{00000000-0005-0000-0000-0000949D0000}"/>
    <cellStyle name="Normal 2 2 9 5" xfId="25396" xr:uid="{00000000-0005-0000-0000-0000959D0000}"/>
    <cellStyle name="Normal 2 2_Asset Register (new)" xfId="1337" xr:uid="{00000000-0005-0000-0000-0000969D0000}"/>
    <cellStyle name="Normal 2 3" xfId="583" xr:uid="{00000000-0005-0000-0000-0000979D0000}"/>
    <cellStyle name="Normal 2 3 2" xfId="24101" xr:uid="{00000000-0005-0000-0000-0000989D0000}"/>
    <cellStyle name="Normal 2 4" xfId="584" xr:uid="{00000000-0005-0000-0000-0000999D0000}"/>
    <cellStyle name="Normal 2 4 2" xfId="1078" xr:uid="{00000000-0005-0000-0000-00009A9D0000}"/>
    <cellStyle name="Normal 2 4 2 2" xfId="2081" xr:uid="{00000000-0005-0000-0000-00009B9D0000}"/>
    <cellStyle name="Normal 2 4 2 2 2" xfId="3833" xr:uid="{00000000-0005-0000-0000-00009C9D0000}"/>
    <cellStyle name="Normal 2 4 2_Sheet1" xfId="3987" xr:uid="{00000000-0005-0000-0000-00009D9D0000}"/>
    <cellStyle name="Normal 2 4 3" xfId="24102" xr:uid="{00000000-0005-0000-0000-00009E9D0000}"/>
    <cellStyle name="Normal 2 4_Asset Register (new)" xfId="1520" xr:uid="{00000000-0005-0000-0000-00009F9D0000}"/>
    <cellStyle name="Normal 2 5" xfId="585" xr:uid="{00000000-0005-0000-0000-0000A09D0000}"/>
    <cellStyle name="Normal 2 5 2" xfId="24104" xr:uid="{00000000-0005-0000-0000-0000A19D0000}"/>
    <cellStyle name="Normal 2 5 2 2" xfId="24105" xr:uid="{00000000-0005-0000-0000-0000A29D0000}"/>
    <cellStyle name="Normal 2 5 2 2 2" xfId="47312" xr:uid="{00000000-0005-0000-0000-0000A39D0000}"/>
    <cellStyle name="Normal 2 5 2 2 3" xfId="49243" xr:uid="{00000000-0005-0000-0000-0000A49D0000}"/>
    <cellStyle name="Normal 2 5 2 3" xfId="47311" xr:uid="{00000000-0005-0000-0000-0000A59D0000}"/>
    <cellStyle name="Normal 2 5 2 4" xfId="49242" xr:uid="{00000000-0005-0000-0000-0000A69D0000}"/>
    <cellStyle name="Normal 2 5 3" xfId="24106" xr:uid="{00000000-0005-0000-0000-0000A79D0000}"/>
    <cellStyle name="Normal 2 5 3 2" xfId="47313" xr:uid="{00000000-0005-0000-0000-0000A89D0000}"/>
    <cellStyle name="Normal 2 5 3 3" xfId="49244" xr:uid="{00000000-0005-0000-0000-0000A99D0000}"/>
    <cellStyle name="Normal 2 5 4" xfId="24103" xr:uid="{00000000-0005-0000-0000-0000AA9D0000}"/>
    <cellStyle name="Normal 2 5 4 2" xfId="47310" xr:uid="{00000000-0005-0000-0000-0000AB9D0000}"/>
    <cellStyle name="Normal 2 5 5" xfId="49241" xr:uid="{00000000-0005-0000-0000-0000AC9D0000}"/>
    <cellStyle name="Normal 2 6" xfId="586" xr:uid="{00000000-0005-0000-0000-0000AD9D0000}"/>
    <cellStyle name="Normal 2 6 2" xfId="24108" xr:uid="{00000000-0005-0000-0000-0000AE9D0000}"/>
    <cellStyle name="Normal 2 6 2 2" xfId="24109" xr:uid="{00000000-0005-0000-0000-0000AF9D0000}"/>
    <cellStyle name="Normal 2 6 2 2 2" xfId="47316" xr:uid="{00000000-0005-0000-0000-0000B09D0000}"/>
    <cellStyle name="Normal 2 6 2 2 3" xfId="49247" xr:uid="{00000000-0005-0000-0000-0000B19D0000}"/>
    <cellStyle name="Normal 2 6 2 3" xfId="47315" xr:uid="{00000000-0005-0000-0000-0000B29D0000}"/>
    <cellStyle name="Normal 2 6 2 4" xfId="49246" xr:uid="{00000000-0005-0000-0000-0000B39D0000}"/>
    <cellStyle name="Normal 2 6 3" xfId="24110" xr:uid="{00000000-0005-0000-0000-0000B49D0000}"/>
    <cellStyle name="Normal 2 6 3 2" xfId="47317" xr:uid="{00000000-0005-0000-0000-0000B59D0000}"/>
    <cellStyle name="Normal 2 6 3 3" xfId="49248" xr:uid="{00000000-0005-0000-0000-0000B69D0000}"/>
    <cellStyle name="Normal 2 6 4" xfId="24107" xr:uid="{00000000-0005-0000-0000-0000B79D0000}"/>
    <cellStyle name="Normal 2 6 4 2" xfId="47314" xr:uid="{00000000-0005-0000-0000-0000B89D0000}"/>
    <cellStyle name="Normal 2 6 5" xfId="49245" xr:uid="{00000000-0005-0000-0000-0000B99D0000}"/>
    <cellStyle name="Normal 2 7" xfId="847" xr:uid="{00000000-0005-0000-0000-0000BA9D0000}"/>
    <cellStyle name="Normal 2 8" xfId="1086" xr:uid="{00000000-0005-0000-0000-0000BB9D0000}"/>
    <cellStyle name="Normal 2 9" xfId="1089" xr:uid="{00000000-0005-0000-0000-0000BC9D0000}"/>
    <cellStyle name="Normal 2_Asset Register (new)" xfId="1338" xr:uid="{00000000-0005-0000-0000-0000BD9D0000}"/>
    <cellStyle name="Normal 20" xfId="2306" xr:uid="{00000000-0005-0000-0000-0000BE9D0000}"/>
    <cellStyle name="Normal 20 2" xfId="5163" xr:uid="{00000000-0005-0000-0000-0000BF9D0000}"/>
    <cellStyle name="Normal 20 2 2" xfId="10506" xr:uid="{00000000-0005-0000-0000-0000C09D0000}"/>
    <cellStyle name="Normal 20 2 2 2" xfId="21120" xr:uid="{00000000-0005-0000-0000-0000C19D0000}"/>
    <cellStyle name="Normal 20 2 2 2 2" xfId="44388" xr:uid="{00000000-0005-0000-0000-0000C29D0000}"/>
    <cellStyle name="Normal 20 2 2 3" xfId="33774" xr:uid="{00000000-0005-0000-0000-0000C39D0000}"/>
    <cellStyle name="Normal 20 2 2 4" xfId="50790" xr:uid="{00000000-0005-0000-0000-0000C49D0000}"/>
    <cellStyle name="Normal 20 2 3" xfId="15814" xr:uid="{00000000-0005-0000-0000-0000C59D0000}"/>
    <cellStyle name="Normal 20 2 3 2" xfId="39082" xr:uid="{00000000-0005-0000-0000-0000C69D0000}"/>
    <cellStyle name="Normal 20 2 4" xfId="28466" xr:uid="{00000000-0005-0000-0000-0000C79D0000}"/>
    <cellStyle name="Normal 20 2 5" xfId="50789" xr:uid="{00000000-0005-0000-0000-0000C89D0000}"/>
    <cellStyle name="Normal 20 3" xfId="7864" xr:uid="{00000000-0005-0000-0000-0000C99D0000}"/>
    <cellStyle name="Normal 20 3 2" xfId="18479" xr:uid="{00000000-0005-0000-0000-0000CA9D0000}"/>
    <cellStyle name="Normal 20 3 2 2" xfId="41747" xr:uid="{00000000-0005-0000-0000-0000CB9D0000}"/>
    <cellStyle name="Normal 20 3 2 3" xfId="50792" xr:uid="{00000000-0005-0000-0000-0000CC9D0000}"/>
    <cellStyle name="Normal 20 3 3" xfId="31132" xr:uid="{00000000-0005-0000-0000-0000CD9D0000}"/>
    <cellStyle name="Normal 20 3 4" xfId="50791" xr:uid="{00000000-0005-0000-0000-0000CE9D0000}"/>
    <cellStyle name="Normal 20 4" xfId="13174" xr:uid="{00000000-0005-0000-0000-0000CF9D0000}"/>
    <cellStyle name="Normal 20 4 2" xfId="36442" xr:uid="{00000000-0005-0000-0000-0000D09D0000}"/>
    <cellStyle name="Normal 20 4 3" xfId="50793" xr:uid="{00000000-0005-0000-0000-0000D19D0000}"/>
    <cellStyle name="Normal 20 5" xfId="24111" xr:uid="{00000000-0005-0000-0000-0000D29D0000}"/>
    <cellStyle name="Normal 20 5 2" xfId="47318" xr:uid="{00000000-0005-0000-0000-0000D39D0000}"/>
    <cellStyle name="Normal 20 6" xfId="25824" xr:uid="{00000000-0005-0000-0000-0000D49D0000}"/>
    <cellStyle name="Normal 20 7" xfId="49249" xr:uid="{00000000-0005-0000-0000-0000D59D0000}"/>
    <cellStyle name="Normal 21" xfId="2334" xr:uid="{00000000-0005-0000-0000-0000D69D0000}"/>
    <cellStyle name="Normal 21 2" xfId="5182" xr:uid="{00000000-0005-0000-0000-0000D79D0000}"/>
    <cellStyle name="Normal 21 2 2" xfId="10525" xr:uid="{00000000-0005-0000-0000-0000D89D0000}"/>
    <cellStyle name="Normal 21 2 2 2" xfId="21139" xr:uid="{00000000-0005-0000-0000-0000D99D0000}"/>
    <cellStyle name="Normal 21 2 2 2 2" xfId="44407" xr:uid="{00000000-0005-0000-0000-0000DA9D0000}"/>
    <cellStyle name="Normal 21 2 2 3" xfId="33793" xr:uid="{00000000-0005-0000-0000-0000DB9D0000}"/>
    <cellStyle name="Normal 21 2 2 4" xfId="50795" xr:uid="{00000000-0005-0000-0000-0000DC9D0000}"/>
    <cellStyle name="Normal 21 2 3" xfId="15833" xr:uid="{00000000-0005-0000-0000-0000DD9D0000}"/>
    <cellStyle name="Normal 21 2 3 2" xfId="39101" xr:uid="{00000000-0005-0000-0000-0000DE9D0000}"/>
    <cellStyle name="Normal 21 2 4" xfId="28485" xr:uid="{00000000-0005-0000-0000-0000DF9D0000}"/>
    <cellStyle name="Normal 21 2 5" xfId="50794" xr:uid="{00000000-0005-0000-0000-0000E09D0000}"/>
    <cellStyle name="Normal 21 3" xfId="7883" xr:uid="{00000000-0005-0000-0000-0000E19D0000}"/>
    <cellStyle name="Normal 21 3 2" xfId="18498" xr:uid="{00000000-0005-0000-0000-0000E29D0000}"/>
    <cellStyle name="Normal 21 3 2 2" xfId="41766" xr:uid="{00000000-0005-0000-0000-0000E39D0000}"/>
    <cellStyle name="Normal 21 3 2 3" xfId="50797" xr:uid="{00000000-0005-0000-0000-0000E49D0000}"/>
    <cellStyle name="Normal 21 3 3" xfId="31151" xr:uid="{00000000-0005-0000-0000-0000E59D0000}"/>
    <cellStyle name="Normal 21 3 4" xfId="50796" xr:uid="{00000000-0005-0000-0000-0000E69D0000}"/>
    <cellStyle name="Normal 21 4" xfId="13193" xr:uid="{00000000-0005-0000-0000-0000E79D0000}"/>
    <cellStyle name="Normal 21 4 2" xfId="36461" xr:uid="{00000000-0005-0000-0000-0000E89D0000}"/>
    <cellStyle name="Normal 21 4 3" xfId="50798" xr:uid="{00000000-0005-0000-0000-0000E99D0000}"/>
    <cellStyle name="Normal 21 5" xfId="24112" xr:uid="{00000000-0005-0000-0000-0000EA9D0000}"/>
    <cellStyle name="Normal 21 5 2" xfId="47319" xr:uid="{00000000-0005-0000-0000-0000EB9D0000}"/>
    <cellStyle name="Normal 21 6" xfId="25843" xr:uid="{00000000-0005-0000-0000-0000EC9D0000}"/>
    <cellStyle name="Normal 21 7" xfId="49250" xr:uid="{00000000-0005-0000-0000-0000ED9D0000}"/>
    <cellStyle name="Normal 22" xfId="2969" xr:uid="{00000000-0005-0000-0000-0000EE9D0000}"/>
    <cellStyle name="Normal 22 2" xfId="5817" xr:uid="{00000000-0005-0000-0000-0000EF9D0000}"/>
    <cellStyle name="Normal 22 2 2" xfId="11160" xr:uid="{00000000-0005-0000-0000-0000F09D0000}"/>
    <cellStyle name="Normal 22 2 2 2" xfId="21774" xr:uid="{00000000-0005-0000-0000-0000F19D0000}"/>
    <cellStyle name="Normal 22 2 2 2 2" xfId="45042" xr:uid="{00000000-0005-0000-0000-0000F29D0000}"/>
    <cellStyle name="Normal 22 2 2 3" xfId="34428" xr:uid="{00000000-0005-0000-0000-0000F39D0000}"/>
    <cellStyle name="Normal 22 2 3" xfId="16468" xr:uid="{00000000-0005-0000-0000-0000F49D0000}"/>
    <cellStyle name="Normal 22 2 3 2" xfId="39736" xr:uid="{00000000-0005-0000-0000-0000F59D0000}"/>
    <cellStyle name="Normal 22 2 4" xfId="29120" xr:uid="{00000000-0005-0000-0000-0000F69D0000}"/>
    <cellStyle name="Normal 22 2 5" xfId="50799" xr:uid="{00000000-0005-0000-0000-0000F79D0000}"/>
    <cellStyle name="Normal 22 3" xfId="8518" xr:uid="{00000000-0005-0000-0000-0000F89D0000}"/>
    <cellStyle name="Normal 22 3 2" xfId="19133" xr:uid="{00000000-0005-0000-0000-0000F99D0000}"/>
    <cellStyle name="Normal 22 3 2 2" xfId="42401" xr:uid="{00000000-0005-0000-0000-0000FA9D0000}"/>
    <cellStyle name="Normal 22 3 3" xfId="31786" xr:uid="{00000000-0005-0000-0000-0000FB9D0000}"/>
    <cellStyle name="Normal 22 4" xfId="13828" xr:uid="{00000000-0005-0000-0000-0000FC9D0000}"/>
    <cellStyle name="Normal 22 4 2" xfId="37096" xr:uid="{00000000-0005-0000-0000-0000FD9D0000}"/>
    <cellStyle name="Normal 22 5" xfId="26478" xr:uid="{00000000-0005-0000-0000-0000FE9D0000}"/>
    <cellStyle name="Normal 22 6" xfId="49251" xr:uid="{00000000-0005-0000-0000-0000FF9D0000}"/>
    <cellStyle name="Normal 23" xfId="3301" xr:uid="{00000000-0005-0000-0000-0000009E0000}"/>
    <cellStyle name="Normal 23 2" xfId="50800" xr:uid="{00000000-0005-0000-0000-0000019E0000}"/>
    <cellStyle name="Normal 23 3" xfId="50801" xr:uid="{00000000-0005-0000-0000-0000029E0000}"/>
    <cellStyle name="Normal 23 4" xfId="49252" xr:uid="{00000000-0005-0000-0000-0000039E0000}"/>
    <cellStyle name="Normal 24" xfId="49" xr:uid="{00000000-0005-0000-0000-0000049E0000}"/>
    <cellStyle name="Normal 24 2" xfId="47846" xr:uid="{00000000-0005-0000-0000-0000059E0000}"/>
    <cellStyle name="Normal 24 3" xfId="49253" xr:uid="{00000000-0005-0000-0000-0000069E0000}"/>
    <cellStyle name="Normal 25" xfId="50" xr:uid="{00000000-0005-0000-0000-0000079E0000}"/>
    <cellStyle name="Normal 25 2" xfId="6131" xr:uid="{00000000-0005-0000-0000-0000089E0000}"/>
    <cellStyle name="Normal 25 2 2" xfId="11474" xr:uid="{00000000-0005-0000-0000-0000099E0000}"/>
    <cellStyle name="Normal 25 2 2 2" xfId="22087" xr:uid="{00000000-0005-0000-0000-00000A9E0000}"/>
    <cellStyle name="Normal 25 2 2 2 2" xfId="45355" xr:uid="{00000000-0005-0000-0000-00000B9E0000}"/>
    <cellStyle name="Normal 25 2 2 3" xfId="34742" xr:uid="{00000000-0005-0000-0000-00000C9E0000}"/>
    <cellStyle name="Normal 25 2 3" xfId="16781" xr:uid="{00000000-0005-0000-0000-00000D9E0000}"/>
    <cellStyle name="Normal 25 2 3 2" xfId="40049" xr:uid="{00000000-0005-0000-0000-00000E9E0000}"/>
    <cellStyle name="Normal 25 2 4" xfId="29434" xr:uid="{00000000-0005-0000-0000-00000F9E0000}"/>
    <cellStyle name="Normal 25 2 5" xfId="50803" xr:uid="{00000000-0005-0000-0000-0000109E0000}"/>
    <cellStyle name="Normal 25 3" xfId="8832" xr:uid="{00000000-0005-0000-0000-0000119E0000}"/>
    <cellStyle name="Normal 25 3 2" xfId="19447" xr:uid="{00000000-0005-0000-0000-0000129E0000}"/>
    <cellStyle name="Normal 25 3 2 2" xfId="42715" xr:uid="{00000000-0005-0000-0000-0000139E0000}"/>
    <cellStyle name="Normal 25 3 3" xfId="32100" xr:uid="{00000000-0005-0000-0000-0000149E0000}"/>
    <cellStyle name="Normal 25 3 4" xfId="50804" xr:uid="{00000000-0005-0000-0000-0000159E0000}"/>
    <cellStyle name="Normal 25 4" xfId="14141" xr:uid="{00000000-0005-0000-0000-0000169E0000}"/>
    <cellStyle name="Normal 25 4 2" xfId="37409" xr:uid="{00000000-0005-0000-0000-0000179E0000}"/>
    <cellStyle name="Normal 25 5" xfId="26792" xr:uid="{00000000-0005-0000-0000-0000189E0000}"/>
    <cellStyle name="Normal 25 6" xfId="3307" xr:uid="{00000000-0005-0000-0000-0000199E0000}"/>
    <cellStyle name="Normal 25 7" xfId="50802" xr:uid="{00000000-0005-0000-0000-00001A9E0000}"/>
    <cellStyle name="Normal 26" xfId="6639" xr:uid="{00000000-0005-0000-0000-00001B9E0000}"/>
    <cellStyle name="Normal 26 2" xfId="11982" xr:uid="{00000000-0005-0000-0000-00001C9E0000}"/>
    <cellStyle name="Normal 26 2 2" xfId="22595" xr:uid="{00000000-0005-0000-0000-00001D9E0000}"/>
    <cellStyle name="Normal 26 2 2 2" xfId="45863" xr:uid="{00000000-0005-0000-0000-00001E9E0000}"/>
    <cellStyle name="Normal 26 2 3" xfId="35250" xr:uid="{00000000-0005-0000-0000-00001F9E0000}"/>
    <cellStyle name="Normal 26 3" xfId="17289" xr:uid="{00000000-0005-0000-0000-0000209E0000}"/>
    <cellStyle name="Normal 26 3 2" xfId="40557" xr:uid="{00000000-0005-0000-0000-0000219E0000}"/>
    <cellStyle name="Normal 26 4" xfId="29942" xr:uid="{00000000-0005-0000-0000-0000229E0000}"/>
    <cellStyle name="Normal 26 5" xfId="50805" xr:uid="{00000000-0005-0000-0000-0000239E0000}"/>
    <cellStyle name="Normal 27" xfId="6640" xr:uid="{00000000-0005-0000-0000-0000249E0000}"/>
    <cellStyle name="Normal 27 2" xfId="11983" xr:uid="{00000000-0005-0000-0000-0000259E0000}"/>
    <cellStyle name="Normal 27 2 2" xfId="22596" xr:uid="{00000000-0005-0000-0000-0000269E0000}"/>
    <cellStyle name="Normal 27 2 2 2" xfId="45864" xr:uid="{00000000-0005-0000-0000-0000279E0000}"/>
    <cellStyle name="Normal 27 2 3" xfId="35251" xr:uid="{00000000-0005-0000-0000-0000289E0000}"/>
    <cellStyle name="Normal 27 3" xfId="17290" xr:uid="{00000000-0005-0000-0000-0000299E0000}"/>
    <cellStyle name="Normal 27 3 2" xfId="40558" xr:uid="{00000000-0005-0000-0000-00002A9E0000}"/>
    <cellStyle name="Normal 27 4" xfId="29943" xr:uid="{00000000-0005-0000-0000-00002B9E0000}"/>
    <cellStyle name="Normal 27 5" xfId="50806" xr:uid="{00000000-0005-0000-0000-00002C9E0000}"/>
    <cellStyle name="Normal 28" xfId="6641" xr:uid="{00000000-0005-0000-0000-00002D9E0000}"/>
    <cellStyle name="Normal 28 2" xfId="11984" xr:uid="{00000000-0005-0000-0000-00002E9E0000}"/>
    <cellStyle name="Normal 28 2 2" xfId="22597" xr:uid="{00000000-0005-0000-0000-00002F9E0000}"/>
    <cellStyle name="Normal 28 2 2 2" xfId="45865" xr:uid="{00000000-0005-0000-0000-0000309E0000}"/>
    <cellStyle name="Normal 28 2 3" xfId="35252" xr:uid="{00000000-0005-0000-0000-0000319E0000}"/>
    <cellStyle name="Normal 28 3" xfId="17291" xr:uid="{00000000-0005-0000-0000-0000329E0000}"/>
    <cellStyle name="Normal 28 3 2" xfId="40559" xr:uid="{00000000-0005-0000-0000-0000339E0000}"/>
    <cellStyle name="Normal 28 4" xfId="29944" xr:uid="{00000000-0005-0000-0000-0000349E0000}"/>
    <cellStyle name="Normal 28 5" xfId="50807" xr:uid="{00000000-0005-0000-0000-0000359E0000}"/>
    <cellStyle name="Normal 29" xfId="6642" xr:uid="{00000000-0005-0000-0000-0000369E0000}"/>
    <cellStyle name="Normal 29 2" xfId="11985" xr:uid="{00000000-0005-0000-0000-0000379E0000}"/>
    <cellStyle name="Normal 29 2 2" xfId="22598" xr:uid="{00000000-0005-0000-0000-0000389E0000}"/>
    <cellStyle name="Normal 29 2 2 2" xfId="45866" xr:uid="{00000000-0005-0000-0000-0000399E0000}"/>
    <cellStyle name="Normal 29 2 3" xfId="35253" xr:uid="{00000000-0005-0000-0000-00003A9E0000}"/>
    <cellStyle name="Normal 29 3" xfId="17292" xr:uid="{00000000-0005-0000-0000-00003B9E0000}"/>
    <cellStyle name="Normal 29 3 2" xfId="40560" xr:uid="{00000000-0005-0000-0000-00003C9E0000}"/>
    <cellStyle name="Normal 29 4" xfId="29945" xr:uid="{00000000-0005-0000-0000-00003D9E0000}"/>
    <cellStyle name="Normal 29 5" xfId="50808" xr:uid="{00000000-0005-0000-0000-00003E9E0000}"/>
    <cellStyle name="Normal 3" xfId="587" xr:uid="{00000000-0005-0000-0000-00003F9E0000}"/>
    <cellStyle name="Normal 3 10" xfId="2256" xr:uid="{00000000-0005-0000-0000-0000409E0000}"/>
    <cellStyle name="Normal 3 11" xfId="2542" xr:uid="{00000000-0005-0000-0000-0000419E0000}"/>
    <cellStyle name="Normal 3 11 2" xfId="5390" xr:uid="{00000000-0005-0000-0000-0000429E0000}"/>
    <cellStyle name="Normal 3 11 2 2" xfId="10733" xr:uid="{00000000-0005-0000-0000-0000439E0000}"/>
    <cellStyle name="Normal 3 11 2 2 2" xfId="21347" xr:uid="{00000000-0005-0000-0000-0000449E0000}"/>
    <cellStyle name="Normal 3 11 2 2 2 2" xfId="44615" xr:uid="{00000000-0005-0000-0000-0000459E0000}"/>
    <cellStyle name="Normal 3 11 2 2 3" xfId="34001" xr:uid="{00000000-0005-0000-0000-0000469E0000}"/>
    <cellStyle name="Normal 3 11 2 3" xfId="16041" xr:uid="{00000000-0005-0000-0000-0000479E0000}"/>
    <cellStyle name="Normal 3 11 2 3 2" xfId="39309" xr:uid="{00000000-0005-0000-0000-0000489E0000}"/>
    <cellStyle name="Normal 3 11 2 4" xfId="28693" xr:uid="{00000000-0005-0000-0000-0000499E0000}"/>
    <cellStyle name="Normal 3 11 3" xfId="8091" xr:uid="{00000000-0005-0000-0000-00004A9E0000}"/>
    <cellStyle name="Normal 3 11 3 2" xfId="18706" xr:uid="{00000000-0005-0000-0000-00004B9E0000}"/>
    <cellStyle name="Normal 3 11 3 2 2" xfId="41974" xr:uid="{00000000-0005-0000-0000-00004C9E0000}"/>
    <cellStyle name="Normal 3 11 3 3" xfId="31359" xr:uid="{00000000-0005-0000-0000-00004D9E0000}"/>
    <cellStyle name="Normal 3 11 4" xfId="13401" xr:uid="{00000000-0005-0000-0000-00004E9E0000}"/>
    <cellStyle name="Normal 3 11 4 2" xfId="36669" xr:uid="{00000000-0005-0000-0000-00004F9E0000}"/>
    <cellStyle name="Normal 3 11 5" xfId="26051" xr:uid="{00000000-0005-0000-0000-0000509E0000}"/>
    <cellStyle name="Normal 3 12" xfId="4203" xr:uid="{00000000-0005-0000-0000-0000519E0000}"/>
    <cellStyle name="Normal 3 12 2" xfId="9547" xr:uid="{00000000-0005-0000-0000-0000529E0000}"/>
    <cellStyle name="Normal 3 12 2 2" xfId="20162" xr:uid="{00000000-0005-0000-0000-0000539E0000}"/>
    <cellStyle name="Normal 3 12 2 2 2" xfId="43430" xr:uid="{00000000-0005-0000-0000-0000549E0000}"/>
    <cellStyle name="Normal 3 12 2 3" xfId="32815" xr:uid="{00000000-0005-0000-0000-0000559E0000}"/>
    <cellStyle name="Normal 3 12 3" xfId="14856" xr:uid="{00000000-0005-0000-0000-0000569E0000}"/>
    <cellStyle name="Normal 3 12 3 2" xfId="38124" xr:uid="{00000000-0005-0000-0000-0000579E0000}"/>
    <cellStyle name="Normal 3 12 4" xfId="27507" xr:uid="{00000000-0005-0000-0000-0000589E0000}"/>
    <cellStyle name="Normal 3 13" xfId="6682" xr:uid="{00000000-0005-0000-0000-0000599E0000}"/>
    <cellStyle name="Normal 3 14" xfId="6905" xr:uid="{00000000-0005-0000-0000-00005A9E0000}"/>
    <cellStyle name="Normal 3 14 2" xfId="17520" xr:uid="{00000000-0005-0000-0000-00005B9E0000}"/>
    <cellStyle name="Normal 3 14 2 2" xfId="40788" xr:uid="{00000000-0005-0000-0000-00005C9E0000}"/>
    <cellStyle name="Normal 3 14 3" xfId="30173" xr:uid="{00000000-0005-0000-0000-00005D9E0000}"/>
    <cellStyle name="Normal 3 15" xfId="12216" xr:uid="{00000000-0005-0000-0000-00005E9E0000}"/>
    <cellStyle name="Normal 3 15 2" xfId="35484" xr:uid="{00000000-0005-0000-0000-00005F9E0000}"/>
    <cellStyle name="Normal 3 16" xfId="24864" xr:uid="{00000000-0005-0000-0000-0000609E0000}"/>
    <cellStyle name="Normal 3 2" xfId="588" xr:uid="{00000000-0005-0000-0000-0000619E0000}"/>
    <cellStyle name="Normal 3 2 10" xfId="2257" xr:uid="{00000000-0005-0000-0000-0000629E0000}"/>
    <cellStyle name="Normal 3 2 10 2" xfId="5123" xr:uid="{00000000-0005-0000-0000-0000639E0000}"/>
    <cellStyle name="Normal 3 2 10 2 2" xfId="10466" xr:uid="{00000000-0005-0000-0000-0000649E0000}"/>
    <cellStyle name="Normal 3 2 10 2 2 2" xfId="21080" xr:uid="{00000000-0005-0000-0000-0000659E0000}"/>
    <cellStyle name="Normal 3 2 10 2 2 2 2" xfId="44348" xr:uid="{00000000-0005-0000-0000-0000669E0000}"/>
    <cellStyle name="Normal 3 2 10 2 2 3" xfId="33734" xr:uid="{00000000-0005-0000-0000-0000679E0000}"/>
    <cellStyle name="Normal 3 2 10 2 3" xfId="15774" xr:uid="{00000000-0005-0000-0000-0000689E0000}"/>
    <cellStyle name="Normal 3 2 10 2 3 2" xfId="39042" xr:uid="{00000000-0005-0000-0000-0000699E0000}"/>
    <cellStyle name="Normal 3 2 10 2 4" xfId="28426" xr:uid="{00000000-0005-0000-0000-00006A9E0000}"/>
    <cellStyle name="Normal 3 2 10 2 5" xfId="50809" xr:uid="{00000000-0005-0000-0000-00006B9E0000}"/>
    <cellStyle name="Normal 3 2 10 3" xfId="7824" xr:uid="{00000000-0005-0000-0000-00006C9E0000}"/>
    <cellStyle name="Normal 3 2 10 3 2" xfId="18439" xr:uid="{00000000-0005-0000-0000-00006D9E0000}"/>
    <cellStyle name="Normal 3 2 10 3 2 2" xfId="41707" xr:uid="{00000000-0005-0000-0000-00006E9E0000}"/>
    <cellStyle name="Normal 3 2 10 3 3" xfId="31092" xr:uid="{00000000-0005-0000-0000-00006F9E0000}"/>
    <cellStyle name="Normal 3 2 10 4" xfId="13134" xr:uid="{00000000-0005-0000-0000-0000709E0000}"/>
    <cellStyle name="Normal 3 2 10 4 2" xfId="36402" xr:uid="{00000000-0005-0000-0000-0000719E0000}"/>
    <cellStyle name="Normal 3 2 10 5" xfId="24114" xr:uid="{00000000-0005-0000-0000-0000729E0000}"/>
    <cellStyle name="Normal 3 2 10 5 2" xfId="47321" xr:uid="{00000000-0005-0000-0000-0000739E0000}"/>
    <cellStyle name="Normal 3 2 10 6" xfId="25784" xr:uid="{00000000-0005-0000-0000-0000749E0000}"/>
    <cellStyle name="Normal 3 2 10 7" xfId="49255" xr:uid="{00000000-0005-0000-0000-0000759E0000}"/>
    <cellStyle name="Normal 3 2 11" xfId="3045" xr:uid="{00000000-0005-0000-0000-0000769E0000}"/>
    <cellStyle name="Normal 3 2 11 2" xfId="5878" xr:uid="{00000000-0005-0000-0000-0000779E0000}"/>
    <cellStyle name="Normal 3 2 11 2 2" xfId="11221" xr:uid="{00000000-0005-0000-0000-0000789E0000}"/>
    <cellStyle name="Normal 3 2 11 2 2 2" xfId="21834" xr:uid="{00000000-0005-0000-0000-0000799E0000}"/>
    <cellStyle name="Normal 3 2 11 2 2 2 2" xfId="45102" xr:uid="{00000000-0005-0000-0000-00007A9E0000}"/>
    <cellStyle name="Normal 3 2 11 2 2 3" xfId="34489" xr:uid="{00000000-0005-0000-0000-00007B9E0000}"/>
    <cellStyle name="Normal 3 2 11 2 3" xfId="16528" xr:uid="{00000000-0005-0000-0000-00007C9E0000}"/>
    <cellStyle name="Normal 3 2 11 2 3 2" xfId="39796" xr:uid="{00000000-0005-0000-0000-00007D9E0000}"/>
    <cellStyle name="Normal 3 2 11 2 4" xfId="29181" xr:uid="{00000000-0005-0000-0000-00007E9E0000}"/>
    <cellStyle name="Normal 3 2 11 3" xfId="8579" xr:uid="{00000000-0005-0000-0000-00007F9E0000}"/>
    <cellStyle name="Normal 3 2 11 3 2" xfId="19194" xr:uid="{00000000-0005-0000-0000-0000809E0000}"/>
    <cellStyle name="Normal 3 2 11 3 2 2" xfId="42462" xr:uid="{00000000-0005-0000-0000-0000819E0000}"/>
    <cellStyle name="Normal 3 2 11 3 3" xfId="31847" xr:uid="{00000000-0005-0000-0000-0000829E0000}"/>
    <cellStyle name="Normal 3 2 11 4" xfId="13888" xr:uid="{00000000-0005-0000-0000-0000839E0000}"/>
    <cellStyle name="Normal 3 2 11 4 2" xfId="37156" xr:uid="{00000000-0005-0000-0000-0000849E0000}"/>
    <cellStyle name="Normal 3 2 11 5" xfId="24115" xr:uid="{00000000-0005-0000-0000-0000859E0000}"/>
    <cellStyle name="Normal 3 2 11 5 2" xfId="47322" xr:uid="{00000000-0005-0000-0000-0000869E0000}"/>
    <cellStyle name="Normal 3 2 11 6" xfId="26539" xr:uid="{00000000-0005-0000-0000-0000879E0000}"/>
    <cellStyle name="Normal 3 2 11 7" xfId="49256" xr:uid="{00000000-0005-0000-0000-0000889E0000}"/>
    <cellStyle name="Normal 3 2 12" xfId="3368" xr:uid="{00000000-0005-0000-0000-0000899E0000}"/>
    <cellStyle name="Normal 3 2 12 2" xfId="6192" xr:uid="{00000000-0005-0000-0000-00008A9E0000}"/>
    <cellStyle name="Normal 3 2 12 2 2" xfId="11535" xr:uid="{00000000-0005-0000-0000-00008B9E0000}"/>
    <cellStyle name="Normal 3 2 12 2 2 2" xfId="22148" xr:uid="{00000000-0005-0000-0000-00008C9E0000}"/>
    <cellStyle name="Normal 3 2 12 2 2 2 2" xfId="45416" xr:uid="{00000000-0005-0000-0000-00008D9E0000}"/>
    <cellStyle name="Normal 3 2 12 2 2 3" xfId="34803" xr:uid="{00000000-0005-0000-0000-00008E9E0000}"/>
    <cellStyle name="Normal 3 2 12 2 3" xfId="16842" xr:uid="{00000000-0005-0000-0000-00008F9E0000}"/>
    <cellStyle name="Normal 3 2 12 2 3 2" xfId="40110" xr:uid="{00000000-0005-0000-0000-0000909E0000}"/>
    <cellStyle name="Normal 3 2 12 2 4" xfId="29495" xr:uid="{00000000-0005-0000-0000-0000919E0000}"/>
    <cellStyle name="Normal 3 2 12 3" xfId="8893" xr:uid="{00000000-0005-0000-0000-0000929E0000}"/>
    <cellStyle name="Normal 3 2 12 3 2" xfId="19508" xr:uid="{00000000-0005-0000-0000-0000939E0000}"/>
    <cellStyle name="Normal 3 2 12 3 2 2" xfId="42776" xr:uid="{00000000-0005-0000-0000-0000949E0000}"/>
    <cellStyle name="Normal 3 2 12 3 3" xfId="32161" xr:uid="{00000000-0005-0000-0000-0000959E0000}"/>
    <cellStyle name="Normal 3 2 12 4" xfId="14202" xr:uid="{00000000-0005-0000-0000-0000969E0000}"/>
    <cellStyle name="Normal 3 2 12 4 2" xfId="37470" xr:uid="{00000000-0005-0000-0000-0000979E0000}"/>
    <cellStyle name="Normal 3 2 12 5" xfId="26853" xr:uid="{00000000-0005-0000-0000-0000989E0000}"/>
    <cellStyle name="Normal 3 2 13" xfId="24113" xr:uid="{00000000-0005-0000-0000-0000999E0000}"/>
    <cellStyle name="Normal 3 2 13 2" xfId="47320" xr:uid="{00000000-0005-0000-0000-00009A9E0000}"/>
    <cellStyle name="Normal 3 2 14" xfId="49254" xr:uid="{00000000-0005-0000-0000-00009B9E0000}"/>
    <cellStyle name="Normal 3 2 2" xfId="852" xr:uid="{00000000-0005-0000-0000-00009C9E0000}"/>
    <cellStyle name="Normal 3 2 2 10" xfId="3046" xr:uid="{00000000-0005-0000-0000-00009D9E0000}"/>
    <cellStyle name="Normal 3 2 2 10 2" xfId="5879" xr:uid="{00000000-0005-0000-0000-00009E9E0000}"/>
    <cellStyle name="Normal 3 2 2 10 2 2" xfId="11222" xr:uid="{00000000-0005-0000-0000-00009F9E0000}"/>
    <cellStyle name="Normal 3 2 2 10 2 2 2" xfId="21835" xr:uid="{00000000-0005-0000-0000-0000A09E0000}"/>
    <cellStyle name="Normal 3 2 2 10 2 2 2 2" xfId="45103" xr:uid="{00000000-0005-0000-0000-0000A19E0000}"/>
    <cellStyle name="Normal 3 2 2 10 2 2 3" xfId="34490" xr:uid="{00000000-0005-0000-0000-0000A29E0000}"/>
    <cellStyle name="Normal 3 2 2 10 2 3" xfId="16529" xr:uid="{00000000-0005-0000-0000-0000A39E0000}"/>
    <cellStyle name="Normal 3 2 2 10 2 3 2" xfId="39797" xr:uid="{00000000-0005-0000-0000-0000A49E0000}"/>
    <cellStyle name="Normal 3 2 2 10 2 4" xfId="29182" xr:uid="{00000000-0005-0000-0000-0000A59E0000}"/>
    <cellStyle name="Normal 3 2 2 10 3" xfId="8580" xr:uid="{00000000-0005-0000-0000-0000A69E0000}"/>
    <cellStyle name="Normal 3 2 2 10 3 2" xfId="19195" xr:uid="{00000000-0005-0000-0000-0000A79E0000}"/>
    <cellStyle name="Normal 3 2 2 10 3 2 2" xfId="42463" xr:uid="{00000000-0005-0000-0000-0000A89E0000}"/>
    <cellStyle name="Normal 3 2 2 10 3 3" xfId="31848" xr:uid="{00000000-0005-0000-0000-0000A99E0000}"/>
    <cellStyle name="Normal 3 2 2 10 4" xfId="13889" xr:uid="{00000000-0005-0000-0000-0000AA9E0000}"/>
    <cellStyle name="Normal 3 2 2 10 4 2" xfId="37157" xr:uid="{00000000-0005-0000-0000-0000AB9E0000}"/>
    <cellStyle name="Normal 3 2 2 10 5" xfId="26540" xr:uid="{00000000-0005-0000-0000-0000AC9E0000}"/>
    <cellStyle name="Normal 3 2 2 11" xfId="3369" xr:uid="{00000000-0005-0000-0000-0000AD9E0000}"/>
    <cellStyle name="Normal 3 2 2 11 2" xfId="6193" xr:uid="{00000000-0005-0000-0000-0000AE9E0000}"/>
    <cellStyle name="Normal 3 2 2 11 2 2" xfId="11536" xr:uid="{00000000-0005-0000-0000-0000AF9E0000}"/>
    <cellStyle name="Normal 3 2 2 11 2 2 2" xfId="22149" xr:uid="{00000000-0005-0000-0000-0000B09E0000}"/>
    <cellStyle name="Normal 3 2 2 11 2 2 2 2" xfId="45417" xr:uid="{00000000-0005-0000-0000-0000B19E0000}"/>
    <cellStyle name="Normal 3 2 2 11 2 2 3" xfId="34804" xr:uid="{00000000-0005-0000-0000-0000B29E0000}"/>
    <cellStyle name="Normal 3 2 2 11 2 3" xfId="16843" xr:uid="{00000000-0005-0000-0000-0000B39E0000}"/>
    <cellStyle name="Normal 3 2 2 11 2 3 2" xfId="40111" xr:uid="{00000000-0005-0000-0000-0000B49E0000}"/>
    <cellStyle name="Normal 3 2 2 11 2 4" xfId="29496" xr:uid="{00000000-0005-0000-0000-0000B59E0000}"/>
    <cellStyle name="Normal 3 2 2 11 3" xfId="8894" xr:uid="{00000000-0005-0000-0000-0000B69E0000}"/>
    <cellStyle name="Normal 3 2 2 11 3 2" xfId="19509" xr:uid="{00000000-0005-0000-0000-0000B79E0000}"/>
    <cellStyle name="Normal 3 2 2 11 3 2 2" xfId="42777" xr:uid="{00000000-0005-0000-0000-0000B89E0000}"/>
    <cellStyle name="Normal 3 2 2 11 3 3" xfId="32162" xr:uid="{00000000-0005-0000-0000-0000B99E0000}"/>
    <cellStyle name="Normal 3 2 2 11 4" xfId="14203" xr:uid="{00000000-0005-0000-0000-0000BA9E0000}"/>
    <cellStyle name="Normal 3 2 2 11 4 2" xfId="37471" xr:uid="{00000000-0005-0000-0000-0000BB9E0000}"/>
    <cellStyle name="Normal 3 2 2 11 5" xfId="26854" xr:uid="{00000000-0005-0000-0000-0000BC9E0000}"/>
    <cellStyle name="Normal 3 2 2 12" xfId="4300" xr:uid="{00000000-0005-0000-0000-0000BD9E0000}"/>
    <cellStyle name="Normal 3 2 2 12 2" xfId="9644" xr:uid="{00000000-0005-0000-0000-0000BE9E0000}"/>
    <cellStyle name="Normal 3 2 2 12 2 2" xfId="20259" xr:uid="{00000000-0005-0000-0000-0000BF9E0000}"/>
    <cellStyle name="Normal 3 2 2 12 2 2 2" xfId="43527" xr:uid="{00000000-0005-0000-0000-0000C09E0000}"/>
    <cellStyle name="Normal 3 2 2 12 2 3" xfId="32912" xr:uid="{00000000-0005-0000-0000-0000C19E0000}"/>
    <cellStyle name="Normal 3 2 2 12 3" xfId="14953" xr:uid="{00000000-0005-0000-0000-0000C29E0000}"/>
    <cellStyle name="Normal 3 2 2 12 3 2" xfId="38221" xr:uid="{00000000-0005-0000-0000-0000C39E0000}"/>
    <cellStyle name="Normal 3 2 2 12 4" xfId="27604" xr:uid="{00000000-0005-0000-0000-0000C49E0000}"/>
    <cellStyle name="Normal 3 2 2 13" xfId="7002" xr:uid="{00000000-0005-0000-0000-0000C59E0000}"/>
    <cellStyle name="Normal 3 2 2 13 2" xfId="17617" xr:uid="{00000000-0005-0000-0000-0000C69E0000}"/>
    <cellStyle name="Normal 3 2 2 13 2 2" xfId="40885" xr:uid="{00000000-0005-0000-0000-0000C79E0000}"/>
    <cellStyle name="Normal 3 2 2 13 3" xfId="30270" xr:uid="{00000000-0005-0000-0000-0000C89E0000}"/>
    <cellStyle name="Normal 3 2 2 14" xfId="12313" xr:uid="{00000000-0005-0000-0000-0000C99E0000}"/>
    <cellStyle name="Normal 3 2 2 14 2" xfId="35581" xr:uid="{00000000-0005-0000-0000-0000CA9E0000}"/>
    <cellStyle name="Normal 3 2 2 15" xfId="24116" xr:uid="{00000000-0005-0000-0000-0000CB9E0000}"/>
    <cellStyle name="Normal 3 2 2 15 2" xfId="47323" xr:uid="{00000000-0005-0000-0000-0000CC9E0000}"/>
    <cellStyle name="Normal 3 2 2 16" xfId="24962" xr:uid="{00000000-0005-0000-0000-0000CD9E0000}"/>
    <cellStyle name="Normal 3 2 2 17" xfId="49257" xr:uid="{00000000-0005-0000-0000-0000CE9E0000}"/>
    <cellStyle name="Normal 3 2 2 2" xfId="1155" xr:uid="{00000000-0005-0000-0000-0000CF9E0000}"/>
    <cellStyle name="Normal 3 2 2 2 10" xfId="49258" xr:uid="{00000000-0005-0000-0000-0000D09E0000}"/>
    <cellStyle name="Normal 3 2 2 2 2" xfId="1588" xr:uid="{00000000-0005-0000-0000-0000D19E0000}"/>
    <cellStyle name="Normal 3 2 2 2 2 2" xfId="2945" xr:uid="{00000000-0005-0000-0000-0000D29E0000}"/>
    <cellStyle name="Normal 3 2 2 2 2 2 2" xfId="5793" xr:uid="{00000000-0005-0000-0000-0000D39E0000}"/>
    <cellStyle name="Normal 3 2 2 2 2 2 2 2" xfId="11136" xr:uid="{00000000-0005-0000-0000-0000D49E0000}"/>
    <cellStyle name="Normal 3 2 2 2 2 2 2 2 2" xfId="21750" xr:uid="{00000000-0005-0000-0000-0000D59E0000}"/>
    <cellStyle name="Normal 3 2 2 2 2 2 2 2 2 2" xfId="45018" xr:uid="{00000000-0005-0000-0000-0000D69E0000}"/>
    <cellStyle name="Normal 3 2 2 2 2 2 2 2 3" xfId="34404" xr:uid="{00000000-0005-0000-0000-0000D79E0000}"/>
    <cellStyle name="Normal 3 2 2 2 2 2 2 3" xfId="16444" xr:uid="{00000000-0005-0000-0000-0000D89E0000}"/>
    <cellStyle name="Normal 3 2 2 2 2 2 2 3 2" xfId="39712" xr:uid="{00000000-0005-0000-0000-0000D99E0000}"/>
    <cellStyle name="Normal 3 2 2 2 2 2 2 4" xfId="24120" xr:uid="{00000000-0005-0000-0000-0000DA9E0000}"/>
    <cellStyle name="Normal 3 2 2 2 2 2 2 4 2" xfId="47327" xr:uid="{00000000-0005-0000-0000-0000DB9E0000}"/>
    <cellStyle name="Normal 3 2 2 2 2 2 2 5" xfId="29096" xr:uid="{00000000-0005-0000-0000-0000DC9E0000}"/>
    <cellStyle name="Normal 3 2 2 2 2 2 2 6" xfId="49261" xr:uid="{00000000-0005-0000-0000-0000DD9E0000}"/>
    <cellStyle name="Normal 3 2 2 2 2 2 3" xfId="8494" xr:uid="{00000000-0005-0000-0000-0000DE9E0000}"/>
    <cellStyle name="Normal 3 2 2 2 2 2 3 2" xfId="19109" xr:uid="{00000000-0005-0000-0000-0000DF9E0000}"/>
    <cellStyle name="Normal 3 2 2 2 2 2 3 2 2" xfId="42377" xr:uid="{00000000-0005-0000-0000-0000E09E0000}"/>
    <cellStyle name="Normal 3 2 2 2 2 2 3 3" xfId="31762" xr:uid="{00000000-0005-0000-0000-0000E19E0000}"/>
    <cellStyle name="Normal 3 2 2 2 2 2 4" xfId="13804" xr:uid="{00000000-0005-0000-0000-0000E29E0000}"/>
    <cellStyle name="Normal 3 2 2 2 2 2 4 2" xfId="37072" xr:uid="{00000000-0005-0000-0000-0000E39E0000}"/>
    <cellStyle name="Normal 3 2 2 2 2 2 5" xfId="24119" xr:uid="{00000000-0005-0000-0000-0000E49E0000}"/>
    <cellStyle name="Normal 3 2 2 2 2 2 5 2" xfId="47326" xr:uid="{00000000-0005-0000-0000-0000E59E0000}"/>
    <cellStyle name="Normal 3 2 2 2 2 2 6" xfId="26454" xr:uid="{00000000-0005-0000-0000-0000E69E0000}"/>
    <cellStyle name="Normal 3 2 2 2 2 2 7" xfId="49260" xr:uid="{00000000-0005-0000-0000-0000E79E0000}"/>
    <cellStyle name="Normal 3 2 2 2 2 3" xfId="4606" xr:uid="{00000000-0005-0000-0000-0000E89E0000}"/>
    <cellStyle name="Normal 3 2 2 2 2 3 2" xfId="9950" xr:uid="{00000000-0005-0000-0000-0000E99E0000}"/>
    <cellStyle name="Normal 3 2 2 2 2 3 2 2" xfId="20565" xr:uid="{00000000-0005-0000-0000-0000EA9E0000}"/>
    <cellStyle name="Normal 3 2 2 2 2 3 2 2 2" xfId="43833" xr:uid="{00000000-0005-0000-0000-0000EB9E0000}"/>
    <cellStyle name="Normal 3 2 2 2 2 3 2 3" xfId="33218" xr:uid="{00000000-0005-0000-0000-0000EC9E0000}"/>
    <cellStyle name="Normal 3 2 2 2 2 3 2 4" xfId="50810" xr:uid="{00000000-0005-0000-0000-0000ED9E0000}"/>
    <cellStyle name="Normal 3 2 2 2 2 3 3" xfId="15259" xr:uid="{00000000-0005-0000-0000-0000EE9E0000}"/>
    <cellStyle name="Normal 3 2 2 2 2 3 3 2" xfId="38527" xr:uid="{00000000-0005-0000-0000-0000EF9E0000}"/>
    <cellStyle name="Normal 3 2 2 2 2 3 4" xfId="24121" xr:uid="{00000000-0005-0000-0000-0000F09E0000}"/>
    <cellStyle name="Normal 3 2 2 2 2 3 4 2" xfId="47328" xr:uid="{00000000-0005-0000-0000-0000F19E0000}"/>
    <cellStyle name="Normal 3 2 2 2 2 3 5" xfId="27910" xr:uid="{00000000-0005-0000-0000-0000F29E0000}"/>
    <cellStyle name="Normal 3 2 2 2 2 3 6" xfId="49262" xr:uid="{00000000-0005-0000-0000-0000F39E0000}"/>
    <cellStyle name="Normal 3 2 2 2 2 4" xfId="7308" xr:uid="{00000000-0005-0000-0000-0000F49E0000}"/>
    <cellStyle name="Normal 3 2 2 2 2 4 2" xfId="17923" xr:uid="{00000000-0005-0000-0000-0000F59E0000}"/>
    <cellStyle name="Normal 3 2 2 2 2 4 2 2" xfId="41191" xr:uid="{00000000-0005-0000-0000-0000F69E0000}"/>
    <cellStyle name="Normal 3 2 2 2 2 4 3" xfId="30576" xr:uid="{00000000-0005-0000-0000-0000F79E0000}"/>
    <cellStyle name="Normal 3 2 2 2 2 4 4" xfId="50811" xr:uid="{00000000-0005-0000-0000-0000F89E0000}"/>
    <cellStyle name="Normal 3 2 2 2 2 5" xfId="12619" xr:uid="{00000000-0005-0000-0000-0000F99E0000}"/>
    <cellStyle name="Normal 3 2 2 2 2 5 2" xfId="35887" xr:uid="{00000000-0005-0000-0000-0000FA9E0000}"/>
    <cellStyle name="Normal 3 2 2 2 2 6" xfId="24118" xr:uid="{00000000-0005-0000-0000-0000FB9E0000}"/>
    <cellStyle name="Normal 3 2 2 2 2 6 2" xfId="47325" xr:uid="{00000000-0005-0000-0000-0000FC9E0000}"/>
    <cellStyle name="Normal 3 2 2 2 2 7" xfId="25268" xr:uid="{00000000-0005-0000-0000-0000FD9E0000}"/>
    <cellStyle name="Normal 3 2 2 2 2 8" xfId="49259" xr:uid="{00000000-0005-0000-0000-0000FE9E0000}"/>
    <cellStyle name="Normal 3 2 2 2 3" xfId="2722" xr:uid="{00000000-0005-0000-0000-0000FF9E0000}"/>
    <cellStyle name="Normal 3 2 2 2 3 2" xfId="5570" xr:uid="{00000000-0005-0000-0000-0000009F0000}"/>
    <cellStyle name="Normal 3 2 2 2 3 2 2" xfId="10913" xr:uid="{00000000-0005-0000-0000-0000019F0000}"/>
    <cellStyle name="Normal 3 2 2 2 3 2 2 2" xfId="21527" xr:uid="{00000000-0005-0000-0000-0000029F0000}"/>
    <cellStyle name="Normal 3 2 2 2 3 2 2 2 2" xfId="44795" xr:uid="{00000000-0005-0000-0000-0000039F0000}"/>
    <cellStyle name="Normal 3 2 2 2 3 2 2 3" xfId="34181" xr:uid="{00000000-0005-0000-0000-0000049F0000}"/>
    <cellStyle name="Normal 3 2 2 2 3 2 3" xfId="16221" xr:uid="{00000000-0005-0000-0000-0000059F0000}"/>
    <cellStyle name="Normal 3 2 2 2 3 2 3 2" xfId="39489" xr:uid="{00000000-0005-0000-0000-0000069F0000}"/>
    <cellStyle name="Normal 3 2 2 2 3 2 4" xfId="24123" xr:uid="{00000000-0005-0000-0000-0000079F0000}"/>
    <cellStyle name="Normal 3 2 2 2 3 2 4 2" xfId="47330" xr:uid="{00000000-0005-0000-0000-0000089F0000}"/>
    <cellStyle name="Normal 3 2 2 2 3 2 5" xfId="28873" xr:uid="{00000000-0005-0000-0000-0000099F0000}"/>
    <cellStyle name="Normal 3 2 2 2 3 2 6" xfId="49264" xr:uid="{00000000-0005-0000-0000-00000A9F0000}"/>
    <cellStyle name="Normal 3 2 2 2 3 3" xfId="8271" xr:uid="{00000000-0005-0000-0000-00000B9F0000}"/>
    <cellStyle name="Normal 3 2 2 2 3 3 2" xfId="18886" xr:uid="{00000000-0005-0000-0000-00000C9F0000}"/>
    <cellStyle name="Normal 3 2 2 2 3 3 2 2" xfId="42154" xr:uid="{00000000-0005-0000-0000-00000D9F0000}"/>
    <cellStyle name="Normal 3 2 2 2 3 3 3" xfId="31539" xr:uid="{00000000-0005-0000-0000-00000E9F0000}"/>
    <cellStyle name="Normal 3 2 2 2 3 4" xfId="13581" xr:uid="{00000000-0005-0000-0000-00000F9F0000}"/>
    <cellStyle name="Normal 3 2 2 2 3 4 2" xfId="36849" xr:uid="{00000000-0005-0000-0000-0000109F0000}"/>
    <cellStyle name="Normal 3 2 2 2 3 5" xfId="24122" xr:uid="{00000000-0005-0000-0000-0000119F0000}"/>
    <cellStyle name="Normal 3 2 2 2 3 5 2" xfId="47329" xr:uid="{00000000-0005-0000-0000-0000129F0000}"/>
    <cellStyle name="Normal 3 2 2 2 3 6" xfId="26231" xr:uid="{00000000-0005-0000-0000-0000139F0000}"/>
    <cellStyle name="Normal 3 2 2 2 3 7" xfId="49263" xr:uid="{00000000-0005-0000-0000-0000149F0000}"/>
    <cellStyle name="Normal 3 2 2 2 4" xfId="3897" xr:uid="{00000000-0005-0000-0000-0000159F0000}"/>
    <cellStyle name="Normal 3 2 2 2 4 2" xfId="6561" xr:uid="{00000000-0005-0000-0000-0000169F0000}"/>
    <cellStyle name="Normal 3 2 2 2 4 2 2" xfId="11904" xr:uid="{00000000-0005-0000-0000-0000179F0000}"/>
    <cellStyle name="Normal 3 2 2 2 4 2 2 2" xfId="22517" xr:uid="{00000000-0005-0000-0000-0000189F0000}"/>
    <cellStyle name="Normal 3 2 2 2 4 2 2 2 2" xfId="45785" xr:uid="{00000000-0005-0000-0000-0000199F0000}"/>
    <cellStyle name="Normal 3 2 2 2 4 2 2 3" xfId="35172" xr:uid="{00000000-0005-0000-0000-00001A9F0000}"/>
    <cellStyle name="Normal 3 2 2 2 4 2 3" xfId="17211" xr:uid="{00000000-0005-0000-0000-00001B9F0000}"/>
    <cellStyle name="Normal 3 2 2 2 4 2 3 2" xfId="40479" xr:uid="{00000000-0005-0000-0000-00001C9F0000}"/>
    <cellStyle name="Normal 3 2 2 2 4 2 4" xfId="29864" xr:uid="{00000000-0005-0000-0000-00001D9F0000}"/>
    <cellStyle name="Normal 3 2 2 2 4 2 5" xfId="50812" xr:uid="{00000000-0005-0000-0000-00001E9F0000}"/>
    <cellStyle name="Normal 3 2 2 2 4 3" xfId="9262" xr:uid="{00000000-0005-0000-0000-00001F9F0000}"/>
    <cellStyle name="Normal 3 2 2 2 4 3 2" xfId="19877" xr:uid="{00000000-0005-0000-0000-0000209F0000}"/>
    <cellStyle name="Normal 3 2 2 2 4 3 2 2" xfId="43145" xr:uid="{00000000-0005-0000-0000-0000219F0000}"/>
    <cellStyle name="Normal 3 2 2 2 4 3 3" xfId="32530" xr:uid="{00000000-0005-0000-0000-0000229F0000}"/>
    <cellStyle name="Normal 3 2 2 2 4 4" xfId="14571" xr:uid="{00000000-0005-0000-0000-0000239F0000}"/>
    <cellStyle name="Normal 3 2 2 2 4 4 2" xfId="37839" xr:uid="{00000000-0005-0000-0000-0000249F0000}"/>
    <cellStyle name="Normal 3 2 2 2 4 5" xfId="24124" xr:uid="{00000000-0005-0000-0000-0000259F0000}"/>
    <cellStyle name="Normal 3 2 2 2 4 5 2" xfId="47331" xr:uid="{00000000-0005-0000-0000-0000269F0000}"/>
    <cellStyle name="Normal 3 2 2 2 4 6" xfId="27222" xr:uid="{00000000-0005-0000-0000-0000279F0000}"/>
    <cellStyle name="Normal 3 2 2 2 4 7" xfId="49265" xr:uid="{00000000-0005-0000-0000-0000289F0000}"/>
    <cellStyle name="Normal 3 2 2 2 5" xfId="4383" xr:uid="{00000000-0005-0000-0000-0000299F0000}"/>
    <cellStyle name="Normal 3 2 2 2 5 2" xfId="9727" xr:uid="{00000000-0005-0000-0000-00002A9F0000}"/>
    <cellStyle name="Normal 3 2 2 2 5 2 2" xfId="20342" xr:uid="{00000000-0005-0000-0000-00002B9F0000}"/>
    <cellStyle name="Normal 3 2 2 2 5 2 2 2" xfId="43610" xr:uid="{00000000-0005-0000-0000-00002C9F0000}"/>
    <cellStyle name="Normal 3 2 2 2 5 2 3" xfId="32995" xr:uid="{00000000-0005-0000-0000-00002D9F0000}"/>
    <cellStyle name="Normal 3 2 2 2 5 3" xfId="15036" xr:uid="{00000000-0005-0000-0000-00002E9F0000}"/>
    <cellStyle name="Normal 3 2 2 2 5 3 2" xfId="38304" xr:uid="{00000000-0005-0000-0000-00002F9F0000}"/>
    <cellStyle name="Normal 3 2 2 2 5 4" xfId="27687" xr:uid="{00000000-0005-0000-0000-0000309F0000}"/>
    <cellStyle name="Normal 3 2 2 2 5 5" xfId="50813" xr:uid="{00000000-0005-0000-0000-0000319F0000}"/>
    <cellStyle name="Normal 3 2 2 2 6" xfId="7085" xr:uid="{00000000-0005-0000-0000-0000329F0000}"/>
    <cellStyle name="Normal 3 2 2 2 6 2" xfId="17700" xr:uid="{00000000-0005-0000-0000-0000339F0000}"/>
    <cellStyle name="Normal 3 2 2 2 6 2 2" xfId="40968" xr:uid="{00000000-0005-0000-0000-0000349F0000}"/>
    <cellStyle name="Normal 3 2 2 2 6 3" xfId="30353" xr:uid="{00000000-0005-0000-0000-0000359F0000}"/>
    <cellStyle name="Normal 3 2 2 2 7" xfId="12396" xr:uid="{00000000-0005-0000-0000-0000369F0000}"/>
    <cellStyle name="Normal 3 2 2 2 7 2" xfId="35664" xr:uid="{00000000-0005-0000-0000-0000379F0000}"/>
    <cellStyle name="Normal 3 2 2 2 8" xfId="24117" xr:uid="{00000000-0005-0000-0000-0000389F0000}"/>
    <cellStyle name="Normal 3 2 2 2 8 2" xfId="47324" xr:uid="{00000000-0005-0000-0000-0000399F0000}"/>
    <cellStyle name="Normal 3 2 2 2 9" xfId="25045" xr:uid="{00000000-0005-0000-0000-00003A9F0000}"/>
    <cellStyle name="Normal 3 2 2 2_Asset Register (new)" xfId="1317" xr:uid="{00000000-0005-0000-0000-00003B9F0000}"/>
    <cellStyle name="Normal 3 2 2 3" xfId="1328" xr:uid="{00000000-0005-0000-0000-00003C9F0000}"/>
    <cellStyle name="Normal 3 2 2 3 2" xfId="2862" xr:uid="{00000000-0005-0000-0000-00003D9F0000}"/>
    <cellStyle name="Normal 3 2 2 3 2 2" xfId="5710" xr:uid="{00000000-0005-0000-0000-00003E9F0000}"/>
    <cellStyle name="Normal 3 2 2 3 2 2 2" xfId="11053" xr:uid="{00000000-0005-0000-0000-00003F9F0000}"/>
    <cellStyle name="Normal 3 2 2 3 2 2 2 2" xfId="21667" xr:uid="{00000000-0005-0000-0000-0000409F0000}"/>
    <cellStyle name="Normal 3 2 2 3 2 2 2 2 2" xfId="44935" xr:uid="{00000000-0005-0000-0000-0000419F0000}"/>
    <cellStyle name="Normal 3 2 2 3 2 2 2 3" xfId="34321" xr:uid="{00000000-0005-0000-0000-0000429F0000}"/>
    <cellStyle name="Normal 3 2 2 3 2 2 2 4" xfId="50814" xr:uid="{00000000-0005-0000-0000-0000439F0000}"/>
    <cellStyle name="Normal 3 2 2 3 2 2 3" xfId="16361" xr:uid="{00000000-0005-0000-0000-0000449F0000}"/>
    <cellStyle name="Normal 3 2 2 3 2 2 3 2" xfId="39629" xr:uid="{00000000-0005-0000-0000-0000459F0000}"/>
    <cellStyle name="Normal 3 2 2 3 2 2 4" xfId="24127" xr:uid="{00000000-0005-0000-0000-0000469F0000}"/>
    <cellStyle name="Normal 3 2 2 3 2 2 4 2" xfId="47334" xr:uid="{00000000-0005-0000-0000-0000479F0000}"/>
    <cellStyle name="Normal 3 2 2 3 2 2 5" xfId="29013" xr:uid="{00000000-0005-0000-0000-0000489F0000}"/>
    <cellStyle name="Normal 3 2 2 3 2 2 6" xfId="49268" xr:uid="{00000000-0005-0000-0000-0000499F0000}"/>
    <cellStyle name="Normal 3 2 2 3 2 3" xfId="8411" xr:uid="{00000000-0005-0000-0000-00004A9F0000}"/>
    <cellStyle name="Normal 3 2 2 3 2 3 2" xfId="19026" xr:uid="{00000000-0005-0000-0000-00004B9F0000}"/>
    <cellStyle name="Normal 3 2 2 3 2 3 2 2" xfId="42294" xr:uid="{00000000-0005-0000-0000-00004C9F0000}"/>
    <cellStyle name="Normal 3 2 2 3 2 3 2 3" xfId="50816" xr:uid="{00000000-0005-0000-0000-00004D9F0000}"/>
    <cellStyle name="Normal 3 2 2 3 2 3 3" xfId="31679" xr:uid="{00000000-0005-0000-0000-00004E9F0000}"/>
    <cellStyle name="Normal 3 2 2 3 2 3 4" xfId="50815" xr:uid="{00000000-0005-0000-0000-00004F9F0000}"/>
    <cellStyle name="Normal 3 2 2 3 2 4" xfId="13721" xr:uid="{00000000-0005-0000-0000-0000509F0000}"/>
    <cellStyle name="Normal 3 2 2 3 2 4 2" xfId="36989" xr:uid="{00000000-0005-0000-0000-0000519F0000}"/>
    <cellStyle name="Normal 3 2 2 3 2 4 3" xfId="50817" xr:uid="{00000000-0005-0000-0000-0000529F0000}"/>
    <cellStyle name="Normal 3 2 2 3 2 5" xfId="24126" xr:uid="{00000000-0005-0000-0000-0000539F0000}"/>
    <cellStyle name="Normal 3 2 2 3 2 5 2" xfId="47333" xr:uid="{00000000-0005-0000-0000-0000549F0000}"/>
    <cellStyle name="Normal 3 2 2 3 2 6" xfId="26371" xr:uid="{00000000-0005-0000-0000-0000559F0000}"/>
    <cellStyle name="Normal 3 2 2 3 2 7" xfId="49267" xr:uid="{00000000-0005-0000-0000-0000569F0000}"/>
    <cellStyle name="Normal 3 2 2 3 3" xfId="4523" xr:uid="{00000000-0005-0000-0000-0000579F0000}"/>
    <cellStyle name="Normal 3 2 2 3 3 2" xfId="9867" xr:uid="{00000000-0005-0000-0000-0000589F0000}"/>
    <cellStyle name="Normal 3 2 2 3 3 2 2" xfId="20482" xr:uid="{00000000-0005-0000-0000-0000599F0000}"/>
    <cellStyle name="Normal 3 2 2 3 3 2 2 2" xfId="43750" xr:uid="{00000000-0005-0000-0000-00005A9F0000}"/>
    <cellStyle name="Normal 3 2 2 3 3 2 3" xfId="33135" xr:uid="{00000000-0005-0000-0000-00005B9F0000}"/>
    <cellStyle name="Normal 3 2 2 3 3 2 4" xfId="50818" xr:uid="{00000000-0005-0000-0000-00005C9F0000}"/>
    <cellStyle name="Normal 3 2 2 3 3 3" xfId="15176" xr:uid="{00000000-0005-0000-0000-00005D9F0000}"/>
    <cellStyle name="Normal 3 2 2 3 3 3 2" xfId="38444" xr:uid="{00000000-0005-0000-0000-00005E9F0000}"/>
    <cellStyle name="Normal 3 2 2 3 3 4" xfId="24128" xr:uid="{00000000-0005-0000-0000-00005F9F0000}"/>
    <cellStyle name="Normal 3 2 2 3 3 4 2" xfId="47335" xr:uid="{00000000-0005-0000-0000-0000609F0000}"/>
    <cellStyle name="Normal 3 2 2 3 3 5" xfId="27827" xr:uid="{00000000-0005-0000-0000-0000619F0000}"/>
    <cellStyle name="Normal 3 2 2 3 3 6" xfId="49269" xr:uid="{00000000-0005-0000-0000-0000629F0000}"/>
    <cellStyle name="Normal 3 2 2 3 4" xfId="7225" xr:uid="{00000000-0005-0000-0000-0000639F0000}"/>
    <cellStyle name="Normal 3 2 2 3 4 2" xfId="17840" xr:uid="{00000000-0005-0000-0000-0000649F0000}"/>
    <cellStyle name="Normal 3 2 2 3 4 2 2" xfId="41108" xr:uid="{00000000-0005-0000-0000-0000659F0000}"/>
    <cellStyle name="Normal 3 2 2 3 4 2 3" xfId="50820" xr:uid="{00000000-0005-0000-0000-0000669F0000}"/>
    <cellStyle name="Normal 3 2 2 3 4 3" xfId="30493" xr:uid="{00000000-0005-0000-0000-0000679F0000}"/>
    <cellStyle name="Normal 3 2 2 3 4 4" xfId="50819" xr:uid="{00000000-0005-0000-0000-0000689F0000}"/>
    <cellStyle name="Normal 3 2 2 3 5" xfId="12536" xr:uid="{00000000-0005-0000-0000-0000699F0000}"/>
    <cellStyle name="Normal 3 2 2 3 5 2" xfId="35804" xr:uid="{00000000-0005-0000-0000-00006A9F0000}"/>
    <cellStyle name="Normal 3 2 2 3 5 3" xfId="50821" xr:uid="{00000000-0005-0000-0000-00006B9F0000}"/>
    <cellStyle name="Normal 3 2 2 3 6" xfId="24125" xr:uid="{00000000-0005-0000-0000-00006C9F0000}"/>
    <cellStyle name="Normal 3 2 2 3 6 2" xfId="47332" xr:uid="{00000000-0005-0000-0000-00006D9F0000}"/>
    <cellStyle name="Normal 3 2 2 3 7" xfId="25185" xr:uid="{00000000-0005-0000-0000-00006E9F0000}"/>
    <cellStyle name="Normal 3 2 2 3 8" xfId="49266" xr:uid="{00000000-0005-0000-0000-00006F9F0000}"/>
    <cellStyle name="Normal 3 2 2 4" xfId="1705" xr:uid="{00000000-0005-0000-0000-0000709F0000}"/>
    <cellStyle name="Normal 3 2 2 4 2" xfId="4700" xr:uid="{00000000-0005-0000-0000-0000719F0000}"/>
    <cellStyle name="Normal 3 2 2 4 2 2" xfId="10044" xr:uid="{00000000-0005-0000-0000-0000729F0000}"/>
    <cellStyle name="Normal 3 2 2 4 2 2 2" xfId="20659" xr:uid="{00000000-0005-0000-0000-0000739F0000}"/>
    <cellStyle name="Normal 3 2 2 4 2 2 2 2" xfId="43927" xr:uid="{00000000-0005-0000-0000-0000749F0000}"/>
    <cellStyle name="Normal 3 2 2 4 2 2 2 3" xfId="50822" xr:uid="{00000000-0005-0000-0000-0000759F0000}"/>
    <cellStyle name="Normal 3 2 2 4 2 2 3" xfId="24131" xr:uid="{00000000-0005-0000-0000-0000769F0000}"/>
    <cellStyle name="Normal 3 2 2 4 2 2 3 2" xfId="47338" xr:uid="{00000000-0005-0000-0000-0000779F0000}"/>
    <cellStyle name="Normal 3 2 2 4 2 2 4" xfId="33312" xr:uid="{00000000-0005-0000-0000-0000789F0000}"/>
    <cellStyle name="Normal 3 2 2 4 2 2 5" xfId="49272" xr:uid="{00000000-0005-0000-0000-0000799F0000}"/>
    <cellStyle name="Normal 3 2 2 4 2 3" xfId="15353" xr:uid="{00000000-0005-0000-0000-00007A9F0000}"/>
    <cellStyle name="Normal 3 2 2 4 2 3 2" xfId="38621" xr:uid="{00000000-0005-0000-0000-00007B9F0000}"/>
    <cellStyle name="Normal 3 2 2 4 2 3 2 2" xfId="50824" xr:uid="{00000000-0005-0000-0000-00007C9F0000}"/>
    <cellStyle name="Normal 3 2 2 4 2 3 3" xfId="50823" xr:uid="{00000000-0005-0000-0000-00007D9F0000}"/>
    <cellStyle name="Normal 3 2 2 4 2 4" xfId="24130" xr:uid="{00000000-0005-0000-0000-00007E9F0000}"/>
    <cellStyle name="Normal 3 2 2 4 2 4 2" xfId="47337" xr:uid="{00000000-0005-0000-0000-00007F9F0000}"/>
    <cellStyle name="Normal 3 2 2 4 2 4 3" xfId="50825" xr:uid="{00000000-0005-0000-0000-0000809F0000}"/>
    <cellStyle name="Normal 3 2 2 4 2 5" xfId="28004" xr:uid="{00000000-0005-0000-0000-0000819F0000}"/>
    <cellStyle name="Normal 3 2 2 4 2 6" xfId="49271" xr:uid="{00000000-0005-0000-0000-0000829F0000}"/>
    <cellStyle name="Normal 3 2 2 4 3" xfId="7402" xr:uid="{00000000-0005-0000-0000-0000839F0000}"/>
    <cellStyle name="Normal 3 2 2 4 3 2" xfId="18017" xr:uid="{00000000-0005-0000-0000-0000849F0000}"/>
    <cellStyle name="Normal 3 2 2 4 3 2 2" xfId="41285" xr:uid="{00000000-0005-0000-0000-0000859F0000}"/>
    <cellStyle name="Normal 3 2 2 4 3 2 3" xfId="50826" xr:uid="{00000000-0005-0000-0000-0000869F0000}"/>
    <cellStyle name="Normal 3 2 2 4 3 3" xfId="24132" xr:uid="{00000000-0005-0000-0000-0000879F0000}"/>
    <cellStyle name="Normal 3 2 2 4 3 3 2" xfId="47339" xr:uid="{00000000-0005-0000-0000-0000889F0000}"/>
    <cellStyle name="Normal 3 2 2 4 3 4" xfId="30670" xr:uid="{00000000-0005-0000-0000-0000899F0000}"/>
    <cellStyle name="Normal 3 2 2 4 3 5" xfId="49273" xr:uid="{00000000-0005-0000-0000-00008A9F0000}"/>
    <cellStyle name="Normal 3 2 2 4 4" xfId="12713" xr:uid="{00000000-0005-0000-0000-00008B9F0000}"/>
    <cellStyle name="Normal 3 2 2 4 4 2" xfId="35981" xr:uid="{00000000-0005-0000-0000-00008C9F0000}"/>
    <cellStyle name="Normal 3 2 2 4 4 2 2" xfId="50828" xr:uid="{00000000-0005-0000-0000-00008D9F0000}"/>
    <cellStyle name="Normal 3 2 2 4 4 3" xfId="50827" xr:uid="{00000000-0005-0000-0000-00008E9F0000}"/>
    <cellStyle name="Normal 3 2 2 4 5" xfId="24129" xr:uid="{00000000-0005-0000-0000-00008F9F0000}"/>
    <cellStyle name="Normal 3 2 2 4 5 2" xfId="47336" xr:uid="{00000000-0005-0000-0000-0000909F0000}"/>
    <cellStyle name="Normal 3 2 2 4 5 3" xfId="50829" xr:uid="{00000000-0005-0000-0000-0000919F0000}"/>
    <cellStyle name="Normal 3 2 2 4 6" xfId="25362" xr:uid="{00000000-0005-0000-0000-0000929F0000}"/>
    <cellStyle name="Normal 3 2 2 4 7" xfId="49270" xr:uid="{00000000-0005-0000-0000-0000939F0000}"/>
    <cellStyle name="Normal 3 2 2 5" xfId="1738" xr:uid="{00000000-0005-0000-0000-0000949F0000}"/>
    <cellStyle name="Normal 3 2 2 5 2" xfId="4731" xr:uid="{00000000-0005-0000-0000-0000959F0000}"/>
    <cellStyle name="Normal 3 2 2 5 2 2" xfId="10075" xr:uid="{00000000-0005-0000-0000-0000969F0000}"/>
    <cellStyle name="Normal 3 2 2 5 2 2 2" xfId="20690" xr:uid="{00000000-0005-0000-0000-0000979F0000}"/>
    <cellStyle name="Normal 3 2 2 5 2 2 2 2" xfId="43958" xr:uid="{00000000-0005-0000-0000-0000989F0000}"/>
    <cellStyle name="Normal 3 2 2 5 2 2 2 3" xfId="50831" xr:uid="{00000000-0005-0000-0000-0000999F0000}"/>
    <cellStyle name="Normal 3 2 2 5 2 2 3" xfId="33343" xr:uid="{00000000-0005-0000-0000-00009A9F0000}"/>
    <cellStyle name="Normal 3 2 2 5 2 2 4" xfId="50830" xr:uid="{00000000-0005-0000-0000-00009B9F0000}"/>
    <cellStyle name="Normal 3 2 2 5 2 3" xfId="15384" xr:uid="{00000000-0005-0000-0000-00009C9F0000}"/>
    <cellStyle name="Normal 3 2 2 5 2 3 2" xfId="38652" xr:uid="{00000000-0005-0000-0000-00009D9F0000}"/>
    <cellStyle name="Normal 3 2 2 5 2 3 2 2" xfId="50833" xr:uid="{00000000-0005-0000-0000-00009E9F0000}"/>
    <cellStyle name="Normal 3 2 2 5 2 3 3" xfId="50832" xr:uid="{00000000-0005-0000-0000-00009F9F0000}"/>
    <cellStyle name="Normal 3 2 2 5 2 4" xfId="24134" xr:uid="{00000000-0005-0000-0000-0000A09F0000}"/>
    <cellStyle name="Normal 3 2 2 5 2 4 2" xfId="47341" xr:uid="{00000000-0005-0000-0000-0000A19F0000}"/>
    <cellStyle name="Normal 3 2 2 5 2 4 3" xfId="50834" xr:uid="{00000000-0005-0000-0000-0000A29F0000}"/>
    <cellStyle name="Normal 3 2 2 5 2 5" xfId="28035" xr:uid="{00000000-0005-0000-0000-0000A39F0000}"/>
    <cellStyle name="Normal 3 2 2 5 2 6" xfId="49275" xr:uid="{00000000-0005-0000-0000-0000A49F0000}"/>
    <cellStyle name="Normal 3 2 2 5 3" xfId="7433" xr:uid="{00000000-0005-0000-0000-0000A59F0000}"/>
    <cellStyle name="Normal 3 2 2 5 3 2" xfId="18048" xr:uid="{00000000-0005-0000-0000-0000A69F0000}"/>
    <cellStyle name="Normal 3 2 2 5 3 2 2" xfId="41316" xr:uid="{00000000-0005-0000-0000-0000A79F0000}"/>
    <cellStyle name="Normal 3 2 2 5 3 2 3" xfId="50836" xr:uid="{00000000-0005-0000-0000-0000A89F0000}"/>
    <cellStyle name="Normal 3 2 2 5 3 3" xfId="30701" xr:uid="{00000000-0005-0000-0000-0000A99F0000}"/>
    <cellStyle name="Normal 3 2 2 5 3 4" xfId="50835" xr:uid="{00000000-0005-0000-0000-0000AA9F0000}"/>
    <cellStyle name="Normal 3 2 2 5 4" xfId="12744" xr:uid="{00000000-0005-0000-0000-0000AB9F0000}"/>
    <cellStyle name="Normal 3 2 2 5 4 2" xfId="36012" xr:uid="{00000000-0005-0000-0000-0000AC9F0000}"/>
    <cellStyle name="Normal 3 2 2 5 4 2 2" xfId="50838" xr:uid="{00000000-0005-0000-0000-0000AD9F0000}"/>
    <cellStyle name="Normal 3 2 2 5 4 3" xfId="50837" xr:uid="{00000000-0005-0000-0000-0000AE9F0000}"/>
    <cellStyle name="Normal 3 2 2 5 5" xfId="24133" xr:uid="{00000000-0005-0000-0000-0000AF9F0000}"/>
    <cellStyle name="Normal 3 2 2 5 5 2" xfId="47340" xr:uid="{00000000-0005-0000-0000-0000B09F0000}"/>
    <cellStyle name="Normal 3 2 2 5 5 3" xfId="50839" xr:uid="{00000000-0005-0000-0000-0000B19F0000}"/>
    <cellStyle name="Normal 3 2 2 5 6" xfId="25393" xr:uid="{00000000-0005-0000-0000-0000B29F0000}"/>
    <cellStyle name="Normal 3 2 2 5 7" xfId="49274" xr:uid="{00000000-0005-0000-0000-0000B39F0000}"/>
    <cellStyle name="Normal 3 2 2 6" xfId="2082" xr:uid="{00000000-0005-0000-0000-0000B49F0000}"/>
    <cellStyle name="Normal 3 2 2 6 2" xfId="4994" xr:uid="{00000000-0005-0000-0000-0000B59F0000}"/>
    <cellStyle name="Normal 3 2 2 6 2 2" xfId="10337" xr:uid="{00000000-0005-0000-0000-0000B69F0000}"/>
    <cellStyle name="Normal 3 2 2 6 2 2 2" xfId="20952" xr:uid="{00000000-0005-0000-0000-0000B79F0000}"/>
    <cellStyle name="Normal 3 2 2 6 2 2 2 2" xfId="44220" xr:uid="{00000000-0005-0000-0000-0000B89F0000}"/>
    <cellStyle name="Normal 3 2 2 6 2 2 3" xfId="33605" xr:uid="{00000000-0005-0000-0000-0000B99F0000}"/>
    <cellStyle name="Normal 3 2 2 6 2 2 4" xfId="50841" xr:uid="{00000000-0005-0000-0000-0000BA9F0000}"/>
    <cellStyle name="Normal 3 2 2 6 2 3" xfId="15646" xr:uid="{00000000-0005-0000-0000-0000BB9F0000}"/>
    <cellStyle name="Normal 3 2 2 6 2 3 2" xfId="38914" xr:uid="{00000000-0005-0000-0000-0000BC9F0000}"/>
    <cellStyle name="Normal 3 2 2 6 2 4" xfId="28297" xr:uid="{00000000-0005-0000-0000-0000BD9F0000}"/>
    <cellStyle name="Normal 3 2 2 6 2 5" xfId="50840" xr:uid="{00000000-0005-0000-0000-0000BE9F0000}"/>
    <cellStyle name="Normal 3 2 2 6 3" xfId="7695" xr:uid="{00000000-0005-0000-0000-0000BF9F0000}"/>
    <cellStyle name="Normal 3 2 2 6 3 2" xfId="18310" xr:uid="{00000000-0005-0000-0000-0000C09F0000}"/>
    <cellStyle name="Normal 3 2 2 6 3 2 2" xfId="41578" xr:uid="{00000000-0005-0000-0000-0000C19F0000}"/>
    <cellStyle name="Normal 3 2 2 6 3 2 3" xfId="50843" xr:uid="{00000000-0005-0000-0000-0000C29F0000}"/>
    <cellStyle name="Normal 3 2 2 6 3 3" xfId="30963" xr:uid="{00000000-0005-0000-0000-0000C39F0000}"/>
    <cellStyle name="Normal 3 2 2 6 3 4" xfId="50842" xr:uid="{00000000-0005-0000-0000-0000C49F0000}"/>
    <cellStyle name="Normal 3 2 2 6 4" xfId="13006" xr:uid="{00000000-0005-0000-0000-0000C59F0000}"/>
    <cellStyle name="Normal 3 2 2 6 4 2" xfId="36274" xr:uid="{00000000-0005-0000-0000-0000C69F0000}"/>
    <cellStyle name="Normal 3 2 2 6 4 3" xfId="50844" xr:uid="{00000000-0005-0000-0000-0000C79F0000}"/>
    <cellStyle name="Normal 3 2 2 6 5" xfId="24135" xr:uid="{00000000-0005-0000-0000-0000C89F0000}"/>
    <cellStyle name="Normal 3 2 2 6 5 2" xfId="47342" xr:uid="{00000000-0005-0000-0000-0000C99F0000}"/>
    <cellStyle name="Normal 3 2 2 6 6" xfId="25655" xr:uid="{00000000-0005-0000-0000-0000CA9F0000}"/>
    <cellStyle name="Normal 3 2 2 6 7" xfId="49276" xr:uid="{00000000-0005-0000-0000-0000CB9F0000}"/>
    <cellStyle name="Normal 3 2 2 7" xfId="2201" xr:uid="{00000000-0005-0000-0000-0000CC9F0000}"/>
    <cellStyle name="Normal 3 2 2 7 2" xfId="5076" xr:uid="{00000000-0005-0000-0000-0000CD9F0000}"/>
    <cellStyle name="Normal 3 2 2 7 2 2" xfId="10419" xr:uid="{00000000-0005-0000-0000-0000CE9F0000}"/>
    <cellStyle name="Normal 3 2 2 7 2 2 2" xfId="21034" xr:uid="{00000000-0005-0000-0000-0000CF9F0000}"/>
    <cellStyle name="Normal 3 2 2 7 2 2 2 2" xfId="44302" xr:uid="{00000000-0005-0000-0000-0000D09F0000}"/>
    <cellStyle name="Normal 3 2 2 7 2 2 3" xfId="33687" xr:uid="{00000000-0005-0000-0000-0000D19F0000}"/>
    <cellStyle name="Normal 3 2 2 7 2 3" xfId="15728" xr:uid="{00000000-0005-0000-0000-0000D29F0000}"/>
    <cellStyle name="Normal 3 2 2 7 2 3 2" xfId="38996" xr:uid="{00000000-0005-0000-0000-0000D39F0000}"/>
    <cellStyle name="Normal 3 2 2 7 2 4" xfId="28379" xr:uid="{00000000-0005-0000-0000-0000D49F0000}"/>
    <cellStyle name="Normal 3 2 2 7 2 5" xfId="50845" xr:uid="{00000000-0005-0000-0000-0000D59F0000}"/>
    <cellStyle name="Normal 3 2 2 7 3" xfId="7777" xr:uid="{00000000-0005-0000-0000-0000D69F0000}"/>
    <cellStyle name="Normal 3 2 2 7 3 2" xfId="18392" xr:uid="{00000000-0005-0000-0000-0000D79F0000}"/>
    <cellStyle name="Normal 3 2 2 7 3 2 2" xfId="41660" xr:uid="{00000000-0005-0000-0000-0000D89F0000}"/>
    <cellStyle name="Normal 3 2 2 7 3 3" xfId="31045" xr:uid="{00000000-0005-0000-0000-0000D99F0000}"/>
    <cellStyle name="Normal 3 2 2 7 4" xfId="13088" xr:uid="{00000000-0005-0000-0000-0000DA9F0000}"/>
    <cellStyle name="Normal 3 2 2 7 4 2" xfId="36356" xr:uid="{00000000-0005-0000-0000-0000DB9F0000}"/>
    <cellStyle name="Normal 3 2 2 7 5" xfId="24136" xr:uid="{00000000-0005-0000-0000-0000DC9F0000}"/>
    <cellStyle name="Normal 3 2 2 7 5 2" xfId="47343" xr:uid="{00000000-0005-0000-0000-0000DD9F0000}"/>
    <cellStyle name="Normal 3 2 2 7 6" xfId="25737" xr:uid="{00000000-0005-0000-0000-0000DE9F0000}"/>
    <cellStyle name="Normal 3 2 2 7 7" xfId="49277" xr:uid="{00000000-0005-0000-0000-0000DF9F0000}"/>
    <cellStyle name="Normal 3 2 2 8" xfId="2258" xr:uid="{00000000-0005-0000-0000-0000E09F0000}"/>
    <cellStyle name="Normal 3 2 2 8 2" xfId="5124" xr:uid="{00000000-0005-0000-0000-0000E19F0000}"/>
    <cellStyle name="Normal 3 2 2 8 2 2" xfId="10467" xr:uid="{00000000-0005-0000-0000-0000E29F0000}"/>
    <cellStyle name="Normal 3 2 2 8 2 2 2" xfId="21081" xr:uid="{00000000-0005-0000-0000-0000E39F0000}"/>
    <cellStyle name="Normal 3 2 2 8 2 2 2 2" xfId="44349" xr:uid="{00000000-0005-0000-0000-0000E49F0000}"/>
    <cellStyle name="Normal 3 2 2 8 2 2 3" xfId="33735" xr:uid="{00000000-0005-0000-0000-0000E59F0000}"/>
    <cellStyle name="Normal 3 2 2 8 2 3" xfId="15775" xr:uid="{00000000-0005-0000-0000-0000E69F0000}"/>
    <cellStyle name="Normal 3 2 2 8 2 3 2" xfId="39043" xr:uid="{00000000-0005-0000-0000-0000E79F0000}"/>
    <cellStyle name="Normal 3 2 2 8 2 4" xfId="28427" xr:uid="{00000000-0005-0000-0000-0000E89F0000}"/>
    <cellStyle name="Normal 3 2 2 8 2 5" xfId="50846" xr:uid="{00000000-0005-0000-0000-0000E99F0000}"/>
    <cellStyle name="Normal 3 2 2 8 3" xfId="7825" xr:uid="{00000000-0005-0000-0000-0000EA9F0000}"/>
    <cellStyle name="Normal 3 2 2 8 3 2" xfId="18440" xr:uid="{00000000-0005-0000-0000-0000EB9F0000}"/>
    <cellStyle name="Normal 3 2 2 8 3 2 2" xfId="41708" xr:uid="{00000000-0005-0000-0000-0000EC9F0000}"/>
    <cellStyle name="Normal 3 2 2 8 3 3" xfId="31093" xr:uid="{00000000-0005-0000-0000-0000ED9F0000}"/>
    <cellStyle name="Normal 3 2 2 8 4" xfId="13135" xr:uid="{00000000-0005-0000-0000-0000EE9F0000}"/>
    <cellStyle name="Normal 3 2 2 8 4 2" xfId="36403" xr:uid="{00000000-0005-0000-0000-0000EF9F0000}"/>
    <cellStyle name="Normal 3 2 2 8 5" xfId="24137" xr:uid="{00000000-0005-0000-0000-0000F09F0000}"/>
    <cellStyle name="Normal 3 2 2 8 5 2" xfId="47344" xr:uid="{00000000-0005-0000-0000-0000F19F0000}"/>
    <cellStyle name="Normal 3 2 2 8 6" xfId="25785" xr:uid="{00000000-0005-0000-0000-0000F29F0000}"/>
    <cellStyle name="Normal 3 2 2 8 7" xfId="49278" xr:uid="{00000000-0005-0000-0000-0000F39F0000}"/>
    <cellStyle name="Normal 3 2 2 9" xfId="2639" xr:uid="{00000000-0005-0000-0000-0000F49F0000}"/>
    <cellStyle name="Normal 3 2 2 9 2" xfId="5487" xr:uid="{00000000-0005-0000-0000-0000F59F0000}"/>
    <cellStyle name="Normal 3 2 2 9 2 2" xfId="10830" xr:uid="{00000000-0005-0000-0000-0000F69F0000}"/>
    <cellStyle name="Normal 3 2 2 9 2 2 2" xfId="21444" xr:uid="{00000000-0005-0000-0000-0000F79F0000}"/>
    <cellStyle name="Normal 3 2 2 9 2 2 2 2" xfId="44712" xr:uid="{00000000-0005-0000-0000-0000F89F0000}"/>
    <cellStyle name="Normal 3 2 2 9 2 2 3" xfId="34098" xr:uid="{00000000-0005-0000-0000-0000F99F0000}"/>
    <cellStyle name="Normal 3 2 2 9 2 3" xfId="16138" xr:uid="{00000000-0005-0000-0000-0000FA9F0000}"/>
    <cellStyle name="Normal 3 2 2 9 2 3 2" xfId="39406" xr:uid="{00000000-0005-0000-0000-0000FB9F0000}"/>
    <cellStyle name="Normal 3 2 2 9 2 4" xfId="28790" xr:uid="{00000000-0005-0000-0000-0000FC9F0000}"/>
    <cellStyle name="Normal 3 2 2 9 3" xfId="8188" xr:uid="{00000000-0005-0000-0000-0000FD9F0000}"/>
    <cellStyle name="Normal 3 2 2 9 3 2" xfId="18803" xr:uid="{00000000-0005-0000-0000-0000FE9F0000}"/>
    <cellStyle name="Normal 3 2 2 9 3 2 2" xfId="42071" xr:uid="{00000000-0005-0000-0000-0000FF9F0000}"/>
    <cellStyle name="Normal 3 2 2 9 3 3" xfId="31456" xr:uid="{00000000-0005-0000-0000-000000A00000}"/>
    <cellStyle name="Normal 3 2 2 9 4" xfId="13498" xr:uid="{00000000-0005-0000-0000-000001A00000}"/>
    <cellStyle name="Normal 3 2 2 9 4 2" xfId="36766" xr:uid="{00000000-0005-0000-0000-000002A00000}"/>
    <cellStyle name="Normal 3 2 2 9 5" xfId="26148" xr:uid="{00000000-0005-0000-0000-000003A00000}"/>
    <cellStyle name="Normal 3 2 2 9 6" xfId="50847" xr:uid="{00000000-0005-0000-0000-000004A00000}"/>
    <cellStyle name="Normal 3 2 2_Asset Register (new)" xfId="1239" xr:uid="{00000000-0005-0000-0000-000005A00000}"/>
    <cellStyle name="Normal 3 2 3" xfId="851" xr:uid="{00000000-0005-0000-0000-000006A00000}"/>
    <cellStyle name="Normal 3 2 3 10" xfId="24961" xr:uid="{00000000-0005-0000-0000-000007A00000}"/>
    <cellStyle name="Normal 3 2 3 11" xfId="49279" xr:uid="{00000000-0005-0000-0000-000008A00000}"/>
    <cellStyle name="Normal 3 2 3 2" xfId="1218" xr:uid="{00000000-0005-0000-0000-000009A00000}"/>
    <cellStyle name="Normal 3 2 3 2 2" xfId="2780" xr:uid="{00000000-0005-0000-0000-00000AA00000}"/>
    <cellStyle name="Normal 3 2 3 2 2 2" xfId="5628" xr:uid="{00000000-0005-0000-0000-00000BA00000}"/>
    <cellStyle name="Normal 3 2 3 2 2 2 2" xfId="10971" xr:uid="{00000000-0005-0000-0000-00000CA00000}"/>
    <cellStyle name="Normal 3 2 3 2 2 2 2 2" xfId="21585" xr:uid="{00000000-0005-0000-0000-00000DA00000}"/>
    <cellStyle name="Normal 3 2 3 2 2 2 2 2 2" xfId="44853" xr:uid="{00000000-0005-0000-0000-00000EA00000}"/>
    <cellStyle name="Normal 3 2 3 2 2 2 2 3" xfId="34239" xr:uid="{00000000-0005-0000-0000-00000FA00000}"/>
    <cellStyle name="Normal 3 2 3 2 2 2 3" xfId="16279" xr:uid="{00000000-0005-0000-0000-000010A00000}"/>
    <cellStyle name="Normal 3 2 3 2 2 2 3 2" xfId="39547" xr:uid="{00000000-0005-0000-0000-000011A00000}"/>
    <cellStyle name="Normal 3 2 3 2 2 2 4" xfId="24141" xr:uid="{00000000-0005-0000-0000-000012A00000}"/>
    <cellStyle name="Normal 3 2 3 2 2 2 4 2" xfId="47348" xr:uid="{00000000-0005-0000-0000-000013A00000}"/>
    <cellStyle name="Normal 3 2 3 2 2 2 5" xfId="28931" xr:uid="{00000000-0005-0000-0000-000014A00000}"/>
    <cellStyle name="Normal 3 2 3 2 2 2 6" xfId="49282" xr:uid="{00000000-0005-0000-0000-000015A00000}"/>
    <cellStyle name="Normal 3 2 3 2 2 3" xfId="8329" xr:uid="{00000000-0005-0000-0000-000016A00000}"/>
    <cellStyle name="Normal 3 2 3 2 2 3 2" xfId="18944" xr:uid="{00000000-0005-0000-0000-000017A00000}"/>
    <cellStyle name="Normal 3 2 3 2 2 3 2 2" xfId="42212" xr:uid="{00000000-0005-0000-0000-000018A00000}"/>
    <cellStyle name="Normal 3 2 3 2 2 3 3" xfId="31597" xr:uid="{00000000-0005-0000-0000-000019A00000}"/>
    <cellStyle name="Normal 3 2 3 2 2 4" xfId="13639" xr:uid="{00000000-0005-0000-0000-00001AA00000}"/>
    <cellStyle name="Normal 3 2 3 2 2 4 2" xfId="36907" xr:uid="{00000000-0005-0000-0000-00001BA00000}"/>
    <cellStyle name="Normal 3 2 3 2 2 5" xfId="24140" xr:uid="{00000000-0005-0000-0000-00001CA00000}"/>
    <cellStyle name="Normal 3 2 3 2 2 5 2" xfId="47347" xr:uid="{00000000-0005-0000-0000-00001DA00000}"/>
    <cellStyle name="Normal 3 2 3 2 2 6" xfId="26289" xr:uid="{00000000-0005-0000-0000-00001EA00000}"/>
    <cellStyle name="Normal 3 2 3 2 2 7" xfId="49281" xr:uid="{00000000-0005-0000-0000-00001FA00000}"/>
    <cellStyle name="Normal 3 2 3 2 3" xfId="3955" xr:uid="{00000000-0005-0000-0000-000020A00000}"/>
    <cellStyle name="Normal 3 2 3 2 3 2" xfId="6619" xr:uid="{00000000-0005-0000-0000-000021A00000}"/>
    <cellStyle name="Normal 3 2 3 2 3 2 2" xfId="11962" xr:uid="{00000000-0005-0000-0000-000022A00000}"/>
    <cellStyle name="Normal 3 2 3 2 3 2 2 2" xfId="22575" xr:uid="{00000000-0005-0000-0000-000023A00000}"/>
    <cellStyle name="Normal 3 2 3 2 3 2 2 2 2" xfId="45843" xr:uid="{00000000-0005-0000-0000-000024A00000}"/>
    <cellStyle name="Normal 3 2 3 2 3 2 2 3" xfId="35230" xr:uid="{00000000-0005-0000-0000-000025A00000}"/>
    <cellStyle name="Normal 3 2 3 2 3 2 3" xfId="17269" xr:uid="{00000000-0005-0000-0000-000026A00000}"/>
    <cellStyle name="Normal 3 2 3 2 3 2 3 2" xfId="40537" xr:uid="{00000000-0005-0000-0000-000027A00000}"/>
    <cellStyle name="Normal 3 2 3 2 3 2 4" xfId="29922" xr:uid="{00000000-0005-0000-0000-000028A00000}"/>
    <cellStyle name="Normal 3 2 3 2 3 2 5" xfId="50848" xr:uid="{00000000-0005-0000-0000-000029A00000}"/>
    <cellStyle name="Normal 3 2 3 2 3 3" xfId="9320" xr:uid="{00000000-0005-0000-0000-00002AA00000}"/>
    <cellStyle name="Normal 3 2 3 2 3 3 2" xfId="19935" xr:uid="{00000000-0005-0000-0000-00002BA00000}"/>
    <cellStyle name="Normal 3 2 3 2 3 3 2 2" xfId="43203" xr:uid="{00000000-0005-0000-0000-00002CA00000}"/>
    <cellStyle name="Normal 3 2 3 2 3 3 3" xfId="32588" xr:uid="{00000000-0005-0000-0000-00002DA00000}"/>
    <cellStyle name="Normal 3 2 3 2 3 4" xfId="14629" xr:uid="{00000000-0005-0000-0000-00002EA00000}"/>
    <cellStyle name="Normal 3 2 3 2 3 4 2" xfId="37897" xr:uid="{00000000-0005-0000-0000-00002FA00000}"/>
    <cellStyle name="Normal 3 2 3 2 3 5" xfId="24142" xr:uid="{00000000-0005-0000-0000-000030A00000}"/>
    <cellStyle name="Normal 3 2 3 2 3 5 2" xfId="47349" xr:uid="{00000000-0005-0000-0000-000031A00000}"/>
    <cellStyle name="Normal 3 2 3 2 3 6" xfId="27280" xr:uid="{00000000-0005-0000-0000-000032A00000}"/>
    <cellStyle name="Normal 3 2 3 2 3 7" xfId="49283" xr:uid="{00000000-0005-0000-0000-000033A00000}"/>
    <cellStyle name="Normal 3 2 3 2 4" xfId="4441" xr:uid="{00000000-0005-0000-0000-000034A00000}"/>
    <cellStyle name="Normal 3 2 3 2 4 2" xfId="9785" xr:uid="{00000000-0005-0000-0000-000035A00000}"/>
    <cellStyle name="Normal 3 2 3 2 4 2 2" xfId="20400" xr:uid="{00000000-0005-0000-0000-000036A00000}"/>
    <cellStyle name="Normal 3 2 3 2 4 2 2 2" xfId="43668" xr:uid="{00000000-0005-0000-0000-000037A00000}"/>
    <cellStyle name="Normal 3 2 3 2 4 2 3" xfId="33053" xr:uid="{00000000-0005-0000-0000-000038A00000}"/>
    <cellStyle name="Normal 3 2 3 2 4 3" xfId="15094" xr:uid="{00000000-0005-0000-0000-000039A00000}"/>
    <cellStyle name="Normal 3 2 3 2 4 3 2" xfId="38362" xr:uid="{00000000-0005-0000-0000-00003AA00000}"/>
    <cellStyle name="Normal 3 2 3 2 4 4" xfId="27745" xr:uid="{00000000-0005-0000-0000-00003BA00000}"/>
    <cellStyle name="Normal 3 2 3 2 4 5" xfId="50849" xr:uid="{00000000-0005-0000-0000-00003CA00000}"/>
    <cellStyle name="Normal 3 2 3 2 5" xfId="7143" xr:uid="{00000000-0005-0000-0000-00003DA00000}"/>
    <cellStyle name="Normal 3 2 3 2 5 2" xfId="17758" xr:uid="{00000000-0005-0000-0000-00003EA00000}"/>
    <cellStyle name="Normal 3 2 3 2 5 2 2" xfId="41026" xr:uid="{00000000-0005-0000-0000-00003FA00000}"/>
    <cellStyle name="Normal 3 2 3 2 5 3" xfId="30411" xr:uid="{00000000-0005-0000-0000-000040A00000}"/>
    <cellStyle name="Normal 3 2 3 2 6" xfId="12454" xr:uid="{00000000-0005-0000-0000-000041A00000}"/>
    <cellStyle name="Normal 3 2 3 2 6 2" xfId="35722" xr:uid="{00000000-0005-0000-0000-000042A00000}"/>
    <cellStyle name="Normal 3 2 3 2 7" xfId="24139" xr:uid="{00000000-0005-0000-0000-000043A00000}"/>
    <cellStyle name="Normal 3 2 3 2 7 2" xfId="47346" xr:uid="{00000000-0005-0000-0000-000044A00000}"/>
    <cellStyle name="Normal 3 2 3 2 8" xfId="25103" xr:uid="{00000000-0005-0000-0000-000045A00000}"/>
    <cellStyle name="Normal 3 2 3 2 9" xfId="49280" xr:uid="{00000000-0005-0000-0000-000046A00000}"/>
    <cellStyle name="Normal 3 2 3 3" xfId="1587" xr:uid="{00000000-0005-0000-0000-000047A00000}"/>
    <cellStyle name="Normal 3 2 3 3 2" xfId="2944" xr:uid="{00000000-0005-0000-0000-000048A00000}"/>
    <cellStyle name="Normal 3 2 3 3 2 2" xfId="5792" xr:uid="{00000000-0005-0000-0000-000049A00000}"/>
    <cellStyle name="Normal 3 2 3 3 2 2 2" xfId="11135" xr:uid="{00000000-0005-0000-0000-00004AA00000}"/>
    <cellStyle name="Normal 3 2 3 3 2 2 2 2" xfId="21749" xr:uid="{00000000-0005-0000-0000-00004BA00000}"/>
    <cellStyle name="Normal 3 2 3 3 2 2 2 2 2" xfId="45017" xr:uid="{00000000-0005-0000-0000-00004CA00000}"/>
    <cellStyle name="Normal 3 2 3 3 2 2 2 3" xfId="34403" xr:uid="{00000000-0005-0000-0000-00004DA00000}"/>
    <cellStyle name="Normal 3 2 3 3 2 2 3" xfId="16443" xr:uid="{00000000-0005-0000-0000-00004EA00000}"/>
    <cellStyle name="Normal 3 2 3 3 2 2 3 2" xfId="39711" xr:uid="{00000000-0005-0000-0000-00004FA00000}"/>
    <cellStyle name="Normal 3 2 3 3 2 2 4" xfId="29095" xr:uid="{00000000-0005-0000-0000-000050A00000}"/>
    <cellStyle name="Normal 3 2 3 3 2 3" xfId="8493" xr:uid="{00000000-0005-0000-0000-000051A00000}"/>
    <cellStyle name="Normal 3 2 3 3 2 3 2" xfId="19108" xr:uid="{00000000-0005-0000-0000-000052A00000}"/>
    <cellStyle name="Normal 3 2 3 3 2 3 2 2" xfId="42376" xr:uid="{00000000-0005-0000-0000-000053A00000}"/>
    <cellStyle name="Normal 3 2 3 3 2 3 3" xfId="31761" xr:uid="{00000000-0005-0000-0000-000054A00000}"/>
    <cellStyle name="Normal 3 2 3 3 2 4" xfId="13803" xr:uid="{00000000-0005-0000-0000-000055A00000}"/>
    <cellStyle name="Normal 3 2 3 3 2 4 2" xfId="37071" xr:uid="{00000000-0005-0000-0000-000056A00000}"/>
    <cellStyle name="Normal 3 2 3 3 2 5" xfId="24144" xr:uid="{00000000-0005-0000-0000-000057A00000}"/>
    <cellStyle name="Normal 3 2 3 3 2 5 2" xfId="47351" xr:uid="{00000000-0005-0000-0000-000058A00000}"/>
    <cellStyle name="Normal 3 2 3 3 2 6" xfId="26453" xr:uid="{00000000-0005-0000-0000-000059A00000}"/>
    <cellStyle name="Normal 3 2 3 3 2 7" xfId="49285" xr:uid="{00000000-0005-0000-0000-00005AA00000}"/>
    <cellStyle name="Normal 3 2 3 3 3" xfId="3631" xr:uid="{00000000-0005-0000-0000-00005BA00000}"/>
    <cellStyle name="Normal 3 2 3 3 3 2" xfId="6447" xr:uid="{00000000-0005-0000-0000-00005CA00000}"/>
    <cellStyle name="Normal 3 2 3 3 3 2 2" xfId="11790" xr:uid="{00000000-0005-0000-0000-00005DA00000}"/>
    <cellStyle name="Normal 3 2 3 3 3 2 2 2" xfId="22403" xr:uid="{00000000-0005-0000-0000-00005EA00000}"/>
    <cellStyle name="Normal 3 2 3 3 3 2 2 2 2" xfId="45671" xr:uid="{00000000-0005-0000-0000-00005FA00000}"/>
    <cellStyle name="Normal 3 2 3 3 3 2 2 3" xfId="35058" xr:uid="{00000000-0005-0000-0000-000060A00000}"/>
    <cellStyle name="Normal 3 2 3 3 3 2 3" xfId="17097" xr:uid="{00000000-0005-0000-0000-000061A00000}"/>
    <cellStyle name="Normal 3 2 3 3 3 2 3 2" xfId="40365" xr:uid="{00000000-0005-0000-0000-000062A00000}"/>
    <cellStyle name="Normal 3 2 3 3 3 2 4" xfId="29750" xr:uid="{00000000-0005-0000-0000-000063A00000}"/>
    <cellStyle name="Normal 3 2 3 3 3 3" xfId="9148" xr:uid="{00000000-0005-0000-0000-000064A00000}"/>
    <cellStyle name="Normal 3 2 3 3 3 3 2" xfId="19763" xr:uid="{00000000-0005-0000-0000-000065A00000}"/>
    <cellStyle name="Normal 3 2 3 3 3 3 2 2" xfId="43031" xr:uid="{00000000-0005-0000-0000-000066A00000}"/>
    <cellStyle name="Normal 3 2 3 3 3 3 3" xfId="32416" xr:uid="{00000000-0005-0000-0000-000067A00000}"/>
    <cellStyle name="Normal 3 2 3 3 3 4" xfId="14457" xr:uid="{00000000-0005-0000-0000-000068A00000}"/>
    <cellStyle name="Normal 3 2 3 3 3 4 2" xfId="37725" xr:uid="{00000000-0005-0000-0000-000069A00000}"/>
    <cellStyle name="Normal 3 2 3 3 3 5" xfId="27108" xr:uid="{00000000-0005-0000-0000-00006AA00000}"/>
    <cellStyle name="Normal 3 2 3 3 4" xfId="4605" xr:uid="{00000000-0005-0000-0000-00006BA00000}"/>
    <cellStyle name="Normal 3 2 3 3 4 2" xfId="9949" xr:uid="{00000000-0005-0000-0000-00006CA00000}"/>
    <cellStyle name="Normal 3 2 3 3 4 2 2" xfId="20564" xr:uid="{00000000-0005-0000-0000-00006DA00000}"/>
    <cellStyle name="Normal 3 2 3 3 4 2 2 2" xfId="43832" xr:uid="{00000000-0005-0000-0000-00006EA00000}"/>
    <cellStyle name="Normal 3 2 3 3 4 2 3" xfId="33217" xr:uid="{00000000-0005-0000-0000-00006FA00000}"/>
    <cellStyle name="Normal 3 2 3 3 4 3" xfId="15258" xr:uid="{00000000-0005-0000-0000-000070A00000}"/>
    <cellStyle name="Normal 3 2 3 3 4 3 2" xfId="38526" xr:uid="{00000000-0005-0000-0000-000071A00000}"/>
    <cellStyle name="Normal 3 2 3 3 4 4" xfId="27909" xr:uid="{00000000-0005-0000-0000-000072A00000}"/>
    <cellStyle name="Normal 3 2 3 3 5" xfId="7307" xr:uid="{00000000-0005-0000-0000-000073A00000}"/>
    <cellStyle name="Normal 3 2 3 3 5 2" xfId="17922" xr:uid="{00000000-0005-0000-0000-000074A00000}"/>
    <cellStyle name="Normal 3 2 3 3 5 2 2" xfId="41190" xr:uid="{00000000-0005-0000-0000-000075A00000}"/>
    <cellStyle name="Normal 3 2 3 3 5 3" xfId="30575" xr:uid="{00000000-0005-0000-0000-000076A00000}"/>
    <cellStyle name="Normal 3 2 3 3 6" xfId="12618" xr:uid="{00000000-0005-0000-0000-000077A00000}"/>
    <cellStyle name="Normal 3 2 3 3 6 2" xfId="35886" xr:uid="{00000000-0005-0000-0000-000078A00000}"/>
    <cellStyle name="Normal 3 2 3 3 7" xfId="24143" xr:uid="{00000000-0005-0000-0000-000079A00000}"/>
    <cellStyle name="Normal 3 2 3 3 7 2" xfId="47350" xr:uid="{00000000-0005-0000-0000-00007AA00000}"/>
    <cellStyle name="Normal 3 2 3 3 8" xfId="25267" xr:uid="{00000000-0005-0000-0000-00007BA00000}"/>
    <cellStyle name="Normal 3 2 3 3 9" xfId="49284" xr:uid="{00000000-0005-0000-0000-00007CA00000}"/>
    <cellStyle name="Normal 3 2 3 4" xfId="2084" xr:uid="{00000000-0005-0000-0000-00007DA00000}"/>
    <cellStyle name="Normal 3 2 3 4 2" xfId="24145" xr:uid="{00000000-0005-0000-0000-00007EA00000}"/>
    <cellStyle name="Normal 3 2 3 4 2 2" xfId="47352" xr:uid="{00000000-0005-0000-0000-00007FA00000}"/>
    <cellStyle name="Normal 3 2 3 4 2 3" xfId="50850" xr:uid="{00000000-0005-0000-0000-000080A00000}"/>
    <cellStyle name="Normal 3 2 3 4 3" xfId="49286" xr:uid="{00000000-0005-0000-0000-000081A00000}"/>
    <cellStyle name="Normal 3 2 3 5" xfId="2638" xr:uid="{00000000-0005-0000-0000-000082A00000}"/>
    <cellStyle name="Normal 3 2 3 5 2" xfId="5486" xr:uid="{00000000-0005-0000-0000-000083A00000}"/>
    <cellStyle name="Normal 3 2 3 5 2 2" xfId="10829" xr:uid="{00000000-0005-0000-0000-000084A00000}"/>
    <cellStyle name="Normal 3 2 3 5 2 2 2" xfId="21443" xr:uid="{00000000-0005-0000-0000-000085A00000}"/>
    <cellStyle name="Normal 3 2 3 5 2 2 2 2" xfId="44711" xr:uid="{00000000-0005-0000-0000-000086A00000}"/>
    <cellStyle name="Normal 3 2 3 5 2 2 3" xfId="34097" xr:uid="{00000000-0005-0000-0000-000087A00000}"/>
    <cellStyle name="Normal 3 2 3 5 2 3" xfId="16137" xr:uid="{00000000-0005-0000-0000-000088A00000}"/>
    <cellStyle name="Normal 3 2 3 5 2 3 2" xfId="39405" xr:uid="{00000000-0005-0000-0000-000089A00000}"/>
    <cellStyle name="Normal 3 2 3 5 2 4" xfId="28789" xr:uid="{00000000-0005-0000-0000-00008AA00000}"/>
    <cellStyle name="Normal 3 2 3 5 3" xfId="8187" xr:uid="{00000000-0005-0000-0000-00008BA00000}"/>
    <cellStyle name="Normal 3 2 3 5 3 2" xfId="18802" xr:uid="{00000000-0005-0000-0000-00008CA00000}"/>
    <cellStyle name="Normal 3 2 3 5 3 2 2" xfId="42070" xr:uid="{00000000-0005-0000-0000-00008DA00000}"/>
    <cellStyle name="Normal 3 2 3 5 3 3" xfId="31455" xr:uid="{00000000-0005-0000-0000-00008EA00000}"/>
    <cellStyle name="Normal 3 2 3 5 4" xfId="13497" xr:uid="{00000000-0005-0000-0000-00008FA00000}"/>
    <cellStyle name="Normal 3 2 3 5 4 2" xfId="36765" xr:uid="{00000000-0005-0000-0000-000090A00000}"/>
    <cellStyle name="Normal 3 2 3 5 5" xfId="26147" xr:uid="{00000000-0005-0000-0000-000091A00000}"/>
    <cellStyle name="Normal 3 2 3 5 6" xfId="50851" xr:uid="{00000000-0005-0000-0000-000092A00000}"/>
    <cellStyle name="Normal 3 2 3 6" xfId="4299" xr:uid="{00000000-0005-0000-0000-000093A00000}"/>
    <cellStyle name="Normal 3 2 3 6 2" xfId="9643" xr:uid="{00000000-0005-0000-0000-000094A00000}"/>
    <cellStyle name="Normal 3 2 3 6 2 2" xfId="20258" xr:uid="{00000000-0005-0000-0000-000095A00000}"/>
    <cellStyle name="Normal 3 2 3 6 2 2 2" xfId="43526" xr:uid="{00000000-0005-0000-0000-000096A00000}"/>
    <cellStyle name="Normal 3 2 3 6 2 3" xfId="32911" xr:uid="{00000000-0005-0000-0000-000097A00000}"/>
    <cellStyle name="Normal 3 2 3 6 3" xfId="14952" xr:uid="{00000000-0005-0000-0000-000098A00000}"/>
    <cellStyle name="Normal 3 2 3 6 3 2" xfId="38220" xr:uid="{00000000-0005-0000-0000-000099A00000}"/>
    <cellStyle name="Normal 3 2 3 6 4" xfId="27603" xr:uid="{00000000-0005-0000-0000-00009AA00000}"/>
    <cellStyle name="Normal 3 2 3 7" xfId="7001" xr:uid="{00000000-0005-0000-0000-00009BA00000}"/>
    <cellStyle name="Normal 3 2 3 7 2" xfId="17616" xr:uid="{00000000-0005-0000-0000-00009CA00000}"/>
    <cellStyle name="Normal 3 2 3 7 2 2" xfId="40884" xr:uid="{00000000-0005-0000-0000-00009DA00000}"/>
    <cellStyle name="Normal 3 2 3 7 3" xfId="30269" xr:uid="{00000000-0005-0000-0000-00009EA00000}"/>
    <cellStyle name="Normal 3 2 3 8" xfId="12312" xr:uid="{00000000-0005-0000-0000-00009FA00000}"/>
    <cellStyle name="Normal 3 2 3 8 2" xfId="35580" xr:uid="{00000000-0005-0000-0000-0000A0A00000}"/>
    <cellStyle name="Normal 3 2 3 9" xfId="24138" xr:uid="{00000000-0005-0000-0000-0000A1A00000}"/>
    <cellStyle name="Normal 3 2 3 9 2" xfId="47345" xr:uid="{00000000-0005-0000-0000-0000A2A00000}"/>
    <cellStyle name="Normal 3 2 3_Asset Register (new)" xfId="1519" xr:uid="{00000000-0005-0000-0000-0000A3A00000}"/>
    <cellStyle name="Normal 3 2 4" xfId="1154" xr:uid="{00000000-0005-0000-0000-0000A4A00000}"/>
    <cellStyle name="Normal 3 2 4 2" xfId="2721" xr:uid="{00000000-0005-0000-0000-0000A5A00000}"/>
    <cellStyle name="Normal 3 2 4 2 2" xfId="5569" xr:uid="{00000000-0005-0000-0000-0000A6A00000}"/>
    <cellStyle name="Normal 3 2 4 2 2 2" xfId="10912" xr:uid="{00000000-0005-0000-0000-0000A7A00000}"/>
    <cellStyle name="Normal 3 2 4 2 2 2 2" xfId="21526" xr:uid="{00000000-0005-0000-0000-0000A8A00000}"/>
    <cellStyle name="Normal 3 2 4 2 2 2 2 2" xfId="44794" xr:uid="{00000000-0005-0000-0000-0000A9A00000}"/>
    <cellStyle name="Normal 3 2 4 2 2 2 3" xfId="34180" xr:uid="{00000000-0005-0000-0000-0000AAA00000}"/>
    <cellStyle name="Normal 3 2 4 2 2 2 4" xfId="50852" xr:uid="{00000000-0005-0000-0000-0000ABA00000}"/>
    <cellStyle name="Normal 3 2 4 2 2 3" xfId="16220" xr:uid="{00000000-0005-0000-0000-0000ACA00000}"/>
    <cellStyle name="Normal 3 2 4 2 2 3 2" xfId="39488" xr:uid="{00000000-0005-0000-0000-0000ADA00000}"/>
    <cellStyle name="Normal 3 2 4 2 2 4" xfId="24148" xr:uid="{00000000-0005-0000-0000-0000AEA00000}"/>
    <cellStyle name="Normal 3 2 4 2 2 4 2" xfId="47355" xr:uid="{00000000-0005-0000-0000-0000AFA00000}"/>
    <cellStyle name="Normal 3 2 4 2 2 5" xfId="28872" xr:uid="{00000000-0005-0000-0000-0000B0A00000}"/>
    <cellStyle name="Normal 3 2 4 2 2 6" xfId="49289" xr:uid="{00000000-0005-0000-0000-0000B1A00000}"/>
    <cellStyle name="Normal 3 2 4 2 3" xfId="8270" xr:uid="{00000000-0005-0000-0000-0000B2A00000}"/>
    <cellStyle name="Normal 3 2 4 2 3 2" xfId="18885" xr:uid="{00000000-0005-0000-0000-0000B3A00000}"/>
    <cellStyle name="Normal 3 2 4 2 3 2 2" xfId="42153" xr:uid="{00000000-0005-0000-0000-0000B4A00000}"/>
    <cellStyle name="Normal 3 2 4 2 3 2 3" xfId="50854" xr:uid="{00000000-0005-0000-0000-0000B5A00000}"/>
    <cellStyle name="Normal 3 2 4 2 3 3" xfId="31538" xr:uid="{00000000-0005-0000-0000-0000B6A00000}"/>
    <cellStyle name="Normal 3 2 4 2 3 4" xfId="50853" xr:uid="{00000000-0005-0000-0000-0000B7A00000}"/>
    <cellStyle name="Normal 3 2 4 2 4" xfId="13580" xr:uid="{00000000-0005-0000-0000-0000B8A00000}"/>
    <cellStyle name="Normal 3 2 4 2 4 2" xfId="36848" xr:uid="{00000000-0005-0000-0000-0000B9A00000}"/>
    <cellStyle name="Normal 3 2 4 2 4 3" xfId="50855" xr:uid="{00000000-0005-0000-0000-0000BAA00000}"/>
    <cellStyle name="Normal 3 2 4 2 5" xfId="24147" xr:uid="{00000000-0005-0000-0000-0000BBA00000}"/>
    <cellStyle name="Normal 3 2 4 2 5 2" xfId="47354" xr:uid="{00000000-0005-0000-0000-0000BCA00000}"/>
    <cellStyle name="Normal 3 2 4 2 6" xfId="26230" xr:uid="{00000000-0005-0000-0000-0000BDA00000}"/>
    <cellStyle name="Normal 3 2 4 2 7" xfId="49288" xr:uid="{00000000-0005-0000-0000-0000BEA00000}"/>
    <cellStyle name="Normal 3 2 4 3" xfId="3896" xr:uid="{00000000-0005-0000-0000-0000BFA00000}"/>
    <cellStyle name="Normal 3 2 4 3 2" xfId="6560" xr:uid="{00000000-0005-0000-0000-0000C0A00000}"/>
    <cellStyle name="Normal 3 2 4 3 2 2" xfId="11903" xr:uid="{00000000-0005-0000-0000-0000C1A00000}"/>
    <cellStyle name="Normal 3 2 4 3 2 2 2" xfId="22516" xr:uid="{00000000-0005-0000-0000-0000C2A00000}"/>
    <cellStyle name="Normal 3 2 4 3 2 2 2 2" xfId="45784" xr:uid="{00000000-0005-0000-0000-0000C3A00000}"/>
    <cellStyle name="Normal 3 2 4 3 2 2 3" xfId="35171" xr:uid="{00000000-0005-0000-0000-0000C4A00000}"/>
    <cellStyle name="Normal 3 2 4 3 2 3" xfId="17210" xr:uid="{00000000-0005-0000-0000-0000C5A00000}"/>
    <cellStyle name="Normal 3 2 4 3 2 3 2" xfId="40478" xr:uid="{00000000-0005-0000-0000-0000C6A00000}"/>
    <cellStyle name="Normal 3 2 4 3 2 4" xfId="29863" xr:uid="{00000000-0005-0000-0000-0000C7A00000}"/>
    <cellStyle name="Normal 3 2 4 3 2 5" xfId="50856" xr:uid="{00000000-0005-0000-0000-0000C8A00000}"/>
    <cellStyle name="Normal 3 2 4 3 3" xfId="9261" xr:uid="{00000000-0005-0000-0000-0000C9A00000}"/>
    <cellStyle name="Normal 3 2 4 3 3 2" xfId="19876" xr:uid="{00000000-0005-0000-0000-0000CAA00000}"/>
    <cellStyle name="Normal 3 2 4 3 3 2 2" xfId="43144" xr:uid="{00000000-0005-0000-0000-0000CBA00000}"/>
    <cellStyle name="Normal 3 2 4 3 3 3" xfId="32529" xr:uid="{00000000-0005-0000-0000-0000CCA00000}"/>
    <cellStyle name="Normal 3 2 4 3 4" xfId="14570" xr:uid="{00000000-0005-0000-0000-0000CDA00000}"/>
    <cellStyle name="Normal 3 2 4 3 4 2" xfId="37838" xr:uid="{00000000-0005-0000-0000-0000CEA00000}"/>
    <cellStyle name="Normal 3 2 4 3 5" xfId="24149" xr:uid="{00000000-0005-0000-0000-0000CFA00000}"/>
    <cellStyle name="Normal 3 2 4 3 5 2" xfId="47356" xr:uid="{00000000-0005-0000-0000-0000D0A00000}"/>
    <cellStyle name="Normal 3 2 4 3 6" xfId="27221" xr:uid="{00000000-0005-0000-0000-0000D1A00000}"/>
    <cellStyle name="Normal 3 2 4 3 7" xfId="49290" xr:uid="{00000000-0005-0000-0000-0000D2A00000}"/>
    <cellStyle name="Normal 3 2 4 4" xfId="4382" xr:uid="{00000000-0005-0000-0000-0000D3A00000}"/>
    <cellStyle name="Normal 3 2 4 4 2" xfId="9726" xr:uid="{00000000-0005-0000-0000-0000D4A00000}"/>
    <cellStyle name="Normal 3 2 4 4 2 2" xfId="20341" xr:uid="{00000000-0005-0000-0000-0000D5A00000}"/>
    <cellStyle name="Normal 3 2 4 4 2 2 2" xfId="43609" xr:uid="{00000000-0005-0000-0000-0000D6A00000}"/>
    <cellStyle name="Normal 3 2 4 4 2 3" xfId="32994" xr:uid="{00000000-0005-0000-0000-0000D7A00000}"/>
    <cellStyle name="Normal 3 2 4 4 2 4" xfId="50858" xr:uid="{00000000-0005-0000-0000-0000D8A00000}"/>
    <cellStyle name="Normal 3 2 4 4 3" xfId="15035" xr:uid="{00000000-0005-0000-0000-0000D9A00000}"/>
    <cellStyle name="Normal 3 2 4 4 3 2" xfId="38303" xr:uid="{00000000-0005-0000-0000-0000DAA00000}"/>
    <cellStyle name="Normal 3 2 4 4 4" xfId="27686" xr:uid="{00000000-0005-0000-0000-0000DBA00000}"/>
    <cellStyle name="Normal 3 2 4 4 5" xfId="50857" xr:uid="{00000000-0005-0000-0000-0000DCA00000}"/>
    <cellStyle name="Normal 3 2 4 5" xfId="7084" xr:uid="{00000000-0005-0000-0000-0000DDA00000}"/>
    <cellStyle name="Normal 3 2 4 5 2" xfId="17699" xr:uid="{00000000-0005-0000-0000-0000DEA00000}"/>
    <cellStyle name="Normal 3 2 4 5 2 2" xfId="40967" xr:uid="{00000000-0005-0000-0000-0000DFA00000}"/>
    <cellStyle name="Normal 3 2 4 5 3" xfId="30352" xr:uid="{00000000-0005-0000-0000-0000E0A00000}"/>
    <cellStyle name="Normal 3 2 4 5 4" xfId="50859" xr:uid="{00000000-0005-0000-0000-0000E1A00000}"/>
    <cellStyle name="Normal 3 2 4 6" xfId="12395" xr:uid="{00000000-0005-0000-0000-0000E2A00000}"/>
    <cellStyle name="Normal 3 2 4 6 2" xfId="35663" xr:uid="{00000000-0005-0000-0000-0000E3A00000}"/>
    <cellStyle name="Normal 3 2 4 7" xfId="24146" xr:uid="{00000000-0005-0000-0000-0000E4A00000}"/>
    <cellStyle name="Normal 3 2 4 7 2" xfId="47353" xr:uid="{00000000-0005-0000-0000-0000E5A00000}"/>
    <cellStyle name="Normal 3 2 4 8" xfId="25044" xr:uid="{00000000-0005-0000-0000-0000E6A00000}"/>
    <cellStyle name="Normal 3 2 4 9" xfId="49287" xr:uid="{00000000-0005-0000-0000-0000E7A00000}"/>
    <cellStyle name="Normal 3 2 5" xfId="1327" xr:uid="{00000000-0005-0000-0000-0000E8A00000}"/>
    <cellStyle name="Normal 3 2 5 2" xfId="2861" xr:uid="{00000000-0005-0000-0000-0000E9A00000}"/>
    <cellStyle name="Normal 3 2 5 2 2" xfId="5709" xr:uid="{00000000-0005-0000-0000-0000EAA00000}"/>
    <cellStyle name="Normal 3 2 5 2 2 2" xfId="11052" xr:uid="{00000000-0005-0000-0000-0000EBA00000}"/>
    <cellStyle name="Normal 3 2 5 2 2 2 2" xfId="21666" xr:uid="{00000000-0005-0000-0000-0000ECA00000}"/>
    <cellStyle name="Normal 3 2 5 2 2 2 2 2" xfId="44934" xr:uid="{00000000-0005-0000-0000-0000EDA00000}"/>
    <cellStyle name="Normal 3 2 5 2 2 2 3" xfId="34320" xr:uid="{00000000-0005-0000-0000-0000EEA00000}"/>
    <cellStyle name="Normal 3 2 5 2 2 2 4" xfId="50860" xr:uid="{00000000-0005-0000-0000-0000EFA00000}"/>
    <cellStyle name="Normal 3 2 5 2 2 3" xfId="16360" xr:uid="{00000000-0005-0000-0000-0000F0A00000}"/>
    <cellStyle name="Normal 3 2 5 2 2 3 2" xfId="39628" xr:uid="{00000000-0005-0000-0000-0000F1A00000}"/>
    <cellStyle name="Normal 3 2 5 2 2 4" xfId="24152" xr:uid="{00000000-0005-0000-0000-0000F2A00000}"/>
    <cellStyle name="Normal 3 2 5 2 2 4 2" xfId="47359" xr:uid="{00000000-0005-0000-0000-0000F3A00000}"/>
    <cellStyle name="Normal 3 2 5 2 2 5" xfId="29012" xr:uid="{00000000-0005-0000-0000-0000F4A00000}"/>
    <cellStyle name="Normal 3 2 5 2 2 6" xfId="49293" xr:uid="{00000000-0005-0000-0000-0000F5A00000}"/>
    <cellStyle name="Normal 3 2 5 2 3" xfId="8410" xr:uid="{00000000-0005-0000-0000-0000F6A00000}"/>
    <cellStyle name="Normal 3 2 5 2 3 2" xfId="19025" xr:uid="{00000000-0005-0000-0000-0000F7A00000}"/>
    <cellStyle name="Normal 3 2 5 2 3 2 2" xfId="42293" xr:uid="{00000000-0005-0000-0000-0000F8A00000}"/>
    <cellStyle name="Normal 3 2 5 2 3 2 3" xfId="50862" xr:uid="{00000000-0005-0000-0000-0000F9A00000}"/>
    <cellStyle name="Normal 3 2 5 2 3 3" xfId="31678" xr:uid="{00000000-0005-0000-0000-0000FAA00000}"/>
    <cellStyle name="Normal 3 2 5 2 3 4" xfId="50861" xr:uid="{00000000-0005-0000-0000-0000FBA00000}"/>
    <cellStyle name="Normal 3 2 5 2 4" xfId="13720" xr:uid="{00000000-0005-0000-0000-0000FCA00000}"/>
    <cellStyle name="Normal 3 2 5 2 4 2" xfId="36988" xr:uid="{00000000-0005-0000-0000-0000FDA00000}"/>
    <cellStyle name="Normal 3 2 5 2 4 3" xfId="50863" xr:uid="{00000000-0005-0000-0000-0000FEA00000}"/>
    <cellStyle name="Normal 3 2 5 2 5" xfId="24151" xr:uid="{00000000-0005-0000-0000-0000FFA00000}"/>
    <cellStyle name="Normal 3 2 5 2 5 2" xfId="47358" xr:uid="{00000000-0005-0000-0000-000000A10000}"/>
    <cellStyle name="Normal 3 2 5 2 6" xfId="26370" xr:uid="{00000000-0005-0000-0000-000001A10000}"/>
    <cellStyle name="Normal 3 2 5 2 7" xfId="49292" xr:uid="{00000000-0005-0000-0000-000002A10000}"/>
    <cellStyle name="Normal 3 2 5 3" xfId="4522" xr:uid="{00000000-0005-0000-0000-000003A10000}"/>
    <cellStyle name="Normal 3 2 5 3 2" xfId="9866" xr:uid="{00000000-0005-0000-0000-000004A10000}"/>
    <cellStyle name="Normal 3 2 5 3 2 2" xfId="20481" xr:uid="{00000000-0005-0000-0000-000005A10000}"/>
    <cellStyle name="Normal 3 2 5 3 2 2 2" xfId="43749" xr:uid="{00000000-0005-0000-0000-000006A10000}"/>
    <cellStyle name="Normal 3 2 5 3 2 3" xfId="33134" xr:uid="{00000000-0005-0000-0000-000007A10000}"/>
    <cellStyle name="Normal 3 2 5 3 2 4" xfId="50864" xr:uid="{00000000-0005-0000-0000-000008A10000}"/>
    <cellStyle name="Normal 3 2 5 3 3" xfId="15175" xr:uid="{00000000-0005-0000-0000-000009A10000}"/>
    <cellStyle name="Normal 3 2 5 3 3 2" xfId="38443" xr:uid="{00000000-0005-0000-0000-00000AA10000}"/>
    <cellStyle name="Normal 3 2 5 3 4" xfId="24153" xr:uid="{00000000-0005-0000-0000-00000BA10000}"/>
    <cellStyle name="Normal 3 2 5 3 4 2" xfId="47360" xr:uid="{00000000-0005-0000-0000-00000CA10000}"/>
    <cellStyle name="Normal 3 2 5 3 5" xfId="27826" xr:uid="{00000000-0005-0000-0000-00000DA10000}"/>
    <cellStyle name="Normal 3 2 5 3 6" xfId="49294" xr:uid="{00000000-0005-0000-0000-00000EA10000}"/>
    <cellStyle name="Normal 3 2 5 4" xfId="7224" xr:uid="{00000000-0005-0000-0000-00000FA10000}"/>
    <cellStyle name="Normal 3 2 5 4 2" xfId="17839" xr:uid="{00000000-0005-0000-0000-000010A10000}"/>
    <cellStyle name="Normal 3 2 5 4 2 2" xfId="41107" xr:uid="{00000000-0005-0000-0000-000011A10000}"/>
    <cellStyle name="Normal 3 2 5 4 2 3" xfId="50866" xr:uid="{00000000-0005-0000-0000-000012A10000}"/>
    <cellStyle name="Normal 3 2 5 4 3" xfId="30492" xr:uid="{00000000-0005-0000-0000-000013A10000}"/>
    <cellStyle name="Normal 3 2 5 4 4" xfId="50865" xr:uid="{00000000-0005-0000-0000-000014A10000}"/>
    <cellStyle name="Normal 3 2 5 5" xfId="12535" xr:uid="{00000000-0005-0000-0000-000015A10000}"/>
    <cellStyle name="Normal 3 2 5 5 2" xfId="35803" xr:uid="{00000000-0005-0000-0000-000016A10000}"/>
    <cellStyle name="Normal 3 2 5 5 3" xfId="50867" xr:uid="{00000000-0005-0000-0000-000017A10000}"/>
    <cellStyle name="Normal 3 2 5 6" xfId="24150" xr:uid="{00000000-0005-0000-0000-000018A10000}"/>
    <cellStyle name="Normal 3 2 5 6 2" xfId="47357" xr:uid="{00000000-0005-0000-0000-000019A10000}"/>
    <cellStyle name="Normal 3 2 5 7" xfId="25184" xr:uid="{00000000-0005-0000-0000-00001AA10000}"/>
    <cellStyle name="Normal 3 2 5 8" xfId="49291" xr:uid="{00000000-0005-0000-0000-00001BA10000}"/>
    <cellStyle name="Normal 3 2 6" xfId="1704" xr:uid="{00000000-0005-0000-0000-00001CA10000}"/>
    <cellStyle name="Normal 3 2 6 2" xfId="4699" xr:uid="{00000000-0005-0000-0000-00001DA10000}"/>
    <cellStyle name="Normal 3 2 6 2 2" xfId="10043" xr:uid="{00000000-0005-0000-0000-00001EA10000}"/>
    <cellStyle name="Normal 3 2 6 2 2 2" xfId="20658" xr:uid="{00000000-0005-0000-0000-00001FA10000}"/>
    <cellStyle name="Normal 3 2 6 2 2 2 2" xfId="43926" xr:uid="{00000000-0005-0000-0000-000020A10000}"/>
    <cellStyle name="Normal 3 2 6 2 2 2 3" xfId="50868" xr:uid="{00000000-0005-0000-0000-000021A10000}"/>
    <cellStyle name="Normal 3 2 6 2 2 3" xfId="24156" xr:uid="{00000000-0005-0000-0000-000022A10000}"/>
    <cellStyle name="Normal 3 2 6 2 2 3 2" xfId="47363" xr:uid="{00000000-0005-0000-0000-000023A10000}"/>
    <cellStyle name="Normal 3 2 6 2 2 4" xfId="33311" xr:uid="{00000000-0005-0000-0000-000024A10000}"/>
    <cellStyle name="Normal 3 2 6 2 2 5" xfId="49297" xr:uid="{00000000-0005-0000-0000-000025A10000}"/>
    <cellStyle name="Normal 3 2 6 2 3" xfId="15352" xr:uid="{00000000-0005-0000-0000-000026A10000}"/>
    <cellStyle name="Normal 3 2 6 2 3 2" xfId="38620" xr:uid="{00000000-0005-0000-0000-000027A10000}"/>
    <cellStyle name="Normal 3 2 6 2 3 2 2" xfId="50870" xr:uid="{00000000-0005-0000-0000-000028A10000}"/>
    <cellStyle name="Normal 3 2 6 2 3 3" xfId="50869" xr:uid="{00000000-0005-0000-0000-000029A10000}"/>
    <cellStyle name="Normal 3 2 6 2 4" xfId="24155" xr:uid="{00000000-0005-0000-0000-00002AA10000}"/>
    <cellStyle name="Normal 3 2 6 2 4 2" xfId="47362" xr:uid="{00000000-0005-0000-0000-00002BA10000}"/>
    <cellStyle name="Normal 3 2 6 2 4 3" xfId="50871" xr:uid="{00000000-0005-0000-0000-00002CA10000}"/>
    <cellStyle name="Normal 3 2 6 2 5" xfId="28003" xr:uid="{00000000-0005-0000-0000-00002DA10000}"/>
    <cellStyle name="Normal 3 2 6 2 6" xfId="49296" xr:uid="{00000000-0005-0000-0000-00002EA10000}"/>
    <cellStyle name="Normal 3 2 6 3" xfId="7401" xr:uid="{00000000-0005-0000-0000-00002FA10000}"/>
    <cellStyle name="Normal 3 2 6 3 2" xfId="18016" xr:uid="{00000000-0005-0000-0000-000030A10000}"/>
    <cellStyle name="Normal 3 2 6 3 2 2" xfId="41284" xr:uid="{00000000-0005-0000-0000-000031A10000}"/>
    <cellStyle name="Normal 3 2 6 3 2 3" xfId="50872" xr:uid="{00000000-0005-0000-0000-000032A10000}"/>
    <cellStyle name="Normal 3 2 6 3 3" xfId="24157" xr:uid="{00000000-0005-0000-0000-000033A10000}"/>
    <cellStyle name="Normal 3 2 6 3 3 2" xfId="47364" xr:uid="{00000000-0005-0000-0000-000034A10000}"/>
    <cellStyle name="Normal 3 2 6 3 4" xfId="30669" xr:uid="{00000000-0005-0000-0000-000035A10000}"/>
    <cellStyle name="Normal 3 2 6 3 5" xfId="49298" xr:uid="{00000000-0005-0000-0000-000036A10000}"/>
    <cellStyle name="Normal 3 2 6 4" xfId="12712" xr:uid="{00000000-0005-0000-0000-000037A10000}"/>
    <cellStyle name="Normal 3 2 6 4 2" xfId="35980" xr:uid="{00000000-0005-0000-0000-000038A10000}"/>
    <cellStyle name="Normal 3 2 6 4 2 2" xfId="50874" xr:uid="{00000000-0005-0000-0000-000039A10000}"/>
    <cellStyle name="Normal 3 2 6 4 3" xfId="50873" xr:uid="{00000000-0005-0000-0000-00003AA10000}"/>
    <cellStyle name="Normal 3 2 6 5" xfId="24154" xr:uid="{00000000-0005-0000-0000-00003BA10000}"/>
    <cellStyle name="Normal 3 2 6 5 2" xfId="47361" xr:uid="{00000000-0005-0000-0000-00003CA10000}"/>
    <cellStyle name="Normal 3 2 6 5 3" xfId="50875" xr:uid="{00000000-0005-0000-0000-00003DA10000}"/>
    <cellStyle name="Normal 3 2 6 6" xfId="25361" xr:uid="{00000000-0005-0000-0000-00003EA10000}"/>
    <cellStyle name="Normal 3 2 6 7" xfId="49295" xr:uid="{00000000-0005-0000-0000-00003FA10000}"/>
    <cellStyle name="Normal 3 2 7" xfId="1739" xr:uid="{00000000-0005-0000-0000-000040A10000}"/>
    <cellStyle name="Normal 3 2 7 2" xfId="4732" xr:uid="{00000000-0005-0000-0000-000041A10000}"/>
    <cellStyle name="Normal 3 2 7 2 2" xfId="10076" xr:uid="{00000000-0005-0000-0000-000042A10000}"/>
    <cellStyle name="Normal 3 2 7 2 2 2" xfId="20691" xr:uid="{00000000-0005-0000-0000-000043A10000}"/>
    <cellStyle name="Normal 3 2 7 2 2 2 2" xfId="43959" xr:uid="{00000000-0005-0000-0000-000044A10000}"/>
    <cellStyle name="Normal 3 2 7 2 2 3" xfId="24160" xr:uid="{00000000-0005-0000-0000-000045A10000}"/>
    <cellStyle name="Normal 3 2 7 2 2 3 2" xfId="47367" xr:uid="{00000000-0005-0000-0000-000046A10000}"/>
    <cellStyle name="Normal 3 2 7 2 2 4" xfId="33344" xr:uid="{00000000-0005-0000-0000-000047A10000}"/>
    <cellStyle name="Normal 3 2 7 2 2 5" xfId="49301" xr:uid="{00000000-0005-0000-0000-000048A10000}"/>
    <cellStyle name="Normal 3 2 7 2 3" xfId="15385" xr:uid="{00000000-0005-0000-0000-000049A10000}"/>
    <cellStyle name="Normal 3 2 7 2 3 2" xfId="38653" xr:uid="{00000000-0005-0000-0000-00004AA10000}"/>
    <cellStyle name="Normal 3 2 7 2 4" xfId="24159" xr:uid="{00000000-0005-0000-0000-00004BA10000}"/>
    <cellStyle name="Normal 3 2 7 2 4 2" xfId="47366" xr:uid="{00000000-0005-0000-0000-00004CA10000}"/>
    <cellStyle name="Normal 3 2 7 2 5" xfId="28036" xr:uid="{00000000-0005-0000-0000-00004DA10000}"/>
    <cellStyle name="Normal 3 2 7 2 6" xfId="49300" xr:uid="{00000000-0005-0000-0000-00004EA10000}"/>
    <cellStyle name="Normal 3 2 7 3" xfId="7434" xr:uid="{00000000-0005-0000-0000-00004FA10000}"/>
    <cellStyle name="Normal 3 2 7 3 2" xfId="18049" xr:uid="{00000000-0005-0000-0000-000050A10000}"/>
    <cellStyle name="Normal 3 2 7 3 2 2" xfId="41317" xr:uid="{00000000-0005-0000-0000-000051A10000}"/>
    <cellStyle name="Normal 3 2 7 3 2 3" xfId="50876" xr:uid="{00000000-0005-0000-0000-000052A10000}"/>
    <cellStyle name="Normal 3 2 7 3 3" xfId="24161" xr:uid="{00000000-0005-0000-0000-000053A10000}"/>
    <cellStyle name="Normal 3 2 7 3 3 2" xfId="47368" xr:uid="{00000000-0005-0000-0000-000054A10000}"/>
    <cellStyle name="Normal 3 2 7 3 4" xfId="30702" xr:uid="{00000000-0005-0000-0000-000055A10000}"/>
    <cellStyle name="Normal 3 2 7 3 5" xfId="49302" xr:uid="{00000000-0005-0000-0000-000056A10000}"/>
    <cellStyle name="Normal 3 2 7 4" xfId="12745" xr:uid="{00000000-0005-0000-0000-000057A10000}"/>
    <cellStyle name="Normal 3 2 7 4 2" xfId="36013" xr:uid="{00000000-0005-0000-0000-000058A10000}"/>
    <cellStyle name="Normal 3 2 7 4 3" xfId="50877" xr:uid="{00000000-0005-0000-0000-000059A10000}"/>
    <cellStyle name="Normal 3 2 7 5" xfId="24158" xr:uid="{00000000-0005-0000-0000-00005AA10000}"/>
    <cellStyle name="Normal 3 2 7 5 2" xfId="47365" xr:uid="{00000000-0005-0000-0000-00005BA10000}"/>
    <cellStyle name="Normal 3 2 7 6" xfId="25394" xr:uid="{00000000-0005-0000-0000-00005CA10000}"/>
    <cellStyle name="Normal 3 2 7 7" xfId="49299" xr:uid="{00000000-0005-0000-0000-00005DA10000}"/>
    <cellStyle name="Normal 3 2 8" xfId="1786" xr:uid="{00000000-0005-0000-0000-00005EA10000}"/>
    <cellStyle name="Normal 3 2 8 2" xfId="4769" xr:uid="{00000000-0005-0000-0000-00005FA10000}"/>
    <cellStyle name="Normal 3 2 8 2 2" xfId="10113" xr:uid="{00000000-0005-0000-0000-000060A10000}"/>
    <cellStyle name="Normal 3 2 8 2 2 2" xfId="20728" xr:uid="{00000000-0005-0000-0000-000061A10000}"/>
    <cellStyle name="Normal 3 2 8 2 2 2 2" xfId="43996" xr:uid="{00000000-0005-0000-0000-000062A10000}"/>
    <cellStyle name="Normal 3 2 8 2 2 3" xfId="33381" xr:uid="{00000000-0005-0000-0000-000063A10000}"/>
    <cellStyle name="Normal 3 2 8 2 2 4" xfId="50878" xr:uid="{00000000-0005-0000-0000-000064A10000}"/>
    <cellStyle name="Normal 3 2 8 2 3" xfId="15422" xr:uid="{00000000-0005-0000-0000-000065A10000}"/>
    <cellStyle name="Normal 3 2 8 2 3 2" xfId="38690" xr:uid="{00000000-0005-0000-0000-000066A10000}"/>
    <cellStyle name="Normal 3 2 8 2 4" xfId="24163" xr:uid="{00000000-0005-0000-0000-000067A10000}"/>
    <cellStyle name="Normal 3 2 8 2 4 2" xfId="47370" xr:uid="{00000000-0005-0000-0000-000068A10000}"/>
    <cellStyle name="Normal 3 2 8 2 5" xfId="28073" xr:uid="{00000000-0005-0000-0000-000069A10000}"/>
    <cellStyle name="Normal 3 2 8 2 6" xfId="49304" xr:uid="{00000000-0005-0000-0000-00006AA10000}"/>
    <cellStyle name="Normal 3 2 8 3" xfId="7471" xr:uid="{00000000-0005-0000-0000-00006BA10000}"/>
    <cellStyle name="Normal 3 2 8 3 2" xfId="18086" xr:uid="{00000000-0005-0000-0000-00006CA10000}"/>
    <cellStyle name="Normal 3 2 8 3 2 2" xfId="41354" xr:uid="{00000000-0005-0000-0000-00006DA10000}"/>
    <cellStyle name="Normal 3 2 8 3 2 3" xfId="50880" xr:uid="{00000000-0005-0000-0000-00006EA10000}"/>
    <cellStyle name="Normal 3 2 8 3 3" xfId="30739" xr:uid="{00000000-0005-0000-0000-00006FA10000}"/>
    <cellStyle name="Normal 3 2 8 3 4" xfId="50879" xr:uid="{00000000-0005-0000-0000-000070A10000}"/>
    <cellStyle name="Normal 3 2 8 4" xfId="12782" xr:uid="{00000000-0005-0000-0000-000071A10000}"/>
    <cellStyle name="Normal 3 2 8 4 2" xfId="36050" xr:uid="{00000000-0005-0000-0000-000072A10000}"/>
    <cellStyle name="Normal 3 2 8 4 3" xfId="50881" xr:uid="{00000000-0005-0000-0000-000073A10000}"/>
    <cellStyle name="Normal 3 2 8 5" xfId="24162" xr:uid="{00000000-0005-0000-0000-000074A10000}"/>
    <cellStyle name="Normal 3 2 8 5 2" xfId="47369" xr:uid="{00000000-0005-0000-0000-000075A10000}"/>
    <cellStyle name="Normal 3 2 8 6" xfId="25431" xr:uid="{00000000-0005-0000-0000-000076A10000}"/>
    <cellStyle name="Normal 3 2 8 7" xfId="49303" xr:uid="{00000000-0005-0000-0000-000077A10000}"/>
    <cellStyle name="Normal 3 2 9" xfId="2200" xr:uid="{00000000-0005-0000-0000-000078A10000}"/>
    <cellStyle name="Normal 3 2 9 2" xfId="5075" xr:uid="{00000000-0005-0000-0000-000079A10000}"/>
    <cellStyle name="Normal 3 2 9 2 2" xfId="10418" xr:uid="{00000000-0005-0000-0000-00007AA10000}"/>
    <cellStyle name="Normal 3 2 9 2 2 2" xfId="21033" xr:uid="{00000000-0005-0000-0000-00007BA10000}"/>
    <cellStyle name="Normal 3 2 9 2 2 2 2" xfId="44301" xr:uid="{00000000-0005-0000-0000-00007CA10000}"/>
    <cellStyle name="Normal 3 2 9 2 2 3" xfId="33686" xr:uid="{00000000-0005-0000-0000-00007DA10000}"/>
    <cellStyle name="Normal 3 2 9 2 3" xfId="15727" xr:uid="{00000000-0005-0000-0000-00007EA10000}"/>
    <cellStyle name="Normal 3 2 9 2 3 2" xfId="38995" xr:uid="{00000000-0005-0000-0000-00007FA10000}"/>
    <cellStyle name="Normal 3 2 9 2 4" xfId="28378" xr:uid="{00000000-0005-0000-0000-000080A10000}"/>
    <cellStyle name="Normal 3 2 9 2 5" xfId="50882" xr:uid="{00000000-0005-0000-0000-000081A10000}"/>
    <cellStyle name="Normal 3 2 9 3" xfId="7776" xr:uid="{00000000-0005-0000-0000-000082A10000}"/>
    <cellStyle name="Normal 3 2 9 3 2" xfId="18391" xr:uid="{00000000-0005-0000-0000-000083A10000}"/>
    <cellStyle name="Normal 3 2 9 3 2 2" xfId="41659" xr:uid="{00000000-0005-0000-0000-000084A10000}"/>
    <cellStyle name="Normal 3 2 9 3 3" xfId="31044" xr:uid="{00000000-0005-0000-0000-000085A10000}"/>
    <cellStyle name="Normal 3 2 9 4" xfId="13087" xr:uid="{00000000-0005-0000-0000-000086A10000}"/>
    <cellStyle name="Normal 3 2 9 4 2" xfId="36355" xr:uid="{00000000-0005-0000-0000-000087A10000}"/>
    <cellStyle name="Normal 3 2 9 5" xfId="24164" xr:uid="{00000000-0005-0000-0000-000088A10000}"/>
    <cellStyle name="Normal 3 2 9 5 2" xfId="47371" xr:uid="{00000000-0005-0000-0000-000089A10000}"/>
    <cellStyle name="Normal 3 2 9 6" xfId="25736" xr:uid="{00000000-0005-0000-0000-00008AA10000}"/>
    <cellStyle name="Normal 3 2 9 7" xfId="49305" xr:uid="{00000000-0005-0000-0000-00008BA10000}"/>
    <cellStyle name="Normal 3 2_Asset Register (new)" xfId="1322" xr:uid="{00000000-0005-0000-0000-00008CA10000}"/>
    <cellStyle name="Normal 3 3" xfId="589" xr:uid="{00000000-0005-0000-0000-00008DA10000}"/>
    <cellStyle name="Normal 3 3 10" xfId="3047" xr:uid="{00000000-0005-0000-0000-00008EA10000}"/>
    <cellStyle name="Normal 3 3 10 2" xfId="5880" xr:uid="{00000000-0005-0000-0000-00008FA10000}"/>
    <cellStyle name="Normal 3 3 10 2 2" xfId="11223" xr:uid="{00000000-0005-0000-0000-000090A10000}"/>
    <cellStyle name="Normal 3 3 10 2 2 2" xfId="21836" xr:uid="{00000000-0005-0000-0000-000091A10000}"/>
    <cellStyle name="Normal 3 3 10 2 2 2 2" xfId="45104" xr:uid="{00000000-0005-0000-0000-000092A10000}"/>
    <cellStyle name="Normal 3 3 10 2 2 3" xfId="34491" xr:uid="{00000000-0005-0000-0000-000093A10000}"/>
    <cellStyle name="Normal 3 3 10 2 3" xfId="16530" xr:uid="{00000000-0005-0000-0000-000094A10000}"/>
    <cellStyle name="Normal 3 3 10 2 3 2" xfId="39798" xr:uid="{00000000-0005-0000-0000-000095A10000}"/>
    <cellStyle name="Normal 3 3 10 2 4" xfId="29183" xr:uid="{00000000-0005-0000-0000-000096A10000}"/>
    <cellStyle name="Normal 3 3 10 3" xfId="8581" xr:uid="{00000000-0005-0000-0000-000097A10000}"/>
    <cellStyle name="Normal 3 3 10 3 2" xfId="19196" xr:uid="{00000000-0005-0000-0000-000098A10000}"/>
    <cellStyle name="Normal 3 3 10 3 2 2" xfId="42464" xr:uid="{00000000-0005-0000-0000-000099A10000}"/>
    <cellStyle name="Normal 3 3 10 3 3" xfId="31849" xr:uid="{00000000-0005-0000-0000-00009AA10000}"/>
    <cellStyle name="Normal 3 3 10 4" xfId="13890" xr:uid="{00000000-0005-0000-0000-00009BA10000}"/>
    <cellStyle name="Normal 3 3 10 4 2" xfId="37158" xr:uid="{00000000-0005-0000-0000-00009CA10000}"/>
    <cellStyle name="Normal 3 3 10 5" xfId="26541" xr:uid="{00000000-0005-0000-0000-00009DA10000}"/>
    <cellStyle name="Normal 3 3 11" xfId="3370" xr:uid="{00000000-0005-0000-0000-00009EA10000}"/>
    <cellStyle name="Normal 3 3 11 2" xfId="6194" xr:uid="{00000000-0005-0000-0000-00009FA10000}"/>
    <cellStyle name="Normal 3 3 11 2 2" xfId="11537" xr:uid="{00000000-0005-0000-0000-0000A0A10000}"/>
    <cellStyle name="Normal 3 3 11 2 2 2" xfId="22150" xr:uid="{00000000-0005-0000-0000-0000A1A10000}"/>
    <cellStyle name="Normal 3 3 11 2 2 2 2" xfId="45418" xr:uid="{00000000-0005-0000-0000-0000A2A10000}"/>
    <cellStyle name="Normal 3 3 11 2 2 3" xfId="34805" xr:uid="{00000000-0005-0000-0000-0000A3A10000}"/>
    <cellStyle name="Normal 3 3 11 2 3" xfId="16844" xr:uid="{00000000-0005-0000-0000-0000A4A10000}"/>
    <cellStyle name="Normal 3 3 11 2 3 2" xfId="40112" xr:uid="{00000000-0005-0000-0000-0000A5A10000}"/>
    <cellStyle name="Normal 3 3 11 2 4" xfId="29497" xr:uid="{00000000-0005-0000-0000-0000A6A10000}"/>
    <cellStyle name="Normal 3 3 11 3" xfId="8895" xr:uid="{00000000-0005-0000-0000-0000A7A10000}"/>
    <cellStyle name="Normal 3 3 11 3 2" xfId="19510" xr:uid="{00000000-0005-0000-0000-0000A8A10000}"/>
    <cellStyle name="Normal 3 3 11 3 2 2" xfId="42778" xr:uid="{00000000-0005-0000-0000-0000A9A10000}"/>
    <cellStyle name="Normal 3 3 11 3 3" xfId="32163" xr:uid="{00000000-0005-0000-0000-0000AAA10000}"/>
    <cellStyle name="Normal 3 3 11 4" xfId="14204" xr:uid="{00000000-0005-0000-0000-0000ABA10000}"/>
    <cellStyle name="Normal 3 3 11 4 2" xfId="37472" xr:uid="{00000000-0005-0000-0000-0000ACA10000}"/>
    <cellStyle name="Normal 3 3 11 5" xfId="26855" xr:uid="{00000000-0005-0000-0000-0000ADA10000}"/>
    <cellStyle name="Normal 3 3 12" xfId="24165" xr:uid="{00000000-0005-0000-0000-0000AEA10000}"/>
    <cellStyle name="Normal 3 3 12 2" xfId="47372" xr:uid="{00000000-0005-0000-0000-0000AFA10000}"/>
    <cellStyle name="Normal 3 3 13" xfId="49306" xr:uid="{00000000-0005-0000-0000-0000B0A10000}"/>
    <cellStyle name="Normal 3 3 2" xfId="853" xr:uid="{00000000-0005-0000-0000-0000B1A10000}"/>
    <cellStyle name="Normal 3 3 2 10" xfId="24963" xr:uid="{00000000-0005-0000-0000-0000B2A10000}"/>
    <cellStyle name="Normal 3 3 2 11" xfId="49307" xr:uid="{00000000-0005-0000-0000-0000B3A10000}"/>
    <cellStyle name="Normal 3 3 2 2" xfId="1219" xr:uid="{00000000-0005-0000-0000-0000B4A10000}"/>
    <cellStyle name="Normal 3 3 2 2 2" xfId="2781" xr:uid="{00000000-0005-0000-0000-0000B5A10000}"/>
    <cellStyle name="Normal 3 3 2 2 2 2" xfId="5629" xr:uid="{00000000-0005-0000-0000-0000B6A10000}"/>
    <cellStyle name="Normal 3 3 2 2 2 2 2" xfId="10972" xr:uid="{00000000-0005-0000-0000-0000B7A10000}"/>
    <cellStyle name="Normal 3 3 2 2 2 2 2 2" xfId="21586" xr:uid="{00000000-0005-0000-0000-0000B8A10000}"/>
    <cellStyle name="Normal 3 3 2 2 2 2 2 2 2" xfId="44854" xr:uid="{00000000-0005-0000-0000-0000B9A10000}"/>
    <cellStyle name="Normal 3 3 2 2 2 2 2 3" xfId="34240" xr:uid="{00000000-0005-0000-0000-0000BAA10000}"/>
    <cellStyle name="Normal 3 3 2 2 2 2 3" xfId="16280" xr:uid="{00000000-0005-0000-0000-0000BBA10000}"/>
    <cellStyle name="Normal 3 3 2 2 2 2 3 2" xfId="39548" xr:uid="{00000000-0005-0000-0000-0000BCA10000}"/>
    <cellStyle name="Normal 3 3 2 2 2 2 4" xfId="24169" xr:uid="{00000000-0005-0000-0000-0000BDA10000}"/>
    <cellStyle name="Normal 3 3 2 2 2 2 4 2" xfId="47376" xr:uid="{00000000-0005-0000-0000-0000BEA10000}"/>
    <cellStyle name="Normal 3 3 2 2 2 2 5" xfId="28932" xr:uid="{00000000-0005-0000-0000-0000BFA10000}"/>
    <cellStyle name="Normal 3 3 2 2 2 2 6" xfId="49310" xr:uid="{00000000-0005-0000-0000-0000C0A10000}"/>
    <cellStyle name="Normal 3 3 2 2 2 3" xfId="8330" xr:uid="{00000000-0005-0000-0000-0000C1A10000}"/>
    <cellStyle name="Normal 3 3 2 2 2 3 2" xfId="18945" xr:uid="{00000000-0005-0000-0000-0000C2A10000}"/>
    <cellStyle name="Normal 3 3 2 2 2 3 2 2" xfId="42213" xr:uid="{00000000-0005-0000-0000-0000C3A10000}"/>
    <cellStyle name="Normal 3 3 2 2 2 3 3" xfId="31598" xr:uid="{00000000-0005-0000-0000-0000C4A10000}"/>
    <cellStyle name="Normal 3 3 2 2 2 4" xfId="13640" xr:uid="{00000000-0005-0000-0000-0000C5A10000}"/>
    <cellStyle name="Normal 3 3 2 2 2 4 2" xfId="36908" xr:uid="{00000000-0005-0000-0000-0000C6A10000}"/>
    <cellStyle name="Normal 3 3 2 2 2 5" xfId="24168" xr:uid="{00000000-0005-0000-0000-0000C7A10000}"/>
    <cellStyle name="Normal 3 3 2 2 2 5 2" xfId="47375" xr:uid="{00000000-0005-0000-0000-0000C8A10000}"/>
    <cellStyle name="Normal 3 3 2 2 2 6" xfId="26290" xr:uid="{00000000-0005-0000-0000-0000C9A10000}"/>
    <cellStyle name="Normal 3 3 2 2 2 7" xfId="49309" xr:uid="{00000000-0005-0000-0000-0000CAA10000}"/>
    <cellStyle name="Normal 3 3 2 2 3" xfId="3956" xr:uid="{00000000-0005-0000-0000-0000CBA10000}"/>
    <cellStyle name="Normal 3 3 2 2 3 2" xfId="6620" xr:uid="{00000000-0005-0000-0000-0000CCA10000}"/>
    <cellStyle name="Normal 3 3 2 2 3 2 2" xfId="11963" xr:uid="{00000000-0005-0000-0000-0000CDA10000}"/>
    <cellStyle name="Normal 3 3 2 2 3 2 2 2" xfId="22576" xr:uid="{00000000-0005-0000-0000-0000CEA10000}"/>
    <cellStyle name="Normal 3 3 2 2 3 2 2 2 2" xfId="45844" xr:uid="{00000000-0005-0000-0000-0000CFA10000}"/>
    <cellStyle name="Normal 3 3 2 2 3 2 2 3" xfId="35231" xr:uid="{00000000-0005-0000-0000-0000D0A10000}"/>
    <cellStyle name="Normal 3 3 2 2 3 2 3" xfId="17270" xr:uid="{00000000-0005-0000-0000-0000D1A10000}"/>
    <cellStyle name="Normal 3 3 2 2 3 2 3 2" xfId="40538" xr:uid="{00000000-0005-0000-0000-0000D2A10000}"/>
    <cellStyle name="Normal 3 3 2 2 3 2 4" xfId="29923" xr:uid="{00000000-0005-0000-0000-0000D3A10000}"/>
    <cellStyle name="Normal 3 3 2 2 3 3" xfId="9321" xr:uid="{00000000-0005-0000-0000-0000D4A10000}"/>
    <cellStyle name="Normal 3 3 2 2 3 3 2" xfId="19936" xr:uid="{00000000-0005-0000-0000-0000D5A10000}"/>
    <cellStyle name="Normal 3 3 2 2 3 3 2 2" xfId="43204" xr:uid="{00000000-0005-0000-0000-0000D6A10000}"/>
    <cellStyle name="Normal 3 3 2 2 3 3 3" xfId="32589" xr:uid="{00000000-0005-0000-0000-0000D7A10000}"/>
    <cellStyle name="Normal 3 3 2 2 3 4" xfId="14630" xr:uid="{00000000-0005-0000-0000-0000D8A10000}"/>
    <cellStyle name="Normal 3 3 2 2 3 4 2" xfId="37898" xr:uid="{00000000-0005-0000-0000-0000D9A10000}"/>
    <cellStyle name="Normal 3 3 2 2 3 5" xfId="24170" xr:uid="{00000000-0005-0000-0000-0000DAA10000}"/>
    <cellStyle name="Normal 3 3 2 2 3 5 2" xfId="47377" xr:uid="{00000000-0005-0000-0000-0000DBA10000}"/>
    <cellStyle name="Normal 3 3 2 2 3 6" xfId="27281" xr:uid="{00000000-0005-0000-0000-0000DCA10000}"/>
    <cellStyle name="Normal 3 3 2 2 3 7" xfId="49311" xr:uid="{00000000-0005-0000-0000-0000DDA10000}"/>
    <cellStyle name="Normal 3 3 2 2 4" xfId="4442" xr:uid="{00000000-0005-0000-0000-0000DEA10000}"/>
    <cellStyle name="Normal 3 3 2 2 4 2" xfId="9786" xr:uid="{00000000-0005-0000-0000-0000DFA10000}"/>
    <cellStyle name="Normal 3 3 2 2 4 2 2" xfId="20401" xr:uid="{00000000-0005-0000-0000-0000E0A10000}"/>
    <cellStyle name="Normal 3 3 2 2 4 2 2 2" xfId="43669" xr:uid="{00000000-0005-0000-0000-0000E1A10000}"/>
    <cellStyle name="Normal 3 3 2 2 4 2 3" xfId="33054" xr:uid="{00000000-0005-0000-0000-0000E2A10000}"/>
    <cellStyle name="Normal 3 3 2 2 4 3" xfId="15095" xr:uid="{00000000-0005-0000-0000-0000E3A10000}"/>
    <cellStyle name="Normal 3 3 2 2 4 3 2" xfId="38363" xr:uid="{00000000-0005-0000-0000-0000E4A10000}"/>
    <cellStyle name="Normal 3 3 2 2 4 4" xfId="27746" xr:uid="{00000000-0005-0000-0000-0000E5A10000}"/>
    <cellStyle name="Normal 3 3 2 2 5" xfId="7144" xr:uid="{00000000-0005-0000-0000-0000E6A10000}"/>
    <cellStyle name="Normal 3 3 2 2 5 2" xfId="17759" xr:uid="{00000000-0005-0000-0000-0000E7A10000}"/>
    <cellStyle name="Normal 3 3 2 2 5 2 2" xfId="41027" xr:uid="{00000000-0005-0000-0000-0000E8A10000}"/>
    <cellStyle name="Normal 3 3 2 2 5 3" xfId="30412" xr:uid="{00000000-0005-0000-0000-0000E9A10000}"/>
    <cellStyle name="Normal 3 3 2 2 6" xfId="12455" xr:uid="{00000000-0005-0000-0000-0000EAA10000}"/>
    <cellStyle name="Normal 3 3 2 2 6 2" xfId="35723" xr:uid="{00000000-0005-0000-0000-0000EBA10000}"/>
    <cellStyle name="Normal 3 3 2 2 7" xfId="24167" xr:uid="{00000000-0005-0000-0000-0000ECA10000}"/>
    <cellStyle name="Normal 3 3 2 2 7 2" xfId="47374" xr:uid="{00000000-0005-0000-0000-0000EDA10000}"/>
    <cellStyle name="Normal 3 3 2 2 8" xfId="25104" xr:uid="{00000000-0005-0000-0000-0000EEA10000}"/>
    <cellStyle name="Normal 3 3 2 2 9" xfId="49308" xr:uid="{00000000-0005-0000-0000-0000EFA10000}"/>
    <cellStyle name="Normal 3 3 2 3" xfId="1589" xr:uid="{00000000-0005-0000-0000-0000F0A10000}"/>
    <cellStyle name="Normal 3 3 2 3 2" xfId="2946" xr:uid="{00000000-0005-0000-0000-0000F1A10000}"/>
    <cellStyle name="Normal 3 3 2 3 2 2" xfId="5794" xr:uid="{00000000-0005-0000-0000-0000F2A10000}"/>
    <cellStyle name="Normal 3 3 2 3 2 2 2" xfId="11137" xr:uid="{00000000-0005-0000-0000-0000F3A10000}"/>
    <cellStyle name="Normal 3 3 2 3 2 2 2 2" xfId="21751" xr:uid="{00000000-0005-0000-0000-0000F4A10000}"/>
    <cellStyle name="Normal 3 3 2 3 2 2 2 2 2" xfId="45019" xr:uid="{00000000-0005-0000-0000-0000F5A10000}"/>
    <cellStyle name="Normal 3 3 2 3 2 2 2 3" xfId="34405" xr:uid="{00000000-0005-0000-0000-0000F6A10000}"/>
    <cellStyle name="Normal 3 3 2 3 2 2 3" xfId="16445" xr:uid="{00000000-0005-0000-0000-0000F7A10000}"/>
    <cellStyle name="Normal 3 3 2 3 2 2 3 2" xfId="39713" xr:uid="{00000000-0005-0000-0000-0000F8A10000}"/>
    <cellStyle name="Normal 3 3 2 3 2 2 4" xfId="29097" xr:uid="{00000000-0005-0000-0000-0000F9A10000}"/>
    <cellStyle name="Normal 3 3 2 3 2 3" xfId="8495" xr:uid="{00000000-0005-0000-0000-0000FAA10000}"/>
    <cellStyle name="Normal 3 3 2 3 2 3 2" xfId="19110" xr:uid="{00000000-0005-0000-0000-0000FBA10000}"/>
    <cellStyle name="Normal 3 3 2 3 2 3 2 2" xfId="42378" xr:uid="{00000000-0005-0000-0000-0000FCA10000}"/>
    <cellStyle name="Normal 3 3 2 3 2 3 3" xfId="31763" xr:uid="{00000000-0005-0000-0000-0000FDA10000}"/>
    <cellStyle name="Normal 3 3 2 3 2 4" xfId="13805" xr:uid="{00000000-0005-0000-0000-0000FEA10000}"/>
    <cellStyle name="Normal 3 3 2 3 2 4 2" xfId="37073" xr:uid="{00000000-0005-0000-0000-0000FFA10000}"/>
    <cellStyle name="Normal 3 3 2 3 2 5" xfId="24172" xr:uid="{00000000-0005-0000-0000-000000A20000}"/>
    <cellStyle name="Normal 3 3 2 3 2 5 2" xfId="47379" xr:uid="{00000000-0005-0000-0000-000001A20000}"/>
    <cellStyle name="Normal 3 3 2 3 2 6" xfId="26455" xr:uid="{00000000-0005-0000-0000-000002A20000}"/>
    <cellStyle name="Normal 3 3 2 3 2 7" xfId="49313" xr:uid="{00000000-0005-0000-0000-000003A20000}"/>
    <cellStyle name="Normal 3 3 2 3 3" xfId="3728" xr:uid="{00000000-0005-0000-0000-000004A20000}"/>
    <cellStyle name="Normal 3 3 2 3 3 2" xfId="6475" xr:uid="{00000000-0005-0000-0000-000005A20000}"/>
    <cellStyle name="Normal 3 3 2 3 3 2 2" xfId="11818" xr:uid="{00000000-0005-0000-0000-000006A20000}"/>
    <cellStyle name="Normal 3 3 2 3 3 2 2 2" xfId="22431" xr:uid="{00000000-0005-0000-0000-000007A20000}"/>
    <cellStyle name="Normal 3 3 2 3 3 2 2 2 2" xfId="45699" xr:uid="{00000000-0005-0000-0000-000008A20000}"/>
    <cellStyle name="Normal 3 3 2 3 3 2 2 3" xfId="35086" xr:uid="{00000000-0005-0000-0000-000009A20000}"/>
    <cellStyle name="Normal 3 3 2 3 3 2 3" xfId="17125" xr:uid="{00000000-0005-0000-0000-00000AA20000}"/>
    <cellStyle name="Normal 3 3 2 3 3 2 3 2" xfId="40393" xr:uid="{00000000-0005-0000-0000-00000BA20000}"/>
    <cellStyle name="Normal 3 3 2 3 3 2 4" xfId="29778" xr:uid="{00000000-0005-0000-0000-00000CA20000}"/>
    <cellStyle name="Normal 3 3 2 3 3 3" xfId="9176" xr:uid="{00000000-0005-0000-0000-00000DA20000}"/>
    <cellStyle name="Normal 3 3 2 3 3 3 2" xfId="19791" xr:uid="{00000000-0005-0000-0000-00000EA20000}"/>
    <cellStyle name="Normal 3 3 2 3 3 3 2 2" xfId="43059" xr:uid="{00000000-0005-0000-0000-00000FA20000}"/>
    <cellStyle name="Normal 3 3 2 3 3 3 3" xfId="32444" xr:uid="{00000000-0005-0000-0000-000010A20000}"/>
    <cellStyle name="Normal 3 3 2 3 3 4" xfId="14485" xr:uid="{00000000-0005-0000-0000-000011A20000}"/>
    <cellStyle name="Normal 3 3 2 3 3 4 2" xfId="37753" xr:uid="{00000000-0005-0000-0000-000012A20000}"/>
    <cellStyle name="Normal 3 3 2 3 3 5" xfId="27136" xr:uid="{00000000-0005-0000-0000-000013A20000}"/>
    <cellStyle name="Normal 3 3 2 3 4" xfId="4607" xr:uid="{00000000-0005-0000-0000-000014A20000}"/>
    <cellStyle name="Normal 3 3 2 3 4 2" xfId="9951" xr:uid="{00000000-0005-0000-0000-000015A20000}"/>
    <cellStyle name="Normal 3 3 2 3 4 2 2" xfId="20566" xr:uid="{00000000-0005-0000-0000-000016A20000}"/>
    <cellStyle name="Normal 3 3 2 3 4 2 2 2" xfId="43834" xr:uid="{00000000-0005-0000-0000-000017A20000}"/>
    <cellStyle name="Normal 3 3 2 3 4 2 3" xfId="33219" xr:uid="{00000000-0005-0000-0000-000018A20000}"/>
    <cellStyle name="Normal 3 3 2 3 4 3" xfId="15260" xr:uid="{00000000-0005-0000-0000-000019A20000}"/>
    <cellStyle name="Normal 3 3 2 3 4 3 2" xfId="38528" xr:uid="{00000000-0005-0000-0000-00001AA20000}"/>
    <cellStyle name="Normal 3 3 2 3 4 4" xfId="27911" xr:uid="{00000000-0005-0000-0000-00001BA20000}"/>
    <cellStyle name="Normal 3 3 2 3 5" xfId="7309" xr:uid="{00000000-0005-0000-0000-00001CA20000}"/>
    <cellStyle name="Normal 3 3 2 3 5 2" xfId="17924" xr:uid="{00000000-0005-0000-0000-00001DA20000}"/>
    <cellStyle name="Normal 3 3 2 3 5 2 2" xfId="41192" xr:uid="{00000000-0005-0000-0000-00001EA20000}"/>
    <cellStyle name="Normal 3 3 2 3 5 3" xfId="30577" xr:uid="{00000000-0005-0000-0000-00001FA20000}"/>
    <cellStyle name="Normal 3 3 2 3 6" xfId="12620" xr:uid="{00000000-0005-0000-0000-000020A20000}"/>
    <cellStyle name="Normal 3 3 2 3 6 2" xfId="35888" xr:uid="{00000000-0005-0000-0000-000021A20000}"/>
    <cellStyle name="Normal 3 3 2 3 7" xfId="24171" xr:uid="{00000000-0005-0000-0000-000022A20000}"/>
    <cellStyle name="Normal 3 3 2 3 7 2" xfId="47378" xr:uid="{00000000-0005-0000-0000-000023A20000}"/>
    <cellStyle name="Normal 3 3 2 3 8" xfId="25269" xr:uid="{00000000-0005-0000-0000-000024A20000}"/>
    <cellStyle name="Normal 3 3 2 3 9" xfId="49312" xr:uid="{00000000-0005-0000-0000-000025A20000}"/>
    <cellStyle name="Normal 3 3 2 4" xfId="2085" xr:uid="{00000000-0005-0000-0000-000026A20000}"/>
    <cellStyle name="Normal 3 3 2 4 2" xfId="24173" xr:uid="{00000000-0005-0000-0000-000027A20000}"/>
    <cellStyle name="Normal 3 3 2 4 2 2" xfId="47380" xr:uid="{00000000-0005-0000-0000-000028A20000}"/>
    <cellStyle name="Normal 3 3 2 4 3" xfId="49314" xr:uid="{00000000-0005-0000-0000-000029A20000}"/>
    <cellStyle name="Normal 3 3 2 5" xfId="2640" xr:uid="{00000000-0005-0000-0000-00002AA20000}"/>
    <cellStyle name="Normal 3 3 2 5 2" xfId="5488" xr:uid="{00000000-0005-0000-0000-00002BA20000}"/>
    <cellStyle name="Normal 3 3 2 5 2 2" xfId="10831" xr:uid="{00000000-0005-0000-0000-00002CA20000}"/>
    <cellStyle name="Normal 3 3 2 5 2 2 2" xfId="21445" xr:uid="{00000000-0005-0000-0000-00002DA20000}"/>
    <cellStyle name="Normal 3 3 2 5 2 2 2 2" xfId="44713" xr:uid="{00000000-0005-0000-0000-00002EA20000}"/>
    <cellStyle name="Normal 3 3 2 5 2 2 3" xfId="34099" xr:uid="{00000000-0005-0000-0000-00002FA20000}"/>
    <cellStyle name="Normal 3 3 2 5 2 3" xfId="16139" xr:uid="{00000000-0005-0000-0000-000030A20000}"/>
    <cellStyle name="Normal 3 3 2 5 2 3 2" xfId="39407" xr:uid="{00000000-0005-0000-0000-000031A20000}"/>
    <cellStyle name="Normal 3 3 2 5 2 4" xfId="28791" xr:uid="{00000000-0005-0000-0000-000032A20000}"/>
    <cellStyle name="Normal 3 3 2 5 3" xfId="8189" xr:uid="{00000000-0005-0000-0000-000033A20000}"/>
    <cellStyle name="Normal 3 3 2 5 3 2" xfId="18804" xr:uid="{00000000-0005-0000-0000-000034A20000}"/>
    <cellStyle name="Normal 3 3 2 5 3 2 2" xfId="42072" xr:uid="{00000000-0005-0000-0000-000035A20000}"/>
    <cellStyle name="Normal 3 3 2 5 3 3" xfId="31457" xr:uid="{00000000-0005-0000-0000-000036A20000}"/>
    <cellStyle name="Normal 3 3 2 5 4" xfId="13499" xr:uid="{00000000-0005-0000-0000-000037A20000}"/>
    <cellStyle name="Normal 3 3 2 5 4 2" xfId="36767" xr:uid="{00000000-0005-0000-0000-000038A20000}"/>
    <cellStyle name="Normal 3 3 2 5 5" xfId="26149" xr:uid="{00000000-0005-0000-0000-000039A20000}"/>
    <cellStyle name="Normal 3 3 2 6" xfId="4301" xr:uid="{00000000-0005-0000-0000-00003AA20000}"/>
    <cellStyle name="Normal 3 3 2 6 2" xfId="9645" xr:uid="{00000000-0005-0000-0000-00003BA20000}"/>
    <cellStyle name="Normal 3 3 2 6 2 2" xfId="20260" xr:uid="{00000000-0005-0000-0000-00003CA20000}"/>
    <cellStyle name="Normal 3 3 2 6 2 2 2" xfId="43528" xr:uid="{00000000-0005-0000-0000-00003DA20000}"/>
    <cellStyle name="Normal 3 3 2 6 2 3" xfId="32913" xr:uid="{00000000-0005-0000-0000-00003EA20000}"/>
    <cellStyle name="Normal 3 3 2 6 3" xfId="14954" xr:uid="{00000000-0005-0000-0000-00003FA20000}"/>
    <cellStyle name="Normal 3 3 2 6 3 2" xfId="38222" xr:uid="{00000000-0005-0000-0000-000040A20000}"/>
    <cellStyle name="Normal 3 3 2 6 4" xfId="27605" xr:uid="{00000000-0005-0000-0000-000041A20000}"/>
    <cellStyle name="Normal 3 3 2 7" xfId="7003" xr:uid="{00000000-0005-0000-0000-000042A20000}"/>
    <cellStyle name="Normal 3 3 2 7 2" xfId="17618" xr:uid="{00000000-0005-0000-0000-000043A20000}"/>
    <cellStyle name="Normal 3 3 2 7 2 2" xfId="40886" xr:uid="{00000000-0005-0000-0000-000044A20000}"/>
    <cellStyle name="Normal 3 3 2 7 3" xfId="30271" xr:uid="{00000000-0005-0000-0000-000045A20000}"/>
    <cellStyle name="Normal 3 3 2 8" xfId="12314" xr:uid="{00000000-0005-0000-0000-000046A20000}"/>
    <cellStyle name="Normal 3 3 2 8 2" xfId="35582" xr:uid="{00000000-0005-0000-0000-000047A20000}"/>
    <cellStyle name="Normal 3 3 2 9" xfId="24166" xr:uid="{00000000-0005-0000-0000-000048A20000}"/>
    <cellStyle name="Normal 3 3 2 9 2" xfId="47373" xr:uid="{00000000-0005-0000-0000-000049A20000}"/>
    <cellStyle name="Normal 3 3 2_Asset Register (new)" xfId="1315" xr:uid="{00000000-0005-0000-0000-00004AA20000}"/>
    <cellStyle name="Normal 3 3 3" xfId="1156" xr:uid="{00000000-0005-0000-0000-00004BA20000}"/>
    <cellStyle name="Normal 3 3 3 2" xfId="2723" xr:uid="{00000000-0005-0000-0000-00004CA20000}"/>
    <cellStyle name="Normal 3 3 3 2 2" xfId="5571" xr:uid="{00000000-0005-0000-0000-00004DA20000}"/>
    <cellStyle name="Normal 3 3 3 2 2 2" xfId="10914" xr:uid="{00000000-0005-0000-0000-00004EA20000}"/>
    <cellStyle name="Normal 3 3 3 2 2 2 2" xfId="21528" xr:uid="{00000000-0005-0000-0000-00004FA20000}"/>
    <cellStyle name="Normal 3 3 3 2 2 2 2 2" xfId="44796" xr:uid="{00000000-0005-0000-0000-000050A20000}"/>
    <cellStyle name="Normal 3 3 3 2 2 2 3" xfId="34182" xr:uid="{00000000-0005-0000-0000-000051A20000}"/>
    <cellStyle name="Normal 3 3 3 2 2 3" xfId="16222" xr:uid="{00000000-0005-0000-0000-000052A20000}"/>
    <cellStyle name="Normal 3 3 3 2 2 3 2" xfId="39490" xr:uid="{00000000-0005-0000-0000-000053A20000}"/>
    <cellStyle name="Normal 3 3 3 2 2 4" xfId="24176" xr:uid="{00000000-0005-0000-0000-000054A20000}"/>
    <cellStyle name="Normal 3 3 3 2 2 4 2" xfId="47383" xr:uid="{00000000-0005-0000-0000-000055A20000}"/>
    <cellStyle name="Normal 3 3 3 2 2 5" xfId="28874" xr:uid="{00000000-0005-0000-0000-000056A20000}"/>
    <cellStyle name="Normal 3 3 3 2 2 6" xfId="49317" xr:uid="{00000000-0005-0000-0000-000057A20000}"/>
    <cellStyle name="Normal 3 3 3 2 3" xfId="8272" xr:uid="{00000000-0005-0000-0000-000058A20000}"/>
    <cellStyle name="Normal 3 3 3 2 3 2" xfId="18887" xr:uid="{00000000-0005-0000-0000-000059A20000}"/>
    <cellStyle name="Normal 3 3 3 2 3 2 2" xfId="42155" xr:uid="{00000000-0005-0000-0000-00005AA20000}"/>
    <cellStyle name="Normal 3 3 3 2 3 3" xfId="31540" xr:uid="{00000000-0005-0000-0000-00005BA20000}"/>
    <cellStyle name="Normal 3 3 3 2 4" xfId="13582" xr:uid="{00000000-0005-0000-0000-00005CA20000}"/>
    <cellStyle name="Normal 3 3 3 2 4 2" xfId="36850" xr:uid="{00000000-0005-0000-0000-00005DA20000}"/>
    <cellStyle name="Normal 3 3 3 2 5" xfId="24175" xr:uid="{00000000-0005-0000-0000-00005EA20000}"/>
    <cellStyle name="Normal 3 3 3 2 5 2" xfId="47382" xr:uid="{00000000-0005-0000-0000-00005FA20000}"/>
    <cellStyle name="Normal 3 3 3 2 6" xfId="26232" xr:uid="{00000000-0005-0000-0000-000060A20000}"/>
    <cellStyle name="Normal 3 3 3 2 7" xfId="49316" xr:uid="{00000000-0005-0000-0000-000061A20000}"/>
    <cellStyle name="Normal 3 3 3 3" xfId="3898" xr:uid="{00000000-0005-0000-0000-000062A20000}"/>
    <cellStyle name="Normal 3 3 3 3 2" xfId="6562" xr:uid="{00000000-0005-0000-0000-000063A20000}"/>
    <cellStyle name="Normal 3 3 3 3 2 2" xfId="11905" xr:uid="{00000000-0005-0000-0000-000064A20000}"/>
    <cellStyle name="Normal 3 3 3 3 2 2 2" xfId="22518" xr:uid="{00000000-0005-0000-0000-000065A20000}"/>
    <cellStyle name="Normal 3 3 3 3 2 2 2 2" xfId="45786" xr:uid="{00000000-0005-0000-0000-000066A20000}"/>
    <cellStyle name="Normal 3 3 3 3 2 2 3" xfId="35173" xr:uid="{00000000-0005-0000-0000-000067A20000}"/>
    <cellStyle name="Normal 3 3 3 3 2 3" xfId="17212" xr:uid="{00000000-0005-0000-0000-000068A20000}"/>
    <cellStyle name="Normal 3 3 3 3 2 3 2" xfId="40480" xr:uid="{00000000-0005-0000-0000-000069A20000}"/>
    <cellStyle name="Normal 3 3 3 3 2 4" xfId="29865" xr:uid="{00000000-0005-0000-0000-00006AA20000}"/>
    <cellStyle name="Normal 3 3 3 3 3" xfId="9263" xr:uid="{00000000-0005-0000-0000-00006BA20000}"/>
    <cellStyle name="Normal 3 3 3 3 3 2" xfId="19878" xr:uid="{00000000-0005-0000-0000-00006CA20000}"/>
    <cellStyle name="Normal 3 3 3 3 3 2 2" xfId="43146" xr:uid="{00000000-0005-0000-0000-00006DA20000}"/>
    <cellStyle name="Normal 3 3 3 3 3 3" xfId="32531" xr:uid="{00000000-0005-0000-0000-00006EA20000}"/>
    <cellStyle name="Normal 3 3 3 3 4" xfId="14572" xr:uid="{00000000-0005-0000-0000-00006FA20000}"/>
    <cellStyle name="Normal 3 3 3 3 4 2" xfId="37840" xr:uid="{00000000-0005-0000-0000-000070A20000}"/>
    <cellStyle name="Normal 3 3 3 3 5" xfId="24177" xr:uid="{00000000-0005-0000-0000-000071A20000}"/>
    <cellStyle name="Normal 3 3 3 3 5 2" xfId="47384" xr:uid="{00000000-0005-0000-0000-000072A20000}"/>
    <cellStyle name="Normal 3 3 3 3 6" xfId="27223" xr:uid="{00000000-0005-0000-0000-000073A20000}"/>
    <cellStyle name="Normal 3 3 3 3 7" xfId="49318" xr:uid="{00000000-0005-0000-0000-000074A20000}"/>
    <cellStyle name="Normal 3 3 3 4" xfId="4384" xr:uid="{00000000-0005-0000-0000-000075A20000}"/>
    <cellStyle name="Normal 3 3 3 4 2" xfId="9728" xr:uid="{00000000-0005-0000-0000-000076A20000}"/>
    <cellStyle name="Normal 3 3 3 4 2 2" xfId="20343" xr:uid="{00000000-0005-0000-0000-000077A20000}"/>
    <cellStyle name="Normal 3 3 3 4 2 2 2" xfId="43611" xr:uid="{00000000-0005-0000-0000-000078A20000}"/>
    <cellStyle name="Normal 3 3 3 4 2 3" xfId="32996" xr:uid="{00000000-0005-0000-0000-000079A20000}"/>
    <cellStyle name="Normal 3 3 3 4 3" xfId="15037" xr:uid="{00000000-0005-0000-0000-00007AA20000}"/>
    <cellStyle name="Normal 3 3 3 4 3 2" xfId="38305" xr:uid="{00000000-0005-0000-0000-00007BA20000}"/>
    <cellStyle name="Normal 3 3 3 4 4" xfId="27688" xr:uid="{00000000-0005-0000-0000-00007CA20000}"/>
    <cellStyle name="Normal 3 3 3 5" xfId="7086" xr:uid="{00000000-0005-0000-0000-00007DA20000}"/>
    <cellStyle name="Normal 3 3 3 5 2" xfId="17701" xr:uid="{00000000-0005-0000-0000-00007EA20000}"/>
    <cellStyle name="Normal 3 3 3 5 2 2" xfId="40969" xr:uid="{00000000-0005-0000-0000-00007FA20000}"/>
    <cellStyle name="Normal 3 3 3 5 3" xfId="30354" xr:uid="{00000000-0005-0000-0000-000080A20000}"/>
    <cellStyle name="Normal 3 3 3 6" xfId="12397" xr:uid="{00000000-0005-0000-0000-000081A20000}"/>
    <cellStyle name="Normal 3 3 3 6 2" xfId="35665" xr:uid="{00000000-0005-0000-0000-000082A20000}"/>
    <cellStyle name="Normal 3 3 3 7" xfId="24174" xr:uid="{00000000-0005-0000-0000-000083A20000}"/>
    <cellStyle name="Normal 3 3 3 7 2" xfId="47381" xr:uid="{00000000-0005-0000-0000-000084A20000}"/>
    <cellStyle name="Normal 3 3 3 8" xfId="25046" xr:uid="{00000000-0005-0000-0000-000085A20000}"/>
    <cellStyle name="Normal 3 3 3 9" xfId="49315" xr:uid="{00000000-0005-0000-0000-000086A20000}"/>
    <cellStyle name="Normal 3 3 4" xfId="1329" xr:uid="{00000000-0005-0000-0000-000087A20000}"/>
    <cellStyle name="Normal 3 3 4 2" xfId="2863" xr:uid="{00000000-0005-0000-0000-000088A20000}"/>
    <cellStyle name="Normal 3 3 4 2 2" xfId="5711" xr:uid="{00000000-0005-0000-0000-000089A20000}"/>
    <cellStyle name="Normal 3 3 4 2 2 2" xfId="11054" xr:uid="{00000000-0005-0000-0000-00008AA20000}"/>
    <cellStyle name="Normal 3 3 4 2 2 2 2" xfId="21668" xr:uid="{00000000-0005-0000-0000-00008BA20000}"/>
    <cellStyle name="Normal 3 3 4 2 2 2 2 2" xfId="44936" xr:uid="{00000000-0005-0000-0000-00008CA20000}"/>
    <cellStyle name="Normal 3 3 4 2 2 2 3" xfId="34322" xr:uid="{00000000-0005-0000-0000-00008DA20000}"/>
    <cellStyle name="Normal 3 3 4 2 2 3" xfId="16362" xr:uid="{00000000-0005-0000-0000-00008EA20000}"/>
    <cellStyle name="Normal 3 3 4 2 2 3 2" xfId="39630" xr:uid="{00000000-0005-0000-0000-00008FA20000}"/>
    <cellStyle name="Normal 3 3 4 2 2 4" xfId="24180" xr:uid="{00000000-0005-0000-0000-000090A20000}"/>
    <cellStyle name="Normal 3 3 4 2 2 4 2" xfId="47387" xr:uid="{00000000-0005-0000-0000-000091A20000}"/>
    <cellStyle name="Normal 3 3 4 2 2 5" xfId="29014" xr:uid="{00000000-0005-0000-0000-000092A20000}"/>
    <cellStyle name="Normal 3 3 4 2 2 6" xfId="49321" xr:uid="{00000000-0005-0000-0000-000093A20000}"/>
    <cellStyle name="Normal 3 3 4 2 3" xfId="8412" xr:uid="{00000000-0005-0000-0000-000094A20000}"/>
    <cellStyle name="Normal 3 3 4 2 3 2" xfId="19027" xr:uid="{00000000-0005-0000-0000-000095A20000}"/>
    <cellStyle name="Normal 3 3 4 2 3 2 2" xfId="42295" xr:uid="{00000000-0005-0000-0000-000096A20000}"/>
    <cellStyle name="Normal 3 3 4 2 3 3" xfId="31680" xr:uid="{00000000-0005-0000-0000-000097A20000}"/>
    <cellStyle name="Normal 3 3 4 2 4" xfId="13722" xr:uid="{00000000-0005-0000-0000-000098A20000}"/>
    <cellStyle name="Normal 3 3 4 2 4 2" xfId="36990" xr:uid="{00000000-0005-0000-0000-000099A20000}"/>
    <cellStyle name="Normal 3 3 4 2 5" xfId="24179" xr:uid="{00000000-0005-0000-0000-00009AA20000}"/>
    <cellStyle name="Normal 3 3 4 2 5 2" xfId="47386" xr:uid="{00000000-0005-0000-0000-00009BA20000}"/>
    <cellStyle name="Normal 3 3 4 2 6" xfId="26372" xr:uid="{00000000-0005-0000-0000-00009CA20000}"/>
    <cellStyle name="Normal 3 3 4 2 7" xfId="49320" xr:uid="{00000000-0005-0000-0000-00009DA20000}"/>
    <cellStyle name="Normal 3 3 4 3" xfId="4524" xr:uid="{00000000-0005-0000-0000-00009EA20000}"/>
    <cellStyle name="Normal 3 3 4 3 2" xfId="9868" xr:uid="{00000000-0005-0000-0000-00009FA20000}"/>
    <cellStyle name="Normal 3 3 4 3 2 2" xfId="20483" xr:uid="{00000000-0005-0000-0000-0000A0A20000}"/>
    <cellStyle name="Normal 3 3 4 3 2 2 2" xfId="43751" xr:uid="{00000000-0005-0000-0000-0000A1A20000}"/>
    <cellStyle name="Normal 3 3 4 3 2 3" xfId="33136" xr:uid="{00000000-0005-0000-0000-0000A2A20000}"/>
    <cellStyle name="Normal 3 3 4 3 3" xfId="15177" xr:uid="{00000000-0005-0000-0000-0000A3A20000}"/>
    <cellStyle name="Normal 3 3 4 3 3 2" xfId="38445" xr:uid="{00000000-0005-0000-0000-0000A4A20000}"/>
    <cellStyle name="Normal 3 3 4 3 4" xfId="24181" xr:uid="{00000000-0005-0000-0000-0000A5A20000}"/>
    <cellStyle name="Normal 3 3 4 3 4 2" xfId="47388" xr:uid="{00000000-0005-0000-0000-0000A6A20000}"/>
    <cellStyle name="Normal 3 3 4 3 5" xfId="27828" xr:uid="{00000000-0005-0000-0000-0000A7A20000}"/>
    <cellStyle name="Normal 3 3 4 3 6" xfId="49322" xr:uid="{00000000-0005-0000-0000-0000A8A20000}"/>
    <cellStyle name="Normal 3 3 4 4" xfId="7226" xr:uid="{00000000-0005-0000-0000-0000A9A20000}"/>
    <cellStyle name="Normal 3 3 4 4 2" xfId="17841" xr:uid="{00000000-0005-0000-0000-0000AAA20000}"/>
    <cellStyle name="Normal 3 3 4 4 2 2" xfId="41109" xr:uid="{00000000-0005-0000-0000-0000ABA20000}"/>
    <cellStyle name="Normal 3 3 4 4 3" xfId="30494" xr:uid="{00000000-0005-0000-0000-0000ACA20000}"/>
    <cellStyle name="Normal 3 3 4 5" xfId="12537" xr:uid="{00000000-0005-0000-0000-0000ADA20000}"/>
    <cellStyle name="Normal 3 3 4 5 2" xfId="35805" xr:uid="{00000000-0005-0000-0000-0000AEA20000}"/>
    <cellStyle name="Normal 3 3 4 6" xfId="24178" xr:uid="{00000000-0005-0000-0000-0000AFA20000}"/>
    <cellStyle name="Normal 3 3 4 6 2" xfId="47385" xr:uid="{00000000-0005-0000-0000-0000B0A20000}"/>
    <cellStyle name="Normal 3 3 4 7" xfId="25186" xr:uid="{00000000-0005-0000-0000-0000B1A20000}"/>
    <cellStyle name="Normal 3 3 4 8" xfId="49319" xr:uid="{00000000-0005-0000-0000-0000B2A20000}"/>
    <cellStyle name="Normal 3 3 5" xfId="1706" xr:uid="{00000000-0005-0000-0000-0000B3A20000}"/>
    <cellStyle name="Normal 3 3 5 2" xfId="4701" xr:uid="{00000000-0005-0000-0000-0000B4A20000}"/>
    <cellStyle name="Normal 3 3 5 2 2" xfId="10045" xr:uid="{00000000-0005-0000-0000-0000B5A20000}"/>
    <cellStyle name="Normal 3 3 5 2 2 2" xfId="20660" xr:uid="{00000000-0005-0000-0000-0000B6A20000}"/>
    <cellStyle name="Normal 3 3 5 2 2 2 2" xfId="43928" xr:uid="{00000000-0005-0000-0000-0000B7A20000}"/>
    <cellStyle name="Normal 3 3 5 2 2 3" xfId="33313" xr:uid="{00000000-0005-0000-0000-0000B8A20000}"/>
    <cellStyle name="Normal 3 3 5 2 3" xfId="15354" xr:uid="{00000000-0005-0000-0000-0000B9A20000}"/>
    <cellStyle name="Normal 3 3 5 2 3 2" xfId="38622" xr:uid="{00000000-0005-0000-0000-0000BAA20000}"/>
    <cellStyle name="Normal 3 3 5 2 4" xfId="24183" xr:uid="{00000000-0005-0000-0000-0000BBA20000}"/>
    <cellStyle name="Normal 3 3 5 2 4 2" xfId="47390" xr:uid="{00000000-0005-0000-0000-0000BCA20000}"/>
    <cellStyle name="Normal 3 3 5 2 5" xfId="28005" xr:uid="{00000000-0005-0000-0000-0000BDA20000}"/>
    <cellStyle name="Normal 3 3 5 2 6" xfId="49324" xr:uid="{00000000-0005-0000-0000-0000BEA20000}"/>
    <cellStyle name="Normal 3 3 5 3" xfId="7403" xr:uid="{00000000-0005-0000-0000-0000BFA20000}"/>
    <cellStyle name="Normal 3 3 5 3 2" xfId="18018" xr:uid="{00000000-0005-0000-0000-0000C0A20000}"/>
    <cellStyle name="Normal 3 3 5 3 2 2" xfId="41286" xr:uid="{00000000-0005-0000-0000-0000C1A20000}"/>
    <cellStyle name="Normal 3 3 5 3 3" xfId="30671" xr:uid="{00000000-0005-0000-0000-0000C2A20000}"/>
    <cellStyle name="Normal 3 3 5 4" xfId="12714" xr:uid="{00000000-0005-0000-0000-0000C3A20000}"/>
    <cellStyle name="Normal 3 3 5 4 2" xfId="35982" xr:uid="{00000000-0005-0000-0000-0000C4A20000}"/>
    <cellStyle name="Normal 3 3 5 5" xfId="24182" xr:uid="{00000000-0005-0000-0000-0000C5A20000}"/>
    <cellStyle name="Normal 3 3 5 5 2" xfId="47389" xr:uid="{00000000-0005-0000-0000-0000C6A20000}"/>
    <cellStyle name="Normal 3 3 5 6" xfId="25363" xr:uid="{00000000-0005-0000-0000-0000C7A20000}"/>
    <cellStyle name="Normal 3 3 5 7" xfId="49323" xr:uid="{00000000-0005-0000-0000-0000C8A20000}"/>
    <cellStyle name="Normal 3 3 6" xfId="1737" xr:uid="{00000000-0005-0000-0000-0000C9A20000}"/>
    <cellStyle name="Normal 3 3 6 2" xfId="4730" xr:uid="{00000000-0005-0000-0000-0000CAA20000}"/>
    <cellStyle name="Normal 3 3 6 2 2" xfId="10074" xr:uid="{00000000-0005-0000-0000-0000CBA20000}"/>
    <cellStyle name="Normal 3 3 6 2 2 2" xfId="20689" xr:uid="{00000000-0005-0000-0000-0000CCA20000}"/>
    <cellStyle name="Normal 3 3 6 2 2 2 2" xfId="43957" xr:uid="{00000000-0005-0000-0000-0000CDA20000}"/>
    <cellStyle name="Normal 3 3 6 2 2 3" xfId="33342" xr:uid="{00000000-0005-0000-0000-0000CEA20000}"/>
    <cellStyle name="Normal 3 3 6 2 3" xfId="15383" xr:uid="{00000000-0005-0000-0000-0000CFA20000}"/>
    <cellStyle name="Normal 3 3 6 2 3 2" xfId="38651" xr:uid="{00000000-0005-0000-0000-0000D0A20000}"/>
    <cellStyle name="Normal 3 3 6 2 4" xfId="28034" xr:uid="{00000000-0005-0000-0000-0000D1A20000}"/>
    <cellStyle name="Normal 3 3 6 3" xfId="7432" xr:uid="{00000000-0005-0000-0000-0000D2A20000}"/>
    <cellStyle name="Normal 3 3 6 3 2" xfId="18047" xr:uid="{00000000-0005-0000-0000-0000D3A20000}"/>
    <cellStyle name="Normal 3 3 6 3 2 2" xfId="41315" xr:uid="{00000000-0005-0000-0000-0000D4A20000}"/>
    <cellStyle name="Normal 3 3 6 3 3" xfId="30700" xr:uid="{00000000-0005-0000-0000-0000D5A20000}"/>
    <cellStyle name="Normal 3 3 6 4" xfId="12743" xr:uid="{00000000-0005-0000-0000-0000D6A20000}"/>
    <cellStyle name="Normal 3 3 6 4 2" xfId="36011" xr:uid="{00000000-0005-0000-0000-0000D7A20000}"/>
    <cellStyle name="Normal 3 3 6 5" xfId="24184" xr:uid="{00000000-0005-0000-0000-0000D8A20000}"/>
    <cellStyle name="Normal 3 3 6 5 2" xfId="47391" xr:uid="{00000000-0005-0000-0000-0000D9A20000}"/>
    <cellStyle name="Normal 3 3 6 6" xfId="25392" xr:uid="{00000000-0005-0000-0000-0000DAA20000}"/>
    <cellStyle name="Normal 3 3 6 7" xfId="49325" xr:uid="{00000000-0005-0000-0000-0000DBA20000}"/>
    <cellStyle name="Normal 3 3 7" xfId="2083" xr:uid="{00000000-0005-0000-0000-0000DCA20000}"/>
    <cellStyle name="Normal 3 3 7 2" xfId="4995" xr:uid="{00000000-0005-0000-0000-0000DDA20000}"/>
    <cellStyle name="Normal 3 3 7 2 2" xfId="10338" xr:uid="{00000000-0005-0000-0000-0000DEA20000}"/>
    <cellStyle name="Normal 3 3 7 2 2 2" xfId="20953" xr:uid="{00000000-0005-0000-0000-0000DFA20000}"/>
    <cellStyle name="Normal 3 3 7 2 2 2 2" xfId="44221" xr:uid="{00000000-0005-0000-0000-0000E0A20000}"/>
    <cellStyle name="Normal 3 3 7 2 2 3" xfId="33606" xr:uid="{00000000-0005-0000-0000-0000E1A20000}"/>
    <cellStyle name="Normal 3 3 7 2 3" xfId="15647" xr:uid="{00000000-0005-0000-0000-0000E2A20000}"/>
    <cellStyle name="Normal 3 3 7 2 3 2" xfId="38915" xr:uid="{00000000-0005-0000-0000-0000E3A20000}"/>
    <cellStyle name="Normal 3 3 7 2 4" xfId="28298" xr:uid="{00000000-0005-0000-0000-0000E4A20000}"/>
    <cellStyle name="Normal 3 3 7 3" xfId="7696" xr:uid="{00000000-0005-0000-0000-0000E5A20000}"/>
    <cellStyle name="Normal 3 3 7 3 2" xfId="18311" xr:uid="{00000000-0005-0000-0000-0000E6A20000}"/>
    <cellStyle name="Normal 3 3 7 3 2 2" xfId="41579" xr:uid="{00000000-0005-0000-0000-0000E7A20000}"/>
    <cellStyle name="Normal 3 3 7 3 3" xfId="30964" xr:uid="{00000000-0005-0000-0000-0000E8A20000}"/>
    <cellStyle name="Normal 3 3 7 4" xfId="13007" xr:uid="{00000000-0005-0000-0000-0000E9A20000}"/>
    <cellStyle name="Normal 3 3 7 4 2" xfId="36275" xr:uid="{00000000-0005-0000-0000-0000EAA20000}"/>
    <cellStyle name="Normal 3 3 7 5" xfId="24185" xr:uid="{00000000-0005-0000-0000-0000EBA20000}"/>
    <cellStyle name="Normal 3 3 7 5 2" xfId="47392" xr:uid="{00000000-0005-0000-0000-0000ECA20000}"/>
    <cellStyle name="Normal 3 3 7 6" xfId="25656" xr:uid="{00000000-0005-0000-0000-0000EDA20000}"/>
    <cellStyle name="Normal 3 3 7 7" xfId="49326" xr:uid="{00000000-0005-0000-0000-0000EEA20000}"/>
    <cellStyle name="Normal 3 3 8" xfId="2202" xr:uid="{00000000-0005-0000-0000-0000EFA20000}"/>
    <cellStyle name="Normal 3 3 8 2" xfId="5077" xr:uid="{00000000-0005-0000-0000-0000F0A20000}"/>
    <cellStyle name="Normal 3 3 8 2 2" xfId="10420" xr:uid="{00000000-0005-0000-0000-0000F1A20000}"/>
    <cellStyle name="Normal 3 3 8 2 2 2" xfId="21035" xr:uid="{00000000-0005-0000-0000-0000F2A20000}"/>
    <cellStyle name="Normal 3 3 8 2 2 2 2" xfId="44303" xr:uid="{00000000-0005-0000-0000-0000F3A20000}"/>
    <cellStyle name="Normal 3 3 8 2 2 3" xfId="33688" xr:uid="{00000000-0005-0000-0000-0000F4A20000}"/>
    <cellStyle name="Normal 3 3 8 2 3" xfId="15729" xr:uid="{00000000-0005-0000-0000-0000F5A20000}"/>
    <cellStyle name="Normal 3 3 8 2 3 2" xfId="38997" xr:uid="{00000000-0005-0000-0000-0000F6A20000}"/>
    <cellStyle name="Normal 3 3 8 2 4" xfId="28380" xr:uid="{00000000-0005-0000-0000-0000F7A20000}"/>
    <cellStyle name="Normal 3 3 8 3" xfId="7778" xr:uid="{00000000-0005-0000-0000-0000F8A20000}"/>
    <cellStyle name="Normal 3 3 8 3 2" xfId="18393" xr:uid="{00000000-0005-0000-0000-0000F9A20000}"/>
    <cellStyle name="Normal 3 3 8 3 2 2" xfId="41661" xr:uid="{00000000-0005-0000-0000-0000FAA20000}"/>
    <cellStyle name="Normal 3 3 8 3 3" xfId="31046" xr:uid="{00000000-0005-0000-0000-0000FBA20000}"/>
    <cellStyle name="Normal 3 3 8 4" xfId="13089" xr:uid="{00000000-0005-0000-0000-0000FCA20000}"/>
    <cellStyle name="Normal 3 3 8 4 2" xfId="36357" xr:uid="{00000000-0005-0000-0000-0000FDA20000}"/>
    <cellStyle name="Normal 3 3 8 5" xfId="24186" xr:uid="{00000000-0005-0000-0000-0000FEA20000}"/>
    <cellStyle name="Normal 3 3 8 5 2" xfId="47393" xr:uid="{00000000-0005-0000-0000-0000FFA20000}"/>
    <cellStyle name="Normal 3 3 8 6" xfId="25738" xr:uid="{00000000-0005-0000-0000-000000A30000}"/>
    <cellStyle name="Normal 3 3 8 7" xfId="49327" xr:uid="{00000000-0005-0000-0000-000001A30000}"/>
    <cellStyle name="Normal 3 3 9" xfId="2259" xr:uid="{00000000-0005-0000-0000-000002A30000}"/>
    <cellStyle name="Normal 3 3 9 2" xfId="5125" xr:uid="{00000000-0005-0000-0000-000003A30000}"/>
    <cellStyle name="Normal 3 3 9 2 2" xfId="10468" xr:uid="{00000000-0005-0000-0000-000004A30000}"/>
    <cellStyle name="Normal 3 3 9 2 2 2" xfId="21082" xr:uid="{00000000-0005-0000-0000-000005A30000}"/>
    <cellStyle name="Normal 3 3 9 2 2 2 2" xfId="44350" xr:uid="{00000000-0005-0000-0000-000006A30000}"/>
    <cellStyle name="Normal 3 3 9 2 2 3" xfId="33736" xr:uid="{00000000-0005-0000-0000-000007A30000}"/>
    <cellStyle name="Normal 3 3 9 2 3" xfId="15776" xr:uid="{00000000-0005-0000-0000-000008A30000}"/>
    <cellStyle name="Normal 3 3 9 2 3 2" xfId="39044" xr:uid="{00000000-0005-0000-0000-000009A30000}"/>
    <cellStyle name="Normal 3 3 9 2 4" xfId="28428" xr:uid="{00000000-0005-0000-0000-00000AA30000}"/>
    <cellStyle name="Normal 3 3 9 3" xfId="7826" xr:uid="{00000000-0005-0000-0000-00000BA30000}"/>
    <cellStyle name="Normal 3 3 9 3 2" xfId="18441" xr:uid="{00000000-0005-0000-0000-00000CA30000}"/>
    <cellStyle name="Normal 3 3 9 3 2 2" xfId="41709" xr:uid="{00000000-0005-0000-0000-00000DA30000}"/>
    <cellStyle name="Normal 3 3 9 3 3" xfId="31094" xr:uid="{00000000-0005-0000-0000-00000EA30000}"/>
    <cellStyle name="Normal 3 3 9 4" xfId="13136" xr:uid="{00000000-0005-0000-0000-00000FA30000}"/>
    <cellStyle name="Normal 3 3 9 4 2" xfId="36404" xr:uid="{00000000-0005-0000-0000-000010A30000}"/>
    <cellStyle name="Normal 3 3 9 5" xfId="25786" xr:uid="{00000000-0005-0000-0000-000011A30000}"/>
    <cellStyle name="Normal 3 3_Asset Register (new)" xfId="1316" xr:uid="{00000000-0005-0000-0000-000012A30000}"/>
    <cellStyle name="Normal 3 4" xfId="590" xr:uid="{00000000-0005-0000-0000-000013A30000}"/>
    <cellStyle name="Normal 3 4 10" xfId="3048" xr:uid="{00000000-0005-0000-0000-000014A30000}"/>
    <cellStyle name="Normal 3 4 10 2" xfId="5881" xr:uid="{00000000-0005-0000-0000-000015A30000}"/>
    <cellStyle name="Normal 3 4 10 2 2" xfId="11224" xr:uid="{00000000-0005-0000-0000-000016A30000}"/>
    <cellStyle name="Normal 3 4 10 2 2 2" xfId="21837" xr:uid="{00000000-0005-0000-0000-000017A30000}"/>
    <cellStyle name="Normal 3 4 10 2 2 2 2" xfId="45105" xr:uid="{00000000-0005-0000-0000-000018A30000}"/>
    <cellStyle name="Normal 3 4 10 2 2 3" xfId="34492" xr:uid="{00000000-0005-0000-0000-000019A30000}"/>
    <cellStyle name="Normal 3 4 10 2 3" xfId="16531" xr:uid="{00000000-0005-0000-0000-00001AA30000}"/>
    <cellStyle name="Normal 3 4 10 2 3 2" xfId="39799" xr:uid="{00000000-0005-0000-0000-00001BA30000}"/>
    <cellStyle name="Normal 3 4 10 2 4" xfId="29184" xr:uid="{00000000-0005-0000-0000-00001CA30000}"/>
    <cellStyle name="Normal 3 4 10 3" xfId="8582" xr:uid="{00000000-0005-0000-0000-00001DA30000}"/>
    <cellStyle name="Normal 3 4 10 3 2" xfId="19197" xr:uid="{00000000-0005-0000-0000-00001EA30000}"/>
    <cellStyle name="Normal 3 4 10 3 2 2" xfId="42465" xr:uid="{00000000-0005-0000-0000-00001FA30000}"/>
    <cellStyle name="Normal 3 4 10 3 3" xfId="31850" xr:uid="{00000000-0005-0000-0000-000020A30000}"/>
    <cellStyle name="Normal 3 4 10 4" xfId="13891" xr:uid="{00000000-0005-0000-0000-000021A30000}"/>
    <cellStyle name="Normal 3 4 10 4 2" xfId="37159" xr:uid="{00000000-0005-0000-0000-000022A30000}"/>
    <cellStyle name="Normal 3 4 10 5" xfId="26542" xr:uid="{00000000-0005-0000-0000-000023A30000}"/>
    <cellStyle name="Normal 3 4 11" xfId="3371" xr:uid="{00000000-0005-0000-0000-000024A30000}"/>
    <cellStyle name="Normal 3 4 11 2" xfId="6195" xr:uid="{00000000-0005-0000-0000-000025A30000}"/>
    <cellStyle name="Normal 3 4 11 2 2" xfId="11538" xr:uid="{00000000-0005-0000-0000-000026A30000}"/>
    <cellStyle name="Normal 3 4 11 2 2 2" xfId="22151" xr:uid="{00000000-0005-0000-0000-000027A30000}"/>
    <cellStyle name="Normal 3 4 11 2 2 2 2" xfId="45419" xr:uid="{00000000-0005-0000-0000-000028A30000}"/>
    <cellStyle name="Normal 3 4 11 2 2 3" xfId="34806" xr:uid="{00000000-0005-0000-0000-000029A30000}"/>
    <cellStyle name="Normal 3 4 11 2 3" xfId="16845" xr:uid="{00000000-0005-0000-0000-00002AA30000}"/>
    <cellStyle name="Normal 3 4 11 2 3 2" xfId="40113" xr:uid="{00000000-0005-0000-0000-00002BA30000}"/>
    <cellStyle name="Normal 3 4 11 2 4" xfId="29498" xr:uid="{00000000-0005-0000-0000-00002CA30000}"/>
    <cellStyle name="Normal 3 4 11 3" xfId="8896" xr:uid="{00000000-0005-0000-0000-00002DA30000}"/>
    <cellStyle name="Normal 3 4 11 3 2" xfId="19511" xr:uid="{00000000-0005-0000-0000-00002EA30000}"/>
    <cellStyle name="Normal 3 4 11 3 2 2" xfId="42779" xr:uid="{00000000-0005-0000-0000-00002FA30000}"/>
    <cellStyle name="Normal 3 4 11 3 3" xfId="32164" xr:uid="{00000000-0005-0000-0000-000030A30000}"/>
    <cellStyle name="Normal 3 4 11 4" xfId="14205" xr:uid="{00000000-0005-0000-0000-000031A30000}"/>
    <cellStyle name="Normal 3 4 11 4 2" xfId="37473" xr:uid="{00000000-0005-0000-0000-000032A30000}"/>
    <cellStyle name="Normal 3 4 11 5" xfId="26856" xr:uid="{00000000-0005-0000-0000-000033A30000}"/>
    <cellStyle name="Normal 3 4 12" xfId="24187" xr:uid="{00000000-0005-0000-0000-000034A30000}"/>
    <cellStyle name="Normal 3 4 12 2" xfId="47394" xr:uid="{00000000-0005-0000-0000-000035A30000}"/>
    <cellStyle name="Normal 3 4 13" xfId="49328" xr:uid="{00000000-0005-0000-0000-000036A30000}"/>
    <cellStyle name="Normal 3 4 2" xfId="854" xr:uid="{00000000-0005-0000-0000-000037A30000}"/>
    <cellStyle name="Normal 3 4 2 10" xfId="24964" xr:uid="{00000000-0005-0000-0000-000038A30000}"/>
    <cellStyle name="Normal 3 4 2 11" xfId="49329" xr:uid="{00000000-0005-0000-0000-000039A30000}"/>
    <cellStyle name="Normal 3 4 2 2" xfId="1220" xr:uid="{00000000-0005-0000-0000-00003AA30000}"/>
    <cellStyle name="Normal 3 4 2 2 2" xfId="2782" xr:uid="{00000000-0005-0000-0000-00003BA30000}"/>
    <cellStyle name="Normal 3 4 2 2 2 2" xfId="5630" xr:uid="{00000000-0005-0000-0000-00003CA30000}"/>
    <cellStyle name="Normal 3 4 2 2 2 2 2" xfId="10973" xr:uid="{00000000-0005-0000-0000-00003DA30000}"/>
    <cellStyle name="Normal 3 4 2 2 2 2 2 2" xfId="21587" xr:uid="{00000000-0005-0000-0000-00003EA30000}"/>
    <cellStyle name="Normal 3 4 2 2 2 2 2 2 2" xfId="44855" xr:uid="{00000000-0005-0000-0000-00003FA30000}"/>
    <cellStyle name="Normal 3 4 2 2 2 2 2 3" xfId="34241" xr:uid="{00000000-0005-0000-0000-000040A30000}"/>
    <cellStyle name="Normal 3 4 2 2 2 2 3" xfId="16281" xr:uid="{00000000-0005-0000-0000-000041A30000}"/>
    <cellStyle name="Normal 3 4 2 2 2 2 3 2" xfId="39549" xr:uid="{00000000-0005-0000-0000-000042A30000}"/>
    <cellStyle name="Normal 3 4 2 2 2 2 4" xfId="24191" xr:uid="{00000000-0005-0000-0000-000043A30000}"/>
    <cellStyle name="Normal 3 4 2 2 2 2 4 2" xfId="47398" xr:uid="{00000000-0005-0000-0000-000044A30000}"/>
    <cellStyle name="Normal 3 4 2 2 2 2 5" xfId="28933" xr:uid="{00000000-0005-0000-0000-000045A30000}"/>
    <cellStyle name="Normal 3 4 2 2 2 2 6" xfId="49332" xr:uid="{00000000-0005-0000-0000-000046A30000}"/>
    <cellStyle name="Normal 3 4 2 2 2 3" xfId="8331" xr:uid="{00000000-0005-0000-0000-000047A30000}"/>
    <cellStyle name="Normal 3 4 2 2 2 3 2" xfId="18946" xr:uid="{00000000-0005-0000-0000-000048A30000}"/>
    <cellStyle name="Normal 3 4 2 2 2 3 2 2" xfId="42214" xr:uid="{00000000-0005-0000-0000-000049A30000}"/>
    <cellStyle name="Normal 3 4 2 2 2 3 3" xfId="31599" xr:uid="{00000000-0005-0000-0000-00004AA30000}"/>
    <cellStyle name="Normal 3 4 2 2 2 4" xfId="13641" xr:uid="{00000000-0005-0000-0000-00004BA30000}"/>
    <cellStyle name="Normal 3 4 2 2 2 4 2" xfId="36909" xr:uid="{00000000-0005-0000-0000-00004CA30000}"/>
    <cellStyle name="Normal 3 4 2 2 2 5" xfId="24190" xr:uid="{00000000-0005-0000-0000-00004DA30000}"/>
    <cellStyle name="Normal 3 4 2 2 2 5 2" xfId="47397" xr:uid="{00000000-0005-0000-0000-00004EA30000}"/>
    <cellStyle name="Normal 3 4 2 2 2 6" xfId="26291" xr:uid="{00000000-0005-0000-0000-00004FA30000}"/>
    <cellStyle name="Normal 3 4 2 2 2 7" xfId="49331" xr:uid="{00000000-0005-0000-0000-000050A30000}"/>
    <cellStyle name="Normal 3 4 2 2 3" xfId="3957" xr:uid="{00000000-0005-0000-0000-000051A30000}"/>
    <cellStyle name="Normal 3 4 2 2 3 2" xfId="6621" xr:uid="{00000000-0005-0000-0000-000052A30000}"/>
    <cellStyle name="Normal 3 4 2 2 3 2 2" xfId="11964" xr:uid="{00000000-0005-0000-0000-000053A30000}"/>
    <cellStyle name="Normal 3 4 2 2 3 2 2 2" xfId="22577" xr:uid="{00000000-0005-0000-0000-000054A30000}"/>
    <cellStyle name="Normal 3 4 2 2 3 2 2 2 2" xfId="45845" xr:uid="{00000000-0005-0000-0000-000055A30000}"/>
    <cellStyle name="Normal 3 4 2 2 3 2 2 3" xfId="35232" xr:uid="{00000000-0005-0000-0000-000056A30000}"/>
    <cellStyle name="Normal 3 4 2 2 3 2 3" xfId="17271" xr:uid="{00000000-0005-0000-0000-000057A30000}"/>
    <cellStyle name="Normal 3 4 2 2 3 2 3 2" xfId="40539" xr:uid="{00000000-0005-0000-0000-000058A30000}"/>
    <cellStyle name="Normal 3 4 2 2 3 2 4" xfId="29924" xr:uid="{00000000-0005-0000-0000-000059A30000}"/>
    <cellStyle name="Normal 3 4 2 2 3 3" xfId="9322" xr:uid="{00000000-0005-0000-0000-00005AA30000}"/>
    <cellStyle name="Normal 3 4 2 2 3 3 2" xfId="19937" xr:uid="{00000000-0005-0000-0000-00005BA30000}"/>
    <cellStyle name="Normal 3 4 2 2 3 3 2 2" xfId="43205" xr:uid="{00000000-0005-0000-0000-00005CA30000}"/>
    <cellStyle name="Normal 3 4 2 2 3 3 3" xfId="32590" xr:uid="{00000000-0005-0000-0000-00005DA30000}"/>
    <cellStyle name="Normal 3 4 2 2 3 4" xfId="14631" xr:uid="{00000000-0005-0000-0000-00005EA30000}"/>
    <cellStyle name="Normal 3 4 2 2 3 4 2" xfId="37899" xr:uid="{00000000-0005-0000-0000-00005FA30000}"/>
    <cellStyle name="Normal 3 4 2 2 3 5" xfId="24192" xr:uid="{00000000-0005-0000-0000-000060A30000}"/>
    <cellStyle name="Normal 3 4 2 2 3 5 2" xfId="47399" xr:uid="{00000000-0005-0000-0000-000061A30000}"/>
    <cellStyle name="Normal 3 4 2 2 3 6" xfId="27282" xr:uid="{00000000-0005-0000-0000-000062A30000}"/>
    <cellStyle name="Normal 3 4 2 2 3 7" xfId="49333" xr:uid="{00000000-0005-0000-0000-000063A30000}"/>
    <cellStyle name="Normal 3 4 2 2 4" xfId="4443" xr:uid="{00000000-0005-0000-0000-000064A30000}"/>
    <cellStyle name="Normal 3 4 2 2 4 2" xfId="9787" xr:uid="{00000000-0005-0000-0000-000065A30000}"/>
    <cellStyle name="Normal 3 4 2 2 4 2 2" xfId="20402" xr:uid="{00000000-0005-0000-0000-000066A30000}"/>
    <cellStyle name="Normal 3 4 2 2 4 2 2 2" xfId="43670" xr:uid="{00000000-0005-0000-0000-000067A30000}"/>
    <cellStyle name="Normal 3 4 2 2 4 2 3" xfId="33055" xr:uid="{00000000-0005-0000-0000-000068A30000}"/>
    <cellStyle name="Normal 3 4 2 2 4 3" xfId="15096" xr:uid="{00000000-0005-0000-0000-000069A30000}"/>
    <cellStyle name="Normal 3 4 2 2 4 3 2" xfId="38364" xr:uid="{00000000-0005-0000-0000-00006AA30000}"/>
    <cellStyle name="Normal 3 4 2 2 4 4" xfId="27747" xr:uid="{00000000-0005-0000-0000-00006BA30000}"/>
    <cellStyle name="Normal 3 4 2 2 5" xfId="7145" xr:uid="{00000000-0005-0000-0000-00006CA30000}"/>
    <cellStyle name="Normal 3 4 2 2 5 2" xfId="17760" xr:uid="{00000000-0005-0000-0000-00006DA30000}"/>
    <cellStyle name="Normal 3 4 2 2 5 2 2" xfId="41028" xr:uid="{00000000-0005-0000-0000-00006EA30000}"/>
    <cellStyle name="Normal 3 4 2 2 5 3" xfId="30413" xr:uid="{00000000-0005-0000-0000-00006FA30000}"/>
    <cellStyle name="Normal 3 4 2 2 6" xfId="12456" xr:uid="{00000000-0005-0000-0000-000070A30000}"/>
    <cellStyle name="Normal 3 4 2 2 6 2" xfId="35724" xr:uid="{00000000-0005-0000-0000-000071A30000}"/>
    <cellStyle name="Normal 3 4 2 2 7" xfId="24189" xr:uid="{00000000-0005-0000-0000-000072A30000}"/>
    <cellStyle name="Normal 3 4 2 2 7 2" xfId="47396" xr:uid="{00000000-0005-0000-0000-000073A30000}"/>
    <cellStyle name="Normal 3 4 2 2 8" xfId="25105" xr:uid="{00000000-0005-0000-0000-000074A30000}"/>
    <cellStyle name="Normal 3 4 2 2 9" xfId="49330" xr:uid="{00000000-0005-0000-0000-000075A30000}"/>
    <cellStyle name="Normal 3 4 2 3" xfId="1590" xr:uid="{00000000-0005-0000-0000-000076A30000}"/>
    <cellStyle name="Normal 3 4 2 3 2" xfId="2947" xr:uid="{00000000-0005-0000-0000-000077A30000}"/>
    <cellStyle name="Normal 3 4 2 3 2 2" xfId="5795" xr:uid="{00000000-0005-0000-0000-000078A30000}"/>
    <cellStyle name="Normal 3 4 2 3 2 2 2" xfId="11138" xr:uid="{00000000-0005-0000-0000-000079A30000}"/>
    <cellStyle name="Normal 3 4 2 3 2 2 2 2" xfId="21752" xr:uid="{00000000-0005-0000-0000-00007AA30000}"/>
    <cellStyle name="Normal 3 4 2 3 2 2 2 2 2" xfId="45020" xr:uid="{00000000-0005-0000-0000-00007BA30000}"/>
    <cellStyle name="Normal 3 4 2 3 2 2 2 3" xfId="34406" xr:uid="{00000000-0005-0000-0000-00007CA30000}"/>
    <cellStyle name="Normal 3 4 2 3 2 2 3" xfId="16446" xr:uid="{00000000-0005-0000-0000-00007DA30000}"/>
    <cellStyle name="Normal 3 4 2 3 2 2 3 2" xfId="39714" xr:uid="{00000000-0005-0000-0000-00007EA30000}"/>
    <cellStyle name="Normal 3 4 2 3 2 2 4" xfId="29098" xr:uid="{00000000-0005-0000-0000-00007FA30000}"/>
    <cellStyle name="Normal 3 4 2 3 2 3" xfId="8496" xr:uid="{00000000-0005-0000-0000-000080A30000}"/>
    <cellStyle name="Normal 3 4 2 3 2 3 2" xfId="19111" xr:uid="{00000000-0005-0000-0000-000081A30000}"/>
    <cellStyle name="Normal 3 4 2 3 2 3 2 2" xfId="42379" xr:uid="{00000000-0005-0000-0000-000082A30000}"/>
    <cellStyle name="Normal 3 4 2 3 2 3 3" xfId="31764" xr:uid="{00000000-0005-0000-0000-000083A30000}"/>
    <cellStyle name="Normal 3 4 2 3 2 4" xfId="13806" xr:uid="{00000000-0005-0000-0000-000084A30000}"/>
    <cellStyle name="Normal 3 4 2 3 2 4 2" xfId="37074" xr:uid="{00000000-0005-0000-0000-000085A30000}"/>
    <cellStyle name="Normal 3 4 2 3 2 5" xfId="24194" xr:uid="{00000000-0005-0000-0000-000086A30000}"/>
    <cellStyle name="Normal 3 4 2 3 2 5 2" xfId="47401" xr:uid="{00000000-0005-0000-0000-000087A30000}"/>
    <cellStyle name="Normal 3 4 2 3 2 6" xfId="26456" xr:uid="{00000000-0005-0000-0000-000088A30000}"/>
    <cellStyle name="Normal 3 4 2 3 2 7" xfId="49335" xr:uid="{00000000-0005-0000-0000-000089A30000}"/>
    <cellStyle name="Normal 3 4 2 3 3" xfId="3729" xr:uid="{00000000-0005-0000-0000-00008AA30000}"/>
    <cellStyle name="Normal 3 4 2 3 3 2" xfId="6476" xr:uid="{00000000-0005-0000-0000-00008BA30000}"/>
    <cellStyle name="Normal 3 4 2 3 3 2 2" xfId="11819" xr:uid="{00000000-0005-0000-0000-00008CA30000}"/>
    <cellStyle name="Normal 3 4 2 3 3 2 2 2" xfId="22432" xr:uid="{00000000-0005-0000-0000-00008DA30000}"/>
    <cellStyle name="Normal 3 4 2 3 3 2 2 2 2" xfId="45700" xr:uid="{00000000-0005-0000-0000-00008EA30000}"/>
    <cellStyle name="Normal 3 4 2 3 3 2 2 3" xfId="35087" xr:uid="{00000000-0005-0000-0000-00008FA30000}"/>
    <cellStyle name="Normal 3 4 2 3 3 2 3" xfId="17126" xr:uid="{00000000-0005-0000-0000-000090A30000}"/>
    <cellStyle name="Normal 3 4 2 3 3 2 3 2" xfId="40394" xr:uid="{00000000-0005-0000-0000-000091A30000}"/>
    <cellStyle name="Normal 3 4 2 3 3 2 4" xfId="29779" xr:uid="{00000000-0005-0000-0000-000092A30000}"/>
    <cellStyle name="Normal 3 4 2 3 3 3" xfId="9177" xr:uid="{00000000-0005-0000-0000-000093A30000}"/>
    <cellStyle name="Normal 3 4 2 3 3 3 2" xfId="19792" xr:uid="{00000000-0005-0000-0000-000094A30000}"/>
    <cellStyle name="Normal 3 4 2 3 3 3 2 2" xfId="43060" xr:uid="{00000000-0005-0000-0000-000095A30000}"/>
    <cellStyle name="Normal 3 4 2 3 3 3 3" xfId="32445" xr:uid="{00000000-0005-0000-0000-000096A30000}"/>
    <cellStyle name="Normal 3 4 2 3 3 4" xfId="14486" xr:uid="{00000000-0005-0000-0000-000097A30000}"/>
    <cellStyle name="Normal 3 4 2 3 3 4 2" xfId="37754" xr:uid="{00000000-0005-0000-0000-000098A30000}"/>
    <cellStyle name="Normal 3 4 2 3 3 5" xfId="27137" xr:uid="{00000000-0005-0000-0000-000099A30000}"/>
    <cellStyle name="Normal 3 4 2 3 4" xfId="4608" xr:uid="{00000000-0005-0000-0000-00009AA30000}"/>
    <cellStyle name="Normal 3 4 2 3 4 2" xfId="9952" xr:uid="{00000000-0005-0000-0000-00009BA30000}"/>
    <cellStyle name="Normal 3 4 2 3 4 2 2" xfId="20567" xr:uid="{00000000-0005-0000-0000-00009CA30000}"/>
    <cellStyle name="Normal 3 4 2 3 4 2 2 2" xfId="43835" xr:uid="{00000000-0005-0000-0000-00009DA30000}"/>
    <cellStyle name="Normal 3 4 2 3 4 2 3" xfId="33220" xr:uid="{00000000-0005-0000-0000-00009EA30000}"/>
    <cellStyle name="Normal 3 4 2 3 4 3" xfId="15261" xr:uid="{00000000-0005-0000-0000-00009FA30000}"/>
    <cellStyle name="Normal 3 4 2 3 4 3 2" xfId="38529" xr:uid="{00000000-0005-0000-0000-0000A0A30000}"/>
    <cellStyle name="Normal 3 4 2 3 4 4" xfId="27912" xr:uid="{00000000-0005-0000-0000-0000A1A30000}"/>
    <cellStyle name="Normal 3 4 2 3 5" xfId="7310" xr:uid="{00000000-0005-0000-0000-0000A2A30000}"/>
    <cellStyle name="Normal 3 4 2 3 5 2" xfId="17925" xr:uid="{00000000-0005-0000-0000-0000A3A30000}"/>
    <cellStyle name="Normal 3 4 2 3 5 2 2" xfId="41193" xr:uid="{00000000-0005-0000-0000-0000A4A30000}"/>
    <cellStyle name="Normal 3 4 2 3 5 3" xfId="30578" xr:uid="{00000000-0005-0000-0000-0000A5A30000}"/>
    <cellStyle name="Normal 3 4 2 3 6" xfId="12621" xr:uid="{00000000-0005-0000-0000-0000A6A30000}"/>
    <cellStyle name="Normal 3 4 2 3 6 2" xfId="35889" xr:uid="{00000000-0005-0000-0000-0000A7A30000}"/>
    <cellStyle name="Normal 3 4 2 3 7" xfId="24193" xr:uid="{00000000-0005-0000-0000-0000A8A30000}"/>
    <cellStyle name="Normal 3 4 2 3 7 2" xfId="47400" xr:uid="{00000000-0005-0000-0000-0000A9A30000}"/>
    <cellStyle name="Normal 3 4 2 3 8" xfId="25270" xr:uid="{00000000-0005-0000-0000-0000AAA30000}"/>
    <cellStyle name="Normal 3 4 2 3 9" xfId="49334" xr:uid="{00000000-0005-0000-0000-0000ABA30000}"/>
    <cellStyle name="Normal 3 4 2 4" xfId="2086" xr:uid="{00000000-0005-0000-0000-0000ACA30000}"/>
    <cellStyle name="Normal 3 4 2 4 2" xfId="24195" xr:uid="{00000000-0005-0000-0000-0000ADA30000}"/>
    <cellStyle name="Normal 3 4 2 4 2 2" xfId="47402" xr:uid="{00000000-0005-0000-0000-0000AEA30000}"/>
    <cellStyle name="Normal 3 4 2 4 3" xfId="49336" xr:uid="{00000000-0005-0000-0000-0000AFA30000}"/>
    <cellStyle name="Normal 3 4 2 5" xfId="2641" xr:uid="{00000000-0005-0000-0000-0000B0A30000}"/>
    <cellStyle name="Normal 3 4 2 5 2" xfId="5489" xr:uid="{00000000-0005-0000-0000-0000B1A30000}"/>
    <cellStyle name="Normal 3 4 2 5 2 2" xfId="10832" xr:uid="{00000000-0005-0000-0000-0000B2A30000}"/>
    <cellStyle name="Normal 3 4 2 5 2 2 2" xfId="21446" xr:uid="{00000000-0005-0000-0000-0000B3A30000}"/>
    <cellStyle name="Normal 3 4 2 5 2 2 2 2" xfId="44714" xr:uid="{00000000-0005-0000-0000-0000B4A30000}"/>
    <cellStyle name="Normal 3 4 2 5 2 2 3" xfId="34100" xr:uid="{00000000-0005-0000-0000-0000B5A30000}"/>
    <cellStyle name="Normal 3 4 2 5 2 3" xfId="16140" xr:uid="{00000000-0005-0000-0000-0000B6A30000}"/>
    <cellStyle name="Normal 3 4 2 5 2 3 2" xfId="39408" xr:uid="{00000000-0005-0000-0000-0000B7A30000}"/>
    <cellStyle name="Normal 3 4 2 5 2 4" xfId="28792" xr:uid="{00000000-0005-0000-0000-0000B8A30000}"/>
    <cellStyle name="Normal 3 4 2 5 3" xfId="8190" xr:uid="{00000000-0005-0000-0000-0000B9A30000}"/>
    <cellStyle name="Normal 3 4 2 5 3 2" xfId="18805" xr:uid="{00000000-0005-0000-0000-0000BAA30000}"/>
    <cellStyle name="Normal 3 4 2 5 3 2 2" xfId="42073" xr:uid="{00000000-0005-0000-0000-0000BBA30000}"/>
    <cellStyle name="Normal 3 4 2 5 3 3" xfId="31458" xr:uid="{00000000-0005-0000-0000-0000BCA30000}"/>
    <cellStyle name="Normal 3 4 2 5 4" xfId="13500" xr:uid="{00000000-0005-0000-0000-0000BDA30000}"/>
    <cellStyle name="Normal 3 4 2 5 4 2" xfId="36768" xr:uid="{00000000-0005-0000-0000-0000BEA30000}"/>
    <cellStyle name="Normal 3 4 2 5 5" xfId="26150" xr:uid="{00000000-0005-0000-0000-0000BFA30000}"/>
    <cellStyle name="Normal 3 4 2 6" xfId="4302" xr:uid="{00000000-0005-0000-0000-0000C0A30000}"/>
    <cellStyle name="Normal 3 4 2 6 2" xfId="9646" xr:uid="{00000000-0005-0000-0000-0000C1A30000}"/>
    <cellStyle name="Normal 3 4 2 6 2 2" xfId="20261" xr:uid="{00000000-0005-0000-0000-0000C2A30000}"/>
    <cellStyle name="Normal 3 4 2 6 2 2 2" xfId="43529" xr:uid="{00000000-0005-0000-0000-0000C3A30000}"/>
    <cellStyle name="Normal 3 4 2 6 2 3" xfId="32914" xr:uid="{00000000-0005-0000-0000-0000C4A30000}"/>
    <cellStyle name="Normal 3 4 2 6 3" xfId="14955" xr:uid="{00000000-0005-0000-0000-0000C5A30000}"/>
    <cellStyle name="Normal 3 4 2 6 3 2" xfId="38223" xr:uid="{00000000-0005-0000-0000-0000C6A30000}"/>
    <cellStyle name="Normal 3 4 2 6 4" xfId="27606" xr:uid="{00000000-0005-0000-0000-0000C7A30000}"/>
    <cellStyle name="Normal 3 4 2 7" xfId="7004" xr:uid="{00000000-0005-0000-0000-0000C8A30000}"/>
    <cellStyle name="Normal 3 4 2 7 2" xfId="17619" xr:uid="{00000000-0005-0000-0000-0000C9A30000}"/>
    <cellStyle name="Normal 3 4 2 7 2 2" xfId="40887" xr:uid="{00000000-0005-0000-0000-0000CAA30000}"/>
    <cellStyle name="Normal 3 4 2 7 3" xfId="30272" xr:uid="{00000000-0005-0000-0000-0000CBA30000}"/>
    <cellStyle name="Normal 3 4 2 8" xfId="12315" xr:uid="{00000000-0005-0000-0000-0000CCA30000}"/>
    <cellStyle name="Normal 3 4 2 8 2" xfId="35583" xr:uid="{00000000-0005-0000-0000-0000CDA30000}"/>
    <cellStyle name="Normal 3 4 2 9" xfId="24188" xr:uid="{00000000-0005-0000-0000-0000CEA30000}"/>
    <cellStyle name="Normal 3 4 2 9 2" xfId="47395" xr:uid="{00000000-0005-0000-0000-0000CFA30000}"/>
    <cellStyle name="Normal 3 4 2_Asset Register (new)" xfId="1314" xr:uid="{00000000-0005-0000-0000-0000D0A30000}"/>
    <cellStyle name="Normal 3 4 3" xfId="1157" xr:uid="{00000000-0005-0000-0000-0000D1A30000}"/>
    <cellStyle name="Normal 3 4 3 2" xfId="2724" xr:uid="{00000000-0005-0000-0000-0000D2A30000}"/>
    <cellStyle name="Normal 3 4 3 2 2" xfId="5572" xr:uid="{00000000-0005-0000-0000-0000D3A30000}"/>
    <cellStyle name="Normal 3 4 3 2 2 2" xfId="10915" xr:uid="{00000000-0005-0000-0000-0000D4A30000}"/>
    <cellStyle name="Normal 3 4 3 2 2 2 2" xfId="21529" xr:uid="{00000000-0005-0000-0000-0000D5A30000}"/>
    <cellStyle name="Normal 3 4 3 2 2 2 2 2" xfId="44797" xr:uid="{00000000-0005-0000-0000-0000D6A30000}"/>
    <cellStyle name="Normal 3 4 3 2 2 2 3" xfId="34183" xr:uid="{00000000-0005-0000-0000-0000D7A30000}"/>
    <cellStyle name="Normal 3 4 3 2 2 3" xfId="16223" xr:uid="{00000000-0005-0000-0000-0000D8A30000}"/>
    <cellStyle name="Normal 3 4 3 2 2 3 2" xfId="39491" xr:uid="{00000000-0005-0000-0000-0000D9A30000}"/>
    <cellStyle name="Normal 3 4 3 2 2 4" xfId="24198" xr:uid="{00000000-0005-0000-0000-0000DAA30000}"/>
    <cellStyle name="Normal 3 4 3 2 2 4 2" xfId="47405" xr:uid="{00000000-0005-0000-0000-0000DBA30000}"/>
    <cellStyle name="Normal 3 4 3 2 2 5" xfId="28875" xr:uid="{00000000-0005-0000-0000-0000DCA30000}"/>
    <cellStyle name="Normal 3 4 3 2 2 6" xfId="49339" xr:uid="{00000000-0005-0000-0000-0000DDA30000}"/>
    <cellStyle name="Normal 3 4 3 2 3" xfId="8273" xr:uid="{00000000-0005-0000-0000-0000DEA30000}"/>
    <cellStyle name="Normal 3 4 3 2 3 2" xfId="18888" xr:uid="{00000000-0005-0000-0000-0000DFA30000}"/>
    <cellStyle name="Normal 3 4 3 2 3 2 2" xfId="42156" xr:uid="{00000000-0005-0000-0000-0000E0A30000}"/>
    <cellStyle name="Normal 3 4 3 2 3 3" xfId="31541" xr:uid="{00000000-0005-0000-0000-0000E1A30000}"/>
    <cellStyle name="Normal 3 4 3 2 4" xfId="13583" xr:uid="{00000000-0005-0000-0000-0000E2A30000}"/>
    <cellStyle name="Normal 3 4 3 2 4 2" xfId="36851" xr:uid="{00000000-0005-0000-0000-0000E3A30000}"/>
    <cellStyle name="Normal 3 4 3 2 5" xfId="24197" xr:uid="{00000000-0005-0000-0000-0000E4A30000}"/>
    <cellStyle name="Normal 3 4 3 2 5 2" xfId="47404" xr:uid="{00000000-0005-0000-0000-0000E5A30000}"/>
    <cellStyle name="Normal 3 4 3 2 6" xfId="26233" xr:uid="{00000000-0005-0000-0000-0000E6A30000}"/>
    <cellStyle name="Normal 3 4 3 2 7" xfId="49338" xr:uid="{00000000-0005-0000-0000-0000E7A30000}"/>
    <cellStyle name="Normal 3 4 3 3" xfId="3899" xr:uid="{00000000-0005-0000-0000-0000E8A30000}"/>
    <cellStyle name="Normal 3 4 3 3 2" xfId="6563" xr:uid="{00000000-0005-0000-0000-0000E9A30000}"/>
    <cellStyle name="Normal 3 4 3 3 2 2" xfId="11906" xr:uid="{00000000-0005-0000-0000-0000EAA30000}"/>
    <cellStyle name="Normal 3 4 3 3 2 2 2" xfId="22519" xr:uid="{00000000-0005-0000-0000-0000EBA30000}"/>
    <cellStyle name="Normal 3 4 3 3 2 2 2 2" xfId="45787" xr:uid="{00000000-0005-0000-0000-0000ECA30000}"/>
    <cellStyle name="Normal 3 4 3 3 2 2 3" xfId="35174" xr:uid="{00000000-0005-0000-0000-0000EDA30000}"/>
    <cellStyle name="Normal 3 4 3 3 2 3" xfId="17213" xr:uid="{00000000-0005-0000-0000-0000EEA30000}"/>
    <cellStyle name="Normal 3 4 3 3 2 3 2" xfId="40481" xr:uid="{00000000-0005-0000-0000-0000EFA30000}"/>
    <cellStyle name="Normal 3 4 3 3 2 4" xfId="29866" xr:uid="{00000000-0005-0000-0000-0000F0A30000}"/>
    <cellStyle name="Normal 3 4 3 3 3" xfId="9264" xr:uid="{00000000-0005-0000-0000-0000F1A30000}"/>
    <cellStyle name="Normal 3 4 3 3 3 2" xfId="19879" xr:uid="{00000000-0005-0000-0000-0000F2A30000}"/>
    <cellStyle name="Normal 3 4 3 3 3 2 2" xfId="43147" xr:uid="{00000000-0005-0000-0000-0000F3A30000}"/>
    <cellStyle name="Normal 3 4 3 3 3 3" xfId="32532" xr:uid="{00000000-0005-0000-0000-0000F4A30000}"/>
    <cellStyle name="Normal 3 4 3 3 4" xfId="14573" xr:uid="{00000000-0005-0000-0000-0000F5A30000}"/>
    <cellStyle name="Normal 3 4 3 3 4 2" xfId="37841" xr:uid="{00000000-0005-0000-0000-0000F6A30000}"/>
    <cellStyle name="Normal 3 4 3 3 5" xfId="24199" xr:uid="{00000000-0005-0000-0000-0000F7A30000}"/>
    <cellStyle name="Normal 3 4 3 3 5 2" xfId="47406" xr:uid="{00000000-0005-0000-0000-0000F8A30000}"/>
    <cellStyle name="Normal 3 4 3 3 6" xfId="27224" xr:uid="{00000000-0005-0000-0000-0000F9A30000}"/>
    <cellStyle name="Normal 3 4 3 3 7" xfId="49340" xr:uid="{00000000-0005-0000-0000-0000FAA30000}"/>
    <cellStyle name="Normal 3 4 3 4" xfId="4385" xr:uid="{00000000-0005-0000-0000-0000FBA30000}"/>
    <cellStyle name="Normal 3 4 3 4 2" xfId="9729" xr:uid="{00000000-0005-0000-0000-0000FCA30000}"/>
    <cellStyle name="Normal 3 4 3 4 2 2" xfId="20344" xr:uid="{00000000-0005-0000-0000-0000FDA30000}"/>
    <cellStyle name="Normal 3 4 3 4 2 2 2" xfId="43612" xr:uid="{00000000-0005-0000-0000-0000FEA30000}"/>
    <cellStyle name="Normal 3 4 3 4 2 3" xfId="32997" xr:uid="{00000000-0005-0000-0000-0000FFA30000}"/>
    <cellStyle name="Normal 3 4 3 4 3" xfId="15038" xr:uid="{00000000-0005-0000-0000-000000A40000}"/>
    <cellStyle name="Normal 3 4 3 4 3 2" xfId="38306" xr:uid="{00000000-0005-0000-0000-000001A40000}"/>
    <cellStyle name="Normal 3 4 3 4 4" xfId="27689" xr:uid="{00000000-0005-0000-0000-000002A40000}"/>
    <cellStyle name="Normal 3 4 3 5" xfId="7087" xr:uid="{00000000-0005-0000-0000-000003A40000}"/>
    <cellStyle name="Normal 3 4 3 5 2" xfId="17702" xr:uid="{00000000-0005-0000-0000-000004A40000}"/>
    <cellStyle name="Normal 3 4 3 5 2 2" xfId="40970" xr:uid="{00000000-0005-0000-0000-000005A40000}"/>
    <cellStyle name="Normal 3 4 3 5 3" xfId="30355" xr:uid="{00000000-0005-0000-0000-000006A40000}"/>
    <cellStyle name="Normal 3 4 3 6" xfId="12398" xr:uid="{00000000-0005-0000-0000-000007A40000}"/>
    <cellStyle name="Normal 3 4 3 6 2" xfId="35666" xr:uid="{00000000-0005-0000-0000-000008A40000}"/>
    <cellStyle name="Normal 3 4 3 7" xfId="24196" xr:uid="{00000000-0005-0000-0000-000009A40000}"/>
    <cellStyle name="Normal 3 4 3 7 2" xfId="47403" xr:uid="{00000000-0005-0000-0000-00000AA40000}"/>
    <cellStyle name="Normal 3 4 3 8" xfId="25047" xr:uid="{00000000-0005-0000-0000-00000BA40000}"/>
    <cellStyle name="Normal 3 4 3 9" xfId="49337" xr:uid="{00000000-0005-0000-0000-00000CA40000}"/>
    <cellStyle name="Normal 3 4 4" xfId="1330" xr:uid="{00000000-0005-0000-0000-00000DA40000}"/>
    <cellStyle name="Normal 3 4 4 2" xfId="2864" xr:uid="{00000000-0005-0000-0000-00000EA40000}"/>
    <cellStyle name="Normal 3 4 4 2 2" xfId="5712" xr:uid="{00000000-0005-0000-0000-00000FA40000}"/>
    <cellStyle name="Normal 3 4 4 2 2 2" xfId="11055" xr:uid="{00000000-0005-0000-0000-000010A40000}"/>
    <cellStyle name="Normal 3 4 4 2 2 2 2" xfId="21669" xr:uid="{00000000-0005-0000-0000-000011A40000}"/>
    <cellStyle name="Normal 3 4 4 2 2 2 2 2" xfId="44937" xr:uid="{00000000-0005-0000-0000-000012A40000}"/>
    <cellStyle name="Normal 3 4 4 2 2 2 3" xfId="34323" xr:uid="{00000000-0005-0000-0000-000013A40000}"/>
    <cellStyle name="Normal 3 4 4 2 2 3" xfId="16363" xr:uid="{00000000-0005-0000-0000-000014A40000}"/>
    <cellStyle name="Normal 3 4 4 2 2 3 2" xfId="39631" xr:uid="{00000000-0005-0000-0000-000015A40000}"/>
    <cellStyle name="Normal 3 4 4 2 2 4" xfId="24202" xr:uid="{00000000-0005-0000-0000-000016A40000}"/>
    <cellStyle name="Normal 3 4 4 2 2 4 2" xfId="47409" xr:uid="{00000000-0005-0000-0000-000017A40000}"/>
    <cellStyle name="Normal 3 4 4 2 2 5" xfId="29015" xr:uid="{00000000-0005-0000-0000-000018A40000}"/>
    <cellStyle name="Normal 3 4 4 2 2 6" xfId="49343" xr:uid="{00000000-0005-0000-0000-000019A40000}"/>
    <cellStyle name="Normal 3 4 4 2 3" xfId="8413" xr:uid="{00000000-0005-0000-0000-00001AA40000}"/>
    <cellStyle name="Normal 3 4 4 2 3 2" xfId="19028" xr:uid="{00000000-0005-0000-0000-00001BA40000}"/>
    <cellStyle name="Normal 3 4 4 2 3 2 2" xfId="42296" xr:uid="{00000000-0005-0000-0000-00001CA40000}"/>
    <cellStyle name="Normal 3 4 4 2 3 3" xfId="31681" xr:uid="{00000000-0005-0000-0000-00001DA40000}"/>
    <cellStyle name="Normal 3 4 4 2 4" xfId="13723" xr:uid="{00000000-0005-0000-0000-00001EA40000}"/>
    <cellStyle name="Normal 3 4 4 2 4 2" xfId="36991" xr:uid="{00000000-0005-0000-0000-00001FA40000}"/>
    <cellStyle name="Normal 3 4 4 2 5" xfId="24201" xr:uid="{00000000-0005-0000-0000-000020A40000}"/>
    <cellStyle name="Normal 3 4 4 2 5 2" xfId="47408" xr:uid="{00000000-0005-0000-0000-000021A40000}"/>
    <cellStyle name="Normal 3 4 4 2 6" xfId="26373" xr:uid="{00000000-0005-0000-0000-000022A40000}"/>
    <cellStyle name="Normal 3 4 4 2 7" xfId="49342" xr:uid="{00000000-0005-0000-0000-000023A40000}"/>
    <cellStyle name="Normal 3 4 4 3" xfId="4525" xr:uid="{00000000-0005-0000-0000-000024A40000}"/>
    <cellStyle name="Normal 3 4 4 3 2" xfId="9869" xr:uid="{00000000-0005-0000-0000-000025A40000}"/>
    <cellStyle name="Normal 3 4 4 3 2 2" xfId="20484" xr:uid="{00000000-0005-0000-0000-000026A40000}"/>
    <cellStyle name="Normal 3 4 4 3 2 2 2" xfId="43752" xr:uid="{00000000-0005-0000-0000-000027A40000}"/>
    <cellStyle name="Normal 3 4 4 3 2 3" xfId="33137" xr:uid="{00000000-0005-0000-0000-000028A40000}"/>
    <cellStyle name="Normal 3 4 4 3 3" xfId="15178" xr:uid="{00000000-0005-0000-0000-000029A40000}"/>
    <cellStyle name="Normal 3 4 4 3 3 2" xfId="38446" xr:uid="{00000000-0005-0000-0000-00002AA40000}"/>
    <cellStyle name="Normal 3 4 4 3 4" xfId="24203" xr:uid="{00000000-0005-0000-0000-00002BA40000}"/>
    <cellStyle name="Normal 3 4 4 3 4 2" xfId="47410" xr:uid="{00000000-0005-0000-0000-00002CA40000}"/>
    <cellStyle name="Normal 3 4 4 3 5" xfId="27829" xr:uid="{00000000-0005-0000-0000-00002DA40000}"/>
    <cellStyle name="Normal 3 4 4 3 6" xfId="49344" xr:uid="{00000000-0005-0000-0000-00002EA40000}"/>
    <cellStyle name="Normal 3 4 4 4" xfId="7227" xr:uid="{00000000-0005-0000-0000-00002FA40000}"/>
    <cellStyle name="Normal 3 4 4 4 2" xfId="17842" xr:uid="{00000000-0005-0000-0000-000030A40000}"/>
    <cellStyle name="Normal 3 4 4 4 2 2" xfId="41110" xr:uid="{00000000-0005-0000-0000-000031A40000}"/>
    <cellStyle name="Normal 3 4 4 4 3" xfId="30495" xr:uid="{00000000-0005-0000-0000-000032A40000}"/>
    <cellStyle name="Normal 3 4 4 5" xfId="12538" xr:uid="{00000000-0005-0000-0000-000033A40000}"/>
    <cellStyle name="Normal 3 4 4 5 2" xfId="35806" xr:uid="{00000000-0005-0000-0000-000034A40000}"/>
    <cellStyle name="Normal 3 4 4 6" xfId="24200" xr:uid="{00000000-0005-0000-0000-000035A40000}"/>
    <cellStyle name="Normal 3 4 4 6 2" xfId="47407" xr:uid="{00000000-0005-0000-0000-000036A40000}"/>
    <cellStyle name="Normal 3 4 4 7" xfId="25187" xr:uid="{00000000-0005-0000-0000-000037A40000}"/>
    <cellStyle name="Normal 3 4 4 8" xfId="49341" xr:uid="{00000000-0005-0000-0000-000038A40000}"/>
    <cellStyle name="Normal 3 4 5" xfId="1707" xr:uid="{00000000-0005-0000-0000-000039A40000}"/>
    <cellStyle name="Normal 3 4 5 2" xfId="4702" xr:uid="{00000000-0005-0000-0000-00003AA40000}"/>
    <cellStyle name="Normal 3 4 5 2 2" xfId="10046" xr:uid="{00000000-0005-0000-0000-00003BA40000}"/>
    <cellStyle name="Normal 3 4 5 2 2 2" xfId="20661" xr:uid="{00000000-0005-0000-0000-00003CA40000}"/>
    <cellStyle name="Normal 3 4 5 2 2 2 2" xfId="43929" xr:uid="{00000000-0005-0000-0000-00003DA40000}"/>
    <cellStyle name="Normal 3 4 5 2 2 3" xfId="33314" xr:uid="{00000000-0005-0000-0000-00003EA40000}"/>
    <cellStyle name="Normal 3 4 5 2 3" xfId="15355" xr:uid="{00000000-0005-0000-0000-00003FA40000}"/>
    <cellStyle name="Normal 3 4 5 2 3 2" xfId="38623" xr:uid="{00000000-0005-0000-0000-000040A40000}"/>
    <cellStyle name="Normal 3 4 5 2 4" xfId="24205" xr:uid="{00000000-0005-0000-0000-000041A40000}"/>
    <cellStyle name="Normal 3 4 5 2 4 2" xfId="47412" xr:uid="{00000000-0005-0000-0000-000042A40000}"/>
    <cellStyle name="Normal 3 4 5 2 5" xfId="28006" xr:uid="{00000000-0005-0000-0000-000043A40000}"/>
    <cellStyle name="Normal 3 4 5 2 6" xfId="49346" xr:uid="{00000000-0005-0000-0000-000044A40000}"/>
    <cellStyle name="Normal 3 4 5 3" xfId="7404" xr:uid="{00000000-0005-0000-0000-000045A40000}"/>
    <cellStyle name="Normal 3 4 5 3 2" xfId="18019" xr:uid="{00000000-0005-0000-0000-000046A40000}"/>
    <cellStyle name="Normal 3 4 5 3 2 2" xfId="41287" xr:uid="{00000000-0005-0000-0000-000047A40000}"/>
    <cellStyle name="Normal 3 4 5 3 3" xfId="30672" xr:uid="{00000000-0005-0000-0000-000048A40000}"/>
    <cellStyle name="Normal 3 4 5 4" xfId="12715" xr:uid="{00000000-0005-0000-0000-000049A40000}"/>
    <cellStyle name="Normal 3 4 5 4 2" xfId="35983" xr:uid="{00000000-0005-0000-0000-00004AA40000}"/>
    <cellStyle name="Normal 3 4 5 5" xfId="24204" xr:uid="{00000000-0005-0000-0000-00004BA40000}"/>
    <cellStyle name="Normal 3 4 5 5 2" xfId="47411" xr:uid="{00000000-0005-0000-0000-00004CA40000}"/>
    <cellStyle name="Normal 3 4 5 6" xfId="25364" xr:uid="{00000000-0005-0000-0000-00004DA40000}"/>
    <cellStyle name="Normal 3 4 5 7" xfId="49345" xr:uid="{00000000-0005-0000-0000-00004EA40000}"/>
    <cellStyle name="Normal 3 4 6" xfId="1736" xr:uid="{00000000-0005-0000-0000-00004FA40000}"/>
    <cellStyle name="Normal 3 4 6 2" xfId="4729" xr:uid="{00000000-0005-0000-0000-000050A40000}"/>
    <cellStyle name="Normal 3 4 6 2 2" xfId="10073" xr:uid="{00000000-0005-0000-0000-000051A40000}"/>
    <cellStyle name="Normal 3 4 6 2 2 2" xfId="20688" xr:uid="{00000000-0005-0000-0000-000052A40000}"/>
    <cellStyle name="Normal 3 4 6 2 2 2 2" xfId="43956" xr:uid="{00000000-0005-0000-0000-000053A40000}"/>
    <cellStyle name="Normal 3 4 6 2 2 3" xfId="33341" xr:uid="{00000000-0005-0000-0000-000054A40000}"/>
    <cellStyle name="Normal 3 4 6 2 3" xfId="15382" xr:uid="{00000000-0005-0000-0000-000055A40000}"/>
    <cellStyle name="Normal 3 4 6 2 3 2" xfId="38650" xr:uid="{00000000-0005-0000-0000-000056A40000}"/>
    <cellStyle name="Normal 3 4 6 2 4" xfId="28033" xr:uid="{00000000-0005-0000-0000-000057A40000}"/>
    <cellStyle name="Normal 3 4 6 3" xfId="7431" xr:uid="{00000000-0005-0000-0000-000058A40000}"/>
    <cellStyle name="Normal 3 4 6 3 2" xfId="18046" xr:uid="{00000000-0005-0000-0000-000059A40000}"/>
    <cellStyle name="Normal 3 4 6 3 2 2" xfId="41314" xr:uid="{00000000-0005-0000-0000-00005AA40000}"/>
    <cellStyle name="Normal 3 4 6 3 3" xfId="30699" xr:uid="{00000000-0005-0000-0000-00005BA40000}"/>
    <cellStyle name="Normal 3 4 6 4" xfId="12742" xr:uid="{00000000-0005-0000-0000-00005CA40000}"/>
    <cellStyle name="Normal 3 4 6 4 2" xfId="36010" xr:uid="{00000000-0005-0000-0000-00005DA40000}"/>
    <cellStyle name="Normal 3 4 6 5" xfId="24206" xr:uid="{00000000-0005-0000-0000-00005EA40000}"/>
    <cellStyle name="Normal 3 4 6 5 2" xfId="47413" xr:uid="{00000000-0005-0000-0000-00005FA40000}"/>
    <cellStyle name="Normal 3 4 6 6" xfId="25391" xr:uid="{00000000-0005-0000-0000-000060A40000}"/>
    <cellStyle name="Normal 3 4 6 7" xfId="49347" xr:uid="{00000000-0005-0000-0000-000061A40000}"/>
    <cellStyle name="Normal 3 4 7" xfId="2088" xr:uid="{00000000-0005-0000-0000-000062A40000}"/>
    <cellStyle name="Normal 3 4 7 2" xfId="4997" xr:uid="{00000000-0005-0000-0000-000063A40000}"/>
    <cellStyle name="Normal 3 4 7 2 2" xfId="10340" xr:uid="{00000000-0005-0000-0000-000064A40000}"/>
    <cellStyle name="Normal 3 4 7 2 2 2" xfId="20955" xr:uid="{00000000-0005-0000-0000-000065A40000}"/>
    <cellStyle name="Normal 3 4 7 2 2 2 2" xfId="44223" xr:uid="{00000000-0005-0000-0000-000066A40000}"/>
    <cellStyle name="Normal 3 4 7 2 2 3" xfId="33608" xr:uid="{00000000-0005-0000-0000-000067A40000}"/>
    <cellStyle name="Normal 3 4 7 2 3" xfId="15649" xr:uid="{00000000-0005-0000-0000-000068A40000}"/>
    <cellStyle name="Normal 3 4 7 2 3 2" xfId="38917" xr:uid="{00000000-0005-0000-0000-000069A40000}"/>
    <cellStyle name="Normal 3 4 7 2 4" xfId="28300" xr:uid="{00000000-0005-0000-0000-00006AA40000}"/>
    <cellStyle name="Normal 3 4 7 3" xfId="7698" xr:uid="{00000000-0005-0000-0000-00006BA40000}"/>
    <cellStyle name="Normal 3 4 7 3 2" xfId="18313" xr:uid="{00000000-0005-0000-0000-00006CA40000}"/>
    <cellStyle name="Normal 3 4 7 3 2 2" xfId="41581" xr:uid="{00000000-0005-0000-0000-00006DA40000}"/>
    <cellStyle name="Normal 3 4 7 3 3" xfId="30966" xr:uid="{00000000-0005-0000-0000-00006EA40000}"/>
    <cellStyle name="Normal 3 4 7 4" xfId="13009" xr:uid="{00000000-0005-0000-0000-00006FA40000}"/>
    <cellStyle name="Normal 3 4 7 4 2" xfId="36277" xr:uid="{00000000-0005-0000-0000-000070A40000}"/>
    <cellStyle name="Normal 3 4 7 5" xfId="24207" xr:uid="{00000000-0005-0000-0000-000071A40000}"/>
    <cellStyle name="Normal 3 4 7 5 2" xfId="47414" xr:uid="{00000000-0005-0000-0000-000072A40000}"/>
    <cellStyle name="Normal 3 4 7 6" xfId="25658" xr:uid="{00000000-0005-0000-0000-000073A40000}"/>
    <cellStyle name="Normal 3 4 7 7" xfId="49348" xr:uid="{00000000-0005-0000-0000-000074A40000}"/>
    <cellStyle name="Normal 3 4 8" xfId="2203" xr:uid="{00000000-0005-0000-0000-000075A40000}"/>
    <cellStyle name="Normal 3 4 8 2" xfId="5078" xr:uid="{00000000-0005-0000-0000-000076A40000}"/>
    <cellStyle name="Normal 3 4 8 2 2" xfId="10421" xr:uid="{00000000-0005-0000-0000-000077A40000}"/>
    <cellStyle name="Normal 3 4 8 2 2 2" xfId="21036" xr:uid="{00000000-0005-0000-0000-000078A40000}"/>
    <cellStyle name="Normal 3 4 8 2 2 2 2" xfId="44304" xr:uid="{00000000-0005-0000-0000-000079A40000}"/>
    <cellStyle name="Normal 3 4 8 2 2 3" xfId="33689" xr:uid="{00000000-0005-0000-0000-00007AA40000}"/>
    <cellStyle name="Normal 3 4 8 2 3" xfId="15730" xr:uid="{00000000-0005-0000-0000-00007BA40000}"/>
    <cellStyle name="Normal 3 4 8 2 3 2" xfId="38998" xr:uid="{00000000-0005-0000-0000-00007CA40000}"/>
    <cellStyle name="Normal 3 4 8 2 4" xfId="28381" xr:uid="{00000000-0005-0000-0000-00007DA40000}"/>
    <cellStyle name="Normal 3 4 8 3" xfId="7779" xr:uid="{00000000-0005-0000-0000-00007EA40000}"/>
    <cellStyle name="Normal 3 4 8 3 2" xfId="18394" xr:uid="{00000000-0005-0000-0000-00007FA40000}"/>
    <cellStyle name="Normal 3 4 8 3 2 2" xfId="41662" xr:uid="{00000000-0005-0000-0000-000080A40000}"/>
    <cellStyle name="Normal 3 4 8 3 3" xfId="31047" xr:uid="{00000000-0005-0000-0000-000081A40000}"/>
    <cellStyle name="Normal 3 4 8 4" xfId="13090" xr:uid="{00000000-0005-0000-0000-000082A40000}"/>
    <cellStyle name="Normal 3 4 8 4 2" xfId="36358" xr:uid="{00000000-0005-0000-0000-000083A40000}"/>
    <cellStyle name="Normal 3 4 8 5" xfId="24208" xr:uid="{00000000-0005-0000-0000-000084A40000}"/>
    <cellStyle name="Normal 3 4 8 5 2" xfId="47415" xr:uid="{00000000-0005-0000-0000-000085A40000}"/>
    <cellStyle name="Normal 3 4 8 6" xfId="25739" xr:uid="{00000000-0005-0000-0000-000086A40000}"/>
    <cellStyle name="Normal 3 4 8 7" xfId="49349" xr:uid="{00000000-0005-0000-0000-000087A40000}"/>
    <cellStyle name="Normal 3 4 9" xfId="2260" xr:uid="{00000000-0005-0000-0000-000088A40000}"/>
    <cellStyle name="Normal 3 4 9 2" xfId="5126" xr:uid="{00000000-0005-0000-0000-000089A40000}"/>
    <cellStyle name="Normal 3 4 9 2 2" xfId="10469" xr:uid="{00000000-0005-0000-0000-00008AA40000}"/>
    <cellStyle name="Normal 3 4 9 2 2 2" xfId="21083" xr:uid="{00000000-0005-0000-0000-00008BA40000}"/>
    <cellStyle name="Normal 3 4 9 2 2 2 2" xfId="44351" xr:uid="{00000000-0005-0000-0000-00008CA40000}"/>
    <cellStyle name="Normal 3 4 9 2 2 3" xfId="33737" xr:uid="{00000000-0005-0000-0000-00008DA40000}"/>
    <cellStyle name="Normal 3 4 9 2 3" xfId="15777" xr:uid="{00000000-0005-0000-0000-00008EA40000}"/>
    <cellStyle name="Normal 3 4 9 2 3 2" xfId="39045" xr:uid="{00000000-0005-0000-0000-00008FA40000}"/>
    <cellStyle name="Normal 3 4 9 2 4" xfId="28429" xr:uid="{00000000-0005-0000-0000-000090A40000}"/>
    <cellStyle name="Normal 3 4 9 3" xfId="7827" xr:uid="{00000000-0005-0000-0000-000091A40000}"/>
    <cellStyle name="Normal 3 4 9 3 2" xfId="18442" xr:uid="{00000000-0005-0000-0000-000092A40000}"/>
    <cellStyle name="Normal 3 4 9 3 2 2" xfId="41710" xr:uid="{00000000-0005-0000-0000-000093A40000}"/>
    <cellStyle name="Normal 3 4 9 3 3" xfId="31095" xr:uid="{00000000-0005-0000-0000-000094A40000}"/>
    <cellStyle name="Normal 3 4 9 4" xfId="13137" xr:uid="{00000000-0005-0000-0000-000095A40000}"/>
    <cellStyle name="Normal 3 4 9 4 2" xfId="36405" xr:uid="{00000000-0005-0000-0000-000096A40000}"/>
    <cellStyle name="Normal 3 4 9 5" xfId="25787" xr:uid="{00000000-0005-0000-0000-000097A40000}"/>
    <cellStyle name="Normal 3 4_Asset Register (new)" xfId="1518" xr:uid="{00000000-0005-0000-0000-000098A40000}"/>
    <cellStyle name="Normal 3 5" xfId="850" xr:uid="{00000000-0005-0000-0000-000099A40000}"/>
    <cellStyle name="Normal 3 5 2" xfId="24210" xr:uid="{00000000-0005-0000-0000-00009AA40000}"/>
    <cellStyle name="Normal 3 5 3" xfId="24211" xr:uid="{00000000-0005-0000-0000-00009BA40000}"/>
    <cellStyle name="Normal 3 5 3 2" xfId="24212" xr:uid="{00000000-0005-0000-0000-00009CA40000}"/>
    <cellStyle name="Normal 3 5 3 2 2" xfId="47418" xr:uid="{00000000-0005-0000-0000-00009DA40000}"/>
    <cellStyle name="Normal 3 5 3 2 3" xfId="49352" xr:uid="{00000000-0005-0000-0000-00009EA40000}"/>
    <cellStyle name="Normal 3 5 3 3" xfId="47417" xr:uid="{00000000-0005-0000-0000-00009FA40000}"/>
    <cellStyle name="Normal 3 5 3 4" xfId="49351" xr:uid="{00000000-0005-0000-0000-0000A0A40000}"/>
    <cellStyle name="Normal 3 5 4" xfId="24213" xr:uid="{00000000-0005-0000-0000-0000A1A40000}"/>
    <cellStyle name="Normal 3 5 4 2" xfId="47419" xr:uid="{00000000-0005-0000-0000-0000A2A40000}"/>
    <cellStyle name="Normal 3 5 4 3" xfId="49353" xr:uid="{00000000-0005-0000-0000-0000A3A40000}"/>
    <cellStyle name="Normal 3 5 5" xfId="24209" xr:uid="{00000000-0005-0000-0000-0000A4A40000}"/>
    <cellStyle name="Normal 3 5 5 2" xfId="47416" xr:uid="{00000000-0005-0000-0000-0000A5A40000}"/>
    <cellStyle name="Normal 3 5 6" xfId="49350" xr:uid="{00000000-0005-0000-0000-0000A6A40000}"/>
    <cellStyle name="Normal 3 6" xfId="1703" xr:uid="{00000000-0005-0000-0000-0000A7A40000}"/>
    <cellStyle name="Normal 3 6 2" xfId="24215" xr:uid="{00000000-0005-0000-0000-0000A8A40000}"/>
    <cellStyle name="Normal 3 6 2 2" xfId="24216" xr:uid="{00000000-0005-0000-0000-0000A9A40000}"/>
    <cellStyle name="Normal 3 6 2 2 2" xfId="47422" xr:uid="{00000000-0005-0000-0000-0000AAA40000}"/>
    <cellStyle name="Normal 3 6 2 2 3" xfId="49356" xr:uid="{00000000-0005-0000-0000-0000ABA40000}"/>
    <cellStyle name="Normal 3 6 2 3" xfId="47421" xr:uid="{00000000-0005-0000-0000-0000ACA40000}"/>
    <cellStyle name="Normal 3 6 2 4" xfId="49355" xr:uid="{00000000-0005-0000-0000-0000ADA40000}"/>
    <cellStyle name="Normal 3 6 3" xfId="24217" xr:uid="{00000000-0005-0000-0000-0000AEA40000}"/>
    <cellStyle name="Normal 3 6 3 2" xfId="47423" xr:uid="{00000000-0005-0000-0000-0000AFA40000}"/>
    <cellStyle name="Normal 3 6 3 3" xfId="49357" xr:uid="{00000000-0005-0000-0000-0000B0A40000}"/>
    <cellStyle name="Normal 3 6 4" xfId="24214" xr:uid="{00000000-0005-0000-0000-0000B1A40000}"/>
    <cellStyle name="Normal 3 6 4 2" xfId="47420" xr:uid="{00000000-0005-0000-0000-0000B2A40000}"/>
    <cellStyle name="Normal 3 6 5" xfId="49354" xr:uid="{00000000-0005-0000-0000-0000B3A40000}"/>
    <cellStyle name="Normal 3 7" xfId="1740" xr:uid="{00000000-0005-0000-0000-0000B4A40000}"/>
    <cellStyle name="Normal 3 7 2" xfId="24219" xr:uid="{00000000-0005-0000-0000-0000B5A40000}"/>
    <cellStyle name="Normal 3 7 2 2" xfId="24220" xr:uid="{00000000-0005-0000-0000-0000B6A40000}"/>
    <cellStyle name="Normal 3 7 2 2 2" xfId="47426" xr:uid="{00000000-0005-0000-0000-0000B7A40000}"/>
    <cellStyle name="Normal 3 7 2 2 3" xfId="49360" xr:uid="{00000000-0005-0000-0000-0000B8A40000}"/>
    <cellStyle name="Normal 3 7 2 3" xfId="47425" xr:uid="{00000000-0005-0000-0000-0000B9A40000}"/>
    <cellStyle name="Normal 3 7 2 4" xfId="49359" xr:uid="{00000000-0005-0000-0000-0000BAA40000}"/>
    <cellStyle name="Normal 3 7 3" xfId="24221" xr:uid="{00000000-0005-0000-0000-0000BBA40000}"/>
    <cellStyle name="Normal 3 7 3 2" xfId="47427" xr:uid="{00000000-0005-0000-0000-0000BCA40000}"/>
    <cellStyle name="Normal 3 7 3 3" xfId="49361" xr:uid="{00000000-0005-0000-0000-0000BDA40000}"/>
    <cellStyle name="Normal 3 7 4" xfId="24218" xr:uid="{00000000-0005-0000-0000-0000BEA40000}"/>
    <cellStyle name="Normal 3 7 4 2" xfId="47424" xr:uid="{00000000-0005-0000-0000-0000BFA40000}"/>
    <cellStyle name="Normal 3 7 5" xfId="49358" xr:uid="{00000000-0005-0000-0000-0000C0A40000}"/>
    <cellStyle name="Normal 3 8" xfId="1702" xr:uid="{00000000-0005-0000-0000-0000C1A40000}"/>
    <cellStyle name="Normal 3 8 2" xfId="24222" xr:uid="{00000000-0005-0000-0000-0000C2A40000}"/>
    <cellStyle name="Normal 3 8 2 2" xfId="47428" xr:uid="{00000000-0005-0000-0000-0000C3A40000}"/>
    <cellStyle name="Normal 3 8 3" xfId="49362" xr:uid="{00000000-0005-0000-0000-0000C4A40000}"/>
    <cellStyle name="Normal 3 9" xfId="2199" xr:uid="{00000000-0005-0000-0000-0000C5A40000}"/>
    <cellStyle name="Normal 3 9 2" xfId="24223" xr:uid="{00000000-0005-0000-0000-0000C6A40000}"/>
    <cellStyle name="Normal 3 9 2 2" xfId="47429" xr:uid="{00000000-0005-0000-0000-0000C7A40000}"/>
    <cellStyle name="Normal 3 9 3" xfId="49363" xr:uid="{00000000-0005-0000-0000-0000C8A40000}"/>
    <cellStyle name="Normal 3_Asset Register (new)" xfId="1325" xr:uid="{00000000-0005-0000-0000-0000C9A40000}"/>
    <cellStyle name="Normal 30" xfId="6643" xr:uid="{00000000-0005-0000-0000-0000CAA40000}"/>
    <cellStyle name="Normal 30 2" xfId="11986" xr:uid="{00000000-0005-0000-0000-0000CBA40000}"/>
    <cellStyle name="Normal 30 2 2" xfId="22599" xr:uid="{00000000-0005-0000-0000-0000CCA40000}"/>
    <cellStyle name="Normal 30 2 2 2" xfId="45867" xr:uid="{00000000-0005-0000-0000-0000CDA40000}"/>
    <cellStyle name="Normal 30 2 3" xfId="35254" xr:uid="{00000000-0005-0000-0000-0000CEA40000}"/>
    <cellStyle name="Normal 30 3" xfId="17293" xr:uid="{00000000-0005-0000-0000-0000CFA40000}"/>
    <cellStyle name="Normal 30 3 2" xfId="40561" xr:uid="{00000000-0005-0000-0000-0000D0A40000}"/>
    <cellStyle name="Normal 30 4" xfId="29946" xr:uid="{00000000-0005-0000-0000-0000D1A40000}"/>
    <cellStyle name="Normal 30 5" xfId="50883" xr:uid="{00000000-0005-0000-0000-0000D2A40000}"/>
    <cellStyle name="Normal 31" xfId="6644" xr:uid="{00000000-0005-0000-0000-0000D3A40000}"/>
    <cellStyle name="Normal 31 2" xfId="11987" xr:uid="{00000000-0005-0000-0000-0000D4A40000}"/>
    <cellStyle name="Normal 31 2 2" xfId="22600" xr:uid="{00000000-0005-0000-0000-0000D5A40000}"/>
    <cellStyle name="Normal 31 2 2 2" xfId="45868" xr:uid="{00000000-0005-0000-0000-0000D6A40000}"/>
    <cellStyle name="Normal 31 2 3" xfId="35255" xr:uid="{00000000-0005-0000-0000-0000D7A40000}"/>
    <cellStyle name="Normal 31 3" xfId="17294" xr:uid="{00000000-0005-0000-0000-0000D8A40000}"/>
    <cellStyle name="Normal 31 3 2" xfId="40562" xr:uid="{00000000-0005-0000-0000-0000D9A40000}"/>
    <cellStyle name="Normal 31 4" xfId="29947" xr:uid="{00000000-0005-0000-0000-0000DAA40000}"/>
    <cellStyle name="Normal 31 5" xfId="50884" xr:uid="{00000000-0005-0000-0000-0000DBA40000}"/>
    <cellStyle name="Normal 32" xfId="6645" xr:uid="{00000000-0005-0000-0000-0000DCA40000}"/>
    <cellStyle name="Normal 32 2" xfId="11988" xr:uid="{00000000-0005-0000-0000-0000DDA40000}"/>
    <cellStyle name="Normal 32 2 2" xfId="22601" xr:uid="{00000000-0005-0000-0000-0000DEA40000}"/>
    <cellStyle name="Normal 32 2 2 2" xfId="45869" xr:uid="{00000000-0005-0000-0000-0000DFA40000}"/>
    <cellStyle name="Normal 32 2 3" xfId="35256" xr:uid="{00000000-0005-0000-0000-0000E0A40000}"/>
    <cellStyle name="Normal 32 3" xfId="17295" xr:uid="{00000000-0005-0000-0000-0000E1A40000}"/>
    <cellStyle name="Normal 32 3 2" xfId="40563" xr:uid="{00000000-0005-0000-0000-0000E2A40000}"/>
    <cellStyle name="Normal 32 4" xfId="29948" xr:uid="{00000000-0005-0000-0000-0000E3A40000}"/>
    <cellStyle name="Normal 32 5" xfId="50885" xr:uid="{00000000-0005-0000-0000-0000E4A40000}"/>
    <cellStyle name="Normal 33" xfId="6646" xr:uid="{00000000-0005-0000-0000-0000E5A40000}"/>
    <cellStyle name="Normal 33 2" xfId="11989" xr:uid="{00000000-0005-0000-0000-0000E6A40000}"/>
    <cellStyle name="Normal 33 2 2" xfId="22602" xr:uid="{00000000-0005-0000-0000-0000E7A40000}"/>
    <cellStyle name="Normal 33 2 2 2" xfId="45870" xr:uid="{00000000-0005-0000-0000-0000E8A40000}"/>
    <cellStyle name="Normal 33 2 3" xfId="35257" xr:uid="{00000000-0005-0000-0000-0000E9A40000}"/>
    <cellStyle name="Normal 33 3" xfId="17296" xr:uid="{00000000-0005-0000-0000-0000EAA40000}"/>
    <cellStyle name="Normal 33 3 2" xfId="40564" xr:uid="{00000000-0005-0000-0000-0000EBA40000}"/>
    <cellStyle name="Normal 33 4" xfId="29949" xr:uid="{00000000-0005-0000-0000-0000ECA40000}"/>
    <cellStyle name="Normal 33 5" xfId="50886" xr:uid="{00000000-0005-0000-0000-0000EDA40000}"/>
    <cellStyle name="Normal 34" xfId="6647" xr:uid="{00000000-0005-0000-0000-0000EEA40000}"/>
    <cellStyle name="Normal 34 2" xfId="11990" xr:uid="{00000000-0005-0000-0000-0000EFA40000}"/>
    <cellStyle name="Normal 34 2 2" xfId="22603" xr:uid="{00000000-0005-0000-0000-0000F0A40000}"/>
    <cellStyle name="Normal 34 2 2 2" xfId="45871" xr:uid="{00000000-0005-0000-0000-0000F1A40000}"/>
    <cellStyle name="Normal 34 2 3" xfId="35258" xr:uid="{00000000-0005-0000-0000-0000F2A40000}"/>
    <cellStyle name="Normal 34 3" xfId="17297" xr:uid="{00000000-0005-0000-0000-0000F3A40000}"/>
    <cellStyle name="Normal 34 3 2" xfId="40565" xr:uid="{00000000-0005-0000-0000-0000F4A40000}"/>
    <cellStyle name="Normal 34 4" xfId="29950" xr:uid="{00000000-0005-0000-0000-0000F5A40000}"/>
    <cellStyle name="Normal 34 5" xfId="50887" xr:uid="{00000000-0005-0000-0000-0000F6A40000}"/>
    <cellStyle name="Normal 35" xfId="6648" xr:uid="{00000000-0005-0000-0000-0000F7A40000}"/>
    <cellStyle name="Normal 35 2" xfId="11991" xr:uid="{00000000-0005-0000-0000-0000F8A40000}"/>
    <cellStyle name="Normal 35 2 2" xfId="22604" xr:uid="{00000000-0005-0000-0000-0000F9A40000}"/>
    <cellStyle name="Normal 35 2 2 2" xfId="45872" xr:uid="{00000000-0005-0000-0000-0000FAA40000}"/>
    <cellStyle name="Normal 35 2 3" xfId="35259" xr:uid="{00000000-0005-0000-0000-0000FBA40000}"/>
    <cellStyle name="Normal 35 3" xfId="17298" xr:uid="{00000000-0005-0000-0000-0000FCA40000}"/>
    <cellStyle name="Normal 35 3 2" xfId="40566" xr:uid="{00000000-0005-0000-0000-0000FDA40000}"/>
    <cellStyle name="Normal 35 4" xfId="29951" xr:uid="{00000000-0005-0000-0000-0000FEA40000}"/>
    <cellStyle name="Normal 35 5" xfId="50888" xr:uid="{00000000-0005-0000-0000-0000FFA40000}"/>
    <cellStyle name="Normal 36" xfId="6649" xr:uid="{00000000-0005-0000-0000-000000A50000}"/>
    <cellStyle name="Normal 36 2" xfId="11992" xr:uid="{00000000-0005-0000-0000-000001A50000}"/>
    <cellStyle name="Normal 36 2 2" xfId="22605" xr:uid="{00000000-0005-0000-0000-000002A50000}"/>
    <cellStyle name="Normal 36 2 2 2" xfId="45873" xr:uid="{00000000-0005-0000-0000-000003A50000}"/>
    <cellStyle name="Normal 36 2 3" xfId="35260" xr:uid="{00000000-0005-0000-0000-000004A50000}"/>
    <cellStyle name="Normal 36 3" xfId="17299" xr:uid="{00000000-0005-0000-0000-000005A50000}"/>
    <cellStyle name="Normal 36 3 2" xfId="40567" xr:uid="{00000000-0005-0000-0000-000006A50000}"/>
    <cellStyle name="Normal 36 4" xfId="29952" xr:uid="{00000000-0005-0000-0000-000007A50000}"/>
    <cellStyle name="Normal 36 5" xfId="50889" xr:uid="{00000000-0005-0000-0000-000008A50000}"/>
    <cellStyle name="Normal 37" xfId="6650" xr:uid="{00000000-0005-0000-0000-000009A50000}"/>
    <cellStyle name="Normal 37 2" xfId="11993" xr:uid="{00000000-0005-0000-0000-00000AA50000}"/>
    <cellStyle name="Normal 37 2 2" xfId="22606" xr:uid="{00000000-0005-0000-0000-00000BA50000}"/>
    <cellStyle name="Normal 37 2 2 2" xfId="45874" xr:uid="{00000000-0005-0000-0000-00000CA50000}"/>
    <cellStyle name="Normal 37 2 3" xfId="35261" xr:uid="{00000000-0005-0000-0000-00000DA50000}"/>
    <cellStyle name="Normal 37 3" xfId="17300" xr:uid="{00000000-0005-0000-0000-00000EA50000}"/>
    <cellStyle name="Normal 37 3 2" xfId="40568" xr:uid="{00000000-0005-0000-0000-00000FA50000}"/>
    <cellStyle name="Normal 37 4" xfId="29953" xr:uid="{00000000-0005-0000-0000-000010A50000}"/>
    <cellStyle name="Normal 37 5" xfId="50890" xr:uid="{00000000-0005-0000-0000-000011A50000}"/>
    <cellStyle name="Normal 38" xfId="6651" xr:uid="{00000000-0005-0000-0000-000012A50000}"/>
    <cellStyle name="Normal 38 2" xfId="11994" xr:uid="{00000000-0005-0000-0000-000013A50000}"/>
    <cellStyle name="Normal 38 2 2" xfId="22607" xr:uid="{00000000-0005-0000-0000-000014A50000}"/>
    <cellStyle name="Normal 38 2 2 2" xfId="45875" xr:uid="{00000000-0005-0000-0000-000015A50000}"/>
    <cellStyle name="Normal 38 2 3" xfId="35262" xr:uid="{00000000-0005-0000-0000-000016A50000}"/>
    <cellStyle name="Normal 38 3" xfId="17301" xr:uid="{00000000-0005-0000-0000-000017A50000}"/>
    <cellStyle name="Normal 38 3 2" xfId="40569" xr:uid="{00000000-0005-0000-0000-000018A50000}"/>
    <cellStyle name="Normal 38 4" xfId="29954" xr:uid="{00000000-0005-0000-0000-000019A50000}"/>
    <cellStyle name="Normal 38 5" xfId="50891" xr:uid="{00000000-0005-0000-0000-00001AA50000}"/>
    <cellStyle name="Normal 39" xfId="51" xr:uid="{00000000-0005-0000-0000-00001BA50000}"/>
    <cellStyle name="Normal 39 2" xfId="11995" xr:uid="{00000000-0005-0000-0000-00001CA50000}"/>
    <cellStyle name="Normal 39 2 2" xfId="22608" xr:uid="{00000000-0005-0000-0000-00001DA50000}"/>
    <cellStyle name="Normal 39 2 2 2" xfId="45876" xr:uid="{00000000-0005-0000-0000-00001EA50000}"/>
    <cellStyle name="Normal 39 2 3" xfId="35263" xr:uid="{00000000-0005-0000-0000-00001FA50000}"/>
    <cellStyle name="Normal 39 3" xfId="17302" xr:uid="{00000000-0005-0000-0000-000020A50000}"/>
    <cellStyle name="Normal 39 3 2" xfId="40570" xr:uid="{00000000-0005-0000-0000-000021A50000}"/>
    <cellStyle name="Normal 39 4" xfId="29955" xr:uid="{00000000-0005-0000-0000-000022A50000}"/>
    <cellStyle name="Normal 39 5" xfId="6652" xr:uid="{00000000-0005-0000-0000-000023A50000}"/>
    <cellStyle name="Normal 39 6" xfId="50892" xr:uid="{00000000-0005-0000-0000-000024A50000}"/>
    <cellStyle name="Normal 4" xfId="591" xr:uid="{00000000-0005-0000-0000-000025A50000}"/>
    <cellStyle name="Normal 4 10" xfId="1710" xr:uid="{00000000-0005-0000-0000-000026A50000}"/>
    <cellStyle name="Normal 4 10 2" xfId="4705" xr:uid="{00000000-0005-0000-0000-000027A50000}"/>
    <cellStyle name="Normal 4 10 2 2" xfId="10049" xr:uid="{00000000-0005-0000-0000-000028A50000}"/>
    <cellStyle name="Normal 4 10 2 2 2" xfId="20664" xr:uid="{00000000-0005-0000-0000-000029A50000}"/>
    <cellStyle name="Normal 4 10 2 2 2 2" xfId="43932" xr:uid="{00000000-0005-0000-0000-00002AA50000}"/>
    <cellStyle name="Normal 4 10 2 2 3" xfId="33317" xr:uid="{00000000-0005-0000-0000-00002BA50000}"/>
    <cellStyle name="Normal 4 10 2 2 4" xfId="50895" xr:uid="{00000000-0005-0000-0000-00002CA50000}"/>
    <cellStyle name="Normal 4 10 2 3" xfId="15358" xr:uid="{00000000-0005-0000-0000-00002DA50000}"/>
    <cellStyle name="Normal 4 10 2 3 2" xfId="38626" xr:uid="{00000000-0005-0000-0000-00002EA50000}"/>
    <cellStyle name="Normal 4 10 2 4" xfId="28009" xr:uid="{00000000-0005-0000-0000-00002FA50000}"/>
    <cellStyle name="Normal 4 10 2 5" xfId="50894" xr:uid="{00000000-0005-0000-0000-000030A50000}"/>
    <cellStyle name="Normal 4 10 3" xfId="7407" xr:uid="{00000000-0005-0000-0000-000031A50000}"/>
    <cellStyle name="Normal 4 10 3 2" xfId="18022" xr:uid="{00000000-0005-0000-0000-000032A50000}"/>
    <cellStyle name="Normal 4 10 3 2 2" xfId="41290" xr:uid="{00000000-0005-0000-0000-000033A50000}"/>
    <cellStyle name="Normal 4 10 3 2 3" xfId="50897" xr:uid="{00000000-0005-0000-0000-000034A50000}"/>
    <cellStyle name="Normal 4 10 3 3" xfId="30675" xr:uid="{00000000-0005-0000-0000-000035A50000}"/>
    <cellStyle name="Normal 4 10 3 4" xfId="50896" xr:uid="{00000000-0005-0000-0000-000036A50000}"/>
    <cellStyle name="Normal 4 10 4" xfId="12718" xr:uid="{00000000-0005-0000-0000-000037A50000}"/>
    <cellStyle name="Normal 4 10 4 2" xfId="35986" xr:uid="{00000000-0005-0000-0000-000038A50000}"/>
    <cellStyle name="Normal 4 10 4 3" xfId="50898" xr:uid="{00000000-0005-0000-0000-000039A50000}"/>
    <cellStyle name="Normal 4 10 5" xfId="25367" xr:uid="{00000000-0005-0000-0000-00003AA50000}"/>
    <cellStyle name="Normal 4 10 6" xfId="50893" xr:uid="{00000000-0005-0000-0000-00003BA50000}"/>
    <cellStyle name="Normal 4 11" xfId="2543" xr:uid="{00000000-0005-0000-0000-00003CA50000}"/>
    <cellStyle name="Normal 4 11 2" xfId="5391" xr:uid="{00000000-0005-0000-0000-00003DA50000}"/>
    <cellStyle name="Normal 4 11 2 2" xfId="10734" xr:uid="{00000000-0005-0000-0000-00003EA50000}"/>
    <cellStyle name="Normal 4 11 2 2 2" xfId="21348" xr:uid="{00000000-0005-0000-0000-00003FA50000}"/>
    <cellStyle name="Normal 4 11 2 2 2 2" xfId="44616" xr:uid="{00000000-0005-0000-0000-000040A50000}"/>
    <cellStyle name="Normal 4 11 2 2 3" xfId="34002" xr:uid="{00000000-0005-0000-0000-000041A50000}"/>
    <cellStyle name="Normal 4 11 2 3" xfId="16042" xr:uid="{00000000-0005-0000-0000-000042A50000}"/>
    <cellStyle name="Normal 4 11 2 3 2" xfId="39310" xr:uid="{00000000-0005-0000-0000-000043A50000}"/>
    <cellStyle name="Normal 4 11 2 4" xfId="28694" xr:uid="{00000000-0005-0000-0000-000044A50000}"/>
    <cellStyle name="Normal 4 11 2 5" xfId="50900" xr:uid="{00000000-0005-0000-0000-000045A50000}"/>
    <cellStyle name="Normal 4 11 3" xfId="8092" xr:uid="{00000000-0005-0000-0000-000046A50000}"/>
    <cellStyle name="Normal 4 11 3 2" xfId="18707" xr:uid="{00000000-0005-0000-0000-000047A50000}"/>
    <cellStyle name="Normal 4 11 3 2 2" xfId="41975" xr:uid="{00000000-0005-0000-0000-000048A50000}"/>
    <cellStyle name="Normal 4 11 3 3" xfId="31360" xr:uid="{00000000-0005-0000-0000-000049A50000}"/>
    <cellStyle name="Normal 4 11 4" xfId="13402" xr:uid="{00000000-0005-0000-0000-00004AA50000}"/>
    <cellStyle name="Normal 4 11 4 2" xfId="36670" xr:uid="{00000000-0005-0000-0000-00004BA50000}"/>
    <cellStyle name="Normal 4 11 5" xfId="26052" xr:uid="{00000000-0005-0000-0000-00004CA50000}"/>
    <cellStyle name="Normal 4 11 6" xfId="50899" xr:uid="{00000000-0005-0000-0000-00004DA50000}"/>
    <cellStyle name="Normal 4 12" xfId="3049" xr:uid="{00000000-0005-0000-0000-00004EA50000}"/>
    <cellStyle name="Normal 4 12 2" xfId="5882" xr:uid="{00000000-0005-0000-0000-00004FA50000}"/>
    <cellStyle name="Normal 4 12 2 2" xfId="11225" xr:uid="{00000000-0005-0000-0000-000050A50000}"/>
    <cellStyle name="Normal 4 12 2 2 2" xfId="21838" xr:uid="{00000000-0005-0000-0000-000051A50000}"/>
    <cellStyle name="Normal 4 12 2 2 2 2" xfId="45106" xr:uid="{00000000-0005-0000-0000-000052A50000}"/>
    <cellStyle name="Normal 4 12 2 2 3" xfId="34493" xr:uid="{00000000-0005-0000-0000-000053A50000}"/>
    <cellStyle name="Normal 4 12 2 3" xfId="16532" xr:uid="{00000000-0005-0000-0000-000054A50000}"/>
    <cellStyle name="Normal 4 12 2 3 2" xfId="39800" xr:uid="{00000000-0005-0000-0000-000055A50000}"/>
    <cellStyle name="Normal 4 12 2 4" xfId="29185" xr:uid="{00000000-0005-0000-0000-000056A50000}"/>
    <cellStyle name="Normal 4 12 2 5" xfId="50902" xr:uid="{00000000-0005-0000-0000-000057A50000}"/>
    <cellStyle name="Normal 4 12 3" xfId="8583" xr:uid="{00000000-0005-0000-0000-000058A50000}"/>
    <cellStyle name="Normal 4 12 3 2" xfId="19198" xr:uid="{00000000-0005-0000-0000-000059A50000}"/>
    <cellStyle name="Normal 4 12 3 2 2" xfId="42466" xr:uid="{00000000-0005-0000-0000-00005AA50000}"/>
    <cellStyle name="Normal 4 12 3 3" xfId="31851" xr:uid="{00000000-0005-0000-0000-00005BA50000}"/>
    <cellStyle name="Normal 4 12 4" xfId="13892" xr:uid="{00000000-0005-0000-0000-00005CA50000}"/>
    <cellStyle name="Normal 4 12 4 2" xfId="37160" xr:uid="{00000000-0005-0000-0000-00005DA50000}"/>
    <cellStyle name="Normal 4 12 5" xfId="26543" xr:uid="{00000000-0005-0000-0000-00005EA50000}"/>
    <cellStyle name="Normal 4 12 6" xfId="50901" xr:uid="{00000000-0005-0000-0000-00005FA50000}"/>
    <cellStyle name="Normal 4 13" xfId="3372" xr:uid="{00000000-0005-0000-0000-000060A50000}"/>
    <cellStyle name="Normal 4 13 2" xfId="6196" xr:uid="{00000000-0005-0000-0000-000061A50000}"/>
    <cellStyle name="Normal 4 13 2 2" xfId="11539" xr:uid="{00000000-0005-0000-0000-000062A50000}"/>
    <cellStyle name="Normal 4 13 2 2 2" xfId="22152" xr:uid="{00000000-0005-0000-0000-000063A50000}"/>
    <cellStyle name="Normal 4 13 2 2 2 2" xfId="45420" xr:uid="{00000000-0005-0000-0000-000064A50000}"/>
    <cellStyle name="Normal 4 13 2 2 3" xfId="34807" xr:uid="{00000000-0005-0000-0000-000065A50000}"/>
    <cellStyle name="Normal 4 13 2 3" xfId="16846" xr:uid="{00000000-0005-0000-0000-000066A50000}"/>
    <cellStyle name="Normal 4 13 2 3 2" xfId="40114" xr:uid="{00000000-0005-0000-0000-000067A50000}"/>
    <cellStyle name="Normal 4 13 2 4" xfId="29499" xr:uid="{00000000-0005-0000-0000-000068A50000}"/>
    <cellStyle name="Normal 4 13 3" xfId="8897" xr:uid="{00000000-0005-0000-0000-000069A50000}"/>
    <cellStyle name="Normal 4 13 3 2" xfId="19512" xr:uid="{00000000-0005-0000-0000-00006AA50000}"/>
    <cellStyle name="Normal 4 13 3 2 2" xfId="42780" xr:uid="{00000000-0005-0000-0000-00006BA50000}"/>
    <cellStyle name="Normal 4 13 3 3" xfId="32165" xr:uid="{00000000-0005-0000-0000-00006CA50000}"/>
    <cellStyle name="Normal 4 13 4" xfId="14206" xr:uid="{00000000-0005-0000-0000-00006DA50000}"/>
    <cellStyle name="Normal 4 13 4 2" xfId="37474" xr:uid="{00000000-0005-0000-0000-00006EA50000}"/>
    <cellStyle name="Normal 4 13 5" xfId="26857" xr:uid="{00000000-0005-0000-0000-00006FA50000}"/>
    <cellStyle name="Normal 4 13 6" xfId="50903" xr:uid="{00000000-0005-0000-0000-000070A50000}"/>
    <cellStyle name="Normal 4 14" xfId="4204" xr:uid="{00000000-0005-0000-0000-000071A50000}"/>
    <cellStyle name="Normal 4 14 2" xfId="9548" xr:uid="{00000000-0005-0000-0000-000072A50000}"/>
    <cellStyle name="Normal 4 14 2 2" xfId="20163" xr:uid="{00000000-0005-0000-0000-000073A50000}"/>
    <cellStyle name="Normal 4 14 2 2 2" xfId="43431" xr:uid="{00000000-0005-0000-0000-000074A50000}"/>
    <cellStyle name="Normal 4 14 2 3" xfId="32816" xr:uid="{00000000-0005-0000-0000-000075A50000}"/>
    <cellStyle name="Normal 4 14 3" xfId="14857" xr:uid="{00000000-0005-0000-0000-000076A50000}"/>
    <cellStyle name="Normal 4 14 3 2" xfId="38125" xr:uid="{00000000-0005-0000-0000-000077A50000}"/>
    <cellStyle name="Normal 4 14 4" xfId="27508" xr:uid="{00000000-0005-0000-0000-000078A50000}"/>
    <cellStyle name="Normal 4 15" xfId="6683" xr:uid="{00000000-0005-0000-0000-000079A50000}"/>
    <cellStyle name="Normal 4 15 2" xfId="12002" xr:uid="{00000000-0005-0000-0000-00007AA50000}"/>
    <cellStyle name="Normal 4 15 2 2" xfId="22615" xr:uid="{00000000-0005-0000-0000-00007BA50000}"/>
    <cellStyle name="Normal 4 15 2 2 2" xfId="45883" xr:uid="{00000000-0005-0000-0000-00007CA50000}"/>
    <cellStyle name="Normal 4 15 2 3" xfId="35270" xr:uid="{00000000-0005-0000-0000-00007DA50000}"/>
    <cellStyle name="Normal 4 15 3" xfId="17309" xr:uid="{00000000-0005-0000-0000-00007EA50000}"/>
    <cellStyle name="Normal 4 15 3 2" xfId="40577" xr:uid="{00000000-0005-0000-0000-00007FA50000}"/>
    <cellStyle name="Normal 4 15 4" xfId="29962" xr:uid="{00000000-0005-0000-0000-000080A50000}"/>
    <cellStyle name="Normal 4 16" xfId="6906" xr:uid="{00000000-0005-0000-0000-000081A50000}"/>
    <cellStyle name="Normal 4 16 2" xfId="17521" xr:uid="{00000000-0005-0000-0000-000082A50000}"/>
    <cellStyle name="Normal 4 16 2 2" xfId="40789" xr:uid="{00000000-0005-0000-0000-000083A50000}"/>
    <cellStyle name="Normal 4 16 3" xfId="30174" xr:uid="{00000000-0005-0000-0000-000084A50000}"/>
    <cellStyle name="Normal 4 17" xfId="12217" xr:uid="{00000000-0005-0000-0000-000085A50000}"/>
    <cellStyle name="Normal 4 17 2" xfId="35485" xr:uid="{00000000-0005-0000-0000-000086A50000}"/>
    <cellStyle name="Normal 4 18" xfId="22624" xr:uid="{00000000-0005-0000-0000-000087A50000}"/>
    <cellStyle name="Normal 4 18 2" xfId="45887" xr:uid="{00000000-0005-0000-0000-000088A50000}"/>
    <cellStyle name="Normal 4 19" xfId="24224" xr:uid="{00000000-0005-0000-0000-000089A50000}"/>
    <cellStyle name="Normal 4 19 2" xfId="47430" xr:uid="{00000000-0005-0000-0000-00008AA50000}"/>
    <cellStyle name="Normal 4 2" xfId="592" xr:uid="{00000000-0005-0000-0000-00008BA50000}"/>
    <cellStyle name="Normal 4 2 10" xfId="2111" xr:uid="{00000000-0005-0000-0000-00008CA50000}"/>
    <cellStyle name="Normal 4 2 10 2" xfId="5006" xr:uid="{00000000-0005-0000-0000-00008DA50000}"/>
    <cellStyle name="Normal 4 2 10 2 2" xfId="10349" xr:uid="{00000000-0005-0000-0000-00008EA50000}"/>
    <cellStyle name="Normal 4 2 10 2 2 2" xfId="20964" xr:uid="{00000000-0005-0000-0000-00008FA50000}"/>
    <cellStyle name="Normal 4 2 10 2 2 2 2" xfId="44232" xr:uid="{00000000-0005-0000-0000-000090A50000}"/>
    <cellStyle name="Normal 4 2 10 2 2 3" xfId="33617" xr:uid="{00000000-0005-0000-0000-000091A50000}"/>
    <cellStyle name="Normal 4 2 10 2 3" xfId="15658" xr:uid="{00000000-0005-0000-0000-000092A50000}"/>
    <cellStyle name="Normal 4 2 10 2 3 2" xfId="38926" xr:uid="{00000000-0005-0000-0000-000093A50000}"/>
    <cellStyle name="Normal 4 2 10 2 4" xfId="28309" xr:uid="{00000000-0005-0000-0000-000094A50000}"/>
    <cellStyle name="Normal 4 2 10 3" xfId="7707" xr:uid="{00000000-0005-0000-0000-000095A50000}"/>
    <cellStyle name="Normal 4 2 10 3 2" xfId="18322" xr:uid="{00000000-0005-0000-0000-000096A50000}"/>
    <cellStyle name="Normal 4 2 10 3 2 2" xfId="41590" xr:uid="{00000000-0005-0000-0000-000097A50000}"/>
    <cellStyle name="Normal 4 2 10 3 3" xfId="30975" xr:uid="{00000000-0005-0000-0000-000098A50000}"/>
    <cellStyle name="Normal 4 2 10 4" xfId="13018" xr:uid="{00000000-0005-0000-0000-000099A50000}"/>
    <cellStyle name="Normal 4 2 10 4 2" xfId="36286" xr:uid="{00000000-0005-0000-0000-00009AA50000}"/>
    <cellStyle name="Normal 4 2 10 5" xfId="25667" xr:uid="{00000000-0005-0000-0000-00009BA50000}"/>
    <cellStyle name="Normal 4 2 10 6" xfId="50904" xr:uid="{00000000-0005-0000-0000-00009CA50000}"/>
    <cellStyle name="Normal 4 2 11" xfId="2544" xr:uid="{00000000-0005-0000-0000-00009DA50000}"/>
    <cellStyle name="Normal 4 2 11 2" xfId="5392" xr:uid="{00000000-0005-0000-0000-00009EA50000}"/>
    <cellStyle name="Normal 4 2 11 2 2" xfId="10735" xr:uid="{00000000-0005-0000-0000-00009FA50000}"/>
    <cellStyle name="Normal 4 2 11 2 2 2" xfId="21349" xr:uid="{00000000-0005-0000-0000-0000A0A50000}"/>
    <cellStyle name="Normal 4 2 11 2 2 2 2" xfId="44617" xr:uid="{00000000-0005-0000-0000-0000A1A50000}"/>
    <cellStyle name="Normal 4 2 11 2 2 3" xfId="34003" xr:uid="{00000000-0005-0000-0000-0000A2A50000}"/>
    <cellStyle name="Normal 4 2 11 2 3" xfId="16043" xr:uid="{00000000-0005-0000-0000-0000A3A50000}"/>
    <cellStyle name="Normal 4 2 11 2 3 2" xfId="39311" xr:uid="{00000000-0005-0000-0000-0000A4A50000}"/>
    <cellStyle name="Normal 4 2 11 2 4" xfId="28695" xr:uid="{00000000-0005-0000-0000-0000A5A50000}"/>
    <cellStyle name="Normal 4 2 11 3" xfId="8093" xr:uid="{00000000-0005-0000-0000-0000A6A50000}"/>
    <cellStyle name="Normal 4 2 11 3 2" xfId="18708" xr:uid="{00000000-0005-0000-0000-0000A7A50000}"/>
    <cellStyle name="Normal 4 2 11 3 2 2" xfId="41976" xr:uid="{00000000-0005-0000-0000-0000A8A50000}"/>
    <cellStyle name="Normal 4 2 11 3 3" xfId="31361" xr:uid="{00000000-0005-0000-0000-0000A9A50000}"/>
    <cellStyle name="Normal 4 2 11 4" xfId="13403" xr:uid="{00000000-0005-0000-0000-0000AAA50000}"/>
    <cellStyle name="Normal 4 2 11 4 2" xfId="36671" xr:uid="{00000000-0005-0000-0000-0000ABA50000}"/>
    <cellStyle name="Normal 4 2 11 5" xfId="26053" xr:uid="{00000000-0005-0000-0000-0000ACA50000}"/>
    <cellStyle name="Normal 4 2 12" xfId="3050" xr:uid="{00000000-0005-0000-0000-0000ADA50000}"/>
    <cellStyle name="Normal 4 2 12 2" xfId="5883" xr:uid="{00000000-0005-0000-0000-0000AEA50000}"/>
    <cellStyle name="Normal 4 2 12 2 2" xfId="11226" xr:uid="{00000000-0005-0000-0000-0000AFA50000}"/>
    <cellStyle name="Normal 4 2 12 2 2 2" xfId="21839" xr:uid="{00000000-0005-0000-0000-0000B0A50000}"/>
    <cellStyle name="Normal 4 2 12 2 2 2 2" xfId="45107" xr:uid="{00000000-0005-0000-0000-0000B1A50000}"/>
    <cellStyle name="Normal 4 2 12 2 2 3" xfId="34494" xr:uid="{00000000-0005-0000-0000-0000B2A50000}"/>
    <cellStyle name="Normal 4 2 12 2 3" xfId="16533" xr:uid="{00000000-0005-0000-0000-0000B3A50000}"/>
    <cellStyle name="Normal 4 2 12 2 3 2" xfId="39801" xr:uid="{00000000-0005-0000-0000-0000B4A50000}"/>
    <cellStyle name="Normal 4 2 12 2 4" xfId="29186" xr:uid="{00000000-0005-0000-0000-0000B5A50000}"/>
    <cellStyle name="Normal 4 2 12 3" xfId="8584" xr:uid="{00000000-0005-0000-0000-0000B6A50000}"/>
    <cellStyle name="Normal 4 2 12 3 2" xfId="19199" xr:uid="{00000000-0005-0000-0000-0000B7A50000}"/>
    <cellStyle name="Normal 4 2 12 3 2 2" xfId="42467" xr:uid="{00000000-0005-0000-0000-0000B8A50000}"/>
    <cellStyle name="Normal 4 2 12 3 3" xfId="31852" xr:uid="{00000000-0005-0000-0000-0000B9A50000}"/>
    <cellStyle name="Normal 4 2 12 4" xfId="13893" xr:uid="{00000000-0005-0000-0000-0000BAA50000}"/>
    <cellStyle name="Normal 4 2 12 4 2" xfId="37161" xr:uid="{00000000-0005-0000-0000-0000BBA50000}"/>
    <cellStyle name="Normal 4 2 12 5" xfId="26544" xr:uid="{00000000-0005-0000-0000-0000BCA50000}"/>
    <cellStyle name="Normal 4 2 13" xfId="3373" xr:uid="{00000000-0005-0000-0000-0000BDA50000}"/>
    <cellStyle name="Normal 4 2 13 2" xfId="6197" xr:uid="{00000000-0005-0000-0000-0000BEA50000}"/>
    <cellStyle name="Normal 4 2 13 2 2" xfId="11540" xr:uid="{00000000-0005-0000-0000-0000BFA50000}"/>
    <cellStyle name="Normal 4 2 13 2 2 2" xfId="22153" xr:uid="{00000000-0005-0000-0000-0000C0A50000}"/>
    <cellStyle name="Normal 4 2 13 2 2 2 2" xfId="45421" xr:uid="{00000000-0005-0000-0000-0000C1A50000}"/>
    <cellStyle name="Normal 4 2 13 2 2 3" xfId="34808" xr:uid="{00000000-0005-0000-0000-0000C2A50000}"/>
    <cellStyle name="Normal 4 2 13 2 3" xfId="16847" xr:uid="{00000000-0005-0000-0000-0000C3A50000}"/>
    <cellStyle name="Normal 4 2 13 2 3 2" xfId="40115" xr:uid="{00000000-0005-0000-0000-0000C4A50000}"/>
    <cellStyle name="Normal 4 2 13 2 4" xfId="29500" xr:uid="{00000000-0005-0000-0000-0000C5A50000}"/>
    <cellStyle name="Normal 4 2 13 3" xfId="8898" xr:uid="{00000000-0005-0000-0000-0000C6A50000}"/>
    <cellStyle name="Normal 4 2 13 3 2" xfId="19513" xr:uid="{00000000-0005-0000-0000-0000C7A50000}"/>
    <cellStyle name="Normal 4 2 13 3 2 2" xfId="42781" xr:uid="{00000000-0005-0000-0000-0000C8A50000}"/>
    <cellStyle name="Normal 4 2 13 3 3" xfId="32166" xr:uid="{00000000-0005-0000-0000-0000C9A50000}"/>
    <cellStyle name="Normal 4 2 13 4" xfId="14207" xr:uid="{00000000-0005-0000-0000-0000CAA50000}"/>
    <cellStyle name="Normal 4 2 13 4 2" xfId="37475" xr:uid="{00000000-0005-0000-0000-0000CBA50000}"/>
    <cellStyle name="Normal 4 2 13 5" xfId="26858" xr:uid="{00000000-0005-0000-0000-0000CCA50000}"/>
    <cellStyle name="Normal 4 2 14" xfId="4205" xr:uid="{00000000-0005-0000-0000-0000CDA50000}"/>
    <cellStyle name="Normal 4 2 14 2" xfId="9549" xr:uid="{00000000-0005-0000-0000-0000CEA50000}"/>
    <cellStyle name="Normal 4 2 14 2 2" xfId="20164" xr:uid="{00000000-0005-0000-0000-0000CFA50000}"/>
    <cellStyle name="Normal 4 2 14 2 2 2" xfId="43432" xr:uid="{00000000-0005-0000-0000-0000D0A50000}"/>
    <cellStyle name="Normal 4 2 14 2 3" xfId="32817" xr:uid="{00000000-0005-0000-0000-0000D1A50000}"/>
    <cellStyle name="Normal 4 2 14 3" xfId="14858" xr:uid="{00000000-0005-0000-0000-0000D2A50000}"/>
    <cellStyle name="Normal 4 2 14 3 2" xfId="38126" xr:uid="{00000000-0005-0000-0000-0000D3A50000}"/>
    <cellStyle name="Normal 4 2 14 4" xfId="27509" xr:uid="{00000000-0005-0000-0000-0000D4A50000}"/>
    <cellStyle name="Normal 4 2 15" xfId="6907" xr:uid="{00000000-0005-0000-0000-0000D5A50000}"/>
    <cellStyle name="Normal 4 2 15 2" xfId="17522" xr:uid="{00000000-0005-0000-0000-0000D6A50000}"/>
    <cellStyle name="Normal 4 2 15 2 2" xfId="40790" xr:uid="{00000000-0005-0000-0000-0000D7A50000}"/>
    <cellStyle name="Normal 4 2 15 3" xfId="30175" xr:uid="{00000000-0005-0000-0000-0000D8A50000}"/>
    <cellStyle name="Normal 4 2 16" xfId="12218" xr:uid="{00000000-0005-0000-0000-0000D9A50000}"/>
    <cellStyle name="Normal 4 2 16 2" xfId="35486" xr:uid="{00000000-0005-0000-0000-0000DAA50000}"/>
    <cellStyle name="Normal 4 2 17" xfId="24225" xr:uid="{00000000-0005-0000-0000-0000DBA50000}"/>
    <cellStyle name="Normal 4 2 17 2" xfId="47431" xr:uid="{00000000-0005-0000-0000-0000DCA50000}"/>
    <cellStyle name="Normal 4 2 18" xfId="24866" xr:uid="{00000000-0005-0000-0000-0000DDA50000}"/>
    <cellStyle name="Normal 4 2 19" xfId="49365" xr:uid="{00000000-0005-0000-0000-0000DEA50000}"/>
    <cellStyle name="Normal 4 2 2" xfId="593" xr:uid="{00000000-0005-0000-0000-0000DFA50000}"/>
    <cellStyle name="Normal 4 2 2 10" xfId="49366" xr:uid="{00000000-0005-0000-0000-0000E0A50000}"/>
    <cellStyle name="Normal 4 2 2 2" xfId="1222" xr:uid="{00000000-0005-0000-0000-0000E1A50000}"/>
    <cellStyle name="Normal 4 2 2 2 2" xfId="2784" xr:uid="{00000000-0005-0000-0000-0000E2A50000}"/>
    <cellStyle name="Normal 4 2 2 2 2 2" xfId="5632" xr:uid="{00000000-0005-0000-0000-0000E3A50000}"/>
    <cellStyle name="Normal 4 2 2 2 2 2 2" xfId="10975" xr:uid="{00000000-0005-0000-0000-0000E4A50000}"/>
    <cellStyle name="Normal 4 2 2 2 2 2 2 2" xfId="21589" xr:uid="{00000000-0005-0000-0000-0000E5A50000}"/>
    <cellStyle name="Normal 4 2 2 2 2 2 2 2 2" xfId="44857" xr:uid="{00000000-0005-0000-0000-0000E6A50000}"/>
    <cellStyle name="Normal 4 2 2 2 2 2 2 3" xfId="34243" xr:uid="{00000000-0005-0000-0000-0000E7A50000}"/>
    <cellStyle name="Normal 4 2 2 2 2 2 2 4" xfId="50905" xr:uid="{00000000-0005-0000-0000-0000E8A50000}"/>
    <cellStyle name="Normal 4 2 2 2 2 2 3" xfId="16283" xr:uid="{00000000-0005-0000-0000-0000E9A50000}"/>
    <cellStyle name="Normal 4 2 2 2 2 2 3 2" xfId="39551" xr:uid="{00000000-0005-0000-0000-0000EAA50000}"/>
    <cellStyle name="Normal 4 2 2 2 2 2 4" xfId="24229" xr:uid="{00000000-0005-0000-0000-0000EBA50000}"/>
    <cellStyle name="Normal 4 2 2 2 2 2 4 2" xfId="47435" xr:uid="{00000000-0005-0000-0000-0000ECA50000}"/>
    <cellStyle name="Normal 4 2 2 2 2 2 5" xfId="28935" xr:uid="{00000000-0005-0000-0000-0000EDA50000}"/>
    <cellStyle name="Normal 4 2 2 2 2 2 6" xfId="49369" xr:uid="{00000000-0005-0000-0000-0000EEA50000}"/>
    <cellStyle name="Normal 4 2 2 2 2 3" xfId="8333" xr:uid="{00000000-0005-0000-0000-0000EFA50000}"/>
    <cellStyle name="Normal 4 2 2 2 2 3 2" xfId="18948" xr:uid="{00000000-0005-0000-0000-0000F0A50000}"/>
    <cellStyle name="Normal 4 2 2 2 2 3 2 2" xfId="42216" xr:uid="{00000000-0005-0000-0000-0000F1A50000}"/>
    <cellStyle name="Normal 4 2 2 2 2 3 2 3" xfId="50907" xr:uid="{00000000-0005-0000-0000-0000F2A50000}"/>
    <cellStyle name="Normal 4 2 2 2 2 3 3" xfId="31601" xr:uid="{00000000-0005-0000-0000-0000F3A50000}"/>
    <cellStyle name="Normal 4 2 2 2 2 3 4" xfId="50906" xr:uid="{00000000-0005-0000-0000-0000F4A50000}"/>
    <cellStyle name="Normal 4 2 2 2 2 4" xfId="13643" xr:uid="{00000000-0005-0000-0000-0000F5A50000}"/>
    <cellStyle name="Normal 4 2 2 2 2 4 2" xfId="36911" xr:uid="{00000000-0005-0000-0000-0000F6A50000}"/>
    <cellStyle name="Normal 4 2 2 2 2 4 3" xfId="50908" xr:uid="{00000000-0005-0000-0000-0000F7A50000}"/>
    <cellStyle name="Normal 4 2 2 2 2 5" xfId="24228" xr:uid="{00000000-0005-0000-0000-0000F8A50000}"/>
    <cellStyle name="Normal 4 2 2 2 2 5 2" xfId="47434" xr:uid="{00000000-0005-0000-0000-0000F9A50000}"/>
    <cellStyle name="Normal 4 2 2 2 2 6" xfId="26293" xr:uid="{00000000-0005-0000-0000-0000FAA50000}"/>
    <cellStyle name="Normal 4 2 2 2 2 7" xfId="49368" xr:uid="{00000000-0005-0000-0000-0000FBA50000}"/>
    <cellStyle name="Normal 4 2 2 2 3" xfId="3959" xr:uid="{00000000-0005-0000-0000-0000FCA50000}"/>
    <cellStyle name="Normal 4 2 2 2 3 2" xfId="6623" xr:uid="{00000000-0005-0000-0000-0000FDA50000}"/>
    <cellStyle name="Normal 4 2 2 2 3 2 2" xfId="11966" xr:uid="{00000000-0005-0000-0000-0000FEA50000}"/>
    <cellStyle name="Normal 4 2 2 2 3 2 2 2" xfId="22579" xr:uid="{00000000-0005-0000-0000-0000FFA50000}"/>
    <cellStyle name="Normal 4 2 2 2 3 2 2 2 2" xfId="45847" xr:uid="{00000000-0005-0000-0000-000000A60000}"/>
    <cellStyle name="Normal 4 2 2 2 3 2 2 3" xfId="35234" xr:uid="{00000000-0005-0000-0000-000001A60000}"/>
    <cellStyle name="Normal 4 2 2 2 3 2 3" xfId="17273" xr:uid="{00000000-0005-0000-0000-000002A60000}"/>
    <cellStyle name="Normal 4 2 2 2 3 2 3 2" xfId="40541" xr:uid="{00000000-0005-0000-0000-000003A60000}"/>
    <cellStyle name="Normal 4 2 2 2 3 2 4" xfId="29926" xr:uid="{00000000-0005-0000-0000-000004A60000}"/>
    <cellStyle name="Normal 4 2 2 2 3 2 5" xfId="50909" xr:uid="{00000000-0005-0000-0000-000005A60000}"/>
    <cellStyle name="Normal 4 2 2 2 3 3" xfId="9324" xr:uid="{00000000-0005-0000-0000-000006A60000}"/>
    <cellStyle name="Normal 4 2 2 2 3 3 2" xfId="19939" xr:uid="{00000000-0005-0000-0000-000007A60000}"/>
    <cellStyle name="Normal 4 2 2 2 3 3 2 2" xfId="43207" xr:uid="{00000000-0005-0000-0000-000008A60000}"/>
    <cellStyle name="Normal 4 2 2 2 3 3 3" xfId="32592" xr:uid="{00000000-0005-0000-0000-000009A60000}"/>
    <cellStyle name="Normal 4 2 2 2 3 4" xfId="14633" xr:uid="{00000000-0005-0000-0000-00000AA60000}"/>
    <cellStyle name="Normal 4 2 2 2 3 4 2" xfId="37901" xr:uid="{00000000-0005-0000-0000-00000BA60000}"/>
    <cellStyle name="Normal 4 2 2 2 3 5" xfId="24230" xr:uid="{00000000-0005-0000-0000-00000CA60000}"/>
    <cellStyle name="Normal 4 2 2 2 3 5 2" xfId="47436" xr:uid="{00000000-0005-0000-0000-00000DA60000}"/>
    <cellStyle name="Normal 4 2 2 2 3 6" xfId="27284" xr:uid="{00000000-0005-0000-0000-00000EA60000}"/>
    <cellStyle name="Normal 4 2 2 2 3 7" xfId="49370" xr:uid="{00000000-0005-0000-0000-00000FA60000}"/>
    <cellStyle name="Normal 4 2 2 2 4" xfId="4445" xr:uid="{00000000-0005-0000-0000-000010A60000}"/>
    <cellStyle name="Normal 4 2 2 2 4 2" xfId="9789" xr:uid="{00000000-0005-0000-0000-000011A60000}"/>
    <cellStyle name="Normal 4 2 2 2 4 2 2" xfId="20404" xr:uid="{00000000-0005-0000-0000-000012A60000}"/>
    <cellStyle name="Normal 4 2 2 2 4 2 2 2" xfId="43672" xr:uid="{00000000-0005-0000-0000-000013A60000}"/>
    <cellStyle name="Normal 4 2 2 2 4 2 3" xfId="33057" xr:uid="{00000000-0005-0000-0000-000014A60000}"/>
    <cellStyle name="Normal 4 2 2 2 4 2 4" xfId="50911" xr:uid="{00000000-0005-0000-0000-000015A60000}"/>
    <cellStyle name="Normal 4 2 2 2 4 3" xfId="15098" xr:uid="{00000000-0005-0000-0000-000016A60000}"/>
    <cellStyle name="Normal 4 2 2 2 4 3 2" xfId="38366" xr:uid="{00000000-0005-0000-0000-000017A60000}"/>
    <cellStyle name="Normal 4 2 2 2 4 4" xfId="27749" xr:uid="{00000000-0005-0000-0000-000018A60000}"/>
    <cellStyle name="Normal 4 2 2 2 4 5" xfId="50910" xr:uid="{00000000-0005-0000-0000-000019A60000}"/>
    <cellStyle name="Normal 4 2 2 2 5" xfId="7147" xr:uid="{00000000-0005-0000-0000-00001AA60000}"/>
    <cellStyle name="Normal 4 2 2 2 5 2" xfId="17762" xr:uid="{00000000-0005-0000-0000-00001BA60000}"/>
    <cellStyle name="Normal 4 2 2 2 5 2 2" xfId="41030" xr:uid="{00000000-0005-0000-0000-00001CA60000}"/>
    <cellStyle name="Normal 4 2 2 2 5 3" xfId="30415" xr:uid="{00000000-0005-0000-0000-00001DA60000}"/>
    <cellStyle name="Normal 4 2 2 2 5 4" xfId="50912" xr:uid="{00000000-0005-0000-0000-00001EA60000}"/>
    <cellStyle name="Normal 4 2 2 2 6" xfId="12458" xr:uid="{00000000-0005-0000-0000-00001FA60000}"/>
    <cellStyle name="Normal 4 2 2 2 6 2" xfId="35726" xr:uid="{00000000-0005-0000-0000-000020A60000}"/>
    <cellStyle name="Normal 4 2 2 2 7" xfId="24227" xr:uid="{00000000-0005-0000-0000-000021A60000}"/>
    <cellStyle name="Normal 4 2 2 2 7 2" xfId="47433" xr:uid="{00000000-0005-0000-0000-000022A60000}"/>
    <cellStyle name="Normal 4 2 2 2 8" xfId="25107" xr:uid="{00000000-0005-0000-0000-000023A60000}"/>
    <cellStyle name="Normal 4 2 2 2 9" xfId="49367" xr:uid="{00000000-0005-0000-0000-000024A60000}"/>
    <cellStyle name="Normal 4 2 2 3" xfId="1592" xr:uid="{00000000-0005-0000-0000-000025A60000}"/>
    <cellStyle name="Normal 4 2 2 3 2" xfId="2949" xr:uid="{00000000-0005-0000-0000-000026A60000}"/>
    <cellStyle name="Normal 4 2 2 3 2 2" xfId="5797" xr:uid="{00000000-0005-0000-0000-000027A60000}"/>
    <cellStyle name="Normal 4 2 2 3 2 2 2" xfId="11140" xr:uid="{00000000-0005-0000-0000-000028A60000}"/>
    <cellStyle name="Normal 4 2 2 3 2 2 2 2" xfId="21754" xr:uid="{00000000-0005-0000-0000-000029A60000}"/>
    <cellStyle name="Normal 4 2 2 3 2 2 2 2 2" xfId="45022" xr:uid="{00000000-0005-0000-0000-00002AA60000}"/>
    <cellStyle name="Normal 4 2 2 3 2 2 2 3" xfId="34408" xr:uid="{00000000-0005-0000-0000-00002BA60000}"/>
    <cellStyle name="Normal 4 2 2 3 2 2 2 4" xfId="50914" xr:uid="{00000000-0005-0000-0000-00002CA60000}"/>
    <cellStyle name="Normal 4 2 2 3 2 2 3" xfId="16448" xr:uid="{00000000-0005-0000-0000-00002DA60000}"/>
    <cellStyle name="Normal 4 2 2 3 2 2 3 2" xfId="39716" xr:uid="{00000000-0005-0000-0000-00002EA60000}"/>
    <cellStyle name="Normal 4 2 2 3 2 2 4" xfId="29100" xr:uid="{00000000-0005-0000-0000-00002FA60000}"/>
    <cellStyle name="Normal 4 2 2 3 2 2 5" xfId="50913" xr:uid="{00000000-0005-0000-0000-000030A60000}"/>
    <cellStyle name="Normal 4 2 2 3 2 3" xfId="8498" xr:uid="{00000000-0005-0000-0000-000031A60000}"/>
    <cellStyle name="Normal 4 2 2 3 2 3 2" xfId="19113" xr:uid="{00000000-0005-0000-0000-000032A60000}"/>
    <cellStyle name="Normal 4 2 2 3 2 3 2 2" xfId="42381" xr:uid="{00000000-0005-0000-0000-000033A60000}"/>
    <cellStyle name="Normal 4 2 2 3 2 3 2 3" xfId="50916" xr:uid="{00000000-0005-0000-0000-000034A60000}"/>
    <cellStyle name="Normal 4 2 2 3 2 3 3" xfId="31766" xr:uid="{00000000-0005-0000-0000-000035A60000}"/>
    <cellStyle name="Normal 4 2 2 3 2 3 4" xfId="50915" xr:uid="{00000000-0005-0000-0000-000036A60000}"/>
    <cellStyle name="Normal 4 2 2 3 2 4" xfId="13808" xr:uid="{00000000-0005-0000-0000-000037A60000}"/>
    <cellStyle name="Normal 4 2 2 3 2 4 2" xfId="37076" xr:uid="{00000000-0005-0000-0000-000038A60000}"/>
    <cellStyle name="Normal 4 2 2 3 2 4 3" xfId="50917" xr:uid="{00000000-0005-0000-0000-000039A60000}"/>
    <cellStyle name="Normal 4 2 2 3 2 5" xfId="24232" xr:uid="{00000000-0005-0000-0000-00003AA60000}"/>
    <cellStyle name="Normal 4 2 2 3 2 5 2" xfId="47438" xr:uid="{00000000-0005-0000-0000-00003BA60000}"/>
    <cellStyle name="Normal 4 2 2 3 2 6" xfId="26458" xr:uid="{00000000-0005-0000-0000-00003CA60000}"/>
    <cellStyle name="Normal 4 2 2 3 2 7" xfId="49372" xr:uid="{00000000-0005-0000-0000-00003DA60000}"/>
    <cellStyle name="Normal 4 2 2 3 3" xfId="4610" xr:uid="{00000000-0005-0000-0000-00003EA60000}"/>
    <cellStyle name="Normal 4 2 2 3 3 2" xfId="9954" xr:uid="{00000000-0005-0000-0000-00003FA60000}"/>
    <cellStyle name="Normal 4 2 2 3 3 2 2" xfId="20569" xr:uid="{00000000-0005-0000-0000-000040A60000}"/>
    <cellStyle name="Normal 4 2 2 3 3 2 2 2" xfId="43837" xr:uid="{00000000-0005-0000-0000-000041A60000}"/>
    <cellStyle name="Normal 4 2 2 3 3 2 3" xfId="33222" xr:uid="{00000000-0005-0000-0000-000042A60000}"/>
    <cellStyle name="Normal 4 2 2 3 3 2 4" xfId="50919" xr:uid="{00000000-0005-0000-0000-000043A60000}"/>
    <cellStyle name="Normal 4 2 2 3 3 3" xfId="15263" xr:uid="{00000000-0005-0000-0000-000044A60000}"/>
    <cellStyle name="Normal 4 2 2 3 3 3 2" xfId="38531" xr:uid="{00000000-0005-0000-0000-000045A60000}"/>
    <cellStyle name="Normal 4 2 2 3 3 4" xfId="27914" xr:uid="{00000000-0005-0000-0000-000046A60000}"/>
    <cellStyle name="Normal 4 2 2 3 3 5" xfId="50918" xr:uid="{00000000-0005-0000-0000-000047A60000}"/>
    <cellStyle name="Normal 4 2 2 3 4" xfId="7312" xr:uid="{00000000-0005-0000-0000-000048A60000}"/>
    <cellStyle name="Normal 4 2 2 3 4 2" xfId="17927" xr:uid="{00000000-0005-0000-0000-000049A60000}"/>
    <cellStyle name="Normal 4 2 2 3 4 2 2" xfId="41195" xr:uid="{00000000-0005-0000-0000-00004AA60000}"/>
    <cellStyle name="Normal 4 2 2 3 4 2 3" xfId="50921" xr:uid="{00000000-0005-0000-0000-00004BA60000}"/>
    <cellStyle name="Normal 4 2 2 3 4 3" xfId="30580" xr:uid="{00000000-0005-0000-0000-00004CA60000}"/>
    <cellStyle name="Normal 4 2 2 3 4 4" xfId="50920" xr:uid="{00000000-0005-0000-0000-00004DA60000}"/>
    <cellStyle name="Normal 4 2 2 3 5" xfId="12623" xr:uid="{00000000-0005-0000-0000-00004EA60000}"/>
    <cellStyle name="Normal 4 2 2 3 5 2" xfId="35891" xr:uid="{00000000-0005-0000-0000-00004FA60000}"/>
    <cellStyle name="Normal 4 2 2 3 5 3" xfId="50922" xr:uid="{00000000-0005-0000-0000-000050A60000}"/>
    <cellStyle name="Normal 4 2 2 3 6" xfId="24231" xr:uid="{00000000-0005-0000-0000-000051A60000}"/>
    <cellStyle name="Normal 4 2 2 3 6 2" xfId="47437" xr:uid="{00000000-0005-0000-0000-000052A60000}"/>
    <cellStyle name="Normal 4 2 2 3 7" xfId="25272" xr:uid="{00000000-0005-0000-0000-000053A60000}"/>
    <cellStyle name="Normal 4 2 2 3 8" xfId="49371" xr:uid="{00000000-0005-0000-0000-000054A60000}"/>
    <cellStyle name="Normal 4 2 2 4" xfId="24233" xr:uid="{00000000-0005-0000-0000-000055A60000}"/>
    <cellStyle name="Normal 4 2 2 4 2" xfId="47439" xr:uid="{00000000-0005-0000-0000-000056A60000}"/>
    <cellStyle name="Normal 4 2 2 4 2 2" xfId="50924" xr:uid="{00000000-0005-0000-0000-000057A60000}"/>
    <cellStyle name="Normal 4 2 2 4 2 2 2" xfId="50925" xr:uid="{00000000-0005-0000-0000-000058A60000}"/>
    <cellStyle name="Normal 4 2 2 4 2 3" xfId="50926" xr:uid="{00000000-0005-0000-0000-000059A60000}"/>
    <cellStyle name="Normal 4 2 2 4 2 3 2" xfId="50927" xr:uid="{00000000-0005-0000-0000-00005AA60000}"/>
    <cellStyle name="Normal 4 2 2 4 2 4" xfId="50928" xr:uid="{00000000-0005-0000-0000-00005BA60000}"/>
    <cellStyle name="Normal 4 2 2 4 2 5" xfId="50923" xr:uid="{00000000-0005-0000-0000-00005CA60000}"/>
    <cellStyle name="Normal 4 2 2 4 3" xfId="50929" xr:uid="{00000000-0005-0000-0000-00005DA60000}"/>
    <cellStyle name="Normal 4 2 2 4 3 2" xfId="50930" xr:uid="{00000000-0005-0000-0000-00005EA60000}"/>
    <cellStyle name="Normal 4 2 2 4 4" xfId="50931" xr:uid="{00000000-0005-0000-0000-00005FA60000}"/>
    <cellStyle name="Normal 4 2 2 4 4 2" xfId="50932" xr:uid="{00000000-0005-0000-0000-000060A60000}"/>
    <cellStyle name="Normal 4 2 2 4 5" xfId="50933" xr:uid="{00000000-0005-0000-0000-000061A60000}"/>
    <cellStyle name="Normal 4 2 2 4 6" xfId="49373" xr:uid="{00000000-0005-0000-0000-000062A60000}"/>
    <cellStyle name="Normal 4 2 2 5" xfId="24226" xr:uid="{00000000-0005-0000-0000-000063A60000}"/>
    <cellStyle name="Normal 4 2 2 5 2" xfId="47432" xr:uid="{00000000-0005-0000-0000-000064A60000}"/>
    <cellStyle name="Normal 4 2 2 5 2 2" xfId="50936" xr:uid="{00000000-0005-0000-0000-000065A60000}"/>
    <cellStyle name="Normal 4 2 2 5 2 2 2" xfId="50937" xr:uid="{00000000-0005-0000-0000-000066A60000}"/>
    <cellStyle name="Normal 4 2 2 5 2 3" xfId="50938" xr:uid="{00000000-0005-0000-0000-000067A60000}"/>
    <cellStyle name="Normal 4 2 2 5 2 3 2" xfId="50939" xr:uid="{00000000-0005-0000-0000-000068A60000}"/>
    <cellStyle name="Normal 4 2 2 5 2 4" xfId="50940" xr:uid="{00000000-0005-0000-0000-000069A60000}"/>
    <cellStyle name="Normal 4 2 2 5 2 5" xfId="50935" xr:uid="{00000000-0005-0000-0000-00006AA60000}"/>
    <cellStyle name="Normal 4 2 2 5 3" xfId="50941" xr:uid="{00000000-0005-0000-0000-00006BA60000}"/>
    <cellStyle name="Normal 4 2 2 5 3 2" xfId="50942" xr:uid="{00000000-0005-0000-0000-00006CA60000}"/>
    <cellStyle name="Normal 4 2 2 5 4" xfId="50943" xr:uid="{00000000-0005-0000-0000-00006DA60000}"/>
    <cellStyle name="Normal 4 2 2 5 4 2" xfId="50944" xr:uid="{00000000-0005-0000-0000-00006EA60000}"/>
    <cellStyle name="Normal 4 2 2 5 5" xfId="50945" xr:uid="{00000000-0005-0000-0000-00006FA60000}"/>
    <cellStyle name="Normal 4 2 2 5 6" xfId="50934" xr:uid="{00000000-0005-0000-0000-000070A60000}"/>
    <cellStyle name="Normal 4 2 2 6" xfId="50946" xr:uid="{00000000-0005-0000-0000-000071A60000}"/>
    <cellStyle name="Normal 4 2 2 6 2" xfId="50947" xr:uid="{00000000-0005-0000-0000-000072A60000}"/>
    <cellStyle name="Normal 4 2 2 6 2 2" xfId="50948" xr:uid="{00000000-0005-0000-0000-000073A60000}"/>
    <cellStyle name="Normal 4 2 2 6 3" xfId="50949" xr:uid="{00000000-0005-0000-0000-000074A60000}"/>
    <cellStyle name="Normal 4 2 2 6 3 2" xfId="50950" xr:uid="{00000000-0005-0000-0000-000075A60000}"/>
    <cellStyle name="Normal 4 2 2 6 4" xfId="50951" xr:uid="{00000000-0005-0000-0000-000076A60000}"/>
    <cellStyle name="Normal 4 2 2 7" xfId="50952" xr:uid="{00000000-0005-0000-0000-000077A60000}"/>
    <cellStyle name="Normal 4 2 2 7 2" xfId="50953" xr:uid="{00000000-0005-0000-0000-000078A60000}"/>
    <cellStyle name="Normal 4 2 2 8" xfId="50954" xr:uid="{00000000-0005-0000-0000-000079A60000}"/>
    <cellStyle name="Normal 4 2 2 8 2" xfId="50955" xr:uid="{00000000-0005-0000-0000-00007AA60000}"/>
    <cellStyle name="Normal 4 2 2 9" xfId="50956" xr:uid="{00000000-0005-0000-0000-00007BA60000}"/>
    <cellStyle name="Normal 4 2 2_Asset Register (new)" xfId="1311" xr:uid="{00000000-0005-0000-0000-00007CA60000}"/>
    <cellStyle name="Normal 4 2 3" xfId="856" xr:uid="{00000000-0005-0000-0000-00007DA60000}"/>
    <cellStyle name="Normal 4 2 3 2" xfId="2643" xr:uid="{00000000-0005-0000-0000-00007EA60000}"/>
    <cellStyle name="Normal 4 2 3 2 2" xfId="5491" xr:uid="{00000000-0005-0000-0000-00007FA60000}"/>
    <cellStyle name="Normal 4 2 3 2 2 2" xfId="10834" xr:uid="{00000000-0005-0000-0000-000080A60000}"/>
    <cellStyle name="Normal 4 2 3 2 2 2 2" xfId="21448" xr:uid="{00000000-0005-0000-0000-000081A60000}"/>
    <cellStyle name="Normal 4 2 3 2 2 2 2 2" xfId="44716" xr:uid="{00000000-0005-0000-0000-000082A60000}"/>
    <cellStyle name="Normal 4 2 3 2 2 2 3" xfId="34102" xr:uid="{00000000-0005-0000-0000-000083A60000}"/>
    <cellStyle name="Normal 4 2 3 2 2 2 4" xfId="50957" xr:uid="{00000000-0005-0000-0000-000084A60000}"/>
    <cellStyle name="Normal 4 2 3 2 2 3" xfId="16142" xr:uid="{00000000-0005-0000-0000-000085A60000}"/>
    <cellStyle name="Normal 4 2 3 2 2 3 2" xfId="39410" xr:uid="{00000000-0005-0000-0000-000086A60000}"/>
    <cellStyle name="Normal 4 2 3 2 2 4" xfId="24236" xr:uid="{00000000-0005-0000-0000-000087A60000}"/>
    <cellStyle name="Normal 4 2 3 2 2 4 2" xfId="47442" xr:uid="{00000000-0005-0000-0000-000088A60000}"/>
    <cellStyle name="Normal 4 2 3 2 2 5" xfId="28794" xr:uid="{00000000-0005-0000-0000-000089A60000}"/>
    <cellStyle name="Normal 4 2 3 2 2 6" xfId="49376" xr:uid="{00000000-0005-0000-0000-00008AA60000}"/>
    <cellStyle name="Normal 4 2 3 2 3" xfId="8192" xr:uid="{00000000-0005-0000-0000-00008BA60000}"/>
    <cellStyle name="Normal 4 2 3 2 3 2" xfId="18807" xr:uid="{00000000-0005-0000-0000-00008CA60000}"/>
    <cellStyle name="Normal 4 2 3 2 3 2 2" xfId="42075" xr:uid="{00000000-0005-0000-0000-00008DA60000}"/>
    <cellStyle name="Normal 4 2 3 2 3 2 3" xfId="50959" xr:uid="{00000000-0005-0000-0000-00008EA60000}"/>
    <cellStyle name="Normal 4 2 3 2 3 3" xfId="31460" xr:uid="{00000000-0005-0000-0000-00008FA60000}"/>
    <cellStyle name="Normal 4 2 3 2 3 4" xfId="50958" xr:uid="{00000000-0005-0000-0000-000090A60000}"/>
    <cellStyle name="Normal 4 2 3 2 4" xfId="13502" xr:uid="{00000000-0005-0000-0000-000091A60000}"/>
    <cellStyle name="Normal 4 2 3 2 4 2" xfId="36770" xr:uid="{00000000-0005-0000-0000-000092A60000}"/>
    <cellStyle name="Normal 4 2 3 2 4 3" xfId="50960" xr:uid="{00000000-0005-0000-0000-000093A60000}"/>
    <cellStyle name="Normal 4 2 3 2 5" xfId="24235" xr:uid="{00000000-0005-0000-0000-000094A60000}"/>
    <cellStyle name="Normal 4 2 3 2 5 2" xfId="47441" xr:uid="{00000000-0005-0000-0000-000095A60000}"/>
    <cellStyle name="Normal 4 2 3 2 6" xfId="26152" xr:uid="{00000000-0005-0000-0000-000096A60000}"/>
    <cellStyle name="Normal 4 2 3 2 7" xfId="49375" xr:uid="{00000000-0005-0000-0000-000097A60000}"/>
    <cellStyle name="Normal 4 2 3 3" xfId="3630" xr:uid="{00000000-0005-0000-0000-000098A60000}"/>
    <cellStyle name="Normal 4 2 3 3 2" xfId="6446" xr:uid="{00000000-0005-0000-0000-000099A60000}"/>
    <cellStyle name="Normal 4 2 3 3 2 2" xfId="11789" xr:uid="{00000000-0005-0000-0000-00009AA60000}"/>
    <cellStyle name="Normal 4 2 3 3 2 2 2" xfId="22402" xr:uid="{00000000-0005-0000-0000-00009BA60000}"/>
    <cellStyle name="Normal 4 2 3 3 2 2 2 2" xfId="45670" xr:uid="{00000000-0005-0000-0000-00009CA60000}"/>
    <cellStyle name="Normal 4 2 3 3 2 2 3" xfId="35057" xr:uid="{00000000-0005-0000-0000-00009DA60000}"/>
    <cellStyle name="Normal 4 2 3 3 2 3" xfId="17096" xr:uid="{00000000-0005-0000-0000-00009EA60000}"/>
    <cellStyle name="Normal 4 2 3 3 2 3 2" xfId="40364" xr:uid="{00000000-0005-0000-0000-00009FA60000}"/>
    <cellStyle name="Normal 4 2 3 3 2 4" xfId="29749" xr:uid="{00000000-0005-0000-0000-0000A0A60000}"/>
    <cellStyle name="Normal 4 2 3 3 2 5" xfId="50961" xr:uid="{00000000-0005-0000-0000-0000A1A60000}"/>
    <cellStyle name="Normal 4 2 3 3 3" xfId="9147" xr:uid="{00000000-0005-0000-0000-0000A2A60000}"/>
    <cellStyle name="Normal 4 2 3 3 3 2" xfId="19762" xr:uid="{00000000-0005-0000-0000-0000A3A60000}"/>
    <cellStyle name="Normal 4 2 3 3 3 2 2" xfId="43030" xr:uid="{00000000-0005-0000-0000-0000A4A60000}"/>
    <cellStyle name="Normal 4 2 3 3 3 3" xfId="32415" xr:uid="{00000000-0005-0000-0000-0000A5A60000}"/>
    <cellStyle name="Normal 4 2 3 3 4" xfId="14456" xr:uid="{00000000-0005-0000-0000-0000A6A60000}"/>
    <cellStyle name="Normal 4 2 3 3 4 2" xfId="37724" xr:uid="{00000000-0005-0000-0000-0000A7A60000}"/>
    <cellStyle name="Normal 4 2 3 3 5" xfId="24237" xr:uid="{00000000-0005-0000-0000-0000A8A60000}"/>
    <cellStyle name="Normal 4 2 3 3 5 2" xfId="47443" xr:uid="{00000000-0005-0000-0000-0000A9A60000}"/>
    <cellStyle name="Normal 4 2 3 3 6" xfId="27107" xr:uid="{00000000-0005-0000-0000-0000AAA60000}"/>
    <cellStyle name="Normal 4 2 3 3 7" xfId="49377" xr:uid="{00000000-0005-0000-0000-0000ABA60000}"/>
    <cellStyle name="Normal 4 2 3 4" xfId="4304" xr:uid="{00000000-0005-0000-0000-0000ACA60000}"/>
    <cellStyle name="Normal 4 2 3 4 2" xfId="9648" xr:uid="{00000000-0005-0000-0000-0000ADA60000}"/>
    <cellStyle name="Normal 4 2 3 4 2 2" xfId="20263" xr:uid="{00000000-0005-0000-0000-0000AEA60000}"/>
    <cellStyle name="Normal 4 2 3 4 2 2 2" xfId="43531" xr:uid="{00000000-0005-0000-0000-0000AFA60000}"/>
    <cellStyle name="Normal 4 2 3 4 2 3" xfId="32916" xr:uid="{00000000-0005-0000-0000-0000B0A60000}"/>
    <cellStyle name="Normal 4 2 3 4 2 4" xfId="50963" xr:uid="{00000000-0005-0000-0000-0000B1A60000}"/>
    <cellStyle name="Normal 4 2 3 4 3" xfId="14957" xr:uid="{00000000-0005-0000-0000-0000B2A60000}"/>
    <cellStyle name="Normal 4 2 3 4 3 2" xfId="38225" xr:uid="{00000000-0005-0000-0000-0000B3A60000}"/>
    <cellStyle name="Normal 4 2 3 4 4" xfId="27608" xr:uid="{00000000-0005-0000-0000-0000B4A60000}"/>
    <cellStyle name="Normal 4 2 3 4 5" xfId="50962" xr:uid="{00000000-0005-0000-0000-0000B5A60000}"/>
    <cellStyle name="Normal 4 2 3 5" xfId="7006" xr:uid="{00000000-0005-0000-0000-0000B6A60000}"/>
    <cellStyle name="Normal 4 2 3 5 2" xfId="17621" xr:uid="{00000000-0005-0000-0000-0000B7A60000}"/>
    <cellStyle name="Normal 4 2 3 5 2 2" xfId="40889" xr:uid="{00000000-0005-0000-0000-0000B8A60000}"/>
    <cellStyle name="Normal 4 2 3 5 3" xfId="30274" xr:uid="{00000000-0005-0000-0000-0000B9A60000}"/>
    <cellStyle name="Normal 4 2 3 5 4" xfId="50964" xr:uid="{00000000-0005-0000-0000-0000BAA60000}"/>
    <cellStyle name="Normal 4 2 3 6" xfId="12317" xr:uid="{00000000-0005-0000-0000-0000BBA60000}"/>
    <cellStyle name="Normal 4 2 3 6 2" xfId="35585" xr:uid="{00000000-0005-0000-0000-0000BCA60000}"/>
    <cellStyle name="Normal 4 2 3 7" xfId="24234" xr:uid="{00000000-0005-0000-0000-0000BDA60000}"/>
    <cellStyle name="Normal 4 2 3 7 2" xfId="47440" xr:uid="{00000000-0005-0000-0000-0000BEA60000}"/>
    <cellStyle name="Normal 4 2 3 8" xfId="24966" xr:uid="{00000000-0005-0000-0000-0000BFA60000}"/>
    <cellStyle name="Normal 4 2 3 9" xfId="49374" xr:uid="{00000000-0005-0000-0000-0000C0A60000}"/>
    <cellStyle name="Normal 4 2 4" xfId="1159" xr:uid="{00000000-0005-0000-0000-0000C1A60000}"/>
    <cellStyle name="Normal 4 2 4 2" xfId="2726" xr:uid="{00000000-0005-0000-0000-0000C2A60000}"/>
    <cellStyle name="Normal 4 2 4 2 2" xfId="5574" xr:uid="{00000000-0005-0000-0000-0000C3A60000}"/>
    <cellStyle name="Normal 4 2 4 2 2 2" xfId="10917" xr:uid="{00000000-0005-0000-0000-0000C4A60000}"/>
    <cellStyle name="Normal 4 2 4 2 2 2 2" xfId="21531" xr:uid="{00000000-0005-0000-0000-0000C5A60000}"/>
    <cellStyle name="Normal 4 2 4 2 2 2 2 2" xfId="44799" xr:uid="{00000000-0005-0000-0000-0000C6A60000}"/>
    <cellStyle name="Normal 4 2 4 2 2 2 3" xfId="34185" xr:uid="{00000000-0005-0000-0000-0000C7A60000}"/>
    <cellStyle name="Normal 4 2 4 2 2 2 4" xfId="50965" xr:uid="{00000000-0005-0000-0000-0000C8A60000}"/>
    <cellStyle name="Normal 4 2 4 2 2 3" xfId="16225" xr:uid="{00000000-0005-0000-0000-0000C9A60000}"/>
    <cellStyle name="Normal 4 2 4 2 2 3 2" xfId="39493" xr:uid="{00000000-0005-0000-0000-0000CAA60000}"/>
    <cellStyle name="Normal 4 2 4 2 2 4" xfId="24240" xr:uid="{00000000-0005-0000-0000-0000CBA60000}"/>
    <cellStyle name="Normal 4 2 4 2 2 4 2" xfId="47446" xr:uid="{00000000-0005-0000-0000-0000CCA60000}"/>
    <cellStyle name="Normal 4 2 4 2 2 5" xfId="28877" xr:uid="{00000000-0005-0000-0000-0000CDA60000}"/>
    <cellStyle name="Normal 4 2 4 2 2 6" xfId="49380" xr:uid="{00000000-0005-0000-0000-0000CEA60000}"/>
    <cellStyle name="Normal 4 2 4 2 3" xfId="8275" xr:uid="{00000000-0005-0000-0000-0000CFA60000}"/>
    <cellStyle name="Normal 4 2 4 2 3 2" xfId="18890" xr:uid="{00000000-0005-0000-0000-0000D0A60000}"/>
    <cellStyle name="Normal 4 2 4 2 3 2 2" xfId="42158" xr:uid="{00000000-0005-0000-0000-0000D1A60000}"/>
    <cellStyle name="Normal 4 2 4 2 3 2 3" xfId="50967" xr:uid="{00000000-0005-0000-0000-0000D2A60000}"/>
    <cellStyle name="Normal 4 2 4 2 3 3" xfId="31543" xr:uid="{00000000-0005-0000-0000-0000D3A60000}"/>
    <cellStyle name="Normal 4 2 4 2 3 4" xfId="50966" xr:uid="{00000000-0005-0000-0000-0000D4A60000}"/>
    <cellStyle name="Normal 4 2 4 2 4" xfId="13585" xr:uid="{00000000-0005-0000-0000-0000D5A60000}"/>
    <cellStyle name="Normal 4 2 4 2 4 2" xfId="36853" xr:uid="{00000000-0005-0000-0000-0000D6A60000}"/>
    <cellStyle name="Normal 4 2 4 2 4 3" xfId="50968" xr:uid="{00000000-0005-0000-0000-0000D7A60000}"/>
    <cellStyle name="Normal 4 2 4 2 5" xfId="24239" xr:uid="{00000000-0005-0000-0000-0000D8A60000}"/>
    <cellStyle name="Normal 4 2 4 2 5 2" xfId="47445" xr:uid="{00000000-0005-0000-0000-0000D9A60000}"/>
    <cellStyle name="Normal 4 2 4 2 6" xfId="26235" xr:uid="{00000000-0005-0000-0000-0000DAA60000}"/>
    <cellStyle name="Normal 4 2 4 2 7" xfId="49379" xr:uid="{00000000-0005-0000-0000-0000DBA60000}"/>
    <cellStyle name="Normal 4 2 4 3" xfId="3901" xr:uid="{00000000-0005-0000-0000-0000DCA60000}"/>
    <cellStyle name="Normal 4 2 4 3 2" xfId="6565" xr:uid="{00000000-0005-0000-0000-0000DDA60000}"/>
    <cellStyle name="Normal 4 2 4 3 2 2" xfId="11908" xr:uid="{00000000-0005-0000-0000-0000DEA60000}"/>
    <cellStyle name="Normal 4 2 4 3 2 2 2" xfId="22521" xr:uid="{00000000-0005-0000-0000-0000DFA60000}"/>
    <cellStyle name="Normal 4 2 4 3 2 2 2 2" xfId="45789" xr:uid="{00000000-0005-0000-0000-0000E0A60000}"/>
    <cellStyle name="Normal 4 2 4 3 2 2 3" xfId="35176" xr:uid="{00000000-0005-0000-0000-0000E1A60000}"/>
    <cellStyle name="Normal 4 2 4 3 2 3" xfId="17215" xr:uid="{00000000-0005-0000-0000-0000E2A60000}"/>
    <cellStyle name="Normal 4 2 4 3 2 3 2" xfId="40483" xr:uid="{00000000-0005-0000-0000-0000E3A60000}"/>
    <cellStyle name="Normal 4 2 4 3 2 4" xfId="29868" xr:uid="{00000000-0005-0000-0000-0000E4A60000}"/>
    <cellStyle name="Normal 4 2 4 3 2 5" xfId="50969" xr:uid="{00000000-0005-0000-0000-0000E5A60000}"/>
    <cellStyle name="Normal 4 2 4 3 3" xfId="9266" xr:uid="{00000000-0005-0000-0000-0000E6A60000}"/>
    <cellStyle name="Normal 4 2 4 3 3 2" xfId="19881" xr:uid="{00000000-0005-0000-0000-0000E7A60000}"/>
    <cellStyle name="Normal 4 2 4 3 3 2 2" xfId="43149" xr:uid="{00000000-0005-0000-0000-0000E8A60000}"/>
    <cellStyle name="Normal 4 2 4 3 3 3" xfId="32534" xr:uid="{00000000-0005-0000-0000-0000E9A60000}"/>
    <cellStyle name="Normal 4 2 4 3 4" xfId="14575" xr:uid="{00000000-0005-0000-0000-0000EAA60000}"/>
    <cellStyle name="Normal 4 2 4 3 4 2" xfId="37843" xr:uid="{00000000-0005-0000-0000-0000EBA60000}"/>
    <cellStyle name="Normal 4 2 4 3 5" xfId="24241" xr:uid="{00000000-0005-0000-0000-0000ECA60000}"/>
    <cellStyle name="Normal 4 2 4 3 5 2" xfId="47447" xr:uid="{00000000-0005-0000-0000-0000EDA60000}"/>
    <cellStyle name="Normal 4 2 4 3 6" xfId="27226" xr:uid="{00000000-0005-0000-0000-0000EEA60000}"/>
    <cellStyle name="Normal 4 2 4 3 7" xfId="49381" xr:uid="{00000000-0005-0000-0000-0000EFA60000}"/>
    <cellStyle name="Normal 4 2 4 4" xfId="4387" xr:uid="{00000000-0005-0000-0000-0000F0A60000}"/>
    <cellStyle name="Normal 4 2 4 4 2" xfId="9731" xr:uid="{00000000-0005-0000-0000-0000F1A60000}"/>
    <cellStyle name="Normal 4 2 4 4 2 2" xfId="20346" xr:uid="{00000000-0005-0000-0000-0000F2A60000}"/>
    <cellStyle name="Normal 4 2 4 4 2 2 2" xfId="43614" xr:uid="{00000000-0005-0000-0000-0000F3A60000}"/>
    <cellStyle name="Normal 4 2 4 4 2 3" xfId="32999" xr:uid="{00000000-0005-0000-0000-0000F4A60000}"/>
    <cellStyle name="Normal 4 2 4 4 2 4" xfId="50971" xr:uid="{00000000-0005-0000-0000-0000F5A60000}"/>
    <cellStyle name="Normal 4 2 4 4 3" xfId="15040" xr:uid="{00000000-0005-0000-0000-0000F6A60000}"/>
    <cellStyle name="Normal 4 2 4 4 3 2" xfId="38308" xr:uid="{00000000-0005-0000-0000-0000F7A60000}"/>
    <cellStyle name="Normal 4 2 4 4 4" xfId="27691" xr:uid="{00000000-0005-0000-0000-0000F8A60000}"/>
    <cellStyle name="Normal 4 2 4 4 5" xfId="50970" xr:uid="{00000000-0005-0000-0000-0000F9A60000}"/>
    <cellStyle name="Normal 4 2 4 5" xfId="7089" xr:uid="{00000000-0005-0000-0000-0000FAA60000}"/>
    <cellStyle name="Normal 4 2 4 5 2" xfId="17704" xr:uid="{00000000-0005-0000-0000-0000FBA60000}"/>
    <cellStyle name="Normal 4 2 4 5 2 2" xfId="40972" xr:uid="{00000000-0005-0000-0000-0000FCA60000}"/>
    <cellStyle name="Normal 4 2 4 5 3" xfId="30357" xr:uid="{00000000-0005-0000-0000-0000FDA60000}"/>
    <cellStyle name="Normal 4 2 4 5 4" xfId="50972" xr:uid="{00000000-0005-0000-0000-0000FEA60000}"/>
    <cellStyle name="Normal 4 2 4 6" xfId="12400" xr:uid="{00000000-0005-0000-0000-0000FFA60000}"/>
    <cellStyle name="Normal 4 2 4 6 2" xfId="35668" xr:uid="{00000000-0005-0000-0000-000000A70000}"/>
    <cellStyle name="Normal 4 2 4 7" xfId="24238" xr:uid="{00000000-0005-0000-0000-000001A70000}"/>
    <cellStyle name="Normal 4 2 4 7 2" xfId="47444" xr:uid="{00000000-0005-0000-0000-000002A70000}"/>
    <cellStyle name="Normal 4 2 4 8" xfId="25049" xr:uid="{00000000-0005-0000-0000-000003A70000}"/>
    <cellStyle name="Normal 4 2 4 9" xfId="49378" xr:uid="{00000000-0005-0000-0000-000004A70000}"/>
    <cellStyle name="Normal 4 2 5" xfId="1332" xr:uid="{00000000-0005-0000-0000-000005A70000}"/>
    <cellStyle name="Normal 4 2 5 2" xfId="2866" xr:uid="{00000000-0005-0000-0000-000006A70000}"/>
    <cellStyle name="Normal 4 2 5 2 2" xfId="5714" xr:uid="{00000000-0005-0000-0000-000007A70000}"/>
    <cellStyle name="Normal 4 2 5 2 2 2" xfId="11057" xr:uid="{00000000-0005-0000-0000-000008A70000}"/>
    <cellStyle name="Normal 4 2 5 2 2 2 2" xfId="21671" xr:uid="{00000000-0005-0000-0000-000009A70000}"/>
    <cellStyle name="Normal 4 2 5 2 2 2 2 2" xfId="44939" xr:uid="{00000000-0005-0000-0000-00000AA70000}"/>
    <cellStyle name="Normal 4 2 5 2 2 2 3" xfId="34325" xr:uid="{00000000-0005-0000-0000-00000BA70000}"/>
    <cellStyle name="Normal 4 2 5 2 2 2 4" xfId="50973" xr:uid="{00000000-0005-0000-0000-00000CA70000}"/>
    <cellStyle name="Normal 4 2 5 2 2 3" xfId="16365" xr:uid="{00000000-0005-0000-0000-00000DA70000}"/>
    <cellStyle name="Normal 4 2 5 2 2 3 2" xfId="39633" xr:uid="{00000000-0005-0000-0000-00000EA70000}"/>
    <cellStyle name="Normal 4 2 5 2 2 4" xfId="24244" xr:uid="{00000000-0005-0000-0000-00000FA70000}"/>
    <cellStyle name="Normal 4 2 5 2 2 4 2" xfId="47450" xr:uid="{00000000-0005-0000-0000-000010A70000}"/>
    <cellStyle name="Normal 4 2 5 2 2 5" xfId="29017" xr:uid="{00000000-0005-0000-0000-000011A70000}"/>
    <cellStyle name="Normal 4 2 5 2 2 6" xfId="49384" xr:uid="{00000000-0005-0000-0000-000012A70000}"/>
    <cellStyle name="Normal 4 2 5 2 3" xfId="8415" xr:uid="{00000000-0005-0000-0000-000013A70000}"/>
    <cellStyle name="Normal 4 2 5 2 3 2" xfId="19030" xr:uid="{00000000-0005-0000-0000-000014A70000}"/>
    <cellStyle name="Normal 4 2 5 2 3 2 2" xfId="42298" xr:uid="{00000000-0005-0000-0000-000015A70000}"/>
    <cellStyle name="Normal 4 2 5 2 3 2 3" xfId="50975" xr:uid="{00000000-0005-0000-0000-000016A70000}"/>
    <cellStyle name="Normal 4 2 5 2 3 3" xfId="31683" xr:uid="{00000000-0005-0000-0000-000017A70000}"/>
    <cellStyle name="Normal 4 2 5 2 3 4" xfId="50974" xr:uid="{00000000-0005-0000-0000-000018A70000}"/>
    <cellStyle name="Normal 4 2 5 2 4" xfId="13725" xr:uid="{00000000-0005-0000-0000-000019A70000}"/>
    <cellStyle name="Normal 4 2 5 2 4 2" xfId="36993" xr:uid="{00000000-0005-0000-0000-00001AA70000}"/>
    <cellStyle name="Normal 4 2 5 2 4 3" xfId="50976" xr:uid="{00000000-0005-0000-0000-00001BA70000}"/>
    <cellStyle name="Normal 4 2 5 2 5" xfId="24243" xr:uid="{00000000-0005-0000-0000-00001CA70000}"/>
    <cellStyle name="Normal 4 2 5 2 5 2" xfId="47449" xr:uid="{00000000-0005-0000-0000-00001DA70000}"/>
    <cellStyle name="Normal 4 2 5 2 6" xfId="26375" xr:uid="{00000000-0005-0000-0000-00001EA70000}"/>
    <cellStyle name="Normal 4 2 5 2 7" xfId="49383" xr:uid="{00000000-0005-0000-0000-00001FA70000}"/>
    <cellStyle name="Normal 4 2 5 3" xfId="4527" xr:uid="{00000000-0005-0000-0000-000020A70000}"/>
    <cellStyle name="Normal 4 2 5 3 2" xfId="9871" xr:uid="{00000000-0005-0000-0000-000021A70000}"/>
    <cellStyle name="Normal 4 2 5 3 2 2" xfId="20486" xr:uid="{00000000-0005-0000-0000-000022A70000}"/>
    <cellStyle name="Normal 4 2 5 3 2 2 2" xfId="43754" xr:uid="{00000000-0005-0000-0000-000023A70000}"/>
    <cellStyle name="Normal 4 2 5 3 2 3" xfId="33139" xr:uid="{00000000-0005-0000-0000-000024A70000}"/>
    <cellStyle name="Normal 4 2 5 3 2 4" xfId="50977" xr:uid="{00000000-0005-0000-0000-000025A70000}"/>
    <cellStyle name="Normal 4 2 5 3 3" xfId="15180" xr:uid="{00000000-0005-0000-0000-000026A70000}"/>
    <cellStyle name="Normal 4 2 5 3 3 2" xfId="38448" xr:uid="{00000000-0005-0000-0000-000027A70000}"/>
    <cellStyle name="Normal 4 2 5 3 4" xfId="24245" xr:uid="{00000000-0005-0000-0000-000028A70000}"/>
    <cellStyle name="Normal 4 2 5 3 4 2" xfId="47451" xr:uid="{00000000-0005-0000-0000-000029A70000}"/>
    <cellStyle name="Normal 4 2 5 3 5" xfId="27831" xr:uid="{00000000-0005-0000-0000-00002AA70000}"/>
    <cellStyle name="Normal 4 2 5 3 6" xfId="49385" xr:uid="{00000000-0005-0000-0000-00002BA70000}"/>
    <cellStyle name="Normal 4 2 5 4" xfId="7229" xr:uid="{00000000-0005-0000-0000-00002CA70000}"/>
    <cellStyle name="Normal 4 2 5 4 2" xfId="17844" xr:uid="{00000000-0005-0000-0000-00002DA70000}"/>
    <cellStyle name="Normal 4 2 5 4 2 2" xfId="41112" xr:uid="{00000000-0005-0000-0000-00002EA70000}"/>
    <cellStyle name="Normal 4 2 5 4 2 3" xfId="50979" xr:uid="{00000000-0005-0000-0000-00002FA70000}"/>
    <cellStyle name="Normal 4 2 5 4 3" xfId="30497" xr:uid="{00000000-0005-0000-0000-000030A70000}"/>
    <cellStyle name="Normal 4 2 5 4 4" xfId="50978" xr:uid="{00000000-0005-0000-0000-000031A70000}"/>
    <cellStyle name="Normal 4 2 5 5" xfId="12540" xr:uid="{00000000-0005-0000-0000-000032A70000}"/>
    <cellStyle name="Normal 4 2 5 5 2" xfId="35808" xr:uid="{00000000-0005-0000-0000-000033A70000}"/>
    <cellStyle name="Normal 4 2 5 5 3" xfId="50980" xr:uid="{00000000-0005-0000-0000-000034A70000}"/>
    <cellStyle name="Normal 4 2 5 6" xfId="24242" xr:uid="{00000000-0005-0000-0000-000035A70000}"/>
    <cellStyle name="Normal 4 2 5 6 2" xfId="47448" xr:uid="{00000000-0005-0000-0000-000036A70000}"/>
    <cellStyle name="Normal 4 2 5 7" xfId="25189" xr:uid="{00000000-0005-0000-0000-000037A70000}"/>
    <cellStyle name="Normal 4 2 5 8" xfId="49382" xr:uid="{00000000-0005-0000-0000-000038A70000}"/>
    <cellStyle name="Normal 4 2 6" xfId="1709" xr:uid="{00000000-0005-0000-0000-000039A70000}"/>
    <cellStyle name="Normal 4 2 6 2" xfId="4704" xr:uid="{00000000-0005-0000-0000-00003AA70000}"/>
    <cellStyle name="Normal 4 2 6 2 2" xfId="10048" xr:uid="{00000000-0005-0000-0000-00003BA70000}"/>
    <cellStyle name="Normal 4 2 6 2 2 2" xfId="20663" xr:uid="{00000000-0005-0000-0000-00003CA70000}"/>
    <cellStyle name="Normal 4 2 6 2 2 2 2" xfId="43931" xr:uid="{00000000-0005-0000-0000-00003DA70000}"/>
    <cellStyle name="Normal 4 2 6 2 2 2 3" xfId="50982" xr:uid="{00000000-0005-0000-0000-00003EA70000}"/>
    <cellStyle name="Normal 4 2 6 2 2 3" xfId="33316" xr:uid="{00000000-0005-0000-0000-00003FA70000}"/>
    <cellStyle name="Normal 4 2 6 2 2 4" xfId="50981" xr:uid="{00000000-0005-0000-0000-000040A70000}"/>
    <cellStyle name="Normal 4 2 6 2 3" xfId="15357" xr:uid="{00000000-0005-0000-0000-000041A70000}"/>
    <cellStyle name="Normal 4 2 6 2 3 2" xfId="38625" xr:uid="{00000000-0005-0000-0000-000042A70000}"/>
    <cellStyle name="Normal 4 2 6 2 3 2 2" xfId="50984" xr:uid="{00000000-0005-0000-0000-000043A70000}"/>
    <cellStyle name="Normal 4 2 6 2 3 3" xfId="50983" xr:uid="{00000000-0005-0000-0000-000044A70000}"/>
    <cellStyle name="Normal 4 2 6 2 4" xfId="24247" xr:uid="{00000000-0005-0000-0000-000045A70000}"/>
    <cellStyle name="Normal 4 2 6 2 4 2" xfId="47453" xr:uid="{00000000-0005-0000-0000-000046A70000}"/>
    <cellStyle name="Normal 4 2 6 2 4 3" xfId="50985" xr:uid="{00000000-0005-0000-0000-000047A70000}"/>
    <cellStyle name="Normal 4 2 6 2 5" xfId="28008" xr:uid="{00000000-0005-0000-0000-000048A70000}"/>
    <cellStyle name="Normal 4 2 6 2 6" xfId="49387" xr:uid="{00000000-0005-0000-0000-000049A70000}"/>
    <cellStyle name="Normal 4 2 6 3" xfId="7406" xr:uid="{00000000-0005-0000-0000-00004AA70000}"/>
    <cellStyle name="Normal 4 2 6 3 2" xfId="18021" xr:uid="{00000000-0005-0000-0000-00004BA70000}"/>
    <cellStyle name="Normal 4 2 6 3 2 2" xfId="41289" xr:uid="{00000000-0005-0000-0000-00004CA70000}"/>
    <cellStyle name="Normal 4 2 6 3 2 3" xfId="50987" xr:uid="{00000000-0005-0000-0000-00004DA70000}"/>
    <cellStyle name="Normal 4 2 6 3 3" xfId="30674" xr:uid="{00000000-0005-0000-0000-00004EA70000}"/>
    <cellStyle name="Normal 4 2 6 3 4" xfId="50986" xr:uid="{00000000-0005-0000-0000-00004FA70000}"/>
    <cellStyle name="Normal 4 2 6 4" xfId="12717" xr:uid="{00000000-0005-0000-0000-000050A70000}"/>
    <cellStyle name="Normal 4 2 6 4 2" xfId="35985" xr:uid="{00000000-0005-0000-0000-000051A70000}"/>
    <cellStyle name="Normal 4 2 6 4 2 2" xfId="50989" xr:uid="{00000000-0005-0000-0000-000052A70000}"/>
    <cellStyle name="Normal 4 2 6 4 3" xfId="50988" xr:uid="{00000000-0005-0000-0000-000053A70000}"/>
    <cellStyle name="Normal 4 2 6 5" xfId="24246" xr:uid="{00000000-0005-0000-0000-000054A70000}"/>
    <cellStyle name="Normal 4 2 6 5 2" xfId="47452" xr:uid="{00000000-0005-0000-0000-000055A70000}"/>
    <cellStyle name="Normal 4 2 6 5 3" xfId="50990" xr:uid="{00000000-0005-0000-0000-000056A70000}"/>
    <cellStyle name="Normal 4 2 6 6" xfId="25366" xr:uid="{00000000-0005-0000-0000-000057A70000}"/>
    <cellStyle name="Normal 4 2 6 7" xfId="49386" xr:uid="{00000000-0005-0000-0000-000058A70000}"/>
    <cellStyle name="Normal 4 2 7" xfId="1734" xr:uid="{00000000-0005-0000-0000-000059A70000}"/>
    <cellStyle name="Normal 4 2 7 2" xfId="4727" xr:uid="{00000000-0005-0000-0000-00005AA70000}"/>
    <cellStyle name="Normal 4 2 7 2 2" xfId="10071" xr:uid="{00000000-0005-0000-0000-00005BA70000}"/>
    <cellStyle name="Normal 4 2 7 2 2 2" xfId="20686" xr:uid="{00000000-0005-0000-0000-00005CA70000}"/>
    <cellStyle name="Normal 4 2 7 2 2 2 2" xfId="43954" xr:uid="{00000000-0005-0000-0000-00005DA70000}"/>
    <cellStyle name="Normal 4 2 7 2 2 3" xfId="33339" xr:uid="{00000000-0005-0000-0000-00005EA70000}"/>
    <cellStyle name="Normal 4 2 7 2 2 4" xfId="50992" xr:uid="{00000000-0005-0000-0000-00005FA70000}"/>
    <cellStyle name="Normal 4 2 7 2 3" xfId="15380" xr:uid="{00000000-0005-0000-0000-000060A70000}"/>
    <cellStyle name="Normal 4 2 7 2 3 2" xfId="38648" xr:uid="{00000000-0005-0000-0000-000061A70000}"/>
    <cellStyle name="Normal 4 2 7 2 4" xfId="28031" xr:uid="{00000000-0005-0000-0000-000062A70000}"/>
    <cellStyle name="Normal 4 2 7 2 5" xfId="50991" xr:uid="{00000000-0005-0000-0000-000063A70000}"/>
    <cellStyle name="Normal 4 2 7 3" xfId="7429" xr:uid="{00000000-0005-0000-0000-000064A70000}"/>
    <cellStyle name="Normal 4 2 7 3 2" xfId="18044" xr:uid="{00000000-0005-0000-0000-000065A70000}"/>
    <cellStyle name="Normal 4 2 7 3 2 2" xfId="41312" xr:uid="{00000000-0005-0000-0000-000066A70000}"/>
    <cellStyle name="Normal 4 2 7 3 2 3" xfId="50994" xr:uid="{00000000-0005-0000-0000-000067A70000}"/>
    <cellStyle name="Normal 4 2 7 3 3" xfId="30697" xr:uid="{00000000-0005-0000-0000-000068A70000}"/>
    <cellStyle name="Normal 4 2 7 3 4" xfId="50993" xr:uid="{00000000-0005-0000-0000-000069A70000}"/>
    <cellStyle name="Normal 4 2 7 4" xfId="12740" xr:uid="{00000000-0005-0000-0000-00006AA70000}"/>
    <cellStyle name="Normal 4 2 7 4 2" xfId="36008" xr:uid="{00000000-0005-0000-0000-00006BA70000}"/>
    <cellStyle name="Normal 4 2 7 4 3" xfId="50995" xr:uid="{00000000-0005-0000-0000-00006CA70000}"/>
    <cellStyle name="Normal 4 2 7 5" xfId="24248" xr:uid="{00000000-0005-0000-0000-00006DA70000}"/>
    <cellStyle name="Normal 4 2 7 5 2" xfId="47454" xr:uid="{00000000-0005-0000-0000-00006EA70000}"/>
    <cellStyle name="Normal 4 2 7 6" xfId="25389" xr:uid="{00000000-0005-0000-0000-00006FA70000}"/>
    <cellStyle name="Normal 4 2 7 7" xfId="49388" xr:uid="{00000000-0005-0000-0000-000070A70000}"/>
    <cellStyle name="Normal 4 2 8" xfId="2092" xr:uid="{00000000-0005-0000-0000-000071A70000}"/>
    <cellStyle name="Normal 4 2 8 2" xfId="5001" xr:uid="{00000000-0005-0000-0000-000072A70000}"/>
    <cellStyle name="Normal 4 2 8 2 2" xfId="10344" xr:uid="{00000000-0005-0000-0000-000073A70000}"/>
    <cellStyle name="Normal 4 2 8 2 2 2" xfId="20959" xr:uid="{00000000-0005-0000-0000-000074A70000}"/>
    <cellStyle name="Normal 4 2 8 2 2 2 2" xfId="44227" xr:uid="{00000000-0005-0000-0000-000075A70000}"/>
    <cellStyle name="Normal 4 2 8 2 2 3" xfId="33612" xr:uid="{00000000-0005-0000-0000-000076A70000}"/>
    <cellStyle name="Normal 4 2 8 2 3" xfId="15653" xr:uid="{00000000-0005-0000-0000-000077A70000}"/>
    <cellStyle name="Normal 4 2 8 2 3 2" xfId="38921" xr:uid="{00000000-0005-0000-0000-000078A70000}"/>
    <cellStyle name="Normal 4 2 8 2 4" xfId="28304" xr:uid="{00000000-0005-0000-0000-000079A70000}"/>
    <cellStyle name="Normal 4 2 8 2 5" xfId="50997" xr:uid="{00000000-0005-0000-0000-00007AA70000}"/>
    <cellStyle name="Normal 4 2 8 3" xfId="7702" xr:uid="{00000000-0005-0000-0000-00007BA70000}"/>
    <cellStyle name="Normal 4 2 8 3 2" xfId="18317" xr:uid="{00000000-0005-0000-0000-00007CA70000}"/>
    <cellStyle name="Normal 4 2 8 3 2 2" xfId="41585" xr:uid="{00000000-0005-0000-0000-00007DA70000}"/>
    <cellStyle name="Normal 4 2 8 3 3" xfId="30970" xr:uid="{00000000-0005-0000-0000-00007EA70000}"/>
    <cellStyle name="Normal 4 2 8 4" xfId="13013" xr:uid="{00000000-0005-0000-0000-00007FA70000}"/>
    <cellStyle name="Normal 4 2 8 4 2" xfId="36281" xr:uid="{00000000-0005-0000-0000-000080A70000}"/>
    <cellStyle name="Normal 4 2 8 5" xfId="25662" xr:uid="{00000000-0005-0000-0000-000081A70000}"/>
    <cellStyle name="Normal 4 2 8 6" xfId="50996" xr:uid="{00000000-0005-0000-0000-000082A70000}"/>
    <cellStyle name="Normal 4 2 9" xfId="2204" xr:uid="{00000000-0005-0000-0000-000083A70000}"/>
    <cellStyle name="Normal 4 2 9 2" xfId="5079" xr:uid="{00000000-0005-0000-0000-000084A70000}"/>
    <cellStyle name="Normal 4 2 9 2 2" xfId="10422" xr:uid="{00000000-0005-0000-0000-000085A70000}"/>
    <cellStyle name="Normal 4 2 9 2 2 2" xfId="21037" xr:uid="{00000000-0005-0000-0000-000086A70000}"/>
    <cellStyle name="Normal 4 2 9 2 2 2 2" xfId="44305" xr:uid="{00000000-0005-0000-0000-000087A70000}"/>
    <cellStyle name="Normal 4 2 9 2 2 3" xfId="33690" xr:uid="{00000000-0005-0000-0000-000088A70000}"/>
    <cellStyle name="Normal 4 2 9 2 3" xfId="15731" xr:uid="{00000000-0005-0000-0000-000089A70000}"/>
    <cellStyle name="Normal 4 2 9 2 3 2" xfId="38999" xr:uid="{00000000-0005-0000-0000-00008AA70000}"/>
    <cellStyle name="Normal 4 2 9 2 4" xfId="28382" xr:uid="{00000000-0005-0000-0000-00008BA70000}"/>
    <cellStyle name="Normal 4 2 9 2 5" xfId="50999" xr:uid="{00000000-0005-0000-0000-00008CA70000}"/>
    <cellStyle name="Normal 4 2 9 3" xfId="7780" xr:uid="{00000000-0005-0000-0000-00008DA70000}"/>
    <cellStyle name="Normal 4 2 9 3 2" xfId="18395" xr:uid="{00000000-0005-0000-0000-00008EA70000}"/>
    <cellStyle name="Normal 4 2 9 3 2 2" xfId="41663" xr:uid="{00000000-0005-0000-0000-00008FA70000}"/>
    <cellStyle name="Normal 4 2 9 3 3" xfId="31048" xr:uid="{00000000-0005-0000-0000-000090A70000}"/>
    <cellStyle name="Normal 4 2 9 4" xfId="13091" xr:uid="{00000000-0005-0000-0000-000091A70000}"/>
    <cellStyle name="Normal 4 2 9 4 2" xfId="36359" xr:uid="{00000000-0005-0000-0000-000092A70000}"/>
    <cellStyle name="Normal 4 2 9 5" xfId="25740" xr:uid="{00000000-0005-0000-0000-000093A70000}"/>
    <cellStyle name="Normal 4 2 9 6" xfId="50998" xr:uid="{00000000-0005-0000-0000-000094A70000}"/>
    <cellStyle name="Normal 4 2_Asset Register (new)" xfId="1312" xr:uid="{00000000-0005-0000-0000-000095A70000}"/>
    <cellStyle name="Normal 4 20" xfId="24865" xr:uid="{00000000-0005-0000-0000-000096A70000}"/>
    <cellStyle name="Normal 4 21" xfId="49364" xr:uid="{00000000-0005-0000-0000-000097A70000}"/>
    <cellStyle name="Normal 4 3" xfId="594" xr:uid="{00000000-0005-0000-0000-000098A70000}"/>
    <cellStyle name="Normal 4 3 10" xfId="12219" xr:uid="{00000000-0005-0000-0000-000099A70000}"/>
    <cellStyle name="Normal 4 3 10 2" xfId="35487" xr:uid="{00000000-0005-0000-0000-00009AA70000}"/>
    <cellStyle name="Normal 4 3 11" xfId="24249" xr:uid="{00000000-0005-0000-0000-00009BA70000}"/>
    <cellStyle name="Normal 4 3 11 2" xfId="47455" xr:uid="{00000000-0005-0000-0000-00009CA70000}"/>
    <cellStyle name="Normal 4 3 12" xfId="24867" xr:uid="{00000000-0005-0000-0000-00009DA70000}"/>
    <cellStyle name="Normal 4 3 13" xfId="49389" xr:uid="{00000000-0005-0000-0000-00009EA70000}"/>
    <cellStyle name="Normal 4 3 2" xfId="1221" xr:uid="{00000000-0005-0000-0000-00009FA70000}"/>
    <cellStyle name="Normal 4 3 2 2" xfId="2783" xr:uid="{00000000-0005-0000-0000-0000A0A70000}"/>
    <cellStyle name="Normal 4 3 2 2 2" xfId="5631" xr:uid="{00000000-0005-0000-0000-0000A1A70000}"/>
    <cellStyle name="Normal 4 3 2 2 2 2" xfId="10974" xr:uid="{00000000-0005-0000-0000-0000A2A70000}"/>
    <cellStyle name="Normal 4 3 2 2 2 2 2" xfId="21588" xr:uid="{00000000-0005-0000-0000-0000A3A70000}"/>
    <cellStyle name="Normal 4 3 2 2 2 2 2 2" xfId="44856" xr:uid="{00000000-0005-0000-0000-0000A4A70000}"/>
    <cellStyle name="Normal 4 3 2 2 2 2 3" xfId="34242" xr:uid="{00000000-0005-0000-0000-0000A5A70000}"/>
    <cellStyle name="Normal 4 3 2 2 2 2 4" xfId="51000" xr:uid="{00000000-0005-0000-0000-0000A6A70000}"/>
    <cellStyle name="Normal 4 3 2 2 2 3" xfId="16282" xr:uid="{00000000-0005-0000-0000-0000A7A70000}"/>
    <cellStyle name="Normal 4 3 2 2 2 3 2" xfId="39550" xr:uid="{00000000-0005-0000-0000-0000A8A70000}"/>
    <cellStyle name="Normal 4 3 2 2 2 4" xfId="24252" xr:uid="{00000000-0005-0000-0000-0000A9A70000}"/>
    <cellStyle name="Normal 4 3 2 2 2 4 2" xfId="47458" xr:uid="{00000000-0005-0000-0000-0000AAA70000}"/>
    <cellStyle name="Normal 4 3 2 2 2 5" xfId="28934" xr:uid="{00000000-0005-0000-0000-0000ABA70000}"/>
    <cellStyle name="Normal 4 3 2 2 2 6" xfId="49392" xr:uid="{00000000-0005-0000-0000-0000ACA70000}"/>
    <cellStyle name="Normal 4 3 2 2 3" xfId="8332" xr:uid="{00000000-0005-0000-0000-0000ADA70000}"/>
    <cellStyle name="Normal 4 3 2 2 3 2" xfId="18947" xr:uid="{00000000-0005-0000-0000-0000AEA70000}"/>
    <cellStyle name="Normal 4 3 2 2 3 2 2" xfId="42215" xr:uid="{00000000-0005-0000-0000-0000AFA70000}"/>
    <cellStyle name="Normal 4 3 2 2 3 2 3" xfId="51002" xr:uid="{00000000-0005-0000-0000-0000B0A70000}"/>
    <cellStyle name="Normal 4 3 2 2 3 3" xfId="31600" xr:uid="{00000000-0005-0000-0000-0000B1A70000}"/>
    <cellStyle name="Normal 4 3 2 2 3 4" xfId="51001" xr:uid="{00000000-0005-0000-0000-0000B2A70000}"/>
    <cellStyle name="Normal 4 3 2 2 4" xfId="13642" xr:uid="{00000000-0005-0000-0000-0000B3A70000}"/>
    <cellStyle name="Normal 4 3 2 2 4 2" xfId="36910" xr:uid="{00000000-0005-0000-0000-0000B4A70000}"/>
    <cellStyle name="Normal 4 3 2 2 4 3" xfId="51003" xr:uid="{00000000-0005-0000-0000-0000B5A70000}"/>
    <cellStyle name="Normal 4 3 2 2 5" xfId="24251" xr:uid="{00000000-0005-0000-0000-0000B6A70000}"/>
    <cellStyle name="Normal 4 3 2 2 5 2" xfId="47457" xr:uid="{00000000-0005-0000-0000-0000B7A70000}"/>
    <cellStyle name="Normal 4 3 2 2 6" xfId="26292" xr:uid="{00000000-0005-0000-0000-0000B8A70000}"/>
    <cellStyle name="Normal 4 3 2 2 7" xfId="49391" xr:uid="{00000000-0005-0000-0000-0000B9A70000}"/>
    <cellStyle name="Normal 4 3 2 3" xfId="3958" xr:uid="{00000000-0005-0000-0000-0000BAA70000}"/>
    <cellStyle name="Normal 4 3 2 3 2" xfId="6622" xr:uid="{00000000-0005-0000-0000-0000BBA70000}"/>
    <cellStyle name="Normal 4 3 2 3 2 2" xfId="11965" xr:uid="{00000000-0005-0000-0000-0000BCA70000}"/>
    <cellStyle name="Normal 4 3 2 3 2 2 2" xfId="22578" xr:uid="{00000000-0005-0000-0000-0000BDA70000}"/>
    <cellStyle name="Normal 4 3 2 3 2 2 2 2" xfId="45846" xr:uid="{00000000-0005-0000-0000-0000BEA70000}"/>
    <cellStyle name="Normal 4 3 2 3 2 2 3" xfId="35233" xr:uid="{00000000-0005-0000-0000-0000BFA70000}"/>
    <cellStyle name="Normal 4 3 2 3 2 3" xfId="17272" xr:uid="{00000000-0005-0000-0000-0000C0A70000}"/>
    <cellStyle name="Normal 4 3 2 3 2 3 2" xfId="40540" xr:uid="{00000000-0005-0000-0000-0000C1A70000}"/>
    <cellStyle name="Normal 4 3 2 3 2 4" xfId="29925" xr:uid="{00000000-0005-0000-0000-0000C2A70000}"/>
    <cellStyle name="Normal 4 3 2 3 2 5" xfId="51004" xr:uid="{00000000-0005-0000-0000-0000C3A70000}"/>
    <cellStyle name="Normal 4 3 2 3 3" xfId="9323" xr:uid="{00000000-0005-0000-0000-0000C4A70000}"/>
    <cellStyle name="Normal 4 3 2 3 3 2" xfId="19938" xr:uid="{00000000-0005-0000-0000-0000C5A70000}"/>
    <cellStyle name="Normal 4 3 2 3 3 2 2" xfId="43206" xr:uid="{00000000-0005-0000-0000-0000C6A70000}"/>
    <cellStyle name="Normal 4 3 2 3 3 3" xfId="32591" xr:uid="{00000000-0005-0000-0000-0000C7A70000}"/>
    <cellStyle name="Normal 4 3 2 3 4" xfId="14632" xr:uid="{00000000-0005-0000-0000-0000C8A70000}"/>
    <cellStyle name="Normal 4 3 2 3 4 2" xfId="37900" xr:uid="{00000000-0005-0000-0000-0000C9A70000}"/>
    <cellStyle name="Normal 4 3 2 3 5" xfId="24253" xr:uid="{00000000-0005-0000-0000-0000CAA70000}"/>
    <cellStyle name="Normal 4 3 2 3 5 2" xfId="47459" xr:uid="{00000000-0005-0000-0000-0000CBA70000}"/>
    <cellStyle name="Normal 4 3 2 3 6" xfId="27283" xr:uid="{00000000-0005-0000-0000-0000CCA70000}"/>
    <cellStyle name="Normal 4 3 2 3 7" xfId="49393" xr:uid="{00000000-0005-0000-0000-0000CDA70000}"/>
    <cellStyle name="Normal 4 3 2 4" xfId="4444" xr:uid="{00000000-0005-0000-0000-0000CEA70000}"/>
    <cellStyle name="Normal 4 3 2 4 2" xfId="9788" xr:uid="{00000000-0005-0000-0000-0000CFA70000}"/>
    <cellStyle name="Normal 4 3 2 4 2 2" xfId="20403" xr:uid="{00000000-0005-0000-0000-0000D0A70000}"/>
    <cellStyle name="Normal 4 3 2 4 2 2 2" xfId="43671" xr:uid="{00000000-0005-0000-0000-0000D1A70000}"/>
    <cellStyle name="Normal 4 3 2 4 2 3" xfId="33056" xr:uid="{00000000-0005-0000-0000-0000D2A70000}"/>
    <cellStyle name="Normal 4 3 2 4 2 4" xfId="51006" xr:uid="{00000000-0005-0000-0000-0000D3A70000}"/>
    <cellStyle name="Normal 4 3 2 4 3" xfId="15097" xr:uid="{00000000-0005-0000-0000-0000D4A70000}"/>
    <cellStyle name="Normal 4 3 2 4 3 2" xfId="38365" xr:uid="{00000000-0005-0000-0000-0000D5A70000}"/>
    <cellStyle name="Normal 4 3 2 4 4" xfId="27748" xr:uid="{00000000-0005-0000-0000-0000D6A70000}"/>
    <cellStyle name="Normal 4 3 2 4 5" xfId="51005" xr:uid="{00000000-0005-0000-0000-0000D7A70000}"/>
    <cellStyle name="Normal 4 3 2 5" xfId="7146" xr:uid="{00000000-0005-0000-0000-0000D8A70000}"/>
    <cellStyle name="Normal 4 3 2 5 2" xfId="17761" xr:uid="{00000000-0005-0000-0000-0000D9A70000}"/>
    <cellStyle name="Normal 4 3 2 5 2 2" xfId="41029" xr:uid="{00000000-0005-0000-0000-0000DAA70000}"/>
    <cellStyle name="Normal 4 3 2 5 3" xfId="30414" xr:uid="{00000000-0005-0000-0000-0000DBA70000}"/>
    <cellStyle name="Normal 4 3 2 5 4" xfId="51007" xr:uid="{00000000-0005-0000-0000-0000DCA70000}"/>
    <cellStyle name="Normal 4 3 2 6" xfId="12457" xr:uid="{00000000-0005-0000-0000-0000DDA70000}"/>
    <cellStyle name="Normal 4 3 2 6 2" xfId="35725" xr:uid="{00000000-0005-0000-0000-0000DEA70000}"/>
    <cellStyle name="Normal 4 3 2 7" xfId="24250" xr:uid="{00000000-0005-0000-0000-0000DFA70000}"/>
    <cellStyle name="Normal 4 3 2 7 2" xfId="47456" xr:uid="{00000000-0005-0000-0000-0000E0A70000}"/>
    <cellStyle name="Normal 4 3 2 8" xfId="25106" xr:uid="{00000000-0005-0000-0000-0000E1A70000}"/>
    <cellStyle name="Normal 4 3 2 9" xfId="49390" xr:uid="{00000000-0005-0000-0000-0000E2A70000}"/>
    <cellStyle name="Normal 4 3 3" xfId="1591" xr:uid="{00000000-0005-0000-0000-0000E3A70000}"/>
    <cellStyle name="Normal 4 3 3 2" xfId="2948" xr:uid="{00000000-0005-0000-0000-0000E4A70000}"/>
    <cellStyle name="Normal 4 3 3 2 2" xfId="5796" xr:uid="{00000000-0005-0000-0000-0000E5A70000}"/>
    <cellStyle name="Normal 4 3 3 2 2 2" xfId="11139" xr:uid="{00000000-0005-0000-0000-0000E6A70000}"/>
    <cellStyle name="Normal 4 3 3 2 2 2 2" xfId="21753" xr:uid="{00000000-0005-0000-0000-0000E7A70000}"/>
    <cellStyle name="Normal 4 3 3 2 2 2 2 2" xfId="45021" xr:uid="{00000000-0005-0000-0000-0000E8A70000}"/>
    <cellStyle name="Normal 4 3 3 2 2 2 3" xfId="34407" xr:uid="{00000000-0005-0000-0000-0000E9A70000}"/>
    <cellStyle name="Normal 4 3 3 2 2 2 4" xfId="51009" xr:uid="{00000000-0005-0000-0000-0000EAA70000}"/>
    <cellStyle name="Normal 4 3 3 2 2 3" xfId="16447" xr:uid="{00000000-0005-0000-0000-0000EBA70000}"/>
    <cellStyle name="Normal 4 3 3 2 2 3 2" xfId="39715" xr:uid="{00000000-0005-0000-0000-0000ECA70000}"/>
    <cellStyle name="Normal 4 3 3 2 2 4" xfId="29099" xr:uid="{00000000-0005-0000-0000-0000EDA70000}"/>
    <cellStyle name="Normal 4 3 3 2 2 5" xfId="51008" xr:uid="{00000000-0005-0000-0000-0000EEA70000}"/>
    <cellStyle name="Normal 4 3 3 2 3" xfId="8497" xr:uid="{00000000-0005-0000-0000-0000EFA70000}"/>
    <cellStyle name="Normal 4 3 3 2 3 2" xfId="19112" xr:uid="{00000000-0005-0000-0000-0000F0A70000}"/>
    <cellStyle name="Normal 4 3 3 2 3 2 2" xfId="42380" xr:uid="{00000000-0005-0000-0000-0000F1A70000}"/>
    <cellStyle name="Normal 4 3 3 2 3 2 3" xfId="51011" xr:uid="{00000000-0005-0000-0000-0000F2A70000}"/>
    <cellStyle name="Normal 4 3 3 2 3 3" xfId="31765" xr:uid="{00000000-0005-0000-0000-0000F3A70000}"/>
    <cellStyle name="Normal 4 3 3 2 3 4" xfId="51010" xr:uid="{00000000-0005-0000-0000-0000F4A70000}"/>
    <cellStyle name="Normal 4 3 3 2 4" xfId="13807" xr:uid="{00000000-0005-0000-0000-0000F5A70000}"/>
    <cellStyle name="Normal 4 3 3 2 4 2" xfId="37075" xr:uid="{00000000-0005-0000-0000-0000F6A70000}"/>
    <cellStyle name="Normal 4 3 3 2 4 3" xfId="51012" xr:uid="{00000000-0005-0000-0000-0000F7A70000}"/>
    <cellStyle name="Normal 4 3 3 2 5" xfId="24255" xr:uid="{00000000-0005-0000-0000-0000F8A70000}"/>
    <cellStyle name="Normal 4 3 3 2 5 2" xfId="47461" xr:uid="{00000000-0005-0000-0000-0000F9A70000}"/>
    <cellStyle name="Normal 4 3 3 2 6" xfId="26457" xr:uid="{00000000-0005-0000-0000-0000FAA70000}"/>
    <cellStyle name="Normal 4 3 3 2 7" xfId="49395" xr:uid="{00000000-0005-0000-0000-0000FBA70000}"/>
    <cellStyle name="Normal 4 3 3 3" xfId="4609" xr:uid="{00000000-0005-0000-0000-0000FCA70000}"/>
    <cellStyle name="Normal 4 3 3 3 2" xfId="9953" xr:uid="{00000000-0005-0000-0000-0000FDA70000}"/>
    <cellStyle name="Normal 4 3 3 3 2 2" xfId="20568" xr:uid="{00000000-0005-0000-0000-0000FEA70000}"/>
    <cellStyle name="Normal 4 3 3 3 2 2 2" xfId="43836" xr:uid="{00000000-0005-0000-0000-0000FFA70000}"/>
    <cellStyle name="Normal 4 3 3 3 2 3" xfId="33221" xr:uid="{00000000-0005-0000-0000-000000A80000}"/>
    <cellStyle name="Normal 4 3 3 3 2 4" xfId="51014" xr:uid="{00000000-0005-0000-0000-000001A80000}"/>
    <cellStyle name="Normal 4 3 3 3 3" xfId="15262" xr:uid="{00000000-0005-0000-0000-000002A80000}"/>
    <cellStyle name="Normal 4 3 3 3 3 2" xfId="38530" xr:uid="{00000000-0005-0000-0000-000003A80000}"/>
    <cellStyle name="Normal 4 3 3 3 4" xfId="27913" xr:uid="{00000000-0005-0000-0000-000004A80000}"/>
    <cellStyle name="Normal 4 3 3 3 5" xfId="51013" xr:uid="{00000000-0005-0000-0000-000005A80000}"/>
    <cellStyle name="Normal 4 3 3 4" xfId="7311" xr:uid="{00000000-0005-0000-0000-000006A80000}"/>
    <cellStyle name="Normal 4 3 3 4 2" xfId="17926" xr:uid="{00000000-0005-0000-0000-000007A80000}"/>
    <cellStyle name="Normal 4 3 3 4 2 2" xfId="41194" xr:uid="{00000000-0005-0000-0000-000008A80000}"/>
    <cellStyle name="Normal 4 3 3 4 2 3" xfId="51016" xr:uid="{00000000-0005-0000-0000-000009A80000}"/>
    <cellStyle name="Normal 4 3 3 4 3" xfId="30579" xr:uid="{00000000-0005-0000-0000-00000AA80000}"/>
    <cellStyle name="Normal 4 3 3 4 4" xfId="51015" xr:uid="{00000000-0005-0000-0000-00000BA80000}"/>
    <cellStyle name="Normal 4 3 3 5" xfId="12622" xr:uid="{00000000-0005-0000-0000-00000CA80000}"/>
    <cellStyle name="Normal 4 3 3 5 2" xfId="35890" xr:uid="{00000000-0005-0000-0000-00000DA80000}"/>
    <cellStyle name="Normal 4 3 3 5 3" xfId="51017" xr:uid="{00000000-0005-0000-0000-00000EA80000}"/>
    <cellStyle name="Normal 4 3 3 6" xfId="24254" xr:uid="{00000000-0005-0000-0000-00000FA80000}"/>
    <cellStyle name="Normal 4 3 3 6 2" xfId="47460" xr:uid="{00000000-0005-0000-0000-000010A80000}"/>
    <cellStyle name="Normal 4 3 3 7" xfId="25271" xr:uid="{00000000-0005-0000-0000-000011A80000}"/>
    <cellStyle name="Normal 4 3 3 8" xfId="49394" xr:uid="{00000000-0005-0000-0000-000012A80000}"/>
    <cellStyle name="Normal 4 3 4" xfId="2089" xr:uid="{00000000-0005-0000-0000-000013A80000}"/>
    <cellStyle name="Normal 4 3 4 2" xfId="4998" xr:uid="{00000000-0005-0000-0000-000014A80000}"/>
    <cellStyle name="Normal 4 3 4 2 2" xfId="10341" xr:uid="{00000000-0005-0000-0000-000015A80000}"/>
    <cellStyle name="Normal 4 3 4 2 2 2" xfId="20956" xr:uid="{00000000-0005-0000-0000-000016A80000}"/>
    <cellStyle name="Normal 4 3 4 2 2 2 2" xfId="44224" xr:uid="{00000000-0005-0000-0000-000017A80000}"/>
    <cellStyle name="Normal 4 3 4 2 2 2 3" xfId="51020" xr:uid="{00000000-0005-0000-0000-000018A80000}"/>
    <cellStyle name="Normal 4 3 4 2 2 3" xfId="33609" xr:uid="{00000000-0005-0000-0000-000019A80000}"/>
    <cellStyle name="Normal 4 3 4 2 2 4" xfId="51019" xr:uid="{00000000-0005-0000-0000-00001AA80000}"/>
    <cellStyle name="Normal 4 3 4 2 3" xfId="15650" xr:uid="{00000000-0005-0000-0000-00001BA80000}"/>
    <cellStyle name="Normal 4 3 4 2 3 2" xfId="38918" xr:uid="{00000000-0005-0000-0000-00001CA80000}"/>
    <cellStyle name="Normal 4 3 4 2 3 2 2" xfId="51022" xr:uid="{00000000-0005-0000-0000-00001DA80000}"/>
    <cellStyle name="Normal 4 3 4 2 3 3" xfId="51021" xr:uid="{00000000-0005-0000-0000-00001EA80000}"/>
    <cellStyle name="Normal 4 3 4 2 4" xfId="28301" xr:uid="{00000000-0005-0000-0000-00001FA80000}"/>
    <cellStyle name="Normal 4 3 4 2 4 2" xfId="51023" xr:uid="{00000000-0005-0000-0000-000020A80000}"/>
    <cellStyle name="Normal 4 3 4 2 5" xfId="51018" xr:uid="{00000000-0005-0000-0000-000021A80000}"/>
    <cellStyle name="Normal 4 3 4 3" xfId="7699" xr:uid="{00000000-0005-0000-0000-000022A80000}"/>
    <cellStyle name="Normal 4 3 4 3 2" xfId="18314" xr:uid="{00000000-0005-0000-0000-000023A80000}"/>
    <cellStyle name="Normal 4 3 4 3 2 2" xfId="41582" xr:uid="{00000000-0005-0000-0000-000024A80000}"/>
    <cellStyle name="Normal 4 3 4 3 2 3" xfId="51025" xr:uid="{00000000-0005-0000-0000-000025A80000}"/>
    <cellStyle name="Normal 4 3 4 3 3" xfId="30967" xr:uid="{00000000-0005-0000-0000-000026A80000}"/>
    <cellStyle name="Normal 4 3 4 3 4" xfId="51024" xr:uid="{00000000-0005-0000-0000-000027A80000}"/>
    <cellStyle name="Normal 4 3 4 4" xfId="13010" xr:uid="{00000000-0005-0000-0000-000028A80000}"/>
    <cellStyle name="Normal 4 3 4 4 2" xfId="36278" xr:uid="{00000000-0005-0000-0000-000029A80000}"/>
    <cellStyle name="Normal 4 3 4 4 2 2" xfId="51027" xr:uid="{00000000-0005-0000-0000-00002AA80000}"/>
    <cellStyle name="Normal 4 3 4 4 3" xfId="51026" xr:uid="{00000000-0005-0000-0000-00002BA80000}"/>
    <cellStyle name="Normal 4 3 4 5" xfId="24256" xr:uid="{00000000-0005-0000-0000-00002CA80000}"/>
    <cellStyle name="Normal 4 3 4 5 2" xfId="47462" xr:uid="{00000000-0005-0000-0000-00002DA80000}"/>
    <cellStyle name="Normal 4 3 4 5 3" xfId="51028" xr:uid="{00000000-0005-0000-0000-00002EA80000}"/>
    <cellStyle name="Normal 4 3 4 6" xfId="25659" xr:uid="{00000000-0005-0000-0000-00002FA80000}"/>
    <cellStyle name="Normal 4 3 4 7" xfId="49396" xr:uid="{00000000-0005-0000-0000-000030A80000}"/>
    <cellStyle name="Normal 4 3 5" xfId="2545" xr:uid="{00000000-0005-0000-0000-000031A80000}"/>
    <cellStyle name="Normal 4 3 5 2" xfId="5393" xr:uid="{00000000-0005-0000-0000-000032A80000}"/>
    <cellStyle name="Normal 4 3 5 2 2" xfId="10736" xr:uid="{00000000-0005-0000-0000-000033A80000}"/>
    <cellStyle name="Normal 4 3 5 2 2 2" xfId="21350" xr:uid="{00000000-0005-0000-0000-000034A80000}"/>
    <cellStyle name="Normal 4 3 5 2 2 2 2" xfId="44618" xr:uid="{00000000-0005-0000-0000-000035A80000}"/>
    <cellStyle name="Normal 4 3 5 2 2 2 3" xfId="51032" xr:uid="{00000000-0005-0000-0000-000036A80000}"/>
    <cellStyle name="Normal 4 3 5 2 2 3" xfId="34004" xr:uid="{00000000-0005-0000-0000-000037A80000}"/>
    <cellStyle name="Normal 4 3 5 2 2 4" xfId="51031" xr:uid="{00000000-0005-0000-0000-000038A80000}"/>
    <cellStyle name="Normal 4 3 5 2 3" xfId="16044" xr:uid="{00000000-0005-0000-0000-000039A80000}"/>
    <cellStyle name="Normal 4 3 5 2 3 2" xfId="39312" xr:uid="{00000000-0005-0000-0000-00003AA80000}"/>
    <cellStyle name="Normal 4 3 5 2 3 2 2" xfId="51034" xr:uid="{00000000-0005-0000-0000-00003BA80000}"/>
    <cellStyle name="Normal 4 3 5 2 3 3" xfId="51033" xr:uid="{00000000-0005-0000-0000-00003CA80000}"/>
    <cellStyle name="Normal 4 3 5 2 4" xfId="28696" xr:uid="{00000000-0005-0000-0000-00003DA80000}"/>
    <cellStyle name="Normal 4 3 5 2 4 2" xfId="51035" xr:uid="{00000000-0005-0000-0000-00003EA80000}"/>
    <cellStyle name="Normal 4 3 5 2 5" xfId="51030" xr:uid="{00000000-0005-0000-0000-00003FA80000}"/>
    <cellStyle name="Normal 4 3 5 3" xfId="8094" xr:uid="{00000000-0005-0000-0000-000040A80000}"/>
    <cellStyle name="Normal 4 3 5 3 2" xfId="18709" xr:uid="{00000000-0005-0000-0000-000041A80000}"/>
    <cellStyle name="Normal 4 3 5 3 2 2" xfId="41977" xr:uid="{00000000-0005-0000-0000-000042A80000}"/>
    <cellStyle name="Normal 4 3 5 3 2 3" xfId="51037" xr:uid="{00000000-0005-0000-0000-000043A80000}"/>
    <cellStyle name="Normal 4 3 5 3 3" xfId="31362" xr:uid="{00000000-0005-0000-0000-000044A80000}"/>
    <cellStyle name="Normal 4 3 5 3 4" xfId="51036" xr:uid="{00000000-0005-0000-0000-000045A80000}"/>
    <cellStyle name="Normal 4 3 5 4" xfId="13404" xr:uid="{00000000-0005-0000-0000-000046A80000}"/>
    <cellStyle name="Normal 4 3 5 4 2" xfId="36672" xr:uid="{00000000-0005-0000-0000-000047A80000}"/>
    <cellStyle name="Normal 4 3 5 4 2 2" xfId="51039" xr:uid="{00000000-0005-0000-0000-000048A80000}"/>
    <cellStyle name="Normal 4 3 5 4 3" xfId="51038" xr:uid="{00000000-0005-0000-0000-000049A80000}"/>
    <cellStyle name="Normal 4 3 5 5" xfId="26054" xr:uid="{00000000-0005-0000-0000-00004AA80000}"/>
    <cellStyle name="Normal 4 3 5 5 2" xfId="51040" xr:uid="{00000000-0005-0000-0000-00004BA80000}"/>
    <cellStyle name="Normal 4 3 5 6" xfId="51029" xr:uid="{00000000-0005-0000-0000-00004CA80000}"/>
    <cellStyle name="Normal 4 3 6" xfId="3273" xr:uid="{00000000-0005-0000-0000-00004DA80000}"/>
    <cellStyle name="Normal 4 3 6 2" xfId="6103" xr:uid="{00000000-0005-0000-0000-00004EA80000}"/>
    <cellStyle name="Normal 4 3 6 2 2" xfId="11446" xr:uid="{00000000-0005-0000-0000-00004FA80000}"/>
    <cellStyle name="Normal 4 3 6 2 2 2" xfId="22059" xr:uid="{00000000-0005-0000-0000-000050A80000}"/>
    <cellStyle name="Normal 4 3 6 2 2 2 2" xfId="45327" xr:uid="{00000000-0005-0000-0000-000051A80000}"/>
    <cellStyle name="Normal 4 3 6 2 2 3" xfId="34714" xr:uid="{00000000-0005-0000-0000-000052A80000}"/>
    <cellStyle name="Normal 4 3 6 2 2 4" xfId="51043" xr:uid="{00000000-0005-0000-0000-000053A80000}"/>
    <cellStyle name="Normal 4 3 6 2 3" xfId="16753" xr:uid="{00000000-0005-0000-0000-000054A80000}"/>
    <cellStyle name="Normal 4 3 6 2 3 2" xfId="40021" xr:uid="{00000000-0005-0000-0000-000055A80000}"/>
    <cellStyle name="Normal 4 3 6 2 4" xfId="29406" xr:uid="{00000000-0005-0000-0000-000056A80000}"/>
    <cellStyle name="Normal 4 3 6 2 5" xfId="51042" xr:uid="{00000000-0005-0000-0000-000057A80000}"/>
    <cellStyle name="Normal 4 3 6 3" xfId="8804" xr:uid="{00000000-0005-0000-0000-000058A80000}"/>
    <cellStyle name="Normal 4 3 6 3 2" xfId="19419" xr:uid="{00000000-0005-0000-0000-000059A80000}"/>
    <cellStyle name="Normal 4 3 6 3 2 2" xfId="42687" xr:uid="{00000000-0005-0000-0000-00005AA80000}"/>
    <cellStyle name="Normal 4 3 6 3 2 3" xfId="51045" xr:uid="{00000000-0005-0000-0000-00005BA80000}"/>
    <cellStyle name="Normal 4 3 6 3 3" xfId="32072" xr:uid="{00000000-0005-0000-0000-00005CA80000}"/>
    <cellStyle name="Normal 4 3 6 3 4" xfId="51044" xr:uid="{00000000-0005-0000-0000-00005DA80000}"/>
    <cellStyle name="Normal 4 3 6 4" xfId="14113" xr:uid="{00000000-0005-0000-0000-00005EA80000}"/>
    <cellStyle name="Normal 4 3 6 4 2" xfId="37381" xr:uid="{00000000-0005-0000-0000-00005FA80000}"/>
    <cellStyle name="Normal 4 3 6 4 3" xfId="51046" xr:uid="{00000000-0005-0000-0000-000060A80000}"/>
    <cellStyle name="Normal 4 3 6 5" xfId="26764" xr:uid="{00000000-0005-0000-0000-000061A80000}"/>
    <cellStyle name="Normal 4 3 6 6" xfId="51041" xr:uid="{00000000-0005-0000-0000-000062A80000}"/>
    <cellStyle name="Normal 4 3 7" xfId="3593" xr:uid="{00000000-0005-0000-0000-000063A80000}"/>
    <cellStyle name="Normal 4 3 7 2" xfId="6417" xr:uid="{00000000-0005-0000-0000-000064A80000}"/>
    <cellStyle name="Normal 4 3 7 2 2" xfId="11760" xr:uid="{00000000-0005-0000-0000-000065A80000}"/>
    <cellStyle name="Normal 4 3 7 2 2 2" xfId="22373" xr:uid="{00000000-0005-0000-0000-000066A80000}"/>
    <cellStyle name="Normal 4 3 7 2 2 2 2" xfId="45641" xr:uid="{00000000-0005-0000-0000-000067A80000}"/>
    <cellStyle name="Normal 4 3 7 2 2 3" xfId="35028" xr:uid="{00000000-0005-0000-0000-000068A80000}"/>
    <cellStyle name="Normal 4 3 7 2 3" xfId="17067" xr:uid="{00000000-0005-0000-0000-000069A80000}"/>
    <cellStyle name="Normal 4 3 7 2 3 2" xfId="40335" xr:uid="{00000000-0005-0000-0000-00006AA80000}"/>
    <cellStyle name="Normal 4 3 7 2 4" xfId="29720" xr:uid="{00000000-0005-0000-0000-00006BA80000}"/>
    <cellStyle name="Normal 4 3 7 2 5" xfId="51048" xr:uid="{00000000-0005-0000-0000-00006CA80000}"/>
    <cellStyle name="Normal 4 3 7 3" xfId="9118" xr:uid="{00000000-0005-0000-0000-00006DA80000}"/>
    <cellStyle name="Normal 4 3 7 3 2" xfId="19733" xr:uid="{00000000-0005-0000-0000-00006EA80000}"/>
    <cellStyle name="Normal 4 3 7 3 2 2" xfId="43001" xr:uid="{00000000-0005-0000-0000-00006FA80000}"/>
    <cellStyle name="Normal 4 3 7 3 3" xfId="32386" xr:uid="{00000000-0005-0000-0000-000070A80000}"/>
    <cellStyle name="Normal 4 3 7 4" xfId="14427" xr:uid="{00000000-0005-0000-0000-000071A80000}"/>
    <cellStyle name="Normal 4 3 7 4 2" xfId="37695" xr:uid="{00000000-0005-0000-0000-000072A80000}"/>
    <cellStyle name="Normal 4 3 7 5" xfId="27078" xr:uid="{00000000-0005-0000-0000-000073A80000}"/>
    <cellStyle name="Normal 4 3 7 6" xfId="51047" xr:uid="{00000000-0005-0000-0000-000074A80000}"/>
    <cellStyle name="Normal 4 3 8" xfId="4206" xr:uid="{00000000-0005-0000-0000-000075A80000}"/>
    <cellStyle name="Normal 4 3 8 2" xfId="9550" xr:uid="{00000000-0005-0000-0000-000076A80000}"/>
    <cellStyle name="Normal 4 3 8 2 2" xfId="20165" xr:uid="{00000000-0005-0000-0000-000077A80000}"/>
    <cellStyle name="Normal 4 3 8 2 2 2" xfId="43433" xr:uid="{00000000-0005-0000-0000-000078A80000}"/>
    <cellStyle name="Normal 4 3 8 2 3" xfId="32818" xr:uid="{00000000-0005-0000-0000-000079A80000}"/>
    <cellStyle name="Normal 4 3 8 2 4" xfId="51050" xr:uid="{00000000-0005-0000-0000-00007AA80000}"/>
    <cellStyle name="Normal 4 3 8 3" xfId="14859" xr:uid="{00000000-0005-0000-0000-00007BA80000}"/>
    <cellStyle name="Normal 4 3 8 3 2" xfId="38127" xr:uid="{00000000-0005-0000-0000-00007CA80000}"/>
    <cellStyle name="Normal 4 3 8 4" xfId="27510" xr:uid="{00000000-0005-0000-0000-00007DA80000}"/>
    <cellStyle name="Normal 4 3 8 5" xfId="51049" xr:uid="{00000000-0005-0000-0000-00007EA80000}"/>
    <cellStyle name="Normal 4 3 9" xfId="6908" xr:uid="{00000000-0005-0000-0000-00007FA80000}"/>
    <cellStyle name="Normal 4 3 9 2" xfId="17523" xr:uid="{00000000-0005-0000-0000-000080A80000}"/>
    <cellStyle name="Normal 4 3 9 2 2" xfId="40791" xr:uid="{00000000-0005-0000-0000-000081A80000}"/>
    <cellStyle name="Normal 4 3 9 3" xfId="30176" xr:uid="{00000000-0005-0000-0000-000082A80000}"/>
    <cellStyle name="Normal 4 3 9 4" xfId="51051" xr:uid="{00000000-0005-0000-0000-000083A80000}"/>
    <cellStyle name="Normal 4 3_Asset Register (new)" xfId="1310" xr:uid="{00000000-0005-0000-0000-000084A80000}"/>
    <cellStyle name="Normal 4 4" xfId="595" xr:uid="{00000000-0005-0000-0000-000085A80000}"/>
    <cellStyle name="Normal 4 4 10" xfId="24868" xr:uid="{00000000-0005-0000-0000-000086A80000}"/>
    <cellStyle name="Normal 4 4 11" xfId="49397" xr:uid="{00000000-0005-0000-0000-000087A80000}"/>
    <cellStyle name="Normal 4 4 2" xfId="2090" xr:uid="{00000000-0005-0000-0000-000088A80000}"/>
    <cellStyle name="Normal 4 4 2 2" xfId="4999" xr:uid="{00000000-0005-0000-0000-000089A80000}"/>
    <cellStyle name="Normal 4 4 2 2 2" xfId="10342" xr:uid="{00000000-0005-0000-0000-00008AA80000}"/>
    <cellStyle name="Normal 4 4 2 2 2 2" xfId="20957" xr:uid="{00000000-0005-0000-0000-00008BA80000}"/>
    <cellStyle name="Normal 4 4 2 2 2 2 2" xfId="44225" xr:uid="{00000000-0005-0000-0000-00008CA80000}"/>
    <cellStyle name="Normal 4 4 2 2 2 3" xfId="33610" xr:uid="{00000000-0005-0000-0000-00008DA80000}"/>
    <cellStyle name="Normal 4 4 2 2 2 4" xfId="51052" xr:uid="{00000000-0005-0000-0000-00008EA80000}"/>
    <cellStyle name="Normal 4 4 2 2 3" xfId="15651" xr:uid="{00000000-0005-0000-0000-00008FA80000}"/>
    <cellStyle name="Normal 4 4 2 2 3 2" xfId="38919" xr:uid="{00000000-0005-0000-0000-000090A80000}"/>
    <cellStyle name="Normal 4 4 2 2 4" xfId="24259" xr:uid="{00000000-0005-0000-0000-000091A80000}"/>
    <cellStyle name="Normal 4 4 2 2 4 2" xfId="47465" xr:uid="{00000000-0005-0000-0000-000092A80000}"/>
    <cellStyle name="Normal 4 4 2 2 5" xfId="28302" xr:uid="{00000000-0005-0000-0000-000093A80000}"/>
    <cellStyle name="Normal 4 4 2 2 6" xfId="49399" xr:uid="{00000000-0005-0000-0000-000094A80000}"/>
    <cellStyle name="Normal 4 4 2 3" xfId="7700" xr:uid="{00000000-0005-0000-0000-000095A80000}"/>
    <cellStyle name="Normal 4 4 2 3 2" xfId="18315" xr:uid="{00000000-0005-0000-0000-000096A80000}"/>
    <cellStyle name="Normal 4 4 2 3 2 2" xfId="41583" xr:uid="{00000000-0005-0000-0000-000097A80000}"/>
    <cellStyle name="Normal 4 4 2 3 2 3" xfId="51054" xr:uid="{00000000-0005-0000-0000-000098A80000}"/>
    <cellStyle name="Normal 4 4 2 3 3" xfId="30968" xr:uid="{00000000-0005-0000-0000-000099A80000}"/>
    <cellStyle name="Normal 4 4 2 3 4" xfId="51053" xr:uid="{00000000-0005-0000-0000-00009AA80000}"/>
    <cellStyle name="Normal 4 4 2 4" xfId="13011" xr:uid="{00000000-0005-0000-0000-00009BA80000}"/>
    <cellStyle name="Normal 4 4 2 4 2" xfId="36279" xr:uid="{00000000-0005-0000-0000-00009CA80000}"/>
    <cellStyle name="Normal 4 4 2 4 3" xfId="51055" xr:uid="{00000000-0005-0000-0000-00009DA80000}"/>
    <cellStyle name="Normal 4 4 2 5" xfId="24258" xr:uid="{00000000-0005-0000-0000-00009EA80000}"/>
    <cellStyle name="Normal 4 4 2 5 2" xfId="47464" xr:uid="{00000000-0005-0000-0000-00009FA80000}"/>
    <cellStyle name="Normal 4 4 2 6" xfId="25660" xr:uid="{00000000-0005-0000-0000-0000A0A80000}"/>
    <cellStyle name="Normal 4 4 2 7" xfId="49398" xr:uid="{00000000-0005-0000-0000-0000A1A80000}"/>
    <cellStyle name="Normal 4 4 3" xfId="2546" xr:uid="{00000000-0005-0000-0000-0000A2A80000}"/>
    <cellStyle name="Normal 4 4 3 2" xfId="5394" xr:uid="{00000000-0005-0000-0000-0000A3A80000}"/>
    <cellStyle name="Normal 4 4 3 2 2" xfId="10737" xr:uid="{00000000-0005-0000-0000-0000A4A80000}"/>
    <cellStyle name="Normal 4 4 3 2 2 2" xfId="21351" xr:uid="{00000000-0005-0000-0000-0000A5A80000}"/>
    <cellStyle name="Normal 4 4 3 2 2 2 2" xfId="44619" xr:uid="{00000000-0005-0000-0000-0000A6A80000}"/>
    <cellStyle name="Normal 4 4 3 2 2 3" xfId="34005" xr:uid="{00000000-0005-0000-0000-0000A7A80000}"/>
    <cellStyle name="Normal 4 4 3 2 3" xfId="16045" xr:uid="{00000000-0005-0000-0000-0000A8A80000}"/>
    <cellStyle name="Normal 4 4 3 2 3 2" xfId="39313" xr:uid="{00000000-0005-0000-0000-0000A9A80000}"/>
    <cellStyle name="Normal 4 4 3 2 4" xfId="28697" xr:uid="{00000000-0005-0000-0000-0000AAA80000}"/>
    <cellStyle name="Normal 4 4 3 2 5" xfId="51056" xr:uid="{00000000-0005-0000-0000-0000ABA80000}"/>
    <cellStyle name="Normal 4 4 3 3" xfId="8095" xr:uid="{00000000-0005-0000-0000-0000ACA80000}"/>
    <cellStyle name="Normal 4 4 3 3 2" xfId="18710" xr:uid="{00000000-0005-0000-0000-0000ADA80000}"/>
    <cellStyle name="Normal 4 4 3 3 2 2" xfId="41978" xr:uid="{00000000-0005-0000-0000-0000AEA80000}"/>
    <cellStyle name="Normal 4 4 3 3 3" xfId="31363" xr:uid="{00000000-0005-0000-0000-0000AFA80000}"/>
    <cellStyle name="Normal 4 4 3 4" xfId="13405" xr:uid="{00000000-0005-0000-0000-0000B0A80000}"/>
    <cellStyle name="Normal 4 4 3 4 2" xfId="36673" xr:uid="{00000000-0005-0000-0000-0000B1A80000}"/>
    <cellStyle name="Normal 4 4 3 5" xfId="24260" xr:uid="{00000000-0005-0000-0000-0000B2A80000}"/>
    <cellStyle name="Normal 4 4 3 5 2" xfId="47466" xr:uid="{00000000-0005-0000-0000-0000B3A80000}"/>
    <cellStyle name="Normal 4 4 3 6" xfId="26055" xr:uid="{00000000-0005-0000-0000-0000B4A80000}"/>
    <cellStyle name="Normal 4 4 3 7" xfId="49400" xr:uid="{00000000-0005-0000-0000-0000B5A80000}"/>
    <cellStyle name="Normal 4 4 4" xfId="3274" xr:uid="{00000000-0005-0000-0000-0000B6A80000}"/>
    <cellStyle name="Normal 4 4 4 2" xfId="6104" xr:uid="{00000000-0005-0000-0000-0000B7A80000}"/>
    <cellStyle name="Normal 4 4 4 2 2" xfId="11447" xr:uid="{00000000-0005-0000-0000-0000B8A80000}"/>
    <cellStyle name="Normal 4 4 4 2 2 2" xfId="22060" xr:uid="{00000000-0005-0000-0000-0000B9A80000}"/>
    <cellStyle name="Normal 4 4 4 2 2 2 2" xfId="45328" xr:uid="{00000000-0005-0000-0000-0000BAA80000}"/>
    <cellStyle name="Normal 4 4 4 2 2 3" xfId="34715" xr:uid="{00000000-0005-0000-0000-0000BBA80000}"/>
    <cellStyle name="Normal 4 4 4 2 3" xfId="16754" xr:uid="{00000000-0005-0000-0000-0000BCA80000}"/>
    <cellStyle name="Normal 4 4 4 2 3 2" xfId="40022" xr:uid="{00000000-0005-0000-0000-0000BDA80000}"/>
    <cellStyle name="Normal 4 4 4 2 4" xfId="29407" xr:uid="{00000000-0005-0000-0000-0000BEA80000}"/>
    <cellStyle name="Normal 4 4 4 2 5" xfId="51058" xr:uid="{00000000-0005-0000-0000-0000BFA80000}"/>
    <cellStyle name="Normal 4 4 4 3" xfId="8805" xr:uid="{00000000-0005-0000-0000-0000C0A80000}"/>
    <cellStyle name="Normal 4 4 4 3 2" xfId="19420" xr:uid="{00000000-0005-0000-0000-0000C1A80000}"/>
    <cellStyle name="Normal 4 4 4 3 2 2" xfId="42688" xr:uid="{00000000-0005-0000-0000-0000C2A80000}"/>
    <cellStyle name="Normal 4 4 4 3 3" xfId="32073" xr:uid="{00000000-0005-0000-0000-0000C3A80000}"/>
    <cellStyle name="Normal 4 4 4 4" xfId="14114" xr:uid="{00000000-0005-0000-0000-0000C4A80000}"/>
    <cellStyle name="Normal 4 4 4 4 2" xfId="37382" xr:uid="{00000000-0005-0000-0000-0000C5A80000}"/>
    <cellStyle name="Normal 4 4 4 5" xfId="26765" xr:uid="{00000000-0005-0000-0000-0000C6A80000}"/>
    <cellStyle name="Normal 4 4 4 6" xfId="51057" xr:uid="{00000000-0005-0000-0000-0000C7A80000}"/>
    <cellStyle name="Normal 4 4 5" xfId="3594" xr:uid="{00000000-0005-0000-0000-0000C8A80000}"/>
    <cellStyle name="Normal 4 4 5 2" xfId="6418" xr:uid="{00000000-0005-0000-0000-0000C9A80000}"/>
    <cellStyle name="Normal 4 4 5 2 2" xfId="11761" xr:uid="{00000000-0005-0000-0000-0000CAA80000}"/>
    <cellStyle name="Normal 4 4 5 2 2 2" xfId="22374" xr:uid="{00000000-0005-0000-0000-0000CBA80000}"/>
    <cellStyle name="Normal 4 4 5 2 2 2 2" xfId="45642" xr:uid="{00000000-0005-0000-0000-0000CCA80000}"/>
    <cellStyle name="Normal 4 4 5 2 2 3" xfId="35029" xr:uid="{00000000-0005-0000-0000-0000CDA80000}"/>
    <cellStyle name="Normal 4 4 5 2 3" xfId="17068" xr:uid="{00000000-0005-0000-0000-0000CEA80000}"/>
    <cellStyle name="Normal 4 4 5 2 3 2" xfId="40336" xr:uid="{00000000-0005-0000-0000-0000CFA80000}"/>
    <cellStyle name="Normal 4 4 5 2 4" xfId="29721" xr:uid="{00000000-0005-0000-0000-0000D0A80000}"/>
    <cellStyle name="Normal 4 4 5 3" xfId="9119" xr:uid="{00000000-0005-0000-0000-0000D1A80000}"/>
    <cellStyle name="Normal 4 4 5 3 2" xfId="19734" xr:uid="{00000000-0005-0000-0000-0000D2A80000}"/>
    <cellStyle name="Normal 4 4 5 3 2 2" xfId="43002" xr:uid="{00000000-0005-0000-0000-0000D3A80000}"/>
    <cellStyle name="Normal 4 4 5 3 3" xfId="32387" xr:uid="{00000000-0005-0000-0000-0000D4A80000}"/>
    <cellStyle name="Normal 4 4 5 4" xfId="14428" xr:uid="{00000000-0005-0000-0000-0000D5A80000}"/>
    <cellStyle name="Normal 4 4 5 4 2" xfId="37696" xr:uid="{00000000-0005-0000-0000-0000D6A80000}"/>
    <cellStyle name="Normal 4 4 5 5" xfId="27079" xr:uid="{00000000-0005-0000-0000-0000D7A80000}"/>
    <cellStyle name="Normal 4 4 5 6" xfId="51059" xr:uid="{00000000-0005-0000-0000-0000D8A80000}"/>
    <cellStyle name="Normal 4 4 6" xfId="4207" xr:uid="{00000000-0005-0000-0000-0000D9A80000}"/>
    <cellStyle name="Normal 4 4 6 2" xfId="9551" xr:uid="{00000000-0005-0000-0000-0000DAA80000}"/>
    <cellStyle name="Normal 4 4 6 2 2" xfId="20166" xr:uid="{00000000-0005-0000-0000-0000DBA80000}"/>
    <cellStyle name="Normal 4 4 6 2 2 2" xfId="43434" xr:uid="{00000000-0005-0000-0000-0000DCA80000}"/>
    <cellStyle name="Normal 4 4 6 2 3" xfId="32819" xr:uid="{00000000-0005-0000-0000-0000DDA80000}"/>
    <cellStyle name="Normal 4 4 6 3" xfId="14860" xr:uid="{00000000-0005-0000-0000-0000DEA80000}"/>
    <cellStyle name="Normal 4 4 6 3 2" xfId="38128" xr:uid="{00000000-0005-0000-0000-0000DFA80000}"/>
    <cellStyle name="Normal 4 4 6 4" xfId="27511" xr:uid="{00000000-0005-0000-0000-0000E0A80000}"/>
    <cellStyle name="Normal 4 4 7" xfId="6909" xr:uid="{00000000-0005-0000-0000-0000E1A80000}"/>
    <cellStyle name="Normal 4 4 7 2" xfId="17524" xr:uid="{00000000-0005-0000-0000-0000E2A80000}"/>
    <cellStyle name="Normal 4 4 7 2 2" xfId="40792" xr:uid="{00000000-0005-0000-0000-0000E3A80000}"/>
    <cellStyle name="Normal 4 4 7 3" xfId="30177" xr:uid="{00000000-0005-0000-0000-0000E4A80000}"/>
    <cellStyle name="Normal 4 4 8" xfId="12220" xr:uid="{00000000-0005-0000-0000-0000E5A80000}"/>
    <cellStyle name="Normal 4 4 8 2" xfId="35488" xr:uid="{00000000-0005-0000-0000-0000E6A80000}"/>
    <cellStyle name="Normal 4 4 9" xfId="24257" xr:uid="{00000000-0005-0000-0000-0000E7A80000}"/>
    <cellStyle name="Normal 4 4 9 2" xfId="47463" xr:uid="{00000000-0005-0000-0000-0000E8A80000}"/>
    <cellStyle name="Normal 4 5" xfId="855" xr:uid="{00000000-0005-0000-0000-0000E9A80000}"/>
    <cellStyle name="Normal 4 5 10" xfId="24965" xr:uid="{00000000-0005-0000-0000-0000EAA80000}"/>
    <cellStyle name="Normal 4 5 11" xfId="49401" xr:uid="{00000000-0005-0000-0000-0000EBA80000}"/>
    <cellStyle name="Normal 4 5 2" xfId="2087" xr:uid="{00000000-0005-0000-0000-0000ECA80000}"/>
    <cellStyle name="Normal 4 5 2 2" xfId="3675" xr:uid="{00000000-0005-0000-0000-0000EDA80000}"/>
    <cellStyle name="Normal 4 5 2 2 2" xfId="6455" xr:uid="{00000000-0005-0000-0000-0000EEA80000}"/>
    <cellStyle name="Normal 4 5 2 2 2 2" xfId="11798" xr:uid="{00000000-0005-0000-0000-0000EFA80000}"/>
    <cellStyle name="Normal 4 5 2 2 2 2 2" xfId="22411" xr:uid="{00000000-0005-0000-0000-0000F0A80000}"/>
    <cellStyle name="Normal 4 5 2 2 2 2 2 2" xfId="45679" xr:uid="{00000000-0005-0000-0000-0000F1A80000}"/>
    <cellStyle name="Normal 4 5 2 2 2 2 3" xfId="35066" xr:uid="{00000000-0005-0000-0000-0000F2A80000}"/>
    <cellStyle name="Normal 4 5 2 2 2 3" xfId="17105" xr:uid="{00000000-0005-0000-0000-0000F3A80000}"/>
    <cellStyle name="Normal 4 5 2 2 2 3 2" xfId="40373" xr:uid="{00000000-0005-0000-0000-0000F4A80000}"/>
    <cellStyle name="Normal 4 5 2 2 2 4" xfId="29758" xr:uid="{00000000-0005-0000-0000-0000F5A80000}"/>
    <cellStyle name="Normal 4 5 2 2 2 5" xfId="51060" xr:uid="{00000000-0005-0000-0000-0000F6A80000}"/>
    <cellStyle name="Normal 4 5 2 2 3" xfId="9156" xr:uid="{00000000-0005-0000-0000-0000F7A80000}"/>
    <cellStyle name="Normal 4 5 2 2 3 2" xfId="19771" xr:uid="{00000000-0005-0000-0000-0000F8A80000}"/>
    <cellStyle name="Normal 4 5 2 2 3 2 2" xfId="43039" xr:uid="{00000000-0005-0000-0000-0000F9A80000}"/>
    <cellStyle name="Normal 4 5 2 2 3 3" xfId="32424" xr:uid="{00000000-0005-0000-0000-0000FAA80000}"/>
    <cellStyle name="Normal 4 5 2 2 4" xfId="14465" xr:uid="{00000000-0005-0000-0000-0000FBA80000}"/>
    <cellStyle name="Normal 4 5 2 2 4 2" xfId="37733" xr:uid="{00000000-0005-0000-0000-0000FCA80000}"/>
    <cellStyle name="Normal 4 5 2 2 5" xfId="24263" xr:uid="{00000000-0005-0000-0000-0000FDA80000}"/>
    <cellStyle name="Normal 4 5 2 2 5 2" xfId="47469" xr:uid="{00000000-0005-0000-0000-0000FEA80000}"/>
    <cellStyle name="Normal 4 5 2 2 6" xfId="27116" xr:uid="{00000000-0005-0000-0000-0000FFA80000}"/>
    <cellStyle name="Normal 4 5 2 2 7" xfId="49403" xr:uid="{00000000-0005-0000-0000-000000A90000}"/>
    <cellStyle name="Normal 4 5 2 3" xfId="4996" xr:uid="{00000000-0005-0000-0000-000001A90000}"/>
    <cellStyle name="Normal 4 5 2 3 2" xfId="10339" xr:uid="{00000000-0005-0000-0000-000002A90000}"/>
    <cellStyle name="Normal 4 5 2 3 2 2" xfId="20954" xr:uid="{00000000-0005-0000-0000-000003A90000}"/>
    <cellStyle name="Normal 4 5 2 3 2 2 2" xfId="44222" xr:uid="{00000000-0005-0000-0000-000004A90000}"/>
    <cellStyle name="Normal 4 5 2 3 2 3" xfId="33607" xr:uid="{00000000-0005-0000-0000-000005A90000}"/>
    <cellStyle name="Normal 4 5 2 3 2 4" xfId="51062" xr:uid="{00000000-0005-0000-0000-000006A90000}"/>
    <cellStyle name="Normal 4 5 2 3 3" xfId="15648" xr:uid="{00000000-0005-0000-0000-000007A90000}"/>
    <cellStyle name="Normal 4 5 2 3 3 2" xfId="38916" xr:uid="{00000000-0005-0000-0000-000008A90000}"/>
    <cellStyle name="Normal 4 5 2 3 4" xfId="28299" xr:uid="{00000000-0005-0000-0000-000009A90000}"/>
    <cellStyle name="Normal 4 5 2 3 5" xfId="51061" xr:uid="{00000000-0005-0000-0000-00000AA90000}"/>
    <cellStyle name="Normal 4 5 2 4" xfId="7697" xr:uid="{00000000-0005-0000-0000-00000BA90000}"/>
    <cellStyle name="Normal 4 5 2 4 2" xfId="18312" xr:uid="{00000000-0005-0000-0000-00000CA90000}"/>
    <cellStyle name="Normal 4 5 2 4 2 2" xfId="41580" xr:uid="{00000000-0005-0000-0000-00000DA90000}"/>
    <cellStyle name="Normal 4 5 2 4 3" xfId="30965" xr:uid="{00000000-0005-0000-0000-00000EA90000}"/>
    <cellStyle name="Normal 4 5 2 4 4" xfId="51063" xr:uid="{00000000-0005-0000-0000-00000FA90000}"/>
    <cellStyle name="Normal 4 5 2 5" xfId="13008" xr:uid="{00000000-0005-0000-0000-000010A90000}"/>
    <cellStyle name="Normal 4 5 2 5 2" xfId="36276" xr:uid="{00000000-0005-0000-0000-000011A90000}"/>
    <cellStyle name="Normal 4 5 2 6" xfId="24262" xr:uid="{00000000-0005-0000-0000-000012A90000}"/>
    <cellStyle name="Normal 4 5 2 6 2" xfId="47468" xr:uid="{00000000-0005-0000-0000-000013A90000}"/>
    <cellStyle name="Normal 4 5 2 7" xfId="25657" xr:uid="{00000000-0005-0000-0000-000014A90000}"/>
    <cellStyle name="Normal 4 5 2 8" xfId="49402" xr:uid="{00000000-0005-0000-0000-000015A90000}"/>
    <cellStyle name="Normal 4 5 3" xfId="2642" xr:uid="{00000000-0005-0000-0000-000016A90000}"/>
    <cellStyle name="Normal 4 5 3 2" xfId="5490" xr:uid="{00000000-0005-0000-0000-000017A90000}"/>
    <cellStyle name="Normal 4 5 3 2 2" xfId="10833" xr:uid="{00000000-0005-0000-0000-000018A90000}"/>
    <cellStyle name="Normal 4 5 3 2 2 2" xfId="21447" xr:uid="{00000000-0005-0000-0000-000019A90000}"/>
    <cellStyle name="Normal 4 5 3 2 2 2 2" xfId="44715" xr:uid="{00000000-0005-0000-0000-00001AA90000}"/>
    <cellStyle name="Normal 4 5 3 2 2 3" xfId="34101" xr:uid="{00000000-0005-0000-0000-00001BA90000}"/>
    <cellStyle name="Normal 4 5 3 2 3" xfId="16141" xr:uid="{00000000-0005-0000-0000-00001CA90000}"/>
    <cellStyle name="Normal 4 5 3 2 3 2" xfId="39409" xr:uid="{00000000-0005-0000-0000-00001DA90000}"/>
    <cellStyle name="Normal 4 5 3 2 4" xfId="28793" xr:uid="{00000000-0005-0000-0000-00001EA90000}"/>
    <cellStyle name="Normal 4 5 3 2 5" xfId="51064" xr:uid="{00000000-0005-0000-0000-00001FA90000}"/>
    <cellStyle name="Normal 4 5 3 3" xfId="8191" xr:uid="{00000000-0005-0000-0000-000020A90000}"/>
    <cellStyle name="Normal 4 5 3 3 2" xfId="18806" xr:uid="{00000000-0005-0000-0000-000021A90000}"/>
    <cellStyle name="Normal 4 5 3 3 2 2" xfId="42074" xr:uid="{00000000-0005-0000-0000-000022A90000}"/>
    <cellStyle name="Normal 4 5 3 3 3" xfId="31459" xr:uid="{00000000-0005-0000-0000-000023A90000}"/>
    <cellStyle name="Normal 4 5 3 4" xfId="13501" xr:uid="{00000000-0005-0000-0000-000024A90000}"/>
    <cellStyle name="Normal 4 5 3 4 2" xfId="36769" xr:uid="{00000000-0005-0000-0000-000025A90000}"/>
    <cellStyle name="Normal 4 5 3 5" xfId="24264" xr:uid="{00000000-0005-0000-0000-000026A90000}"/>
    <cellStyle name="Normal 4 5 3 5 2" xfId="47470" xr:uid="{00000000-0005-0000-0000-000027A90000}"/>
    <cellStyle name="Normal 4 5 3 6" xfId="26151" xr:uid="{00000000-0005-0000-0000-000028A90000}"/>
    <cellStyle name="Normal 4 5 3 7" xfId="49404" xr:uid="{00000000-0005-0000-0000-000029A90000}"/>
    <cellStyle name="Normal 4 5 4" xfId="3272" xr:uid="{00000000-0005-0000-0000-00002AA90000}"/>
    <cellStyle name="Normal 4 5 4 2" xfId="6102" xr:uid="{00000000-0005-0000-0000-00002BA90000}"/>
    <cellStyle name="Normal 4 5 4 2 2" xfId="11445" xr:uid="{00000000-0005-0000-0000-00002CA90000}"/>
    <cellStyle name="Normal 4 5 4 2 2 2" xfId="22058" xr:uid="{00000000-0005-0000-0000-00002DA90000}"/>
    <cellStyle name="Normal 4 5 4 2 2 2 2" xfId="45326" xr:uid="{00000000-0005-0000-0000-00002EA90000}"/>
    <cellStyle name="Normal 4 5 4 2 2 3" xfId="34713" xr:uid="{00000000-0005-0000-0000-00002FA90000}"/>
    <cellStyle name="Normal 4 5 4 2 3" xfId="16752" xr:uid="{00000000-0005-0000-0000-000030A90000}"/>
    <cellStyle name="Normal 4 5 4 2 3 2" xfId="40020" xr:uid="{00000000-0005-0000-0000-000031A90000}"/>
    <cellStyle name="Normal 4 5 4 2 4" xfId="29405" xr:uid="{00000000-0005-0000-0000-000032A90000}"/>
    <cellStyle name="Normal 4 5 4 2 5" xfId="51066" xr:uid="{00000000-0005-0000-0000-000033A90000}"/>
    <cellStyle name="Normal 4 5 4 3" xfId="8803" xr:uid="{00000000-0005-0000-0000-000034A90000}"/>
    <cellStyle name="Normal 4 5 4 3 2" xfId="19418" xr:uid="{00000000-0005-0000-0000-000035A90000}"/>
    <cellStyle name="Normal 4 5 4 3 2 2" xfId="42686" xr:uid="{00000000-0005-0000-0000-000036A90000}"/>
    <cellStyle name="Normal 4 5 4 3 3" xfId="32071" xr:uid="{00000000-0005-0000-0000-000037A90000}"/>
    <cellStyle name="Normal 4 5 4 4" xfId="14112" xr:uid="{00000000-0005-0000-0000-000038A90000}"/>
    <cellStyle name="Normal 4 5 4 4 2" xfId="37380" xr:uid="{00000000-0005-0000-0000-000039A90000}"/>
    <cellStyle name="Normal 4 5 4 5" xfId="26763" xr:uid="{00000000-0005-0000-0000-00003AA90000}"/>
    <cellStyle name="Normal 4 5 4 6" xfId="51065" xr:uid="{00000000-0005-0000-0000-00003BA90000}"/>
    <cellStyle name="Normal 4 5 5" xfId="3592" xr:uid="{00000000-0005-0000-0000-00003CA90000}"/>
    <cellStyle name="Normal 4 5 5 2" xfId="6416" xr:uid="{00000000-0005-0000-0000-00003DA90000}"/>
    <cellStyle name="Normal 4 5 5 2 2" xfId="11759" xr:uid="{00000000-0005-0000-0000-00003EA90000}"/>
    <cellStyle name="Normal 4 5 5 2 2 2" xfId="22372" xr:uid="{00000000-0005-0000-0000-00003FA90000}"/>
    <cellStyle name="Normal 4 5 5 2 2 2 2" xfId="45640" xr:uid="{00000000-0005-0000-0000-000040A90000}"/>
    <cellStyle name="Normal 4 5 5 2 2 3" xfId="35027" xr:uid="{00000000-0005-0000-0000-000041A90000}"/>
    <cellStyle name="Normal 4 5 5 2 3" xfId="17066" xr:uid="{00000000-0005-0000-0000-000042A90000}"/>
    <cellStyle name="Normal 4 5 5 2 3 2" xfId="40334" xr:uid="{00000000-0005-0000-0000-000043A90000}"/>
    <cellStyle name="Normal 4 5 5 2 4" xfId="29719" xr:uid="{00000000-0005-0000-0000-000044A90000}"/>
    <cellStyle name="Normal 4 5 5 3" xfId="9117" xr:uid="{00000000-0005-0000-0000-000045A90000}"/>
    <cellStyle name="Normal 4 5 5 3 2" xfId="19732" xr:uid="{00000000-0005-0000-0000-000046A90000}"/>
    <cellStyle name="Normal 4 5 5 3 2 2" xfId="43000" xr:uid="{00000000-0005-0000-0000-000047A90000}"/>
    <cellStyle name="Normal 4 5 5 3 3" xfId="32385" xr:uid="{00000000-0005-0000-0000-000048A90000}"/>
    <cellStyle name="Normal 4 5 5 4" xfId="14426" xr:uid="{00000000-0005-0000-0000-000049A90000}"/>
    <cellStyle name="Normal 4 5 5 4 2" xfId="37694" xr:uid="{00000000-0005-0000-0000-00004AA90000}"/>
    <cellStyle name="Normal 4 5 5 5" xfId="27077" xr:uid="{00000000-0005-0000-0000-00004BA90000}"/>
    <cellStyle name="Normal 4 5 5 6" xfId="51067" xr:uid="{00000000-0005-0000-0000-00004CA90000}"/>
    <cellStyle name="Normal 4 5 6" xfId="4303" xr:uid="{00000000-0005-0000-0000-00004DA90000}"/>
    <cellStyle name="Normal 4 5 6 2" xfId="9647" xr:uid="{00000000-0005-0000-0000-00004EA90000}"/>
    <cellStyle name="Normal 4 5 6 2 2" xfId="20262" xr:uid="{00000000-0005-0000-0000-00004FA90000}"/>
    <cellStyle name="Normal 4 5 6 2 2 2" xfId="43530" xr:uid="{00000000-0005-0000-0000-000050A90000}"/>
    <cellStyle name="Normal 4 5 6 2 3" xfId="32915" xr:uid="{00000000-0005-0000-0000-000051A90000}"/>
    <cellStyle name="Normal 4 5 6 3" xfId="14956" xr:uid="{00000000-0005-0000-0000-000052A90000}"/>
    <cellStyle name="Normal 4 5 6 3 2" xfId="38224" xr:uid="{00000000-0005-0000-0000-000053A90000}"/>
    <cellStyle name="Normal 4 5 6 4" xfId="27607" xr:uid="{00000000-0005-0000-0000-000054A90000}"/>
    <cellStyle name="Normal 4 5 7" xfId="7005" xr:uid="{00000000-0005-0000-0000-000055A90000}"/>
    <cellStyle name="Normal 4 5 7 2" xfId="17620" xr:uid="{00000000-0005-0000-0000-000056A90000}"/>
    <cellStyle name="Normal 4 5 7 2 2" xfId="40888" xr:uid="{00000000-0005-0000-0000-000057A90000}"/>
    <cellStyle name="Normal 4 5 7 3" xfId="30273" xr:uid="{00000000-0005-0000-0000-000058A90000}"/>
    <cellStyle name="Normal 4 5 8" xfId="12316" xr:uid="{00000000-0005-0000-0000-000059A90000}"/>
    <cellStyle name="Normal 4 5 8 2" xfId="35584" xr:uid="{00000000-0005-0000-0000-00005AA90000}"/>
    <cellStyle name="Normal 4 5 9" xfId="24261" xr:uid="{00000000-0005-0000-0000-00005BA90000}"/>
    <cellStyle name="Normal 4 5 9 2" xfId="47467" xr:uid="{00000000-0005-0000-0000-00005CA90000}"/>
    <cellStyle name="Normal 4 5_Sheet1" xfId="3788" xr:uid="{00000000-0005-0000-0000-00005DA90000}"/>
    <cellStyle name="Normal 4 6" xfId="1158" xr:uid="{00000000-0005-0000-0000-00005EA90000}"/>
    <cellStyle name="Normal 4 6 2" xfId="2725" xr:uid="{00000000-0005-0000-0000-00005FA90000}"/>
    <cellStyle name="Normal 4 6 2 2" xfId="5573" xr:uid="{00000000-0005-0000-0000-000060A90000}"/>
    <cellStyle name="Normal 4 6 2 2 2" xfId="10916" xr:uid="{00000000-0005-0000-0000-000061A90000}"/>
    <cellStyle name="Normal 4 6 2 2 2 2" xfId="21530" xr:uid="{00000000-0005-0000-0000-000062A90000}"/>
    <cellStyle name="Normal 4 6 2 2 2 2 2" xfId="44798" xr:uid="{00000000-0005-0000-0000-000063A90000}"/>
    <cellStyle name="Normal 4 6 2 2 2 3" xfId="34184" xr:uid="{00000000-0005-0000-0000-000064A90000}"/>
    <cellStyle name="Normal 4 6 2 2 2 4" xfId="51068" xr:uid="{00000000-0005-0000-0000-000065A90000}"/>
    <cellStyle name="Normal 4 6 2 2 3" xfId="16224" xr:uid="{00000000-0005-0000-0000-000066A90000}"/>
    <cellStyle name="Normal 4 6 2 2 3 2" xfId="39492" xr:uid="{00000000-0005-0000-0000-000067A90000}"/>
    <cellStyle name="Normal 4 6 2 2 4" xfId="24267" xr:uid="{00000000-0005-0000-0000-000068A90000}"/>
    <cellStyle name="Normal 4 6 2 2 4 2" xfId="47473" xr:uid="{00000000-0005-0000-0000-000069A90000}"/>
    <cellStyle name="Normal 4 6 2 2 5" xfId="28876" xr:uid="{00000000-0005-0000-0000-00006AA90000}"/>
    <cellStyle name="Normal 4 6 2 2 6" xfId="49407" xr:uid="{00000000-0005-0000-0000-00006BA90000}"/>
    <cellStyle name="Normal 4 6 2 3" xfId="8274" xr:uid="{00000000-0005-0000-0000-00006CA90000}"/>
    <cellStyle name="Normal 4 6 2 3 2" xfId="18889" xr:uid="{00000000-0005-0000-0000-00006DA90000}"/>
    <cellStyle name="Normal 4 6 2 3 2 2" xfId="42157" xr:uid="{00000000-0005-0000-0000-00006EA90000}"/>
    <cellStyle name="Normal 4 6 2 3 2 3" xfId="51070" xr:uid="{00000000-0005-0000-0000-00006FA90000}"/>
    <cellStyle name="Normal 4 6 2 3 3" xfId="31542" xr:uid="{00000000-0005-0000-0000-000070A90000}"/>
    <cellStyle name="Normal 4 6 2 3 4" xfId="51069" xr:uid="{00000000-0005-0000-0000-000071A90000}"/>
    <cellStyle name="Normal 4 6 2 4" xfId="13584" xr:uid="{00000000-0005-0000-0000-000072A90000}"/>
    <cellStyle name="Normal 4 6 2 4 2" xfId="36852" xr:uid="{00000000-0005-0000-0000-000073A90000}"/>
    <cellStyle name="Normal 4 6 2 4 3" xfId="51071" xr:uid="{00000000-0005-0000-0000-000074A90000}"/>
    <cellStyle name="Normal 4 6 2 5" xfId="24266" xr:uid="{00000000-0005-0000-0000-000075A90000}"/>
    <cellStyle name="Normal 4 6 2 5 2" xfId="47472" xr:uid="{00000000-0005-0000-0000-000076A90000}"/>
    <cellStyle name="Normal 4 6 2 6" xfId="26234" xr:uid="{00000000-0005-0000-0000-000077A90000}"/>
    <cellStyle name="Normal 4 6 2 7" xfId="49406" xr:uid="{00000000-0005-0000-0000-000078A90000}"/>
    <cellStyle name="Normal 4 6 3" xfId="3900" xr:uid="{00000000-0005-0000-0000-000079A90000}"/>
    <cellStyle name="Normal 4 6 3 2" xfId="6564" xr:uid="{00000000-0005-0000-0000-00007AA90000}"/>
    <cellStyle name="Normal 4 6 3 2 2" xfId="11907" xr:uid="{00000000-0005-0000-0000-00007BA90000}"/>
    <cellStyle name="Normal 4 6 3 2 2 2" xfId="22520" xr:uid="{00000000-0005-0000-0000-00007CA90000}"/>
    <cellStyle name="Normal 4 6 3 2 2 2 2" xfId="45788" xr:uid="{00000000-0005-0000-0000-00007DA90000}"/>
    <cellStyle name="Normal 4 6 3 2 2 3" xfId="35175" xr:uid="{00000000-0005-0000-0000-00007EA90000}"/>
    <cellStyle name="Normal 4 6 3 2 3" xfId="17214" xr:uid="{00000000-0005-0000-0000-00007FA90000}"/>
    <cellStyle name="Normal 4 6 3 2 3 2" xfId="40482" xr:uid="{00000000-0005-0000-0000-000080A90000}"/>
    <cellStyle name="Normal 4 6 3 2 4" xfId="29867" xr:uid="{00000000-0005-0000-0000-000081A90000}"/>
    <cellStyle name="Normal 4 6 3 2 5" xfId="51072" xr:uid="{00000000-0005-0000-0000-000082A90000}"/>
    <cellStyle name="Normal 4 6 3 3" xfId="9265" xr:uid="{00000000-0005-0000-0000-000083A90000}"/>
    <cellStyle name="Normal 4 6 3 3 2" xfId="19880" xr:uid="{00000000-0005-0000-0000-000084A90000}"/>
    <cellStyle name="Normal 4 6 3 3 2 2" xfId="43148" xr:uid="{00000000-0005-0000-0000-000085A90000}"/>
    <cellStyle name="Normal 4 6 3 3 3" xfId="32533" xr:uid="{00000000-0005-0000-0000-000086A90000}"/>
    <cellStyle name="Normal 4 6 3 4" xfId="14574" xr:uid="{00000000-0005-0000-0000-000087A90000}"/>
    <cellStyle name="Normal 4 6 3 4 2" xfId="37842" xr:uid="{00000000-0005-0000-0000-000088A90000}"/>
    <cellStyle name="Normal 4 6 3 5" xfId="24268" xr:uid="{00000000-0005-0000-0000-000089A90000}"/>
    <cellStyle name="Normal 4 6 3 5 2" xfId="47474" xr:uid="{00000000-0005-0000-0000-00008AA90000}"/>
    <cellStyle name="Normal 4 6 3 6" xfId="27225" xr:uid="{00000000-0005-0000-0000-00008BA90000}"/>
    <cellStyle name="Normal 4 6 3 7" xfId="49408" xr:uid="{00000000-0005-0000-0000-00008CA90000}"/>
    <cellStyle name="Normal 4 6 4" xfId="4386" xr:uid="{00000000-0005-0000-0000-00008DA90000}"/>
    <cellStyle name="Normal 4 6 4 2" xfId="9730" xr:uid="{00000000-0005-0000-0000-00008EA90000}"/>
    <cellStyle name="Normal 4 6 4 2 2" xfId="20345" xr:uid="{00000000-0005-0000-0000-00008FA90000}"/>
    <cellStyle name="Normal 4 6 4 2 2 2" xfId="43613" xr:uid="{00000000-0005-0000-0000-000090A90000}"/>
    <cellStyle name="Normal 4 6 4 2 3" xfId="32998" xr:uid="{00000000-0005-0000-0000-000091A90000}"/>
    <cellStyle name="Normal 4 6 4 2 4" xfId="51074" xr:uid="{00000000-0005-0000-0000-000092A90000}"/>
    <cellStyle name="Normal 4 6 4 3" xfId="15039" xr:uid="{00000000-0005-0000-0000-000093A90000}"/>
    <cellStyle name="Normal 4 6 4 3 2" xfId="38307" xr:uid="{00000000-0005-0000-0000-000094A90000}"/>
    <cellStyle name="Normal 4 6 4 4" xfId="27690" xr:uid="{00000000-0005-0000-0000-000095A90000}"/>
    <cellStyle name="Normal 4 6 4 5" xfId="51073" xr:uid="{00000000-0005-0000-0000-000096A90000}"/>
    <cellStyle name="Normal 4 6 5" xfId="7088" xr:uid="{00000000-0005-0000-0000-000097A90000}"/>
    <cellStyle name="Normal 4 6 5 2" xfId="17703" xr:uid="{00000000-0005-0000-0000-000098A90000}"/>
    <cellStyle name="Normal 4 6 5 2 2" xfId="40971" xr:uid="{00000000-0005-0000-0000-000099A90000}"/>
    <cellStyle name="Normal 4 6 5 3" xfId="30356" xr:uid="{00000000-0005-0000-0000-00009AA90000}"/>
    <cellStyle name="Normal 4 6 5 4" xfId="51075" xr:uid="{00000000-0005-0000-0000-00009BA90000}"/>
    <cellStyle name="Normal 4 6 6" xfId="12399" xr:uid="{00000000-0005-0000-0000-00009CA90000}"/>
    <cellStyle name="Normal 4 6 6 2" xfId="35667" xr:uid="{00000000-0005-0000-0000-00009DA90000}"/>
    <cellStyle name="Normal 4 6 7" xfId="24265" xr:uid="{00000000-0005-0000-0000-00009EA90000}"/>
    <cellStyle name="Normal 4 6 7 2" xfId="47471" xr:uid="{00000000-0005-0000-0000-00009FA90000}"/>
    <cellStyle name="Normal 4 6 8" xfId="25048" xr:uid="{00000000-0005-0000-0000-0000A0A90000}"/>
    <cellStyle name="Normal 4 6 9" xfId="49405" xr:uid="{00000000-0005-0000-0000-0000A1A90000}"/>
    <cellStyle name="Normal 4 7" xfId="1331" xr:uid="{00000000-0005-0000-0000-0000A2A90000}"/>
    <cellStyle name="Normal 4 7 2" xfId="2865" xr:uid="{00000000-0005-0000-0000-0000A3A90000}"/>
    <cellStyle name="Normal 4 7 2 2" xfId="5713" xr:uid="{00000000-0005-0000-0000-0000A4A90000}"/>
    <cellStyle name="Normal 4 7 2 2 2" xfId="11056" xr:uid="{00000000-0005-0000-0000-0000A5A90000}"/>
    <cellStyle name="Normal 4 7 2 2 2 2" xfId="21670" xr:uid="{00000000-0005-0000-0000-0000A6A90000}"/>
    <cellStyle name="Normal 4 7 2 2 2 2 2" xfId="44938" xr:uid="{00000000-0005-0000-0000-0000A7A90000}"/>
    <cellStyle name="Normal 4 7 2 2 2 3" xfId="34324" xr:uid="{00000000-0005-0000-0000-0000A8A90000}"/>
    <cellStyle name="Normal 4 7 2 2 2 4" xfId="51078" xr:uid="{00000000-0005-0000-0000-0000A9A90000}"/>
    <cellStyle name="Normal 4 7 2 2 3" xfId="16364" xr:uid="{00000000-0005-0000-0000-0000AAA90000}"/>
    <cellStyle name="Normal 4 7 2 2 3 2" xfId="39632" xr:uid="{00000000-0005-0000-0000-0000ABA90000}"/>
    <cellStyle name="Normal 4 7 2 2 4" xfId="29016" xr:uid="{00000000-0005-0000-0000-0000ACA90000}"/>
    <cellStyle name="Normal 4 7 2 2 5" xfId="51077" xr:uid="{00000000-0005-0000-0000-0000ADA90000}"/>
    <cellStyle name="Normal 4 7 2 3" xfId="8414" xr:uid="{00000000-0005-0000-0000-0000AEA90000}"/>
    <cellStyle name="Normal 4 7 2 3 2" xfId="19029" xr:uid="{00000000-0005-0000-0000-0000AFA90000}"/>
    <cellStyle name="Normal 4 7 2 3 2 2" xfId="42297" xr:uid="{00000000-0005-0000-0000-0000B0A90000}"/>
    <cellStyle name="Normal 4 7 2 3 2 3" xfId="51080" xr:uid="{00000000-0005-0000-0000-0000B1A90000}"/>
    <cellStyle name="Normal 4 7 2 3 3" xfId="31682" xr:uid="{00000000-0005-0000-0000-0000B2A90000}"/>
    <cellStyle name="Normal 4 7 2 3 4" xfId="51079" xr:uid="{00000000-0005-0000-0000-0000B3A90000}"/>
    <cellStyle name="Normal 4 7 2 4" xfId="13724" xr:uid="{00000000-0005-0000-0000-0000B4A90000}"/>
    <cellStyle name="Normal 4 7 2 4 2" xfId="36992" xr:uid="{00000000-0005-0000-0000-0000B5A90000}"/>
    <cellStyle name="Normal 4 7 2 4 3" xfId="51081" xr:uid="{00000000-0005-0000-0000-0000B6A90000}"/>
    <cellStyle name="Normal 4 7 2 5" xfId="26374" xr:uid="{00000000-0005-0000-0000-0000B7A90000}"/>
    <cellStyle name="Normal 4 7 2 6" xfId="51076" xr:uid="{00000000-0005-0000-0000-0000B8A90000}"/>
    <cellStyle name="Normal 4 7 3" xfId="4526" xr:uid="{00000000-0005-0000-0000-0000B9A90000}"/>
    <cellStyle name="Normal 4 7 3 2" xfId="9870" xr:uid="{00000000-0005-0000-0000-0000BAA90000}"/>
    <cellStyle name="Normal 4 7 3 2 2" xfId="20485" xr:uid="{00000000-0005-0000-0000-0000BBA90000}"/>
    <cellStyle name="Normal 4 7 3 2 2 2" xfId="43753" xr:uid="{00000000-0005-0000-0000-0000BCA90000}"/>
    <cellStyle name="Normal 4 7 3 2 3" xfId="33138" xr:uid="{00000000-0005-0000-0000-0000BDA90000}"/>
    <cellStyle name="Normal 4 7 3 2 4" xfId="51083" xr:uid="{00000000-0005-0000-0000-0000BEA90000}"/>
    <cellStyle name="Normal 4 7 3 3" xfId="15179" xr:uid="{00000000-0005-0000-0000-0000BFA90000}"/>
    <cellStyle name="Normal 4 7 3 3 2" xfId="38447" xr:uid="{00000000-0005-0000-0000-0000C0A90000}"/>
    <cellStyle name="Normal 4 7 3 4" xfId="27830" xr:uid="{00000000-0005-0000-0000-0000C1A90000}"/>
    <cellStyle name="Normal 4 7 3 5" xfId="51082" xr:uid="{00000000-0005-0000-0000-0000C2A90000}"/>
    <cellStyle name="Normal 4 7 4" xfId="7228" xr:uid="{00000000-0005-0000-0000-0000C3A90000}"/>
    <cellStyle name="Normal 4 7 4 2" xfId="17843" xr:uid="{00000000-0005-0000-0000-0000C4A90000}"/>
    <cellStyle name="Normal 4 7 4 2 2" xfId="41111" xr:uid="{00000000-0005-0000-0000-0000C5A90000}"/>
    <cellStyle name="Normal 4 7 4 2 3" xfId="51085" xr:uid="{00000000-0005-0000-0000-0000C6A90000}"/>
    <cellStyle name="Normal 4 7 4 3" xfId="30496" xr:uid="{00000000-0005-0000-0000-0000C7A90000}"/>
    <cellStyle name="Normal 4 7 4 4" xfId="51084" xr:uid="{00000000-0005-0000-0000-0000C8A90000}"/>
    <cellStyle name="Normal 4 7 5" xfId="12539" xr:uid="{00000000-0005-0000-0000-0000C9A90000}"/>
    <cellStyle name="Normal 4 7 5 2" xfId="35807" xr:uid="{00000000-0005-0000-0000-0000CAA90000}"/>
    <cellStyle name="Normal 4 7 5 3" xfId="51086" xr:uid="{00000000-0005-0000-0000-0000CBA90000}"/>
    <cellStyle name="Normal 4 7 6" xfId="24269" xr:uid="{00000000-0005-0000-0000-0000CCA90000}"/>
    <cellStyle name="Normal 4 7 7" xfId="25188" xr:uid="{00000000-0005-0000-0000-0000CDA90000}"/>
    <cellStyle name="Normal 4 8" xfId="1708" xr:uid="{00000000-0005-0000-0000-0000CEA90000}"/>
    <cellStyle name="Normal 4 8 2" xfId="4703" xr:uid="{00000000-0005-0000-0000-0000CFA90000}"/>
    <cellStyle name="Normal 4 8 2 2" xfId="10047" xr:uid="{00000000-0005-0000-0000-0000D0A90000}"/>
    <cellStyle name="Normal 4 8 2 2 2" xfId="20662" xr:uid="{00000000-0005-0000-0000-0000D1A90000}"/>
    <cellStyle name="Normal 4 8 2 2 2 2" xfId="43930" xr:uid="{00000000-0005-0000-0000-0000D2A90000}"/>
    <cellStyle name="Normal 4 8 2 2 2 3" xfId="51088" xr:uid="{00000000-0005-0000-0000-0000D3A90000}"/>
    <cellStyle name="Normal 4 8 2 2 3" xfId="33315" xr:uid="{00000000-0005-0000-0000-0000D4A90000}"/>
    <cellStyle name="Normal 4 8 2 2 4" xfId="51087" xr:uid="{00000000-0005-0000-0000-0000D5A90000}"/>
    <cellStyle name="Normal 4 8 2 3" xfId="15356" xr:uid="{00000000-0005-0000-0000-0000D6A90000}"/>
    <cellStyle name="Normal 4 8 2 3 2" xfId="38624" xr:uid="{00000000-0005-0000-0000-0000D7A90000}"/>
    <cellStyle name="Normal 4 8 2 3 2 2" xfId="51090" xr:uid="{00000000-0005-0000-0000-0000D8A90000}"/>
    <cellStyle name="Normal 4 8 2 3 3" xfId="51089" xr:uid="{00000000-0005-0000-0000-0000D9A90000}"/>
    <cellStyle name="Normal 4 8 2 4" xfId="24271" xr:uid="{00000000-0005-0000-0000-0000DAA90000}"/>
    <cellStyle name="Normal 4 8 2 4 2" xfId="47476" xr:uid="{00000000-0005-0000-0000-0000DBA90000}"/>
    <cellStyle name="Normal 4 8 2 4 3" xfId="51091" xr:uid="{00000000-0005-0000-0000-0000DCA90000}"/>
    <cellStyle name="Normal 4 8 2 5" xfId="28007" xr:uid="{00000000-0005-0000-0000-0000DDA90000}"/>
    <cellStyle name="Normal 4 8 2 6" xfId="49410" xr:uid="{00000000-0005-0000-0000-0000DEA90000}"/>
    <cellStyle name="Normal 4 8 3" xfId="7405" xr:uid="{00000000-0005-0000-0000-0000DFA90000}"/>
    <cellStyle name="Normal 4 8 3 2" xfId="18020" xr:uid="{00000000-0005-0000-0000-0000E0A90000}"/>
    <cellStyle name="Normal 4 8 3 2 2" xfId="41288" xr:uid="{00000000-0005-0000-0000-0000E1A90000}"/>
    <cellStyle name="Normal 4 8 3 2 3" xfId="51093" xr:uid="{00000000-0005-0000-0000-0000E2A90000}"/>
    <cellStyle name="Normal 4 8 3 3" xfId="30673" xr:uid="{00000000-0005-0000-0000-0000E3A90000}"/>
    <cellStyle name="Normal 4 8 3 4" xfId="51092" xr:uid="{00000000-0005-0000-0000-0000E4A90000}"/>
    <cellStyle name="Normal 4 8 4" xfId="12716" xr:uid="{00000000-0005-0000-0000-0000E5A90000}"/>
    <cellStyle name="Normal 4 8 4 2" xfId="35984" xr:uid="{00000000-0005-0000-0000-0000E6A90000}"/>
    <cellStyle name="Normal 4 8 4 2 2" xfId="51095" xr:uid="{00000000-0005-0000-0000-0000E7A90000}"/>
    <cellStyle name="Normal 4 8 4 3" xfId="51094" xr:uid="{00000000-0005-0000-0000-0000E8A90000}"/>
    <cellStyle name="Normal 4 8 5" xfId="24270" xr:uid="{00000000-0005-0000-0000-0000E9A90000}"/>
    <cellStyle name="Normal 4 8 5 2" xfId="47475" xr:uid="{00000000-0005-0000-0000-0000EAA90000}"/>
    <cellStyle name="Normal 4 8 5 3" xfId="51096" xr:uid="{00000000-0005-0000-0000-0000EBA90000}"/>
    <cellStyle name="Normal 4 8 6" xfId="25365" xr:uid="{00000000-0005-0000-0000-0000ECA90000}"/>
    <cellStyle name="Normal 4 8 7" xfId="49409" xr:uid="{00000000-0005-0000-0000-0000EDA90000}"/>
    <cellStyle name="Normal 4 9" xfId="1735" xr:uid="{00000000-0005-0000-0000-0000EEA90000}"/>
    <cellStyle name="Normal 4 9 2" xfId="4728" xr:uid="{00000000-0005-0000-0000-0000EFA90000}"/>
    <cellStyle name="Normal 4 9 2 2" xfId="10072" xr:uid="{00000000-0005-0000-0000-0000F0A90000}"/>
    <cellStyle name="Normal 4 9 2 2 2" xfId="20687" xr:uid="{00000000-0005-0000-0000-0000F1A90000}"/>
    <cellStyle name="Normal 4 9 2 2 2 2" xfId="43955" xr:uid="{00000000-0005-0000-0000-0000F2A90000}"/>
    <cellStyle name="Normal 4 9 2 2 2 3" xfId="51099" xr:uid="{00000000-0005-0000-0000-0000F3A90000}"/>
    <cellStyle name="Normal 4 9 2 2 3" xfId="33340" xr:uid="{00000000-0005-0000-0000-0000F4A90000}"/>
    <cellStyle name="Normal 4 9 2 2 4" xfId="51098" xr:uid="{00000000-0005-0000-0000-0000F5A90000}"/>
    <cellStyle name="Normal 4 9 2 3" xfId="15381" xr:uid="{00000000-0005-0000-0000-0000F6A90000}"/>
    <cellStyle name="Normal 4 9 2 3 2" xfId="38649" xr:uid="{00000000-0005-0000-0000-0000F7A90000}"/>
    <cellStyle name="Normal 4 9 2 3 2 2" xfId="51101" xr:uid="{00000000-0005-0000-0000-0000F8A90000}"/>
    <cellStyle name="Normal 4 9 2 3 3" xfId="51100" xr:uid="{00000000-0005-0000-0000-0000F9A90000}"/>
    <cellStyle name="Normal 4 9 2 4" xfId="28032" xr:uid="{00000000-0005-0000-0000-0000FAA90000}"/>
    <cellStyle name="Normal 4 9 2 4 2" xfId="51102" xr:uid="{00000000-0005-0000-0000-0000FBA90000}"/>
    <cellStyle name="Normal 4 9 2 5" xfId="51097" xr:uid="{00000000-0005-0000-0000-0000FCA90000}"/>
    <cellStyle name="Normal 4 9 3" xfId="7430" xr:uid="{00000000-0005-0000-0000-0000FDA90000}"/>
    <cellStyle name="Normal 4 9 3 2" xfId="18045" xr:uid="{00000000-0005-0000-0000-0000FEA90000}"/>
    <cellStyle name="Normal 4 9 3 2 2" xfId="41313" xr:uid="{00000000-0005-0000-0000-0000FFA90000}"/>
    <cellStyle name="Normal 4 9 3 2 3" xfId="51104" xr:uid="{00000000-0005-0000-0000-000000AA0000}"/>
    <cellStyle name="Normal 4 9 3 3" xfId="30698" xr:uid="{00000000-0005-0000-0000-000001AA0000}"/>
    <cellStyle name="Normal 4 9 3 4" xfId="51103" xr:uid="{00000000-0005-0000-0000-000002AA0000}"/>
    <cellStyle name="Normal 4 9 4" xfId="12741" xr:uid="{00000000-0005-0000-0000-000003AA0000}"/>
    <cellStyle name="Normal 4 9 4 2" xfId="36009" xr:uid="{00000000-0005-0000-0000-000004AA0000}"/>
    <cellStyle name="Normal 4 9 4 2 2" xfId="51106" xr:uid="{00000000-0005-0000-0000-000005AA0000}"/>
    <cellStyle name="Normal 4 9 4 3" xfId="51105" xr:uid="{00000000-0005-0000-0000-000006AA0000}"/>
    <cellStyle name="Normal 4 9 5" xfId="24272" xr:uid="{00000000-0005-0000-0000-000007AA0000}"/>
    <cellStyle name="Normal 4 9 5 2" xfId="47477" xr:uid="{00000000-0005-0000-0000-000008AA0000}"/>
    <cellStyle name="Normal 4 9 5 3" xfId="51107" xr:uid="{00000000-0005-0000-0000-000009AA0000}"/>
    <cellStyle name="Normal 4 9 6" xfId="25390" xr:uid="{00000000-0005-0000-0000-00000AAA0000}"/>
    <cellStyle name="Normal 4 9 7" xfId="49411" xr:uid="{00000000-0005-0000-0000-00000BAA0000}"/>
    <cellStyle name="Normal 4_Asset Register (new)" xfId="1313" xr:uid="{00000000-0005-0000-0000-00000CAA0000}"/>
    <cellStyle name="Normal 40" xfId="6653" xr:uid="{00000000-0005-0000-0000-00000DAA0000}"/>
    <cellStyle name="Normal 40 2" xfId="11996" xr:uid="{00000000-0005-0000-0000-00000EAA0000}"/>
    <cellStyle name="Normal 40 2 2" xfId="22609" xr:uid="{00000000-0005-0000-0000-00000FAA0000}"/>
    <cellStyle name="Normal 40 2 2 2" xfId="45877" xr:uid="{00000000-0005-0000-0000-000010AA0000}"/>
    <cellStyle name="Normal 40 2 3" xfId="35264" xr:uid="{00000000-0005-0000-0000-000011AA0000}"/>
    <cellStyle name="Normal 40 3" xfId="17303" xr:uid="{00000000-0005-0000-0000-000012AA0000}"/>
    <cellStyle name="Normal 40 3 2" xfId="40571" xr:uid="{00000000-0005-0000-0000-000013AA0000}"/>
    <cellStyle name="Normal 40 4" xfId="29956" xr:uid="{00000000-0005-0000-0000-000014AA0000}"/>
    <cellStyle name="Normal 40 5" xfId="51108" xr:uid="{00000000-0005-0000-0000-000015AA0000}"/>
    <cellStyle name="Normal 41" xfId="6654" xr:uid="{00000000-0005-0000-0000-000016AA0000}"/>
    <cellStyle name="Normal 41 2" xfId="11997" xr:uid="{00000000-0005-0000-0000-000017AA0000}"/>
    <cellStyle name="Normal 41 2 2" xfId="22610" xr:uid="{00000000-0005-0000-0000-000018AA0000}"/>
    <cellStyle name="Normal 41 2 2 2" xfId="45878" xr:uid="{00000000-0005-0000-0000-000019AA0000}"/>
    <cellStyle name="Normal 41 2 3" xfId="35265" xr:uid="{00000000-0005-0000-0000-00001AAA0000}"/>
    <cellStyle name="Normal 41 3" xfId="17304" xr:uid="{00000000-0005-0000-0000-00001BAA0000}"/>
    <cellStyle name="Normal 41 3 2" xfId="40572" xr:uid="{00000000-0005-0000-0000-00001CAA0000}"/>
    <cellStyle name="Normal 41 4" xfId="29957" xr:uid="{00000000-0005-0000-0000-00001DAA0000}"/>
    <cellStyle name="Normal 41 5" xfId="51109" xr:uid="{00000000-0005-0000-0000-00001EAA0000}"/>
    <cellStyle name="Normal 42" xfId="52" xr:uid="{00000000-0005-0000-0000-00001FAA0000}"/>
    <cellStyle name="Normal 42 2" xfId="11998" xr:uid="{00000000-0005-0000-0000-000020AA0000}"/>
    <cellStyle name="Normal 42 2 2" xfId="22611" xr:uid="{00000000-0005-0000-0000-000021AA0000}"/>
    <cellStyle name="Normal 42 2 2 2" xfId="45879" xr:uid="{00000000-0005-0000-0000-000022AA0000}"/>
    <cellStyle name="Normal 42 2 3" xfId="35266" xr:uid="{00000000-0005-0000-0000-000023AA0000}"/>
    <cellStyle name="Normal 42 3" xfId="17305" xr:uid="{00000000-0005-0000-0000-000024AA0000}"/>
    <cellStyle name="Normal 42 3 2" xfId="40573" xr:uid="{00000000-0005-0000-0000-000025AA0000}"/>
    <cellStyle name="Normal 42 4" xfId="29958" xr:uid="{00000000-0005-0000-0000-000026AA0000}"/>
    <cellStyle name="Normal 42 5" xfId="6655" xr:uid="{00000000-0005-0000-0000-000027AA0000}"/>
    <cellStyle name="Normal 42 6" xfId="51110" xr:uid="{00000000-0005-0000-0000-000028AA0000}"/>
    <cellStyle name="Normal 43" xfId="6656" xr:uid="{00000000-0005-0000-0000-000029AA0000}"/>
    <cellStyle name="Normal 43 2" xfId="11999" xr:uid="{00000000-0005-0000-0000-00002AAA0000}"/>
    <cellStyle name="Normal 43 2 2" xfId="22612" xr:uid="{00000000-0005-0000-0000-00002BAA0000}"/>
    <cellStyle name="Normal 43 2 2 2" xfId="45880" xr:uid="{00000000-0005-0000-0000-00002CAA0000}"/>
    <cellStyle name="Normal 43 2 3" xfId="35267" xr:uid="{00000000-0005-0000-0000-00002DAA0000}"/>
    <cellStyle name="Normal 43 3" xfId="17306" xr:uid="{00000000-0005-0000-0000-00002EAA0000}"/>
    <cellStyle name="Normal 43 3 2" xfId="40574" xr:uid="{00000000-0005-0000-0000-00002FAA0000}"/>
    <cellStyle name="Normal 43 4" xfId="29959" xr:uid="{00000000-0005-0000-0000-000030AA0000}"/>
    <cellStyle name="Normal 43 5" xfId="51111" xr:uid="{00000000-0005-0000-0000-000031AA0000}"/>
    <cellStyle name="Normal 44" xfId="6657" xr:uid="{00000000-0005-0000-0000-000032AA0000}"/>
    <cellStyle name="Normal 44 2" xfId="12000" xr:uid="{00000000-0005-0000-0000-000033AA0000}"/>
    <cellStyle name="Normal 44 2 2" xfId="22613" xr:uid="{00000000-0005-0000-0000-000034AA0000}"/>
    <cellStyle name="Normal 44 2 2 2" xfId="45881" xr:uid="{00000000-0005-0000-0000-000035AA0000}"/>
    <cellStyle name="Normal 44 2 3" xfId="35268" xr:uid="{00000000-0005-0000-0000-000036AA0000}"/>
    <cellStyle name="Normal 44 3" xfId="17307" xr:uid="{00000000-0005-0000-0000-000037AA0000}"/>
    <cellStyle name="Normal 44 3 2" xfId="40575" xr:uid="{00000000-0005-0000-0000-000038AA0000}"/>
    <cellStyle name="Normal 44 4" xfId="29960" xr:uid="{00000000-0005-0000-0000-000039AA0000}"/>
    <cellStyle name="Normal 44 5" xfId="51112" xr:uid="{00000000-0005-0000-0000-00003AAA0000}"/>
    <cellStyle name="Normal 45" xfId="6658" xr:uid="{00000000-0005-0000-0000-00003BAA0000}"/>
    <cellStyle name="Normal 45 2" xfId="51113" xr:uid="{00000000-0005-0000-0000-00003CAA0000}"/>
    <cellStyle name="Normal 46" xfId="6693" xr:uid="{00000000-0005-0000-0000-00003DAA0000}"/>
    <cellStyle name="Normal 47" xfId="6696" xr:uid="{00000000-0005-0000-0000-00003EAA0000}"/>
    <cellStyle name="Normal 48" xfId="6697" xr:uid="{00000000-0005-0000-0000-00003FAA0000}"/>
    <cellStyle name="Normal 49" xfId="57" xr:uid="{00000000-0005-0000-0000-000040AA0000}"/>
    <cellStyle name="Normal 5" xfId="596" xr:uid="{00000000-0005-0000-0000-000041AA0000}"/>
    <cellStyle name="Normal 5 10" xfId="6910" xr:uid="{00000000-0005-0000-0000-000042AA0000}"/>
    <cellStyle name="Normal 5 10 2" xfId="17525" xr:uid="{00000000-0005-0000-0000-000043AA0000}"/>
    <cellStyle name="Normal 5 10 2 2" xfId="40793" xr:uid="{00000000-0005-0000-0000-000044AA0000}"/>
    <cellStyle name="Normal 5 10 3" xfId="30178" xr:uid="{00000000-0005-0000-0000-000045AA0000}"/>
    <cellStyle name="Normal 5 10 4" xfId="51114" xr:uid="{00000000-0005-0000-0000-000046AA0000}"/>
    <cellStyle name="Normal 5 11" xfId="12221" xr:uid="{00000000-0005-0000-0000-000047AA0000}"/>
    <cellStyle name="Normal 5 11 2" xfId="35489" xr:uid="{00000000-0005-0000-0000-000048AA0000}"/>
    <cellStyle name="Normal 5 12" xfId="22625" xr:uid="{00000000-0005-0000-0000-000049AA0000}"/>
    <cellStyle name="Normal 5 12 2" xfId="45888" xr:uid="{00000000-0005-0000-0000-00004AAA0000}"/>
    <cellStyle name="Normal 5 13" xfId="24869" xr:uid="{00000000-0005-0000-0000-00004BAA0000}"/>
    <cellStyle name="Normal 5 2" xfId="597" xr:uid="{00000000-0005-0000-0000-00004CAA0000}"/>
    <cellStyle name="Normal 5 2 10" xfId="49412" xr:uid="{00000000-0005-0000-0000-00004DAA0000}"/>
    <cellStyle name="Normal 5 2 2" xfId="24274" xr:uid="{00000000-0005-0000-0000-00004EAA0000}"/>
    <cellStyle name="Normal 5 2 2 2" xfId="24275" xr:uid="{00000000-0005-0000-0000-00004FAA0000}"/>
    <cellStyle name="Normal 5 2 2 2 2" xfId="24276" xr:uid="{00000000-0005-0000-0000-000050AA0000}"/>
    <cellStyle name="Normal 5 2 2 2 2 2" xfId="24277" xr:uid="{00000000-0005-0000-0000-000051AA0000}"/>
    <cellStyle name="Normal 5 2 2 2 2 2 2" xfId="47482" xr:uid="{00000000-0005-0000-0000-000052AA0000}"/>
    <cellStyle name="Normal 5 2 2 2 2 2 3" xfId="49416" xr:uid="{00000000-0005-0000-0000-000053AA0000}"/>
    <cellStyle name="Normal 5 2 2 2 2 3" xfId="47481" xr:uid="{00000000-0005-0000-0000-000054AA0000}"/>
    <cellStyle name="Normal 5 2 2 2 2 4" xfId="49415" xr:uid="{00000000-0005-0000-0000-000055AA0000}"/>
    <cellStyle name="Normal 5 2 2 2 3" xfId="24278" xr:uid="{00000000-0005-0000-0000-000056AA0000}"/>
    <cellStyle name="Normal 5 2 2 2 3 2" xfId="47483" xr:uid="{00000000-0005-0000-0000-000057AA0000}"/>
    <cellStyle name="Normal 5 2 2 2 3 2 2" xfId="51115" xr:uid="{00000000-0005-0000-0000-000058AA0000}"/>
    <cellStyle name="Normal 5 2 2 2 3 3" xfId="49417" xr:uid="{00000000-0005-0000-0000-000059AA0000}"/>
    <cellStyle name="Normal 5 2 2 2 4" xfId="47480" xr:uid="{00000000-0005-0000-0000-00005AAA0000}"/>
    <cellStyle name="Normal 5 2 2 2 4 2" xfId="51116" xr:uid="{00000000-0005-0000-0000-00005BAA0000}"/>
    <cellStyle name="Normal 5 2 2 2 5" xfId="49414" xr:uid="{00000000-0005-0000-0000-00005CAA0000}"/>
    <cellStyle name="Normal 5 2 2 3" xfId="24279" xr:uid="{00000000-0005-0000-0000-00005DAA0000}"/>
    <cellStyle name="Normal 5 2 2 3 2" xfId="24280" xr:uid="{00000000-0005-0000-0000-00005EAA0000}"/>
    <cellStyle name="Normal 5 2 2 3 2 2" xfId="47485" xr:uid="{00000000-0005-0000-0000-00005FAA0000}"/>
    <cellStyle name="Normal 5 2 2 3 2 3" xfId="49419" xr:uid="{00000000-0005-0000-0000-000060AA0000}"/>
    <cellStyle name="Normal 5 2 2 3 3" xfId="47484" xr:uid="{00000000-0005-0000-0000-000061AA0000}"/>
    <cellStyle name="Normal 5 2 2 3 4" xfId="49418" xr:uid="{00000000-0005-0000-0000-000062AA0000}"/>
    <cellStyle name="Normal 5 2 2 4" xfId="24281" xr:uid="{00000000-0005-0000-0000-000063AA0000}"/>
    <cellStyle name="Normal 5 2 2 4 2" xfId="47486" xr:uid="{00000000-0005-0000-0000-000064AA0000}"/>
    <cellStyle name="Normal 5 2 2 4 2 2" xfId="51117" xr:uid="{00000000-0005-0000-0000-000065AA0000}"/>
    <cellStyle name="Normal 5 2 2 4 3" xfId="49420" xr:uid="{00000000-0005-0000-0000-000066AA0000}"/>
    <cellStyle name="Normal 5 2 2 5" xfId="24282" xr:uid="{00000000-0005-0000-0000-000067AA0000}"/>
    <cellStyle name="Normal 5 2 2 5 2" xfId="47487" xr:uid="{00000000-0005-0000-0000-000068AA0000}"/>
    <cellStyle name="Normal 5 2 2 5 3" xfId="49421" xr:uid="{00000000-0005-0000-0000-000069AA0000}"/>
    <cellStyle name="Normal 5 2 2 6" xfId="24283" xr:uid="{00000000-0005-0000-0000-00006AAA0000}"/>
    <cellStyle name="Normal 5 2 2 6 2" xfId="47488" xr:uid="{00000000-0005-0000-0000-00006BAA0000}"/>
    <cellStyle name="Normal 5 2 2 6 3" xfId="49422" xr:uid="{00000000-0005-0000-0000-00006CAA0000}"/>
    <cellStyle name="Normal 5 2 2 7" xfId="47479" xr:uid="{00000000-0005-0000-0000-00006DAA0000}"/>
    <cellStyle name="Normal 5 2 2 8" xfId="49413" xr:uid="{00000000-0005-0000-0000-00006EAA0000}"/>
    <cellStyle name="Normal 5 2 3" xfId="24284" xr:uid="{00000000-0005-0000-0000-00006FAA0000}"/>
    <cellStyle name="Normal 5 2 3 2" xfId="24285" xr:uid="{00000000-0005-0000-0000-000070AA0000}"/>
    <cellStyle name="Normal 5 2 3 2 2" xfId="24286" xr:uid="{00000000-0005-0000-0000-000071AA0000}"/>
    <cellStyle name="Normal 5 2 3 2 2 2" xfId="47491" xr:uid="{00000000-0005-0000-0000-000072AA0000}"/>
    <cellStyle name="Normal 5 2 3 2 2 2 2" xfId="51118" xr:uid="{00000000-0005-0000-0000-000073AA0000}"/>
    <cellStyle name="Normal 5 2 3 2 2 3" xfId="49425" xr:uid="{00000000-0005-0000-0000-000074AA0000}"/>
    <cellStyle name="Normal 5 2 3 2 3" xfId="47490" xr:uid="{00000000-0005-0000-0000-000075AA0000}"/>
    <cellStyle name="Normal 5 2 3 2 3 2" xfId="51120" xr:uid="{00000000-0005-0000-0000-000076AA0000}"/>
    <cellStyle name="Normal 5 2 3 2 3 3" xfId="51119" xr:uid="{00000000-0005-0000-0000-000077AA0000}"/>
    <cellStyle name="Normal 5 2 3 2 4" xfId="51121" xr:uid="{00000000-0005-0000-0000-000078AA0000}"/>
    <cellStyle name="Normal 5 2 3 2 5" xfId="49424" xr:uid="{00000000-0005-0000-0000-000079AA0000}"/>
    <cellStyle name="Normal 5 2 3 3" xfId="24287" xr:uid="{00000000-0005-0000-0000-00007AAA0000}"/>
    <cellStyle name="Normal 5 2 3 3 2" xfId="47492" xr:uid="{00000000-0005-0000-0000-00007BAA0000}"/>
    <cellStyle name="Normal 5 2 3 3 2 2" xfId="51122" xr:uid="{00000000-0005-0000-0000-00007CAA0000}"/>
    <cellStyle name="Normal 5 2 3 3 3" xfId="49426" xr:uid="{00000000-0005-0000-0000-00007DAA0000}"/>
    <cellStyle name="Normal 5 2 3 4" xfId="47489" xr:uid="{00000000-0005-0000-0000-00007EAA0000}"/>
    <cellStyle name="Normal 5 2 3 4 2" xfId="51124" xr:uid="{00000000-0005-0000-0000-00007FAA0000}"/>
    <cellStyle name="Normal 5 2 3 4 3" xfId="51123" xr:uid="{00000000-0005-0000-0000-000080AA0000}"/>
    <cellStyle name="Normal 5 2 3 5" xfId="51125" xr:uid="{00000000-0005-0000-0000-000081AA0000}"/>
    <cellStyle name="Normal 5 2 3 6" xfId="49423" xr:uid="{00000000-0005-0000-0000-000082AA0000}"/>
    <cellStyle name="Normal 5 2 4" xfId="24288" xr:uid="{00000000-0005-0000-0000-000083AA0000}"/>
    <cellStyle name="Normal 5 2 4 2" xfId="24289" xr:uid="{00000000-0005-0000-0000-000084AA0000}"/>
    <cellStyle name="Normal 5 2 4 2 2" xfId="47494" xr:uid="{00000000-0005-0000-0000-000085AA0000}"/>
    <cellStyle name="Normal 5 2 4 2 2 2" xfId="51127" xr:uid="{00000000-0005-0000-0000-000086AA0000}"/>
    <cellStyle name="Normal 5 2 4 2 2 3" xfId="51126" xr:uid="{00000000-0005-0000-0000-000087AA0000}"/>
    <cellStyle name="Normal 5 2 4 2 3" xfId="51128" xr:uid="{00000000-0005-0000-0000-000088AA0000}"/>
    <cellStyle name="Normal 5 2 4 2 3 2" xfId="51129" xr:uid="{00000000-0005-0000-0000-000089AA0000}"/>
    <cellStyle name="Normal 5 2 4 2 4" xfId="51130" xr:uid="{00000000-0005-0000-0000-00008AAA0000}"/>
    <cellStyle name="Normal 5 2 4 2 5" xfId="49428" xr:uid="{00000000-0005-0000-0000-00008BAA0000}"/>
    <cellStyle name="Normal 5 2 4 3" xfId="47493" xr:uid="{00000000-0005-0000-0000-00008CAA0000}"/>
    <cellStyle name="Normal 5 2 4 3 2" xfId="51132" xr:uid="{00000000-0005-0000-0000-00008DAA0000}"/>
    <cellStyle name="Normal 5 2 4 3 3" xfId="51131" xr:uid="{00000000-0005-0000-0000-00008EAA0000}"/>
    <cellStyle name="Normal 5 2 4 4" xfId="51133" xr:uid="{00000000-0005-0000-0000-00008FAA0000}"/>
    <cellStyle name="Normal 5 2 4 4 2" xfId="51134" xr:uid="{00000000-0005-0000-0000-000090AA0000}"/>
    <cellStyle name="Normal 5 2 4 5" xfId="51135" xr:uid="{00000000-0005-0000-0000-000091AA0000}"/>
    <cellStyle name="Normal 5 2 4 6" xfId="49427" xr:uid="{00000000-0005-0000-0000-000092AA0000}"/>
    <cellStyle name="Normal 5 2 5" xfId="24290" xr:uid="{00000000-0005-0000-0000-000093AA0000}"/>
    <cellStyle name="Normal 5 2 5 2" xfId="47495" xr:uid="{00000000-0005-0000-0000-000094AA0000}"/>
    <cellStyle name="Normal 5 2 5 2 2" xfId="51137" xr:uid="{00000000-0005-0000-0000-000095AA0000}"/>
    <cellStyle name="Normal 5 2 5 2 2 2" xfId="51138" xr:uid="{00000000-0005-0000-0000-000096AA0000}"/>
    <cellStyle name="Normal 5 2 5 2 3" xfId="51139" xr:uid="{00000000-0005-0000-0000-000097AA0000}"/>
    <cellStyle name="Normal 5 2 5 2 3 2" xfId="51140" xr:uid="{00000000-0005-0000-0000-000098AA0000}"/>
    <cellStyle name="Normal 5 2 5 2 4" xfId="51141" xr:uid="{00000000-0005-0000-0000-000099AA0000}"/>
    <cellStyle name="Normal 5 2 5 2 5" xfId="51136" xr:uid="{00000000-0005-0000-0000-00009AAA0000}"/>
    <cellStyle name="Normal 5 2 5 3" xfId="51142" xr:uid="{00000000-0005-0000-0000-00009BAA0000}"/>
    <cellStyle name="Normal 5 2 5 3 2" xfId="51143" xr:uid="{00000000-0005-0000-0000-00009CAA0000}"/>
    <cellStyle name="Normal 5 2 5 4" xfId="51144" xr:uid="{00000000-0005-0000-0000-00009DAA0000}"/>
    <cellStyle name="Normal 5 2 5 4 2" xfId="51145" xr:uid="{00000000-0005-0000-0000-00009EAA0000}"/>
    <cellStyle name="Normal 5 2 5 5" xfId="51146" xr:uid="{00000000-0005-0000-0000-00009FAA0000}"/>
    <cellStyle name="Normal 5 2 5 6" xfId="49429" xr:uid="{00000000-0005-0000-0000-0000A0AA0000}"/>
    <cellStyle name="Normal 5 2 6" xfId="24291" xr:uid="{00000000-0005-0000-0000-0000A1AA0000}"/>
    <cellStyle name="Normal 5 2 6 2" xfId="47496" xr:uid="{00000000-0005-0000-0000-0000A2AA0000}"/>
    <cellStyle name="Normal 5 2 6 2 2" xfId="51148" xr:uid="{00000000-0005-0000-0000-0000A3AA0000}"/>
    <cellStyle name="Normal 5 2 6 2 3" xfId="51147" xr:uid="{00000000-0005-0000-0000-0000A4AA0000}"/>
    <cellStyle name="Normal 5 2 6 3" xfId="51149" xr:uid="{00000000-0005-0000-0000-0000A5AA0000}"/>
    <cellStyle name="Normal 5 2 6 3 2" xfId="51150" xr:uid="{00000000-0005-0000-0000-0000A6AA0000}"/>
    <cellStyle name="Normal 5 2 6 4" xfId="51151" xr:uid="{00000000-0005-0000-0000-0000A7AA0000}"/>
    <cellStyle name="Normal 5 2 6 5" xfId="49430" xr:uid="{00000000-0005-0000-0000-0000A8AA0000}"/>
    <cellStyle name="Normal 5 2 7" xfId="24292" xr:uid="{00000000-0005-0000-0000-0000A9AA0000}"/>
    <cellStyle name="Normal 5 2 7 2" xfId="47497" xr:uid="{00000000-0005-0000-0000-0000AAAA0000}"/>
    <cellStyle name="Normal 5 2 7 2 2" xfId="51152" xr:uid="{00000000-0005-0000-0000-0000ABAA0000}"/>
    <cellStyle name="Normal 5 2 7 3" xfId="49431" xr:uid="{00000000-0005-0000-0000-0000ACAA0000}"/>
    <cellStyle name="Normal 5 2 8" xfId="24273" xr:uid="{00000000-0005-0000-0000-0000ADAA0000}"/>
    <cellStyle name="Normal 5 2 8 2" xfId="47478" xr:uid="{00000000-0005-0000-0000-0000AEAA0000}"/>
    <cellStyle name="Normal 5 2 8 2 2" xfId="51154" xr:uid="{00000000-0005-0000-0000-0000AFAA0000}"/>
    <cellStyle name="Normal 5 2 8 3" xfId="51153" xr:uid="{00000000-0005-0000-0000-0000B0AA0000}"/>
    <cellStyle name="Normal 5 2 9" xfId="51155" xr:uid="{00000000-0005-0000-0000-0000B1AA0000}"/>
    <cellStyle name="Normal 5 3" xfId="857" xr:uid="{00000000-0005-0000-0000-0000B2AA0000}"/>
    <cellStyle name="Normal 5 3 2" xfId="2091" xr:uid="{00000000-0005-0000-0000-0000B3AA0000}"/>
    <cellStyle name="Normal 5 3 2 2" xfId="3727" xr:uid="{00000000-0005-0000-0000-0000B4AA0000}"/>
    <cellStyle name="Normal 5 3 2 2 2" xfId="24296" xr:uid="{00000000-0005-0000-0000-0000B5AA0000}"/>
    <cellStyle name="Normal 5 3 2 2 2 2" xfId="47501" xr:uid="{00000000-0005-0000-0000-0000B6AA0000}"/>
    <cellStyle name="Normal 5 3 2 2 2 3" xfId="49435" xr:uid="{00000000-0005-0000-0000-0000B7AA0000}"/>
    <cellStyle name="Normal 5 3 2 2 3" xfId="24295" xr:uid="{00000000-0005-0000-0000-0000B8AA0000}"/>
    <cellStyle name="Normal 5 3 2 2 3 2" xfId="47500" xr:uid="{00000000-0005-0000-0000-0000B9AA0000}"/>
    <cellStyle name="Normal 5 3 2 2 4" xfId="49434" xr:uid="{00000000-0005-0000-0000-0000BAAA0000}"/>
    <cellStyle name="Normal 5 3 2 3" xfId="5000" xr:uid="{00000000-0005-0000-0000-0000BBAA0000}"/>
    <cellStyle name="Normal 5 3 2 3 2" xfId="10343" xr:uid="{00000000-0005-0000-0000-0000BCAA0000}"/>
    <cellStyle name="Normal 5 3 2 3 2 2" xfId="20958" xr:uid="{00000000-0005-0000-0000-0000BDAA0000}"/>
    <cellStyle name="Normal 5 3 2 3 2 2 2" xfId="44226" xr:uid="{00000000-0005-0000-0000-0000BEAA0000}"/>
    <cellStyle name="Normal 5 3 2 3 2 3" xfId="33611" xr:uid="{00000000-0005-0000-0000-0000BFAA0000}"/>
    <cellStyle name="Normal 5 3 2 3 2 4" xfId="51156" xr:uid="{00000000-0005-0000-0000-0000C0AA0000}"/>
    <cellStyle name="Normal 5 3 2 3 3" xfId="15652" xr:uid="{00000000-0005-0000-0000-0000C1AA0000}"/>
    <cellStyle name="Normal 5 3 2 3 3 2" xfId="38920" xr:uid="{00000000-0005-0000-0000-0000C2AA0000}"/>
    <cellStyle name="Normal 5 3 2 3 4" xfId="24297" xr:uid="{00000000-0005-0000-0000-0000C3AA0000}"/>
    <cellStyle name="Normal 5 3 2 3 4 2" xfId="47502" xr:uid="{00000000-0005-0000-0000-0000C4AA0000}"/>
    <cellStyle name="Normal 5 3 2 3 5" xfId="28303" xr:uid="{00000000-0005-0000-0000-0000C5AA0000}"/>
    <cellStyle name="Normal 5 3 2 3 6" xfId="49436" xr:uid="{00000000-0005-0000-0000-0000C6AA0000}"/>
    <cellStyle name="Normal 5 3 2 4" xfId="7701" xr:uid="{00000000-0005-0000-0000-0000C7AA0000}"/>
    <cellStyle name="Normal 5 3 2 4 2" xfId="18316" xr:uid="{00000000-0005-0000-0000-0000C8AA0000}"/>
    <cellStyle name="Normal 5 3 2 4 2 2" xfId="41584" xr:uid="{00000000-0005-0000-0000-0000C9AA0000}"/>
    <cellStyle name="Normal 5 3 2 4 3" xfId="30969" xr:uid="{00000000-0005-0000-0000-0000CAAA0000}"/>
    <cellStyle name="Normal 5 3 2 4 4" xfId="51157" xr:uid="{00000000-0005-0000-0000-0000CBAA0000}"/>
    <cellStyle name="Normal 5 3 2 5" xfId="13012" xr:uid="{00000000-0005-0000-0000-0000CCAA0000}"/>
    <cellStyle name="Normal 5 3 2 5 2" xfId="36280" xr:uid="{00000000-0005-0000-0000-0000CDAA0000}"/>
    <cellStyle name="Normal 5 3 2 6" xfId="24294" xr:uid="{00000000-0005-0000-0000-0000CEAA0000}"/>
    <cellStyle name="Normal 5 3 2 6 2" xfId="47499" xr:uid="{00000000-0005-0000-0000-0000CFAA0000}"/>
    <cellStyle name="Normal 5 3 2 7" xfId="25661" xr:uid="{00000000-0005-0000-0000-0000D0AA0000}"/>
    <cellStyle name="Normal 5 3 2 8" xfId="49433" xr:uid="{00000000-0005-0000-0000-0000D1AA0000}"/>
    <cellStyle name="Normal 5 3 3" xfId="3275" xr:uid="{00000000-0005-0000-0000-0000D2AA0000}"/>
    <cellStyle name="Normal 5 3 3 2" xfId="6105" xr:uid="{00000000-0005-0000-0000-0000D3AA0000}"/>
    <cellStyle name="Normal 5 3 3 2 2" xfId="11448" xr:uid="{00000000-0005-0000-0000-0000D4AA0000}"/>
    <cellStyle name="Normal 5 3 3 2 2 2" xfId="22061" xr:uid="{00000000-0005-0000-0000-0000D5AA0000}"/>
    <cellStyle name="Normal 5 3 3 2 2 2 2" xfId="45329" xr:uid="{00000000-0005-0000-0000-0000D6AA0000}"/>
    <cellStyle name="Normal 5 3 3 2 2 3" xfId="34716" xr:uid="{00000000-0005-0000-0000-0000D7AA0000}"/>
    <cellStyle name="Normal 5 3 3 2 3" xfId="16755" xr:uid="{00000000-0005-0000-0000-0000D8AA0000}"/>
    <cellStyle name="Normal 5 3 3 2 3 2" xfId="40023" xr:uid="{00000000-0005-0000-0000-0000D9AA0000}"/>
    <cellStyle name="Normal 5 3 3 2 4" xfId="24299" xr:uid="{00000000-0005-0000-0000-0000DAAA0000}"/>
    <cellStyle name="Normal 5 3 3 2 4 2" xfId="47504" xr:uid="{00000000-0005-0000-0000-0000DBAA0000}"/>
    <cellStyle name="Normal 5 3 3 2 5" xfId="29408" xr:uid="{00000000-0005-0000-0000-0000DCAA0000}"/>
    <cellStyle name="Normal 5 3 3 2 6" xfId="49438" xr:uid="{00000000-0005-0000-0000-0000DDAA0000}"/>
    <cellStyle name="Normal 5 3 3 3" xfId="8806" xr:uid="{00000000-0005-0000-0000-0000DEAA0000}"/>
    <cellStyle name="Normal 5 3 3 3 2" xfId="19421" xr:uid="{00000000-0005-0000-0000-0000DFAA0000}"/>
    <cellStyle name="Normal 5 3 3 3 2 2" xfId="42689" xr:uid="{00000000-0005-0000-0000-0000E0AA0000}"/>
    <cellStyle name="Normal 5 3 3 3 3" xfId="32074" xr:uid="{00000000-0005-0000-0000-0000E1AA0000}"/>
    <cellStyle name="Normal 5 3 3 4" xfId="14115" xr:uid="{00000000-0005-0000-0000-0000E2AA0000}"/>
    <cellStyle name="Normal 5 3 3 4 2" xfId="37383" xr:uid="{00000000-0005-0000-0000-0000E3AA0000}"/>
    <cellStyle name="Normal 5 3 3 5" xfId="24298" xr:uid="{00000000-0005-0000-0000-0000E4AA0000}"/>
    <cellStyle name="Normal 5 3 3 5 2" xfId="47503" xr:uid="{00000000-0005-0000-0000-0000E5AA0000}"/>
    <cellStyle name="Normal 5 3 3 6" xfId="26766" xr:uid="{00000000-0005-0000-0000-0000E6AA0000}"/>
    <cellStyle name="Normal 5 3 3 7" xfId="49437" xr:uid="{00000000-0005-0000-0000-0000E7AA0000}"/>
    <cellStyle name="Normal 5 3 4" xfId="3595" xr:uid="{00000000-0005-0000-0000-0000E8AA0000}"/>
    <cellStyle name="Normal 5 3 4 2" xfId="6419" xr:uid="{00000000-0005-0000-0000-0000E9AA0000}"/>
    <cellStyle name="Normal 5 3 4 2 2" xfId="11762" xr:uid="{00000000-0005-0000-0000-0000EAAA0000}"/>
    <cellStyle name="Normal 5 3 4 2 2 2" xfId="22375" xr:uid="{00000000-0005-0000-0000-0000EBAA0000}"/>
    <cellStyle name="Normal 5 3 4 2 2 2 2" xfId="45643" xr:uid="{00000000-0005-0000-0000-0000ECAA0000}"/>
    <cellStyle name="Normal 5 3 4 2 2 3" xfId="35030" xr:uid="{00000000-0005-0000-0000-0000EDAA0000}"/>
    <cellStyle name="Normal 5 3 4 2 3" xfId="17069" xr:uid="{00000000-0005-0000-0000-0000EEAA0000}"/>
    <cellStyle name="Normal 5 3 4 2 3 2" xfId="40337" xr:uid="{00000000-0005-0000-0000-0000EFAA0000}"/>
    <cellStyle name="Normal 5 3 4 2 4" xfId="29722" xr:uid="{00000000-0005-0000-0000-0000F0AA0000}"/>
    <cellStyle name="Normal 5 3 4 2 5" xfId="51158" xr:uid="{00000000-0005-0000-0000-0000F1AA0000}"/>
    <cellStyle name="Normal 5 3 4 3" xfId="9120" xr:uid="{00000000-0005-0000-0000-0000F2AA0000}"/>
    <cellStyle name="Normal 5 3 4 3 2" xfId="19735" xr:uid="{00000000-0005-0000-0000-0000F3AA0000}"/>
    <cellStyle name="Normal 5 3 4 3 2 2" xfId="43003" xr:uid="{00000000-0005-0000-0000-0000F4AA0000}"/>
    <cellStyle name="Normal 5 3 4 3 3" xfId="32388" xr:uid="{00000000-0005-0000-0000-0000F5AA0000}"/>
    <cellStyle name="Normal 5 3 4 4" xfId="14429" xr:uid="{00000000-0005-0000-0000-0000F6AA0000}"/>
    <cellStyle name="Normal 5 3 4 4 2" xfId="37697" xr:uid="{00000000-0005-0000-0000-0000F7AA0000}"/>
    <cellStyle name="Normal 5 3 4 5" xfId="24300" xr:uid="{00000000-0005-0000-0000-0000F8AA0000}"/>
    <cellStyle name="Normal 5 3 4 5 2" xfId="47505" xr:uid="{00000000-0005-0000-0000-0000F9AA0000}"/>
    <cellStyle name="Normal 5 3 4 6" xfId="27080" xr:uid="{00000000-0005-0000-0000-0000FAAA0000}"/>
    <cellStyle name="Normal 5 3 4 7" xfId="49439" xr:uid="{00000000-0005-0000-0000-0000FBAA0000}"/>
    <cellStyle name="Normal 5 3 5" xfId="24301" xr:uid="{00000000-0005-0000-0000-0000FCAA0000}"/>
    <cellStyle name="Normal 5 3 5 2" xfId="47506" xr:uid="{00000000-0005-0000-0000-0000FDAA0000}"/>
    <cellStyle name="Normal 5 3 5 3" xfId="49440" xr:uid="{00000000-0005-0000-0000-0000FEAA0000}"/>
    <cellStyle name="Normal 5 3 6" xfId="24302" xr:uid="{00000000-0005-0000-0000-0000FFAA0000}"/>
    <cellStyle name="Normal 5 3 6 2" xfId="47507" xr:uid="{00000000-0005-0000-0000-000000AB0000}"/>
    <cellStyle name="Normal 5 3 6 3" xfId="49441" xr:uid="{00000000-0005-0000-0000-000001AB0000}"/>
    <cellStyle name="Normal 5 3 7" xfId="24293" xr:uid="{00000000-0005-0000-0000-000002AB0000}"/>
    <cellStyle name="Normal 5 3 7 2" xfId="47498" xr:uid="{00000000-0005-0000-0000-000003AB0000}"/>
    <cellStyle name="Normal 5 3 8" xfId="49432" xr:uid="{00000000-0005-0000-0000-000004AB0000}"/>
    <cellStyle name="Normal 5 3_Sheet1" xfId="3812" xr:uid="{00000000-0005-0000-0000-000005AB0000}"/>
    <cellStyle name="Normal 5 4" xfId="2547" xr:uid="{00000000-0005-0000-0000-000006AB0000}"/>
    <cellStyle name="Normal 5 4 2" xfId="5395" xr:uid="{00000000-0005-0000-0000-000007AB0000}"/>
    <cellStyle name="Normal 5 4 2 2" xfId="10738" xr:uid="{00000000-0005-0000-0000-000008AB0000}"/>
    <cellStyle name="Normal 5 4 2 2 2" xfId="21352" xr:uid="{00000000-0005-0000-0000-000009AB0000}"/>
    <cellStyle name="Normal 5 4 2 2 2 2" xfId="24306" xr:uid="{00000000-0005-0000-0000-00000AAB0000}"/>
    <cellStyle name="Normal 5 4 2 2 2 2 2" xfId="47511" xr:uid="{00000000-0005-0000-0000-00000BAB0000}"/>
    <cellStyle name="Normal 5 4 2 2 2 3" xfId="44620" xr:uid="{00000000-0005-0000-0000-00000CAB0000}"/>
    <cellStyle name="Normal 5 4 2 2 2 4" xfId="49445" xr:uid="{00000000-0005-0000-0000-00000DAB0000}"/>
    <cellStyle name="Normal 5 4 2 2 3" xfId="24305" xr:uid="{00000000-0005-0000-0000-00000EAB0000}"/>
    <cellStyle name="Normal 5 4 2 2 3 2" xfId="47510" xr:uid="{00000000-0005-0000-0000-00000FAB0000}"/>
    <cellStyle name="Normal 5 4 2 2 4" xfId="34006" xr:uid="{00000000-0005-0000-0000-000010AB0000}"/>
    <cellStyle name="Normal 5 4 2 2 5" xfId="49444" xr:uid="{00000000-0005-0000-0000-000011AB0000}"/>
    <cellStyle name="Normal 5 4 2 3" xfId="16046" xr:uid="{00000000-0005-0000-0000-000012AB0000}"/>
    <cellStyle name="Normal 5 4 2 3 2" xfId="24307" xr:uid="{00000000-0005-0000-0000-000013AB0000}"/>
    <cellStyle name="Normal 5 4 2 3 2 2" xfId="47512" xr:uid="{00000000-0005-0000-0000-000014AB0000}"/>
    <cellStyle name="Normal 5 4 2 3 2 3" xfId="51159" xr:uid="{00000000-0005-0000-0000-000015AB0000}"/>
    <cellStyle name="Normal 5 4 2 3 3" xfId="39314" xr:uid="{00000000-0005-0000-0000-000016AB0000}"/>
    <cellStyle name="Normal 5 4 2 3 4" xfId="49446" xr:uid="{00000000-0005-0000-0000-000017AB0000}"/>
    <cellStyle name="Normal 5 4 2 4" xfId="24304" xr:uid="{00000000-0005-0000-0000-000018AB0000}"/>
    <cellStyle name="Normal 5 4 2 4 2" xfId="47509" xr:uid="{00000000-0005-0000-0000-000019AB0000}"/>
    <cellStyle name="Normal 5 4 2 4 3" xfId="51160" xr:uid="{00000000-0005-0000-0000-00001AAB0000}"/>
    <cellStyle name="Normal 5 4 2 5" xfId="28698" xr:uid="{00000000-0005-0000-0000-00001BAB0000}"/>
    <cellStyle name="Normal 5 4 2 6" xfId="49443" xr:uid="{00000000-0005-0000-0000-00001CAB0000}"/>
    <cellStyle name="Normal 5 4 3" xfId="8096" xr:uid="{00000000-0005-0000-0000-00001DAB0000}"/>
    <cellStyle name="Normal 5 4 3 2" xfId="18711" xr:uid="{00000000-0005-0000-0000-00001EAB0000}"/>
    <cellStyle name="Normal 5 4 3 2 2" xfId="24309" xr:uid="{00000000-0005-0000-0000-00001FAB0000}"/>
    <cellStyle name="Normal 5 4 3 2 2 2" xfId="47514" xr:uid="{00000000-0005-0000-0000-000020AB0000}"/>
    <cellStyle name="Normal 5 4 3 2 3" xfId="41979" xr:uid="{00000000-0005-0000-0000-000021AB0000}"/>
    <cellStyle name="Normal 5 4 3 2 4" xfId="49448" xr:uid="{00000000-0005-0000-0000-000022AB0000}"/>
    <cellStyle name="Normal 5 4 3 3" xfId="24308" xr:uid="{00000000-0005-0000-0000-000023AB0000}"/>
    <cellStyle name="Normal 5 4 3 3 2" xfId="47513" xr:uid="{00000000-0005-0000-0000-000024AB0000}"/>
    <cellStyle name="Normal 5 4 3 4" xfId="31364" xr:uid="{00000000-0005-0000-0000-000025AB0000}"/>
    <cellStyle name="Normal 5 4 3 5" xfId="49447" xr:uid="{00000000-0005-0000-0000-000026AB0000}"/>
    <cellStyle name="Normal 5 4 4" xfId="13406" xr:uid="{00000000-0005-0000-0000-000027AB0000}"/>
    <cellStyle name="Normal 5 4 4 2" xfId="24310" xr:uid="{00000000-0005-0000-0000-000028AB0000}"/>
    <cellStyle name="Normal 5 4 4 2 2" xfId="47515" xr:uid="{00000000-0005-0000-0000-000029AB0000}"/>
    <cellStyle name="Normal 5 4 4 2 3" xfId="51161" xr:uid="{00000000-0005-0000-0000-00002AAB0000}"/>
    <cellStyle name="Normal 5 4 4 3" xfId="36674" xr:uid="{00000000-0005-0000-0000-00002BAB0000}"/>
    <cellStyle name="Normal 5 4 4 4" xfId="49449" xr:uid="{00000000-0005-0000-0000-00002CAB0000}"/>
    <cellStyle name="Normal 5 4 5" xfId="24311" xr:uid="{00000000-0005-0000-0000-00002DAB0000}"/>
    <cellStyle name="Normal 5 4 5 2" xfId="47516" xr:uid="{00000000-0005-0000-0000-00002EAB0000}"/>
    <cellStyle name="Normal 5 4 5 3" xfId="49450" xr:uid="{00000000-0005-0000-0000-00002FAB0000}"/>
    <cellStyle name="Normal 5 4 6" xfId="24312" xr:uid="{00000000-0005-0000-0000-000030AB0000}"/>
    <cellStyle name="Normal 5 4 6 2" xfId="47517" xr:uid="{00000000-0005-0000-0000-000031AB0000}"/>
    <cellStyle name="Normal 5 4 6 3" xfId="49451" xr:uid="{00000000-0005-0000-0000-000032AB0000}"/>
    <cellStyle name="Normal 5 4 7" xfId="24303" xr:uid="{00000000-0005-0000-0000-000033AB0000}"/>
    <cellStyle name="Normal 5 4 7 2" xfId="47508" xr:uid="{00000000-0005-0000-0000-000034AB0000}"/>
    <cellStyle name="Normal 5 4 8" xfId="26056" xr:uid="{00000000-0005-0000-0000-000035AB0000}"/>
    <cellStyle name="Normal 5 4 9" xfId="49442" xr:uid="{00000000-0005-0000-0000-000036AB0000}"/>
    <cellStyle name="Normal 5 5" xfId="4208" xr:uid="{00000000-0005-0000-0000-000037AB0000}"/>
    <cellStyle name="Normal 5 5 2" xfId="9552" xr:uid="{00000000-0005-0000-0000-000038AB0000}"/>
    <cellStyle name="Normal 5 5 2 2" xfId="20167" xr:uid="{00000000-0005-0000-0000-000039AB0000}"/>
    <cellStyle name="Normal 5 5 2 2 2" xfId="43435" xr:uid="{00000000-0005-0000-0000-00003AAB0000}"/>
    <cellStyle name="Normal 5 5 2 2 2 2" xfId="51164" xr:uid="{00000000-0005-0000-0000-00003BAB0000}"/>
    <cellStyle name="Normal 5 5 2 2 3" xfId="51163" xr:uid="{00000000-0005-0000-0000-00003CAB0000}"/>
    <cellStyle name="Normal 5 5 2 3" xfId="32820" xr:uid="{00000000-0005-0000-0000-00003DAB0000}"/>
    <cellStyle name="Normal 5 5 2 3 2" xfId="51166" xr:uid="{00000000-0005-0000-0000-00003EAB0000}"/>
    <cellStyle name="Normal 5 5 2 3 3" xfId="51165" xr:uid="{00000000-0005-0000-0000-00003FAB0000}"/>
    <cellStyle name="Normal 5 5 2 4" xfId="51167" xr:uid="{00000000-0005-0000-0000-000040AB0000}"/>
    <cellStyle name="Normal 5 5 2 5" xfId="51162" xr:uid="{00000000-0005-0000-0000-000041AB0000}"/>
    <cellStyle name="Normal 5 5 3" xfId="14861" xr:uid="{00000000-0005-0000-0000-000042AB0000}"/>
    <cellStyle name="Normal 5 5 3 2" xfId="38129" xr:uid="{00000000-0005-0000-0000-000043AB0000}"/>
    <cellStyle name="Normal 5 5 3 2 2" xfId="51169" xr:uid="{00000000-0005-0000-0000-000044AB0000}"/>
    <cellStyle name="Normal 5 5 3 3" xfId="51168" xr:uid="{00000000-0005-0000-0000-000045AB0000}"/>
    <cellStyle name="Normal 5 5 4" xfId="24313" xr:uid="{00000000-0005-0000-0000-000046AB0000}"/>
    <cellStyle name="Normal 5 5 4 2" xfId="51171" xr:uid="{00000000-0005-0000-0000-000047AB0000}"/>
    <cellStyle name="Normal 5 5 4 3" xfId="51170" xr:uid="{00000000-0005-0000-0000-000048AB0000}"/>
    <cellStyle name="Normal 5 5 5" xfId="27512" xr:uid="{00000000-0005-0000-0000-000049AB0000}"/>
    <cellStyle name="Normal 5 5 5 2" xfId="51172" xr:uid="{00000000-0005-0000-0000-00004AAB0000}"/>
    <cellStyle name="Normal 5 6" xfId="6684" xr:uid="{00000000-0005-0000-0000-00004BAB0000}"/>
    <cellStyle name="Normal 5 6 2" xfId="12003" xr:uid="{00000000-0005-0000-0000-00004CAB0000}"/>
    <cellStyle name="Normal 5 6 2 2" xfId="22616" xr:uid="{00000000-0005-0000-0000-00004DAB0000}"/>
    <cellStyle name="Normal 5 6 2 2 2" xfId="24316" xr:uid="{00000000-0005-0000-0000-00004EAB0000}"/>
    <cellStyle name="Normal 5 6 2 2 2 2" xfId="47520" xr:uid="{00000000-0005-0000-0000-00004FAB0000}"/>
    <cellStyle name="Normal 5 6 2 2 2 3" xfId="51173" xr:uid="{00000000-0005-0000-0000-000050AB0000}"/>
    <cellStyle name="Normal 5 6 2 2 3" xfId="45884" xr:uid="{00000000-0005-0000-0000-000051AB0000}"/>
    <cellStyle name="Normal 5 6 2 2 4" xfId="49454" xr:uid="{00000000-0005-0000-0000-000052AB0000}"/>
    <cellStyle name="Normal 5 6 2 3" xfId="24315" xr:uid="{00000000-0005-0000-0000-000053AB0000}"/>
    <cellStyle name="Normal 5 6 2 3 2" xfId="47519" xr:uid="{00000000-0005-0000-0000-000054AB0000}"/>
    <cellStyle name="Normal 5 6 2 3 2 2" xfId="51175" xr:uid="{00000000-0005-0000-0000-000055AB0000}"/>
    <cellStyle name="Normal 5 6 2 3 3" xfId="51174" xr:uid="{00000000-0005-0000-0000-000056AB0000}"/>
    <cellStyle name="Normal 5 6 2 4" xfId="35271" xr:uid="{00000000-0005-0000-0000-000057AB0000}"/>
    <cellStyle name="Normal 5 6 2 4 2" xfId="51176" xr:uid="{00000000-0005-0000-0000-000058AB0000}"/>
    <cellStyle name="Normal 5 6 2 5" xfId="49453" xr:uid="{00000000-0005-0000-0000-000059AB0000}"/>
    <cellStyle name="Normal 5 6 3" xfId="17310" xr:uid="{00000000-0005-0000-0000-00005AAB0000}"/>
    <cellStyle name="Normal 5 6 3 2" xfId="24317" xr:uid="{00000000-0005-0000-0000-00005BAB0000}"/>
    <cellStyle name="Normal 5 6 3 2 2" xfId="47521" xr:uid="{00000000-0005-0000-0000-00005CAB0000}"/>
    <cellStyle name="Normal 5 6 3 2 3" xfId="51177" xr:uid="{00000000-0005-0000-0000-00005DAB0000}"/>
    <cellStyle name="Normal 5 6 3 3" xfId="40578" xr:uid="{00000000-0005-0000-0000-00005EAB0000}"/>
    <cellStyle name="Normal 5 6 3 4" xfId="49455" xr:uid="{00000000-0005-0000-0000-00005FAB0000}"/>
    <cellStyle name="Normal 5 6 4" xfId="24314" xr:uid="{00000000-0005-0000-0000-000060AB0000}"/>
    <cellStyle name="Normal 5 6 4 2" xfId="47518" xr:uid="{00000000-0005-0000-0000-000061AB0000}"/>
    <cellStyle name="Normal 5 6 4 2 2" xfId="51179" xr:uid="{00000000-0005-0000-0000-000062AB0000}"/>
    <cellStyle name="Normal 5 6 4 3" xfId="51178" xr:uid="{00000000-0005-0000-0000-000063AB0000}"/>
    <cellStyle name="Normal 5 6 5" xfId="29963" xr:uid="{00000000-0005-0000-0000-000064AB0000}"/>
    <cellStyle name="Normal 5 6 5 2" xfId="51180" xr:uid="{00000000-0005-0000-0000-000065AB0000}"/>
    <cellStyle name="Normal 5 6 6" xfId="49452" xr:uid="{00000000-0005-0000-0000-000066AB0000}"/>
    <cellStyle name="Normal 5 7" xfId="6694" xr:uid="{00000000-0005-0000-0000-000067AB0000}"/>
    <cellStyle name="Normal 5 7 2" xfId="12004" xr:uid="{00000000-0005-0000-0000-000068AB0000}"/>
    <cellStyle name="Normal 5 7 2 2" xfId="22617" xr:uid="{00000000-0005-0000-0000-000069AB0000}"/>
    <cellStyle name="Normal 5 7 2 2 2" xfId="45885" xr:uid="{00000000-0005-0000-0000-00006AAB0000}"/>
    <cellStyle name="Normal 5 7 2 2 3" xfId="51182" xr:uid="{00000000-0005-0000-0000-00006BAB0000}"/>
    <cellStyle name="Normal 5 7 2 3" xfId="35272" xr:uid="{00000000-0005-0000-0000-00006CAB0000}"/>
    <cellStyle name="Normal 5 7 2 4" xfId="51181" xr:uid="{00000000-0005-0000-0000-00006DAB0000}"/>
    <cellStyle name="Normal 5 7 3" xfId="17311" xr:uid="{00000000-0005-0000-0000-00006EAB0000}"/>
    <cellStyle name="Normal 5 7 3 2" xfId="40579" xr:uid="{00000000-0005-0000-0000-00006FAB0000}"/>
    <cellStyle name="Normal 5 7 3 2 2" xfId="51184" xr:uid="{00000000-0005-0000-0000-000070AB0000}"/>
    <cellStyle name="Normal 5 7 3 3" xfId="51183" xr:uid="{00000000-0005-0000-0000-000071AB0000}"/>
    <cellStyle name="Normal 5 7 4" xfId="24318" xr:uid="{00000000-0005-0000-0000-000072AB0000}"/>
    <cellStyle name="Normal 5 7 4 2" xfId="47522" xr:uid="{00000000-0005-0000-0000-000073AB0000}"/>
    <cellStyle name="Normal 5 7 4 3" xfId="51185" xr:uid="{00000000-0005-0000-0000-000074AB0000}"/>
    <cellStyle name="Normal 5 7 5" xfId="29964" xr:uid="{00000000-0005-0000-0000-000075AB0000}"/>
    <cellStyle name="Normal 5 7 6" xfId="49456" xr:uid="{00000000-0005-0000-0000-000076AB0000}"/>
    <cellStyle name="Normal 5 8" xfId="6678" xr:uid="{00000000-0005-0000-0000-000077AB0000}"/>
    <cellStyle name="Normal 5 8 2" xfId="12001" xr:uid="{00000000-0005-0000-0000-000078AB0000}"/>
    <cellStyle name="Normal 5 8 2 2" xfId="22614" xr:uid="{00000000-0005-0000-0000-000079AB0000}"/>
    <cellStyle name="Normal 5 8 2 2 2" xfId="45882" xr:uid="{00000000-0005-0000-0000-00007AAB0000}"/>
    <cellStyle name="Normal 5 8 2 3" xfId="35269" xr:uid="{00000000-0005-0000-0000-00007BAB0000}"/>
    <cellStyle name="Normal 5 8 2 4" xfId="51186" xr:uid="{00000000-0005-0000-0000-00007CAB0000}"/>
    <cellStyle name="Normal 5 8 3" xfId="17308" xr:uid="{00000000-0005-0000-0000-00007DAB0000}"/>
    <cellStyle name="Normal 5 8 3 2" xfId="40576" xr:uid="{00000000-0005-0000-0000-00007EAB0000}"/>
    <cellStyle name="Normal 5 8 4" xfId="24319" xr:uid="{00000000-0005-0000-0000-00007FAB0000}"/>
    <cellStyle name="Normal 5 8 4 2" xfId="47523" xr:uid="{00000000-0005-0000-0000-000080AB0000}"/>
    <cellStyle name="Normal 5 8 5" xfId="29961" xr:uid="{00000000-0005-0000-0000-000081AB0000}"/>
    <cellStyle name="Normal 5 8 6" xfId="49457" xr:uid="{00000000-0005-0000-0000-000082AB0000}"/>
    <cellStyle name="Normal 5 9" xfId="6695" xr:uid="{00000000-0005-0000-0000-000083AB0000}"/>
    <cellStyle name="Normal 5 9 2" xfId="12005" xr:uid="{00000000-0005-0000-0000-000084AB0000}"/>
    <cellStyle name="Normal 5 9 2 2" xfId="22618" xr:uid="{00000000-0005-0000-0000-000085AB0000}"/>
    <cellStyle name="Normal 5 9 2 2 2" xfId="45886" xr:uid="{00000000-0005-0000-0000-000086AB0000}"/>
    <cellStyle name="Normal 5 9 2 3" xfId="35273" xr:uid="{00000000-0005-0000-0000-000087AB0000}"/>
    <cellStyle name="Normal 5 9 2 4" xfId="51188" xr:uid="{00000000-0005-0000-0000-000088AB0000}"/>
    <cellStyle name="Normal 5 9 3" xfId="17312" xr:uid="{00000000-0005-0000-0000-000089AB0000}"/>
    <cellStyle name="Normal 5 9 3 2" xfId="40580" xr:uid="{00000000-0005-0000-0000-00008AAB0000}"/>
    <cellStyle name="Normal 5 9 4" xfId="29965" xr:uid="{00000000-0005-0000-0000-00008BAB0000}"/>
    <cellStyle name="Normal 5 9 5" xfId="51187" xr:uid="{00000000-0005-0000-0000-00008CAB0000}"/>
    <cellStyle name="Normal 5_Asset Register (new)" xfId="1309" xr:uid="{00000000-0005-0000-0000-00008DAB0000}"/>
    <cellStyle name="Normal 50" xfId="22619" xr:uid="{00000000-0005-0000-0000-00008EAB0000}"/>
    <cellStyle name="Normal 51" xfId="22626" xr:uid="{00000000-0005-0000-0000-00008FAB0000}"/>
    <cellStyle name="Normal 52" xfId="22627" xr:uid="{00000000-0005-0000-0000-000090AB0000}"/>
    <cellStyle name="Normal 53" xfId="22628" xr:uid="{00000000-0005-0000-0000-000091AB0000}"/>
    <cellStyle name="Normal 54" xfId="59" xr:uid="{00000000-0005-0000-0000-000092AB0000}"/>
    <cellStyle name="Normal 55" xfId="22629" xr:uid="{00000000-0005-0000-0000-000093AB0000}"/>
    <cellStyle name="Normal 56" xfId="22630" xr:uid="{00000000-0005-0000-0000-000094AB0000}"/>
    <cellStyle name="Normal 57" xfId="60" xr:uid="{00000000-0005-0000-0000-000095AB0000}"/>
    <cellStyle name="Normal 58" xfId="22631" xr:uid="{00000000-0005-0000-0000-000096AB0000}"/>
    <cellStyle name="Normal 59" xfId="22632" xr:uid="{00000000-0005-0000-0000-000097AB0000}"/>
    <cellStyle name="Normal 6" xfId="598" xr:uid="{00000000-0005-0000-0000-000098AB0000}"/>
    <cellStyle name="Normal 6 10" xfId="1713" xr:uid="{00000000-0005-0000-0000-000099AB0000}"/>
    <cellStyle name="Normal 6 10 2" xfId="4708" xr:uid="{00000000-0005-0000-0000-00009AAB0000}"/>
    <cellStyle name="Normal 6 10 2 2" xfId="10052" xr:uid="{00000000-0005-0000-0000-00009BAB0000}"/>
    <cellStyle name="Normal 6 10 2 2 2" xfId="20667" xr:uid="{00000000-0005-0000-0000-00009CAB0000}"/>
    <cellStyle name="Normal 6 10 2 2 2 2" xfId="43935" xr:uid="{00000000-0005-0000-0000-00009DAB0000}"/>
    <cellStyle name="Normal 6 10 2 2 3" xfId="33320" xr:uid="{00000000-0005-0000-0000-00009EAB0000}"/>
    <cellStyle name="Normal 6 10 2 3" xfId="15361" xr:uid="{00000000-0005-0000-0000-00009FAB0000}"/>
    <cellStyle name="Normal 6 10 2 3 2" xfId="38629" xr:uid="{00000000-0005-0000-0000-0000A0AB0000}"/>
    <cellStyle name="Normal 6 10 2 4" xfId="28012" xr:uid="{00000000-0005-0000-0000-0000A1AB0000}"/>
    <cellStyle name="Normal 6 10 3" xfId="7410" xr:uid="{00000000-0005-0000-0000-0000A2AB0000}"/>
    <cellStyle name="Normal 6 10 3 2" xfId="18025" xr:uid="{00000000-0005-0000-0000-0000A3AB0000}"/>
    <cellStyle name="Normal 6 10 3 2 2" xfId="41293" xr:uid="{00000000-0005-0000-0000-0000A4AB0000}"/>
    <cellStyle name="Normal 6 10 3 3" xfId="30678" xr:uid="{00000000-0005-0000-0000-0000A5AB0000}"/>
    <cellStyle name="Normal 6 10 4" xfId="12721" xr:uid="{00000000-0005-0000-0000-0000A6AB0000}"/>
    <cellStyle name="Normal 6 10 4 2" xfId="35989" xr:uid="{00000000-0005-0000-0000-0000A7AB0000}"/>
    <cellStyle name="Normal 6 10 5" xfId="25370" xr:uid="{00000000-0005-0000-0000-0000A8AB0000}"/>
    <cellStyle name="Normal 6 11" xfId="3051" xr:uid="{00000000-0005-0000-0000-0000A9AB0000}"/>
    <cellStyle name="Normal 6 11 2" xfId="5884" xr:uid="{00000000-0005-0000-0000-0000AAAB0000}"/>
    <cellStyle name="Normal 6 11 2 2" xfId="11227" xr:uid="{00000000-0005-0000-0000-0000ABAB0000}"/>
    <cellStyle name="Normal 6 11 2 2 2" xfId="21840" xr:uid="{00000000-0005-0000-0000-0000ACAB0000}"/>
    <cellStyle name="Normal 6 11 2 2 2 2" xfId="45108" xr:uid="{00000000-0005-0000-0000-0000ADAB0000}"/>
    <cellStyle name="Normal 6 11 2 2 3" xfId="34495" xr:uid="{00000000-0005-0000-0000-0000AEAB0000}"/>
    <cellStyle name="Normal 6 11 2 3" xfId="16534" xr:uid="{00000000-0005-0000-0000-0000AFAB0000}"/>
    <cellStyle name="Normal 6 11 2 3 2" xfId="39802" xr:uid="{00000000-0005-0000-0000-0000B0AB0000}"/>
    <cellStyle name="Normal 6 11 2 4" xfId="29187" xr:uid="{00000000-0005-0000-0000-0000B1AB0000}"/>
    <cellStyle name="Normal 6 11 3" xfId="8585" xr:uid="{00000000-0005-0000-0000-0000B2AB0000}"/>
    <cellStyle name="Normal 6 11 3 2" xfId="19200" xr:uid="{00000000-0005-0000-0000-0000B3AB0000}"/>
    <cellStyle name="Normal 6 11 3 2 2" xfId="42468" xr:uid="{00000000-0005-0000-0000-0000B4AB0000}"/>
    <cellStyle name="Normal 6 11 3 3" xfId="31853" xr:uid="{00000000-0005-0000-0000-0000B5AB0000}"/>
    <cellStyle name="Normal 6 11 4" xfId="13894" xr:uid="{00000000-0005-0000-0000-0000B6AB0000}"/>
    <cellStyle name="Normal 6 11 4 2" xfId="37162" xr:uid="{00000000-0005-0000-0000-0000B7AB0000}"/>
    <cellStyle name="Normal 6 11 5" xfId="26545" xr:uid="{00000000-0005-0000-0000-0000B8AB0000}"/>
    <cellStyle name="Normal 6 12" xfId="3374" xr:uid="{00000000-0005-0000-0000-0000B9AB0000}"/>
    <cellStyle name="Normal 6 12 2" xfId="6198" xr:uid="{00000000-0005-0000-0000-0000BAAB0000}"/>
    <cellStyle name="Normal 6 12 2 2" xfId="11541" xr:uid="{00000000-0005-0000-0000-0000BBAB0000}"/>
    <cellStyle name="Normal 6 12 2 2 2" xfId="22154" xr:uid="{00000000-0005-0000-0000-0000BCAB0000}"/>
    <cellStyle name="Normal 6 12 2 2 2 2" xfId="45422" xr:uid="{00000000-0005-0000-0000-0000BDAB0000}"/>
    <cellStyle name="Normal 6 12 2 2 3" xfId="34809" xr:uid="{00000000-0005-0000-0000-0000BEAB0000}"/>
    <cellStyle name="Normal 6 12 2 3" xfId="16848" xr:uid="{00000000-0005-0000-0000-0000BFAB0000}"/>
    <cellStyle name="Normal 6 12 2 3 2" xfId="40116" xr:uid="{00000000-0005-0000-0000-0000C0AB0000}"/>
    <cellStyle name="Normal 6 12 2 4" xfId="29501" xr:uid="{00000000-0005-0000-0000-0000C1AB0000}"/>
    <cellStyle name="Normal 6 12 3" xfId="8899" xr:uid="{00000000-0005-0000-0000-0000C2AB0000}"/>
    <cellStyle name="Normal 6 12 3 2" xfId="19514" xr:uid="{00000000-0005-0000-0000-0000C3AB0000}"/>
    <cellStyle name="Normal 6 12 3 2 2" xfId="42782" xr:uid="{00000000-0005-0000-0000-0000C4AB0000}"/>
    <cellStyle name="Normal 6 12 3 3" xfId="32167" xr:uid="{00000000-0005-0000-0000-0000C5AB0000}"/>
    <cellStyle name="Normal 6 12 4" xfId="14208" xr:uid="{00000000-0005-0000-0000-0000C6AB0000}"/>
    <cellStyle name="Normal 6 12 4 2" xfId="37476" xr:uid="{00000000-0005-0000-0000-0000C7AB0000}"/>
    <cellStyle name="Normal 6 12 5" xfId="26859" xr:uid="{00000000-0005-0000-0000-0000C8AB0000}"/>
    <cellStyle name="Normal 6 13" xfId="24320" xr:uid="{00000000-0005-0000-0000-0000C9AB0000}"/>
    <cellStyle name="Normal 6 13 2" xfId="47524" xr:uid="{00000000-0005-0000-0000-0000CAAB0000}"/>
    <cellStyle name="Normal 6 14" xfId="49458" xr:uid="{00000000-0005-0000-0000-0000CBAB0000}"/>
    <cellStyle name="Normal 6 2" xfId="599" xr:uid="{00000000-0005-0000-0000-0000CCAB0000}"/>
    <cellStyle name="Normal 6 2 10" xfId="3052" xr:uid="{00000000-0005-0000-0000-0000CDAB0000}"/>
    <cellStyle name="Normal 6 2 10 2" xfId="5885" xr:uid="{00000000-0005-0000-0000-0000CEAB0000}"/>
    <cellStyle name="Normal 6 2 10 2 2" xfId="11228" xr:uid="{00000000-0005-0000-0000-0000CFAB0000}"/>
    <cellStyle name="Normal 6 2 10 2 2 2" xfId="21841" xr:uid="{00000000-0005-0000-0000-0000D0AB0000}"/>
    <cellStyle name="Normal 6 2 10 2 2 2 2" xfId="45109" xr:uid="{00000000-0005-0000-0000-0000D1AB0000}"/>
    <cellStyle name="Normal 6 2 10 2 2 3" xfId="34496" xr:uid="{00000000-0005-0000-0000-0000D2AB0000}"/>
    <cellStyle name="Normal 6 2 10 2 3" xfId="16535" xr:uid="{00000000-0005-0000-0000-0000D3AB0000}"/>
    <cellStyle name="Normal 6 2 10 2 3 2" xfId="39803" xr:uid="{00000000-0005-0000-0000-0000D4AB0000}"/>
    <cellStyle name="Normal 6 2 10 2 4" xfId="29188" xr:uid="{00000000-0005-0000-0000-0000D5AB0000}"/>
    <cellStyle name="Normal 6 2 10 3" xfId="8586" xr:uid="{00000000-0005-0000-0000-0000D6AB0000}"/>
    <cellStyle name="Normal 6 2 10 3 2" xfId="19201" xr:uid="{00000000-0005-0000-0000-0000D7AB0000}"/>
    <cellStyle name="Normal 6 2 10 3 2 2" xfId="42469" xr:uid="{00000000-0005-0000-0000-0000D8AB0000}"/>
    <cellStyle name="Normal 6 2 10 3 3" xfId="31854" xr:uid="{00000000-0005-0000-0000-0000D9AB0000}"/>
    <cellStyle name="Normal 6 2 10 4" xfId="13895" xr:uid="{00000000-0005-0000-0000-0000DAAB0000}"/>
    <cellStyle name="Normal 6 2 10 4 2" xfId="37163" xr:uid="{00000000-0005-0000-0000-0000DBAB0000}"/>
    <cellStyle name="Normal 6 2 10 5" xfId="26546" xr:uid="{00000000-0005-0000-0000-0000DCAB0000}"/>
    <cellStyle name="Normal 6 2 11" xfId="3375" xr:uid="{00000000-0005-0000-0000-0000DDAB0000}"/>
    <cellStyle name="Normal 6 2 11 2" xfId="6199" xr:uid="{00000000-0005-0000-0000-0000DEAB0000}"/>
    <cellStyle name="Normal 6 2 11 2 2" xfId="11542" xr:uid="{00000000-0005-0000-0000-0000DFAB0000}"/>
    <cellStyle name="Normal 6 2 11 2 2 2" xfId="22155" xr:uid="{00000000-0005-0000-0000-0000E0AB0000}"/>
    <cellStyle name="Normal 6 2 11 2 2 2 2" xfId="45423" xr:uid="{00000000-0005-0000-0000-0000E1AB0000}"/>
    <cellStyle name="Normal 6 2 11 2 2 3" xfId="34810" xr:uid="{00000000-0005-0000-0000-0000E2AB0000}"/>
    <cellStyle name="Normal 6 2 11 2 3" xfId="16849" xr:uid="{00000000-0005-0000-0000-0000E3AB0000}"/>
    <cellStyle name="Normal 6 2 11 2 3 2" xfId="40117" xr:uid="{00000000-0005-0000-0000-0000E4AB0000}"/>
    <cellStyle name="Normal 6 2 11 2 4" xfId="29502" xr:uid="{00000000-0005-0000-0000-0000E5AB0000}"/>
    <cellStyle name="Normal 6 2 11 3" xfId="8900" xr:uid="{00000000-0005-0000-0000-0000E6AB0000}"/>
    <cellStyle name="Normal 6 2 11 3 2" xfId="19515" xr:uid="{00000000-0005-0000-0000-0000E7AB0000}"/>
    <cellStyle name="Normal 6 2 11 3 2 2" xfId="42783" xr:uid="{00000000-0005-0000-0000-0000E8AB0000}"/>
    <cellStyle name="Normal 6 2 11 3 3" xfId="32168" xr:uid="{00000000-0005-0000-0000-0000E9AB0000}"/>
    <cellStyle name="Normal 6 2 11 4" xfId="14209" xr:uid="{00000000-0005-0000-0000-0000EAAB0000}"/>
    <cellStyle name="Normal 6 2 11 4 2" xfId="37477" xr:uid="{00000000-0005-0000-0000-0000EBAB0000}"/>
    <cellStyle name="Normal 6 2 11 5" xfId="26860" xr:uid="{00000000-0005-0000-0000-0000ECAB0000}"/>
    <cellStyle name="Normal 6 2 12" xfId="24321" xr:uid="{00000000-0005-0000-0000-0000EDAB0000}"/>
    <cellStyle name="Normal 6 2 12 2" xfId="47525" xr:uid="{00000000-0005-0000-0000-0000EEAB0000}"/>
    <cellStyle name="Normal 6 2 13" xfId="49459" xr:uid="{00000000-0005-0000-0000-0000EFAB0000}"/>
    <cellStyle name="Normal 6 2 2" xfId="859" xr:uid="{00000000-0005-0000-0000-0000F0AB0000}"/>
    <cellStyle name="Normal 6 2 2 10" xfId="24968" xr:uid="{00000000-0005-0000-0000-0000F1AB0000}"/>
    <cellStyle name="Normal 6 2 2 11" xfId="49460" xr:uid="{00000000-0005-0000-0000-0000F2AB0000}"/>
    <cellStyle name="Normal 6 2 2 2" xfId="1224" xr:uid="{00000000-0005-0000-0000-0000F3AB0000}"/>
    <cellStyle name="Normal 6 2 2 2 2" xfId="2786" xr:uid="{00000000-0005-0000-0000-0000F4AB0000}"/>
    <cellStyle name="Normal 6 2 2 2 2 2" xfId="5634" xr:uid="{00000000-0005-0000-0000-0000F5AB0000}"/>
    <cellStyle name="Normal 6 2 2 2 2 2 2" xfId="10977" xr:uid="{00000000-0005-0000-0000-0000F6AB0000}"/>
    <cellStyle name="Normal 6 2 2 2 2 2 2 2" xfId="21591" xr:uid="{00000000-0005-0000-0000-0000F7AB0000}"/>
    <cellStyle name="Normal 6 2 2 2 2 2 2 2 2" xfId="44859" xr:uid="{00000000-0005-0000-0000-0000F8AB0000}"/>
    <cellStyle name="Normal 6 2 2 2 2 2 2 3" xfId="34245" xr:uid="{00000000-0005-0000-0000-0000F9AB0000}"/>
    <cellStyle name="Normal 6 2 2 2 2 2 3" xfId="16285" xr:uid="{00000000-0005-0000-0000-0000FAAB0000}"/>
    <cellStyle name="Normal 6 2 2 2 2 2 3 2" xfId="39553" xr:uid="{00000000-0005-0000-0000-0000FBAB0000}"/>
    <cellStyle name="Normal 6 2 2 2 2 2 4" xfId="24325" xr:uid="{00000000-0005-0000-0000-0000FCAB0000}"/>
    <cellStyle name="Normal 6 2 2 2 2 2 4 2" xfId="47529" xr:uid="{00000000-0005-0000-0000-0000FDAB0000}"/>
    <cellStyle name="Normal 6 2 2 2 2 2 5" xfId="28937" xr:uid="{00000000-0005-0000-0000-0000FEAB0000}"/>
    <cellStyle name="Normal 6 2 2 2 2 2 6" xfId="49463" xr:uid="{00000000-0005-0000-0000-0000FFAB0000}"/>
    <cellStyle name="Normal 6 2 2 2 2 3" xfId="8335" xr:uid="{00000000-0005-0000-0000-000000AC0000}"/>
    <cellStyle name="Normal 6 2 2 2 2 3 2" xfId="18950" xr:uid="{00000000-0005-0000-0000-000001AC0000}"/>
    <cellStyle name="Normal 6 2 2 2 2 3 2 2" xfId="42218" xr:uid="{00000000-0005-0000-0000-000002AC0000}"/>
    <cellStyle name="Normal 6 2 2 2 2 3 3" xfId="31603" xr:uid="{00000000-0005-0000-0000-000003AC0000}"/>
    <cellStyle name="Normal 6 2 2 2 2 4" xfId="13645" xr:uid="{00000000-0005-0000-0000-000004AC0000}"/>
    <cellStyle name="Normal 6 2 2 2 2 4 2" xfId="36913" xr:uid="{00000000-0005-0000-0000-000005AC0000}"/>
    <cellStyle name="Normal 6 2 2 2 2 5" xfId="24324" xr:uid="{00000000-0005-0000-0000-000006AC0000}"/>
    <cellStyle name="Normal 6 2 2 2 2 5 2" xfId="47528" xr:uid="{00000000-0005-0000-0000-000007AC0000}"/>
    <cellStyle name="Normal 6 2 2 2 2 6" xfId="26295" xr:uid="{00000000-0005-0000-0000-000008AC0000}"/>
    <cellStyle name="Normal 6 2 2 2 2 7" xfId="49462" xr:uid="{00000000-0005-0000-0000-000009AC0000}"/>
    <cellStyle name="Normal 6 2 2 2 3" xfId="3961" xr:uid="{00000000-0005-0000-0000-00000AAC0000}"/>
    <cellStyle name="Normal 6 2 2 2 3 2" xfId="6625" xr:uid="{00000000-0005-0000-0000-00000BAC0000}"/>
    <cellStyle name="Normal 6 2 2 2 3 2 2" xfId="11968" xr:uid="{00000000-0005-0000-0000-00000CAC0000}"/>
    <cellStyle name="Normal 6 2 2 2 3 2 2 2" xfId="22581" xr:uid="{00000000-0005-0000-0000-00000DAC0000}"/>
    <cellStyle name="Normal 6 2 2 2 3 2 2 2 2" xfId="45849" xr:uid="{00000000-0005-0000-0000-00000EAC0000}"/>
    <cellStyle name="Normal 6 2 2 2 3 2 2 3" xfId="35236" xr:uid="{00000000-0005-0000-0000-00000FAC0000}"/>
    <cellStyle name="Normal 6 2 2 2 3 2 3" xfId="17275" xr:uid="{00000000-0005-0000-0000-000010AC0000}"/>
    <cellStyle name="Normal 6 2 2 2 3 2 3 2" xfId="40543" xr:uid="{00000000-0005-0000-0000-000011AC0000}"/>
    <cellStyle name="Normal 6 2 2 2 3 2 4" xfId="29928" xr:uid="{00000000-0005-0000-0000-000012AC0000}"/>
    <cellStyle name="Normal 6 2 2 2 3 3" xfId="9326" xr:uid="{00000000-0005-0000-0000-000013AC0000}"/>
    <cellStyle name="Normal 6 2 2 2 3 3 2" xfId="19941" xr:uid="{00000000-0005-0000-0000-000014AC0000}"/>
    <cellStyle name="Normal 6 2 2 2 3 3 2 2" xfId="43209" xr:uid="{00000000-0005-0000-0000-000015AC0000}"/>
    <cellStyle name="Normal 6 2 2 2 3 3 3" xfId="32594" xr:uid="{00000000-0005-0000-0000-000016AC0000}"/>
    <cellStyle name="Normal 6 2 2 2 3 4" xfId="14635" xr:uid="{00000000-0005-0000-0000-000017AC0000}"/>
    <cellStyle name="Normal 6 2 2 2 3 4 2" xfId="37903" xr:uid="{00000000-0005-0000-0000-000018AC0000}"/>
    <cellStyle name="Normal 6 2 2 2 3 5" xfId="24326" xr:uid="{00000000-0005-0000-0000-000019AC0000}"/>
    <cellStyle name="Normal 6 2 2 2 3 5 2" xfId="47530" xr:uid="{00000000-0005-0000-0000-00001AAC0000}"/>
    <cellStyle name="Normal 6 2 2 2 3 6" xfId="27286" xr:uid="{00000000-0005-0000-0000-00001BAC0000}"/>
    <cellStyle name="Normal 6 2 2 2 3 7" xfId="49464" xr:uid="{00000000-0005-0000-0000-00001CAC0000}"/>
    <cellStyle name="Normal 6 2 2 2 4" xfId="4447" xr:uid="{00000000-0005-0000-0000-00001DAC0000}"/>
    <cellStyle name="Normal 6 2 2 2 4 2" xfId="9791" xr:uid="{00000000-0005-0000-0000-00001EAC0000}"/>
    <cellStyle name="Normal 6 2 2 2 4 2 2" xfId="20406" xr:uid="{00000000-0005-0000-0000-00001FAC0000}"/>
    <cellStyle name="Normal 6 2 2 2 4 2 2 2" xfId="43674" xr:uid="{00000000-0005-0000-0000-000020AC0000}"/>
    <cellStyle name="Normal 6 2 2 2 4 2 3" xfId="33059" xr:uid="{00000000-0005-0000-0000-000021AC0000}"/>
    <cellStyle name="Normal 6 2 2 2 4 3" xfId="15100" xr:uid="{00000000-0005-0000-0000-000022AC0000}"/>
    <cellStyle name="Normal 6 2 2 2 4 3 2" xfId="38368" xr:uid="{00000000-0005-0000-0000-000023AC0000}"/>
    <cellStyle name="Normal 6 2 2 2 4 4" xfId="27751" xr:uid="{00000000-0005-0000-0000-000024AC0000}"/>
    <cellStyle name="Normal 6 2 2 2 5" xfId="7149" xr:uid="{00000000-0005-0000-0000-000025AC0000}"/>
    <cellStyle name="Normal 6 2 2 2 5 2" xfId="17764" xr:uid="{00000000-0005-0000-0000-000026AC0000}"/>
    <cellStyle name="Normal 6 2 2 2 5 2 2" xfId="41032" xr:uid="{00000000-0005-0000-0000-000027AC0000}"/>
    <cellStyle name="Normal 6 2 2 2 5 3" xfId="30417" xr:uid="{00000000-0005-0000-0000-000028AC0000}"/>
    <cellStyle name="Normal 6 2 2 2 6" xfId="12460" xr:uid="{00000000-0005-0000-0000-000029AC0000}"/>
    <cellStyle name="Normal 6 2 2 2 6 2" xfId="35728" xr:uid="{00000000-0005-0000-0000-00002AAC0000}"/>
    <cellStyle name="Normal 6 2 2 2 7" xfId="24323" xr:uid="{00000000-0005-0000-0000-00002BAC0000}"/>
    <cellStyle name="Normal 6 2 2 2 7 2" xfId="47527" xr:uid="{00000000-0005-0000-0000-00002CAC0000}"/>
    <cellStyle name="Normal 6 2 2 2 8" xfId="25109" xr:uid="{00000000-0005-0000-0000-00002DAC0000}"/>
    <cellStyle name="Normal 6 2 2 2 9" xfId="49461" xr:uid="{00000000-0005-0000-0000-00002EAC0000}"/>
    <cellStyle name="Normal 6 2 2 3" xfId="1594" xr:uid="{00000000-0005-0000-0000-00002FAC0000}"/>
    <cellStyle name="Normal 6 2 2 3 2" xfId="2951" xr:uid="{00000000-0005-0000-0000-000030AC0000}"/>
    <cellStyle name="Normal 6 2 2 3 2 2" xfId="5799" xr:uid="{00000000-0005-0000-0000-000031AC0000}"/>
    <cellStyle name="Normal 6 2 2 3 2 2 2" xfId="11142" xr:uid="{00000000-0005-0000-0000-000032AC0000}"/>
    <cellStyle name="Normal 6 2 2 3 2 2 2 2" xfId="21756" xr:uid="{00000000-0005-0000-0000-000033AC0000}"/>
    <cellStyle name="Normal 6 2 2 3 2 2 2 2 2" xfId="45024" xr:uid="{00000000-0005-0000-0000-000034AC0000}"/>
    <cellStyle name="Normal 6 2 2 3 2 2 2 3" xfId="34410" xr:uid="{00000000-0005-0000-0000-000035AC0000}"/>
    <cellStyle name="Normal 6 2 2 3 2 2 3" xfId="16450" xr:uid="{00000000-0005-0000-0000-000036AC0000}"/>
    <cellStyle name="Normal 6 2 2 3 2 2 3 2" xfId="39718" xr:uid="{00000000-0005-0000-0000-000037AC0000}"/>
    <cellStyle name="Normal 6 2 2 3 2 2 4" xfId="29102" xr:uid="{00000000-0005-0000-0000-000038AC0000}"/>
    <cellStyle name="Normal 6 2 2 3 2 3" xfId="8500" xr:uid="{00000000-0005-0000-0000-000039AC0000}"/>
    <cellStyle name="Normal 6 2 2 3 2 3 2" xfId="19115" xr:uid="{00000000-0005-0000-0000-00003AAC0000}"/>
    <cellStyle name="Normal 6 2 2 3 2 3 2 2" xfId="42383" xr:uid="{00000000-0005-0000-0000-00003BAC0000}"/>
    <cellStyle name="Normal 6 2 2 3 2 3 3" xfId="31768" xr:uid="{00000000-0005-0000-0000-00003CAC0000}"/>
    <cellStyle name="Normal 6 2 2 3 2 4" xfId="13810" xr:uid="{00000000-0005-0000-0000-00003DAC0000}"/>
    <cellStyle name="Normal 6 2 2 3 2 4 2" xfId="37078" xr:uid="{00000000-0005-0000-0000-00003EAC0000}"/>
    <cellStyle name="Normal 6 2 2 3 2 5" xfId="24328" xr:uid="{00000000-0005-0000-0000-00003FAC0000}"/>
    <cellStyle name="Normal 6 2 2 3 2 5 2" xfId="47532" xr:uid="{00000000-0005-0000-0000-000040AC0000}"/>
    <cellStyle name="Normal 6 2 2 3 2 6" xfId="26460" xr:uid="{00000000-0005-0000-0000-000041AC0000}"/>
    <cellStyle name="Normal 6 2 2 3 2 7" xfId="49466" xr:uid="{00000000-0005-0000-0000-000042AC0000}"/>
    <cellStyle name="Normal 6 2 2 3 3" xfId="3725" xr:uid="{00000000-0005-0000-0000-000043AC0000}"/>
    <cellStyle name="Normal 6 2 2 3 3 2" xfId="6473" xr:uid="{00000000-0005-0000-0000-000044AC0000}"/>
    <cellStyle name="Normal 6 2 2 3 3 2 2" xfId="11816" xr:uid="{00000000-0005-0000-0000-000045AC0000}"/>
    <cellStyle name="Normal 6 2 2 3 3 2 2 2" xfId="22429" xr:uid="{00000000-0005-0000-0000-000046AC0000}"/>
    <cellStyle name="Normal 6 2 2 3 3 2 2 2 2" xfId="45697" xr:uid="{00000000-0005-0000-0000-000047AC0000}"/>
    <cellStyle name="Normal 6 2 2 3 3 2 2 3" xfId="35084" xr:uid="{00000000-0005-0000-0000-000048AC0000}"/>
    <cellStyle name="Normal 6 2 2 3 3 2 3" xfId="17123" xr:uid="{00000000-0005-0000-0000-000049AC0000}"/>
    <cellStyle name="Normal 6 2 2 3 3 2 3 2" xfId="40391" xr:uid="{00000000-0005-0000-0000-00004AAC0000}"/>
    <cellStyle name="Normal 6 2 2 3 3 2 4" xfId="29776" xr:uid="{00000000-0005-0000-0000-00004BAC0000}"/>
    <cellStyle name="Normal 6 2 2 3 3 3" xfId="9174" xr:uid="{00000000-0005-0000-0000-00004CAC0000}"/>
    <cellStyle name="Normal 6 2 2 3 3 3 2" xfId="19789" xr:uid="{00000000-0005-0000-0000-00004DAC0000}"/>
    <cellStyle name="Normal 6 2 2 3 3 3 2 2" xfId="43057" xr:uid="{00000000-0005-0000-0000-00004EAC0000}"/>
    <cellStyle name="Normal 6 2 2 3 3 3 3" xfId="32442" xr:uid="{00000000-0005-0000-0000-00004FAC0000}"/>
    <cellStyle name="Normal 6 2 2 3 3 4" xfId="14483" xr:uid="{00000000-0005-0000-0000-000050AC0000}"/>
    <cellStyle name="Normal 6 2 2 3 3 4 2" xfId="37751" xr:uid="{00000000-0005-0000-0000-000051AC0000}"/>
    <cellStyle name="Normal 6 2 2 3 3 5" xfId="27134" xr:uid="{00000000-0005-0000-0000-000052AC0000}"/>
    <cellStyle name="Normal 6 2 2 3 4" xfId="4612" xr:uid="{00000000-0005-0000-0000-000053AC0000}"/>
    <cellStyle name="Normal 6 2 2 3 4 2" xfId="9956" xr:uid="{00000000-0005-0000-0000-000054AC0000}"/>
    <cellStyle name="Normal 6 2 2 3 4 2 2" xfId="20571" xr:uid="{00000000-0005-0000-0000-000055AC0000}"/>
    <cellStyle name="Normal 6 2 2 3 4 2 2 2" xfId="43839" xr:uid="{00000000-0005-0000-0000-000056AC0000}"/>
    <cellStyle name="Normal 6 2 2 3 4 2 3" xfId="33224" xr:uid="{00000000-0005-0000-0000-000057AC0000}"/>
    <cellStyle name="Normal 6 2 2 3 4 3" xfId="15265" xr:uid="{00000000-0005-0000-0000-000058AC0000}"/>
    <cellStyle name="Normal 6 2 2 3 4 3 2" xfId="38533" xr:uid="{00000000-0005-0000-0000-000059AC0000}"/>
    <cellStyle name="Normal 6 2 2 3 4 4" xfId="27916" xr:uid="{00000000-0005-0000-0000-00005AAC0000}"/>
    <cellStyle name="Normal 6 2 2 3 5" xfId="7314" xr:uid="{00000000-0005-0000-0000-00005BAC0000}"/>
    <cellStyle name="Normal 6 2 2 3 5 2" xfId="17929" xr:uid="{00000000-0005-0000-0000-00005CAC0000}"/>
    <cellStyle name="Normal 6 2 2 3 5 2 2" xfId="41197" xr:uid="{00000000-0005-0000-0000-00005DAC0000}"/>
    <cellStyle name="Normal 6 2 2 3 5 3" xfId="30582" xr:uid="{00000000-0005-0000-0000-00005EAC0000}"/>
    <cellStyle name="Normal 6 2 2 3 6" xfId="12625" xr:uid="{00000000-0005-0000-0000-00005FAC0000}"/>
    <cellStyle name="Normal 6 2 2 3 6 2" xfId="35893" xr:uid="{00000000-0005-0000-0000-000060AC0000}"/>
    <cellStyle name="Normal 6 2 2 3 7" xfId="24327" xr:uid="{00000000-0005-0000-0000-000061AC0000}"/>
    <cellStyle name="Normal 6 2 2 3 7 2" xfId="47531" xr:uid="{00000000-0005-0000-0000-000062AC0000}"/>
    <cellStyle name="Normal 6 2 2 3 8" xfId="25274" xr:uid="{00000000-0005-0000-0000-000063AC0000}"/>
    <cellStyle name="Normal 6 2 2 3 9" xfId="49465" xr:uid="{00000000-0005-0000-0000-000064AC0000}"/>
    <cellStyle name="Normal 6 2 2 4" xfId="2094" xr:uid="{00000000-0005-0000-0000-000065AC0000}"/>
    <cellStyle name="Normal 6 2 2 4 2" xfId="24329" xr:uid="{00000000-0005-0000-0000-000066AC0000}"/>
    <cellStyle name="Normal 6 2 2 4 2 2" xfId="47533" xr:uid="{00000000-0005-0000-0000-000067AC0000}"/>
    <cellStyle name="Normal 6 2 2 4 3" xfId="49467" xr:uid="{00000000-0005-0000-0000-000068AC0000}"/>
    <cellStyle name="Normal 6 2 2 5" xfId="2645" xr:uid="{00000000-0005-0000-0000-000069AC0000}"/>
    <cellStyle name="Normal 6 2 2 5 2" xfId="5493" xr:uid="{00000000-0005-0000-0000-00006AAC0000}"/>
    <cellStyle name="Normal 6 2 2 5 2 2" xfId="10836" xr:uid="{00000000-0005-0000-0000-00006BAC0000}"/>
    <cellStyle name="Normal 6 2 2 5 2 2 2" xfId="21450" xr:uid="{00000000-0005-0000-0000-00006CAC0000}"/>
    <cellStyle name="Normal 6 2 2 5 2 2 2 2" xfId="44718" xr:uid="{00000000-0005-0000-0000-00006DAC0000}"/>
    <cellStyle name="Normal 6 2 2 5 2 2 3" xfId="34104" xr:uid="{00000000-0005-0000-0000-00006EAC0000}"/>
    <cellStyle name="Normal 6 2 2 5 2 3" xfId="16144" xr:uid="{00000000-0005-0000-0000-00006FAC0000}"/>
    <cellStyle name="Normal 6 2 2 5 2 3 2" xfId="39412" xr:uid="{00000000-0005-0000-0000-000070AC0000}"/>
    <cellStyle name="Normal 6 2 2 5 2 4" xfId="28796" xr:uid="{00000000-0005-0000-0000-000071AC0000}"/>
    <cellStyle name="Normal 6 2 2 5 3" xfId="8194" xr:uid="{00000000-0005-0000-0000-000072AC0000}"/>
    <cellStyle name="Normal 6 2 2 5 3 2" xfId="18809" xr:uid="{00000000-0005-0000-0000-000073AC0000}"/>
    <cellStyle name="Normal 6 2 2 5 3 2 2" xfId="42077" xr:uid="{00000000-0005-0000-0000-000074AC0000}"/>
    <cellStyle name="Normal 6 2 2 5 3 3" xfId="31462" xr:uid="{00000000-0005-0000-0000-000075AC0000}"/>
    <cellStyle name="Normal 6 2 2 5 4" xfId="13504" xr:uid="{00000000-0005-0000-0000-000076AC0000}"/>
    <cellStyle name="Normal 6 2 2 5 4 2" xfId="36772" xr:uid="{00000000-0005-0000-0000-000077AC0000}"/>
    <cellStyle name="Normal 6 2 2 5 5" xfId="26154" xr:uid="{00000000-0005-0000-0000-000078AC0000}"/>
    <cellStyle name="Normal 6 2 2 6" xfId="4306" xr:uid="{00000000-0005-0000-0000-000079AC0000}"/>
    <cellStyle name="Normal 6 2 2 6 2" xfId="9650" xr:uid="{00000000-0005-0000-0000-00007AAC0000}"/>
    <cellStyle name="Normal 6 2 2 6 2 2" xfId="20265" xr:uid="{00000000-0005-0000-0000-00007BAC0000}"/>
    <cellStyle name="Normal 6 2 2 6 2 2 2" xfId="43533" xr:uid="{00000000-0005-0000-0000-00007CAC0000}"/>
    <cellStyle name="Normal 6 2 2 6 2 3" xfId="32918" xr:uid="{00000000-0005-0000-0000-00007DAC0000}"/>
    <cellStyle name="Normal 6 2 2 6 3" xfId="14959" xr:uid="{00000000-0005-0000-0000-00007EAC0000}"/>
    <cellStyle name="Normal 6 2 2 6 3 2" xfId="38227" xr:uid="{00000000-0005-0000-0000-00007FAC0000}"/>
    <cellStyle name="Normal 6 2 2 6 4" xfId="27610" xr:uid="{00000000-0005-0000-0000-000080AC0000}"/>
    <cellStyle name="Normal 6 2 2 7" xfId="7008" xr:uid="{00000000-0005-0000-0000-000081AC0000}"/>
    <cellStyle name="Normal 6 2 2 7 2" xfId="17623" xr:uid="{00000000-0005-0000-0000-000082AC0000}"/>
    <cellStyle name="Normal 6 2 2 7 2 2" xfId="40891" xr:uid="{00000000-0005-0000-0000-000083AC0000}"/>
    <cellStyle name="Normal 6 2 2 7 3" xfId="30276" xr:uid="{00000000-0005-0000-0000-000084AC0000}"/>
    <cellStyle name="Normal 6 2 2 8" xfId="12319" xr:uid="{00000000-0005-0000-0000-000085AC0000}"/>
    <cellStyle name="Normal 6 2 2 8 2" xfId="35587" xr:uid="{00000000-0005-0000-0000-000086AC0000}"/>
    <cellStyle name="Normal 6 2 2 9" xfId="24322" xr:uid="{00000000-0005-0000-0000-000087AC0000}"/>
    <cellStyle name="Normal 6 2 2 9 2" xfId="47526" xr:uid="{00000000-0005-0000-0000-000088AC0000}"/>
    <cellStyle name="Normal 6 2 2_Asset Register (new)" xfId="1307" xr:uid="{00000000-0005-0000-0000-000089AC0000}"/>
    <cellStyle name="Normal 6 2 3" xfId="1161" xr:uid="{00000000-0005-0000-0000-00008AAC0000}"/>
    <cellStyle name="Normal 6 2 3 2" xfId="2728" xr:uid="{00000000-0005-0000-0000-00008BAC0000}"/>
    <cellStyle name="Normal 6 2 3 2 2" xfId="5576" xr:uid="{00000000-0005-0000-0000-00008CAC0000}"/>
    <cellStyle name="Normal 6 2 3 2 2 2" xfId="10919" xr:uid="{00000000-0005-0000-0000-00008DAC0000}"/>
    <cellStyle name="Normal 6 2 3 2 2 2 2" xfId="21533" xr:uid="{00000000-0005-0000-0000-00008EAC0000}"/>
    <cellStyle name="Normal 6 2 3 2 2 2 2 2" xfId="44801" xr:uid="{00000000-0005-0000-0000-00008FAC0000}"/>
    <cellStyle name="Normal 6 2 3 2 2 2 3" xfId="34187" xr:uid="{00000000-0005-0000-0000-000090AC0000}"/>
    <cellStyle name="Normal 6 2 3 2 2 3" xfId="16227" xr:uid="{00000000-0005-0000-0000-000091AC0000}"/>
    <cellStyle name="Normal 6 2 3 2 2 3 2" xfId="39495" xr:uid="{00000000-0005-0000-0000-000092AC0000}"/>
    <cellStyle name="Normal 6 2 3 2 2 4" xfId="24332" xr:uid="{00000000-0005-0000-0000-000093AC0000}"/>
    <cellStyle name="Normal 6 2 3 2 2 4 2" xfId="47536" xr:uid="{00000000-0005-0000-0000-000094AC0000}"/>
    <cellStyle name="Normal 6 2 3 2 2 5" xfId="28879" xr:uid="{00000000-0005-0000-0000-000095AC0000}"/>
    <cellStyle name="Normal 6 2 3 2 2 6" xfId="49470" xr:uid="{00000000-0005-0000-0000-000096AC0000}"/>
    <cellStyle name="Normal 6 2 3 2 3" xfId="8277" xr:uid="{00000000-0005-0000-0000-000097AC0000}"/>
    <cellStyle name="Normal 6 2 3 2 3 2" xfId="18892" xr:uid="{00000000-0005-0000-0000-000098AC0000}"/>
    <cellStyle name="Normal 6 2 3 2 3 2 2" xfId="42160" xr:uid="{00000000-0005-0000-0000-000099AC0000}"/>
    <cellStyle name="Normal 6 2 3 2 3 3" xfId="31545" xr:uid="{00000000-0005-0000-0000-00009AAC0000}"/>
    <cellStyle name="Normal 6 2 3 2 4" xfId="13587" xr:uid="{00000000-0005-0000-0000-00009BAC0000}"/>
    <cellStyle name="Normal 6 2 3 2 4 2" xfId="36855" xr:uid="{00000000-0005-0000-0000-00009CAC0000}"/>
    <cellStyle name="Normal 6 2 3 2 5" xfId="24331" xr:uid="{00000000-0005-0000-0000-00009DAC0000}"/>
    <cellStyle name="Normal 6 2 3 2 5 2" xfId="47535" xr:uid="{00000000-0005-0000-0000-00009EAC0000}"/>
    <cellStyle name="Normal 6 2 3 2 6" xfId="26237" xr:uid="{00000000-0005-0000-0000-00009FAC0000}"/>
    <cellStyle name="Normal 6 2 3 2 7" xfId="49469" xr:uid="{00000000-0005-0000-0000-0000A0AC0000}"/>
    <cellStyle name="Normal 6 2 3 3" xfId="3903" xr:uid="{00000000-0005-0000-0000-0000A1AC0000}"/>
    <cellStyle name="Normal 6 2 3 3 2" xfId="6567" xr:uid="{00000000-0005-0000-0000-0000A2AC0000}"/>
    <cellStyle name="Normal 6 2 3 3 2 2" xfId="11910" xr:uid="{00000000-0005-0000-0000-0000A3AC0000}"/>
    <cellStyle name="Normal 6 2 3 3 2 2 2" xfId="22523" xr:uid="{00000000-0005-0000-0000-0000A4AC0000}"/>
    <cellStyle name="Normal 6 2 3 3 2 2 2 2" xfId="45791" xr:uid="{00000000-0005-0000-0000-0000A5AC0000}"/>
    <cellStyle name="Normal 6 2 3 3 2 2 3" xfId="35178" xr:uid="{00000000-0005-0000-0000-0000A6AC0000}"/>
    <cellStyle name="Normal 6 2 3 3 2 3" xfId="17217" xr:uid="{00000000-0005-0000-0000-0000A7AC0000}"/>
    <cellStyle name="Normal 6 2 3 3 2 3 2" xfId="40485" xr:uid="{00000000-0005-0000-0000-0000A8AC0000}"/>
    <cellStyle name="Normal 6 2 3 3 2 4" xfId="29870" xr:uid="{00000000-0005-0000-0000-0000A9AC0000}"/>
    <cellStyle name="Normal 6 2 3 3 3" xfId="9268" xr:uid="{00000000-0005-0000-0000-0000AAAC0000}"/>
    <cellStyle name="Normal 6 2 3 3 3 2" xfId="19883" xr:uid="{00000000-0005-0000-0000-0000ABAC0000}"/>
    <cellStyle name="Normal 6 2 3 3 3 2 2" xfId="43151" xr:uid="{00000000-0005-0000-0000-0000ACAC0000}"/>
    <cellStyle name="Normal 6 2 3 3 3 3" xfId="32536" xr:uid="{00000000-0005-0000-0000-0000ADAC0000}"/>
    <cellStyle name="Normal 6 2 3 3 4" xfId="14577" xr:uid="{00000000-0005-0000-0000-0000AEAC0000}"/>
    <cellStyle name="Normal 6 2 3 3 4 2" xfId="37845" xr:uid="{00000000-0005-0000-0000-0000AFAC0000}"/>
    <cellStyle name="Normal 6 2 3 3 5" xfId="24333" xr:uid="{00000000-0005-0000-0000-0000B0AC0000}"/>
    <cellStyle name="Normal 6 2 3 3 5 2" xfId="47537" xr:uid="{00000000-0005-0000-0000-0000B1AC0000}"/>
    <cellStyle name="Normal 6 2 3 3 6" xfId="27228" xr:uid="{00000000-0005-0000-0000-0000B2AC0000}"/>
    <cellStyle name="Normal 6 2 3 3 7" xfId="49471" xr:uid="{00000000-0005-0000-0000-0000B3AC0000}"/>
    <cellStyle name="Normal 6 2 3 4" xfId="4389" xr:uid="{00000000-0005-0000-0000-0000B4AC0000}"/>
    <cellStyle name="Normal 6 2 3 4 2" xfId="9733" xr:uid="{00000000-0005-0000-0000-0000B5AC0000}"/>
    <cellStyle name="Normal 6 2 3 4 2 2" xfId="20348" xr:uid="{00000000-0005-0000-0000-0000B6AC0000}"/>
    <cellStyle name="Normal 6 2 3 4 2 2 2" xfId="43616" xr:uid="{00000000-0005-0000-0000-0000B7AC0000}"/>
    <cellStyle name="Normal 6 2 3 4 2 3" xfId="33001" xr:uid="{00000000-0005-0000-0000-0000B8AC0000}"/>
    <cellStyle name="Normal 6 2 3 4 3" xfId="15042" xr:uid="{00000000-0005-0000-0000-0000B9AC0000}"/>
    <cellStyle name="Normal 6 2 3 4 3 2" xfId="38310" xr:uid="{00000000-0005-0000-0000-0000BAAC0000}"/>
    <cellStyle name="Normal 6 2 3 4 4" xfId="27693" xr:uid="{00000000-0005-0000-0000-0000BBAC0000}"/>
    <cellStyle name="Normal 6 2 3 5" xfId="7091" xr:uid="{00000000-0005-0000-0000-0000BCAC0000}"/>
    <cellStyle name="Normal 6 2 3 5 2" xfId="17706" xr:uid="{00000000-0005-0000-0000-0000BDAC0000}"/>
    <cellStyle name="Normal 6 2 3 5 2 2" xfId="40974" xr:uid="{00000000-0005-0000-0000-0000BEAC0000}"/>
    <cellStyle name="Normal 6 2 3 5 3" xfId="30359" xr:uid="{00000000-0005-0000-0000-0000BFAC0000}"/>
    <cellStyle name="Normal 6 2 3 6" xfId="12402" xr:uid="{00000000-0005-0000-0000-0000C0AC0000}"/>
    <cellStyle name="Normal 6 2 3 6 2" xfId="35670" xr:uid="{00000000-0005-0000-0000-0000C1AC0000}"/>
    <cellStyle name="Normal 6 2 3 7" xfId="24330" xr:uid="{00000000-0005-0000-0000-0000C2AC0000}"/>
    <cellStyle name="Normal 6 2 3 7 2" xfId="47534" xr:uid="{00000000-0005-0000-0000-0000C3AC0000}"/>
    <cellStyle name="Normal 6 2 3 8" xfId="25051" xr:uid="{00000000-0005-0000-0000-0000C4AC0000}"/>
    <cellStyle name="Normal 6 2 3 9" xfId="49468" xr:uid="{00000000-0005-0000-0000-0000C5AC0000}"/>
    <cellStyle name="Normal 6 2 4" xfId="1335" xr:uid="{00000000-0005-0000-0000-0000C6AC0000}"/>
    <cellStyle name="Normal 6 2 4 2" xfId="2868" xr:uid="{00000000-0005-0000-0000-0000C7AC0000}"/>
    <cellStyle name="Normal 6 2 4 2 2" xfId="5716" xr:uid="{00000000-0005-0000-0000-0000C8AC0000}"/>
    <cellStyle name="Normal 6 2 4 2 2 2" xfId="11059" xr:uid="{00000000-0005-0000-0000-0000C9AC0000}"/>
    <cellStyle name="Normal 6 2 4 2 2 2 2" xfId="21673" xr:uid="{00000000-0005-0000-0000-0000CAAC0000}"/>
    <cellStyle name="Normal 6 2 4 2 2 2 2 2" xfId="44941" xr:uid="{00000000-0005-0000-0000-0000CBAC0000}"/>
    <cellStyle name="Normal 6 2 4 2 2 2 3" xfId="34327" xr:uid="{00000000-0005-0000-0000-0000CCAC0000}"/>
    <cellStyle name="Normal 6 2 4 2 2 3" xfId="16367" xr:uid="{00000000-0005-0000-0000-0000CDAC0000}"/>
    <cellStyle name="Normal 6 2 4 2 2 3 2" xfId="39635" xr:uid="{00000000-0005-0000-0000-0000CEAC0000}"/>
    <cellStyle name="Normal 6 2 4 2 2 4" xfId="29019" xr:uid="{00000000-0005-0000-0000-0000CFAC0000}"/>
    <cellStyle name="Normal 6 2 4 2 3" xfId="8417" xr:uid="{00000000-0005-0000-0000-0000D0AC0000}"/>
    <cellStyle name="Normal 6 2 4 2 3 2" xfId="19032" xr:uid="{00000000-0005-0000-0000-0000D1AC0000}"/>
    <cellStyle name="Normal 6 2 4 2 3 2 2" xfId="42300" xr:uid="{00000000-0005-0000-0000-0000D2AC0000}"/>
    <cellStyle name="Normal 6 2 4 2 3 3" xfId="31685" xr:uid="{00000000-0005-0000-0000-0000D3AC0000}"/>
    <cellStyle name="Normal 6 2 4 2 4" xfId="13727" xr:uid="{00000000-0005-0000-0000-0000D4AC0000}"/>
    <cellStyle name="Normal 6 2 4 2 4 2" xfId="36995" xr:uid="{00000000-0005-0000-0000-0000D5AC0000}"/>
    <cellStyle name="Normal 6 2 4 2 5" xfId="24335" xr:uid="{00000000-0005-0000-0000-0000D6AC0000}"/>
    <cellStyle name="Normal 6 2 4 2 5 2" xfId="47539" xr:uid="{00000000-0005-0000-0000-0000D7AC0000}"/>
    <cellStyle name="Normal 6 2 4 2 6" xfId="26377" xr:uid="{00000000-0005-0000-0000-0000D8AC0000}"/>
    <cellStyle name="Normal 6 2 4 2 7" xfId="49473" xr:uid="{00000000-0005-0000-0000-0000D9AC0000}"/>
    <cellStyle name="Normal 6 2 4 3" xfId="4529" xr:uid="{00000000-0005-0000-0000-0000DAAC0000}"/>
    <cellStyle name="Normal 6 2 4 3 2" xfId="9873" xr:uid="{00000000-0005-0000-0000-0000DBAC0000}"/>
    <cellStyle name="Normal 6 2 4 3 2 2" xfId="20488" xr:uid="{00000000-0005-0000-0000-0000DCAC0000}"/>
    <cellStyle name="Normal 6 2 4 3 2 2 2" xfId="43756" xr:uid="{00000000-0005-0000-0000-0000DDAC0000}"/>
    <cellStyle name="Normal 6 2 4 3 2 3" xfId="33141" xr:uid="{00000000-0005-0000-0000-0000DEAC0000}"/>
    <cellStyle name="Normal 6 2 4 3 3" xfId="15182" xr:uid="{00000000-0005-0000-0000-0000DFAC0000}"/>
    <cellStyle name="Normal 6 2 4 3 3 2" xfId="38450" xr:uid="{00000000-0005-0000-0000-0000E0AC0000}"/>
    <cellStyle name="Normal 6 2 4 3 4" xfId="27833" xr:uid="{00000000-0005-0000-0000-0000E1AC0000}"/>
    <cellStyle name="Normal 6 2 4 4" xfId="7231" xr:uid="{00000000-0005-0000-0000-0000E2AC0000}"/>
    <cellStyle name="Normal 6 2 4 4 2" xfId="17846" xr:uid="{00000000-0005-0000-0000-0000E3AC0000}"/>
    <cellStyle name="Normal 6 2 4 4 2 2" xfId="41114" xr:uid="{00000000-0005-0000-0000-0000E4AC0000}"/>
    <cellStyle name="Normal 6 2 4 4 3" xfId="30499" xr:uid="{00000000-0005-0000-0000-0000E5AC0000}"/>
    <cellStyle name="Normal 6 2 4 5" xfId="12542" xr:uid="{00000000-0005-0000-0000-0000E6AC0000}"/>
    <cellStyle name="Normal 6 2 4 5 2" xfId="35810" xr:uid="{00000000-0005-0000-0000-0000E7AC0000}"/>
    <cellStyle name="Normal 6 2 4 6" xfId="24334" xr:uid="{00000000-0005-0000-0000-0000E8AC0000}"/>
    <cellStyle name="Normal 6 2 4 6 2" xfId="47538" xr:uid="{00000000-0005-0000-0000-0000E9AC0000}"/>
    <cellStyle name="Normal 6 2 4 7" xfId="25191" xr:uid="{00000000-0005-0000-0000-0000EAAC0000}"/>
    <cellStyle name="Normal 6 2 4 8" xfId="49472" xr:uid="{00000000-0005-0000-0000-0000EBAC0000}"/>
    <cellStyle name="Normal 6 2 5" xfId="1712" xr:uid="{00000000-0005-0000-0000-0000ECAC0000}"/>
    <cellStyle name="Normal 6 2 5 2" xfId="4707" xr:uid="{00000000-0005-0000-0000-0000EDAC0000}"/>
    <cellStyle name="Normal 6 2 5 2 2" xfId="10051" xr:uid="{00000000-0005-0000-0000-0000EEAC0000}"/>
    <cellStyle name="Normal 6 2 5 2 2 2" xfId="20666" xr:uid="{00000000-0005-0000-0000-0000EFAC0000}"/>
    <cellStyle name="Normal 6 2 5 2 2 2 2" xfId="43934" xr:uid="{00000000-0005-0000-0000-0000F0AC0000}"/>
    <cellStyle name="Normal 6 2 5 2 2 3" xfId="33319" xr:uid="{00000000-0005-0000-0000-0000F1AC0000}"/>
    <cellStyle name="Normal 6 2 5 2 3" xfId="15360" xr:uid="{00000000-0005-0000-0000-0000F2AC0000}"/>
    <cellStyle name="Normal 6 2 5 2 3 2" xfId="38628" xr:uid="{00000000-0005-0000-0000-0000F3AC0000}"/>
    <cellStyle name="Normal 6 2 5 2 4" xfId="28011" xr:uid="{00000000-0005-0000-0000-0000F4AC0000}"/>
    <cellStyle name="Normal 6 2 5 3" xfId="7409" xr:uid="{00000000-0005-0000-0000-0000F5AC0000}"/>
    <cellStyle name="Normal 6 2 5 3 2" xfId="18024" xr:uid="{00000000-0005-0000-0000-0000F6AC0000}"/>
    <cellStyle name="Normal 6 2 5 3 2 2" xfId="41292" xr:uid="{00000000-0005-0000-0000-0000F7AC0000}"/>
    <cellStyle name="Normal 6 2 5 3 3" xfId="30677" xr:uid="{00000000-0005-0000-0000-0000F8AC0000}"/>
    <cellStyle name="Normal 6 2 5 4" xfId="12720" xr:uid="{00000000-0005-0000-0000-0000F9AC0000}"/>
    <cellStyle name="Normal 6 2 5 4 2" xfId="35988" xr:uid="{00000000-0005-0000-0000-0000FAAC0000}"/>
    <cellStyle name="Normal 6 2 5 5" xfId="24336" xr:uid="{00000000-0005-0000-0000-0000FBAC0000}"/>
    <cellStyle name="Normal 6 2 5 5 2" xfId="47540" xr:uid="{00000000-0005-0000-0000-0000FCAC0000}"/>
    <cellStyle name="Normal 6 2 5 6" xfId="25369" xr:uid="{00000000-0005-0000-0000-0000FDAC0000}"/>
    <cellStyle name="Normal 6 2 5 7" xfId="49474" xr:uid="{00000000-0005-0000-0000-0000FEAC0000}"/>
    <cellStyle name="Normal 6 2 6" xfId="1732" xr:uid="{00000000-0005-0000-0000-0000FFAC0000}"/>
    <cellStyle name="Normal 6 2 6 2" xfId="4725" xr:uid="{00000000-0005-0000-0000-000000AD0000}"/>
    <cellStyle name="Normal 6 2 6 2 2" xfId="10069" xr:uid="{00000000-0005-0000-0000-000001AD0000}"/>
    <cellStyle name="Normal 6 2 6 2 2 2" xfId="20684" xr:uid="{00000000-0005-0000-0000-000002AD0000}"/>
    <cellStyle name="Normal 6 2 6 2 2 2 2" xfId="43952" xr:uid="{00000000-0005-0000-0000-000003AD0000}"/>
    <cellStyle name="Normal 6 2 6 2 2 3" xfId="33337" xr:uid="{00000000-0005-0000-0000-000004AD0000}"/>
    <cellStyle name="Normal 6 2 6 2 3" xfId="15378" xr:uid="{00000000-0005-0000-0000-000005AD0000}"/>
    <cellStyle name="Normal 6 2 6 2 3 2" xfId="38646" xr:uid="{00000000-0005-0000-0000-000006AD0000}"/>
    <cellStyle name="Normal 6 2 6 2 4" xfId="28029" xr:uid="{00000000-0005-0000-0000-000007AD0000}"/>
    <cellStyle name="Normal 6 2 6 3" xfId="7427" xr:uid="{00000000-0005-0000-0000-000008AD0000}"/>
    <cellStyle name="Normal 6 2 6 3 2" xfId="18042" xr:uid="{00000000-0005-0000-0000-000009AD0000}"/>
    <cellStyle name="Normal 6 2 6 3 2 2" xfId="41310" xr:uid="{00000000-0005-0000-0000-00000AAD0000}"/>
    <cellStyle name="Normal 6 2 6 3 3" xfId="30695" xr:uid="{00000000-0005-0000-0000-00000BAD0000}"/>
    <cellStyle name="Normal 6 2 6 4" xfId="12738" xr:uid="{00000000-0005-0000-0000-00000CAD0000}"/>
    <cellStyle name="Normal 6 2 6 4 2" xfId="36006" xr:uid="{00000000-0005-0000-0000-00000DAD0000}"/>
    <cellStyle name="Normal 6 2 6 5" xfId="25387" xr:uid="{00000000-0005-0000-0000-00000EAD0000}"/>
    <cellStyle name="Normal 6 2 7" xfId="1714" xr:uid="{00000000-0005-0000-0000-00000FAD0000}"/>
    <cellStyle name="Normal 6 2 7 2" xfId="4709" xr:uid="{00000000-0005-0000-0000-000010AD0000}"/>
    <cellStyle name="Normal 6 2 7 2 2" xfId="10053" xr:uid="{00000000-0005-0000-0000-000011AD0000}"/>
    <cellStyle name="Normal 6 2 7 2 2 2" xfId="20668" xr:uid="{00000000-0005-0000-0000-000012AD0000}"/>
    <cellStyle name="Normal 6 2 7 2 2 2 2" xfId="43936" xr:uid="{00000000-0005-0000-0000-000013AD0000}"/>
    <cellStyle name="Normal 6 2 7 2 2 3" xfId="33321" xr:uid="{00000000-0005-0000-0000-000014AD0000}"/>
    <cellStyle name="Normal 6 2 7 2 3" xfId="15362" xr:uid="{00000000-0005-0000-0000-000015AD0000}"/>
    <cellStyle name="Normal 6 2 7 2 3 2" xfId="38630" xr:uid="{00000000-0005-0000-0000-000016AD0000}"/>
    <cellStyle name="Normal 6 2 7 2 4" xfId="28013" xr:uid="{00000000-0005-0000-0000-000017AD0000}"/>
    <cellStyle name="Normal 6 2 7 3" xfId="7411" xr:uid="{00000000-0005-0000-0000-000018AD0000}"/>
    <cellStyle name="Normal 6 2 7 3 2" xfId="18026" xr:uid="{00000000-0005-0000-0000-000019AD0000}"/>
    <cellStyle name="Normal 6 2 7 3 2 2" xfId="41294" xr:uid="{00000000-0005-0000-0000-00001AAD0000}"/>
    <cellStyle name="Normal 6 2 7 3 3" xfId="30679" xr:uid="{00000000-0005-0000-0000-00001BAD0000}"/>
    <cellStyle name="Normal 6 2 7 4" xfId="12722" xr:uid="{00000000-0005-0000-0000-00001CAD0000}"/>
    <cellStyle name="Normal 6 2 7 4 2" xfId="35990" xr:uid="{00000000-0005-0000-0000-00001DAD0000}"/>
    <cellStyle name="Normal 6 2 7 5" xfId="25371" xr:uid="{00000000-0005-0000-0000-00001EAD0000}"/>
    <cellStyle name="Normal 6 2 8" xfId="2206" xr:uid="{00000000-0005-0000-0000-00001FAD0000}"/>
    <cellStyle name="Normal 6 2 8 2" xfId="5081" xr:uid="{00000000-0005-0000-0000-000020AD0000}"/>
    <cellStyle name="Normal 6 2 8 2 2" xfId="10424" xr:uid="{00000000-0005-0000-0000-000021AD0000}"/>
    <cellStyle name="Normal 6 2 8 2 2 2" xfId="21039" xr:uid="{00000000-0005-0000-0000-000022AD0000}"/>
    <cellStyle name="Normal 6 2 8 2 2 2 2" xfId="44307" xr:uid="{00000000-0005-0000-0000-000023AD0000}"/>
    <cellStyle name="Normal 6 2 8 2 2 3" xfId="33692" xr:uid="{00000000-0005-0000-0000-000024AD0000}"/>
    <cellStyle name="Normal 6 2 8 2 3" xfId="15733" xr:uid="{00000000-0005-0000-0000-000025AD0000}"/>
    <cellStyle name="Normal 6 2 8 2 3 2" xfId="39001" xr:uid="{00000000-0005-0000-0000-000026AD0000}"/>
    <cellStyle name="Normal 6 2 8 2 4" xfId="28384" xr:uid="{00000000-0005-0000-0000-000027AD0000}"/>
    <cellStyle name="Normal 6 2 8 3" xfId="7782" xr:uid="{00000000-0005-0000-0000-000028AD0000}"/>
    <cellStyle name="Normal 6 2 8 3 2" xfId="18397" xr:uid="{00000000-0005-0000-0000-000029AD0000}"/>
    <cellStyle name="Normal 6 2 8 3 2 2" xfId="41665" xr:uid="{00000000-0005-0000-0000-00002AAD0000}"/>
    <cellStyle name="Normal 6 2 8 3 3" xfId="31050" xr:uid="{00000000-0005-0000-0000-00002BAD0000}"/>
    <cellStyle name="Normal 6 2 8 4" xfId="13093" xr:uid="{00000000-0005-0000-0000-00002CAD0000}"/>
    <cellStyle name="Normal 6 2 8 4 2" xfId="36361" xr:uid="{00000000-0005-0000-0000-00002DAD0000}"/>
    <cellStyle name="Normal 6 2 8 5" xfId="25742" xr:uid="{00000000-0005-0000-0000-00002EAD0000}"/>
    <cellStyle name="Normal 6 2 9" xfId="2112" xr:uid="{00000000-0005-0000-0000-00002FAD0000}"/>
    <cellStyle name="Normal 6 2 9 2" xfId="5007" xr:uid="{00000000-0005-0000-0000-000030AD0000}"/>
    <cellStyle name="Normal 6 2 9 2 2" xfId="10350" xr:uid="{00000000-0005-0000-0000-000031AD0000}"/>
    <cellStyle name="Normal 6 2 9 2 2 2" xfId="20965" xr:uid="{00000000-0005-0000-0000-000032AD0000}"/>
    <cellStyle name="Normal 6 2 9 2 2 2 2" xfId="44233" xr:uid="{00000000-0005-0000-0000-000033AD0000}"/>
    <cellStyle name="Normal 6 2 9 2 2 3" xfId="33618" xr:uid="{00000000-0005-0000-0000-000034AD0000}"/>
    <cellStyle name="Normal 6 2 9 2 3" xfId="15659" xr:uid="{00000000-0005-0000-0000-000035AD0000}"/>
    <cellStyle name="Normal 6 2 9 2 3 2" xfId="38927" xr:uid="{00000000-0005-0000-0000-000036AD0000}"/>
    <cellStyle name="Normal 6 2 9 2 4" xfId="28310" xr:uid="{00000000-0005-0000-0000-000037AD0000}"/>
    <cellStyle name="Normal 6 2 9 3" xfId="7708" xr:uid="{00000000-0005-0000-0000-000038AD0000}"/>
    <cellStyle name="Normal 6 2 9 3 2" xfId="18323" xr:uid="{00000000-0005-0000-0000-000039AD0000}"/>
    <cellStyle name="Normal 6 2 9 3 2 2" xfId="41591" xr:uid="{00000000-0005-0000-0000-00003AAD0000}"/>
    <cellStyle name="Normal 6 2 9 3 3" xfId="30976" xr:uid="{00000000-0005-0000-0000-00003BAD0000}"/>
    <cellStyle name="Normal 6 2 9 4" xfId="13019" xr:uid="{00000000-0005-0000-0000-00003CAD0000}"/>
    <cellStyle name="Normal 6 2 9 4 2" xfId="36287" xr:uid="{00000000-0005-0000-0000-00003DAD0000}"/>
    <cellStyle name="Normal 6 2 9 5" xfId="25668" xr:uid="{00000000-0005-0000-0000-00003EAD0000}"/>
    <cellStyle name="Normal 6 2_Asset Register (new)" xfId="1517" xr:uid="{00000000-0005-0000-0000-00003FAD0000}"/>
    <cellStyle name="Normal 6 3" xfId="600" xr:uid="{00000000-0005-0000-0000-000040AD0000}"/>
    <cellStyle name="Normal 6 3 10" xfId="12222" xr:uid="{00000000-0005-0000-0000-000041AD0000}"/>
    <cellStyle name="Normal 6 3 10 2" xfId="35490" xr:uid="{00000000-0005-0000-0000-000042AD0000}"/>
    <cellStyle name="Normal 6 3 11" xfId="24337" xr:uid="{00000000-0005-0000-0000-000043AD0000}"/>
    <cellStyle name="Normal 6 3 11 2" xfId="47541" xr:uid="{00000000-0005-0000-0000-000044AD0000}"/>
    <cellStyle name="Normal 6 3 12" xfId="24870" xr:uid="{00000000-0005-0000-0000-000045AD0000}"/>
    <cellStyle name="Normal 6 3 13" xfId="49475" xr:uid="{00000000-0005-0000-0000-000046AD0000}"/>
    <cellStyle name="Normal 6 3 2" xfId="1223" xr:uid="{00000000-0005-0000-0000-000047AD0000}"/>
    <cellStyle name="Normal 6 3 2 2" xfId="2785" xr:uid="{00000000-0005-0000-0000-000048AD0000}"/>
    <cellStyle name="Normal 6 3 2 2 2" xfId="5633" xr:uid="{00000000-0005-0000-0000-000049AD0000}"/>
    <cellStyle name="Normal 6 3 2 2 2 2" xfId="10976" xr:uid="{00000000-0005-0000-0000-00004AAD0000}"/>
    <cellStyle name="Normal 6 3 2 2 2 2 2" xfId="21590" xr:uid="{00000000-0005-0000-0000-00004BAD0000}"/>
    <cellStyle name="Normal 6 3 2 2 2 2 2 2" xfId="44858" xr:uid="{00000000-0005-0000-0000-00004CAD0000}"/>
    <cellStyle name="Normal 6 3 2 2 2 2 3" xfId="34244" xr:uid="{00000000-0005-0000-0000-00004DAD0000}"/>
    <cellStyle name="Normal 6 3 2 2 2 3" xfId="16284" xr:uid="{00000000-0005-0000-0000-00004EAD0000}"/>
    <cellStyle name="Normal 6 3 2 2 2 3 2" xfId="39552" xr:uid="{00000000-0005-0000-0000-00004FAD0000}"/>
    <cellStyle name="Normal 6 3 2 2 2 4" xfId="24340" xr:uid="{00000000-0005-0000-0000-000050AD0000}"/>
    <cellStyle name="Normal 6 3 2 2 2 4 2" xfId="47544" xr:uid="{00000000-0005-0000-0000-000051AD0000}"/>
    <cellStyle name="Normal 6 3 2 2 2 5" xfId="28936" xr:uid="{00000000-0005-0000-0000-000052AD0000}"/>
    <cellStyle name="Normal 6 3 2 2 2 6" xfId="49478" xr:uid="{00000000-0005-0000-0000-000053AD0000}"/>
    <cellStyle name="Normal 6 3 2 2 3" xfId="8334" xr:uid="{00000000-0005-0000-0000-000054AD0000}"/>
    <cellStyle name="Normal 6 3 2 2 3 2" xfId="18949" xr:uid="{00000000-0005-0000-0000-000055AD0000}"/>
    <cellStyle name="Normal 6 3 2 2 3 2 2" xfId="42217" xr:uid="{00000000-0005-0000-0000-000056AD0000}"/>
    <cellStyle name="Normal 6 3 2 2 3 3" xfId="31602" xr:uid="{00000000-0005-0000-0000-000057AD0000}"/>
    <cellStyle name="Normal 6 3 2 2 4" xfId="13644" xr:uid="{00000000-0005-0000-0000-000058AD0000}"/>
    <cellStyle name="Normal 6 3 2 2 4 2" xfId="36912" xr:uid="{00000000-0005-0000-0000-000059AD0000}"/>
    <cellStyle name="Normal 6 3 2 2 5" xfId="24339" xr:uid="{00000000-0005-0000-0000-00005AAD0000}"/>
    <cellStyle name="Normal 6 3 2 2 5 2" xfId="47543" xr:uid="{00000000-0005-0000-0000-00005BAD0000}"/>
    <cellStyle name="Normal 6 3 2 2 6" xfId="26294" xr:uid="{00000000-0005-0000-0000-00005CAD0000}"/>
    <cellStyle name="Normal 6 3 2 2 7" xfId="49477" xr:uid="{00000000-0005-0000-0000-00005DAD0000}"/>
    <cellStyle name="Normal 6 3 2 3" xfId="3960" xr:uid="{00000000-0005-0000-0000-00005EAD0000}"/>
    <cellStyle name="Normal 6 3 2 3 2" xfId="6624" xr:uid="{00000000-0005-0000-0000-00005FAD0000}"/>
    <cellStyle name="Normal 6 3 2 3 2 2" xfId="11967" xr:uid="{00000000-0005-0000-0000-000060AD0000}"/>
    <cellStyle name="Normal 6 3 2 3 2 2 2" xfId="22580" xr:uid="{00000000-0005-0000-0000-000061AD0000}"/>
    <cellStyle name="Normal 6 3 2 3 2 2 2 2" xfId="45848" xr:uid="{00000000-0005-0000-0000-000062AD0000}"/>
    <cellStyle name="Normal 6 3 2 3 2 2 3" xfId="35235" xr:uid="{00000000-0005-0000-0000-000063AD0000}"/>
    <cellStyle name="Normal 6 3 2 3 2 3" xfId="17274" xr:uid="{00000000-0005-0000-0000-000064AD0000}"/>
    <cellStyle name="Normal 6 3 2 3 2 3 2" xfId="40542" xr:uid="{00000000-0005-0000-0000-000065AD0000}"/>
    <cellStyle name="Normal 6 3 2 3 2 4" xfId="29927" xr:uid="{00000000-0005-0000-0000-000066AD0000}"/>
    <cellStyle name="Normal 6 3 2 3 3" xfId="9325" xr:uid="{00000000-0005-0000-0000-000067AD0000}"/>
    <cellStyle name="Normal 6 3 2 3 3 2" xfId="19940" xr:uid="{00000000-0005-0000-0000-000068AD0000}"/>
    <cellStyle name="Normal 6 3 2 3 3 2 2" xfId="43208" xr:uid="{00000000-0005-0000-0000-000069AD0000}"/>
    <cellStyle name="Normal 6 3 2 3 3 3" xfId="32593" xr:uid="{00000000-0005-0000-0000-00006AAD0000}"/>
    <cellStyle name="Normal 6 3 2 3 4" xfId="14634" xr:uid="{00000000-0005-0000-0000-00006BAD0000}"/>
    <cellStyle name="Normal 6 3 2 3 4 2" xfId="37902" xr:uid="{00000000-0005-0000-0000-00006CAD0000}"/>
    <cellStyle name="Normal 6 3 2 3 5" xfId="24341" xr:uid="{00000000-0005-0000-0000-00006DAD0000}"/>
    <cellStyle name="Normal 6 3 2 3 5 2" xfId="47545" xr:uid="{00000000-0005-0000-0000-00006EAD0000}"/>
    <cellStyle name="Normal 6 3 2 3 6" xfId="27285" xr:uid="{00000000-0005-0000-0000-00006FAD0000}"/>
    <cellStyle name="Normal 6 3 2 3 7" xfId="49479" xr:uid="{00000000-0005-0000-0000-000070AD0000}"/>
    <cellStyle name="Normal 6 3 2 4" xfId="4446" xr:uid="{00000000-0005-0000-0000-000071AD0000}"/>
    <cellStyle name="Normal 6 3 2 4 2" xfId="9790" xr:uid="{00000000-0005-0000-0000-000072AD0000}"/>
    <cellStyle name="Normal 6 3 2 4 2 2" xfId="20405" xr:uid="{00000000-0005-0000-0000-000073AD0000}"/>
    <cellStyle name="Normal 6 3 2 4 2 2 2" xfId="43673" xr:uid="{00000000-0005-0000-0000-000074AD0000}"/>
    <cellStyle name="Normal 6 3 2 4 2 3" xfId="33058" xr:uid="{00000000-0005-0000-0000-000075AD0000}"/>
    <cellStyle name="Normal 6 3 2 4 3" xfId="15099" xr:uid="{00000000-0005-0000-0000-000076AD0000}"/>
    <cellStyle name="Normal 6 3 2 4 3 2" xfId="38367" xr:uid="{00000000-0005-0000-0000-000077AD0000}"/>
    <cellStyle name="Normal 6 3 2 4 4" xfId="27750" xr:uid="{00000000-0005-0000-0000-000078AD0000}"/>
    <cellStyle name="Normal 6 3 2 5" xfId="7148" xr:uid="{00000000-0005-0000-0000-000079AD0000}"/>
    <cellStyle name="Normal 6 3 2 5 2" xfId="17763" xr:uid="{00000000-0005-0000-0000-00007AAD0000}"/>
    <cellStyle name="Normal 6 3 2 5 2 2" xfId="41031" xr:uid="{00000000-0005-0000-0000-00007BAD0000}"/>
    <cellStyle name="Normal 6 3 2 5 3" xfId="30416" xr:uid="{00000000-0005-0000-0000-00007CAD0000}"/>
    <cellStyle name="Normal 6 3 2 6" xfId="12459" xr:uid="{00000000-0005-0000-0000-00007DAD0000}"/>
    <cellStyle name="Normal 6 3 2 6 2" xfId="35727" xr:uid="{00000000-0005-0000-0000-00007EAD0000}"/>
    <cellStyle name="Normal 6 3 2 7" xfId="24338" xr:uid="{00000000-0005-0000-0000-00007FAD0000}"/>
    <cellStyle name="Normal 6 3 2 7 2" xfId="47542" xr:uid="{00000000-0005-0000-0000-000080AD0000}"/>
    <cellStyle name="Normal 6 3 2 8" xfId="25108" xr:uid="{00000000-0005-0000-0000-000081AD0000}"/>
    <cellStyle name="Normal 6 3 2 9" xfId="49476" xr:uid="{00000000-0005-0000-0000-000082AD0000}"/>
    <cellStyle name="Normal 6 3 3" xfId="1593" xr:uid="{00000000-0005-0000-0000-000083AD0000}"/>
    <cellStyle name="Normal 6 3 3 2" xfId="2950" xr:uid="{00000000-0005-0000-0000-000084AD0000}"/>
    <cellStyle name="Normal 6 3 3 2 2" xfId="5798" xr:uid="{00000000-0005-0000-0000-000085AD0000}"/>
    <cellStyle name="Normal 6 3 3 2 2 2" xfId="11141" xr:uid="{00000000-0005-0000-0000-000086AD0000}"/>
    <cellStyle name="Normal 6 3 3 2 2 2 2" xfId="21755" xr:uid="{00000000-0005-0000-0000-000087AD0000}"/>
    <cellStyle name="Normal 6 3 3 2 2 2 2 2" xfId="45023" xr:uid="{00000000-0005-0000-0000-000088AD0000}"/>
    <cellStyle name="Normal 6 3 3 2 2 2 3" xfId="34409" xr:uid="{00000000-0005-0000-0000-000089AD0000}"/>
    <cellStyle name="Normal 6 3 3 2 2 3" xfId="16449" xr:uid="{00000000-0005-0000-0000-00008AAD0000}"/>
    <cellStyle name="Normal 6 3 3 2 2 3 2" xfId="39717" xr:uid="{00000000-0005-0000-0000-00008BAD0000}"/>
    <cellStyle name="Normal 6 3 3 2 2 4" xfId="29101" xr:uid="{00000000-0005-0000-0000-00008CAD0000}"/>
    <cellStyle name="Normal 6 3 3 2 3" xfId="8499" xr:uid="{00000000-0005-0000-0000-00008DAD0000}"/>
    <cellStyle name="Normal 6 3 3 2 3 2" xfId="19114" xr:uid="{00000000-0005-0000-0000-00008EAD0000}"/>
    <cellStyle name="Normal 6 3 3 2 3 2 2" xfId="42382" xr:uid="{00000000-0005-0000-0000-00008FAD0000}"/>
    <cellStyle name="Normal 6 3 3 2 3 3" xfId="31767" xr:uid="{00000000-0005-0000-0000-000090AD0000}"/>
    <cellStyle name="Normal 6 3 3 2 4" xfId="13809" xr:uid="{00000000-0005-0000-0000-000091AD0000}"/>
    <cellStyle name="Normal 6 3 3 2 4 2" xfId="37077" xr:uid="{00000000-0005-0000-0000-000092AD0000}"/>
    <cellStyle name="Normal 6 3 3 2 5" xfId="24343" xr:uid="{00000000-0005-0000-0000-000093AD0000}"/>
    <cellStyle name="Normal 6 3 3 2 5 2" xfId="47547" xr:uid="{00000000-0005-0000-0000-000094AD0000}"/>
    <cellStyle name="Normal 6 3 3 2 6" xfId="26459" xr:uid="{00000000-0005-0000-0000-000095AD0000}"/>
    <cellStyle name="Normal 6 3 3 2 7" xfId="49481" xr:uid="{00000000-0005-0000-0000-000096AD0000}"/>
    <cellStyle name="Normal 6 3 3 3" xfId="4611" xr:uid="{00000000-0005-0000-0000-000097AD0000}"/>
    <cellStyle name="Normal 6 3 3 3 2" xfId="9955" xr:uid="{00000000-0005-0000-0000-000098AD0000}"/>
    <cellStyle name="Normal 6 3 3 3 2 2" xfId="20570" xr:uid="{00000000-0005-0000-0000-000099AD0000}"/>
    <cellStyle name="Normal 6 3 3 3 2 2 2" xfId="43838" xr:uid="{00000000-0005-0000-0000-00009AAD0000}"/>
    <cellStyle name="Normal 6 3 3 3 2 3" xfId="33223" xr:uid="{00000000-0005-0000-0000-00009BAD0000}"/>
    <cellStyle name="Normal 6 3 3 3 3" xfId="15264" xr:uid="{00000000-0005-0000-0000-00009CAD0000}"/>
    <cellStyle name="Normal 6 3 3 3 3 2" xfId="38532" xr:uid="{00000000-0005-0000-0000-00009DAD0000}"/>
    <cellStyle name="Normal 6 3 3 3 4" xfId="27915" xr:uid="{00000000-0005-0000-0000-00009EAD0000}"/>
    <cellStyle name="Normal 6 3 3 4" xfId="7313" xr:uid="{00000000-0005-0000-0000-00009FAD0000}"/>
    <cellStyle name="Normal 6 3 3 4 2" xfId="17928" xr:uid="{00000000-0005-0000-0000-0000A0AD0000}"/>
    <cellStyle name="Normal 6 3 3 4 2 2" xfId="41196" xr:uid="{00000000-0005-0000-0000-0000A1AD0000}"/>
    <cellStyle name="Normal 6 3 3 4 3" xfId="30581" xr:uid="{00000000-0005-0000-0000-0000A2AD0000}"/>
    <cellStyle name="Normal 6 3 3 5" xfId="12624" xr:uid="{00000000-0005-0000-0000-0000A3AD0000}"/>
    <cellStyle name="Normal 6 3 3 5 2" xfId="35892" xr:uid="{00000000-0005-0000-0000-0000A4AD0000}"/>
    <cellStyle name="Normal 6 3 3 6" xfId="24342" xr:uid="{00000000-0005-0000-0000-0000A5AD0000}"/>
    <cellStyle name="Normal 6 3 3 6 2" xfId="47546" xr:uid="{00000000-0005-0000-0000-0000A6AD0000}"/>
    <cellStyle name="Normal 6 3 3 7" xfId="25273" xr:uid="{00000000-0005-0000-0000-0000A7AD0000}"/>
    <cellStyle name="Normal 6 3 3 8" xfId="49480" xr:uid="{00000000-0005-0000-0000-0000A8AD0000}"/>
    <cellStyle name="Normal 6 3 4" xfId="2095" xr:uid="{00000000-0005-0000-0000-0000A9AD0000}"/>
    <cellStyle name="Normal 6 3 4 2" xfId="5002" xr:uid="{00000000-0005-0000-0000-0000AAAD0000}"/>
    <cellStyle name="Normal 6 3 4 2 2" xfId="10345" xr:uid="{00000000-0005-0000-0000-0000ABAD0000}"/>
    <cellStyle name="Normal 6 3 4 2 2 2" xfId="20960" xr:uid="{00000000-0005-0000-0000-0000ACAD0000}"/>
    <cellStyle name="Normal 6 3 4 2 2 2 2" xfId="44228" xr:uid="{00000000-0005-0000-0000-0000ADAD0000}"/>
    <cellStyle name="Normal 6 3 4 2 2 3" xfId="33613" xr:uid="{00000000-0005-0000-0000-0000AEAD0000}"/>
    <cellStyle name="Normal 6 3 4 2 3" xfId="15654" xr:uid="{00000000-0005-0000-0000-0000AFAD0000}"/>
    <cellStyle name="Normal 6 3 4 2 3 2" xfId="38922" xr:uid="{00000000-0005-0000-0000-0000B0AD0000}"/>
    <cellStyle name="Normal 6 3 4 2 4" xfId="28305" xr:uid="{00000000-0005-0000-0000-0000B1AD0000}"/>
    <cellStyle name="Normal 6 3 4 3" xfId="7703" xr:uid="{00000000-0005-0000-0000-0000B2AD0000}"/>
    <cellStyle name="Normal 6 3 4 3 2" xfId="18318" xr:uid="{00000000-0005-0000-0000-0000B3AD0000}"/>
    <cellStyle name="Normal 6 3 4 3 2 2" xfId="41586" xr:uid="{00000000-0005-0000-0000-0000B4AD0000}"/>
    <cellStyle name="Normal 6 3 4 3 3" xfId="30971" xr:uid="{00000000-0005-0000-0000-0000B5AD0000}"/>
    <cellStyle name="Normal 6 3 4 4" xfId="13014" xr:uid="{00000000-0005-0000-0000-0000B6AD0000}"/>
    <cellStyle name="Normal 6 3 4 4 2" xfId="36282" xr:uid="{00000000-0005-0000-0000-0000B7AD0000}"/>
    <cellStyle name="Normal 6 3 4 5" xfId="24344" xr:uid="{00000000-0005-0000-0000-0000B8AD0000}"/>
    <cellStyle name="Normal 6 3 4 5 2" xfId="47548" xr:uid="{00000000-0005-0000-0000-0000B9AD0000}"/>
    <cellStyle name="Normal 6 3 4 6" xfId="25663" xr:uid="{00000000-0005-0000-0000-0000BAAD0000}"/>
    <cellStyle name="Normal 6 3 4 7" xfId="49482" xr:uid="{00000000-0005-0000-0000-0000BBAD0000}"/>
    <cellStyle name="Normal 6 3 5" xfId="2548" xr:uid="{00000000-0005-0000-0000-0000BCAD0000}"/>
    <cellStyle name="Normal 6 3 5 2" xfId="5396" xr:uid="{00000000-0005-0000-0000-0000BDAD0000}"/>
    <cellStyle name="Normal 6 3 5 2 2" xfId="10739" xr:uid="{00000000-0005-0000-0000-0000BEAD0000}"/>
    <cellStyle name="Normal 6 3 5 2 2 2" xfId="21353" xr:uid="{00000000-0005-0000-0000-0000BFAD0000}"/>
    <cellStyle name="Normal 6 3 5 2 2 2 2" xfId="44621" xr:uid="{00000000-0005-0000-0000-0000C0AD0000}"/>
    <cellStyle name="Normal 6 3 5 2 2 3" xfId="34007" xr:uid="{00000000-0005-0000-0000-0000C1AD0000}"/>
    <cellStyle name="Normal 6 3 5 2 3" xfId="16047" xr:uid="{00000000-0005-0000-0000-0000C2AD0000}"/>
    <cellStyle name="Normal 6 3 5 2 3 2" xfId="39315" xr:uid="{00000000-0005-0000-0000-0000C3AD0000}"/>
    <cellStyle name="Normal 6 3 5 2 4" xfId="28699" xr:uid="{00000000-0005-0000-0000-0000C4AD0000}"/>
    <cellStyle name="Normal 6 3 5 3" xfId="8097" xr:uid="{00000000-0005-0000-0000-0000C5AD0000}"/>
    <cellStyle name="Normal 6 3 5 3 2" xfId="18712" xr:uid="{00000000-0005-0000-0000-0000C6AD0000}"/>
    <cellStyle name="Normal 6 3 5 3 2 2" xfId="41980" xr:uid="{00000000-0005-0000-0000-0000C7AD0000}"/>
    <cellStyle name="Normal 6 3 5 3 3" xfId="31365" xr:uid="{00000000-0005-0000-0000-0000C8AD0000}"/>
    <cellStyle name="Normal 6 3 5 4" xfId="13407" xr:uid="{00000000-0005-0000-0000-0000C9AD0000}"/>
    <cellStyle name="Normal 6 3 5 4 2" xfId="36675" xr:uid="{00000000-0005-0000-0000-0000CAAD0000}"/>
    <cellStyle name="Normal 6 3 5 5" xfId="26057" xr:uid="{00000000-0005-0000-0000-0000CBAD0000}"/>
    <cellStyle name="Normal 6 3 6" xfId="3276" xr:uid="{00000000-0005-0000-0000-0000CCAD0000}"/>
    <cellStyle name="Normal 6 3 6 2" xfId="6106" xr:uid="{00000000-0005-0000-0000-0000CDAD0000}"/>
    <cellStyle name="Normal 6 3 6 2 2" xfId="11449" xr:uid="{00000000-0005-0000-0000-0000CEAD0000}"/>
    <cellStyle name="Normal 6 3 6 2 2 2" xfId="22062" xr:uid="{00000000-0005-0000-0000-0000CFAD0000}"/>
    <cellStyle name="Normal 6 3 6 2 2 2 2" xfId="45330" xr:uid="{00000000-0005-0000-0000-0000D0AD0000}"/>
    <cellStyle name="Normal 6 3 6 2 2 3" xfId="34717" xr:uid="{00000000-0005-0000-0000-0000D1AD0000}"/>
    <cellStyle name="Normal 6 3 6 2 3" xfId="16756" xr:uid="{00000000-0005-0000-0000-0000D2AD0000}"/>
    <cellStyle name="Normal 6 3 6 2 3 2" xfId="40024" xr:uid="{00000000-0005-0000-0000-0000D3AD0000}"/>
    <cellStyle name="Normal 6 3 6 2 4" xfId="29409" xr:uid="{00000000-0005-0000-0000-0000D4AD0000}"/>
    <cellStyle name="Normal 6 3 6 3" xfId="8807" xr:uid="{00000000-0005-0000-0000-0000D5AD0000}"/>
    <cellStyle name="Normal 6 3 6 3 2" xfId="19422" xr:uid="{00000000-0005-0000-0000-0000D6AD0000}"/>
    <cellStyle name="Normal 6 3 6 3 2 2" xfId="42690" xr:uid="{00000000-0005-0000-0000-0000D7AD0000}"/>
    <cellStyle name="Normal 6 3 6 3 3" xfId="32075" xr:uid="{00000000-0005-0000-0000-0000D8AD0000}"/>
    <cellStyle name="Normal 6 3 6 4" xfId="14116" xr:uid="{00000000-0005-0000-0000-0000D9AD0000}"/>
    <cellStyle name="Normal 6 3 6 4 2" xfId="37384" xr:uid="{00000000-0005-0000-0000-0000DAAD0000}"/>
    <cellStyle name="Normal 6 3 6 5" xfId="26767" xr:uid="{00000000-0005-0000-0000-0000DBAD0000}"/>
    <cellStyle name="Normal 6 3 7" xfId="3596" xr:uid="{00000000-0005-0000-0000-0000DCAD0000}"/>
    <cellStyle name="Normal 6 3 7 2" xfId="6420" xr:uid="{00000000-0005-0000-0000-0000DDAD0000}"/>
    <cellStyle name="Normal 6 3 7 2 2" xfId="11763" xr:uid="{00000000-0005-0000-0000-0000DEAD0000}"/>
    <cellStyle name="Normal 6 3 7 2 2 2" xfId="22376" xr:uid="{00000000-0005-0000-0000-0000DFAD0000}"/>
    <cellStyle name="Normal 6 3 7 2 2 2 2" xfId="45644" xr:uid="{00000000-0005-0000-0000-0000E0AD0000}"/>
    <cellStyle name="Normal 6 3 7 2 2 3" xfId="35031" xr:uid="{00000000-0005-0000-0000-0000E1AD0000}"/>
    <cellStyle name="Normal 6 3 7 2 3" xfId="17070" xr:uid="{00000000-0005-0000-0000-0000E2AD0000}"/>
    <cellStyle name="Normal 6 3 7 2 3 2" xfId="40338" xr:uid="{00000000-0005-0000-0000-0000E3AD0000}"/>
    <cellStyle name="Normal 6 3 7 2 4" xfId="29723" xr:uid="{00000000-0005-0000-0000-0000E4AD0000}"/>
    <cellStyle name="Normal 6 3 7 3" xfId="9121" xr:uid="{00000000-0005-0000-0000-0000E5AD0000}"/>
    <cellStyle name="Normal 6 3 7 3 2" xfId="19736" xr:uid="{00000000-0005-0000-0000-0000E6AD0000}"/>
    <cellStyle name="Normal 6 3 7 3 2 2" xfId="43004" xr:uid="{00000000-0005-0000-0000-0000E7AD0000}"/>
    <cellStyle name="Normal 6 3 7 3 3" xfId="32389" xr:uid="{00000000-0005-0000-0000-0000E8AD0000}"/>
    <cellStyle name="Normal 6 3 7 4" xfId="14430" xr:uid="{00000000-0005-0000-0000-0000E9AD0000}"/>
    <cellStyle name="Normal 6 3 7 4 2" xfId="37698" xr:uid="{00000000-0005-0000-0000-0000EAAD0000}"/>
    <cellStyle name="Normal 6 3 7 5" xfId="27081" xr:uid="{00000000-0005-0000-0000-0000EBAD0000}"/>
    <cellStyle name="Normal 6 3 8" xfId="4209" xr:uid="{00000000-0005-0000-0000-0000ECAD0000}"/>
    <cellStyle name="Normal 6 3 8 2" xfId="9553" xr:uid="{00000000-0005-0000-0000-0000EDAD0000}"/>
    <cellStyle name="Normal 6 3 8 2 2" xfId="20168" xr:uid="{00000000-0005-0000-0000-0000EEAD0000}"/>
    <cellStyle name="Normal 6 3 8 2 2 2" xfId="43436" xr:uid="{00000000-0005-0000-0000-0000EFAD0000}"/>
    <cellStyle name="Normal 6 3 8 2 3" xfId="32821" xr:uid="{00000000-0005-0000-0000-0000F0AD0000}"/>
    <cellStyle name="Normal 6 3 8 3" xfId="14862" xr:uid="{00000000-0005-0000-0000-0000F1AD0000}"/>
    <cellStyle name="Normal 6 3 8 3 2" xfId="38130" xr:uid="{00000000-0005-0000-0000-0000F2AD0000}"/>
    <cellStyle name="Normal 6 3 8 4" xfId="27513" xr:uid="{00000000-0005-0000-0000-0000F3AD0000}"/>
    <cellStyle name="Normal 6 3 9" xfId="6911" xr:uid="{00000000-0005-0000-0000-0000F4AD0000}"/>
    <cellStyle name="Normal 6 3 9 2" xfId="17526" xr:uid="{00000000-0005-0000-0000-0000F5AD0000}"/>
    <cellStyle name="Normal 6 3 9 2 2" xfId="40794" xr:uid="{00000000-0005-0000-0000-0000F6AD0000}"/>
    <cellStyle name="Normal 6 3 9 3" xfId="30179" xr:uid="{00000000-0005-0000-0000-0000F7AD0000}"/>
    <cellStyle name="Normal 6 3_Asset Register (new)" xfId="1306" xr:uid="{00000000-0005-0000-0000-0000F8AD0000}"/>
    <cellStyle name="Normal 6 4" xfId="601" xr:uid="{00000000-0005-0000-0000-0000F9AD0000}"/>
    <cellStyle name="Normal 6 4 10" xfId="24871" xr:uid="{00000000-0005-0000-0000-0000FAAD0000}"/>
    <cellStyle name="Normal 6 4 11" xfId="49483" xr:uid="{00000000-0005-0000-0000-0000FBAD0000}"/>
    <cellStyle name="Normal 6 4 2" xfId="2096" xr:uid="{00000000-0005-0000-0000-0000FCAD0000}"/>
    <cellStyle name="Normal 6 4 2 2" xfId="5003" xr:uid="{00000000-0005-0000-0000-0000FDAD0000}"/>
    <cellStyle name="Normal 6 4 2 2 2" xfId="10346" xr:uid="{00000000-0005-0000-0000-0000FEAD0000}"/>
    <cellStyle name="Normal 6 4 2 2 2 2" xfId="20961" xr:uid="{00000000-0005-0000-0000-0000FFAD0000}"/>
    <cellStyle name="Normal 6 4 2 2 2 2 2" xfId="44229" xr:uid="{00000000-0005-0000-0000-000000AE0000}"/>
    <cellStyle name="Normal 6 4 2 2 2 3" xfId="33614" xr:uid="{00000000-0005-0000-0000-000001AE0000}"/>
    <cellStyle name="Normal 6 4 2 2 3" xfId="15655" xr:uid="{00000000-0005-0000-0000-000002AE0000}"/>
    <cellStyle name="Normal 6 4 2 2 3 2" xfId="38923" xr:uid="{00000000-0005-0000-0000-000003AE0000}"/>
    <cellStyle name="Normal 6 4 2 2 4" xfId="24347" xr:uid="{00000000-0005-0000-0000-000004AE0000}"/>
    <cellStyle name="Normal 6 4 2 2 4 2" xfId="47551" xr:uid="{00000000-0005-0000-0000-000005AE0000}"/>
    <cellStyle name="Normal 6 4 2 2 5" xfId="28306" xr:uid="{00000000-0005-0000-0000-000006AE0000}"/>
    <cellStyle name="Normal 6 4 2 2 6" xfId="49485" xr:uid="{00000000-0005-0000-0000-000007AE0000}"/>
    <cellStyle name="Normal 6 4 2 3" xfId="7704" xr:uid="{00000000-0005-0000-0000-000008AE0000}"/>
    <cellStyle name="Normal 6 4 2 3 2" xfId="18319" xr:uid="{00000000-0005-0000-0000-000009AE0000}"/>
    <cellStyle name="Normal 6 4 2 3 2 2" xfId="41587" xr:uid="{00000000-0005-0000-0000-00000AAE0000}"/>
    <cellStyle name="Normal 6 4 2 3 3" xfId="30972" xr:uid="{00000000-0005-0000-0000-00000BAE0000}"/>
    <cellStyle name="Normal 6 4 2 4" xfId="13015" xr:uid="{00000000-0005-0000-0000-00000CAE0000}"/>
    <cellStyle name="Normal 6 4 2 4 2" xfId="36283" xr:uid="{00000000-0005-0000-0000-00000DAE0000}"/>
    <cellStyle name="Normal 6 4 2 5" xfId="24346" xr:uid="{00000000-0005-0000-0000-00000EAE0000}"/>
    <cellStyle name="Normal 6 4 2 5 2" xfId="47550" xr:uid="{00000000-0005-0000-0000-00000FAE0000}"/>
    <cellStyle name="Normal 6 4 2 6" xfId="25664" xr:uid="{00000000-0005-0000-0000-000010AE0000}"/>
    <cellStyle name="Normal 6 4 2 7" xfId="49484" xr:uid="{00000000-0005-0000-0000-000011AE0000}"/>
    <cellStyle name="Normal 6 4 3" xfId="2549" xr:uid="{00000000-0005-0000-0000-000012AE0000}"/>
    <cellStyle name="Normal 6 4 3 2" xfId="5397" xr:uid="{00000000-0005-0000-0000-000013AE0000}"/>
    <cellStyle name="Normal 6 4 3 2 2" xfId="10740" xr:uid="{00000000-0005-0000-0000-000014AE0000}"/>
    <cellStyle name="Normal 6 4 3 2 2 2" xfId="21354" xr:uid="{00000000-0005-0000-0000-000015AE0000}"/>
    <cellStyle name="Normal 6 4 3 2 2 2 2" xfId="44622" xr:uid="{00000000-0005-0000-0000-000016AE0000}"/>
    <cellStyle name="Normal 6 4 3 2 2 3" xfId="34008" xr:uid="{00000000-0005-0000-0000-000017AE0000}"/>
    <cellStyle name="Normal 6 4 3 2 3" xfId="16048" xr:uid="{00000000-0005-0000-0000-000018AE0000}"/>
    <cellStyle name="Normal 6 4 3 2 3 2" xfId="39316" xr:uid="{00000000-0005-0000-0000-000019AE0000}"/>
    <cellStyle name="Normal 6 4 3 2 4" xfId="28700" xr:uid="{00000000-0005-0000-0000-00001AAE0000}"/>
    <cellStyle name="Normal 6 4 3 3" xfId="8098" xr:uid="{00000000-0005-0000-0000-00001BAE0000}"/>
    <cellStyle name="Normal 6 4 3 3 2" xfId="18713" xr:uid="{00000000-0005-0000-0000-00001CAE0000}"/>
    <cellStyle name="Normal 6 4 3 3 2 2" xfId="41981" xr:uid="{00000000-0005-0000-0000-00001DAE0000}"/>
    <cellStyle name="Normal 6 4 3 3 3" xfId="31366" xr:uid="{00000000-0005-0000-0000-00001EAE0000}"/>
    <cellStyle name="Normal 6 4 3 4" xfId="13408" xr:uid="{00000000-0005-0000-0000-00001FAE0000}"/>
    <cellStyle name="Normal 6 4 3 4 2" xfId="36676" xr:uid="{00000000-0005-0000-0000-000020AE0000}"/>
    <cellStyle name="Normal 6 4 3 5" xfId="24348" xr:uid="{00000000-0005-0000-0000-000021AE0000}"/>
    <cellStyle name="Normal 6 4 3 5 2" xfId="47552" xr:uid="{00000000-0005-0000-0000-000022AE0000}"/>
    <cellStyle name="Normal 6 4 3 6" xfId="26058" xr:uid="{00000000-0005-0000-0000-000023AE0000}"/>
    <cellStyle name="Normal 6 4 3 7" xfId="49486" xr:uid="{00000000-0005-0000-0000-000024AE0000}"/>
    <cellStyle name="Normal 6 4 4" xfId="3277" xr:uid="{00000000-0005-0000-0000-000025AE0000}"/>
    <cellStyle name="Normal 6 4 4 2" xfId="6107" xr:uid="{00000000-0005-0000-0000-000026AE0000}"/>
    <cellStyle name="Normal 6 4 4 2 2" xfId="11450" xr:uid="{00000000-0005-0000-0000-000027AE0000}"/>
    <cellStyle name="Normal 6 4 4 2 2 2" xfId="22063" xr:uid="{00000000-0005-0000-0000-000028AE0000}"/>
    <cellStyle name="Normal 6 4 4 2 2 2 2" xfId="45331" xr:uid="{00000000-0005-0000-0000-000029AE0000}"/>
    <cellStyle name="Normal 6 4 4 2 2 3" xfId="34718" xr:uid="{00000000-0005-0000-0000-00002AAE0000}"/>
    <cellStyle name="Normal 6 4 4 2 3" xfId="16757" xr:uid="{00000000-0005-0000-0000-00002BAE0000}"/>
    <cellStyle name="Normal 6 4 4 2 3 2" xfId="40025" xr:uid="{00000000-0005-0000-0000-00002CAE0000}"/>
    <cellStyle name="Normal 6 4 4 2 4" xfId="29410" xr:uid="{00000000-0005-0000-0000-00002DAE0000}"/>
    <cellStyle name="Normal 6 4 4 3" xfId="8808" xr:uid="{00000000-0005-0000-0000-00002EAE0000}"/>
    <cellStyle name="Normal 6 4 4 3 2" xfId="19423" xr:uid="{00000000-0005-0000-0000-00002FAE0000}"/>
    <cellStyle name="Normal 6 4 4 3 2 2" xfId="42691" xr:uid="{00000000-0005-0000-0000-000030AE0000}"/>
    <cellStyle name="Normal 6 4 4 3 3" xfId="32076" xr:uid="{00000000-0005-0000-0000-000031AE0000}"/>
    <cellStyle name="Normal 6 4 4 4" xfId="14117" xr:uid="{00000000-0005-0000-0000-000032AE0000}"/>
    <cellStyle name="Normal 6 4 4 4 2" xfId="37385" xr:uid="{00000000-0005-0000-0000-000033AE0000}"/>
    <cellStyle name="Normal 6 4 4 5" xfId="26768" xr:uid="{00000000-0005-0000-0000-000034AE0000}"/>
    <cellStyle name="Normal 6 4 5" xfId="3597" xr:uid="{00000000-0005-0000-0000-000035AE0000}"/>
    <cellStyle name="Normal 6 4 5 2" xfId="6421" xr:uid="{00000000-0005-0000-0000-000036AE0000}"/>
    <cellStyle name="Normal 6 4 5 2 2" xfId="11764" xr:uid="{00000000-0005-0000-0000-000037AE0000}"/>
    <cellStyle name="Normal 6 4 5 2 2 2" xfId="22377" xr:uid="{00000000-0005-0000-0000-000038AE0000}"/>
    <cellStyle name="Normal 6 4 5 2 2 2 2" xfId="45645" xr:uid="{00000000-0005-0000-0000-000039AE0000}"/>
    <cellStyle name="Normal 6 4 5 2 2 3" xfId="35032" xr:uid="{00000000-0005-0000-0000-00003AAE0000}"/>
    <cellStyle name="Normal 6 4 5 2 3" xfId="17071" xr:uid="{00000000-0005-0000-0000-00003BAE0000}"/>
    <cellStyle name="Normal 6 4 5 2 3 2" xfId="40339" xr:uid="{00000000-0005-0000-0000-00003CAE0000}"/>
    <cellStyle name="Normal 6 4 5 2 4" xfId="29724" xr:uid="{00000000-0005-0000-0000-00003DAE0000}"/>
    <cellStyle name="Normal 6 4 5 3" xfId="9122" xr:uid="{00000000-0005-0000-0000-00003EAE0000}"/>
    <cellStyle name="Normal 6 4 5 3 2" xfId="19737" xr:uid="{00000000-0005-0000-0000-00003FAE0000}"/>
    <cellStyle name="Normal 6 4 5 3 2 2" xfId="43005" xr:uid="{00000000-0005-0000-0000-000040AE0000}"/>
    <cellStyle name="Normal 6 4 5 3 3" xfId="32390" xr:uid="{00000000-0005-0000-0000-000041AE0000}"/>
    <cellStyle name="Normal 6 4 5 4" xfId="14431" xr:uid="{00000000-0005-0000-0000-000042AE0000}"/>
    <cellStyle name="Normal 6 4 5 4 2" xfId="37699" xr:uid="{00000000-0005-0000-0000-000043AE0000}"/>
    <cellStyle name="Normal 6 4 5 5" xfId="27082" xr:uid="{00000000-0005-0000-0000-000044AE0000}"/>
    <cellStyle name="Normal 6 4 6" xfId="4210" xr:uid="{00000000-0005-0000-0000-000045AE0000}"/>
    <cellStyle name="Normal 6 4 6 2" xfId="9554" xr:uid="{00000000-0005-0000-0000-000046AE0000}"/>
    <cellStyle name="Normal 6 4 6 2 2" xfId="20169" xr:uid="{00000000-0005-0000-0000-000047AE0000}"/>
    <cellStyle name="Normal 6 4 6 2 2 2" xfId="43437" xr:uid="{00000000-0005-0000-0000-000048AE0000}"/>
    <cellStyle name="Normal 6 4 6 2 3" xfId="32822" xr:uid="{00000000-0005-0000-0000-000049AE0000}"/>
    <cellStyle name="Normal 6 4 6 3" xfId="14863" xr:uid="{00000000-0005-0000-0000-00004AAE0000}"/>
    <cellStyle name="Normal 6 4 6 3 2" xfId="38131" xr:uid="{00000000-0005-0000-0000-00004BAE0000}"/>
    <cellStyle name="Normal 6 4 6 4" xfId="27514" xr:uid="{00000000-0005-0000-0000-00004CAE0000}"/>
    <cellStyle name="Normal 6 4 7" xfId="6912" xr:uid="{00000000-0005-0000-0000-00004DAE0000}"/>
    <cellStyle name="Normal 6 4 7 2" xfId="17527" xr:uid="{00000000-0005-0000-0000-00004EAE0000}"/>
    <cellStyle name="Normal 6 4 7 2 2" xfId="40795" xr:uid="{00000000-0005-0000-0000-00004FAE0000}"/>
    <cellStyle name="Normal 6 4 7 3" xfId="30180" xr:uid="{00000000-0005-0000-0000-000050AE0000}"/>
    <cellStyle name="Normal 6 4 8" xfId="12223" xr:uid="{00000000-0005-0000-0000-000051AE0000}"/>
    <cellStyle name="Normal 6 4 8 2" xfId="35491" xr:uid="{00000000-0005-0000-0000-000052AE0000}"/>
    <cellStyle name="Normal 6 4 9" xfId="24345" xr:uid="{00000000-0005-0000-0000-000053AE0000}"/>
    <cellStyle name="Normal 6 4 9 2" xfId="47549" xr:uid="{00000000-0005-0000-0000-000054AE0000}"/>
    <cellStyle name="Normal 6 5" xfId="858" xr:uid="{00000000-0005-0000-0000-000055AE0000}"/>
    <cellStyle name="Normal 6 5 2" xfId="2093" xr:uid="{00000000-0005-0000-0000-000056AE0000}"/>
    <cellStyle name="Normal 6 5 2 2" xfId="3726" xr:uid="{00000000-0005-0000-0000-000057AE0000}"/>
    <cellStyle name="Normal 6 5 2 2 2" xfId="6474" xr:uid="{00000000-0005-0000-0000-000058AE0000}"/>
    <cellStyle name="Normal 6 5 2 2 2 2" xfId="11817" xr:uid="{00000000-0005-0000-0000-000059AE0000}"/>
    <cellStyle name="Normal 6 5 2 2 2 2 2" xfId="22430" xr:uid="{00000000-0005-0000-0000-00005AAE0000}"/>
    <cellStyle name="Normal 6 5 2 2 2 2 2 2" xfId="45698" xr:uid="{00000000-0005-0000-0000-00005BAE0000}"/>
    <cellStyle name="Normal 6 5 2 2 2 2 3" xfId="35085" xr:uid="{00000000-0005-0000-0000-00005CAE0000}"/>
    <cellStyle name="Normal 6 5 2 2 2 3" xfId="17124" xr:uid="{00000000-0005-0000-0000-00005DAE0000}"/>
    <cellStyle name="Normal 6 5 2 2 2 3 2" xfId="40392" xr:uid="{00000000-0005-0000-0000-00005EAE0000}"/>
    <cellStyle name="Normal 6 5 2 2 2 4" xfId="29777" xr:uid="{00000000-0005-0000-0000-00005FAE0000}"/>
    <cellStyle name="Normal 6 5 2 2 3" xfId="9175" xr:uid="{00000000-0005-0000-0000-000060AE0000}"/>
    <cellStyle name="Normal 6 5 2 2 3 2" xfId="19790" xr:uid="{00000000-0005-0000-0000-000061AE0000}"/>
    <cellStyle name="Normal 6 5 2 2 3 2 2" xfId="43058" xr:uid="{00000000-0005-0000-0000-000062AE0000}"/>
    <cellStyle name="Normal 6 5 2 2 3 3" xfId="32443" xr:uid="{00000000-0005-0000-0000-000063AE0000}"/>
    <cellStyle name="Normal 6 5 2 2 4" xfId="14484" xr:uid="{00000000-0005-0000-0000-000064AE0000}"/>
    <cellStyle name="Normal 6 5 2 2 4 2" xfId="37752" xr:uid="{00000000-0005-0000-0000-000065AE0000}"/>
    <cellStyle name="Normal 6 5 2 2 5" xfId="24351" xr:uid="{00000000-0005-0000-0000-000066AE0000}"/>
    <cellStyle name="Normal 6 5 2 2 5 2" xfId="47555" xr:uid="{00000000-0005-0000-0000-000067AE0000}"/>
    <cellStyle name="Normal 6 5 2 2 6" xfId="27135" xr:uid="{00000000-0005-0000-0000-000068AE0000}"/>
    <cellStyle name="Normal 6 5 2 2 7" xfId="49489" xr:uid="{00000000-0005-0000-0000-000069AE0000}"/>
    <cellStyle name="Normal 6 5 2 3" xfId="24350" xr:uid="{00000000-0005-0000-0000-00006AAE0000}"/>
    <cellStyle name="Normal 6 5 2 3 2" xfId="47554" xr:uid="{00000000-0005-0000-0000-00006BAE0000}"/>
    <cellStyle name="Normal 6 5 2 4" xfId="49488" xr:uid="{00000000-0005-0000-0000-00006CAE0000}"/>
    <cellStyle name="Normal 6 5 3" xfId="2644" xr:uid="{00000000-0005-0000-0000-00006DAE0000}"/>
    <cellStyle name="Normal 6 5 3 2" xfId="5492" xr:uid="{00000000-0005-0000-0000-00006EAE0000}"/>
    <cellStyle name="Normal 6 5 3 2 2" xfId="10835" xr:uid="{00000000-0005-0000-0000-00006FAE0000}"/>
    <cellStyle name="Normal 6 5 3 2 2 2" xfId="21449" xr:uid="{00000000-0005-0000-0000-000070AE0000}"/>
    <cellStyle name="Normal 6 5 3 2 2 2 2" xfId="44717" xr:uid="{00000000-0005-0000-0000-000071AE0000}"/>
    <cellStyle name="Normal 6 5 3 2 2 3" xfId="34103" xr:uid="{00000000-0005-0000-0000-000072AE0000}"/>
    <cellStyle name="Normal 6 5 3 2 3" xfId="16143" xr:uid="{00000000-0005-0000-0000-000073AE0000}"/>
    <cellStyle name="Normal 6 5 3 2 3 2" xfId="39411" xr:uid="{00000000-0005-0000-0000-000074AE0000}"/>
    <cellStyle name="Normal 6 5 3 2 4" xfId="28795" xr:uid="{00000000-0005-0000-0000-000075AE0000}"/>
    <cellStyle name="Normal 6 5 3 3" xfId="8193" xr:uid="{00000000-0005-0000-0000-000076AE0000}"/>
    <cellStyle name="Normal 6 5 3 3 2" xfId="18808" xr:uid="{00000000-0005-0000-0000-000077AE0000}"/>
    <cellStyle name="Normal 6 5 3 3 2 2" xfId="42076" xr:uid="{00000000-0005-0000-0000-000078AE0000}"/>
    <cellStyle name="Normal 6 5 3 3 3" xfId="31461" xr:uid="{00000000-0005-0000-0000-000079AE0000}"/>
    <cellStyle name="Normal 6 5 3 4" xfId="13503" xr:uid="{00000000-0005-0000-0000-00007AAE0000}"/>
    <cellStyle name="Normal 6 5 3 4 2" xfId="36771" xr:uid="{00000000-0005-0000-0000-00007BAE0000}"/>
    <cellStyle name="Normal 6 5 3 5" xfId="24352" xr:uid="{00000000-0005-0000-0000-00007CAE0000}"/>
    <cellStyle name="Normal 6 5 3 5 2" xfId="47556" xr:uid="{00000000-0005-0000-0000-00007DAE0000}"/>
    <cellStyle name="Normal 6 5 3 6" xfId="26153" xr:uid="{00000000-0005-0000-0000-00007EAE0000}"/>
    <cellStyle name="Normal 6 5 3 7" xfId="49490" xr:uid="{00000000-0005-0000-0000-00007FAE0000}"/>
    <cellStyle name="Normal 6 5 4" xfId="4305" xr:uid="{00000000-0005-0000-0000-000080AE0000}"/>
    <cellStyle name="Normal 6 5 4 2" xfId="9649" xr:uid="{00000000-0005-0000-0000-000081AE0000}"/>
    <cellStyle name="Normal 6 5 4 2 2" xfId="20264" xr:uid="{00000000-0005-0000-0000-000082AE0000}"/>
    <cellStyle name="Normal 6 5 4 2 2 2" xfId="43532" xr:uid="{00000000-0005-0000-0000-000083AE0000}"/>
    <cellStyle name="Normal 6 5 4 2 3" xfId="32917" xr:uid="{00000000-0005-0000-0000-000084AE0000}"/>
    <cellStyle name="Normal 6 5 4 3" xfId="14958" xr:uid="{00000000-0005-0000-0000-000085AE0000}"/>
    <cellStyle name="Normal 6 5 4 3 2" xfId="38226" xr:uid="{00000000-0005-0000-0000-000086AE0000}"/>
    <cellStyle name="Normal 6 5 4 4" xfId="27609" xr:uid="{00000000-0005-0000-0000-000087AE0000}"/>
    <cellStyle name="Normal 6 5 5" xfId="7007" xr:uid="{00000000-0005-0000-0000-000088AE0000}"/>
    <cellStyle name="Normal 6 5 5 2" xfId="17622" xr:uid="{00000000-0005-0000-0000-000089AE0000}"/>
    <cellStyle name="Normal 6 5 5 2 2" xfId="40890" xr:uid="{00000000-0005-0000-0000-00008AAE0000}"/>
    <cellStyle name="Normal 6 5 5 3" xfId="30275" xr:uid="{00000000-0005-0000-0000-00008BAE0000}"/>
    <cellStyle name="Normal 6 5 6" xfId="12318" xr:uid="{00000000-0005-0000-0000-00008CAE0000}"/>
    <cellStyle name="Normal 6 5 6 2" xfId="35586" xr:uid="{00000000-0005-0000-0000-00008DAE0000}"/>
    <cellStyle name="Normal 6 5 7" xfId="24349" xr:uid="{00000000-0005-0000-0000-00008EAE0000}"/>
    <cellStyle name="Normal 6 5 7 2" xfId="47553" xr:uid="{00000000-0005-0000-0000-00008FAE0000}"/>
    <cellStyle name="Normal 6 5 8" xfId="24967" xr:uid="{00000000-0005-0000-0000-000090AE0000}"/>
    <cellStyle name="Normal 6 5 9" xfId="49487" xr:uid="{00000000-0005-0000-0000-000091AE0000}"/>
    <cellStyle name="Normal 6 5_Sheet1" xfId="3982" xr:uid="{00000000-0005-0000-0000-000092AE0000}"/>
    <cellStyle name="Normal 6 6" xfId="1160" xr:uid="{00000000-0005-0000-0000-000093AE0000}"/>
    <cellStyle name="Normal 6 6 2" xfId="2727" xr:uid="{00000000-0005-0000-0000-000094AE0000}"/>
    <cellStyle name="Normal 6 6 2 2" xfId="5575" xr:uid="{00000000-0005-0000-0000-000095AE0000}"/>
    <cellStyle name="Normal 6 6 2 2 2" xfId="10918" xr:uid="{00000000-0005-0000-0000-000096AE0000}"/>
    <cellStyle name="Normal 6 6 2 2 2 2" xfId="21532" xr:uid="{00000000-0005-0000-0000-000097AE0000}"/>
    <cellStyle name="Normal 6 6 2 2 2 2 2" xfId="44800" xr:uid="{00000000-0005-0000-0000-000098AE0000}"/>
    <cellStyle name="Normal 6 6 2 2 2 3" xfId="34186" xr:uid="{00000000-0005-0000-0000-000099AE0000}"/>
    <cellStyle name="Normal 6 6 2 2 3" xfId="16226" xr:uid="{00000000-0005-0000-0000-00009AAE0000}"/>
    <cellStyle name="Normal 6 6 2 2 3 2" xfId="39494" xr:uid="{00000000-0005-0000-0000-00009BAE0000}"/>
    <cellStyle name="Normal 6 6 2 2 4" xfId="24355" xr:uid="{00000000-0005-0000-0000-00009CAE0000}"/>
    <cellStyle name="Normal 6 6 2 2 4 2" xfId="47559" xr:uid="{00000000-0005-0000-0000-00009DAE0000}"/>
    <cellStyle name="Normal 6 6 2 2 5" xfId="28878" xr:uid="{00000000-0005-0000-0000-00009EAE0000}"/>
    <cellStyle name="Normal 6 6 2 2 6" xfId="49493" xr:uid="{00000000-0005-0000-0000-00009FAE0000}"/>
    <cellStyle name="Normal 6 6 2 3" xfId="8276" xr:uid="{00000000-0005-0000-0000-0000A0AE0000}"/>
    <cellStyle name="Normal 6 6 2 3 2" xfId="18891" xr:uid="{00000000-0005-0000-0000-0000A1AE0000}"/>
    <cellStyle name="Normal 6 6 2 3 2 2" xfId="42159" xr:uid="{00000000-0005-0000-0000-0000A2AE0000}"/>
    <cellStyle name="Normal 6 6 2 3 3" xfId="31544" xr:uid="{00000000-0005-0000-0000-0000A3AE0000}"/>
    <cellStyle name="Normal 6 6 2 4" xfId="13586" xr:uid="{00000000-0005-0000-0000-0000A4AE0000}"/>
    <cellStyle name="Normal 6 6 2 4 2" xfId="36854" xr:uid="{00000000-0005-0000-0000-0000A5AE0000}"/>
    <cellStyle name="Normal 6 6 2 5" xfId="24354" xr:uid="{00000000-0005-0000-0000-0000A6AE0000}"/>
    <cellStyle name="Normal 6 6 2 5 2" xfId="47558" xr:uid="{00000000-0005-0000-0000-0000A7AE0000}"/>
    <cellStyle name="Normal 6 6 2 6" xfId="26236" xr:uid="{00000000-0005-0000-0000-0000A8AE0000}"/>
    <cellStyle name="Normal 6 6 2 7" xfId="49492" xr:uid="{00000000-0005-0000-0000-0000A9AE0000}"/>
    <cellStyle name="Normal 6 6 3" xfId="3902" xr:uid="{00000000-0005-0000-0000-0000AAAE0000}"/>
    <cellStyle name="Normal 6 6 3 2" xfId="6566" xr:uid="{00000000-0005-0000-0000-0000ABAE0000}"/>
    <cellStyle name="Normal 6 6 3 2 2" xfId="11909" xr:uid="{00000000-0005-0000-0000-0000ACAE0000}"/>
    <cellStyle name="Normal 6 6 3 2 2 2" xfId="22522" xr:uid="{00000000-0005-0000-0000-0000ADAE0000}"/>
    <cellStyle name="Normal 6 6 3 2 2 2 2" xfId="45790" xr:uid="{00000000-0005-0000-0000-0000AEAE0000}"/>
    <cellStyle name="Normal 6 6 3 2 2 3" xfId="35177" xr:uid="{00000000-0005-0000-0000-0000AFAE0000}"/>
    <cellStyle name="Normal 6 6 3 2 3" xfId="17216" xr:uid="{00000000-0005-0000-0000-0000B0AE0000}"/>
    <cellStyle name="Normal 6 6 3 2 3 2" xfId="40484" xr:uid="{00000000-0005-0000-0000-0000B1AE0000}"/>
    <cellStyle name="Normal 6 6 3 2 4" xfId="29869" xr:uid="{00000000-0005-0000-0000-0000B2AE0000}"/>
    <cellStyle name="Normal 6 6 3 3" xfId="9267" xr:uid="{00000000-0005-0000-0000-0000B3AE0000}"/>
    <cellStyle name="Normal 6 6 3 3 2" xfId="19882" xr:uid="{00000000-0005-0000-0000-0000B4AE0000}"/>
    <cellStyle name="Normal 6 6 3 3 2 2" xfId="43150" xr:uid="{00000000-0005-0000-0000-0000B5AE0000}"/>
    <cellStyle name="Normal 6 6 3 3 3" xfId="32535" xr:uid="{00000000-0005-0000-0000-0000B6AE0000}"/>
    <cellStyle name="Normal 6 6 3 4" xfId="14576" xr:uid="{00000000-0005-0000-0000-0000B7AE0000}"/>
    <cellStyle name="Normal 6 6 3 4 2" xfId="37844" xr:uid="{00000000-0005-0000-0000-0000B8AE0000}"/>
    <cellStyle name="Normal 6 6 3 5" xfId="24356" xr:uid="{00000000-0005-0000-0000-0000B9AE0000}"/>
    <cellStyle name="Normal 6 6 3 5 2" xfId="47560" xr:uid="{00000000-0005-0000-0000-0000BAAE0000}"/>
    <cellStyle name="Normal 6 6 3 6" xfId="27227" xr:uid="{00000000-0005-0000-0000-0000BBAE0000}"/>
    <cellStyle name="Normal 6 6 3 7" xfId="49494" xr:uid="{00000000-0005-0000-0000-0000BCAE0000}"/>
    <cellStyle name="Normal 6 6 4" xfId="4388" xr:uid="{00000000-0005-0000-0000-0000BDAE0000}"/>
    <cellStyle name="Normal 6 6 4 2" xfId="9732" xr:uid="{00000000-0005-0000-0000-0000BEAE0000}"/>
    <cellStyle name="Normal 6 6 4 2 2" xfId="20347" xr:uid="{00000000-0005-0000-0000-0000BFAE0000}"/>
    <cellStyle name="Normal 6 6 4 2 2 2" xfId="43615" xr:uid="{00000000-0005-0000-0000-0000C0AE0000}"/>
    <cellStyle name="Normal 6 6 4 2 3" xfId="33000" xr:uid="{00000000-0005-0000-0000-0000C1AE0000}"/>
    <cellStyle name="Normal 6 6 4 3" xfId="15041" xr:uid="{00000000-0005-0000-0000-0000C2AE0000}"/>
    <cellStyle name="Normal 6 6 4 3 2" xfId="38309" xr:uid="{00000000-0005-0000-0000-0000C3AE0000}"/>
    <cellStyle name="Normal 6 6 4 4" xfId="27692" xr:uid="{00000000-0005-0000-0000-0000C4AE0000}"/>
    <cellStyle name="Normal 6 6 5" xfId="7090" xr:uid="{00000000-0005-0000-0000-0000C5AE0000}"/>
    <cellStyle name="Normal 6 6 5 2" xfId="17705" xr:uid="{00000000-0005-0000-0000-0000C6AE0000}"/>
    <cellStyle name="Normal 6 6 5 2 2" xfId="40973" xr:uid="{00000000-0005-0000-0000-0000C7AE0000}"/>
    <cellStyle name="Normal 6 6 5 3" xfId="30358" xr:uid="{00000000-0005-0000-0000-0000C8AE0000}"/>
    <cellStyle name="Normal 6 6 6" xfId="12401" xr:uid="{00000000-0005-0000-0000-0000C9AE0000}"/>
    <cellStyle name="Normal 6 6 6 2" xfId="35669" xr:uid="{00000000-0005-0000-0000-0000CAAE0000}"/>
    <cellStyle name="Normal 6 6 7" xfId="24353" xr:uid="{00000000-0005-0000-0000-0000CBAE0000}"/>
    <cellStyle name="Normal 6 6 7 2" xfId="47557" xr:uid="{00000000-0005-0000-0000-0000CCAE0000}"/>
    <cellStyle name="Normal 6 6 8" xfId="25050" xr:uid="{00000000-0005-0000-0000-0000CDAE0000}"/>
    <cellStyle name="Normal 6 6 9" xfId="49491" xr:uid="{00000000-0005-0000-0000-0000CEAE0000}"/>
    <cellStyle name="Normal 6 7" xfId="1334" xr:uid="{00000000-0005-0000-0000-0000CFAE0000}"/>
    <cellStyle name="Normal 6 7 2" xfId="2867" xr:uid="{00000000-0005-0000-0000-0000D0AE0000}"/>
    <cellStyle name="Normal 6 7 2 2" xfId="5715" xr:uid="{00000000-0005-0000-0000-0000D1AE0000}"/>
    <cellStyle name="Normal 6 7 2 2 2" xfId="11058" xr:uid="{00000000-0005-0000-0000-0000D2AE0000}"/>
    <cellStyle name="Normal 6 7 2 2 2 2" xfId="21672" xr:uid="{00000000-0005-0000-0000-0000D3AE0000}"/>
    <cellStyle name="Normal 6 7 2 2 2 2 2" xfId="44940" xr:uid="{00000000-0005-0000-0000-0000D4AE0000}"/>
    <cellStyle name="Normal 6 7 2 2 2 3" xfId="34326" xr:uid="{00000000-0005-0000-0000-0000D5AE0000}"/>
    <cellStyle name="Normal 6 7 2 2 3" xfId="16366" xr:uid="{00000000-0005-0000-0000-0000D6AE0000}"/>
    <cellStyle name="Normal 6 7 2 2 3 2" xfId="39634" xr:uid="{00000000-0005-0000-0000-0000D7AE0000}"/>
    <cellStyle name="Normal 6 7 2 2 4" xfId="29018" xr:uid="{00000000-0005-0000-0000-0000D8AE0000}"/>
    <cellStyle name="Normal 6 7 2 3" xfId="8416" xr:uid="{00000000-0005-0000-0000-0000D9AE0000}"/>
    <cellStyle name="Normal 6 7 2 3 2" xfId="19031" xr:uid="{00000000-0005-0000-0000-0000DAAE0000}"/>
    <cellStyle name="Normal 6 7 2 3 2 2" xfId="42299" xr:uid="{00000000-0005-0000-0000-0000DBAE0000}"/>
    <cellStyle name="Normal 6 7 2 3 3" xfId="31684" xr:uid="{00000000-0005-0000-0000-0000DCAE0000}"/>
    <cellStyle name="Normal 6 7 2 4" xfId="13726" xr:uid="{00000000-0005-0000-0000-0000DDAE0000}"/>
    <cellStyle name="Normal 6 7 2 4 2" xfId="36994" xr:uid="{00000000-0005-0000-0000-0000DEAE0000}"/>
    <cellStyle name="Normal 6 7 2 5" xfId="26376" xr:uid="{00000000-0005-0000-0000-0000DFAE0000}"/>
    <cellStyle name="Normal 6 7 3" xfId="4528" xr:uid="{00000000-0005-0000-0000-0000E0AE0000}"/>
    <cellStyle name="Normal 6 7 3 2" xfId="9872" xr:uid="{00000000-0005-0000-0000-0000E1AE0000}"/>
    <cellStyle name="Normal 6 7 3 2 2" xfId="20487" xr:uid="{00000000-0005-0000-0000-0000E2AE0000}"/>
    <cellStyle name="Normal 6 7 3 2 2 2" xfId="43755" xr:uid="{00000000-0005-0000-0000-0000E3AE0000}"/>
    <cellStyle name="Normal 6 7 3 2 3" xfId="33140" xr:uid="{00000000-0005-0000-0000-0000E4AE0000}"/>
    <cellStyle name="Normal 6 7 3 3" xfId="15181" xr:uid="{00000000-0005-0000-0000-0000E5AE0000}"/>
    <cellStyle name="Normal 6 7 3 3 2" xfId="38449" xr:uid="{00000000-0005-0000-0000-0000E6AE0000}"/>
    <cellStyle name="Normal 6 7 3 4" xfId="27832" xr:uid="{00000000-0005-0000-0000-0000E7AE0000}"/>
    <cellStyle name="Normal 6 7 4" xfId="7230" xr:uid="{00000000-0005-0000-0000-0000E8AE0000}"/>
    <cellStyle name="Normal 6 7 4 2" xfId="17845" xr:uid="{00000000-0005-0000-0000-0000E9AE0000}"/>
    <cellStyle name="Normal 6 7 4 2 2" xfId="41113" xr:uid="{00000000-0005-0000-0000-0000EAAE0000}"/>
    <cellStyle name="Normal 6 7 4 3" xfId="30498" xr:uid="{00000000-0005-0000-0000-0000EBAE0000}"/>
    <cellStyle name="Normal 6 7 5" xfId="12541" xr:uid="{00000000-0005-0000-0000-0000ECAE0000}"/>
    <cellStyle name="Normal 6 7 5 2" xfId="35809" xr:uid="{00000000-0005-0000-0000-0000EDAE0000}"/>
    <cellStyle name="Normal 6 7 6" xfId="24357" xr:uid="{00000000-0005-0000-0000-0000EEAE0000}"/>
    <cellStyle name="Normal 6 7 7" xfId="25190" xr:uid="{00000000-0005-0000-0000-0000EFAE0000}"/>
    <cellStyle name="Normal 6 8" xfId="1711" xr:uid="{00000000-0005-0000-0000-0000F0AE0000}"/>
    <cellStyle name="Normal 6 8 2" xfId="4706" xr:uid="{00000000-0005-0000-0000-0000F1AE0000}"/>
    <cellStyle name="Normal 6 8 2 2" xfId="10050" xr:uid="{00000000-0005-0000-0000-0000F2AE0000}"/>
    <cellStyle name="Normal 6 8 2 2 2" xfId="20665" xr:uid="{00000000-0005-0000-0000-0000F3AE0000}"/>
    <cellStyle name="Normal 6 8 2 2 2 2" xfId="43933" xr:uid="{00000000-0005-0000-0000-0000F4AE0000}"/>
    <cellStyle name="Normal 6 8 2 2 3" xfId="33318" xr:uid="{00000000-0005-0000-0000-0000F5AE0000}"/>
    <cellStyle name="Normal 6 8 2 3" xfId="15359" xr:uid="{00000000-0005-0000-0000-0000F6AE0000}"/>
    <cellStyle name="Normal 6 8 2 3 2" xfId="38627" xr:uid="{00000000-0005-0000-0000-0000F7AE0000}"/>
    <cellStyle name="Normal 6 8 2 4" xfId="24359" xr:uid="{00000000-0005-0000-0000-0000F8AE0000}"/>
    <cellStyle name="Normal 6 8 2 4 2" xfId="47562" xr:uid="{00000000-0005-0000-0000-0000F9AE0000}"/>
    <cellStyle name="Normal 6 8 2 5" xfId="28010" xr:uid="{00000000-0005-0000-0000-0000FAAE0000}"/>
    <cellStyle name="Normal 6 8 2 6" xfId="49496" xr:uid="{00000000-0005-0000-0000-0000FBAE0000}"/>
    <cellStyle name="Normal 6 8 3" xfId="7408" xr:uid="{00000000-0005-0000-0000-0000FCAE0000}"/>
    <cellStyle name="Normal 6 8 3 2" xfId="18023" xr:uid="{00000000-0005-0000-0000-0000FDAE0000}"/>
    <cellStyle name="Normal 6 8 3 2 2" xfId="41291" xr:uid="{00000000-0005-0000-0000-0000FEAE0000}"/>
    <cellStyle name="Normal 6 8 3 3" xfId="30676" xr:uid="{00000000-0005-0000-0000-0000FFAE0000}"/>
    <cellStyle name="Normal 6 8 4" xfId="12719" xr:uid="{00000000-0005-0000-0000-000000AF0000}"/>
    <cellStyle name="Normal 6 8 4 2" xfId="35987" xr:uid="{00000000-0005-0000-0000-000001AF0000}"/>
    <cellStyle name="Normal 6 8 5" xfId="24358" xr:uid="{00000000-0005-0000-0000-000002AF0000}"/>
    <cellStyle name="Normal 6 8 5 2" xfId="47561" xr:uid="{00000000-0005-0000-0000-000003AF0000}"/>
    <cellStyle name="Normal 6 8 6" xfId="25368" xr:uid="{00000000-0005-0000-0000-000004AF0000}"/>
    <cellStyle name="Normal 6 8 7" xfId="49495" xr:uid="{00000000-0005-0000-0000-000005AF0000}"/>
    <cellStyle name="Normal 6 9" xfId="1733" xr:uid="{00000000-0005-0000-0000-000006AF0000}"/>
    <cellStyle name="Normal 6 9 2" xfId="4726" xr:uid="{00000000-0005-0000-0000-000007AF0000}"/>
    <cellStyle name="Normal 6 9 2 2" xfId="10070" xr:uid="{00000000-0005-0000-0000-000008AF0000}"/>
    <cellStyle name="Normal 6 9 2 2 2" xfId="20685" xr:uid="{00000000-0005-0000-0000-000009AF0000}"/>
    <cellStyle name="Normal 6 9 2 2 2 2" xfId="43953" xr:uid="{00000000-0005-0000-0000-00000AAF0000}"/>
    <cellStyle name="Normal 6 9 2 2 3" xfId="33338" xr:uid="{00000000-0005-0000-0000-00000BAF0000}"/>
    <cellStyle name="Normal 6 9 2 3" xfId="15379" xr:uid="{00000000-0005-0000-0000-00000CAF0000}"/>
    <cellStyle name="Normal 6 9 2 3 2" xfId="38647" xr:uid="{00000000-0005-0000-0000-00000DAF0000}"/>
    <cellStyle name="Normal 6 9 2 4" xfId="28030" xr:uid="{00000000-0005-0000-0000-00000EAF0000}"/>
    <cellStyle name="Normal 6 9 3" xfId="7428" xr:uid="{00000000-0005-0000-0000-00000FAF0000}"/>
    <cellStyle name="Normal 6 9 3 2" xfId="18043" xr:uid="{00000000-0005-0000-0000-000010AF0000}"/>
    <cellStyle name="Normal 6 9 3 2 2" xfId="41311" xr:uid="{00000000-0005-0000-0000-000011AF0000}"/>
    <cellStyle name="Normal 6 9 3 3" xfId="30696" xr:uid="{00000000-0005-0000-0000-000012AF0000}"/>
    <cellStyle name="Normal 6 9 4" xfId="12739" xr:uid="{00000000-0005-0000-0000-000013AF0000}"/>
    <cellStyle name="Normal 6 9 4 2" xfId="36007" xr:uid="{00000000-0005-0000-0000-000014AF0000}"/>
    <cellStyle name="Normal 6 9 5" xfId="24360" xr:uid="{00000000-0005-0000-0000-000015AF0000}"/>
    <cellStyle name="Normal 6 9 5 2" xfId="47563" xr:uid="{00000000-0005-0000-0000-000016AF0000}"/>
    <cellStyle name="Normal 6 9 6" xfId="25388" xr:uid="{00000000-0005-0000-0000-000017AF0000}"/>
    <cellStyle name="Normal 6 9 7" xfId="49497" xr:uid="{00000000-0005-0000-0000-000018AF0000}"/>
    <cellStyle name="Normal 6_Asset Register (new)" xfId="1308" xr:uid="{00000000-0005-0000-0000-000019AF0000}"/>
    <cellStyle name="Normal 60" xfId="62" xr:uid="{00000000-0005-0000-0000-00001AAF0000}"/>
    <cellStyle name="Normal 61" xfId="61" xr:uid="{00000000-0005-0000-0000-00001BAF0000}"/>
    <cellStyle name="Normal 62" xfId="22633" xr:uid="{00000000-0005-0000-0000-00001CAF0000}"/>
    <cellStyle name="Normal 63" xfId="63" xr:uid="{00000000-0005-0000-0000-00001DAF0000}"/>
    <cellStyle name="Normal 64" xfId="22634" xr:uid="{00000000-0005-0000-0000-00001EAF0000}"/>
    <cellStyle name="Normal 64 2" xfId="45889" xr:uid="{00000000-0005-0000-0000-00001FAF0000}"/>
    <cellStyle name="Normal 65" xfId="64" xr:uid="{00000000-0005-0000-0000-000020AF0000}"/>
    <cellStyle name="Normal 65 2" xfId="45890" xr:uid="{00000000-0005-0000-0000-000021AF0000}"/>
    <cellStyle name="Normal 65 3" xfId="22635" xr:uid="{00000000-0005-0000-0000-000022AF0000}"/>
    <cellStyle name="Normal 65 4" xfId="51438" xr:uid="{00000000-0005-0000-0000-000023AF0000}"/>
    <cellStyle name="Normal 66" xfId="22636" xr:uid="{00000000-0005-0000-0000-000024AF0000}"/>
    <cellStyle name="Normal 66 2" xfId="45891" xr:uid="{00000000-0005-0000-0000-000025AF0000}"/>
    <cellStyle name="Normal 67" xfId="65" xr:uid="{00000000-0005-0000-0000-000026AF0000}"/>
    <cellStyle name="Normal 67 2" xfId="45892" xr:uid="{00000000-0005-0000-0000-000027AF0000}"/>
    <cellStyle name="Normal 67 3" xfId="22637" xr:uid="{00000000-0005-0000-0000-000028AF0000}"/>
    <cellStyle name="Normal 67 4" xfId="51420" xr:uid="{00000000-0005-0000-0000-000029AF0000}"/>
    <cellStyle name="Normal 68" xfId="66" xr:uid="{00000000-0005-0000-0000-00002AAF0000}"/>
    <cellStyle name="Normal 68 2" xfId="45893" xr:uid="{00000000-0005-0000-0000-00002BAF0000}"/>
    <cellStyle name="Normal 68 3" xfId="22638" xr:uid="{00000000-0005-0000-0000-00002CAF0000}"/>
    <cellStyle name="Normal 68 4" xfId="51421" xr:uid="{00000000-0005-0000-0000-00002DAF0000}"/>
    <cellStyle name="Normal 69" xfId="67" xr:uid="{00000000-0005-0000-0000-00002EAF0000}"/>
    <cellStyle name="Normal 69 2" xfId="45894" xr:uid="{00000000-0005-0000-0000-00002FAF0000}"/>
    <cellStyle name="Normal 69 3" xfId="22639" xr:uid="{00000000-0005-0000-0000-000030AF0000}"/>
    <cellStyle name="Normal 69 4" xfId="51422" xr:uid="{00000000-0005-0000-0000-000031AF0000}"/>
    <cellStyle name="Normal 7" xfId="602" xr:uid="{00000000-0005-0000-0000-000032AF0000}"/>
    <cellStyle name="Normal 7 10" xfId="51189" xr:uid="{00000000-0005-0000-0000-000033AF0000}"/>
    <cellStyle name="Normal 7 2" xfId="603" xr:uid="{00000000-0005-0000-0000-000034AF0000}"/>
    <cellStyle name="Normal 7 2 2" xfId="861" xr:uid="{00000000-0005-0000-0000-000035AF0000}"/>
    <cellStyle name="Normal 7 2 2 2" xfId="2098" xr:uid="{00000000-0005-0000-0000-000036AF0000}"/>
    <cellStyle name="Normal 7 2 2 2 2" xfId="3723" xr:uid="{00000000-0005-0000-0000-000037AF0000}"/>
    <cellStyle name="Normal 7 2 2 2 2 2" xfId="51193" xr:uid="{00000000-0005-0000-0000-000038AF0000}"/>
    <cellStyle name="Normal 7 2 2 2 2 3" xfId="51192" xr:uid="{00000000-0005-0000-0000-000039AF0000}"/>
    <cellStyle name="Normal 7 2 2 2 3" xfId="5004" xr:uid="{00000000-0005-0000-0000-00003AAF0000}"/>
    <cellStyle name="Normal 7 2 2 2 3 2" xfId="10347" xr:uid="{00000000-0005-0000-0000-00003BAF0000}"/>
    <cellStyle name="Normal 7 2 2 2 3 2 2" xfId="20962" xr:uid="{00000000-0005-0000-0000-00003CAF0000}"/>
    <cellStyle name="Normal 7 2 2 2 3 2 2 2" xfId="44230" xr:uid="{00000000-0005-0000-0000-00003DAF0000}"/>
    <cellStyle name="Normal 7 2 2 2 3 2 3" xfId="33615" xr:uid="{00000000-0005-0000-0000-00003EAF0000}"/>
    <cellStyle name="Normal 7 2 2 2 3 2 4" xfId="51195" xr:uid="{00000000-0005-0000-0000-00003FAF0000}"/>
    <cellStyle name="Normal 7 2 2 2 3 3" xfId="15656" xr:uid="{00000000-0005-0000-0000-000040AF0000}"/>
    <cellStyle name="Normal 7 2 2 2 3 3 2" xfId="38924" xr:uid="{00000000-0005-0000-0000-000041AF0000}"/>
    <cellStyle name="Normal 7 2 2 2 3 4" xfId="28307" xr:uid="{00000000-0005-0000-0000-000042AF0000}"/>
    <cellStyle name="Normal 7 2 2 2 3 5" xfId="51194" xr:uid="{00000000-0005-0000-0000-000043AF0000}"/>
    <cellStyle name="Normal 7 2 2 2 4" xfId="7705" xr:uid="{00000000-0005-0000-0000-000044AF0000}"/>
    <cellStyle name="Normal 7 2 2 2 4 2" xfId="18320" xr:uid="{00000000-0005-0000-0000-000045AF0000}"/>
    <cellStyle name="Normal 7 2 2 2 4 2 2" xfId="41588" xr:uid="{00000000-0005-0000-0000-000046AF0000}"/>
    <cellStyle name="Normal 7 2 2 2 4 3" xfId="30973" xr:uid="{00000000-0005-0000-0000-000047AF0000}"/>
    <cellStyle name="Normal 7 2 2 2 4 4" xfId="51196" xr:uid="{00000000-0005-0000-0000-000048AF0000}"/>
    <cellStyle name="Normal 7 2 2 2 5" xfId="13016" xr:uid="{00000000-0005-0000-0000-000049AF0000}"/>
    <cellStyle name="Normal 7 2 2 2 5 2" xfId="36284" xr:uid="{00000000-0005-0000-0000-00004AAF0000}"/>
    <cellStyle name="Normal 7 2 2 2 6" xfId="25665" xr:uid="{00000000-0005-0000-0000-00004BAF0000}"/>
    <cellStyle name="Normal 7 2 2 2 7" xfId="51191" xr:uid="{00000000-0005-0000-0000-00004CAF0000}"/>
    <cellStyle name="Normal 7 2 2 3" xfId="3278" xr:uid="{00000000-0005-0000-0000-00004DAF0000}"/>
    <cellStyle name="Normal 7 2 2 3 2" xfId="6108" xr:uid="{00000000-0005-0000-0000-00004EAF0000}"/>
    <cellStyle name="Normal 7 2 2 3 2 2" xfId="11451" xr:uid="{00000000-0005-0000-0000-00004FAF0000}"/>
    <cellStyle name="Normal 7 2 2 3 2 2 2" xfId="22064" xr:uid="{00000000-0005-0000-0000-000050AF0000}"/>
    <cellStyle name="Normal 7 2 2 3 2 2 2 2" xfId="45332" xr:uid="{00000000-0005-0000-0000-000051AF0000}"/>
    <cellStyle name="Normal 7 2 2 3 2 2 3" xfId="34719" xr:uid="{00000000-0005-0000-0000-000052AF0000}"/>
    <cellStyle name="Normal 7 2 2 3 2 3" xfId="16758" xr:uid="{00000000-0005-0000-0000-000053AF0000}"/>
    <cellStyle name="Normal 7 2 2 3 2 3 2" xfId="40026" xr:uid="{00000000-0005-0000-0000-000054AF0000}"/>
    <cellStyle name="Normal 7 2 2 3 2 4" xfId="29411" xr:uid="{00000000-0005-0000-0000-000055AF0000}"/>
    <cellStyle name="Normal 7 2 2 3 2 5" xfId="51198" xr:uid="{00000000-0005-0000-0000-000056AF0000}"/>
    <cellStyle name="Normal 7 2 2 3 3" xfId="8809" xr:uid="{00000000-0005-0000-0000-000057AF0000}"/>
    <cellStyle name="Normal 7 2 2 3 3 2" xfId="19424" xr:uid="{00000000-0005-0000-0000-000058AF0000}"/>
    <cellStyle name="Normal 7 2 2 3 3 2 2" xfId="42692" xr:uid="{00000000-0005-0000-0000-000059AF0000}"/>
    <cellStyle name="Normal 7 2 2 3 3 3" xfId="32077" xr:uid="{00000000-0005-0000-0000-00005AAF0000}"/>
    <cellStyle name="Normal 7 2 2 3 4" xfId="14118" xr:uid="{00000000-0005-0000-0000-00005BAF0000}"/>
    <cellStyle name="Normal 7 2 2 3 4 2" xfId="37386" xr:uid="{00000000-0005-0000-0000-00005CAF0000}"/>
    <cellStyle name="Normal 7 2 2 3 5" xfId="26769" xr:uid="{00000000-0005-0000-0000-00005DAF0000}"/>
    <cellStyle name="Normal 7 2 2 3 6" xfId="51197" xr:uid="{00000000-0005-0000-0000-00005EAF0000}"/>
    <cellStyle name="Normal 7 2 2 4" xfId="3598" xr:uid="{00000000-0005-0000-0000-00005FAF0000}"/>
    <cellStyle name="Normal 7 2 2 4 2" xfId="6422" xr:uid="{00000000-0005-0000-0000-000060AF0000}"/>
    <cellStyle name="Normal 7 2 2 4 2 2" xfId="11765" xr:uid="{00000000-0005-0000-0000-000061AF0000}"/>
    <cellStyle name="Normal 7 2 2 4 2 2 2" xfId="22378" xr:uid="{00000000-0005-0000-0000-000062AF0000}"/>
    <cellStyle name="Normal 7 2 2 4 2 2 2 2" xfId="45646" xr:uid="{00000000-0005-0000-0000-000063AF0000}"/>
    <cellStyle name="Normal 7 2 2 4 2 2 3" xfId="35033" xr:uid="{00000000-0005-0000-0000-000064AF0000}"/>
    <cellStyle name="Normal 7 2 2 4 2 3" xfId="17072" xr:uid="{00000000-0005-0000-0000-000065AF0000}"/>
    <cellStyle name="Normal 7 2 2 4 2 3 2" xfId="40340" xr:uid="{00000000-0005-0000-0000-000066AF0000}"/>
    <cellStyle name="Normal 7 2 2 4 2 4" xfId="29725" xr:uid="{00000000-0005-0000-0000-000067AF0000}"/>
    <cellStyle name="Normal 7 2 2 4 2 5" xfId="51200" xr:uid="{00000000-0005-0000-0000-000068AF0000}"/>
    <cellStyle name="Normal 7 2 2 4 3" xfId="9123" xr:uid="{00000000-0005-0000-0000-000069AF0000}"/>
    <cellStyle name="Normal 7 2 2 4 3 2" xfId="19738" xr:uid="{00000000-0005-0000-0000-00006AAF0000}"/>
    <cellStyle name="Normal 7 2 2 4 3 2 2" xfId="43006" xr:uid="{00000000-0005-0000-0000-00006BAF0000}"/>
    <cellStyle name="Normal 7 2 2 4 3 3" xfId="32391" xr:uid="{00000000-0005-0000-0000-00006CAF0000}"/>
    <cellStyle name="Normal 7 2 2 4 4" xfId="14432" xr:uid="{00000000-0005-0000-0000-00006DAF0000}"/>
    <cellStyle name="Normal 7 2 2 4 4 2" xfId="37700" xr:uid="{00000000-0005-0000-0000-00006EAF0000}"/>
    <cellStyle name="Normal 7 2 2 4 5" xfId="27083" xr:uid="{00000000-0005-0000-0000-00006FAF0000}"/>
    <cellStyle name="Normal 7 2 2 4 6" xfId="51199" xr:uid="{00000000-0005-0000-0000-000070AF0000}"/>
    <cellStyle name="Normal 7 2 2 5" xfId="51201" xr:uid="{00000000-0005-0000-0000-000071AF0000}"/>
    <cellStyle name="Normal 7 2 2 6" xfId="51190" xr:uid="{00000000-0005-0000-0000-000072AF0000}"/>
    <cellStyle name="Normal 7 2 2_Sheet1" xfId="3669" xr:uid="{00000000-0005-0000-0000-000073AF0000}"/>
    <cellStyle name="Normal 7 2 3" xfId="2550" xr:uid="{00000000-0005-0000-0000-000074AF0000}"/>
    <cellStyle name="Normal 7 2 3 2" xfId="5398" xr:uid="{00000000-0005-0000-0000-000075AF0000}"/>
    <cellStyle name="Normal 7 2 3 2 2" xfId="10741" xr:uid="{00000000-0005-0000-0000-000076AF0000}"/>
    <cellStyle name="Normal 7 2 3 2 2 2" xfId="21355" xr:uid="{00000000-0005-0000-0000-000077AF0000}"/>
    <cellStyle name="Normal 7 2 3 2 2 2 2" xfId="44623" xr:uid="{00000000-0005-0000-0000-000078AF0000}"/>
    <cellStyle name="Normal 7 2 3 2 2 2 3" xfId="51205" xr:uid="{00000000-0005-0000-0000-000079AF0000}"/>
    <cellStyle name="Normal 7 2 3 2 2 3" xfId="34009" xr:uid="{00000000-0005-0000-0000-00007AAF0000}"/>
    <cellStyle name="Normal 7 2 3 2 2 4" xfId="51204" xr:uid="{00000000-0005-0000-0000-00007BAF0000}"/>
    <cellStyle name="Normal 7 2 3 2 3" xfId="16049" xr:uid="{00000000-0005-0000-0000-00007CAF0000}"/>
    <cellStyle name="Normal 7 2 3 2 3 2" xfId="39317" xr:uid="{00000000-0005-0000-0000-00007DAF0000}"/>
    <cellStyle name="Normal 7 2 3 2 3 2 2" xfId="51207" xr:uid="{00000000-0005-0000-0000-00007EAF0000}"/>
    <cellStyle name="Normal 7 2 3 2 3 3" xfId="51206" xr:uid="{00000000-0005-0000-0000-00007FAF0000}"/>
    <cellStyle name="Normal 7 2 3 2 4" xfId="28701" xr:uid="{00000000-0005-0000-0000-000080AF0000}"/>
    <cellStyle name="Normal 7 2 3 2 4 2" xfId="51208" xr:uid="{00000000-0005-0000-0000-000081AF0000}"/>
    <cellStyle name="Normal 7 2 3 2 5" xfId="51203" xr:uid="{00000000-0005-0000-0000-000082AF0000}"/>
    <cellStyle name="Normal 7 2 3 3" xfId="8099" xr:uid="{00000000-0005-0000-0000-000083AF0000}"/>
    <cellStyle name="Normal 7 2 3 3 2" xfId="18714" xr:uid="{00000000-0005-0000-0000-000084AF0000}"/>
    <cellStyle name="Normal 7 2 3 3 2 2" xfId="41982" xr:uid="{00000000-0005-0000-0000-000085AF0000}"/>
    <cellStyle name="Normal 7 2 3 3 2 3" xfId="51210" xr:uid="{00000000-0005-0000-0000-000086AF0000}"/>
    <cellStyle name="Normal 7 2 3 3 3" xfId="31367" xr:uid="{00000000-0005-0000-0000-000087AF0000}"/>
    <cellStyle name="Normal 7 2 3 3 4" xfId="51209" xr:uid="{00000000-0005-0000-0000-000088AF0000}"/>
    <cellStyle name="Normal 7 2 3 4" xfId="13409" xr:uid="{00000000-0005-0000-0000-000089AF0000}"/>
    <cellStyle name="Normal 7 2 3 4 2" xfId="36677" xr:uid="{00000000-0005-0000-0000-00008AAF0000}"/>
    <cellStyle name="Normal 7 2 3 4 2 2" xfId="51212" xr:uid="{00000000-0005-0000-0000-00008BAF0000}"/>
    <cellStyle name="Normal 7 2 3 4 3" xfId="51211" xr:uid="{00000000-0005-0000-0000-00008CAF0000}"/>
    <cellStyle name="Normal 7 2 3 5" xfId="26059" xr:uid="{00000000-0005-0000-0000-00008DAF0000}"/>
    <cellStyle name="Normal 7 2 3 5 2" xfId="51213" xr:uid="{00000000-0005-0000-0000-00008EAF0000}"/>
    <cellStyle name="Normal 7 2 3 6" xfId="51202" xr:uid="{00000000-0005-0000-0000-00008FAF0000}"/>
    <cellStyle name="Normal 7 2 4" xfId="4211" xr:uid="{00000000-0005-0000-0000-000090AF0000}"/>
    <cellStyle name="Normal 7 2 4 2" xfId="9555" xr:uid="{00000000-0005-0000-0000-000091AF0000}"/>
    <cellStyle name="Normal 7 2 4 2 2" xfId="20170" xr:uid="{00000000-0005-0000-0000-000092AF0000}"/>
    <cellStyle name="Normal 7 2 4 2 2 2" xfId="43438" xr:uid="{00000000-0005-0000-0000-000093AF0000}"/>
    <cellStyle name="Normal 7 2 4 2 2 2 2" xfId="51217" xr:uid="{00000000-0005-0000-0000-000094AF0000}"/>
    <cellStyle name="Normal 7 2 4 2 2 3" xfId="51216" xr:uid="{00000000-0005-0000-0000-000095AF0000}"/>
    <cellStyle name="Normal 7 2 4 2 3" xfId="32823" xr:uid="{00000000-0005-0000-0000-000096AF0000}"/>
    <cellStyle name="Normal 7 2 4 2 3 2" xfId="51219" xr:uid="{00000000-0005-0000-0000-000097AF0000}"/>
    <cellStyle name="Normal 7 2 4 2 3 3" xfId="51218" xr:uid="{00000000-0005-0000-0000-000098AF0000}"/>
    <cellStyle name="Normal 7 2 4 2 4" xfId="51220" xr:uid="{00000000-0005-0000-0000-000099AF0000}"/>
    <cellStyle name="Normal 7 2 4 2 5" xfId="51215" xr:uid="{00000000-0005-0000-0000-00009AAF0000}"/>
    <cellStyle name="Normal 7 2 4 3" xfId="14864" xr:uid="{00000000-0005-0000-0000-00009BAF0000}"/>
    <cellStyle name="Normal 7 2 4 3 2" xfId="38132" xr:uid="{00000000-0005-0000-0000-00009CAF0000}"/>
    <cellStyle name="Normal 7 2 4 3 2 2" xfId="51222" xr:uid="{00000000-0005-0000-0000-00009DAF0000}"/>
    <cellStyle name="Normal 7 2 4 3 3" xfId="51221" xr:uid="{00000000-0005-0000-0000-00009EAF0000}"/>
    <cellStyle name="Normal 7 2 4 4" xfId="27515" xr:uid="{00000000-0005-0000-0000-00009FAF0000}"/>
    <cellStyle name="Normal 7 2 4 4 2" xfId="51224" xr:uid="{00000000-0005-0000-0000-0000A0AF0000}"/>
    <cellStyle name="Normal 7 2 4 4 3" xfId="51223" xr:uid="{00000000-0005-0000-0000-0000A1AF0000}"/>
    <cellStyle name="Normal 7 2 4 5" xfId="51225" xr:uid="{00000000-0005-0000-0000-0000A2AF0000}"/>
    <cellStyle name="Normal 7 2 4 6" xfId="51214" xr:uid="{00000000-0005-0000-0000-0000A3AF0000}"/>
    <cellStyle name="Normal 7 2 5" xfId="6913" xr:uid="{00000000-0005-0000-0000-0000A4AF0000}"/>
    <cellStyle name="Normal 7 2 5 2" xfId="17528" xr:uid="{00000000-0005-0000-0000-0000A5AF0000}"/>
    <cellStyle name="Normal 7 2 5 2 2" xfId="40796" xr:uid="{00000000-0005-0000-0000-0000A6AF0000}"/>
    <cellStyle name="Normal 7 2 5 2 2 2" xfId="51229" xr:uid="{00000000-0005-0000-0000-0000A7AF0000}"/>
    <cellStyle name="Normal 7 2 5 2 2 3" xfId="51228" xr:uid="{00000000-0005-0000-0000-0000A8AF0000}"/>
    <cellStyle name="Normal 7 2 5 2 3" xfId="51230" xr:uid="{00000000-0005-0000-0000-0000A9AF0000}"/>
    <cellStyle name="Normal 7 2 5 2 3 2" xfId="51231" xr:uid="{00000000-0005-0000-0000-0000AAAF0000}"/>
    <cellStyle name="Normal 7 2 5 2 4" xfId="51232" xr:uid="{00000000-0005-0000-0000-0000ABAF0000}"/>
    <cellStyle name="Normal 7 2 5 2 5" xfId="51227" xr:uid="{00000000-0005-0000-0000-0000ACAF0000}"/>
    <cellStyle name="Normal 7 2 5 3" xfId="30181" xr:uid="{00000000-0005-0000-0000-0000ADAF0000}"/>
    <cellStyle name="Normal 7 2 5 3 2" xfId="51234" xr:uid="{00000000-0005-0000-0000-0000AEAF0000}"/>
    <cellStyle name="Normal 7 2 5 3 3" xfId="51233" xr:uid="{00000000-0005-0000-0000-0000AFAF0000}"/>
    <cellStyle name="Normal 7 2 5 4" xfId="51235" xr:uid="{00000000-0005-0000-0000-0000B0AF0000}"/>
    <cellStyle name="Normal 7 2 5 4 2" xfId="51236" xr:uid="{00000000-0005-0000-0000-0000B1AF0000}"/>
    <cellStyle name="Normal 7 2 5 5" xfId="51237" xr:uid="{00000000-0005-0000-0000-0000B2AF0000}"/>
    <cellStyle name="Normal 7 2 5 6" xfId="51226" xr:uid="{00000000-0005-0000-0000-0000B3AF0000}"/>
    <cellStyle name="Normal 7 2 6" xfId="12224" xr:uid="{00000000-0005-0000-0000-0000B4AF0000}"/>
    <cellStyle name="Normal 7 2 6 2" xfId="35492" xr:uid="{00000000-0005-0000-0000-0000B5AF0000}"/>
    <cellStyle name="Normal 7 2 6 2 2" xfId="51240" xr:uid="{00000000-0005-0000-0000-0000B6AF0000}"/>
    <cellStyle name="Normal 7 2 6 2 3" xfId="51239" xr:uid="{00000000-0005-0000-0000-0000B7AF0000}"/>
    <cellStyle name="Normal 7 2 6 3" xfId="51241" xr:uid="{00000000-0005-0000-0000-0000B8AF0000}"/>
    <cellStyle name="Normal 7 2 6 3 2" xfId="51242" xr:uid="{00000000-0005-0000-0000-0000B9AF0000}"/>
    <cellStyle name="Normal 7 2 6 4" xfId="51243" xr:uid="{00000000-0005-0000-0000-0000BAAF0000}"/>
    <cellStyle name="Normal 7 2 6 5" xfId="51238" xr:uid="{00000000-0005-0000-0000-0000BBAF0000}"/>
    <cellStyle name="Normal 7 2 7" xfId="24872" xr:uid="{00000000-0005-0000-0000-0000BCAF0000}"/>
    <cellStyle name="Normal 7 2 7 2" xfId="51245" xr:uid="{00000000-0005-0000-0000-0000BDAF0000}"/>
    <cellStyle name="Normal 7 2 7 3" xfId="51244" xr:uid="{00000000-0005-0000-0000-0000BEAF0000}"/>
    <cellStyle name="Normal 7 2 8" xfId="51246" xr:uid="{00000000-0005-0000-0000-0000BFAF0000}"/>
    <cellStyle name="Normal 7 2 8 2" xfId="51247" xr:uid="{00000000-0005-0000-0000-0000C0AF0000}"/>
    <cellStyle name="Normal 7 2 9" xfId="51248" xr:uid="{00000000-0005-0000-0000-0000C1AF0000}"/>
    <cellStyle name="Normal 7 2_Asset Register (new)" xfId="1305" xr:uid="{00000000-0005-0000-0000-0000C2AF0000}"/>
    <cellStyle name="Normal 7 3" xfId="604" xr:uid="{00000000-0005-0000-0000-0000C3AF0000}"/>
    <cellStyle name="Normal 7 3 2" xfId="862" xr:uid="{00000000-0005-0000-0000-0000C4AF0000}"/>
    <cellStyle name="Normal 7 3 2 2" xfId="2099" xr:uid="{00000000-0005-0000-0000-0000C5AF0000}"/>
    <cellStyle name="Normal 7 3 2 2 2" xfId="3807" xr:uid="{00000000-0005-0000-0000-0000C6AF0000}"/>
    <cellStyle name="Normal 7 3 2 2 2 2" xfId="51251" xr:uid="{00000000-0005-0000-0000-0000C7AF0000}"/>
    <cellStyle name="Normal 7 3 2 2 3" xfId="51250" xr:uid="{00000000-0005-0000-0000-0000C8AF0000}"/>
    <cellStyle name="Normal 7 3 2 3" xfId="51252" xr:uid="{00000000-0005-0000-0000-0000C9AF0000}"/>
    <cellStyle name="Normal 7 3 2 3 2" xfId="51253" xr:uid="{00000000-0005-0000-0000-0000CAAF0000}"/>
    <cellStyle name="Normal 7 3 2 4" xfId="51254" xr:uid="{00000000-0005-0000-0000-0000CBAF0000}"/>
    <cellStyle name="Normal 7 3 2 5" xfId="51249" xr:uid="{00000000-0005-0000-0000-0000CCAF0000}"/>
    <cellStyle name="Normal 7 3 2_Sheet1" xfId="3670" xr:uid="{00000000-0005-0000-0000-0000CDAF0000}"/>
    <cellStyle name="Normal 7 3 3" xfId="51255" xr:uid="{00000000-0005-0000-0000-0000CEAF0000}"/>
    <cellStyle name="Normal 7 3 3 2" xfId="51256" xr:uid="{00000000-0005-0000-0000-0000CFAF0000}"/>
    <cellStyle name="Normal 7 3 4" xfId="51257" xr:uid="{00000000-0005-0000-0000-0000D0AF0000}"/>
    <cellStyle name="Normal 7 3 4 2" xfId="51258" xr:uid="{00000000-0005-0000-0000-0000D1AF0000}"/>
    <cellStyle name="Normal 7 3 5" xfId="51259" xr:uid="{00000000-0005-0000-0000-0000D2AF0000}"/>
    <cellStyle name="Normal 7 3_Asset Register (new)" xfId="1304" xr:uid="{00000000-0005-0000-0000-0000D3AF0000}"/>
    <cellStyle name="Normal 7 4" xfId="605" xr:uid="{00000000-0005-0000-0000-0000D4AF0000}"/>
    <cellStyle name="Normal 7 4 2" xfId="1084" xr:uid="{00000000-0005-0000-0000-0000D5AF0000}"/>
    <cellStyle name="Normal 7 4 2 2" xfId="2100" xr:uid="{00000000-0005-0000-0000-0000D6AF0000}"/>
    <cellStyle name="Normal 7 4 2 2 2" xfId="3835" xr:uid="{00000000-0005-0000-0000-0000D7AF0000}"/>
    <cellStyle name="Normal 7 4 2 2 2 2" xfId="51262" xr:uid="{00000000-0005-0000-0000-0000D8AF0000}"/>
    <cellStyle name="Normal 7 4 2 2 3" xfId="51261" xr:uid="{00000000-0005-0000-0000-0000D9AF0000}"/>
    <cellStyle name="Normal 7 4 2 3" xfId="51263" xr:uid="{00000000-0005-0000-0000-0000DAAF0000}"/>
    <cellStyle name="Normal 7 4 2 3 2" xfId="51264" xr:uid="{00000000-0005-0000-0000-0000DBAF0000}"/>
    <cellStyle name="Normal 7 4 2 4" xfId="51265" xr:uid="{00000000-0005-0000-0000-0000DCAF0000}"/>
    <cellStyle name="Normal 7 4 2 5" xfId="51260" xr:uid="{00000000-0005-0000-0000-0000DDAF0000}"/>
    <cellStyle name="Normal 7 4 2_Sheet1" xfId="3988" xr:uid="{00000000-0005-0000-0000-0000DEAF0000}"/>
    <cellStyle name="Normal 7 4 3" xfId="51266" xr:uid="{00000000-0005-0000-0000-0000DFAF0000}"/>
    <cellStyle name="Normal 7 4 3 2" xfId="51267" xr:uid="{00000000-0005-0000-0000-0000E0AF0000}"/>
    <cellStyle name="Normal 7 4 4" xfId="51268" xr:uid="{00000000-0005-0000-0000-0000E1AF0000}"/>
    <cellStyle name="Normal 7 4 4 2" xfId="51269" xr:uid="{00000000-0005-0000-0000-0000E2AF0000}"/>
    <cellStyle name="Normal 7 4 5" xfId="51270" xr:uid="{00000000-0005-0000-0000-0000E3AF0000}"/>
    <cellStyle name="Normal 7 4_Asset Register (new)" xfId="1515" xr:uid="{00000000-0005-0000-0000-0000E4AF0000}"/>
    <cellStyle name="Normal 7 5" xfId="860" xr:uid="{00000000-0005-0000-0000-0000E5AF0000}"/>
    <cellStyle name="Normal 7 5 2" xfId="2097" xr:uid="{00000000-0005-0000-0000-0000E6AF0000}"/>
    <cellStyle name="Normal 7 5 2 2" xfId="3724" xr:uid="{00000000-0005-0000-0000-0000E7AF0000}"/>
    <cellStyle name="Normal 7 5 2 2 2" xfId="24363" xr:uid="{00000000-0005-0000-0000-0000E8AF0000}"/>
    <cellStyle name="Normal 7 5 2 2 2 2" xfId="47566" xr:uid="{00000000-0005-0000-0000-0000E9AF0000}"/>
    <cellStyle name="Normal 7 5 2 2 2 3" xfId="51271" xr:uid="{00000000-0005-0000-0000-0000EAAF0000}"/>
    <cellStyle name="Normal 7 5 2 2 3" xfId="49500" xr:uid="{00000000-0005-0000-0000-0000EBAF0000}"/>
    <cellStyle name="Normal 7 5 2 3" xfId="24362" xr:uid="{00000000-0005-0000-0000-0000ECAF0000}"/>
    <cellStyle name="Normal 7 5 2 3 2" xfId="47565" xr:uid="{00000000-0005-0000-0000-0000EDAF0000}"/>
    <cellStyle name="Normal 7 5 2 3 2 2" xfId="51273" xr:uid="{00000000-0005-0000-0000-0000EEAF0000}"/>
    <cellStyle name="Normal 7 5 2 3 3" xfId="51272" xr:uid="{00000000-0005-0000-0000-0000EFAF0000}"/>
    <cellStyle name="Normal 7 5 2 4" xfId="51274" xr:uid="{00000000-0005-0000-0000-0000F0AF0000}"/>
    <cellStyle name="Normal 7 5 2 5" xfId="49499" xr:uid="{00000000-0005-0000-0000-0000F1AF0000}"/>
    <cellStyle name="Normal 7 5 3" xfId="24364" xr:uid="{00000000-0005-0000-0000-0000F2AF0000}"/>
    <cellStyle name="Normal 7 5 3 2" xfId="47567" xr:uid="{00000000-0005-0000-0000-0000F3AF0000}"/>
    <cellStyle name="Normal 7 5 3 2 2" xfId="51275" xr:uid="{00000000-0005-0000-0000-0000F4AF0000}"/>
    <cellStyle name="Normal 7 5 3 3" xfId="49501" xr:uid="{00000000-0005-0000-0000-0000F5AF0000}"/>
    <cellStyle name="Normal 7 5 4" xfId="24361" xr:uid="{00000000-0005-0000-0000-0000F6AF0000}"/>
    <cellStyle name="Normal 7 5 4 2" xfId="47564" xr:uid="{00000000-0005-0000-0000-0000F7AF0000}"/>
    <cellStyle name="Normal 7 5 4 2 2" xfId="51277" xr:uid="{00000000-0005-0000-0000-0000F8AF0000}"/>
    <cellStyle name="Normal 7 5 4 3" xfId="51276" xr:uid="{00000000-0005-0000-0000-0000F9AF0000}"/>
    <cellStyle name="Normal 7 5 5" xfId="51278" xr:uid="{00000000-0005-0000-0000-0000FAAF0000}"/>
    <cellStyle name="Normal 7 5 6" xfId="49498" xr:uid="{00000000-0005-0000-0000-0000FBAF0000}"/>
    <cellStyle name="Normal 7 5_Sheet1" xfId="3994" xr:uid="{00000000-0005-0000-0000-0000FCAF0000}"/>
    <cellStyle name="Normal 7 6" xfId="24365" xr:uid="{00000000-0005-0000-0000-0000FDAF0000}"/>
    <cellStyle name="Normal 7 6 2" xfId="24366" xr:uid="{00000000-0005-0000-0000-0000FEAF0000}"/>
    <cellStyle name="Normal 7 6 2 2" xfId="24367" xr:uid="{00000000-0005-0000-0000-0000FFAF0000}"/>
    <cellStyle name="Normal 7 6 2 2 2" xfId="47570" xr:uid="{00000000-0005-0000-0000-000000B00000}"/>
    <cellStyle name="Normal 7 6 2 2 2 2" xfId="51279" xr:uid="{00000000-0005-0000-0000-000001B00000}"/>
    <cellStyle name="Normal 7 6 2 2 3" xfId="49504" xr:uid="{00000000-0005-0000-0000-000002B00000}"/>
    <cellStyle name="Normal 7 6 2 3" xfId="47569" xr:uid="{00000000-0005-0000-0000-000003B00000}"/>
    <cellStyle name="Normal 7 6 2 3 2" xfId="51281" xr:uid="{00000000-0005-0000-0000-000004B00000}"/>
    <cellStyle name="Normal 7 6 2 3 3" xfId="51280" xr:uid="{00000000-0005-0000-0000-000005B00000}"/>
    <cellStyle name="Normal 7 6 2 4" xfId="51282" xr:uid="{00000000-0005-0000-0000-000006B00000}"/>
    <cellStyle name="Normal 7 6 2 5" xfId="49503" xr:uid="{00000000-0005-0000-0000-000007B00000}"/>
    <cellStyle name="Normal 7 6 3" xfId="24368" xr:uid="{00000000-0005-0000-0000-000008B00000}"/>
    <cellStyle name="Normal 7 6 3 2" xfId="47571" xr:uid="{00000000-0005-0000-0000-000009B00000}"/>
    <cellStyle name="Normal 7 6 3 2 2" xfId="51283" xr:uid="{00000000-0005-0000-0000-00000AB00000}"/>
    <cellStyle name="Normal 7 6 3 3" xfId="49505" xr:uid="{00000000-0005-0000-0000-00000BB00000}"/>
    <cellStyle name="Normal 7 6 4" xfId="47568" xr:uid="{00000000-0005-0000-0000-00000CB00000}"/>
    <cellStyle name="Normal 7 6 4 2" xfId="51285" xr:uid="{00000000-0005-0000-0000-00000DB00000}"/>
    <cellStyle name="Normal 7 6 4 3" xfId="51284" xr:uid="{00000000-0005-0000-0000-00000EB00000}"/>
    <cellStyle name="Normal 7 6 5" xfId="51286" xr:uid="{00000000-0005-0000-0000-00000FB00000}"/>
    <cellStyle name="Normal 7 6 6" xfId="49502" xr:uid="{00000000-0005-0000-0000-000010B00000}"/>
    <cellStyle name="Normal 7 7" xfId="24369" xr:uid="{00000000-0005-0000-0000-000011B00000}"/>
    <cellStyle name="Normal 7 7 2" xfId="51287" xr:uid="{00000000-0005-0000-0000-000012B00000}"/>
    <cellStyle name="Normal 7 7 2 2" xfId="51288" xr:uid="{00000000-0005-0000-0000-000013B00000}"/>
    <cellStyle name="Normal 7 7 3" xfId="51289" xr:uid="{00000000-0005-0000-0000-000014B00000}"/>
    <cellStyle name="Normal 7 7 3 2" xfId="51290" xr:uid="{00000000-0005-0000-0000-000015B00000}"/>
    <cellStyle name="Normal 7 7 4" xfId="51291" xr:uid="{00000000-0005-0000-0000-000016B00000}"/>
    <cellStyle name="Normal 7 8" xfId="51292" xr:uid="{00000000-0005-0000-0000-000017B00000}"/>
    <cellStyle name="Normal 7 8 2" xfId="51293" xr:uid="{00000000-0005-0000-0000-000018B00000}"/>
    <cellStyle name="Normal 7 9" xfId="51294" xr:uid="{00000000-0005-0000-0000-000019B00000}"/>
    <cellStyle name="Normal 7 9 2" xfId="51295" xr:uid="{00000000-0005-0000-0000-00001AB00000}"/>
    <cellStyle name="Normal 7_Asset Register (new)" xfId="1516" xr:uid="{00000000-0005-0000-0000-00001BB00000}"/>
    <cellStyle name="Normal 70" xfId="22640" xr:uid="{00000000-0005-0000-0000-00001CB00000}"/>
    <cellStyle name="Normal 70 2" xfId="45895" xr:uid="{00000000-0005-0000-0000-00001DB00000}"/>
    <cellStyle name="Normal 71" xfId="68" xr:uid="{00000000-0005-0000-0000-00001EB00000}"/>
    <cellStyle name="Normal 71 2" xfId="45896" xr:uid="{00000000-0005-0000-0000-00001FB00000}"/>
    <cellStyle name="Normal 71 3" xfId="22641" xr:uid="{00000000-0005-0000-0000-000020B00000}"/>
    <cellStyle name="Normal 71 4" xfId="51423" xr:uid="{00000000-0005-0000-0000-000021B00000}"/>
    <cellStyle name="Normal 72" xfId="69" xr:uid="{00000000-0005-0000-0000-000022B00000}"/>
    <cellStyle name="Normal 72 2" xfId="45897" xr:uid="{00000000-0005-0000-0000-000023B00000}"/>
    <cellStyle name="Normal 72 3" xfId="22642" xr:uid="{00000000-0005-0000-0000-000024B00000}"/>
    <cellStyle name="Normal 72 4" xfId="51424" xr:uid="{00000000-0005-0000-0000-000025B00000}"/>
    <cellStyle name="Normal 73" xfId="22643" xr:uid="{00000000-0005-0000-0000-000026B00000}"/>
    <cellStyle name="Normal 73 2" xfId="45898" xr:uid="{00000000-0005-0000-0000-000027B00000}"/>
    <cellStyle name="Normal 74" xfId="22644" xr:uid="{00000000-0005-0000-0000-000028B00000}"/>
    <cellStyle name="Normal 74 2" xfId="45899" xr:uid="{00000000-0005-0000-0000-000029B00000}"/>
    <cellStyle name="Normal 75" xfId="22645" xr:uid="{00000000-0005-0000-0000-00002AB00000}"/>
    <cellStyle name="Normal 75 2" xfId="45900" xr:uid="{00000000-0005-0000-0000-00002BB00000}"/>
    <cellStyle name="Normal 76" xfId="22646" xr:uid="{00000000-0005-0000-0000-00002CB00000}"/>
    <cellStyle name="Normal 76 2" xfId="45901" xr:uid="{00000000-0005-0000-0000-00002DB00000}"/>
    <cellStyle name="Normal 77" xfId="22647" xr:uid="{00000000-0005-0000-0000-00002EB00000}"/>
    <cellStyle name="Normal 77 2" xfId="45902" xr:uid="{00000000-0005-0000-0000-00002FB00000}"/>
    <cellStyle name="Normal 78" xfId="70" xr:uid="{00000000-0005-0000-0000-000030B00000}"/>
    <cellStyle name="Normal 78 2" xfId="45903" xr:uid="{00000000-0005-0000-0000-000031B00000}"/>
    <cellStyle name="Normal 78 3" xfId="22648" xr:uid="{00000000-0005-0000-0000-000032B00000}"/>
    <cellStyle name="Normal 78 4" xfId="51425" xr:uid="{00000000-0005-0000-0000-000033B00000}"/>
    <cellStyle name="Normal 79" xfId="71" xr:uid="{00000000-0005-0000-0000-000034B00000}"/>
    <cellStyle name="Normal 79 2" xfId="45904" xr:uid="{00000000-0005-0000-0000-000035B00000}"/>
    <cellStyle name="Normal 79 3" xfId="22649" xr:uid="{00000000-0005-0000-0000-000036B00000}"/>
    <cellStyle name="Normal 79 4" xfId="51426" xr:uid="{00000000-0005-0000-0000-000037B00000}"/>
    <cellStyle name="Normal 8" xfId="606" xr:uid="{00000000-0005-0000-0000-000038B00000}"/>
    <cellStyle name="Normal 8 2" xfId="607" xr:uid="{00000000-0005-0000-0000-000039B00000}"/>
    <cellStyle name="Normal 8 2 10" xfId="24873" xr:uid="{00000000-0005-0000-0000-00003AB00000}"/>
    <cellStyle name="Normal 8 2 11" xfId="49506" xr:uid="{00000000-0005-0000-0000-00003BB00000}"/>
    <cellStyle name="Normal 8 2 2" xfId="2102" xr:uid="{00000000-0005-0000-0000-00003CB00000}"/>
    <cellStyle name="Normal 8 2 2 2" xfId="5005" xr:uid="{00000000-0005-0000-0000-00003DB00000}"/>
    <cellStyle name="Normal 8 2 2 2 2" xfId="10348" xr:uid="{00000000-0005-0000-0000-00003EB00000}"/>
    <cellStyle name="Normal 8 2 2 2 2 2" xfId="20963" xr:uid="{00000000-0005-0000-0000-00003FB00000}"/>
    <cellStyle name="Normal 8 2 2 2 2 2 2" xfId="44231" xr:uid="{00000000-0005-0000-0000-000040B00000}"/>
    <cellStyle name="Normal 8 2 2 2 2 3" xfId="33616" xr:uid="{00000000-0005-0000-0000-000041B00000}"/>
    <cellStyle name="Normal 8 2 2 2 3" xfId="15657" xr:uid="{00000000-0005-0000-0000-000042B00000}"/>
    <cellStyle name="Normal 8 2 2 2 3 2" xfId="38925" xr:uid="{00000000-0005-0000-0000-000043B00000}"/>
    <cellStyle name="Normal 8 2 2 2 4" xfId="24372" xr:uid="{00000000-0005-0000-0000-000044B00000}"/>
    <cellStyle name="Normal 8 2 2 2 4 2" xfId="47574" xr:uid="{00000000-0005-0000-0000-000045B00000}"/>
    <cellStyle name="Normal 8 2 2 2 5" xfId="28308" xr:uid="{00000000-0005-0000-0000-000046B00000}"/>
    <cellStyle name="Normal 8 2 2 2 6" xfId="49508" xr:uid="{00000000-0005-0000-0000-000047B00000}"/>
    <cellStyle name="Normal 8 2 2 3" xfId="7706" xr:uid="{00000000-0005-0000-0000-000048B00000}"/>
    <cellStyle name="Normal 8 2 2 3 2" xfId="18321" xr:uid="{00000000-0005-0000-0000-000049B00000}"/>
    <cellStyle name="Normal 8 2 2 3 2 2" xfId="41589" xr:uid="{00000000-0005-0000-0000-00004AB00000}"/>
    <cellStyle name="Normal 8 2 2 3 3" xfId="30974" xr:uid="{00000000-0005-0000-0000-00004BB00000}"/>
    <cellStyle name="Normal 8 2 2 4" xfId="13017" xr:uid="{00000000-0005-0000-0000-00004CB00000}"/>
    <cellStyle name="Normal 8 2 2 4 2" xfId="36285" xr:uid="{00000000-0005-0000-0000-00004DB00000}"/>
    <cellStyle name="Normal 8 2 2 5" xfId="24371" xr:uid="{00000000-0005-0000-0000-00004EB00000}"/>
    <cellStyle name="Normal 8 2 2 5 2" xfId="47573" xr:uid="{00000000-0005-0000-0000-00004FB00000}"/>
    <cellStyle name="Normal 8 2 2 6" xfId="25666" xr:uid="{00000000-0005-0000-0000-000050B00000}"/>
    <cellStyle name="Normal 8 2 2 7" xfId="49507" xr:uid="{00000000-0005-0000-0000-000051B00000}"/>
    <cellStyle name="Normal 8 2 3" xfId="2551" xr:uid="{00000000-0005-0000-0000-000052B00000}"/>
    <cellStyle name="Normal 8 2 3 2" xfId="5399" xr:uid="{00000000-0005-0000-0000-000053B00000}"/>
    <cellStyle name="Normal 8 2 3 2 2" xfId="10742" xr:uid="{00000000-0005-0000-0000-000054B00000}"/>
    <cellStyle name="Normal 8 2 3 2 2 2" xfId="21356" xr:uid="{00000000-0005-0000-0000-000055B00000}"/>
    <cellStyle name="Normal 8 2 3 2 2 2 2" xfId="44624" xr:uid="{00000000-0005-0000-0000-000056B00000}"/>
    <cellStyle name="Normal 8 2 3 2 2 3" xfId="34010" xr:uid="{00000000-0005-0000-0000-000057B00000}"/>
    <cellStyle name="Normal 8 2 3 2 3" xfId="16050" xr:uid="{00000000-0005-0000-0000-000058B00000}"/>
    <cellStyle name="Normal 8 2 3 2 3 2" xfId="39318" xr:uid="{00000000-0005-0000-0000-000059B00000}"/>
    <cellStyle name="Normal 8 2 3 2 4" xfId="28702" xr:uid="{00000000-0005-0000-0000-00005AB00000}"/>
    <cellStyle name="Normal 8 2 3 3" xfId="8100" xr:uid="{00000000-0005-0000-0000-00005BB00000}"/>
    <cellStyle name="Normal 8 2 3 3 2" xfId="18715" xr:uid="{00000000-0005-0000-0000-00005CB00000}"/>
    <cellStyle name="Normal 8 2 3 3 2 2" xfId="41983" xr:uid="{00000000-0005-0000-0000-00005DB00000}"/>
    <cellStyle name="Normal 8 2 3 3 3" xfId="31368" xr:uid="{00000000-0005-0000-0000-00005EB00000}"/>
    <cellStyle name="Normal 8 2 3 4" xfId="13410" xr:uid="{00000000-0005-0000-0000-00005FB00000}"/>
    <cellStyle name="Normal 8 2 3 4 2" xfId="36678" xr:uid="{00000000-0005-0000-0000-000060B00000}"/>
    <cellStyle name="Normal 8 2 3 5" xfId="24373" xr:uid="{00000000-0005-0000-0000-000061B00000}"/>
    <cellStyle name="Normal 8 2 3 5 2" xfId="47575" xr:uid="{00000000-0005-0000-0000-000062B00000}"/>
    <cellStyle name="Normal 8 2 3 6" xfId="26060" xr:uid="{00000000-0005-0000-0000-000063B00000}"/>
    <cellStyle name="Normal 8 2 3 7" xfId="49509" xr:uid="{00000000-0005-0000-0000-000064B00000}"/>
    <cellStyle name="Normal 8 2 4" xfId="3279" xr:uid="{00000000-0005-0000-0000-000065B00000}"/>
    <cellStyle name="Normal 8 2 4 2" xfId="6109" xr:uid="{00000000-0005-0000-0000-000066B00000}"/>
    <cellStyle name="Normal 8 2 4 2 2" xfId="11452" xr:uid="{00000000-0005-0000-0000-000067B00000}"/>
    <cellStyle name="Normal 8 2 4 2 2 2" xfId="22065" xr:uid="{00000000-0005-0000-0000-000068B00000}"/>
    <cellStyle name="Normal 8 2 4 2 2 2 2" xfId="45333" xr:uid="{00000000-0005-0000-0000-000069B00000}"/>
    <cellStyle name="Normal 8 2 4 2 2 3" xfId="34720" xr:uid="{00000000-0005-0000-0000-00006AB00000}"/>
    <cellStyle name="Normal 8 2 4 2 3" xfId="16759" xr:uid="{00000000-0005-0000-0000-00006BB00000}"/>
    <cellStyle name="Normal 8 2 4 2 3 2" xfId="40027" xr:uid="{00000000-0005-0000-0000-00006CB00000}"/>
    <cellStyle name="Normal 8 2 4 2 4" xfId="29412" xr:uid="{00000000-0005-0000-0000-00006DB00000}"/>
    <cellStyle name="Normal 8 2 4 3" xfId="8810" xr:uid="{00000000-0005-0000-0000-00006EB00000}"/>
    <cellStyle name="Normal 8 2 4 3 2" xfId="19425" xr:uid="{00000000-0005-0000-0000-00006FB00000}"/>
    <cellStyle name="Normal 8 2 4 3 2 2" xfId="42693" xr:uid="{00000000-0005-0000-0000-000070B00000}"/>
    <cellStyle name="Normal 8 2 4 3 3" xfId="32078" xr:uid="{00000000-0005-0000-0000-000071B00000}"/>
    <cellStyle name="Normal 8 2 4 4" xfId="14119" xr:uid="{00000000-0005-0000-0000-000072B00000}"/>
    <cellStyle name="Normal 8 2 4 4 2" xfId="37387" xr:uid="{00000000-0005-0000-0000-000073B00000}"/>
    <cellStyle name="Normal 8 2 4 5" xfId="26770" xr:uid="{00000000-0005-0000-0000-000074B00000}"/>
    <cellStyle name="Normal 8 2 5" xfId="3599" xr:uid="{00000000-0005-0000-0000-000075B00000}"/>
    <cellStyle name="Normal 8 2 5 2" xfId="6423" xr:uid="{00000000-0005-0000-0000-000076B00000}"/>
    <cellStyle name="Normal 8 2 5 2 2" xfId="11766" xr:uid="{00000000-0005-0000-0000-000077B00000}"/>
    <cellStyle name="Normal 8 2 5 2 2 2" xfId="22379" xr:uid="{00000000-0005-0000-0000-000078B00000}"/>
    <cellStyle name="Normal 8 2 5 2 2 2 2" xfId="45647" xr:uid="{00000000-0005-0000-0000-000079B00000}"/>
    <cellStyle name="Normal 8 2 5 2 2 3" xfId="35034" xr:uid="{00000000-0005-0000-0000-00007AB00000}"/>
    <cellStyle name="Normal 8 2 5 2 3" xfId="17073" xr:uid="{00000000-0005-0000-0000-00007BB00000}"/>
    <cellStyle name="Normal 8 2 5 2 3 2" xfId="40341" xr:uid="{00000000-0005-0000-0000-00007CB00000}"/>
    <cellStyle name="Normal 8 2 5 2 4" xfId="29726" xr:uid="{00000000-0005-0000-0000-00007DB00000}"/>
    <cellStyle name="Normal 8 2 5 3" xfId="9124" xr:uid="{00000000-0005-0000-0000-00007EB00000}"/>
    <cellStyle name="Normal 8 2 5 3 2" xfId="19739" xr:uid="{00000000-0005-0000-0000-00007FB00000}"/>
    <cellStyle name="Normal 8 2 5 3 2 2" xfId="43007" xr:uid="{00000000-0005-0000-0000-000080B00000}"/>
    <cellStyle name="Normal 8 2 5 3 3" xfId="32392" xr:uid="{00000000-0005-0000-0000-000081B00000}"/>
    <cellStyle name="Normal 8 2 5 4" xfId="14433" xr:uid="{00000000-0005-0000-0000-000082B00000}"/>
    <cellStyle name="Normal 8 2 5 4 2" xfId="37701" xr:uid="{00000000-0005-0000-0000-000083B00000}"/>
    <cellStyle name="Normal 8 2 5 5" xfId="27084" xr:uid="{00000000-0005-0000-0000-000084B00000}"/>
    <cellStyle name="Normal 8 2 6" xfId="4212" xr:uid="{00000000-0005-0000-0000-000085B00000}"/>
    <cellStyle name="Normal 8 2 6 2" xfId="9556" xr:uid="{00000000-0005-0000-0000-000086B00000}"/>
    <cellStyle name="Normal 8 2 6 2 2" xfId="20171" xr:uid="{00000000-0005-0000-0000-000087B00000}"/>
    <cellStyle name="Normal 8 2 6 2 2 2" xfId="43439" xr:uid="{00000000-0005-0000-0000-000088B00000}"/>
    <cellStyle name="Normal 8 2 6 2 3" xfId="32824" xr:uid="{00000000-0005-0000-0000-000089B00000}"/>
    <cellStyle name="Normal 8 2 6 3" xfId="14865" xr:uid="{00000000-0005-0000-0000-00008AB00000}"/>
    <cellStyle name="Normal 8 2 6 3 2" xfId="38133" xr:uid="{00000000-0005-0000-0000-00008BB00000}"/>
    <cellStyle name="Normal 8 2 6 4" xfId="27516" xr:uid="{00000000-0005-0000-0000-00008CB00000}"/>
    <cellStyle name="Normal 8 2 7" xfId="6914" xr:uid="{00000000-0005-0000-0000-00008DB00000}"/>
    <cellStyle name="Normal 8 2 7 2" xfId="17529" xr:uid="{00000000-0005-0000-0000-00008EB00000}"/>
    <cellStyle name="Normal 8 2 7 2 2" xfId="40797" xr:uid="{00000000-0005-0000-0000-00008FB00000}"/>
    <cellStyle name="Normal 8 2 7 3" xfId="30182" xr:uid="{00000000-0005-0000-0000-000090B00000}"/>
    <cellStyle name="Normal 8 2 8" xfId="12225" xr:uid="{00000000-0005-0000-0000-000091B00000}"/>
    <cellStyle name="Normal 8 2 8 2" xfId="35493" xr:uid="{00000000-0005-0000-0000-000092B00000}"/>
    <cellStyle name="Normal 8 2 9" xfId="24370" xr:uid="{00000000-0005-0000-0000-000093B00000}"/>
    <cellStyle name="Normal 8 2 9 2" xfId="47572" xr:uid="{00000000-0005-0000-0000-000094B00000}"/>
    <cellStyle name="Normal 8 3" xfId="863" xr:uid="{00000000-0005-0000-0000-000095B00000}"/>
    <cellStyle name="Normal 8 3 2" xfId="2101" xr:uid="{00000000-0005-0000-0000-000096B00000}"/>
    <cellStyle name="Normal 8 3 2 2" xfId="3722" xr:uid="{00000000-0005-0000-0000-000097B00000}"/>
    <cellStyle name="Normal 8 3 2 2 2" xfId="24376" xr:uid="{00000000-0005-0000-0000-000098B00000}"/>
    <cellStyle name="Normal 8 3 2 2 2 2" xfId="47578" xr:uid="{00000000-0005-0000-0000-000099B00000}"/>
    <cellStyle name="Normal 8 3 2 2 3" xfId="49512" xr:uid="{00000000-0005-0000-0000-00009AB00000}"/>
    <cellStyle name="Normal 8 3 2 3" xfId="24375" xr:uid="{00000000-0005-0000-0000-00009BB00000}"/>
    <cellStyle name="Normal 8 3 2 3 2" xfId="47577" xr:uid="{00000000-0005-0000-0000-00009CB00000}"/>
    <cellStyle name="Normal 8 3 2 4" xfId="49511" xr:uid="{00000000-0005-0000-0000-00009DB00000}"/>
    <cellStyle name="Normal 8 3 3" xfId="24377" xr:uid="{00000000-0005-0000-0000-00009EB00000}"/>
    <cellStyle name="Normal 8 3 3 2" xfId="47579" xr:uid="{00000000-0005-0000-0000-00009FB00000}"/>
    <cellStyle name="Normal 8 3 3 3" xfId="49513" xr:uid="{00000000-0005-0000-0000-0000A0B00000}"/>
    <cellStyle name="Normal 8 3 4" xfId="24374" xr:uid="{00000000-0005-0000-0000-0000A1B00000}"/>
    <cellStyle name="Normal 8 3 4 2" xfId="47576" xr:uid="{00000000-0005-0000-0000-0000A2B00000}"/>
    <cellStyle name="Normal 8 3 5" xfId="49510" xr:uid="{00000000-0005-0000-0000-0000A3B00000}"/>
    <cellStyle name="Normal 8 3_Sheet1" xfId="3983" xr:uid="{00000000-0005-0000-0000-0000A4B00000}"/>
    <cellStyle name="Normal 8 4" xfId="24378" xr:uid="{00000000-0005-0000-0000-0000A5B00000}"/>
    <cellStyle name="Normal 8_Asset Register (new)" xfId="1514" xr:uid="{00000000-0005-0000-0000-0000A6B00000}"/>
    <cellStyle name="Normal 80" xfId="72" xr:uid="{00000000-0005-0000-0000-0000A7B00000}"/>
    <cellStyle name="Normal 80 2" xfId="45905" xr:uid="{00000000-0005-0000-0000-0000A8B00000}"/>
    <cellStyle name="Normal 80 3" xfId="22650" xr:uid="{00000000-0005-0000-0000-0000A9B00000}"/>
    <cellStyle name="Normal 80 4" xfId="51427" xr:uid="{00000000-0005-0000-0000-0000AAB00000}"/>
    <cellStyle name="Normal 81" xfId="22651" xr:uid="{00000000-0005-0000-0000-0000ABB00000}"/>
    <cellStyle name="Normal 81 2" xfId="45906" xr:uid="{00000000-0005-0000-0000-0000ACB00000}"/>
    <cellStyle name="Normal 82" xfId="73" xr:uid="{00000000-0005-0000-0000-0000ADB00000}"/>
    <cellStyle name="Normal 82 2" xfId="45907" xr:uid="{00000000-0005-0000-0000-0000AEB00000}"/>
    <cellStyle name="Normal 82 3" xfId="22652" xr:uid="{00000000-0005-0000-0000-0000AFB00000}"/>
    <cellStyle name="Normal 82 4" xfId="51428" xr:uid="{00000000-0005-0000-0000-0000B0B00000}"/>
    <cellStyle name="Normal 83" xfId="74" xr:uid="{00000000-0005-0000-0000-0000B1B00000}"/>
    <cellStyle name="Normal 83 2" xfId="45908" xr:uid="{00000000-0005-0000-0000-0000B2B00000}"/>
    <cellStyle name="Normal 83 3" xfId="22653" xr:uid="{00000000-0005-0000-0000-0000B3B00000}"/>
    <cellStyle name="Normal 83 4" xfId="51429" xr:uid="{00000000-0005-0000-0000-0000B4B00000}"/>
    <cellStyle name="Normal 84" xfId="75" xr:uid="{00000000-0005-0000-0000-0000B5B00000}"/>
    <cellStyle name="Normal 84 2" xfId="45909" xr:uid="{00000000-0005-0000-0000-0000B6B00000}"/>
    <cellStyle name="Normal 84 3" xfId="22654" xr:uid="{00000000-0005-0000-0000-0000B7B00000}"/>
    <cellStyle name="Normal 84 4" xfId="51439" xr:uid="{00000000-0005-0000-0000-0000B8B00000}"/>
    <cellStyle name="Normal 85" xfId="76" xr:uid="{00000000-0005-0000-0000-0000B9B00000}"/>
    <cellStyle name="Normal 85 2" xfId="45910" xr:uid="{00000000-0005-0000-0000-0000BAB00000}"/>
    <cellStyle name="Normal 85 3" xfId="22655" xr:uid="{00000000-0005-0000-0000-0000BBB00000}"/>
    <cellStyle name="Normal 85 4" xfId="51430" xr:uid="{00000000-0005-0000-0000-0000BCB00000}"/>
    <cellStyle name="Normal 86" xfId="77" xr:uid="{00000000-0005-0000-0000-0000BDB00000}"/>
    <cellStyle name="Normal 86 2" xfId="45911" xr:uid="{00000000-0005-0000-0000-0000BEB00000}"/>
    <cellStyle name="Normal 86 3" xfId="22656" xr:uid="{00000000-0005-0000-0000-0000BFB00000}"/>
    <cellStyle name="Normal 86 4" xfId="51440" xr:uid="{00000000-0005-0000-0000-0000C0B00000}"/>
    <cellStyle name="Normal 87" xfId="78" xr:uid="{00000000-0005-0000-0000-0000C1B00000}"/>
    <cellStyle name="Normal 87 2" xfId="45912" xr:uid="{00000000-0005-0000-0000-0000C2B00000}"/>
    <cellStyle name="Normal 87 3" xfId="22657" xr:uid="{00000000-0005-0000-0000-0000C3B00000}"/>
    <cellStyle name="Normal 87 4" xfId="51431" xr:uid="{00000000-0005-0000-0000-0000C4B00000}"/>
    <cellStyle name="Normal 88" xfId="79" xr:uid="{00000000-0005-0000-0000-0000C5B00000}"/>
    <cellStyle name="Normal 88 2" xfId="45913" xr:uid="{00000000-0005-0000-0000-0000C6B00000}"/>
    <cellStyle name="Normal 88 3" xfId="22658" xr:uid="{00000000-0005-0000-0000-0000C7B00000}"/>
    <cellStyle name="Normal 88 4" xfId="51441" xr:uid="{00000000-0005-0000-0000-0000C8B00000}"/>
    <cellStyle name="Normal 89" xfId="22659" xr:uid="{00000000-0005-0000-0000-0000C9B00000}"/>
    <cellStyle name="Normal 89 2" xfId="45914" xr:uid="{00000000-0005-0000-0000-0000CAB00000}"/>
    <cellStyle name="Normal 9" xfId="608" xr:uid="{00000000-0005-0000-0000-0000CBB00000}"/>
    <cellStyle name="Normal 9 10" xfId="2261" xr:uid="{00000000-0005-0000-0000-0000CCB00000}"/>
    <cellStyle name="Normal 9 10 2" xfId="5127" xr:uid="{00000000-0005-0000-0000-0000CDB00000}"/>
    <cellStyle name="Normal 9 10 2 2" xfId="10470" xr:uid="{00000000-0005-0000-0000-0000CEB00000}"/>
    <cellStyle name="Normal 9 10 2 2 2" xfId="21084" xr:uid="{00000000-0005-0000-0000-0000CFB00000}"/>
    <cellStyle name="Normal 9 10 2 2 2 2" xfId="44352" xr:uid="{00000000-0005-0000-0000-0000D0B00000}"/>
    <cellStyle name="Normal 9 10 2 2 3" xfId="33738" xr:uid="{00000000-0005-0000-0000-0000D1B00000}"/>
    <cellStyle name="Normal 9 10 2 3" xfId="15778" xr:uid="{00000000-0005-0000-0000-0000D2B00000}"/>
    <cellStyle name="Normal 9 10 2 3 2" xfId="39046" xr:uid="{00000000-0005-0000-0000-0000D3B00000}"/>
    <cellStyle name="Normal 9 10 2 4" xfId="28430" xr:uid="{00000000-0005-0000-0000-0000D4B00000}"/>
    <cellStyle name="Normal 9 10 3" xfId="7828" xr:uid="{00000000-0005-0000-0000-0000D5B00000}"/>
    <cellStyle name="Normal 9 10 3 2" xfId="18443" xr:uid="{00000000-0005-0000-0000-0000D6B00000}"/>
    <cellStyle name="Normal 9 10 3 2 2" xfId="41711" xr:uid="{00000000-0005-0000-0000-0000D7B00000}"/>
    <cellStyle name="Normal 9 10 3 3" xfId="31096" xr:uid="{00000000-0005-0000-0000-0000D8B00000}"/>
    <cellStyle name="Normal 9 10 4" xfId="13138" xr:uid="{00000000-0005-0000-0000-0000D9B00000}"/>
    <cellStyle name="Normal 9 10 4 2" xfId="36406" xr:uid="{00000000-0005-0000-0000-0000DAB00000}"/>
    <cellStyle name="Normal 9 10 5" xfId="25788" xr:uid="{00000000-0005-0000-0000-0000DBB00000}"/>
    <cellStyle name="Normal 9 11" xfId="3053" xr:uid="{00000000-0005-0000-0000-0000DCB00000}"/>
    <cellStyle name="Normal 9 11 2" xfId="5886" xr:uid="{00000000-0005-0000-0000-0000DDB00000}"/>
    <cellStyle name="Normal 9 11 2 2" xfId="11229" xr:uid="{00000000-0005-0000-0000-0000DEB00000}"/>
    <cellStyle name="Normal 9 11 2 2 2" xfId="21842" xr:uid="{00000000-0005-0000-0000-0000DFB00000}"/>
    <cellStyle name="Normal 9 11 2 2 2 2" xfId="45110" xr:uid="{00000000-0005-0000-0000-0000E0B00000}"/>
    <cellStyle name="Normal 9 11 2 2 3" xfId="34497" xr:uid="{00000000-0005-0000-0000-0000E1B00000}"/>
    <cellStyle name="Normal 9 11 2 3" xfId="16536" xr:uid="{00000000-0005-0000-0000-0000E2B00000}"/>
    <cellStyle name="Normal 9 11 2 3 2" xfId="39804" xr:uid="{00000000-0005-0000-0000-0000E3B00000}"/>
    <cellStyle name="Normal 9 11 2 4" xfId="29189" xr:uid="{00000000-0005-0000-0000-0000E4B00000}"/>
    <cellStyle name="Normal 9 11 3" xfId="8587" xr:uid="{00000000-0005-0000-0000-0000E5B00000}"/>
    <cellStyle name="Normal 9 11 3 2" xfId="19202" xr:uid="{00000000-0005-0000-0000-0000E6B00000}"/>
    <cellStyle name="Normal 9 11 3 2 2" xfId="42470" xr:uid="{00000000-0005-0000-0000-0000E7B00000}"/>
    <cellStyle name="Normal 9 11 3 3" xfId="31855" xr:uid="{00000000-0005-0000-0000-0000E8B00000}"/>
    <cellStyle name="Normal 9 11 4" xfId="13896" xr:uid="{00000000-0005-0000-0000-0000E9B00000}"/>
    <cellStyle name="Normal 9 11 4 2" xfId="37164" xr:uid="{00000000-0005-0000-0000-0000EAB00000}"/>
    <cellStyle name="Normal 9 11 5" xfId="26547" xr:uid="{00000000-0005-0000-0000-0000EBB00000}"/>
    <cellStyle name="Normal 9 12" xfId="3376" xr:uid="{00000000-0005-0000-0000-0000ECB00000}"/>
    <cellStyle name="Normal 9 12 2" xfId="6200" xr:uid="{00000000-0005-0000-0000-0000EDB00000}"/>
    <cellStyle name="Normal 9 12 2 2" xfId="11543" xr:uid="{00000000-0005-0000-0000-0000EEB00000}"/>
    <cellStyle name="Normal 9 12 2 2 2" xfId="22156" xr:uid="{00000000-0005-0000-0000-0000EFB00000}"/>
    <cellStyle name="Normal 9 12 2 2 2 2" xfId="45424" xr:uid="{00000000-0005-0000-0000-0000F0B00000}"/>
    <cellStyle name="Normal 9 12 2 2 3" xfId="34811" xr:uid="{00000000-0005-0000-0000-0000F1B00000}"/>
    <cellStyle name="Normal 9 12 2 3" xfId="16850" xr:uid="{00000000-0005-0000-0000-0000F2B00000}"/>
    <cellStyle name="Normal 9 12 2 3 2" xfId="40118" xr:uid="{00000000-0005-0000-0000-0000F3B00000}"/>
    <cellStyle name="Normal 9 12 2 4" xfId="29503" xr:uid="{00000000-0005-0000-0000-0000F4B00000}"/>
    <cellStyle name="Normal 9 12 3" xfId="8901" xr:uid="{00000000-0005-0000-0000-0000F5B00000}"/>
    <cellStyle name="Normal 9 12 3 2" xfId="19516" xr:uid="{00000000-0005-0000-0000-0000F6B00000}"/>
    <cellStyle name="Normal 9 12 3 2 2" xfId="42784" xr:uid="{00000000-0005-0000-0000-0000F7B00000}"/>
    <cellStyle name="Normal 9 12 3 3" xfId="32169" xr:uid="{00000000-0005-0000-0000-0000F8B00000}"/>
    <cellStyle name="Normal 9 12 4" xfId="14210" xr:uid="{00000000-0005-0000-0000-0000F9B00000}"/>
    <cellStyle name="Normal 9 12 4 2" xfId="37478" xr:uid="{00000000-0005-0000-0000-0000FAB00000}"/>
    <cellStyle name="Normal 9 12 5" xfId="26861" xr:uid="{00000000-0005-0000-0000-0000FBB00000}"/>
    <cellStyle name="Normal 9 13" xfId="24379" xr:uid="{00000000-0005-0000-0000-0000FCB00000}"/>
    <cellStyle name="Normal 9 13 2" xfId="47580" xr:uid="{00000000-0005-0000-0000-0000FDB00000}"/>
    <cellStyle name="Normal 9 14" xfId="49514" xr:uid="{00000000-0005-0000-0000-0000FEB00000}"/>
    <cellStyle name="Normal 9 2" xfId="865" xr:uid="{00000000-0005-0000-0000-0000FFB00000}"/>
    <cellStyle name="Normal 9 2 10" xfId="3054" xr:uid="{00000000-0005-0000-0000-000000B10000}"/>
    <cellStyle name="Normal 9 2 10 2" xfId="5887" xr:uid="{00000000-0005-0000-0000-000001B10000}"/>
    <cellStyle name="Normal 9 2 10 2 2" xfId="11230" xr:uid="{00000000-0005-0000-0000-000002B10000}"/>
    <cellStyle name="Normal 9 2 10 2 2 2" xfId="21843" xr:uid="{00000000-0005-0000-0000-000003B10000}"/>
    <cellStyle name="Normal 9 2 10 2 2 2 2" xfId="45111" xr:uid="{00000000-0005-0000-0000-000004B10000}"/>
    <cellStyle name="Normal 9 2 10 2 2 3" xfId="34498" xr:uid="{00000000-0005-0000-0000-000005B10000}"/>
    <cellStyle name="Normal 9 2 10 2 3" xfId="16537" xr:uid="{00000000-0005-0000-0000-000006B10000}"/>
    <cellStyle name="Normal 9 2 10 2 3 2" xfId="39805" xr:uid="{00000000-0005-0000-0000-000007B10000}"/>
    <cellStyle name="Normal 9 2 10 2 4" xfId="29190" xr:uid="{00000000-0005-0000-0000-000008B10000}"/>
    <cellStyle name="Normal 9 2 10 3" xfId="8588" xr:uid="{00000000-0005-0000-0000-000009B10000}"/>
    <cellStyle name="Normal 9 2 10 3 2" xfId="19203" xr:uid="{00000000-0005-0000-0000-00000AB10000}"/>
    <cellStyle name="Normal 9 2 10 3 2 2" xfId="42471" xr:uid="{00000000-0005-0000-0000-00000BB10000}"/>
    <cellStyle name="Normal 9 2 10 3 3" xfId="31856" xr:uid="{00000000-0005-0000-0000-00000CB10000}"/>
    <cellStyle name="Normal 9 2 10 4" xfId="13897" xr:uid="{00000000-0005-0000-0000-00000DB10000}"/>
    <cellStyle name="Normal 9 2 10 4 2" xfId="37165" xr:uid="{00000000-0005-0000-0000-00000EB10000}"/>
    <cellStyle name="Normal 9 2 10 5" xfId="26548" xr:uid="{00000000-0005-0000-0000-00000FB10000}"/>
    <cellStyle name="Normal 9 2 11" xfId="3377" xr:uid="{00000000-0005-0000-0000-000010B10000}"/>
    <cellStyle name="Normal 9 2 11 2" xfId="6201" xr:uid="{00000000-0005-0000-0000-000011B10000}"/>
    <cellStyle name="Normal 9 2 11 2 2" xfId="11544" xr:uid="{00000000-0005-0000-0000-000012B10000}"/>
    <cellStyle name="Normal 9 2 11 2 2 2" xfId="22157" xr:uid="{00000000-0005-0000-0000-000013B10000}"/>
    <cellStyle name="Normal 9 2 11 2 2 2 2" xfId="45425" xr:uid="{00000000-0005-0000-0000-000014B10000}"/>
    <cellStyle name="Normal 9 2 11 2 2 3" xfId="34812" xr:uid="{00000000-0005-0000-0000-000015B10000}"/>
    <cellStyle name="Normal 9 2 11 2 3" xfId="16851" xr:uid="{00000000-0005-0000-0000-000016B10000}"/>
    <cellStyle name="Normal 9 2 11 2 3 2" xfId="40119" xr:uid="{00000000-0005-0000-0000-000017B10000}"/>
    <cellStyle name="Normal 9 2 11 2 4" xfId="29504" xr:uid="{00000000-0005-0000-0000-000018B10000}"/>
    <cellStyle name="Normal 9 2 11 3" xfId="8902" xr:uid="{00000000-0005-0000-0000-000019B10000}"/>
    <cellStyle name="Normal 9 2 11 3 2" xfId="19517" xr:uid="{00000000-0005-0000-0000-00001AB10000}"/>
    <cellStyle name="Normal 9 2 11 3 2 2" xfId="42785" xr:uid="{00000000-0005-0000-0000-00001BB10000}"/>
    <cellStyle name="Normal 9 2 11 3 3" xfId="32170" xr:uid="{00000000-0005-0000-0000-00001CB10000}"/>
    <cellStyle name="Normal 9 2 11 4" xfId="14211" xr:uid="{00000000-0005-0000-0000-00001DB10000}"/>
    <cellStyle name="Normal 9 2 11 4 2" xfId="37479" xr:uid="{00000000-0005-0000-0000-00001EB10000}"/>
    <cellStyle name="Normal 9 2 11 5" xfId="26862" xr:uid="{00000000-0005-0000-0000-00001FB10000}"/>
    <cellStyle name="Normal 9 2 12" xfId="4308" xr:uid="{00000000-0005-0000-0000-000020B10000}"/>
    <cellStyle name="Normal 9 2 12 2" xfId="9652" xr:uid="{00000000-0005-0000-0000-000021B10000}"/>
    <cellStyle name="Normal 9 2 12 2 2" xfId="20267" xr:uid="{00000000-0005-0000-0000-000022B10000}"/>
    <cellStyle name="Normal 9 2 12 2 2 2" xfId="43535" xr:uid="{00000000-0005-0000-0000-000023B10000}"/>
    <cellStyle name="Normal 9 2 12 2 3" xfId="32920" xr:uid="{00000000-0005-0000-0000-000024B10000}"/>
    <cellStyle name="Normal 9 2 12 3" xfId="14961" xr:uid="{00000000-0005-0000-0000-000025B10000}"/>
    <cellStyle name="Normal 9 2 12 3 2" xfId="38229" xr:uid="{00000000-0005-0000-0000-000026B10000}"/>
    <cellStyle name="Normal 9 2 12 4" xfId="27612" xr:uid="{00000000-0005-0000-0000-000027B10000}"/>
    <cellStyle name="Normal 9 2 13" xfId="7010" xr:uid="{00000000-0005-0000-0000-000028B10000}"/>
    <cellStyle name="Normal 9 2 13 2" xfId="17625" xr:uid="{00000000-0005-0000-0000-000029B10000}"/>
    <cellStyle name="Normal 9 2 13 2 2" xfId="40893" xr:uid="{00000000-0005-0000-0000-00002AB10000}"/>
    <cellStyle name="Normal 9 2 13 3" xfId="30278" xr:uid="{00000000-0005-0000-0000-00002BB10000}"/>
    <cellStyle name="Normal 9 2 14" xfId="12321" xr:uid="{00000000-0005-0000-0000-00002CB10000}"/>
    <cellStyle name="Normal 9 2 14 2" xfId="35589" xr:uid="{00000000-0005-0000-0000-00002DB10000}"/>
    <cellStyle name="Normal 9 2 15" xfId="24380" xr:uid="{00000000-0005-0000-0000-00002EB10000}"/>
    <cellStyle name="Normal 9 2 15 2" xfId="47581" xr:uid="{00000000-0005-0000-0000-00002FB10000}"/>
    <cellStyle name="Normal 9 2 16" xfId="24970" xr:uid="{00000000-0005-0000-0000-000030B10000}"/>
    <cellStyle name="Normal 9 2 17" xfId="49515" xr:uid="{00000000-0005-0000-0000-000031B10000}"/>
    <cellStyle name="Normal 9 2 2" xfId="1163" xr:uid="{00000000-0005-0000-0000-000032B10000}"/>
    <cellStyle name="Normal 9 2 2 10" xfId="49516" xr:uid="{00000000-0005-0000-0000-000033B10000}"/>
    <cellStyle name="Normal 9 2 2 2" xfId="1596" xr:uid="{00000000-0005-0000-0000-000034B10000}"/>
    <cellStyle name="Normal 9 2 2 2 2" xfId="2953" xr:uid="{00000000-0005-0000-0000-000035B10000}"/>
    <cellStyle name="Normal 9 2 2 2 2 2" xfId="5801" xr:uid="{00000000-0005-0000-0000-000036B10000}"/>
    <cellStyle name="Normal 9 2 2 2 2 2 2" xfId="11144" xr:uid="{00000000-0005-0000-0000-000037B10000}"/>
    <cellStyle name="Normal 9 2 2 2 2 2 2 2" xfId="21758" xr:uid="{00000000-0005-0000-0000-000038B10000}"/>
    <cellStyle name="Normal 9 2 2 2 2 2 2 2 2" xfId="45026" xr:uid="{00000000-0005-0000-0000-000039B10000}"/>
    <cellStyle name="Normal 9 2 2 2 2 2 2 3" xfId="34412" xr:uid="{00000000-0005-0000-0000-00003AB10000}"/>
    <cellStyle name="Normal 9 2 2 2 2 2 3" xfId="16452" xr:uid="{00000000-0005-0000-0000-00003BB10000}"/>
    <cellStyle name="Normal 9 2 2 2 2 2 3 2" xfId="39720" xr:uid="{00000000-0005-0000-0000-00003CB10000}"/>
    <cellStyle name="Normal 9 2 2 2 2 2 4" xfId="24384" xr:uid="{00000000-0005-0000-0000-00003DB10000}"/>
    <cellStyle name="Normal 9 2 2 2 2 2 4 2" xfId="47585" xr:uid="{00000000-0005-0000-0000-00003EB10000}"/>
    <cellStyle name="Normal 9 2 2 2 2 2 5" xfId="29104" xr:uid="{00000000-0005-0000-0000-00003FB10000}"/>
    <cellStyle name="Normal 9 2 2 2 2 2 6" xfId="49519" xr:uid="{00000000-0005-0000-0000-000040B10000}"/>
    <cellStyle name="Normal 9 2 2 2 2 3" xfId="8502" xr:uid="{00000000-0005-0000-0000-000041B10000}"/>
    <cellStyle name="Normal 9 2 2 2 2 3 2" xfId="19117" xr:uid="{00000000-0005-0000-0000-000042B10000}"/>
    <cellStyle name="Normal 9 2 2 2 2 3 2 2" xfId="42385" xr:uid="{00000000-0005-0000-0000-000043B10000}"/>
    <cellStyle name="Normal 9 2 2 2 2 3 3" xfId="31770" xr:uid="{00000000-0005-0000-0000-000044B10000}"/>
    <cellStyle name="Normal 9 2 2 2 2 4" xfId="13812" xr:uid="{00000000-0005-0000-0000-000045B10000}"/>
    <cellStyle name="Normal 9 2 2 2 2 4 2" xfId="37080" xr:uid="{00000000-0005-0000-0000-000046B10000}"/>
    <cellStyle name="Normal 9 2 2 2 2 5" xfId="24383" xr:uid="{00000000-0005-0000-0000-000047B10000}"/>
    <cellStyle name="Normal 9 2 2 2 2 5 2" xfId="47584" xr:uid="{00000000-0005-0000-0000-000048B10000}"/>
    <cellStyle name="Normal 9 2 2 2 2 6" xfId="26462" xr:uid="{00000000-0005-0000-0000-000049B10000}"/>
    <cellStyle name="Normal 9 2 2 2 2 7" xfId="49518" xr:uid="{00000000-0005-0000-0000-00004AB10000}"/>
    <cellStyle name="Normal 9 2 2 2 3" xfId="4614" xr:uid="{00000000-0005-0000-0000-00004BB10000}"/>
    <cellStyle name="Normal 9 2 2 2 3 2" xfId="9958" xr:uid="{00000000-0005-0000-0000-00004CB10000}"/>
    <cellStyle name="Normal 9 2 2 2 3 2 2" xfId="20573" xr:uid="{00000000-0005-0000-0000-00004DB10000}"/>
    <cellStyle name="Normal 9 2 2 2 3 2 2 2" xfId="43841" xr:uid="{00000000-0005-0000-0000-00004EB10000}"/>
    <cellStyle name="Normal 9 2 2 2 3 2 3" xfId="33226" xr:uid="{00000000-0005-0000-0000-00004FB10000}"/>
    <cellStyle name="Normal 9 2 2 2 3 3" xfId="15267" xr:uid="{00000000-0005-0000-0000-000050B10000}"/>
    <cellStyle name="Normal 9 2 2 2 3 3 2" xfId="38535" xr:uid="{00000000-0005-0000-0000-000051B10000}"/>
    <cellStyle name="Normal 9 2 2 2 3 4" xfId="24385" xr:uid="{00000000-0005-0000-0000-000052B10000}"/>
    <cellStyle name="Normal 9 2 2 2 3 4 2" xfId="47586" xr:uid="{00000000-0005-0000-0000-000053B10000}"/>
    <cellStyle name="Normal 9 2 2 2 3 5" xfId="27918" xr:uid="{00000000-0005-0000-0000-000054B10000}"/>
    <cellStyle name="Normal 9 2 2 2 3 6" xfId="49520" xr:uid="{00000000-0005-0000-0000-000055B10000}"/>
    <cellStyle name="Normal 9 2 2 2 4" xfId="7316" xr:uid="{00000000-0005-0000-0000-000056B10000}"/>
    <cellStyle name="Normal 9 2 2 2 4 2" xfId="17931" xr:uid="{00000000-0005-0000-0000-000057B10000}"/>
    <cellStyle name="Normal 9 2 2 2 4 2 2" xfId="41199" xr:uid="{00000000-0005-0000-0000-000058B10000}"/>
    <cellStyle name="Normal 9 2 2 2 4 3" xfId="30584" xr:uid="{00000000-0005-0000-0000-000059B10000}"/>
    <cellStyle name="Normal 9 2 2 2 5" xfId="12627" xr:uid="{00000000-0005-0000-0000-00005AB10000}"/>
    <cellStyle name="Normal 9 2 2 2 5 2" xfId="35895" xr:uid="{00000000-0005-0000-0000-00005BB10000}"/>
    <cellStyle name="Normal 9 2 2 2 6" xfId="24382" xr:uid="{00000000-0005-0000-0000-00005CB10000}"/>
    <cellStyle name="Normal 9 2 2 2 6 2" xfId="47583" xr:uid="{00000000-0005-0000-0000-00005DB10000}"/>
    <cellStyle name="Normal 9 2 2 2 7" xfId="25276" xr:uid="{00000000-0005-0000-0000-00005EB10000}"/>
    <cellStyle name="Normal 9 2 2 2 8" xfId="49517" xr:uid="{00000000-0005-0000-0000-00005FB10000}"/>
    <cellStyle name="Normal 9 2 2 3" xfId="2730" xr:uid="{00000000-0005-0000-0000-000060B10000}"/>
    <cellStyle name="Normal 9 2 2 3 2" xfId="5578" xr:uid="{00000000-0005-0000-0000-000061B10000}"/>
    <cellStyle name="Normal 9 2 2 3 2 2" xfId="10921" xr:uid="{00000000-0005-0000-0000-000062B10000}"/>
    <cellStyle name="Normal 9 2 2 3 2 2 2" xfId="21535" xr:uid="{00000000-0005-0000-0000-000063B10000}"/>
    <cellStyle name="Normal 9 2 2 3 2 2 2 2" xfId="44803" xr:uid="{00000000-0005-0000-0000-000064B10000}"/>
    <cellStyle name="Normal 9 2 2 3 2 2 3" xfId="34189" xr:uid="{00000000-0005-0000-0000-000065B10000}"/>
    <cellStyle name="Normal 9 2 2 3 2 3" xfId="16229" xr:uid="{00000000-0005-0000-0000-000066B10000}"/>
    <cellStyle name="Normal 9 2 2 3 2 3 2" xfId="39497" xr:uid="{00000000-0005-0000-0000-000067B10000}"/>
    <cellStyle name="Normal 9 2 2 3 2 4" xfId="24387" xr:uid="{00000000-0005-0000-0000-000068B10000}"/>
    <cellStyle name="Normal 9 2 2 3 2 4 2" xfId="47588" xr:uid="{00000000-0005-0000-0000-000069B10000}"/>
    <cellStyle name="Normal 9 2 2 3 2 5" xfId="28881" xr:uid="{00000000-0005-0000-0000-00006AB10000}"/>
    <cellStyle name="Normal 9 2 2 3 2 6" xfId="49522" xr:uid="{00000000-0005-0000-0000-00006BB10000}"/>
    <cellStyle name="Normal 9 2 2 3 3" xfId="8279" xr:uid="{00000000-0005-0000-0000-00006CB10000}"/>
    <cellStyle name="Normal 9 2 2 3 3 2" xfId="18894" xr:uid="{00000000-0005-0000-0000-00006DB10000}"/>
    <cellStyle name="Normal 9 2 2 3 3 2 2" xfId="42162" xr:uid="{00000000-0005-0000-0000-00006EB10000}"/>
    <cellStyle name="Normal 9 2 2 3 3 3" xfId="31547" xr:uid="{00000000-0005-0000-0000-00006FB10000}"/>
    <cellStyle name="Normal 9 2 2 3 4" xfId="13589" xr:uid="{00000000-0005-0000-0000-000070B10000}"/>
    <cellStyle name="Normal 9 2 2 3 4 2" xfId="36857" xr:uid="{00000000-0005-0000-0000-000071B10000}"/>
    <cellStyle name="Normal 9 2 2 3 5" xfId="24386" xr:uid="{00000000-0005-0000-0000-000072B10000}"/>
    <cellStyle name="Normal 9 2 2 3 5 2" xfId="47587" xr:uid="{00000000-0005-0000-0000-000073B10000}"/>
    <cellStyle name="Normal 9 2 2 3 6" xfId="26239" xr:uid="{00000000-0005-0000-0000-000074B10000}"/>
    <cellStyle name="Normal 9 2 2 3 7" xfId="49521" xr:uid="{00000000-0005-0000-0000-000075B10000}"/>
    <cellStyle name="Normal 9 2 2 4" xfId="3905" xr:uid="{00000000-0005-0000-0000-000076B10000}"/>
    <cellStyle name="Normal 9 2 2 4 2" xfId="6569" xr:uid="{00000000-0005-0000-0000-000077B10000}"/>
    <cellStyle name="Normal 9 2 2 4 2 2" xfId="11912" xr:uid="{00000000-0005-0000-0000-000078B10000}"/>
    <cellStyle name="Normal 9 2 2 4 2 2 2" xfId="22525" xr:uid="{00000000-0005-0000-0000-000079B10000}"/>
    <cellStyle name="Normal 9 2 2 4 2 2 2 2" xfId="45793" xr:uid="{00000000-0005-0000-0000-00007AB10000}"/>
    <cellStyle name="Normal 9 2 2 4 2 2 3" xfId="35180" xr:uid="{00000000-0005-0000-0000-00007BB10000}"/>
    <cellStyle name="Normal 9 2 2 4 2 3" xfId="17219" xr:uid="{00000000-0005-0000-0000-00007CB10000}"/>
    <cellStyle name="Normal 9 2 2 4 2 3 2" xfId="40487" xr:uid="{00000000-0005-0000-0000-00007DB10000}"/>
    <cellStyle name="Normal 9 2 2 4 2 4" xfId="29872" xr:uid="{00000000-0005-0000-0000-00007EB10000}"/>
    <cellStyle name="Normal 9 2 2 4 3" xfId="9270" xr:uid="{00000000-0005-0000-0000-00007FB10000}"/>
    <cellStyle name="Normal 9 2 2 4 3 2" xfId="19885" xr:uid="{00000000-0005-0000-0000-000080B10000}"/>
    <cellStyle name="Normal 9 2 2 4 3 2 2" xfId="43153" xr:uid="{00000000-0005-0000-0000-000081B10000}"/>
    <cellStyle name="Normal 9 2 2 4 3 3" xfId="32538" xr:uid="{00000000-0005-0000-0000-000082B10000}"/>
    <cellStyle name="Normal 9 2 2 4 4" xfId="14579" xr:uid="{00000000-0005-0000-0000-000083B10000}"/>
    <cellStyle name="Normal 9 2 2 4 4 2" xfId="37847" xr:uid="{00000000-0005-0000-0000-000084B10000}"/>
    <cellStyle name="Normal 9 2 2 4 5" xfId="24388" xr:uid="{00000000-0005-0000-0000-000085B10000}"/>
    <cellStyle name="Normal 9 2 2 4 5 2" xfId="47589" xr:uid="{00000000-0005-0000-0000-000086B10000}"/>
    <cellStyle name="Normal 9 2 2 4 6" xfId="27230" xr:uid="{00000000-0005-0000-0000-000087B10000}"/>
    <cellStyle name="Normal 9 2 2 4 7" xfId="49523" xr:uid="{00000000-0005-0000-0000-000088B10000}"/>
    <cellStyle name="Normal 9 2 2 5" xfId="4391" xr:uid="{00000000-0005-0000-0000-000089B10000}"/>
    <cellStyle name="Normal 9 2 2 5 2" xfId="9735" xr:uid="{00000000-0005-0000-0000-00008AB10000}"/>
    <cellStyle name="Normal 9 2 2 5 2 2" xfId="20350" xr:uid="{00000000-0005-0000-0000-00008BB10000}"/>
    <cellStyle name="Normal 9 2 2 5 2 2 2" xfId="43618" xr:uid="{00000000-0005-0000-0000-00008CB10000}"/>
    <cellStyle name="Normal 9 2 2 5 2 3" xfId="33003" xr:uid="{00000000-0005-0000-0000-00008DB10000}"/>
    <cellStyle name="Normal 9 2 2 5 3" xfId="15044" xr:uid="{00000000-0005-0000-0000-00008EB10000}"/>
    <cellStyle name="Normal 9 2 2 5 3 2" xfId="38312" xr:uid="{00000000-0005-0000-0000-00008FB10000}"/>
    <cellStyle name="Normal 9 2 2 5 4" xfId="27695" xr:uid="{00000000-0005-0000-0000-000090B10000}"/>
    <cellStyle name="Normal 9 2 2 6" xfId="7093" xr:uid="{00000000-0005-0000-0000-000091B10000}"/>
    <cellStyle name="Normal 9 2 2 6 2" xfId="17708" xr:uid="{00000000-0005-0000-0000-000092B10000}"/>
    <cellStyle name="Normal 9 2 2 6 2 2" xfId="40976" xr:uid="{00000000-0005-0000-0000-000093B10000}"/>
    <cellStyle name="Normal 9 2 2 6 3" xfId="30361" xr:uid="{00000000-0005-0000-0000-000094B10000}"/>
    <cellStyle name="Normal 9 2 2 7" xfId="12404" xr:uid="{00000000-0005-0000-0000-000095B10000}"/>
    <cellStyle name="Normal 9 2 2 7 2" xfId="35672" xr:uid="{00000000-0005-0000-0000-000096B10000}"/>
    <cellStyle name="Normal 9 2 2 8" xfId="24381" xr:uid="{00000000-0005-0000-0000-000097B10000}"/>
    <cellStyle name="Normal 9 2 2 8 2" xfId="47582" xr:uid="{00000000-0005-0000-0000-000098B10000}"/>
    <cellStyle name="Normal 9 2 2 9" xfId="25053" xr:uid="{00000000-0005-0000-0000-000099B10000}"/>
    <cellStyle name="Normal 9 2 2_Asset Register (new)" xfId="1513" xr:uid="{00000000-0005-0000-0000-00009AB10000}"/>
    <cellStyle name="Normal 9 2 3" xfId="1341" xr:uid="{00000000-0005-0000-0000-00009BB10000}"/>
    <cellStyle name="Normal 9 2 3 2" xfId="2870" xr:uid="{00000000-0005-0000-0000-00009CB10000}"/>
    <cellStyle name="Normal 9 2 3 2 2" xfId="5718" xr:uid="{00000000-0005-0000-0000-00009DB10000}"/>
    <cellStyle name="Normal 9 2 3 2 2 2" xfId="11061" xr:uid="{00000000-0005-0000-0000-00009EB10000}"/>
    <cellStyle name="Normal 9 2 3 2 2 2 2" xfId="21675" xr:uid="{00000000-0005-0000-0000-00009FB10000}"/>
    <cellStyle name="Normal 9 2 3 2 2 2 2 2" xfId="44943" xr:uid="{00000000-0005-0000-0000-0000A0B10000}"/>
    <cellStyle name="Normal 9 2 3 2 2 2 3" xfId="34329" xr:uid="{00000000-0005-0000-0000-0000A1B10000}"/>
    <cellStyle name="Normal 9 2 3 2 2 3" xfId="16369" xr:uid="{00000000-0005-0000-0000-0000A2B10000}"/>
    <cellStyle name="Normal 9 2 3 2 2 3 2" xfId="39637" xr:uid="{00000000-0005-0000-0000-0000A3B10000}"/>
    <cellStyle name="Normal 9 2 3 2 2 4" xfId="24391" xr:uid="{00000000-0005-0000-0000-0000A4B10000}"/>
    <cellStyle name="Normal 9 2 3 2 2 4 2" xfId="47592" xr:uid="{00000000-0005-0000-0000-0000A5B10000}"/>
    <cellStyle name="Normal 9 2 3 2 2 5" xfId="29021" xr:uid="{00000000-0005-0000-0000-0000A6B10000}"/>
    <cellStyle name="Normal 9 2 3 2 2 6" xfId="49526" xr:uid="{00000000-0005-0000-0000-0000A7B10000}"/>
    <cellStyle name="Normal 9 2 3 2 3" xfId="8419" xr:uid="{00000000-0005-0000-0000-0000A8B10000}"/>
    <cellStyle name="Normal 9 2 3 2 3 2" xfId="19034" xr:uid="{00000000-0005-0000-0000-0000A9B10000}"/>
    <cellStyle name="Normal 9 2 3 2 3 2 2" xfId="42302" xr:uid="{00000000-0005-0000-0000-0000AAB10000}"/>
    <cellStyle name="Normal 9 2 3 2 3 3" xfId="31687" xr:uid="{00000000-0005-0000-0000-0000ABB10000}"/>
    <cellStyle name="Normal 9 2 3 2 4" xfId="13729" xr:uid="{00000000-0005-0000-0000-0000ACB10000}"/>
    <cellStyle name="Normal 9 2 3 2 4 2" xfId="36997" xr:uid="{00000000-0005-0000-0000-0000ADB10000}"/>
    <cellStyle name="Normal 9 2 3 2 5" xfId="24390" xr:uid="{00000000-0005-0000-0000-0000AEB10000}"/>
    <cellStyle name="Normal 9 2 3 2 5 2" xfId="47591" xr:uid="{00000000-0005-0000-0000-0000AFB10000}"/>
    <cellStyle name="Normal 9 2 3 2 6" xfId="26379" xr:uid="{00000000-0005-0000-0000-0000B0B10000}"/>
    <cellStyle name="Normal 9 2 3 2 7" xfId="49525" xr:uid="{00000000-0005-0000-0000-0000B1B10000}"/>
    <cellStyle name="Normal 9 2 3 3" xfId="4531" xr:uid="{00000000-0005-0000-0000-0000B2B10000}"/>
    <cellStyle name="Normal 9 2 3 3 2" xfId="9875" xr:uid="{00000000-0005-0000-0000-0000B3B10000}"/>
    <cellStyle name="Normal 9 2 3 3 2 2" xfId="20490" xr:uid="{00000000-0005-0000-0000-0000B4B10000}"/>
    <cellStyle name="Normal 9 2 3 3 2 2 2" xfId="43758" xr:uid="{00000000-0005-0000-0000-0000B5B10000}"/>
    <cellStyle name="Normal 9 2 3 3 2 3" xfId="33143" xr:uid="{00000000-0005-0000-0000-0000B6B10000}"/>
    <cellStyle name="Normal 9 2 3 3 3" xfId="15184" xr:uid="{00000000-0005-0000-0000-0000B7B10000}"/>
    <cellStyle name="Normal 9 2 3 3 3 2" xfId="38452" xr:uid="{00000000-0005-0000-0000-0000B8B10000}"/>
    <cellStyle name="Normal 9 2 3 3 4" xfId="24392" xr:uid="{00000000-0005-0000-0000-0000B9B10000}"/>
    <cellStyle name="Normal 9 2 3 3 4 2" xfId="47593" xr:uid="{00000000-0005-0000-0000-0000BAB10000}"/>
    <cellStyle name="Normal 9 2 3 3 5" xfId="27835" xr:uid="{00000000-0005-0000-0000-0000BBB10000}"/>
    <cellStyle name="Normal 9 2 3 3 6" xfId="49527" xr:uid="{00000000-0005-0000-0000-0000BCB10000}"/>
    <cellStyle name="Normal 9 2 3 4" xfId="7233" xr:uid="{00000000-0005-0000-0000-0000BDB10000}"/>
    <cellStyle name="Normal 9 2 3 4 2" xfId="17848" xr:uid="{00000000-0005-0000-0000-0000BEB10000}"/>
    <cellStyle name="Normal 9 2 3 4 2 2" xfId="41116" xr:uid="{00000000-0005-0000-0000-0000BFB10000}"/>
    <cellStyle name="Normal 9 2 3 4 3" xfId="30501" xr:uid="{00000000-0005-0000-0000-0000C0B10000}"/>
    <cellStyle name="Normal 9 2 3 5" xfId="12544" xr:uid="{00000000-0005-0000-0000-0000C1B10000}"/>
    <cellStyle name="Normal 9 2 3 5 2" xfId="35812" xr:uid="{00000000-0005-0000-0000-0000C2B10000}"/>
    <cellStyle name="Normal 9 2 3 6" xfId="24389" xr:uid="{00000000-0005-0000-0000-0000C3B10000}"/>
    <cellStyle name="Normal 9 2 3 6 2" xfId="47590" xr:uid="{00000000-0005-0000-0000-0000C4B10000}"/>
    <cellStyle name="Normal 9 2 3 7" xfId="25193" xr:uid="{00000000-0005-0000-0000-0000C5B10000}"/>
    <cellStyle name="Normal 9 2 3 8" xfId="49524" xr:uid="{00000000-0005-0000-0000-0000C6B10000}"/>
    <cellStyle name="Normal 9 2 4" xfId="1716" xr:uid="{00000000-0005-0000-0000-0000C7B10000}"/>
    <cellStyle name="Normal 9 2 4 2" xfId="4711" xr:uid="{00000000-0005-0000-0000-0000C8B10000}"/>
    <cellStyle name="Normal 9 2 4 2 2" xfId="10055" xr:uid="{00000000-0005-0000-0000-0000C9B10000}"/>
    <cellStyle name="Normal 9 2 4 2 2 2" xfId="20670" xr:uid="{00000000-0005-0000-0000-0000CAB10000}"/>
    <cellStyle name="Normal 9 2 4 2 2 2 2" xfId="43938" xr:uid="{00000000-0005-0000-0000-0000CBB10000}"/>
    <cellStyle name="Normal 9 2 4 2 2 3" xfId="33323" xr:uid="{00000000-0005-0000-0000-0000CCB10000}"/>
    <cellStyle name="Normal 9 2 4 2 3" xfId="15364" xr:uid="{00000000-0005-0000-0000-0000CDB10000}"/>
    <cellStyle name="Normal 9 2 4 2 3 2" xfId="38632" xr:uid="{00000000-0005-0000-0000-0000CEB10000}"/>
    <cellStyle name="Normal 9 2 4 2 4" xfId="24394" xr:uid="{00000000-0005-0000-0000-0000CFB10000}"/>
    <cellStyle name="Normal 9 2 4 2 4 2" xfId="47595" xr:uid="{00000000-0005-0000-0000-0000D0B10000}"/>
    <cellStyle name="Normal 9 2 4 2 5" xfId="28015" xr:uid="{00000000-0005-0000-0000-0000D1B10000}"/>
    <cellStyle name="Normal 9 2 4 2 6" xfId="49529" xr:uid="{00000000-0005-0000-0000-0000D2B10000}"/>
    <cellStyle name="Normal 9 2 4 3" xfId="7413" xr:uid="{00000000-0005-0000-0000-0000D3B10000}"/>
    <cellStyle name="Normal 9 2 4 3 2" xfId="18028" xr:uid="{00000000-0005-0000-0000-0000D4B10000}"/>
    <cellStyle name="Normal 9 2 4 3 2 2" xfId="41296" xr:uid="{00000000-0005-0000-0000-0000D5B10000}"/>
    <cellStyle name="Normal 9 2 4 3 3" xfId="30681" xr:uid="{00000000-0005-0000-0000-0000D6B10000}"/>
    <cellStyle name="Normal 9 2 4 4" xfId="12724" xr:uid="{00000000-0005-0000-0000-0000D7B10000}"/>
    <cellStyle name="Normal 9 2 4 4 2" xfId="35992" xr:uid="{00000000-0005-0000-0000-0000D8B10000}"/>
    <cellStyle name="Normal 9 2 4 5" xfId="24393" xr:uid="{00000000-0005-0000-0000-0000D9B10000}"/>
    <cellStyle name="Normal 9 2 4 5 2" xfId="47594" xr:uid="{00000000-0005-0000-0000-0000DAB10000}"/>
    <cellStyle name="Normal 9 2 4 6" xfId="25373" xr:uid="{00000000-0005-0000-0000-0000DBB10000}"/>
    <cellStyle name="Normal 9 2 4 7" xfId="49528" xr:uid="{00000000-0005-0000-0000-0000DCB10000}"/>
    <cellStyle name="Normal 9 2 5" xfId="1730" xr:uid="{00000000-0005-0000-0000-0000DDB10000}"/>
    <cellStyle name="Normal 9 2 5 2" xfId="4723" xr:uid="{00000000-0005-0000-0000-0000DEB10000}"/>
    <cellStyle name="Normal 9 2 5 2 2" xfId="10067" xr:uid="{00000000-0005-0000-0000-0000DFB10000}"/>
    <cellStyle name="Normal 9 2 5 2 2 2" xfId="20682" xr:uid="{00000000-0005-0000-0000-0000E0B10000}"/>
    <cellStyle name="Normal 9 2 5 2 2 2 2" xfId="43950" xr:uid="{00000000-0005-0000-0000-0000E1B10000}"/>
    <cellStyle name="Normal 9 2 5 2 2 3" xfId="33335" xr:uid="{00000000-0005-0000-0000-0000E2B10000}"/>
    <cellStyle name="Normal 9 2 5 2 3" xfId="15376" xr:uid="{00000000-0005-0000-0000-0000E3B10000}"/>
    <cellStyle name="Normal 9 2 5 2 3 2" xfId="38644" xr:uid="{00000000-0005-0000-0000-0000E4B10000}"/>
    <cellStyle name="Normal 9 2 5 2 4" xfId="28027" xr:uid="{00000000-0005-0000-0000-0000E5B10000}"/>
    <cellStyle name="Normal 9 2 5 3" xfId="7425" xr:uid="{00000000-0005-0000-0000-0000E6B10000}"/>
    <cellStyle name="Normal 9 2 5 3 2" xfId="18040" xr:uid="{00000000-0005-0000-0000-0000E7B10000}"/>
    <cellStyle name="Normal 9 2 5 3 2 2" xfId="41308" xr:uid="{00000000-0005-0000-0000-0000E8B10000}"/>
    <cellStyle name="Normal 9 2 5 3 3" xfId="30693" xr:uid="{00000000-0005-0000-0000-0000E9B10000}"/>
    <cellStyle name="Normal 9 2 5 4" xfId="12736" xr:uid="{00000000-0005-0000-0000-0000EAB10000}"/>
    <cellStyle name="Normal 9 2 5 4 2" xfId="36004" xr:uid="{00000000-0005-0000-0000-0000EBB10000}"/>
    <cellStyle name="Normal 9 2 5 5" xfId="24395" xr:uid="{00000000-0005-0000-0000-0000ECB10000}"/>
    <cellStyle name="Normal 9 2 5 5 2" xfId="47596" xr:uid="{00000000-0005-0000-0000-0000EDB10000}"/>
    <cellStyle name="Normal 9 2 5 6" xfId="25385" xr:uid="{00000000-0005-0000-0000-0000EEB10000}"/>
    <cellStyle name="Normal 9 2 5 7" xfId="49530" xr:uid="{00000000-0005-0000-0000-0000EFB10000}"/>
    <cellStyle name="Normal 9 2 6" xfId="1717" xr:uid="{00000000-0005-0000-0000-0000F0B10000}"/>
    <cellStyle name="Normal 9 2 6 2" xfId="4712" xr:uid="{00000000-0005-0000-0000-0000F1B10000}"/>
    <cellStyle name="Normal 9 2 6 2 2" xfId="10056" xr:uid="{00000000-0005-0000-0000-0000F2B10000}"/>
    <cellStyle name="Normal 9 2 6 2 2 2" xfId="20671" xr:uid="{00000000-0005-0000-0000-0000F3B10000}"/>
    <cellStyle name="Normal 9 2 6 2 2 2 2" xfId="43939" xr:uid="{00000000-0005-0000-0000-0000F4B10000}"/>
    <cellStyle name="Normal 9 2 6 2 2 3" xfId="33324" xr:uid="{00000000-0005-0000-0000-0000F5B10000}"/>
    <cellStyle name="Normal 9 2 6 2 3" xfId="15365" xr:uid="{00000000-0005-0000-0000-0000F6B10000}"/>
    <cellStyle name="Normal 9 2 6 2 3 2" xfId="38633" xr:uid="{00000000-0005-0000-0000-0000F7B10000}"/>
    <cellStyle name="Normal 9 2 6 2 4" xfId="28016" xr:uid="{00000000-0005-0000-0000-0000F8B10000}"/>
    <cellStyle name="Normal 9 2 6 3" xfId="7414" xr:uid="{00000000-0005-0000-0000-0000F9B10000}"/>
    <cellStyle name="Normal 9 2 6 3 2" xfId="18029" xr:uid="{00000000-0005-0000-0000-0000FAB10000}"/>
    <cellStyle name="Normal 9 2 6 3 2 2" xfId="41297" xr:uid="{00000000-0005-0000-0000-0000FBB10000}"/>
    <cellStyle name="Normal 9 2 6 3 3" xfId="30682" xr:uid="{00000000-0005-0000-0000-0000FCB10000}"/>
    <cellStyle name="Normal 9 2 6 4" xfId="12725" xr:uid="{00000000-0005-0000-0000-0000FDB10000}"/>
    <cellStyle name="Normal 9 2 6 4 2" xfId="35993" xr:uid="{00000000-0005-0000-0000-0000FEB10000}"/>
    <cellStyle name="Normal 9 2 6 5" xfId="25374" xr:uid="{00000000-0005-0000-0000-0000FFB10000}"/>
    <cellStyle name="Normal 9 2 7" xfId="2207" xr:uid="{00000000-0005-0000-0000-000000B20000}"/>
    <cellStyle name="Normal 9 2 7 2" xfId="5082" xr:uid="{00000000-0005-0000-0000-000001B20000}"/>
    <cellStyle name="Normal 9 2 7 2 2" xfId="10425" xr:uid="{00000000-0005-0000-0000-000002B20000}"/>
    <cellStyle name="Normal 9 2 7 2 2 2" xfId="21040" xr:uid="{00000000-0005-0000-0000-000003B20000}"/>
    <cellStyle name="Normal 9 2 7 2 2 2 2" xfId="44308" xr:uid="{00000000-0005-0000-0000-000004B20000}"/>
    <cellStyle name="Normal 9 2 7 2 2 3" xfId="33693" xr:uid="{00000000-0005-0000-0000-000005B20000}"/>
    <cellStyle name="Normal 9 2 7 2 3" xfId="15734" xr:uid="{00000000-0005-0000-0000-000006B20000}"/>
    <cellStyle name="Normal 9 2 7 2 3 2" xfId="39002" xr:uid="{00000000-0005-0000-0000-000007B20000}"/>
    <cellStyle name="Normal 9 2 7 2 4" xfId="28385" xr:uid="{00000000-0005-0000-0000-000008B20000}"/>
    <cellStyle name="Normal 9 2 7 3" xfId="7783" xr:uid="{00000000-0005-0000-0000-000009B20000}"/>
    <cellStyle name="Normal 9 2 7 3 2" xfId="18398" xr:uid="{00000000-0005-0000-0000-00000AB20000}"/>
    <cellStyle name="Normal 9 2 7 3 2 2" xfId="41666" xr:uid="{00000000-0005-0000-0000-00000BB20000}"/>
    <cellStyle name="Normal 9 2 7 3 3" xfId="31051" xr:uid="{00000000-0005-0000-0000-00000CB20000}"/>
    <cellStyle name="Normal 9 2 7 4" xfId="13094" xr:uid="{00000000-0005-0000-0000-00000DB20000}"/>
    <cellStyle name="Normal 9 2 7 4 2" xfId="36362" xr:uid="{00000000-0005-0000-0000-00000EB20000}"/>
    <cellStyle name="Normal 9 2 7 5" xfId="25743" xr:uid="{00000000-0005-0000-0000-00000FB20000}"/>
    <cellStyle name="Normal 9 2 8" xfId="2262" xr:uid="{00000000-0005-0000-0000-000010B20000}"/>
    <cellStyle name="Normal 9 2 8 2" xfId="5128" xr:uid="{00000000-0005-0000-0000-000011B20000}"/>
    <cellStyle name="Normal 9 2 8 2 2" xfId="10471" xr:uid="{00000000-0005-0000-0000-000012B20000}"/>
    <cellStyle name="Normal 9 2 8 2 2 2" xfId="21085" xr:uid="{00000000-0005-0000-0000-000013B20000}"/>
    <cellStyle name="Normal 9 2 8 2 2 2 2" xfId="44353" xr:uid="{00000000-0005-0000-0000-000014B20000}"/>
    <cellStyle name="Normal 9 2 8 2 2 3" xfId="33739" xr:uid="{00000000-0005-0000-0000-000015B20000}"/>
    <cellStyle name="Normal 9 2 8 2 3" xfId="15779" xr:uid="{00000000-0005-0000-0000-000016B20000}"/>
    <cellStyle name="Normal 9 2 8 2 3 2" xfId="39047" xr:uid="{00000000-0005-0000-0000-000017B20000}"/>
    <cellStyle name="Normal 9 2 8 2 4" xfId="28431" xr:uid="{00000000-0005-0000-0000-000018B20000}"/>
    <cellStyle name="Normal 9 2 8 3" xfId="7829" xr:uid="{00000000-0005-0000-0000-000019B20000}"/>
    <cellStyle name="Normal 9 2 8 3 2" xfId="18444" xr:uid="{00000000-0005-0000-0000-00001AB20000}"/>
    <cellStyle name="Normal 9 2 8 3 2 2" xfId="41712" xr:uid="{00000000-0005-0000-0000-00001BB20000}"/>
    <cellStyle name="Normal 9 2 8 3 3" xfId="31097" xr:uid="{00000000-0005-0000-0000-00001CB20000}"/>
    <cellStyle name="Normal 9 2 8 4" xfId="13139" xr:uid="{00000000-0005-0000-0000-00001DB20000}"/>
    <cellStyle name="Normal 9 2 8 4 2" xfId="36407" xr:uid="{00000000-0005-0000-0000-00001EB20000}"/>
    <cellStyle name="Normal 9 2 8 5" xfId="25789" xr:uid="{00000000-0005-0000-0000-00001FB20000}"/>
    <cellStyle name="Normal 9 2 9" xfId="2647" xr:uid="{00000000-0005-0000-0000-000020B20000}"/>
    <cellStyle name="Normal 9 2 9 2" xfId="5495" xr:uid="{00000000-0005-0000-0000-000021B20000}"/>
    <cellStyle name="Normal 9 2 9 2 2" xfId="10838" xr:uid="{00000000-0005-0000-0000-000022B20000}"/>
    <cellStyle name="Normal 9 2 9 2 2 2" xfId="21452" xr:uid="{00000000-0005-0000-0000-000023B20000}"/>
    <cellStyle name="Normal 9 2 9 2 2 2 2" xfId="44720" xr:uid="{00000000-0005-0000-0000-000024B20000}"/>
    <cellStyle name="Normal 9 2 9 2 2 3" xfId="34106" xr:uid="{00000000-0005-0000-0000-000025B20000}"/>
    <cellStyle name="Normal 9 2 9 2 3" xfId="16146" xr:uid="{00000000-0005-0000-0000-000026B20000}"/>
    <cellStyle name="Normal 9 2 9 2 3 2" xfId="39414" xr:uid="{00000000-0005-0000-0000-000027B20000}"/>
    <cellStyle name="Normal 9 2 9 2 4" xfId="28798" xr:uid="{00000000-0005-0000-0000-000028B20000}"/>
    <cellStyle name="Normal 9 2 9 3" xfId="8196" xr:uid="{00000000-0005-0000-0000-000029B20000}"/>
    <cellStyle name="Normal 9 2 9 3 2" xfId="18811" xr:uid="{00000000-0005-0000-0000-00002AB20000}"/>
    <cellStyle name="Normal 9 2 9 3 2 2" xfId="42079" xr:uid="{00000000-0005-0000-0000-00002BB20000}"/>
    <cellStyle name="Normal 9 2 9 3 3" xfId="31464" xr:uid="{00000000-0005-0000-0000-00002CB20000}"/>
    <cellStyle name="Normal 9 2 9 4" xfId="13506" xr:uid="{00000000-0005-0000-0000-00002DB20000}"/>
    <cellStyle name="Normal 9 2 9 4 2" xfId="36774" xr:uid="{00000000-0005-0000-0000-00002EB20000}"/>
    <cellStyle name="Normal 9 2 9 5" xfId="26156" xr:uid="{00000000-0005-0000-0000-00002FB20000}"/>
    <cellStyle name="Normal 9 2_Asset Register (new)" xfId="1302" xr:uid="{00000000-0005-0000-0000-000030B20000}"/>
    <cellStyle name="Normal 9 3" xfId="864" xr:uid="{00000000-0005-0000-0000-000031B20000}"/>
    <cellStyle name="Normal 9 3 10" xfId="24969" xr:uid="{00000000-0005-0000-0000-000032B20000}"/>
    <cellStyle name="Normal 9 3 11" xfId="49531" xr:uid="{00000000-0005-0000-0000-000033B20000}"/>
    <cellStyle name="Normal 9 3 2" xfId="1225" xr:uid="{00000000-0005-0000-0000-000034B20000}"/>
    <cellStyle name="Normal 9 3 2 2" xfId="2787" xr:uid="{00000000-0005-0000-0000-000035B20000}"/>
    <cellStyle name="Normal 9 3 2 2 2" xfId="5635" xr:uid="{00000000-0005-0000-0000-000036B20000}"/>
    <cellStyle name="Normal 9 3 2 2 2 2" xfId="10978" xr:uid="{00000000-0005-0000-0000-000037B20000}"/>
    <cellStyle name="Normal 9 3 2 2 2 2 2" xfId="21592" xr:uid="{00000000-0005-0000-0000-000038B20000}"/>
    <cellStyle name="Normal 9 3 2 2 2 2 2 2" xfId="44860" xr:uid="{00000000-0005-0000-0000-000039B20000}"/>
    <cellStyle name="Normal 9 3 2 2 2 2 3" xfId="34246" xr:uid="{00000000-0005-0000-0000-00003AB20000}"/>
    <cellStyle name="Normal 9 3 2 2 2 3" xfId="16286" xr:uid="{00000000-0005-0000-0000-00003BB20000}"/>
    <cellStyle name="Normal 9 3 2 2 2 3 2" xfId="39554" xr:uid="{00000000-0005-0000-0000-00003CB20000}"/>
    <cellStyle name="Normal 9 3 2 2 2 4" xfId="24399" xr:uid="{00000000-0005-0000-0000-00003DB20000}"/>
    <cellStyle name="Normal 9 3 2 2 2 4 2" xfId="47600" xr:uid="{00000000-0005-0000-0000-00003EB20000}"/>
    <cellStyle name="Normal 9 3 2 2 2 5" xfId="28938" xr:uid="{00000000-0005-0000-0000-00003FB20000}"/>
    <cellStyle name="Normal 9 3 2 2 2 6" xfId="49534" xr:uid="{00000000-0005-0000-0000-000040B20000}"/>
    <cellStyle name="Normal 9 3 2 2 3" xfId="8336" xr:uid="{00000000-0005-0000-0000-000041B20000}"/>
    <cellStyle name="Normal 9 3 2 2 3 2" xfId="18951" xr:uid="{00000000-0005-0000-0000-000042B20000}"/>
    <cellStyle name="Normal 9 3 2 2 3 2 2" xfId="42219" xr:uid="{00000000-0005-0000-0000-000043B20000}"/>
    <cellStyle name="Normal 9 3 2 2 3 3" xfId="31604" xr:uid="{00000000-0005-0000-0000-000044B20000}"/>
    <cellStyle name="Normal 9 3 2 2 4" xfId="13646" xr:uid="{00000000-0005-0000-0000-000045B20000}"/>
    <cellStyle name="Normal 9 3 2 2 4 2" xfId="36914" xr:uid="{00000000-0005-0000-0000-000046B20000}"/>
    <cellStyle name="Normal 9 3 2 2 5" xfId="24398" xr:uid="{00000000-0005-0000-0000-000047B20000}"/>
    <cellStyle name="Normal 9 3 2 2 5 2" xfId="47599" xr:uid="{00000000-0005-0000-0000-000048B20000}"/>
    <cellStyle name="Normal 9 3 2 2 6" xfId="26296" xr:uid="{00000000-0005-0000-0000-000049B20000}"/>
    <cellStyle name="Normal 9 3 2 2 7" xfId="49533" xr:uid="{00000000-0005-0000-0000-00004AB20000}"/>
    <cellStyle name="Normal 9 3 2 3" xfId="3962" xr:uid="{00000000-0005-0000-0000-00004BB20000}"/>
    <cellStyle name="Normal 9 3 2 3 2" xfId="6626" xr:uid="{00000000-0005-0000-0000-00004CB20000}"/>
    <cellStyle name="Normal 9 3 2 3 2 2" xfId="11969" xr:uid="{00000000-0005-0000-0000-00004DB20000}"/>
    <cellStyle name="Normal 9 3 2 3 2 2 2" xfId="22582" xr:uid="{00000000-0005-0000-0000-00004EB20000}"/>
    <cellStyle name="Normal 9 3 2 3 2 2 2 2" xfId="45850" xr:uid="{00000000-0005-0000-0000-00004FB20000}"/>
    <cellStyle name="Normal 9 3 2 3 2 2 3" xfId="35237" xr:uid="{00000000-0005-0000-0000-000050B20000}"/>
    <cellStyle name="Normal 9 3 2 3 2 3" xfId="17276" xr:uid="{00000000-0005-0000-0000-000051B20000}"/>
    <cellStyle name="Normal 9 3 2 3 2 3 2" xfId="40544" xr:uid="{00000000-0005-0000-0000-000052B20000}"/>
    <cellStyle name="Normal 9 3 2 3 2 4" xfId="29929" xr:uid="{00000000-0005-0000-0000-000053B20000}"/>
    <cellStyle name="Normal 9 3 2 3 2 5" xfId="51296" xr:uid="{00000000-0005-0000-0000-000054B20000}"/>
    <cellStyle name="Normal 9 3 2 3 3" xfId="9327" xr:uid="{00000000-0005-0000-0000-000055B20000}"/>
    <cellStyle name="Normal 9 3 2 3 3 2" xfId="19942" xr:uid="{00000000-0005-0000-0000-000056B20000}"/>
    <cellStyle name="Normal 9 3 2 3 3 2 2" xfId="43210" xr:uid="{00000000-0005-0000-0000-000057B20000}"/>
    <cellStyle name="Normal 9 3 2 3 3 3" xfId="32595" xr:uid="{00000000-0005-0000-0000-000058B20000}"/>
    <cellStyle name="Normal 9 3 2 3 4" xfId="14636" xr:uid="{00000000-0005-0000-0000-000059B20000}"/>
    <cellStyle name="Normal 9 3 2 3 4 2" xfId="37904" xr:uid="{00000000-0005-0000-0000-00005AB20000}"/>
    <cellStyle name="Normal 9 3 2 3 5" xfId="24400" xr:uid="{00000000-0005-0000-0000-00005BB20000}"/>
    <cellStyle name="Normal 9 3 2 3 5 2" xfId="47601" xr:uid="{00000000-0005-0000-0000-00005CB20000}"/>
    <cellStyle name="Normal 9 3 2 3 6" xfId="27287" xr:uid="{00000000-0005-0000-0000-00005DB20000}"/>
    <cellStyle name="Normal 9 3 2 3 7" xfId="49535" xr:uid="{00000000-0005-0000-0000-00005EB20000}"/>
    <cellStyle name="Normal 9 3 2 4" xfId="4448" xr:uid="{00000000-0005-0000-0000-00005FB20000}"/>
    <cellStyle name="Normal 9 3 2 4 2" xfId="9792" xr:uid="{00000000-0005-0000-0000-000060B20000}"/>
    <cellStyle name="Normal 9 3 2 4 2 2" xfId="20407" xr:uid="{00000000-0005-0000-0000-000061B20000}"/>
    <cellStyle name="Normal 9 3 2 4 2 2 2" xfId="43675" xr:uid="{00000000-0005-0000-0000-000062B20000}"/>
    <cellStyle name="Normal 9 3 2 4 2 3" xfId="33060" xr:uid="{00000000-0005-0000-0000-000063B20000}"/>
    <cellStyle name="Normal 9 3 2 4 3" xfId="15101" xr:uid="{00000000-0005-0000-0000-000064B20000}"/>
    <cellStyle name="Normal 9 3 2 4 3 2" xfId="38369" xr:uid="{00000000-0005-0000-0000-000065B20000}"/>
    <cellStyle name="Normal 9 3 2 4 4" xfId="27752" xr:uid="{00000000-0005-0000-0000-000066B20000}"/>
    <cellStyle name="Normal 9 3 2 4 5" xfId="51297" xr:uid="{00000000-0005-0000-0000-000067B20000}"/>
    <cellStyle name="Normal 9 3 2 5" xfId="7150" xr:uid="{00000000-0005-0000-0000-000068B20000}"/>
    <cellStyle name="Normal 9 3 2 5 2" xfId="17765" xr:uid="{00000000-0005-0000-0000-000069B20000}"/>
    <cellStyle name="Normal 9 3 2 5 2 2" xfId="41033" xr:uid="{00000000-0005-0000-0000-00006AB20000}"/>
    <cellStyle name="Normal 9 3 2 5 3" xfId="30418" xr:uid="{00000000-0005-0000-0000-00006BB20000}"/>
    <cellStyle name="Normal 9 3 2 6" xfId="12461" xr:uid="{00000000-0005-0000-0000-00006CB20000}"/>
    <cellStyle name="Normal 9 3 2 6 2" xfId="35729" xr:uid="{00000000-0005-0000-0000-00006DB20000}"/>
    <cellStyle name="Normal 9 3 2 7" xfId="24397" xr:uid="{00000000-0005-0000-0000-00006EB20000}"/>
    <cellStyle name="Normal 9 3 2 7 2" xfId="47598" xr:uid="{00000000-0005-0000-0000-00006FB20000}"/>
    <cellStyle name="Normal 9 3 2 8" xfId="25110" xr:uid="{00000000-0005-0000-0000-000070B20000}"/>
    <cellStyle name="Normal 9 3 2 9" xfId="49532" xr:uid="{00000000-0005-0000-0000-000071B20000}"/>
    <cellStyle name="Normal 9 3 3" xfId="1595" xr:uid="{00000000-0005-0000-0000-000072B20000}"/>
    <cellStyle name="Normal 9 3 3 2" xfId="2952" xr:uid="{00000000-0005-0000-0000-000073B20000}"/>
    <cellStyle name="Normal 9 3 3 2 2" xfId="5800" xr:uid="{00000000-0005-0000-0000-000074B20000}"/>
    <cellStyle name="Normal 9 3 3 2 2 2" xfId="11143" xr:uid="{00000000-0005-0000-0000-000075B20000}"/>
    <cellStyle name="Normal 9 3 3 2 2 2 2" xfId="21757" xr:uid="{00000000-0005-0000-0000-000076B20000}"/>
    <cellStyle name="Normal 9 3 3 2 2 2 2 2" xfId="45025" xr:uid="{00000000-0005-0000-0000-000077B20000}"/>
    <cellStyle name="Normal 9 3 3 2 2 2 3" xfId="34411" xr:uid="{00000000-0005-0000-0000-000078B20000}"/>
    <cellStyle name="Normal 9 3 3 2 2 3" xfId="16451" xr:uid="{00000000-0005-0000-0000-000079B20000}"/>
    <cellStyle name="Normal 9 3 3 2 2 3 2" xfId="39719" xr:uid="{00000000-0005-0000-0000-00007AB20000}"/>
    <cellStyle name="Normal 9 3 3 2 2 4" xfId="29103" xr:uid="{00000000-0005-0000-0000-00007BB20000}"/>
    <cellStyle name="Normal 9 3 3 2 3" xfId="8501" xr:uid="{00000000-0005-0000-0000-00007CB20000}"/>
    <cellStyle name="Normal 9 3 3 2 3 2" xfId="19116" xr:uid="{00000000-0005-0000-0000-00007DB20000}"/>
    <cellStyle name="Normal 9 3 3 2 3 2 2" xfId="42384" xr:uid="{00000000-0005-0000-0000-00007EB20000}"/>
    <cellStyle name="Normal 9 3 3 2 3 3" xfId="31769" xr:uid="{00000000-0005-0000-0000-00007FB20000}"/>
    <cellStyle name="Normal 9 3 3 2 4" xfId="13811" xr:uid="{00000000-0005-0000-0000-000080B20000}"/>
    <cellStyle name="Normal 9 3 3 2 4 2" xfId="37079" xr:uid="{00000000-0005-0000-0000-000081B20000}"/>
    <cellStyle name="Normal 9 3 3 2 5" xfId="24402" xr:uid="{00000000-0005-0000-0000-000082B20000}"/>
    <cellStyle name="Normal 9 3 3 2 5 2" xfId="47603" xr:uid="{00000000-0005-0000-0000-000083B20000}"/>
    <cellStyle name="Normal 9 3 3 2 6" xfId="26461" xr:uid="{00000000-0005-0000-0000-000084B20000}"/>
    <cellStyle name="Normal 9 3 3 2 7" xfId="49537" xr:uid="{00000000-0005-0000-0000-000085B20000}"/>
    <cellStyle name="Normal 9 3 3 3" xfId="3721" xr:uid="{00000000-0005-0000-0000-000086B20000}"/>
    <cellStyle name="Normal 9 3 3 3 2" xfId="6472" xr:uid="{00000000-0005-0000-0000-000087B20000}"/>
    <cellStyle name="Normal 9 3 3 3 2 2" xfId="11815" xr:uid="{00000000-0005-0000-0000-000088B20000}"/>
    <cellStyle name="Normal 9 3 3 3 2 2 2" xfId="22428" xr:uid="{00000000-0005-0000-0000-000089B20000}"/>
    <cellStyle name="Normal 9 3 3 3 2 2 2 2" xfId="45696" xr:uid="{00000000-0005-0000-0000-00008AB20000}"/>
    <cellStyle name="Normal 9 3 3 3 2 2 3" xfId="35083" xr:uid="{00000000-0005-0000-0000-00008BB20000}"/>
    <cellStyle name="Normal 9 3 3 3 2 3" xfId="17122" xr:uid="{00000000-0005-0000-0000-00008CB20000}"/>
    <cellStyle name="Normal 9 3 3 3 2 3 2" xfId="40390" xr:uid="{00000000-0005-0000-0000-00008DB20000}"/>
    <cellStyle name="Normal 9 3 3 3 2 4" xfId="29775" xr:uid="{00000000-0005-0000-0000-00008EB20000}"/>
    <cellStyle name="Normal 9 3 3 3 3" xfId="9173" xr:uid="{00000000-0005-0000-0000-00008FB20000}"/>
    <cellStyle name="Normal 9 3 3 3 3 2" xfId="19788" xr:uid="{00000000-0005-0000-0000-000090B20000}"/>
    <cellStyle name="Normal 9 3 3 3 3 2 2" xfId="43056" xr:uid="{00000000-0005-0000-0000-000091B20000}"/>
    <cellStyle name="Normal 9 3 3 3 3 3" xfId="32441" xr:uid="{00000000-0005-0000-0000-000092B20000}"/>
    <cellStyle name="Normal 9 3 3 3 4" xfId="14482" xr:uid="{00000000-0005-0000-0000-000093B20000}"/>
    <cellStyle name="Normal 9 3 3 3 4 2" xfId="37750" xr:uid="{00000000-0005-0000-0000-000094B20000}"/>
    <cellStyle name="Normal 9 3 3 3 5" xfId="27133" xr:uid="{00000000-0005-0000-0000-000095B20000}"/>
    <cellStyle name="Normal 9 3 3 4" xfId="4613" xr:uid="{00000000-0005-0000-0000-000096B20000}"/>
    <cellStyle name="Normal 9 3 3 4 2" xfId="9957" xr:uid="{00000000-0005-0000-0000-000097B20000}"/>
    <cellStyle name="Normal 9 3 3 4 2 2" xfId="20572" xr:uid="{00000000-0005-0000-0000-000098B20000}"/>
    <cellStyle name="Normal 9 3 3 4 2 2 2" xfId="43840" xr:uid="{00000000-0005-0000-0000-000099B20000}"/>
    <cellStyle name="Normal 9 3 3 4 2 3" xfId="33225" xr:uid="{00000000-0005-0000-0000-00009AB20000}"/>
    <cellStyle name="Normal 9 3 3 4 3" xfId="15266" xr:uid="{00000000-0005-0000-0000-00009BB20000}"/>
    <cellStyle name="Normal 9 3 3 4 3 2" xfId="38534" xr:uid="{00000000-0005-0000-0000-00009CB20000}"/>
    <cellStyle name="Normal 9 3 3 4 4" xfId="27917" xr:uid="{00000000-0005-0000-0000-00009DB20000}"/>
    <cellStyle name="Normal 9 3 3 5" xfId="7315" xr:uid="{00000000-0005-0000-0000-00009EB20000}"/>
    <cellStyle name="Normal 9 3 3 5 2" xfId="17930" xr:uid="{00000000-0005-0000-0000-00009FB20000}"/>
    <cellStyle name="Normal 9 3 3 5 2 2" xfId="41198" xr:uid="{00000000-0005-0000-0000-0000A0B20000}"/>
    <cellStyle name="Normal 9 3 3 5 3" xfId="30583" xr:uid="{00000000-0005-0000-0000-0000A1B20000}"/>
    <cellStyle name="Normal 9 3 3 6" xfId="12626" xr:uid="{00000000-0005-0000-0000-0000A2B20000}"/>
    <cellStyle name="Normal 9 3 3 6 2" xfId="35894" xr:uid="{00000000-0005-0000-0000-0000A3B20000}"/>
    <cellStyle name="Normal 9 3 3 7" xfId="24401" xr:uid="{00000000-0005-0000-0000-0000A4B20000}"/>
    <cellStyle name="Normal 9 3 3 7 2" xfId="47602" xr:uid="{00000000-0005-0000-0000-0000A5B20000}"/>
    <cellStyle name="Normal 9 3 3 8" xfId="25275" xr:uid="{00000000-0005-0000-0000-0000A6B20000}"/>
    <cellStyle name="Normal 9 3 3 9" xfId="49536" xr:uid="{00000000-0005-0000-0000-0000A7B20000}"/>
    <cellStyle name="Normal 9 3 4" xfId="2103" xr:uid="{00000000-0005-0000-0000-0000A8B20000}"/>
    <cellStyle name="Normal 9 3 4 2" xfId="24403" xr:uid="{00000000-0005-0000-0000-0000A9B20000}"/>
    <cellStyle name="Normal 9 3 4 2 2" xfId="47604" xr:uid="{00000000-0005-0000-0000-0000AAB20000}"/>
    <cellStyle name="Normal 9 3 4 2 3" xfId="51298" xr:uid="{00000000-0005-0000-0000-0000ABB20000}"/>
    <cellStyle name="Normal 9 3 4 3" xfId="49538" xr:uid="{00000000-0005-0000-0000-0000ACB20000}"/>
    <cellStyle name="Normal 9 3 5" xfId="2646" xr:uid="{00000000-0005-0000-0000-0000ADB20000}"/>
    <cellStyle name="Normal 9 3 5 2" xfId="5494" xr:uid="{00000000-0005-0000-0000-0000AEB20000}"/>
    <cellStyle name="Normal 9 3 5 2 2" xfId="10837" xr:uid="{00000000-0005-0000-0000-0000AFB20000}"/>
    <cellStyle name="Normal 9 3 5 2 2 2" xfId="21451" xr:uid="{00000000-0005-0000-0000-0000B0B20000}"/>
    <cellStyle name="Normal 9 3 5 2 2 2 2" xfId="44719" xr:uid="{00000000-0005-0000-0000-0000B1B20000}"/>
    <cellStyle name="Normal 9 3 5 2 2 3" xfId="34105" xr:uid="{00000000-0005-0000-0000-0000B2B20000}"/>
    <cellStyle name="Normal 9 3 5 2 3" xfId="16145" xr:uid="{00000000-0005-0000-0000-0000B3B20000}"/>
    <cellStyle name="Normal 9 3 5 2 3 2" xfId="39413" xr:uid="{00000000-0005-0000-0000-0000B4B20000}"/>
    <cellStyle name="Normal 9 3 5 2 4" xfId="28797" xr:uid="{00000000-0005-0000-0000-0000B5B20000}"/>
    <cellStyle name="Normal 9 3 5 3" xfId="8195" xr:uid="{00000000-0005-0000-0000-0000B6B20000}"/>
    <cellStyle name="Normal 9 3 5 3 2" xfId="18810" xr:uid="{00000000-0005-0000-0000-0000B7B20000}"/>
    <cellStyle name="Normal 9 3 5 3 2 2" xfId="42078" xr:uid="{00000000-0005-0000-0000-0000B8B20000}"/>
    <cellStyle name="Normal 9 3 5 3 3" xfId="31463" xr:uid="{00000000-0005-0000-0000-0000B9B20000}"/>
    <cellStyle name="Normal 9 3 5 4" xfId="13505" xr:uid="{00000000-0005-0000-0000-0000BAB20000}"/>
    <cellStyle name="Normal 9 3 5 4 2" xfId="36773" xr:uid="{00000000-0005-0000-0000-0000BBB20000}"/>
    <cellStyle name="Normal 9 3 5 5" xfId="26155" xr:uid="{00000000-0005-0000-0000-0000BCB20000}"/>
    <cellStyle name="Normal 9 3 5 6" xfId="51299" xr:uid="{00000000-0005-0000-0000-0000BDB20000}"/>
    <cellStyle name="Normal 9 3 6" xfId="4307" xr:uid="{00000000-0005-0000-0000-0000BEB20000}"/>
    <cellStyle name="Normal 9 3 6 2" xfId="9651" xr:uid="{00000000-0005-0000-0000-0000BFB20000}"/>
    <cellStyle name="Normal 9 3 6 2 2" xfId="20266" xr:uid="{00000000-0005-0000-0000-0000C0B20000}"/>
    <cellStyle name="Normal 9 3 6 2 2 2" xfId="43534" xr:uid="{00000000-0005-0000-0000-0000C1B20000}"/>
    <cellStyle name="Normal 9 3 6 2 3" xfId="32919" xr:uid="{00000000-0005-0000-0000-0000C2B20000}"/>
    <cellStyle name="Normal 9 3 6 3" xfId="14960" xr:uid="{00000000-0005-0000-0000-0000C3B20000}"/>
    <cellStyle name="Normal 9 3 6 3 2" xfId="38228" xr:uid="{00000000-0005-0000-0000-0000C4B20000}"/>
    <cellStyle name="Normal 9 3 6 4" xfId="27611" xr:uid="{00000000-0005-0000-0000-0000C5B20000}"/>
    <cellStyle name="Normal 9 3 7" xfId="7009" xr:uid="{00000000-0005-0000-0000-0000C6B20000}"/>
    <cellStyle name="Normal 9 3 7 2" xfId="17624" xr:uid="{00000000-0005-0000-0000-0000C7B20000}"/>
    <cellStyle name="Normal 9 3 7 2 2" xfId="40892" xr:uid="{00000000-0005-0000-0000-0000C8B20000}"/>
    <cellStyle name="Normal 9 3 7 3" xfId="30277" xr:uid="{00000000-0005-0000-0000-0000C9B20000}"/>
    <cellStyle name="Normal 9 3 8" xfId="12320" xr:uid="{00000000-0005-0000-0000-0000CAB20000}"/>
    <cellStyle name="Normal 9 3 8 2" xfId="35588" xr:uid="{00000000-0005-0000-0000-0000CBB20000}"/>
    <cellStyle name="Normal 9 3 9" xfId="24396" xr:uid="{00000000-0005-0000-0000-0000CCB20000}"/>
    <cellStyle name="Normal 9 3 9 2" xfId="47597" xr:uid="{00000000-0005-0000-0000-0000CDB20000}"/>
    <cellStyle name="Normal 9 3_Asset Register (new)" xfId="1301" xr:uid="{00000000-0005-0000-0000-0000CEB20000}"/>
    <cellStyle name="Normal 9 4" xfId="1162" xr:uid="{00000000-0005-0000-0000-0000CFB20000}"/>
    <cellStyle name="Normal 9 4 2" xfId="2729" xr:uid="{00000000-0005-0000-0000-0000D0B20000}"/>
    <cellStyle name="Normal 9 4 2 2" xfId="5577" xr:uid="{00000000-0005-0000-0000-0000D1B20000}"/>
    <cellStyle name="Normal 9 4 2 2 2" xfId="10920" xr:uid="{00000000-0005-0000-0000-0000D2B20000}"/>
    <cellStyle name="Normal 9 4 2 2 2 2" xfId="21534" xr:uid="{00000000-0005-0000-0000-0000D3B20000}"/>
    <cellStyle name="Normal 9 4 2 2 2 2 2" xfId="44802" xr:uid="{00000000-0005-0000-0000-0000D4B20000}"/>
    <cellStyle name="Normal 9 4 2 2 2 3" xfId="34188" xr:uid="{00000000-0005-0000-0000-0000D5B20000}"/>
    <cellStyle name="Normal 9 4 2 2 2 4" xfId="51300" xr:uid="{00000000-0005-0000-0000-0000D6B20000}"/>
    <cellStyle name="Normal 9 4 2 2 3" xfId="16228" xr:uid="{00000000-0005-0000-0000-0000D7B20000}"/>
    <cellStyle name="Normal 9 4 2 2 3 2" xfId="39496" xr:uid="{00000000-0005-0000-0000-0000D8B20000}"/>
    <cellStyle name="Normal 9 4 2 2 4" xfId="24406" xr:uid="{00000000-0005-0000-0000-0000D9B20000}"/>
    <cellStyle name="Normal 9 4 2 2 4 2" xfId="47607" xr:uid="{00000000-0005-0000-0000-0000DAB20000}"/>
    <cellStyle name="Normal 9 4 2 2 5" xfId="28880" xr:uid="{00000000-0005-0000-0000-0000DBB20000}"/>
    <cellStyle name="Normal 9 4 2 2 6" xfId="49541" xr:uid="{00000000-0005-0000-0000-0000DCB20000}"/>
    <cellStyle name="Normal 9 4 2 3" xfId="8278" xr:uid="{00000000-0005-0000-0000-0000DDB20000}"/>
    <cellStyle name="Normal 9 4 2 3 2" xfId="18893" xr:uid="{00000000-0005-0000-0000-0000DEB20000}"/>
    <cellStyle name="Normal 9 4 2 3 2 2" xfId="42161" xr:uid="{00000000-0005-0000-0000-0000DFB20000}"/>
    <cellStyle name="Normal 9 4 2 3 2 3" xfId="51302" xr:uid="{00000000-0005-0000-0000-0000E0B20000}"/>
    <cellStyle name="Normal 9 4 2 3 3" xfId="31546" xr:uid="{00000000-0005-0000-0000-0000E1B20000}"/>
    <cellStyle name="Normal 9 4 2 3 4" xfId="51301" xr:uid="{00000000-0005-0000-0000-0000E2B20000}"/>
    <cellStyle name="Normal 9 4 2 4" xfId="13588" xr:uid="{00000000-0005-0000-0000-0000E3B20000}"/>
    <cellStyle name="Normal 9 4 2 4 2" xfId="36856" xr:uid="{00000000-0005-0000-0000-0000E4B20000}"/>
    <cellStyle name="Normal 9 4 2 4 3" xfId="51303" xr:uid="{00000000-0005-0000-0000-0000E5B20000}"/>
    <cellStyle name="Normal 9 4 2 5" xfId="24405" xr:uid="{00000000-0005-0000-0000-0000E6B20000}"/>
    <cellStyle name="Normal 9 4 2 5 2" xfId="47606" xr:uid="{00000000-0005-0000-0000-0000E7B20000}"/>
    <cellStyle name="Normal 9 4 2 6" xfId="26238" xr:uid="{00000000-0005-0000-0000-0000E8B20000}"/>
    <cellStyle name="Normal 9 4 2 7" xfId="49540" xr:uid="{00000000-0005-0000-0000-0000E9B20000}"/>
    <cellStyle name="Normal 9 4 3" xfId="3904" xr:uid="{00000000-0005-0000-0000-0000EAB20000}"/>
    <cellStyle name="Normal 9 4 3 2" xfId="6568" xr:uid="{00000000-0005-0000-0000-0000EBB20000}"/>
    <cellStyle name="Normal 9 4 3 2 2" xfId="11911" xr:uid="{00000000-0005-0000-0000-0000ECB20000}"/>
    <cellStyle name="Normal 9 4 3 2 2 2" xfId="22524" xr:uid="{00000000-0005-0000-0000-0000EDB20000}"/>
    <cellStyle name="Normal 9 4 3 2 2 2 2" xfId="45792" xr:uid="{00000000-0005-0000-0000-0000EEB20000}"/>
    <cellStyle name="Normal 9 4 3 2 2 3" xfId="35179" xr:uid="{00000000-0005-0000-0000-0000EFB20000}"/>
    <cellStyle name="Normal 9 4 3 2 3" xfId="17218" xr:uid="{00000000-0005-0000-0000-0000F0B20000}"/>
    <cellStyle name="Normal 9 4 3 2 3 2" xfId="40486" xr:uid="{00000000-0005-0000-0000-0000F1B20000}"/>
    <cellStyle name="Normal 9 4 3 2 4" xfId="29871" xr:uid="{00000000-0005-0000-0000-0000F2B20000}"/>
    <cellStyle name="Normal 9 4 3 2 5" xfId="51304" xr:uid="{00000000-0005-0000-0000-0000F3B20000}"/>
    <cellStyle name="Normal 9 4 3 3" xfId="9269" xr:uid="{00000000-0005-0000-0000-0000F4B20000}"/>
    <cellStyle name="Normal 9 4 3 3 2" xfId="19884" xr:uid="{00000000-0005-0000-0000-0000F5B20000}"/>
    <cellStyle name="Normal 9 4 3 3 2 2" xfId="43152" xr:uid="{00000000-0005-0000-0000-0000F6B20000}"/>
    <cellStyle name="Normal 9 4 3 3 3" xfId="32537" xr:uid="{00000000-0005-0000-0000-0000F7B20000}"/>
    <cellStyle name="Normal 9 4 3 4" xfId="14578" xr:uid="{00000000-0005-0000-0000-0000F8B20000}"/>
    <cellStyle name="Normal 9 4 3 4 2" xfId="37846" xr:uid="{00000000-0005-0000-0000-0000F9B20000}"/>
    <cellStyle name="Normal 9 4 3 5" xfId="24407" xr:uid="{00000000-0005-0000-0000-0000FAB20000}"/>
    <cellStyle name="Normal 9 4 3 5 2" xfId="47608" xr:uid="{00000000-0005-0000-0000-0000FBB20000}"/>
    <cellStyle name="Normal 9 4 3 6" xfId="27229" xr:uid="{00000000-0005-0000-0000-0000FCB20000}"/>
    <cellStyle name="Normal 9 4 3 7" xfId="49542" xr:uid="{00000000-0005-0000-0000-0000FDB20000}"/>
    <cellStyle name="Normal 9 4 4" xfId="4390" xr:uid="{00000000-0005-0000-0000-0000FEB20000}"/>
    <cellStyle name="Normal 9 4 4 2" xfId="9734" xr:uid="{00000000-0005-0000-0000-0000FFB20000}"/>
    <cellStyle name="Normal 9 4 4 2 2" xfId="20349" xr:uid="{00000000-0005-0000-0000-000000B30000}"/>
    <cellStyle name="Normal 9 4 4 2 2 2" xfId="43617" xr:uid="{00000000-0005-0000-0000-000001B30000}"/>
    <cellStyle name="Normal 9 4 4 2 3" xfId="33002" xr:uid="{00000000-0005-0000-0000-000002B30000}"/>
    <cellStyle name="Normal 9 4 4 2 4" xfId="51306" xr:uid="{00000000-0005-0000-0000-000003B30000}"/>
    <cellStyle name="Normal 9 4 4 3" xfId="15043" xr:uid="{00000000-0005-0000-0000-000004B30000}"/>
    <cellStyle name="Normal 9 4 4 3 2" xfId="38311" xr:uid="{00000000-0005-0000-0000-000005B30000}"/>
    <cellStyle name="Normal 9 4 4 4" xfId="27694" xr:uid="{00000000-0005-0000-0000-000006B30000}"/>
    <cellStyle name="Normal 9 4 4 5" xfId="51305" xr:uid="{00000000-0005-0000-0000-000007B30000}"/>
    <cellStyle name="Normal 9 4 5" xfId="7092" xr:uid="{00000000-0005-0000-0000-000008B30000}"/>
    <cellStyle name="Normal 9 4 5 2" xfId="17707" xr:uid="{00000000-0005-0000-0000-000009B30000}"/>
    <cellStyle name="Normal 9 4 5 2 2" xfId="40975" xr:uid="{00000000-0005-0000-0000-00000AB30000}"/>
    <cellStyle name="Normal 9 4 5 3" xfId="30360" xr:uid="{00000000-0005-0000-0000-00000BB30000}"/>
    <cellStyle name="Normal 9 4 5 4" xfId="51307" xr:uid="{00000000-0005-0000-0000-00000CB30000}"/>
    <cellStyle name="Normal 9 4 6" xfId="12403" xr:uid="{00000000-0005-0000-0000-00000DB30000}"/>
    <cellStyle name="Normal 9 4 6 2" xfId="35671" xr:uid="{00000000-0005-0000-0000-00000EB30000}"/>
    <cellStyle name="Normal 9 4 7" xfId="24404" xr:uid="{00000000-0005-0000-0000-00000FB30000}"/>
    <cellStyle name="Normal 9 4 7 2" xfId="47605" xr:uid="{00000000-0005-0000-0000-000010B30000}"/>
    <cellStyle name="Normal 9 4 8" xfId="25052" xr:uid="{00000000-0005-0000-0000-000011B30000}"/>
    <cellStyle name="Normal 9 4 9" xfId="49539" xr:uid="{00000000-0005-0000-0000-000012B30000}"/>
    <cellStyle name="Normal 9 5" xfId="1340" xr:uid="{00000000-0005-0000-0000-000013B30000}"/>
    <cellStyle name="Normal 9 5 2" xfId="2869" xr:uid="{00000000-0005-0000-0000-000014B30000}"/>
    <cellStyle name="Normal 9 5 2 2" xfId="5717" xr:uid="{00000000-0005-0000-0000-000015B30000}"/>
    <cellStyle name="Normal 9 5 2 2 2" xfId="11060" xr:uid="{00000000-0005-0000-0000-000016B30000}"/>
    <cellStyle name="Normal 9 5 2 2 2 2" xfId="21674" xr:uid="{00000000-0005-0000-0000-000017B30000}"/>
    <cellStyle name="Normal 9 5 2 2 2 2 2" xfId="44942" xr:uid="{00000000-0005-0000-0000-000018B30000}"/>
    <cellStyle name="Normal 9 5 2 2 2 3" xfId="34328" xr:uid="{00000000-0005-0000-0000-000019B30000}"/>
    <cellStyle name="Normal 9 5 2 2 2 4" xfId="51308" xr:uid="{00000000-0005-0000-0000-00001AB30000}"/>
    <cellStyle name="Normal 9 5 2 2 3" xfId="16368" xr:uid="{00000000-0005-0000-0000-00001BB30000}"/>
    <cellStyle name="Normal 9 5 2 2 3 2" xfId="39636" xr:uid="{00000000-0005-0000-0000-00001CB30000}"/>
    <cellStyle name="Normal 9 5 2 2 4" xfId="24410" xr:uid="{00000000-0005-0000-0000-00001DB30000}"/>
    <cellStyle name="Normal 9 5 2 2 4 2" xfId="47611" xr:uid="{00000000-0005-0000-0000-00001EB30000}"/>
    <cellStyle name="Normal 9 5 2 2 5" xfId="29020" xr:uid="{00000000-0005-0000-0000-00001FB30000}"/>
    <cellStyle name="Normal 9 5 2 2 6" xfId="49545" xr:uid="{00000000-0005-0000-0000-000020B30000}"/>
    <cellStyle name="Normal 9 5 2 3" xfId="8418" xr:uid="{00000000-0005-0000-0000-000021B30000}"/>
    <cellStyle name="Normal 9 5 2 3 2" xfId="19033" xr:uid="{00000000-0005-0000-0000-000022B30000}"/>
    <cellStyle name="Normal 9 5 2 3 2 2" xfId="42301" xr:uid="{00000000-0005-0000-0000-000023B30000}"/>
    <cellStyle name="Normal 9 5 2 3 2 3" xfId="51310" xr:uid="{00000000-0005-0000-0000-000024B30000}"/>
    <cellStyle name="Normal 9 5 2 3 3" xfId="31686" xr:uid="{00000000-0005-0000-0000-000025B30000}"/>
    <cellStyle name="Normal 9 5 2 3 4" xfId="51309" xr:uid="{00000000-0005-0000-0000-000026B30000}"/>
    <cellStyle name="Normal 9 5 2 4" xfId="13728" xr:uid="{00000000-0005-0000-0000-000027B30000}"/>
    <cellStyle name="Normal 9 5 2 4 2" xfId="36996" xr:uid="{00000000-0005-0000-0000-000028B30000}"/>
    <cellStyle name="Normal 9 5 2 4 3" xfId="51311" xr:uid="{00000000-0005-0000-0000-000029B30000}"/>
    <cellStyle name="Normal 9 5 2 5" xfId="24409" xr:uid="{00000000-0005-0000-0000-00002AB30000}"/>
    <cellStyle name="Normal 9 5 2 5 2" xfId="47610" xr:uid="{00000000-0005-0000-0000-00002BB30000}"/>
    <cellStyle name="Normal 9 5 2 6" xfId="26378" xr:uid="{00000000-0005-0000-0000-00002CB30000}"/>
    <cellStyle name="Normal 9 5 2 7" xfId="49544" xr:uid="{00000000-0005-0000-0000-00002DB30000}"/>
    <cellStyle name="Normal 9 5 3" xfId="4530" xr:uid="{00000000-0005-0000-0000-00002EB30000}"/>
    <cellStyle name="Normal 9 5 3 2" xfId="9874" xr:uid="{00000000-0005-0000-0000-00002FB30000}"/>
    <cellStyle name="Normal 9 5 3 2 2" xfId="20489" xr:uid="{00000000-0005-0000-0000-000030B30000}"/>
    <cellStyle name="Normal 9 5 3 2 2 2" xfId="43757" xr:uid="{00000000-0005-0000-0000-000031B30000}"/>
    <cellStyle name="Normal 9 5 3 2 3" xfId="33142" xr:uid="{00000000-0005-0000-0000-000032B30000}"/>
    <cellStyle name="Normal 9 5 3 2 4" xfId="51312" xr:uid="{00000000-0005-0000-0000-000033B30000}"/>
    <cellStyle name="Normal 9 5 3 3" xfId="15183" xr:uid="{00000000-0005-0000-0000-000034B30000}"/>
    <cellStyle name="Normal 9 5 3 3 2" xfId="38451" xr:uid="{00000000-0005-0000-0000-000035B30000}"/>
    <cellStyle name="Normal 9 5 3 4" xfId="24411" xr:uid="{00000000-0005-0000-0000-000036B30000}"/>
    <cellStyle name="Normal 9 5 3 4 2" xfId="47612" xr:uid="{00000000-0005-0000-0000-000037B30000}"/>
    <cellStyle name="Normal 9 5 3 5" xfId="27834" xr:uid="{00000000-0005-0000-0000-000038B30000}"/>
    <cellStyle name="Normal 9 5 3 6" xfId="49546" xr:uid="{00000000-0005-0000-0000-000039B30000}"/>
    <cellStyle name="Normal 9 5 4" xfId="7232" xr:uid="{00000000-0005-0000-0000-00003AB30000}"/>
    <cellStyle name="Normal 9 5 4 2" xfId="17847" xr:uid="{00000000-0005-0000-0000-00003BB30000}"/>
    <cellStyle name="Normal 9 5 4 2 2" xfId="41115" xr:uid="{00000000-0005-0000-0000-00003CB30000}"/>
    <cellStyle name="Normal 9 5 4 2 3" xfId="51314" xr:uid="{00000000-0005-0000-0000-00003DB30000}"/>
    <cellStyle name="Normal 9 5 4 3" xfId="30500" xr:uid="{00000000-0005-0000-0000-00003EB30000}"/>
    <cellStyle name="Normal 9 5 4 4" xfId="51313" xr:uid="{00000000-0005-0000-0000-00003FB30000}"/>
    <cellStyle name="Normal 9 5 5" xfId="12543" xr:uid="{00000000-0005-0000-0000-000040B30000}"/>
    <cellStyle name="Normal 9 5 5 2" xfId="35811" xr:uid="{00000000-0005-0000-0000-000041B30000}"/>
    <cellStyle name="Normal 9 5 5 3" xfId="51315" xr:uid="{00000000-0005-0000-0000-000042B30000}"/>
    <cellStyle name="Normal 9 5 6" xfId="24408" xr:uid="{00000000-0005-0000-0000-000043B30000}"/>
    <cellStyle name="Normal 9 5 6 2" xfId="47609" xr:uid="{00000000-0005-0000-0000-000044B30000}"/>
    <cellStyle name="Normal 9 5 7" xfId="25192" xr:uid="{00000000-0005-0000-0000-000045B30000}"/>
    <cellStyle name="Normal 9 5 8" xfId="49543" xr:uid="{00000000-0005-0000-0000-000046B30000}"/>
    <cellStyle name="Normal 9 6" xfId="1715" xr:uid="{00000000-0005-0000-0000-000047B30000}"/>
    <cellStyle name="Normal 9 6 2" xfId="4710" xr:uid="{00000000-0005-0000-0000-000048B30000}"/>
    <cellStyle name="Normal 9 6 2 2" xfId="10054" xr:uid="{00000000-0005-0000-0000-000049B30000}"/>
    <cellStyle name="Normal 9 6 2 2 2" xfId="20669" xr:uid="{00000000-0005-0000-0000-00004AB30000}"/>
    <cellStyle name="Normal 9 6 2 2 2 2" xfId="43937" xr:uid="{00000000-0005-0000-0000-00004BB30000}"/>
    <cellStyle name="Normal 9 6 2 2 3" xfId="24414" xr:uid="{00000000-0005-0000-0000-00004CB30000}"/>
    <cellStyle name="Normal 9 6 2 2 3 2" xfId="47615" xr:uid="{00000000-0005-0000-0000-00004DB30000}"/>
    <cellStyle name="Normal 9 6 2 2 4" xfId="33322" xr:uid="{00000000-0005-0000-0000-00004EB30000}"/>
    <cellStyle name="Normal 9 6 2 2 5" xfId="49549" xr:uid="{00000000-0005-0000-0000-00004FB30000}"/>
    <cellStyle name="Normal 9 6 2 3" xfId="15363" xr:uid="{00000000-0005-0000-0000-000050B30000}"/>
    <cellStyle name="Normal 9 6 2 3 2" xfId="38631" xr:uid="{00000000-0005-0000-0000-000051B30000}"/>
    <cellStyle name="Normal 9 6 2 4" xfId="24413" xr:uid="{00000000-0005-0000-0000-000052B30000}"/>
    <cellStyle name="Normal 9 6 2 4 2" xfId="47614" xr:uid="{00000000-0005-0000-0000-000053B30000}"/>
    <cellStyle name="Normal 9 6 2 5" xfId="28014" xr:uid="{00000000-0005-0000-0000-000054B30000}"/>
    <cellStyle name="Normal 9 6 2 6" xfId="49548" xr:uid="{00000000-0005-0000-0000-000055B30000}"/>
    <cellStyle name="Normal 9 6 3" xfId="7412" xr:uid="{00000000-0005-0000-0000-000056B30000}"/>
    <cellStyle name="Normal 9 6 3 2" xfId="18027" xr:uid="{00000000-0005-0000-0000-000057B30000}"/>
    <cellStyle name="Normal 9 6 3 2 2" xfId="41295" xr:uid="{00000000-0005-0000-0000-000058B30000}"/>
    <cellStyle name="Normal 9 6 3 2 3" xfId="51316" xr:uid="{00000000-0005-0000-0000-000059B30000}"/>
    <cellStyle name="Normal 9 6 3 3" xfId="24415" xr:uid="{00000000-0005-0000-0000-00005AB30000}"/>
    <cellStyle name="Normal 9 6 3 3 2" xfId="47616" xr:uid="{00000000-0005-0000-0000-00005BB30000}"/>
    <cellStyle name="Normal 9 6 3 4" xfId="30680" xr:uid="{00000000-0005-0000-0000-00005CB30000}"/>
    <cellStyle name="Normal 9 6 3 5" xfId="49550" xr:uid="{00000000-0005-0000-0000-00005DB30000}"/>
    <cellStyle name="Normal 9 6 4" xfId="12723" xr:uid="{00000000-0005-0000-0000-00005EB30000}"/>
    <cellStyle name="Normal 9 6 4 2" xfId="35991" xr:uid="{00000000-0005-0000-0000-00005FB30000}"/>
    <cellStyle name="Normal 9 6 4 3" xfId="51317" xr:uid="{00000000-0005-0000-0000-000060B30000}"/>
    <cellStyle name="Normal 9 6 5" xfId="24412" xr:uid="{00000000-0005-0000-0000-000061B30000}"/>
    <cellStyle name="Normal 9 6 5 2" xfId="47613" xr:uid="{00000000-0005-0000-0000-000062B30000}"/>
    <cellStyle name="Normal 9 6 6" xfId="25372" xr:uid="{00000000-0005-0000-0000-000063B30000}"/>
    <cellStyle name="Normal 9 6 7" xfId="49547" xr:uid="{00000000-0005-0000-0000-000064B30000}"/>
    <cellStyle name="Normal 9 7" xfId="1731" xr:uid="{00000000-0005-0000-0000-000065B30000}"/>
    <cellStyle name="Normal 9 7 2" xfId="4724" xr:uid="{00000000-0005-0000-0000-000066B30000}"/>
    <cellStyle name="Normal 9 7 2 2" xfId="10068" xr:uid="{00000000-0005-0000-0000-000067B30000}"/>
    <cellStyle name="Normal 9 7 2 2 2" xfId="20683" xr:uid="{00000000-0005-0000-0000-000068B30000}"/>
    <cellStyle name="Normal 9 7 2 2 2 2" xfId="43951" xr:uid="{00000000-0005-0000-0000-000069B30000}"/>
    <cellStyle name="Normal 9 7 2 2 3" xfId="33336" xr:uid="{00000000-0005-0000-0000-00006AB30000}"/>
    <cellStyle name="Normal 9 7 2 3" xfId="15377" xr:uid="{00000000-0005-0000-0000-00006BB30000}"/>
    <cellStyle name="Normal 9 7 2 3 2" xfId="38645" xr:uid="{00000000-0005-0000-0000-00006CB30000}"/>
    <cellStyle name="Normal 9 7 2 4" xfId="28028" xr:uid="{00000000-0005-0000-0000-00006DB30000}"/>
    <cellStyle name="Normal 9 7 2 5" xfId="51318" xr:uid="{00000000-0005-0000-0000-00006EB30000}"/>
    <cellStyle name="Normal 9 7 3" xfId="7426" xr:uid="{00000000-0005-0000-0000-00006FB30000}"/>
    <cellStyle name="Normal 9 7 3 2" xfId="18041" xr:uid="{00000000-0005-0000-0000-000070B30000}"/>
    <cellStyle name="Normal 9 7 3 2 2" xfId="41309" xr:uid="{00000000-0005-0000-0000-000071B30000}"/>
    <cellStyle name="Normal 9 7 3 3" xfId="30694" xr:uid="{00000000-0005-0000-0000-000072B30000}"/>
    <cellStyle name="Normal 9 7 4" xfId="12737" xr:uid="{00000000-0005-0000-0000-000073B30000}"/>
    <cellStyle name="Normal 9 7 4 2" xfId="36005" xr:uid="{00000000-0005-0000-0000-000074B30000}"/>
    <cellStyle name="Normal 9 7 5" xfId="24416" xr:uid="{00000000-0005-0000-0000-000075B30000}"/>
    <cellStyle name="Normal 9 7 6" xfId="25386" xr:uid="{00000000-0005-0000-0000-000076B30000}"/>
    <cellStyle name="Normal 9 8" xfId="1787" xr:uid="{00000000-0005-0000-0000-000077B30000}"/>
    <cellStyle name="Normal 9 8 2" xfId="4770" xr:uid="{00000000-0005-0000-0000-000078B30000}"/>
    <cellStyle name="Normal 9 8 2 2" xfId="10114" xr:uid="{00000000-0005-0000-0000-000079B30000}"/>
    <cellStyle name="Normal 9 8 2 2 2" xfId="20729" xr:uid="{00000000-0005-0000-0000-00007AB30000}"/>
    <cellStyle name="Normal 9 8 2 2 2 2" xfId="43997" xr:uid="{00000000-0005-0000-0000-00007BB30000}"/>
    <cellStyle name="Normal 9 8 2 2 3" xfId="33382" xr:uid="{00000000-0005-0000-0000-00007CB30000}"/>
    <cellStyle name="Normal 9 8 2 3" xfId="15423" xr:uid="{00000000-0005-0000-0000-00007DB30000}"/>
    <cellStyle name="Normal 9 8 2 3 2" xfId="38691" xr:uid="{00000000-0005-0000-0000-00007EB30000}"/>
    <cellStyle name="Normal 9 8 2 4" xfId="24418" xr:uid="{00000000-0005-0000-0000-00007FB30000}"/>
    <cellStyle name="Normal 9 8 2 4 2" xfId="47618" xr:uid="{00000000-0005-0000-0000-000080B30000}"/>
    <cellStyle name="Normal 9 8 2 5" xfId="28074" xr:uid="{00000000-0005-0000-0000-000081B30000}"/>
    <cellStyle name="Normal 9 8 2 6" xfId="49552" xr:uid="{00000000-0005-0000-0000-000082B30000}"/>
    <cellStyle name="Normal 9 8 3" xfId="7472" xr:uid="{00000000-0005-0000-0000-000083B30000}"/>
    <cellStyle name="Normal 9 8 3 2" xfId="18087" xr:uid="{00000000-0005-0000-0000-000084B30000}"/>
    <cellStyle name="Normal 9 8 3 2 2" xfId="41355" xr:uid="{00000000-0005-0000-0000-000085B30000}"/>
    <cellStyle name="Normal 9 8 3 3" xfId="30740" xr:uid="{00000000-0005-0000-0000-000086B30000}"/>
    <cellStyle name="Normal 9 8 4" xfId="12783" xr:uid="{00000000-0005-0000-0000-000087B30000}"/>
    <cellStyle name="Normal 9 8 4 2" xfId="36051" xr:uid="{00000000-0005-0000-0000-000088B30000}"/>
    <cellStyle name="Normal 9 8 5" xfId="24417" xr:uid="{00000000-0005-0000-0000-000089B30000}"/>
    <cellStyle name="Normal 9 8 5 2" xfId="47617" xr:uid="{00000000-0005-0000-0000-00008AB30000}"/>
    <cellStyle name="Normal 9 8 6" xfId="25432" xr:uid="{00000000-0005-0000-0000-00008BB30000}"/>
    <cellStyle name="Normal 9 8 7" xfId="49551" xr:uid="{00000000-0005-0000-0000-00008CB30000}"/>
    <cellStyle name="Normal 9 9" xfId="2205" xr:uid="{00000000-0005-0000-0000-00008DB30000}"/>
    <cellStyle name="Normal 9 9 2" xfId="5080" xr:uid="{00000000-0005-0000-0000-00008EB30000}"/>
    <cellStyle name="Normal 9 9 2 2" xfId="10423" xr:uid="{00000000-0005-0000-0000-00008FB30000}"/>
    <cellStyle name="Normal 9 9 2 2 2" xfId="21038" xr:uid="{00000000-0005-0000-0000-000090B30000}"/>
    <cellStyle name="Normal 9 9 2 2 2 2" xfId="44306" xr:uid="{00000000-0005-0000-0000-000091B30000}"/>
    <cellStyle name="Normal 9 9 2 2 3" xfId="33691" xr:uid="{00000000-0005-0000-0000-000092B30000}"/>
    <cellStyle name="Normal 9 9 2 3" xfId="15732" xr:uid="{00000000-0005-0000-0000-000093B30000}"/>
    <cellStyle name="Normal 9 9 2 3 2" xfId="39000" xr:uid="{00000000-0005-0000-0000-000094B30000}"/>
    <cellStyle name="Normal 9 9 2 4" xfId="28383" xr:uid="{00000000-0005-0000-0000-000095B30000}"/>
    <cellStyle name="Normal 9 9 3" xfId="7781" xr:uid="{00000000-0005-0000-0000-000096B30000}"/>
    <cellStyle name="Normal 9 9 3 2" xfId="18396" xr:uid="{00000000-0005-0000-0000-000097B30000}"/>
    <cellStyle name="Normal 9 9 3 2 2" xfId="41664" xr:uid="{00000000-0005-0000-0000-000098B30000}"/>
    <cellStyle name="Normal 9 9 3 3" xfId="31049" xr:uid="{00000000-0005-0000-0000-000099B30000}"/>
    <cellStyle name="Normal 9 9 4" xfId="13092" xr:uid="{00000000-0005-0000-0000-00009AB30000}"/>
    <cellStyle name="Normal 9 9 4 2" xfId="36360" xr:uid="{00000000-0005-0000-0000-00009BB30000}"/>
    <cellStyle name="Normal 9 9 5" xfId="24419" xr:uid="{00000000-0005-0000-0000-00009CB30000}"/>
    <cellStyle name="Normal 9 9 5 2" xfId="47619" xr:uid="{00000000-0005-0000-0000-00009DB30000}"/>
    <cellStyle name="Normal 9 9 6" xfId="25741" xr:uid="{00000000-0005-0000-0000-00009EB30000}"/>
    <cellStyle name="Normal 9 9 7" xfId="49553" xr:uid="{00000000-0005-0000-0000-00009FB30000}"/>
    <cellStyle name="Normal 9_Asset Register (new)" xfId="1303" xr:uid="{00000000-0005-0000-0000-0000A0B30000}"/>
    <cellStyle name="Normal 90" xfId="80" xr:uid="{00000000-0005-0000-0000-0000A1B30000}"/>
    <cellStyle name="Normal 90 2" xfId="45915" xr:uid="{00000000-0005-0000-0000-0000A2B30000}"/>
    <cellStyle name="Normal 90 3" xfId="22660" xr:uid="{00000000-0005-0000-0000-0000A3B30000}"/>
    <cellStyle name="Normal 90 4" xfId="51442" xr:uid="{00000000-0005-0000-0000-0000A4B30000}"/>
    <cellStyle name="Normal 91" xfId="81" xr:uid="{00000000-0005-0000-0000-0000A5B30000}"/>
    <cellStyle name="Normal 91 2" xfId="45916" xr:uid="{00000000-0005-0000-0000-0000A6B30000}"/>
    <cellStyle name="Normal 91 3" xfId="22661" xr:uid="{00000000-0005-0000-0000-0000A7B30000}"/>
    <cellStyle name="Normal 91 4" xfId="51443" xr:uid="{00000000-0005-0000-0000-0000A8B30000}"/>
    <cellStyle name="Normal 92" xfId="82" xr:uid="{00000000-0005-0000-0000-0000A9B30000}"/>
    <cellStyle name="Normal 92 2" xfId="45917" xr:uid="{00000000-0005-0000-0000-0000AAB30000}"/>
    <cellStyle name="Normal 92 3" xfId="22662" xr:uid="{00000000-0005-0000-0000-0000ABB30000}"/>
    <cellStyle name="Normal 92 4" xfId="51444" xr:uid="{00000000-0005-0000-0000-0000ACB30000}"/>
    <cellStyle name="Normal 93" xfId="22663" xr:uid="{00000000-0005-0000-0000-0000ADB30000}"/>
    <cellStyle name="Normal 94" xfId="24650" xr:uid="{00000000-0005-0000-0000-0000AEB30000}"/>
    <cellStyle name="Normal 95" xfId="24653" xr:uid="{00000000-0005-0000-0000-0000AFB30000}"/>
    <cellStyle name="Normal 96" xfId="24651" xr:uid="{00000000-0005-0000-0000-0000B0B30000}"/>
    <cellStyle name="Normal 97" xfId="47844" xr:uid="{00000000-0005-0000-0000-0000B1B30000}"/>
    <cellStyle name="Normal 98" xfId="49779" xr:uid="{00000000-0005-0000-0000-0000B2B30000}"/>
    <cellStyle name="Normal 99" xfId="51433" xr:uid="{00000000-0005-0000-0000-0000B3B30000}"/>
    <cellStyle name="Normal_Asset Register (new)" xfId="41" xr:uid="{00000000-0005-0000-0000-0000B4B30000}"/>
    <cellStyle name="Note" xfId="99" builtinId="10" hidden="1"/>
    <cellStyle name="Note 10" xfId="51319" xr:uid="{00000000-0005-0000-0000-0000B6B30000}"/>
    <cellStyle name="Note 10 2" xfId="51320" xr:uid="{00000000-0005-0000-0000-0000B7B30000}"/>
    <cellStyle name="Note 2" xfId="609" xr:uid="{00000000-0005-0000-0000-0000B8B30000}"/>
    <cellStyle name="Note 2 2" xfId="867" xr:uid="{00000000-0005-0000-0000-0000B9B30000}"/>
    <cellStyle name="Note 2 2 2" xfId="24420" xr:uid="{00000000-0005-0000-0000-0000BAB30000}"/>
    <cellStyle name="Note 2 2 2 2" xfId="24421" xr:uid="{00000000-0005-0000-0000-0000BBB30000}"/>
    <cellStyle name="Note 2 2 2 2 2" xfId="24422" xr:uid="{00000000-0005-0000-0000-0000BCB30000}"/>
    <cellStyle name="Note 2 2 2 2 2 2" xfId="47622" xr:uid="{00000000-0005-0000-0000-0000BDB30000}"/>
    <cellStyle name="Note 2 2 2 2 2 3" xfId="49556" xr:uid="{00000000-0005-0000-0000-0000BEB30000}"/>
    <cellStyle name="Note 2 2 2 2 3" xfId="47621" xr:uid="{00000000-0005-0000-0000-0000BFB30000}"/>
    <cellStyle name="Note 2 2 2 2 4" xfId="49555" xr:uid="{00000000-0005-0000-0000-0000C0B30000}"/>
    <cellStyle name="Note 2 2 2 3" xfId="24423" xr:uid="{00000000-0005-0000-0000-0000C1B30000}"/>
    <cellStyle name="Note 2 2 2 3 2" xfId="47623" xr:uid="{00000000-0005-0000-0000-0000C2B30000}"/>
    <cellStyle name="Note 2 2 2 3 3" xfId="49557" xr:uid="{00000000-0005-0000-0000-0000C3B30000}"/>
    <cellStyle name="Note 2 2 2 4" xfId="47620" xr:uid="{00000000-0005-0000-0000-0000C4B30000}"/>
    <cellStyle name="Note 2 2 2 5" xfId="49554" xr:uid="{00000000-0005-0000-0000-0000C5B30000}"/>
    <cellStyle name="Note 2 2 3" xfId="24424" xr:uid="{00000000-0005-0000-0000-0000C6B30000}"/>
    <cellStyle name="Note 2 2 3 2" xfId="24425" xr:uid="{00000000-0005-0000-0000-0000C7B30000}"/>
    <cellStyle name="Note 2 2 3 2 2" xfId="24426" xr:uid="{00000000-0005-0000-0000-0000C8B30000}"/>
    <cellStyle name="Note 2 2 3 2 2 2" xfId="47626" xr:uid="{00000000-0005-0000-0000-0000C9B30000}"/>
    <cellStyle name="Note 2 2 3 2 2 3" xfId="49560" xr:uid="{00000000-0005-0000-0000-0000CAB30000}"/>
    <cellStyle name="Note 2 2 3 2 3" xfId="47625" xr:uid="{00000000-0005-0000-0000-0000CBB30000}"/>
    <cellStyle name="Note 2 2 3 2 4" xfId="49559" xr:uid="{00000000-0005-0000-0000-0000CCB30000}"/>
    <cellStyle name="Note 2 2 3 3" xfId="24427" xr:uid="{00000000-0005-0000-0000-0000CDB30000}"/>
    <cellStyle name="Note 2 2 3 3 2" xfId="47627" xr:uid="{00000000-0005-0000-0000-0000CEB30000}"/>
    <cellStyle name="Note 2 2 3 3 3" xfId="49561" xr:uid="{00000000-0005-0000-0000-0000CFB30000}"/>
    <cellStyle name="Note 2 2 3 4" xfId="47624" xr:uid="{00000000-0005-0000-0000-0000D0B30000}"/>
    <cellStyle name="Note 2 2 3 5" xfId="49558" xr:uid="{00000000-0005-0000-0000-0000D1B30000}"/>
    <cellStyle name="Note 2 3" xfId="1079" xr:uid="{00000000-0005-0000-0000-0000D2B30000}"/>
    <cellStyle name="Note 2 3 2" xfId="24428" xr:uid="{00000000-0005-0000-0000-0000D3B30000}"/>
    <cellStyle name="Note 2 4" xfId="866" xr:uid="{00000000-0005-0000-0000-0000D4B30000}"/>
    <cellStyle name="Note 2 4 2" xfId="2104" xr:uid="{00000000-0005-0000-0000-0000D5B30000}"/>
    <cellStyle name="Note 2 4 2 2" xfId="3720" xr:uid="{00000000-0005-0000-0000-0000D6B30000}"/>
    <cellStyle name="Note 2 4 2 2 2" xfId="24431" xr:uid="{00000000-0005-0000-0000-0000D7B30000}"/>
    <cellStyle name="Note 2 4 2 2 2 2" xfId="47630" xr:uid="{00000000-0005-0000-0000-0000D8B30000}"/>
    <cellStyle name="Note 2 4 2 2 3" xfId="49564" xr:uid="{00000000-0005-0000-0000-0000D9B30000}"/>
    <cellStyle name="Note 2 4 2 3" xfId="24430" xr:uid="{00000000-0005-0000-0000-0000DAB30000}"/>
    <cellStyle name="Note 2 4 2 3 2" xfId="47629" xr:uid="{00000000-0005-0000-0000-0000DBB30000}"/>
    <cellStyle name="Note 2 4 2 4" xfId="49563" xr:uid="{00000000-0005-0000-0000-0000DCB30000}"/>
    <cellStyle name="Note 2 4 3" xfId="24432" xr:uid="{00000000-0005-0000-0000-0000DDB30000}"/>
    <cellStyle name="Note 2 4 3 2" xfId="47631" xr:uid="{00000000-0005-0000-0000-0000DEB30000}"/>
    <cellStyle name="Note 2 4 3 3" xfId="49565" xr:uid="{00000000-0005-0000-0000-0000DFB30000}"/>
    <cellStyle name="Note 2 4 4" xfId="24429" xr:uid="{00000000-0005-0000-0000-0000E0B30000}"/>
    <cellStyle name="Note 2 4 4 2" xfId="47628" xr:uid="{00000000-0005-0000-0000-0000E1B30000}"/>
    <cellStyle name="Note 2 4 5" xfId="49562" xr:uid="{00000000-0005-0000-0000-0000E2B30000}"/>
    <cellStyle name="Note 2 4_Sheet1" xfId="3803" xr:uid="{00000000-0005-0000-0000-0000E3B30000}"/>
    <cellStyle name="Note 2 5" xfId="24433" xr:uid="{00000000-0005-0000-0000-0000E4B30000}"/>
    <cellStyle name="Note 2 5 2" xfId="24434" xr:uid="{00000000-0005-0000-0000-0000E5B30000}"/>
    <cellStyle name="Note 2 5 2 2" xfId="24435" xr:uid="{00000000-0005-0000-0000-0000E6B30000}"/>
    <cellStyle name="Note 2 5 2 2 2" xfId="47634" xr:uid="{00000000-0005-0000-0000-0000E7B30000}"/>
    <cellStyle name="Note 2 5 2 2 3" xfId="49568" xr:uid="{00000000-0005-0000-0000-0000E8B30000}"/>
    <cellStyle name="Note 2 5 2 3" xfId="47633" xr:uid="{00000000-0005-0000-0000-0000E9B30000}"/>
    <cellStyle name="Note 2 5 2 4" xfId="49567" xr:uid="{00000000-0005-0000-0000-0000EAB30000}"/>
    <cellStyle name="Note 2 5 3" xfId="24436" xr:uid="{00000000-0005-0000-0000-0000EBB30000}"/>
    <cellStyle name="Note 2 5 3 2" xfId="47635" xr:uid="{00000000-0005-0000-0000-0000ECB30000}"/>
    <cellStyle name="Note 2 5 3 3" xfId="49569" xr:uid="{00000000-0005-0000-0000-0000EDB30000}"/>
    <cellStyle name="Note 2 5 4" xfId="47632" xr:uid="{00000000-0005-0000-0000-0000EEB30000}"/>
    <cellStyle name="Note 2 5 5" xfId="49566" xr:uid="{00000000-0005-0000-0000-0000EFB30000}"/>
    <cellStyle name="Note 2 6" xfId="24437" xr:uid="{00000000-0005-0000-0000-0000F0B30000}"/>
    <cellStyle name="Note 2_Asset Register (new)" xfId="1300" xr:uid="{00000000-0005-0000-0000-0000F1B30000}"/>
    <cellStyle name="Note 3" xfId="610" xr:uid="{00000000-0005-0000-0000-0000F2B30000}"/>
    <cellStyle name="Note 3 2" xfId="869" xr:uid="{00000000-0005-0000-0000-0000F3B30000}"/>
    <cellStyle name="Note 3 2 2" xfId="51321" xr:uid="{00000000-0005-0000-0000-0000F4B30000}"/>
    <cellStyle name="Note 3 2 2 2" xfId="51322" xr:uid="{00000000-0005-0000-0000-0000F5B30000}"/>
    <cellStyle name="Note 3 2 3" xfId="51323" xr:uid="{00000000-0005-0000-0000-0000F6B30000}"/>
    <cellStyle name="Note 3 2 3 2" xfId="51324" xr:uid="{00000000-0005-0000-0000-0000F7B30000}"/>
    <cellStyle name="Note 3 2 4" xfId="51325" xr:uid="{00000000-0005-0000-0000-0000F8B30000}"/>
    <cellStyle name="Note 3 3" xfId="868" xr:uid="{00000000-0005-0000-0000-0000F9B30000}"/>
    <cellStyle name="Note 3 3 2" xfId="2105" xr:uid="{00000000-0005-0000-0000-0000FAB30000}"/>
    <cellStyle name="Note 3 3 2 2" xfId="3629" xr:uid="{00000000-0005-0000-0000-0000FBB30000}"/>
    <cellStyle name="Note 3 3 2 2 2" xfId="24440" xr:uid="{00000000-0005-0000-0000-0000FCB30000}"/>
    <cellStyle name="Note 3 3 2 2 2 2" xfId="47638" xr:uid="{00000000-0005-0000-0000-0000FDB30000}"/>
    <cellStyle name="Note 3 3 2 2 3" xfId="49572" xr:uid="{00000000-0005-0000-0000-0000FEB30000}"/>
    <cellStyle name="Note 3 3 2 3" xfId="24439" xr:uid="{00000000-0005-0000-0000-0000FFB30000}"/>
    <cellStyle name="Note 3 3 2 3 2" xfId="47637" xr:uid="{00000000-0005-0000-0000-000000B40000}"/>
    <cellStyle name="Note 3 3 2 4" xfId="49571" xr:uid="{00000000-0005-0000-0000-000001B40000}"/>
    <cellStyle name="Note 3 3 3" xfId="24441" xr:uid="{00000000-0005-0000-0000-000002B40000}"/>
    <cellStyle name="Note 3 3 3 2" xfId="47639" xr:uid="{00000000-0005-0000-0000-000003B40000}"/>
    <cellStyle name="Note 3 3 3 3" xfId="49573" xr:uid="{00000000-0005-0000-0000-000004B40000}"/>
    <cellStyle name="Note 3 3 4" xfId="24438" xr:uid="{00000000-0005-0000-0000-000005B40000}"/>
    <cellStyle name="Note 3 3 4 2" xfId="47636" xr:uid="{00000000-0005-0000-0000-000006B40000}"/>
    <cellStyle name="Note 3 3 5" xfId="49570" xr:uid="{00000000-0005-0000-0000-000007B40000}"/>
    <cellStyle name="Note 3 3_Sheet1" xfId="3672" xr:uid="{00000000-0005-0000-0000-000008B40000}"/>
    <cellStyle name="Note 3 4" xfId="24442" xr:uid="{00000000-0005-0000-0000-000009B40000}"/>
    <cellStyle name="Note 3 4 2" xfId="24443" xr:uid="{00000000-0005-0000-0000-00000AB40000}"/>
    <cellStyle name="Note 3 4 2 2" xfId="24444" xr:uid="{00000000-0005-0000-0000-00000BB40000}"/>
    <cellStyle name="Note 3 4 2 2 2" xfId="47642" xr:uid="{00000000-0005-0000-0000-00000CB40000}"/>
    <cellStyle name="Note 3 4 2 2 3" xfId="49576" xr:uid="{00000000-0005-0000-0000-00000DB40000}"/>
    <cellStyle name="Note 3 4 2 3" xfId="47641" xr:uid="{00000000-0005-0000-0000-00000EB40000}"/>
    <cellStyle name="Note 3 4 2 4" xfId="49575" xr:uid="{00000000-0005-0000-0000-00000FB40000}"/>
    <cellStyle name="Note 3 4 3" xfId="24445" xr:uid="{00000000-0005-0000-0000-000010B40000}"/>
    <cellStyle name="Note 3 4 3 2" xfId="47643" xr:uid="{00000000-0005-0000-0000-000011B40000}"/>
    <cellStyle name="Note 3 4 3 3" xfId="49577" xr:uid="{00000000-0005-0000-0000-000012B40000}"/>
    <cellStyle name="Note 3 4 4" xfId="47640" xr:uid="{00000000-0005-0000-0000-000013B40000}"/>
    <cellStyle name="Note 3 4 5" xfId="49574" xr:uid="{00000000-0005-0000-0000-000014B40000}"/>
    <cellStyle name="Note 3 5" xfId="51326" xr:uid="{00000000-0005-0000-0000-000015B40000}"/>
    <cellStyle name="Note 3_Asset Register (new)" xfId="1512" xr:uid="{00000000-0005-0000-0000-000016B40000}"/>
    <cellStyle name="Note 4" xfId="611" xr:uid="{00000000-0005-0000-0000-000017B40000}"/>
    <cellStyle name="Note 4 2" xfId="870" xr:uid="{00000000-0005-0000-0000-000018B40000}"/>
    <cellStyle name="Note 4 2 2" xfId="2106" xr:uid="{00000000-0005-0000-0000-000019B40000}"/>
    <cellStyle name="Note 4 2 2 2" xfId="3795" xr:uid="{00000000-0005-0000-0000-00001AB40000}"/>
    <cellStyle name="Note 4 2 2 2 2" xfId="24448" xr:uid="{00000000-0005-0000-0000-00001BB40000}"/>
    <cellStyle name="Note 4 2 2 2 2 2" xfId="47646" xr:uid="{00000000-0005-0000-0000-00001CB40000}"/>
    <cellStyle name="Note 4 2 2 2 3" xfId="49580" xr:uid="{00000000-0005-0000-0000-00001DB40000}"/>
    <cellStyle name="Note 4 2 2 3" xfId="24447" xr:uid="{00000000-0005-0000-0000-00001EB40000}"/>
    <cellStyle name="Note 4 2 2 3 2" xfId="47645" xr:uid="{00000000-0005-0000-0000-00001FB40000}"/>
    <cellStyle name="Note 4 2 2 4" xfId="49579" xr:uid="{00000000-0005-0000-0000-000020B40000}"/>
    <cellStyle name="Note 4 2 3" xfId="24449" xr:uid="{00000000-0005-0000-0000-000021B40000}"/>
    <cellStyle name="Note 4 2 3 2" xfId="47647" xr:uid="{00000000-0005-0000-0000-000022B40000}"/>
    <cellStyle name="Note 4 2 3 2 2" xfId="51327" xr:uid="{00000000-0005-0000-0000-000023B40000}"/>
    <cellStyle name="Note 4 2 3 3" xfId="49581" xr:uid="{00000000-0005-0000-0000-000024B40000}"/>
    <cellStyle name="Note 4 2 4" xfId="24446" xr:uid="{00000000-0005-0000-0000-000025B40000}"/>
    <cellStyle name="Note 4 2 4 2" xfId="47644" xr:uid="{00000000-0005-0000-0000-000026B40000}"/>
    <cellStyle name="Note 4 2 4 3" xfId="51328" xr:uid="{00000000-0005-0000-0000-000027B40000}"/>
    <cellStyle name="Note 4 2 5" xfId="49578" xr:uid="{00000000-0005-0000-0000-000028B40000}"/>
    <cellStyle name="Note 4 2_Sheet1" xfId="3653" xr:uid="{00000000-0005-0000-0000-000029B40000}"/>
    <cellStyle name="Note 4 3" xfId="24450" xr:uid="{00000000-0005-0000-0000-00002AB40000}"/>
    <cellStyle name="Note 4 3 2" xfId="24451" xr:uid="{00000000-0005-0000-0000-00002BB40000}"/>
    <cellStyle name="Note 4 3 2 2" xfId="24452" xr:uid="{00000000-0005-0000-0000-00002CB40000}"/>
    <cellStyle name="Note 4 3 2 2 2" xfId="47650" xr:uid="{00000000-0005-0000-0000-00002DB40000}"/>
    <cellStyle name="Note 4 3 2 2 3" xfId="49584" xr:uid="{00000000-0005-0000-0000-00002EB40000}"/>
    <cellStyle name="Note 4 3 2 3" xfId="47649" xr:uid="{00000000-0005-0000-0000-00002FB40000}"/>
    <cellStyle name="Note 4 3 2 4" xfId="49583" xr:uid="{00000000-0005-0000-0000-000030B40000}"/>
    <cellStyle name="Note 4 3 3" xfId="24453" xr:uid="{00000000-0005-0000-0000-000031B40000}"/>
    <cellStyle name="Note 4 3 3 2" xfId="47651" xr:uid="{00000000-0005-0000-0000-000032B40000}"/>
    <cellStyle name="Note 4 3 3 3" xfId="49585" xr:uid="{00000000-0005-0000-0000-000033B40000}"/>
    <cellStyle name="Note 4 3 4" xfId="47648" xr:uid="{00000000-0005-0000-0000-000034B40000}"/>
    <cellStyle name="Note 4 3 5" xfId="49582" xr:uid="{00000000-0005-0000-0000-000035B40000}"/>
    <cellStyle name="Note 4 4" xfId="51329" xr:uid="{00000000-0005-0000-0000-000036B40000}"/>
    <cellStyle name="Note 4 4 2" xfId="51330" xr:uid="{00000000-0005-0000-0000-000037B40000}"/>
    <cellStyle name="Note 4 5" xfId="51331" xr:uid="{00000000-0005-0000-0000-000038B40000}"/>
    <cellStyle name="Note 4_Asset Register (new)" xfId="1299" xr:uid="{00000000-0005-0000-0000-000039B40000}"/>
    <cellStyle name="Note 5" xfId="612" xr:uid="{00000000-0005-0000-0000-00003AB40000}"/>
    <cellStyle name="Note 5 10" xfId="49586" xr:uid="{00000000-0005-0000-0000-00003BB40000}"/>
    <cellStyle name="Note 5 2" xfId="872" xr:uid="{00000000-0005-0000-0000-00003CB40000}"/>
    <cellStyle name="Note 5 2 10" xfId="12323" xr:uid="{00000000-0005-0000-0000-00003DB40000}"/>
    <cellStyle name="Note 5 2 10 2" xfId="35591" xr:uid="{00000000-0005-0000-0000-00003EB40000}"/>
    <cellStyle name="Note 5 2 11" xfId="24455" xr:uid="{00000000-0005-0000-0000-00003FB40000}"/>
    <cellStyle name="Note 5 2 11 2" xfId="47653" xr:uid="{00000000-0005-0000-0000-000040B40000}"/>
    <cellStyle name="Note 5 2 12" xfId="24972" xr:uid="{00000000-0005-0000-0000-000041B40000}"/>
    <cellStyle name="Note 5 2 13" xfId="49587" xr:uid="{00000000-0005-0000-0000-000042B40000}"/>
    <cellStyle name="Note 5 2 2" xfId="1165" xr:uid="{00000000-0005-0000-0000-000043B40000}"/>
    <cellStyle name="Note 5 2 2 10" xfId="49588" xr:uid="{00000000-0005-0000-0000-000044B40000}"/>
    <cellStyle name="Note 5 2 2 2" xfId="1598" xr:uid="{00000000-0005-0000-0000-000045B40000}"/>
    <cellStyle name="Note 5 2 2 2 2" xfId="2955" xr:uid="{00000000-0005-0000-0000-000046B40000}"/>
    <cellStyle name="Note 5 2 2 2 2 2" xfId="5803" xr:uid="{00000000-0005-0000-0000-000047B40000}"/>
    <cellStyle name="Note 5 2 2 2 2 2 2" xfId="11146" xr:uid="{00000000-0005-0000-0000-000048B40000}"/>
    <cellStyle name="Note 5 2 2 2 2 2 2 2" xfId="21760" xr:uid="{00000000-0005-0000-0000-000049B40000}"/>
    <cellStyle name="Note 5 2 2 2 2 2 2 2 2" xfId="45028" xr:uid="{00000000-0005-0000-0000-00004AB40000}"/>
    <cellStyle name="Note 5 2 2 2 2 2 2 3" xfId="34414" xr:uid="{00000000-0005-0000-0000-00004BB40000}"/>
    <cellStyle name="Note 5 2 2 2 2 2 3" xfId="16454" xr:uid="{00000000-0005-0000-0000-00004CB40000}"/>
    <cellStyle name="Note 5 2 2 2 2 2 3 2" xfId="39722" xr:uid="{00000000-0005-0000-0000-00004DB40000}"/>
    <cellStyle name="Note 5 2 2 2 2 2 4" xfId="24459" xr:uid="{00000000-0005-0000-0000-00004EB40000}"/>
    <cellStyle name="Note 5 2 2 2 2 2 4 2" xfId="47657" xr:uid="{00000000-0005-0000-0000-00004FB40000}"/>
    <cellStyle name="Note 5 2 2 2 2 2 5" xfId="29106" xr:uid="{00000000-0005-0000-0000-000050B40000}"/>
    <cellStyle name="Note 5 2 2 2 2 2 6" xfId="49591" xr:uid="{00000000-0005-0000-0000-000051B40000}"/>
    <cellStyle name="Note 5 2 2 2 2 3" xfId="8504" xr:uid="{00000000-0005-0000-0000-000052B40000}"/>
    <cellStyle name="Note 5 2 2 2 2 3 2" xfId="19119" xr:uid="{00000000-0005-0000-0000-000053B40000}"/>
    <cellStyle name="Note 5 2 2 2 2 3 2 2" xfId="42387" xr:uid="{00000000-0005-0000-0000-000054B40000}"/>
    <cellStyle name="Note 5 2 2 2 2 3 3" xfId="31772" xr:uid="{00000000-0005-0000-0000-000055B40000}"/>
    <cellStyle name="Note 5 2 2 2 2 4" xfId="13814" xr:uid="{00000000-0005-0000-0000-000056B40000}"/>
    <cellStyle name="Note 5 2 2 2 2 4 2" xfId="37082" xr:uid="{00000000-0005-0000-0000-000057B40000}"/>
    <cellStyle name="Note 5 2 2 2 2 5" xfId="24458" xr:uid="{00000000-0005-0000-0000-000058B40000}"/>
    <cellStyle name="Note 5 2 2 2 2 5 2" xfId="47656" xr:uid="{00000000-0005-0000-0000-000059B40000}"/>
    <cellStyle name="Note 5 2 2 2 2 6" xfId="26464" xr:uid="{00000000-0005-0000-0000-00005AB40000}"/>
    <cellStyle name="Note 5 2 2 2 2 7" xfId="49590" xr:uid="{00000000-0005-0000-0000-00005BB40000}"/>
    <cellStyle name="Note 5 2 2 2 3" xfId="4616" xr:uid="{00000000-0005-0000-0000-00005CB40000}"/>
    <cellStyle name="Note 5 2 2 2 3 2" xfId="9960" xr:uid="{00000000-0005-0000-0000-00005DB40000}"/>
    <cellStyle name="Note 5 2 2 2 3 2 2" xfId="20575" xr:uid="{00000000-0005-0000-0000-00005EB40000}"/>
    <cellStyle name="Note 5 2 2 2 3 2 2 2" xfId="43843" xr:uid="{00000000-0005-0000-0000-00005FB40000}"/>
    <cellStyle name="Note 5 2 2 2 3 2 3" xfId="33228" xr:uid="{00000000-0005-0000-0000-000060B40000}"/>
    <cellStyle name="Note 5 2 2 2 3 3" xfId="15269" xr:uid="{00000000-0005-0000-0000-000061B40000}"/>
    <cellStyle name="Note 5 2 2 2 3 3 2" xfId="38537" xr:uid="{00000000-0005-0000-0000-000062B40000}"/>
    <cellStyle name="Note 5 2 2 2 3 4" xfId="24460" xr:uid="{00000000-0005-0000-0000-000063B40000}"/>
    <cellStyle name="Note 5 2 2 2 3 4 2" xfId="47658" xr:uid="{00000000-0005-0000-0000-000064B40000}"/>
    <cellStyle name="Note 5 2 2 2 3 5" xfId="27920" xr:uid="{00000000-0005-0000-0000-000065B40000}"/>
    <cellStyle name="Note 5 2 2 2 3 6" xfId="49592" xr:uid="{00000000-0005-0000-0000-000066B40000}"/>
    <cellStyle name="Note 5 2 2 2 4" xfId="7318" xr:uid="{00000000-0005-0000-0000-000067B40000}"/>
    <cellStyle name="Note 5 2 2 2 4 2" xfId="17933" xr:uid="{00000000-0005-0000-0000-000068B40000}"/>
    <cellStyle name="Note 5 2 2 2 4 2 2" xfId="41201" xr:uid="{00000000-0005-0000-0000-000069B40000}"/>
    <cellStyle name="Note 5 2 2 2 4 3" xfId="30586" xr:uid="{00000000-0005-0000-0000-00006AB40000}"/>
    <cellStyle name="Note 5 2 2 2 5" xfId="12629" xr:uid="{00000000-0005-0000-0000-00006BB40000}"/>
    <cellStyle name="Note 5 2 2 2 5 2" xfId="35897" xr:uid="{00000000-0005-0000-0000-00006CB40000}"/>
    <cellStyle name="Note 5 2 2 2 6" xfId="24457" xr:uid="{00000000-0005-0000-0000-00006DB40000}"/>
    <cellStyle name="Note 5 2 2 2 6 2" xfId="47655" xr:uid="{00000000-0005-0000-0000-00006EB40000}"/>
    <cellStyle name="Note 5 2 2 2 7" xfId="25278" xr:uid="{00000000-0005-0000-0000-00006FB40000}"/>
    <cellStyle name="Note 5 2 2 2 8" xfId="49589" xr:uid="{00000000-0005-0000-0000-000070B40000}"/>
    <cellStyle name="Note 5 2 2 3" xfId="2732" xr:uid="{00000000-0005-0000-0000-000071B40000}"/>
    <cellStyle name="Note 5 2 2 3 2" xfId="5580" xr:uid="{00000000-0005-0000-0000-000072B40000}"/>
    <cellStyle name="Note 5 2 2 3 2 2" xfId="10923" xr:uid="{00000000-0005-0000-0000-000073B40000}"/>
    <cellStyle name="Note 5 2 2 3 2 2 2" xfId="21537" xr:uid="{00000000-0005-0000-0000-000074B40000}"/>
    <cellStyle name="Note 5 2 2 3 2 2 2 2" xfId="44805" xr:uid="{00000000-0005-0000-0000-000075B40000}"/>
    <cellStyle name="Note 5 2 2 3 2 2 3" xfId="34191" xr:uid="{00000000-0005-0000-0000-000076B40000}"/>
    <cellStyle name="Note 5 2 2 3 2 3" xfId="16231" xr:uid="{00000000-0005-0000-0000-000077B40000}"/>
    <cellStyle name="Note 5 2 2 3 2 3 2" xfId="39499" xr:uid="{00000000-0005-0000-0000-000078B40000}"/>
    <cellStyle name="Note 5 2 2 3 2 4" xfId="24462" xr:uid="{00000000-0005-0000-0000-000079B40000}"/>
    <cellStyle name="Note 5 2 2 3 2 4 2" xfId="47660" xr:uid="{00000000-0005-0000-0000-00007AB40000}"/>
    <cellStyle name="Note 5 2 2 3 2 5" xfId="28883" xr:uid="{00000000-0005-0000-0000-00007BB40000}"/>
    <cellStyle name="Note 5 2 2 3 2 6" xfId="49594" xr:uid="{00000000-0005-0000-0000-00007CB40000}"/>
    <cellStyle name="Note 5 2 2 3 3" xfId="8281" xr:uid="{00000000-0005-0000-0000-00007DB40000}"/>
    <cellStyle name="Note 5 2 2 3 3 2" xfId="18896" xr:uid="{00000000-0005-0000-0000-00007EB40000}"/>
    <cellStyle name="Note 5 2 2 3 3 2 2" xfId="42164" xr:uid="{00000000-0005-0000-0000-00007FB40000}"/>
    <cellStyle name="Note 5 2 2 3 3 3" xfId="31549" xr:uid="{00000000-0005-0000-0000-000080B40000}"/>
    <cellStyle name="Note 5 2 2 3 4" xfId="13591" xr:uid="{00000000-0005-0000-0000-000081B40000}"/>
    <cellStyle name="Note 5 2 2 3 4 2" xfId="36859" xr:uid="{00000000-0005-0000-0000-000082B40000}"/>
    <cellStyle name="Note 5 2 2 3 5" xfId="24461" xr:uid="{00000000-0005-0000-0000-000083B40000}"/>
    <cellStyle name="Note 5 2 2 3 5 2" xfId="47659" xr:uid="{00000000-0005-0000-0000-000084B40000}"/>
    <cellStyle name="Note 5 2 2 3 6" xfId="26241" xr:uid="{00000000-0005-0000-0000-000085B40000}"/>
    <cellStyle name="Note 5 2 2 3 7" xfId="49593" xr:uid="{00000000-0005-0000-0000-000086B40000}"/>
    <cellStyle name="Note 5 2 2 4" xfId="3907" xr:uid="{00000000-0005-0000-0000-000087B40000}"/>
    <cellStyle name="Note 5 2 2 4 2" xfId="6571" xr:uid="{00000000-0005-0000-0000-000088B40000}"/>
    <cellStyle name="Note 5 2 2 4 2 2" xfId="11914" xr:uid="{00000000-0005-0000-0000-000089B40000}"/>
    <cellStyle name="Note 5 2 2 4 2 2 2" xfId="22527" xr:uid="{00000000-0005-0000-0000-00008AB40000}"/>
    <cellStyle name="Note 5 2 2 4 2 2 2 2" xfId="45795" xr:uid="{00000000-0005-0000-0000-00008BB40000}"/>
    <cellStyle name="Note 5 2 2 4 2 2 3" xfId="35182" xr:uid="{00000000-0005-0000-0000-00008CB40000}"/>
    <cellStyle name="Note 5 2 2 4 2 3" xfId="17221" xr:uid="{00000000-0005-0000-0000-00008DB40000}"/>
    <cellStyle name="Note 5 2 2 4 2 3 2" xfId="40489" xr:uid="{00000000-0005-0000-0000-00008EB40000}"/>
    <cellStyle name="Note 5 2 2 4 2 4" xfId="29874" xr:uid="{00000000-0005-0000-0000-00008FB40000}"/>
    <cellStyle name="Note 5 2 2 4 3" xfId="9272" xr:uid="{00000000-0005-0000-0000-000090B40000}"/>
    <cellStyle name="Note 5 2 2 4 3 2" xfId="19887" xr:uid="{00000000-0005-0000-0000-000091B40000}"/>
    <cellStyle name="Note 5 2 2 4 3 2 2" xfId="43155" xr:uid="{00000000-0005-0000-0000-000092B40000}"/>
    <cellStyle name="Note 5 2 2 4 3 3" xfId="32540" xr:uid="{00000000-0005-0000-0000-000093B40000}"/>
    <cellStyle name="Note 5 2 2 4 4" xfId="14581" xr:uid="{00000000-0005-0000-0000-000094B40000}"/>
    <cellStyle name="Note 5 2 2 4 4 2" xfId="37849" xr:uid="{00000000-0005-0000-0000-000095B40000}"/>
    <cellStyle name="Note 5 2 2 4 5" xfId="24463" xr:uid="{00000000-0005-0000-0000-000096B40000}"/>
    <cellStyle name="Note 5 2 2 4 5 2" xfId="47661" xr:uid="{00000000-0005-0000-0000-000097B40000}"/>
    <cellStyle name="Note 5 2 2 4 6" xfId="27232" xr:uid="{00000000-0005-0000-0000-000098B40000}"/>
    <cellStyle name="Note 5 2 2 4 7" xfId="49595" xr:uid="{00000000-0005-0000-0000-000099B40000}"/>
    <cellStyle name="Note 5 2 2 5" xfId="4393" xr:uid="{00000000-0005-0000-0000-00009AB40000}"/>
    <cellStyle name="Note 5 2 2 5 2" xfId="9737" xr:uid="{00000000-0005-0000-0000-00009BB40000}"/>
    <cellStyle name="Note 5 2 2 5 2 2" xfId="20352" xr:uid="{00000000-0005-0000-0000-00009CB40000}"/>
    <cellStyle name="Note 5 2 2 5 2 2 2" xfId="43620" xr:uid="{00000000-0005-0000-0000-00009DB40000}"/>
    <cellStyle name="Note 5 2 2 5 2 3" xfId="33005" xr:uid="{00000000-0005-0000-0000-00009EB40000}"/>
    <cellStyle name="Note 5 2 2 5 3" xfId="15046" xr:uid="{00000000-0005-0000-0000-00009FB40000}"/>
    <cellStyle name="Note 5 2 2 5 3 2" xfId="38314" xr:uid="{00000000-0005-0000-0000-0000A0B40000}"/>
    <cellStyle name="Note 5 2 2 5 4" xfId="27697" xr:uid="{00000000-0005-0000-0000-0000A1B40000}"/>
    <cellStyle name="Note 5 2 2 6" xfId="7095" xr:uid="{00000000-0005-0000-0000-0000A2B40000}"/>
    <cellStyle name="Note 5 2 2 6 2" xfId="17710" xr:uid="{00000000-0005-0000-0000-0000A3B40000}"/>
    <cellStyle name="Note 5 2 2 6 2 2" xfId="40978" xr:uid="{00000000-0005-0000-0000-0000A4B40000}"/>
    <cellStyle name="Note 5 2 2 6 3" xfId="30363" xr:uid="{00000000-0005-0000-0000-0000A5B40000}"/>
    <cellStyle name="Note 5 2 2 7" xfId="12406" xr:uid="{00000000-0005-0000-0000-0000A6B40000}"/>
    <cellStyle name="Note 5 2 2 7 2" xfId="35674" xr:uid="{00000000-0005-0000-0000-0000A7B40000}"/>
    <cellStyle name="Note 5 2 2 8" xfId="24456" xr:uid="{00000000-0005-0000-0000-0000A8B40000}"/>
    <cellStyle name="Note 5 2 2 8 2" xfId="47654" xr:uid="{00000000-0005-0000-0000-0000A9B40000}"/>
    <cellStyle name="Note 5 2 2 9" xfId="25055" xr:uid="{00000000-0005-0000-0000-0000AAB40000}"/>
    <cellStyle name="Note 5 2 3" xfId="1348" xr:uid="{00000000-0005-0000-0000-0000ABB40000}"/>
    <cellStyle name="Note 5 2 3 2" xfId="2872" xr:uid="{00000000-0005-0000-0000-0000ACB40000}"/>
    <cellStyle name="Note 5 2 3 2 2" xfId="5720" xr:uid="{00000000-0005-0000-0000-0000ADB40000}"/>
    <cellStyle name="Note 5 2 3 2 2 2" xfId="11063" xr:uid="{00000000-0005-0000-0000-0000AEB40000}"/>
    <cellStyle name="Note 5 2 3 2 2 2 2" xfId="21677" xr:uid="{00000000-0005-0000-0000-0000AFB40000}"/>
    <cellStyle name="Note 5 2 3 2 2 2 2 2" xfId="44945" xr:uid="{00000000-0005-0000-0000-0000B0B40000}"/>
    <cellStyle name="Note 5 2 3 2 2 2 3" xfId="34331" xr:uid="{00000000-0005-0000-0000-0000B1B40000}"/>
    <cellStyle name="Note 5 2 3 2 2 3" xfId="16371" xr:uid="{00000000-0005-0000-0000-0000B2B40000}"/>
    <cellStyle name="Note 5 2 3 2 2 3 2" xfId="39639" xr:uid="{00000000-0005-0000-0000-0000B3B40000}"/>
    <cellStyle name="Note 5 2 3 2 2 4" xfId="24466" xr:uid="{00000000-0005-0000-0000-0000B4B40000}"/>
    <cellStyle name="Note 5 2 3 2 2 4 2" xfId="47664" xr:uid="{00000000-0005-0000-0000-0000B5B40000}"/>
    <cellStyle name="Note 5 2 3 2 2 5" xfId="29023" xr:uid="{00000000-0005-0000-0000-0000B6B40000}"/>
    <cellStyle name="Note 5 2 3 2 2 6" xfId="49598" xr:uid="{00000000-0005-0000-0000-0000B7B40000}"/>
    <cellStyle name="Note 5 2 3 2 3" xfId="8421" xr:uid="{00000000-0005-0000-0000-0000B8B40000}"/>
    <cellStyle name="Note 5 2 3 2 3 2" xfId="19036" xr:uid="{00000000-0005-0000-0000-0000B9B40000}"/>
    <cellStyle name="Note 5 2 3 2 3 2 2" xfId="42304" xr:uid="{00000000-0005-0000-0000-0000BAB40000}"/>
    <cellStyle name="Note 5 2 3 2 3 3" xfId="31689" xr:uid="{00000000-0005-0000-0000-0000BBB40000}"/>
    <cellStyle name="Note 5 2 3 2 4" xfId="13731" xr:uid="{00000000-0005-0000-0000-0000BCB40000}"/>
    <cellStyle name="Note 5 2 3 2 4 2" xfId="36999" xr:uid="{00000000-0005-0000-0000-0000BDB40000}"/>
    <cellStyle name="Note 5 2 3 2 5" xfId="24465" xr:uid="{00000000-0005-0000-0000-0000BEB40000}"/>
    <cellStyle name="Note 5 2 3 2 5 2" xfId="47663" xr:uid="{00000000-0005-0000-0000-0000BFB40000}"/>
    <cellStyle name="Note 5 2 3 2 6" xfId="26381" xr:uid="{00000000-0005-0000-0000-0000C0B40000}"/>
    <cellStyle name="Note 5 2 3 2 7" xfId="49597" xr:uid="{00000000-0005-0000-0000-0000C1B40000}"/>
    <cellStyle name="Note 5 2 3 3" xfId="4533" xr:uid="{00000000-0005-0000-0000-0000C2B40000}"/>
    <cellStyle name="Note 5 2 3 3 2" xfId="9877" xr:uid="{00000000-0005-0000-0000-0000C3B40000}"/>
    <cellStyle name="Note 5 2 3 3 2 2" xfId="20492" xr:uid="{00000000-0005-0000-0000-0000C4B40000}"/>
    <cellStyle name="Note 5 2 3 3 2 2 2" xfId="43760" xr:uid="{00000000-0005-0000-0000-0000C5B40000}"/>
    <cellStyle name="Note 5 2 3 3 2 3" xfId="33145" xr:uid="{00000000-0005-0000-0000-0000C6B40000}"/>
    <cellStyle name="Note 5 2 3 3 3" xfId="15186" xr:uid="{00000000-0005-0000-0000-0000C7B40000}"/>
    <cellStyle name="Note 5 2 3 3 3 2" xfId="38454" xr:uid="{00000000-0005-0000-0000-0000C8B40000}"/>
    <cellStyle name="Note 5 2 3 3 4" xfId="24467" xr:uid="{00000000-0005-0000-0000-0000C9B40000}"/>
    <cellStyle name="Note 5 2 3 3 4 2" xfId="47665" xr:uid="{00000000-0005-0000-0000-0000CAB40000}"/>
    <cellStyle name="Note 5 2 3 3 5" xfId="27837" xr:uid="{00000000-0005-0000-0000-0000CBB40000}"/>
    <cellStyle name="Note 5 2 3 3 6" xfId="49599" xr:uid="{00000000-0005-0000-0000-0000CCB40000}"/>
    <cellStyle name="Note 5 2 3 4" xfId="7235" xr:uid="{00000000-0005-0000-0000-0000CDB40000}"/>
    <cellStyle name="Note 5 2 3 4 2" xfId="17850" xr:uid="{00000000-0005-0000-0000-0000CEB40000}"/>
    <cellStyle name="Note 5 2 3 4 2 2" xfId="41118" xr:uid="{00000000-0005-0000-0000-0000CFB40000}"/>
    <cellStyle name="Note 5 2 3 4 3" xfId="30503" xr:uid="{00000000-0005-0000-0000-0000D0B40000}"/>
    <cellStyle name="Note 5 2 3 5" xfId="12546" xr:uid="{00000000-0005-0000-0000-0000D1B40000}"/>
    <cellStyle name="Note 5 2 3 5 2" xfId="35814" xr:uid="{00000000-0005-0000-0000-0000D2B40000}"/>
    <cellStyle name="Note 5 2 3 6" xfId="24464" xr:uid="{00000000-0005-0000-0000-0000D3B40000}"/>
    <cellStyle name="Note 5 2 3 6 2" xfId="47662" xr:uid="{00000000-0005-0000-0000-0000D4B40000}"/>
    <cellStyle name="Note 5 2 3 7" xfId="25195" xr:uid="{00000000-0005-0000-0000-0000D5B40000}"/>
    <cellStyle name="Note 5 2 3 8" xfId="49596" xr:uid="{00000000-0005-0000-0000-0000D6B40000}"/>
    <cellStyle name="Note 5 2 4" xfId="1719" xr:uid="{00000000-0005-0000-0000-0000D7B40000}"/>
    <cellStyle name="Note 5 2 4 2" xfId="4714" xr:uid="{00000000-0005-0000-0000-0000D8B40000}"/>
    <cellStyle name="Note 5 2 4 2 2" xfId="10058" xr:uid="{00000000-0005-0000-0000-0000D9B40000}"/>
    <cellStyle name="Note 5 2 4 2 2 2" xfId="20673" xr:uid="{00000000-0005-0000-0000-0000DAB40000}"/>
    <cellStyle name="Note 5 2 4 2 2 2 2" xfId="43941" xr:uid="{00000000-0005-0000-0000-0000DBB40000}"/>
    <cellStyle name="Note 5 2 4 2 2 3" xfId="33326" xr:uid="{00000000-0005-0000-0000-0000DCB40000}"/>
    <cellStyle name="Note 5 2 4 2 3" xfId="15367" xr:uid="{00000000-0005-0000-0000-0000DDB40000}"/>
    <cellStyle name="Note 5 2 4 2 3 2" xfId="38635" xr:uid="{00000000-0005-0000-0000-0000DEB40000}"/>
    <cellStyle name="Note 5 2 4 2 4" xfId="24469" xr:uid="{00000000-0005-0000-0000-0000DFB40000}"/>
    <cellStyle name="Note 5 2 4 2 4 2" xfId="47667" xr:uid="{00000000-0005-0000-0000-0000E0B40000}"/>
    <cellStyle name="Note 5 2 4 2 5" xfId="28018" xr:uid="{00000000-0005-0000-0000-0000E1B40000}"/>
    <cellStyle name="Note 5 2 4 2 6" xfId="49601" xr:uid="{00000000-0005-0000-0000-0000E2B40000}"/>
    <cellStyle name="Note 5 2 4 3" xfId="7416" xr:uid="{00000000-0005-0000-0000-0000E3B40000}"/>
    <cellStyle name="Note 5 2 4 3 2" xfId="18031" xr:uid="{00000000-0005-0000-0000-0000E4B40000}"/>
    <cellStyle name="Note 5 2 4 3 2 2" xfId="41299" xr:uid="{00000000-0005-0000-0000-0000E5B40000}"/>
    <cellStyle name="Note 5 2 4 3 3" xfId="30684" xr:uid="{00000000-0005-0000-0000-0000E6B40000}"/>
    <cellStyle name="Note 5 2 4 4" xfId="12727" xr:uid="{00000000-0005-0000-0000-0000E7B40000}"/>
    <cellStyle name="Note 5 2 4 4 2" xfId="35995" xr:uid="{00000000-0005-0000-0000-0000E8B40000}"/>
    <cellStyle name="Note 5 2 4 5" xfId="24468" xr:uid="{00000000-0005-0000-0000-0000E9B40000}"/>
    <cellStyle name="Note 5 2 4 5 2" xfId="47666" xr:uid="{00000000-0005-0000-0000-0000EAB40000}"/>
    <cellStyle name="Note 5 2 4 6" xfId="25376" xr:uid="{00000000-0005-0000-0000-0000EBB40000}"/>
    <cellStyle name="Note 5 2 4 7" xfId="49600" xr:uid="{00000000-0005-0000-0000-0000ECB40000}"/>
    <cellStyle name="Note 5 2 5" xfId="2649" xr:uid="{00000000-0005-0000-0000-0000EDB40000}"/>
    <cellStyle name="Note 5 2 5 2" xfId="5497" xr:uid="{00000000-0005-0000-0000-0000EEB40000}"/>
    <cellStyle name="Note 5 2 5 2 2" xfId="10840" xr:uid="{00000000-0005-0000-0000-0000EFB40000}"/>
    <cellStyle name="Note 5 2 5 2 2 2" xfId="21454" xr:uid="{00000000-0005-0000-0000-0000F0B40000}"/>
    <cellStyle name="Note 5 2 5 2 2 2 2" xfId="44722" xr:uid="{00000000-0005-0000-0000-0000F1B40000}"/>
    <cellStyle name="Note 5 2 5 2 2 3" xfId="34108" xr:uid="{00000000-0005-0000-0000-0000F2B40000}"/>
    <cellStyle name="Note 5 2 5 2 3" xfId="16148" xr:uid="{00000000-0005-0000-0000-0000F3B40000}"/>
    <cellStyle name="Note 5 2 5 2 3 2" xfId="39416" xr:uid="{00000000-0005-0000-0000-0000F4B40000}"/>
    <cellStyle name="Note 5 2 5 2 4" xfId="28800" xr:uid="{00000000-0005-0000-0000-0000F5B40000}"/>
    <cellStyle name="Note 5 2 5 3" xfId="8198" xr:uid="{00000000-0005-0000-0000-0000F6B40000}"/>
    <cellStyle name="Note 5 2 5 3 2" xfId="18813" xr:uid="{00000000-0005-0000-0000-0000F7B40000}"/>
    <cellStyle name="Note 5 2 5 3 2 2" xfId="42081" xr:uid="{00000000-0005-0000-0000-0000F8B40000}"/>
    <cellStyle name="Note 5 2 5 3 3" xfId="31466" xr:uid="{00000000-0005-0000-0000-0000F9B40000}"/>
    <cellStyle name="Note 5 2 5 4" xfId="13508" xr:uid="{00000000-0005-0000-0000-0000FAB40000}"/>
    <cellStyle name="Note 5 2 5 4 2" xfId="36776" xr:uid="{00000000-0005-0000-0000-0000FBB40000}"/>
    <cellStyle name="Note 5 2 5 5" xfId="24470" xr:uid="{00000000-0005-0000-0000-0000FCB40000}"/>
    <cellStyle name="Note 5 2 5 5 2" xfId="47668" xr:uid="{00000000-0005-0000-0000-0000FDB40000}"/>
    <cellStyle name="Note 5 2 5 6" xfId="26158" xr:uid="{00000000-0005-0000-0000-0000FEB40000}"/>
    <cellStyle name="Note 5 2 5 7" xfId="49602" xr:uid="{00000000-0005-0000-0000-0000FFB40000}"/>
    <cellStyle name="Note 5 2 6" xfId="3056" xr:uid="{00000000-0005-0000-0000-000000B50000}"/>
    <cellStyle name="Note 5 2 6 2" xfId="5889" xr:uid="{00000000-0005-0000-0000-000001B50000}"/>
    <cellStyle name="Note 5 2 6 2 2" xfId="11232" xr:uid="{00000000-0005-0000-0000-000002B50000}"/>
    <cellStyle name="Note 5 2 6 2 2 2" xfId="21845" xr:uid="{00000000-0005-0000-0000-000003B50000}"/>
    <cellStyle name="Note 5 2 6 2 2 2 2" xfId="45113" xr:uid="{00000000-0005-0000-0000-000004B50000}"/>
    <cellStyle name="Note 5 2 6 2 2 3" xfId="34500" xr:uid="{00000000-0005-0000-0000-000005B50000}"/>
    <cellStyle name="Note 5 2 6 2 3" xfId="16539" xr:uid="{00000000-0005-0000-0000-000006B50000}"/>
    <cellStyle name="Note 5 2 6 2 3 2" xfId="39807" xr:uid="{00000000-0005-0000-0000-000007B50000}"/>
    <cellStyle name="Note 5 2 6 2 4" xfId="29192" xr:uid="{00000000-0005-0000-0000-000008B50000}"/>
    <cellStyle name="Note 5 2 6 3" xfId="8590" xr:uid="{00000000-0005-0000-0000-000009B50000}"/>
    <cellStyle name="Note 5 2 6 3 2" xfId="19205" xr:uid="{00000000-0005-0000-0000-00000AB50000}"/>
    <cellStyle name="Note 5 2 6 3 2 2" xfId="42473" xr:uid="{00000000-0005-0000-0000-00000BB50000}"/>
    <cellStyle name="Note 5 2 6 3 3" xfId="31858" xr:uid="{00000000-0005-0000-0000-00000CB50000}"/>
    <cellStyle name="Note 5 2 6 4" xfId="13899" xr:uid="{00000000-0005-0000-0000-00000DB50000}"/>
    <cellStyle name="Note 5 2 6 4 2" xfId="37167" xr:uid="{00000000-0005-0000-0000-00000EB50000}"/>
    <cellStyle name="Note 5 2 6 5" xfId="26550" xr:uid="{00000000-0005-0000-0000-00000FB50000}"/>
    <cellStyle name="Note 5 2 7" xfId="3379" xr:uid="{00000000-0005-0000-0000-000010B50000}"/>
    <cellStyle name="Note 5 2 7 2" xfId="6203" xr:uid="{00000000-0005-0000-0000-000011B50000}"/>
    <cellStyle name="Note 5 2 7 2 2" xfId="11546" xr:uid="{00000000-0005-0000-0000-000012B50000}"/>
    <cellStyle name="Note 5 2 7 2 2 2" xfId="22159" xr:uid="{00000000-0005-0000-0000-000013B50000}"/>
    <cellStyle name="Note 5 2 7 2 2 2 2" xfId="45427" xr:uid="{00000000-0005-0000-0000-000014B50000}"/>
    <cellStyle name="Note 5 2 7 2 2 3" xfId="34814" xr:uid="{00000000-0005-0000-0000-000015B50000}"/>
    <cellStyle name="Note 5 2 7 2 3" xfId="16853" xr:uid="{00000000-0005-0000-0000-000016B50000}"/>
    <cellStyle name="Note 5 2 7 2 3 2" xfId="40121" xr:uid="{00000000-0005-0000-0000-000017B50000}"/>
    <cellStyle name="Note 5 2 7 2 4" xfId="29506" xr:uid="{00000000-0005-0000-0000-000018B50000}"/>
    <cellStyle name="Note 5 2 7 3" xfId="8904" xr:uid="{00000000-0005-0000-0000-000019B50000}"/>
    <cellStyle name="Note 5 2 7 3 2" xfId="19519" xr:uid="{00000000-0005-0000-0000-00001AB50000}"/>
    <cellStyle name="Note 5 2 7 3 2 2" xfId="42787" xr:uid="{00000000-0005-0000-0000-00001BB50000}"/>
    <cellStyle name="Note 5 2 7 3 3" xfId="32172" xr:uid="{00000000-0005-0000-0000-00001CB50000}"/>
    <cellStyle name="Note 5 2 7 4" xfId="14213" xr:uid="{00000000-0005-0000-0000-00001DB50000}"/>
    <cellStyle name="Note 5 2 7 4 2" xfId="37481" xr:uid="{00000000-0005-0000-0000-00001EB50000}"/>
    <cellStyle name="Note 5 2 7 5" xfId="26864" xr:uid="{00000000-0005-0000-0000-00001FB50000}"/>
    <cellStyle name="Note 5 2 8" xfId="4310" xr:uid="{00000000-0005-0000-0000-000020B50000}"/>
    <cellStyle name="Note 5 2 8 2" xfId="9654" xr:uid="{00000000-0005-0000-0000-000021B50000}"/>
    <cellStyle name="Note 5 2 8 2 2" xfId="20269" xr:uid="{00000000-0005-0000-0000-000022B50000}"/>
    <cellStyle name="Note 5 2 8 2 2 2" xfId="43537" xr:uid="{00000000-0005-0000-0000-000023B50000}"/>
    <cellStyle name="Note 5 2 8 2 3" xfId="32922" xr:uid="{00000000-0005-0000-0000-000024B50000}"/>
    <cellStyle name="Note 5 2 8 3" xfId="14963" xr:uid="{00000000-0005-0000-0000-000025B50000}"/>
    <cellStyle name="Note 5 2 8 3 2" xfId="38231" xr:uid="{00000000-0005-0000-0000-000026B50000}"/>
    <cellStyle name="Note 5 2 8 4" xfId="27614" xr:uid="{00000000-0005-0000-0000-000027B50000}"/>
    <cellStyle name="Note 5 2 9" xfId="7012" xr:uid="{00000000-0005-0000-0000-000028B50000}"/>
    <cellStyle name="Note 5 2 9 2" xfId="17627" xr:uid="{00000000-0005-0000-0000-000029B50000}"/>
    <cellStyle name="Note 5 2 9 2 2" xfId="40895" xr:uid="{00000000-0005-0000-0000-00002AB50000}"/>
    <cellStyle name="Note 5 2 9 3" xfId="30280" xr:uid="{00000000-0005-0000-0000-00002BB50000}"/>
    <cellStyle name="Note 5 3" xfId="871" xr:uid="{00000000-0005-0000-0000-00002CB50000}"/>
    <cellStyle name="Note 5 3 10" xfId="24971" xr:uid="{00000000-0005-0000-0000-00002DB50000}"/>
    <cellStyle name="Note 5 3 11" xfId="49603" xr:uid="{00000000-0005-0000-0000-00002EB50000}"/>
    <cellStyle name="Note 5 3 2" xfId="1226" xr:uid="{00000000-0005-0000-0000-00002FB50000}"/>
    <cellStyle name="Note 5 3 2 2" xfId="2788" xr:uid="{00000000-0005-0000-0000-000030B50000}"/>
    <cellStyle name="Note 5 3 2 2 2" xfId="5636" xr:uid="{00000000-0005-0000-0000-000031B50000}"/>
    <cellStyle name="Note 5 3 2 2 2 2" xfId="10979" xr:uid="{00000000-0005-0000-0000-000032B50000}"/>
    <cellStyle name="Note 5 3 2 2 2 2 2" xfId="21593" xr:uid="{00000000-0005-0000-0000-000033B50000}"/>
    <cellStyle name="Note 5 3 2 2 2 2 2 2" xfId="44861" xr:uid="{00000000-0005-0000-0000-000034B50000}"/>
    <cellStyle name="Note 5 3 2 2 2 2 3" xfId="34247" xr:uid="{00000000-0005-0000-0000-000035B50000}"/>
    <cellStyle name="Note 5 3 2 2 2 3" xfId="16287" xr:uid="{00000000-0005-0000-0000-000036B50000}"/>
    <cellStyle name="Note 5 3 2 2 2 3 2" xfId="39555" xr:uid="{00000000-0005-0000-0000-000037B50000}"/>
    <cellStyle name="Note 5 3 2 2 2 4" xfId="24474" xr:uid="{00000000-0005-0000-0000-000038B50000}"/>
    <cellStyle name="Note 5 3 2 2 2 4 2" xfId="47672" xr:uid="{00000000-0005-0000-0000-000039B50000}"/>
    <cellStyle name="Note 5 3 2 2 2 5" xfId="28939" xr:uid="{00000000-0005-0000-0000-00003AB50000}"/>
    <cellStyle name="Note 5 3 2 2 2 6" xfId="49606" xr:uid="{00000000-0005-0000-0000-00003BB50000}"/>
    <cellStyle name="Note 5 3 2 2 3" xfId="8337" xr:uid="{00000000-0005-0000-0000-00003CB50000}"/>
    <cellStyle name="Note 5 3 2 2 3 2" xfId="18952" xr:uid="{00000000-0005-0000-0000-00003DB50000}"/>
    <cellStyle name="Note 5 3 2 2 3 2 2" xfId="42220" xr:uid="{00000000-0005-0000-0000-00003EB50000}"/>
    <cellStyle name="Note 5 3 2 2 3 3" xfId="31605" xr:uid="{00000000-0005-0000-0000-00003FB50000}"/>
    <cellStyle name="Note 5 3 2 2 4" xfId="13647" xr:uid="{00000000-0005-0000-0000-000040B50000}"/>
    <cellStyle name="Note 5 3 2 2 4 2" xfId="36915" xr:uid="{00000000-0005-0000-0000-000041B50000}"/>
    <cellStyle name="Note 5 3 2 2 5" xfId="24473" xr:uid="{00000000-0005-0000-0000-000042B50000}"/>
    <cellStyle name="Note 5 3 2 2 5 2" xfId="47671" xr:uid="{00000000-0005-0000-0000-000043B50000}"/>
    <cellStyle name="Note 5 3 2 2 6" xfId="26297" xr:uid="{00000000-0005-0000-0000-000044B50000}"/>
    <cellStyle name="Note 5 3 2 2 7" xfId="49605" xr:uid="{00000000-0005-0000-0000-000045B50000}"/>
    <cellStyle name="Note 5 3 2 3" xfId="3963" xr:uid="{00000000-0005-0000-0000-000046B50000}"/>
    <cellStyle name="Note 5 3 2 3 2" xfId="6627" xr:uid="{00000000-0005-0000-0000-000047B50000}"/>
    <cellStyle name="Note 5 3 2 3 2 2" xfId="11970" xr:uid="{00000000-0005-0000-0000-000048B50000}"/>
    <cellStyle name="Note 5 3 2 3 2 2 2" xfId="22583" xr:uid="{00000000-0005-0000-0000-000049B50000}"/>
    <cellStyle name="Note 5 3 2 3 2 2 2 2" xfId="45851" xr:uid="{00000000-0005-0000-0000-00004AB50000}"/>
    <cellStyle name="Note 5 3 2 3 2 2 3" xfId="35238" xr:uid="{00000000-0005-0000-0000-00004BB50000}"/>
    <cellStyle name="Note 5 3 2 3 2 3" xfId="17277" xr:uid="{00000000-0005-0000-0000-00004CB50000}"/>
    <cellStyle name="Note 5 3 2 3 2 3 2" xfId="40545" xr:uid="{00000000-0005-0000-0000-00004DB50000}"/>
    <cellStyle name="Note 5 3 2 3 2 4" xfId="29930" xr:uid="{00000000-0005-0000-0000-00004EB50000}"/>
    <cellStyle name="Note 5 3 2 3 3" xfId="9328" xr:uid="{00000000-0005-0000-0000-00004FB50000}"/>
    <cellStyle name="Note 5 3 2 3 3 2" xfId="19943" xr:uid="{00000000-0005-0000-0000-000050B50000}"/>
    <cellStyle name="Note 5 3 2 3 3 2 2" xfId="43211" xr:uid="{00000000-0005-0000-0000-000051B50000}"/>
    <cellStyle name="Note 5 3 2 3 3 3" xfId="32596" xr:uid="{00000000-0005-0000-0000-000052B50000}"/>
    <cellStyle name="Note 5 3 2 3 4" xfId="14637" xr:uid="{00000000-0005-0000-0000-000053B50000}"/>
    <cellStyle name="Note 5 3 2 3 4 2" xfId="37905" xr:uid="{00000000-0005-0000-0000-000054B50000}"/>
    <cellStyle name="Note 5 3 2 3 5" xfId="24475" xr:uid="{00000000-0005-0000-0000-000055B50000}"/>
    <cellStyle name="Note 5 3 2 3 5 2" xfId="47673" xr:uid="{00000000-0005-0000-0000-000056B50000}"/>
    <cellStyle name="Note 5 3 2 3 6" xfId="27288" xr:uid="{00000000-0005-0000-0000-000057B50000}"/>
    <cellStyle name="Note 5 3 2 3 7" xfId="49607" xr:uid="{00000000-0005-0000-0000-000058B50000}"/>
    <cellStyle name="Note 5 3 2 4" xfId="4449" xr:uid="{00000000-0005-0000-0000-000059B50000}"/>
    <cellStyle name="Note 5 3 2 4 2" xfId="9793" xr:uid="{00000000-0005-0000-0000-00005AB50000}"/>
    <cellStyle name="Note 5 3 2 4 2 2" xfId="20408" xr:uid="{00000000-0005-0000-0000-00005BB50000}"/>
    <cellStyle name="Note 5 3 2 4 2 2 2" xfId="43676" xr:uid="{00000000-0005-0000-0000-00005CB50000}"/>
    <cellStyle name="Note 5 3 2 4 2 3" xfId="33061" xr:uid="{00000000-0005-0000-0000-00005DB50000}"/>
    <cellStyle name="Note 5 3 2 4 3" xfId="15102" xr:uid="{00000000-0005-0000-0000-00005EB50000}"/>
    <cellStyle name="Note 5 3 2 4 3 2" xfId="38370" xr:uid="{00000000-0005-0000-0000-00005FB50000}"/>
    <cellStyle name="Note 5 3 2 4 4" xfId="27753" xr:uid="{00000000-0005-0000-0000-000060B50000}"/>
    <cellStyle name="Note 5 3 2 5" xfId="7151" xr:uid="{00000000-0005-0000-0000-000061B50000}"/>
    <cellStyle name="Note 5 3 2 5 2" xfId="17766" xr:uid="{00000000-0005-0000-0000-000062B50000}"/>
    <cellStyle name="Note 5 3 2 5 2 2" xfId="41034" xr:uid="{00000000-0005-0000-0000-000063B50000}"/>
    <cellStyle name="Note 5 3 2 5 3" xfId="30419" xr:uid="{00000000-0005-0000-0000-000064B50000}"/>
    <cellStyle name="Note 5 3 2 6" xfId="12462" xr:uid="{00000000-0005-0000-0000-000065B50000}"/>
    <cellStyle name="Note 5 3 2 6 2" xfId="35730" xr:uid="{00000000-0005-0000-0000-000066B50000}"/>
    <cellStyle name="Note 5 3 2 7" xfId="24472" xr:uid="{00000000-0005-0000-0000-000067B50000}"/>
    <cellStyle name="Note 5 3 2 7 2" xfId="47670" xr:uid="{00000000-0005-0000-0000-000068B50000}"/>
    <cellStyle name="Note 5 3 2 8" xfId="25111" xr:uid="{00000000-0005-0000-0000-000069B50000}"/>
    <cellStyle name="Note 5 3 2 9" xfId="49604" xr:uid="{00000000-0005-0000-0000-00006AB50000}"/>
    <cellStyle name="Note 5 3 3" xfId="1597" xr:uid="{00000000-0005-0000-0000-00006BB50000}"/>
    <cellStyle name="Note 5 3 3 2" xfId="2954" xr:uid="{00000000-0005-0000-0000-00006CB50000}"/>
    <cellStyle name="Note 5 3 3 2 2" xfId="5802" xr:uid="{00000000-0005-0000-0000-00006DB50000}"/>
    <cellStyle name="Note 5 3 3 2 2 2" xfId="11145" xr:uid="{00000000-0005-0000-0000-00006EB50000}"/>
    <cellStyle name="Note 5 3 3 2 2 2 2" xfId="21759" xr:uid="{00000000-0005-0000-0000-00006FB50000}"/>
    <cellStyle name="Note 5 3 3 2 2 2 2 2" xfId="45027" xr:uid="{00000000-0005-0000-0000-000070B50000}"/>
    <cellStyle name="Note 5 3 3 2 2 2 3" xfId="34413" xr:uid="{00000000-0005-0000-0000-000071B50000}"/>
    <cellStyle name="Note 5 3 3 2 2 3" xfId="16453" xr:uid="{00000000-0005-0000-0000-000072B50000}"/>
    <cellStyle name="Note 5 3 3 2 2 3 2" xfId="39721" xr:uid="{00000000-0005-0000-0000-000073B50000}"/>
    <cellStyle name="Note 5 3 3 2 2 4" xfId="29105" xr:uid="{00000000-0005-0000-0000-000074B50000}"/>
    <cellStyle name="Note 5 3 3 2 3" xfId="8503" xr:uid="{00000000-0005-0000-0000-000075B50000}"/>
    <cellStyle name="Note 5 3 3 2 3 2" xfId="19118" xr:uid="{00000000-0005-0000-0000-000076B50000}"/>
    <cellStyle name="Note 5 3 3 2 3 2 2" xfId="42386" xr:uid="{00000000-0005-0000-0000-000077B50000}"/>
    <cellStyle name="Note 5 3 3 2 3 3" xfId="31771" xr:uid="{00000000-0005-0000-0000-000078B50000}"/>
    <cellStyle name="Note 5 3 3 2 4" xfId="13813" xr:uid="{00000000-0005-0000-0000-000079B50000}"/>
    <cellStyle name="Note 5 3 3 2 4 2" xfId="37081" xr:uid="{00000000-0005-0000-0000-00007AB50000}"/>
    <cellStyle name="Note 5 3 3 2 5" xfId="24477" xr:uid="{00000000-0005-0000-0000-00007BB50000}"/>
    <cellStyle name="Note 5 3 3 2 5 2" xfId="47675" xr:uid="{00000000-0005-0000-0000-00007CB50000}"/>
    <cellStyle name="Note 5 3 3 2 6" xfId="26463" xr:uid="{00000000-0005-0000-0000-00007DB50000}"/>
    <cellStyle name="Note 5 3 3 2 7" xfId="49609" xr:uid="{00000000-0005-0000-0000-00007EB50000}"/>
    <cellStyle name="Note 5 3 3 3" xfId="3719" xr:uid="{00000000-0005-0000-0000-00007FB50000}"/>
    <cellStyle name="Note 5 3 3 3 2" xfId="6471" xr:uid="{00000000-0005-0000-0000-000080B50000}"/>
    <cellStyle name="Note 5 3 3 3 2 2" xfId="11814" xr:uid="{00000000-0005-0000-0000-000081B50000}"/>
    <cellStyle name="Note 5 3 3 3 2 2 2" xfId="22427" xr:uid="{00000000-0005-0000-0000-000082B50000}"/>
    <cellStyle name="Note 5 3 3 3 2 2 2 2" xfId="45695" xr:uid="{00000000-0005-0000-0000-000083B50000}"/>
    <cellStyle name="Note 5 3 3 3 2 2 3" xfId="35082" xr:uid="{00000000-0005-0000-0000-000084B50000}"/>
    <cellStyle name="Note 5 3 3 3 2 3" xfId="17121" xr:uid="{00000000-0005-0000-0000-000085B50000}"/>
    <cellStyle name="Note 5 3 3 3 2 3 2" xfId="40389" xr:uid="{00000000-0005-0000-0000-000086B50000}"/>
    <cellStyle name="Note 5 3 3 3 2 4" xfId="29774" xr:uid="{00000000-0005-0000-0000-000087B50000}"/>
    <cellStyle name="Note 5 3 3 3 3" xfId="9172" xr:uid="{00000000-0005-0000-0000-000088B50000}"/>
    <cellStyle name="Note 5 3 3 3 3 2" xfId="19787" xr:uid="{00000000-0005-0000-0000-000089B50000}"/>
    <cellStyle name="Note 5 3 3 3 3 2 2" xfId="43055" xr:uid="{00000000-0005-0000-0000-00008AB50000}"/>
    <cellStyle name="Note 5 3 3 3 3 3" xfId="32440" xr:uid="{00000000-0005-0000-0000-00008BB50000}"/>
    <cellStyle name="Note 5 3 3 3 4" xfId="14481" xr:uid="{00000000-0005-0000-0000-00008CB50000}"/>
    <cellStyle name="Note 5 3 3 3 4 2" xfId="37749" xr:uid="{00000000-0005-0000-0000-00008DB50000}"/>
    <cellStyle name="Note 5 3 3 3 5" xfId="27132" xr:uid="{00000000-0005-0000-0000-00008EB50000}"/>
    <cellStyle name="Note 5 3 3 4" xfId="4615" xr:uid="{00000000-0005-0000-0000-00008FB50000}"/>
    <cellStyle name="Note 5 3 3 4 2" xfId="9959" xr:uid="{00000000-0005-0000-0000-000090B50000}"/>
    <cellStyle name="Note 5 3 3 4 2 2" xfId="20574" xr:uid="{00000000-0005-0000-0000-000091B50000}"/>
    <cellStyle name="Note 5 3 3 4 2 2 2" xfId="43842" xr:uid="{00000000-0005-0000-0000-000092B50000}"/>
    <cellStyle name="Note 5 3 3 4 2 3" xfId="33227" xr:uid="{00000000-0005-0000-0000-000093B50000}"/>
    <cellStyle name="Note 5 3 3 4 3" xfId="15268" xr:uid="{00000000-0005-0000-0000-000094B50000}"/>
    <cellStyle name="Note 5 3 3 4 3 2" xfId="38536" xr:uid="{00000000-0005-0000-0000-000095B50000}"/>
    <cellStyle name="Note 5 3 3 4 4" xfId="27919" xr:uid="{00000000-0005-0000-0000-000096B50000}"/>
    <cellStyle name="Note 5 3 3 5" xfId="7317" xr:uid="{00000000-0005-0000-0000-000097B50000}"/>
    <cellStyle name="Note 5 3 3 5 2" xfId="17932" xr:uid="{00000000-0005-0000-0000-000098B50000}"/>
    <cellStyle name="Note 5 3 3 5 2 2" xfId="41200" xr:uid="{00000000-0005-0000-0000-000099B50000}"/>
    <cellStyle name="Note 5 3 3 5 3" xfId="30585" xr:uid="{00000000-0005-0000-0000-00009AB50000}"/>
    <cellStyle name="Note 5 3 3 6" xfId="12628" xr:uid="{00000000-0005-0000-0000-00009BB50000}"/>
    <cellStyle name="Note 5 3 3 6 2" xfId="35896" xr:uid="{00000000-0005-0000-0000-00009CB50000}"/>
    <cellStyle name="Note 5 3 3 7" xfId="24476" xr:uid="{00000000-0005-0000-0000-00009DB50000}"/>
    <cellStyle name="Note 5 3 3 7 2" xfId="47674" xr:uid="{00000000-0005-0000-0000-00009EB50000}"/>
    <cellStyle name="Note 5 3 3 8" xfId="25277" xr:uid="{00000000-0005-0000-0000-00009FB50000}"/>
    <cellStyle name="Note 5 3 3 9" xfId="49608" xr:uid="{00000000-0005-0000-0000-0000A0B50000}"/>
    <cellStyle name="Note 5 3 4" xfId="2107" xr:uid="{00000000-0005-0000-0000-0000A1B50000}"/>
    <cellStyle name="Note 5 3 4 2" xfId="24478" xr:uid="{00000000-0005-0000-0000-0000A2B50000}"/>
    <cellStyle name="Note 5 3 4 2 2" xfId="47676" xr:uid="{00000000-0005-0000-0000-0000A3B50000}"/>
    <cellStyle name="Note 5 3 4 3" xfId="49610" xr:uid="{00000000-0005-0000-0000-0000A4B50000}"/>
    <cellStyle name="Note 5 3 5" xfId="2648" xr:uid="{00000000-0005-0000-0000-0000A5B50000}"/>
    <cellStyle name="Note 5 3 5 2" xfId="5496" xr:uid="{00000000-0005-0000-0000-0000A6B50000}"/>
    <cellStyle name="Note 5 3 5 2 2" xfId="10839" xr:uid="{00000000-0005-0000-0000-0000A7B50000}"/>
    <cellStyle name="Note 5 3 5 2 2 2" xfId="21453" xr:uid="{00000000-0005-0000-0000-0000A8B50000}"/>
    <cellStyle name="Note 5 3 5 2 2 2 2" xfId="44721" xr:uid="{00000000-0005-0000-0000-0000A9B50000}"/>
    <cellStyle name="Note 5 3 5 2 2 3" xfId="34107" xr:uid="{00000000-0005-0000-0000-0000AAB50000}"/>
    <cellStyle name="Note 5 3 5 2 3" xfId="16147" xr:uid="{00000000-0005-0000-0000-0000ABB50000}"/>
    <cellStyle name="Note 5 3 5 2 3 2" xfId="39415" xr:uid="{00000000-0005-0000-0000-0000ACB50000}"/>
    <cellStyle name="Note 5 3 5 2 4" xfId="28799" xr:uid="{00000000-0005-0000-0000-0000ADB50000}"/>
    <cellStyle name="Note 5 3 5 3" xfId="8197" xr:uid="{00000000-0005-0000-0000-0000AEB50000}"/>
    <cellStyle name="Note 5 3 5 3 2" xfId="18812" xr:uid="{00000000-0005-0000-0000-0000AFB50000}"/>
    <cellStyle name="Note 5 3 5 3 2 2" xfId="42080" xr:uid="{00000000-0005-0000-0000-0000B0B50000}"/>
    <cellStyle name="Note 5 3 5 3 3" xfId="31465" xr:uid="{00000000-0005-0000-0000-0000B1B50000}"/>
    <cellStyle name="Note 5 3 5 4" xfId="13507" xr:uid="{00000000-0005-0000-0000-0000B2B50000}"/>
    <cellStyle name="Note 5 3 5 4 2" xfId="36775" xr:uid="{00000000-0005-0000-0000-0000B3B50000}"/>
    <cellStyle name="Note 5 3 5 5" xfId="26157" xr:uid="{00000000-0005-0000-0000-0000B4B50000}"/>
    <cellStyle name="Note 5 3 6" xfId="4309" xr:uid="{00000000-0005-0000-0000-0000B5B50000}"/>
    <cellStyle name="Note 5 3 6 2" xfId="9653" xr:uid="{00000000-0005-0000-0000-0000B6B50000}"/>
    <cellStyle name="Note 5 3 6 2 2" xfId="20268" xr:uid="{00000000-0005-0000-0000-0000B7B50000}"/>
    <cellStyle name="Note 5 3 6 2 2 2" xfId="43536" xr:uid="{00000000-0005-0000-0000-0000B8B50000}"/>
    <cellStyle name="Note 5 3 6 2 3" xfId="32921" xr:uid="{00000000-0005-0000-0000-0000B9B50000}"/>
    <cellStyle name="Note 5 3 6 3" xfId="14962" xr:uid="{00000000-0005-0000-0000-0000BAB50000}"/>
    <cellStyle name="Note 5 3 6 3 2" xfId="38230" xr:uid="{00000000-0005-0000-0000-0000BBB50000}"/>
    <cellStyle name="Note 5 3 6 4" xfId="27613" xr:uid="{00000000-0005-0000-0000-0000BCB50000}"/>
    <cellStyle name="Note 5 3 7" xfId="7011" xr:uid="{00000000-0005-0000-0000-0000BDB50000}"/>
    <cellStyle name="Note 5 3 7 2" xfId="17626" xr:uid="{00000000-0005-0000-0000-0000BEB50000}"/>
    <cellStyle name="Note 5 3 7 2 2" xfId="40894" xr:uid="{00000000-0005-0000-0000-0000BFB50000}"/>
    <cellStyle name="Note 5 3 7 3" xfId="30279" xr:uid="{00000000-0005-0000-0000-0000C0B50000}"/>
    <cellStyle name="Note 5 3 8" xfId="12322" xr:uid="{00000000-0005-0000-0000-0000C1B50000}"/>
    <cellStyle name="Note 5 3 8 2" xfId="35590" xr:uid="{00000000-0005-0000-0000-0000C2B50000}"/>
    <cellStyle name="Note 5 3 9" xfId="24471" xr:uid="{00000000-0005-0000-0000-0000C3B50000}"/>
    <cellStyle name="Note 5 3 9 2" xfId="47669" xr:uid="{00000000-0005-0000-0000-0000C4B50000}"/>
    <cellStyle name="Note 5 4" xfId="1164" xr:uid="{00000000-0005-0000-0000-0000C5B50000}"/>
    <cellStyle name="Note 5 4 2" xfId="2731" xr:uid="{00000000-0005-0000-0000-0000C6B50000}"/>
    <cellStyle name="Note 5 4 2 2" xfId="5579" xr:uid="{00000000-0005-0000-0000-0000C7B50000}"/>
    <cellStyle name="Note 5 4 2 2 2" xfId="10922" xr:uid="{00000000-0005-0000-0000-0000C8B50000}"/>
    <cellStyle name="Note 5 4 2 2 2 2" xfId="21536" xr:uid="{00000000-0005-0000-0000-0000C9B50000}"/>
    <cellStyle name="Note 5 4 2 2 2 2 2" xfId="44804" xr:uid="{00000000-0005-0000-0000-0000CAB50000}"/>
    <cellStyle name="Note 5 4 2 2 2 3" xfId="34190" xr:uid="{00000000-0005-0000-0000-0000CBB50000}"/>
    <cellStyle name="Note 5 4 2 2 3" xfId="16230" xr:uid="{00000000-0005-0000-0000-0000CCB50000}"/>
    <cellStyle name="Note 5 4 2 2 3 2" xfId="39498" xr:uid="{00000000-0005-0000-0000-0000CDB50000}"/>
    <cellStyle name="Note 5 4 2 2 4" xfId="24481" xr:uid="{00000000-0005-0000-0000-0000CEB50000}"/>
    <cellStyle name="Note 5 4 2 2 4 2" xfId="47679" xr:uid="{00000000-0005-0000-0000-0000CFB50000}"/>
    <cellStyle name="Note 5 4 2 2 5" xfId="28882" xr:uid="{00000000-0005-0000-0000-0000D0B50000}"/>
    <cellStyle name="Note 5 4 2 2 6" xfId="49613" xr:uid="{00000000-0005-0000-0000-0000D1B50000}"/>
    <cellStyle name="Note 5 4 2 3" xfId="8280" xr:uid="{00000000-0005-0000-0000-0000D2B50000}"/>
    <cellStyle name="Note 5 4 2 3 2" xfId="18895" xr:uid="{00000000-0005-0000-0000-0000D3B50000}"/>
    <cellStyle name="Note 5 4 2 3 2 2" xfId="42163" xr:uid="{00000000-0005-0000-0000-0000D4B50000}"/>
    <cellStyle name="Note 5 4 2 3 3" xfId="31548" xr:uid="{00000000-0005-0000-0000-0000D5B50000}"/>
    <cellStyle name="Note 5 4 2 4" xfId="13590" xr:uid="{00000000-0005-0000-0000-0000D6B50000}"/>
    <cellStyle name="Note 5 4 2 4 2" xfId="36858" xr:uid="{00000000-0005-0000-0000-0000D7B50000}"/>
    <cellStyle name="Note 5 4 2 5" xfId="24480" xr:uid="{00000000-0005-0000-0000-0000D8B50000}"/>
    <cellStyle name="Note 5 4 2 5 2" xfId="47678" xr:uid="{00000000-0005-0000-0000-0000D9B50000}"/>
    <cellStyle name="Note 5 4 2 6" xfId="26240" xr:uid="{00000000-0005-0000-0000-0000DAB50000}"/>
    <cellStyle name="Note 5 4 2 7" xfId="49612" xr:uid="{00000000-0005-0000-0000-0000DBB50000}"/>
    <cellStyle name="Note 5 4 3" xfId="3906" xr:uid="{00000000-0005-0000-0000-0000DCB50000}"/>
    <cellStyle name="Note 5 4 3 2" xfId="6570" xr:uid="{00000000-0005-0000-0000-0000DDB50000}"/>
    <cellStyle name="Note 5 4 3 2 2" xfId="11913" xr:uid="{00000000-0005-0000-0000-0000DEB50000}"/>
    <cellStyle name="Note 5 4 3 2 2 2" xfId="22526" xr:uid="{00000000-0005-0000-0000-0000DFB50000}"/>
    <cellStyle name="Note 5 4 3 2 2 2 2" xfId="45794" xr:uid="{00000000-0005-0000-0000-0000E0B50000}"/>
    <cellStyle name="Note 5 4 3 2 2 3" xfId="35181" xr:uid="{00000000-0005-0000-0000-0000E1B50000}"/>
    <cellStyle name="Note 5 4 3 2 3" xfId="17220" xr:uid="{00000000-0005-0000-0000-0000E2B50000}"/>
    <cellStyle name="Note 5 4 3 2 3 2" xfId="40488" xr:uid="{00000000-0005-0000-0000-0000E3B50000}"/>
    <cellStyle name="Note 5 4 3 2 4" xfId="29873" xr:uid="{00000000-0005-0000-0000-0000E4B50000}"/>
    <cellStyle name="Note 5 4 3 3" xfId="9271" xr:uid="{00000000-0005-0000-0000-0000E5B50000}"/>
    <cellStyle name="Note 5 4 3 3 2" xfId="19886" xr:uid="{00000000-0005-0000-0000-0000E6B50000}"/>
    <cellStyle name="Note 5 4 3 3 2 2" xfId="43154" xr:uid="{00000000-0005-0000-0000-0000E7B50000}"/>
    <cellStyle name="Note 5 4 3 3 3" xfId="32539" xr:uid="{00000000-0005-0000-0000-0000E8B50000}"/>
    <cellStyle name="Note 5 4 3 4" xfId="14580" xr:uid="{00000000-0005-0000-0000-0000E9B50000}"/>
    <cellStyle name="Note 5 4 3 4 2" xfId="37848" xr:uid="{00000000-0005-0000-0000-0000EAB50000}"/>
    <cellStyle name="Note 5 4 3 5" xfId="24482" xr:uid="{00000000-0005-0000-0000-0000EBB50000}"/>
    <cellStyle name="Note 5 4 3 5 2" xfId="47680" xr:uid="{00000000-0005-0000-0000-0000ECB50000}"/>
    <cellStyle name="Note 5 4 3 6" xfId="27231" xr:uid="{00000000-0005-0000-0000-0000EDB50000}"/>
    <cellStyle name="Note 5 4 3 7" xfId="49614" xr:uid="{00000000-0005-0000-0000-0000EEB50000}"/>
    <cellStyle name="Note 5 4 4" xfId="4392" xr:uid="{00000000-0005-0000-0000-0000EFB50000}"/>
    <cellStyle name="Note 5 4 4 2" xfId="9736" xr:uid="{00000000-0005-0000-0000-0000F0B50000}"/>
    <cellStyle name="Note 5 4 4 2 2" xfId="20351" xr:uid="{00000000-0005-0000-0000-0000F1B50000}"/>
    <cellStyle name="Note 5 4 4 2 2 2" xfId="43619" xr:uid="{00000000-0005-0000-0000-0000F2B50000}"/>
    <cellStyle name="Note 5 4 4 2 3" xfId="33004" xr:uid="{00000000-0005-0000-0000-0000F3B50000}"/>
    <cellStyle name="Note 5 4 4 3" xfId="15045" xr:uid="{00000000-0005-0000-0000-0000F4B50000}"/>
    <cellStyle name="Note 5 4 4 3 2" xfId="38313" xr:uid="{00000000-0005-0000-0000-0000F5B50000}"/>
    <cellStyle name="Note 5 4 4 4" xfId="27696" xr:uid="{00000000-0005-0000-0000-0000F6B50000}"/>
    <cellStyle name="Note 5 4 5" xfId="7094" xr:uid="{00000000-0005-0000-0000-0000F7B50000}"/>
    <cellStyle name="Note 5 4 5 2" xfId="17709" xr:uid="{00000000-0005-0000-0000-0000F8B50000}"/>
    <cellStyle name="Note 5 4 5 2 2" xfId="40977" xr:uid="{00000000-0005-0000-0000-0000F9B50000}"/>
    <cellStyle name="Note 5 4 5 3" xfId="30362" xr:uid="{00000000-0005-0000-0000-0000FAB50000}"/>
    <cellStyle name="Note 5 4 6" xfId="12405" xr:uid="{00000000-0005-0000-0000-0000FBB50000}"/>
    <cellStyle name="Note 5 4 6 2" xfId="35673" xr:uid="{00000000-0005-0000-0000-0000FCB50000}"/>
    <cellStyle name="Note 5 4 7" xfId="24479" xr:uid="{00000000-0005-0000-0000-0000FDB50000}"/>
    <cellStyle name="Note 5 4 7 2" xfId="47677" xr:uid="{00000000-0005-0000-0000-0000FEB50000}"/>
    <cellStyle name="Note 5 4 8" xfId="25054" xr:uid="{00000000-0005-0000-0000-0000FFB50000}"/>
    <cellStyle name="Note 5 4 9" xfId="49611" xr:uid="{00000000-0005-0000-0000-000000B60000}"/>
    <cellStyle name="Note 5 5" xfId="1347" xr:uid="{00000000-0005-0000-0000-000001B60000}"/>
    <cellStyle name="Note 5 5 2" xfId="2871" xr:uid="{00000000-0005-0000-0000-000002B60000}"/>
    <cellStyle name="Note 5 5 2 2" xfId="5719" xr:uid="{00000000-0005-0000-0000-000003B60000}"/>
    <cellStyle name="Note 5 5 2 2 2" xfId="11062" xr:uid="{00000000-0005-0000-0000-000004B60000}"/>
    <cellStyle name="Note 5 5 2 2 2 2" xfId="21676" xr:uid="{00000000-0005-0000-0000-000005B60000}"/>
    <cellStyle name="Note 5 5 2 2 2 2 2" xfId="44944" xr:uid="{00000000-0005-0000-0000-000006B60000}"/>
    <cellStyle name="Note 5 5 2 2 2 3" xfId="34330" xr:uid="{00000000-0005-0000-0000-000007B60000}"/>
    <cellStyle name="Note 5 5 2 2 3" xfId="16370" xr:uid="{00000000-0005-0000-0000-000008B60000}"/>
    <cellStyle name="Note 5 5 2 2 3 2" xfId="39638" xr:uid="{00000000-0005-0000-0000-000009B60000}"/>
    <cellStyle name="Note 5 5 2 2 4" xfId="24485" xr:uid="{00000000-0005-0000-0000-00000AB60000}"/>
    <cellStyle name="Note 5 5 2 2 4 2" xfId="47683" xr:uid="{00000000-0005-0000-0000-00000BB60000}"/>
    <cellStyle name="Note 5 5 2 2 5" xfId="29022" xr:uid="{00000000-0005-0000-0000-00000CB60000}"/>
    <cellStyle name="Note 5 5 2 2 6" xfId="49617" xr:uid="{00000000-0005-0000-0000-00000DB60000}"/>
    <cellStyle name="Note 5 5 2 3" xfId="8420" xr:uid="{00000000-0005-0000-0000-00000EB60000}"/>
    <cellStyle name="Note 5 5 2 3 2" xfId="19035" xr:uid="{00000000-0005-0000-0000-00000FB60000}"/>
    <cellStyle name="Note 5 5 2 3 2 2" xfId="42303" xr:uid="{00000000-0005-0000-0000-000010B60000}"/>
    <cellStyle name="Note 5 5 2 3 3" xfId="31688" xr:uid="{00000000-0005-0000-0000-000011B60000}"/>
    <cellStyle name="Note 5 5 2 4" xfId="13730" xr:uid="{00000000-0005-0000-0000-000012B60000}"/>
    <cellStyle name="Note 5 5 2 4 2" xfId="36998" xr:uid="{00000000-0005-0000-0000-000013B60000}"/>
    <cellStyle name="Note 5 5 2 5" xfId="24484" xr:uid="{00000000-0005-0000-0000-000014B60000}"/>
    <cellStyle name="Note 5 5 2 5 2" xfId="47682" xr:uid="{00000000-0005-0000-0000-000015B60000}"/>
    <cellStyle name="Note 5 5 2 6" xfId="26380" xr:uid="{00000000-0005-0000-0000-000016B60000}"/>
    <cellStyle name="Note 5 5 2 7" xfId="49616" xr:uid="{00000000-0005-0000-0000-000017B60000}"/>
    <cellStyle name="Note 5 5 3" xfId="4532" xr:uid="{00000000-0005-0000-0000-000018B60000}"/>
    <cellStyle name="Note 5 5 3 2" xfId="9876" xr:uid="{00000000-0005-0000-0000-000019B60000}"/>
    <cellStyle name="Note 5 5 3 2 2" xfId="20491" xr:uid="{00000000-0005-0000-0000-00001AB60000}"/>
    <cellStyle name="Note 5 5 3 2 2 2" xfId="43759" xr:uid="{00000000-0005-0000-0000-00001BB60000}"/>
    <cellStyle name="Note 5 5 3 2 3" xfId="33144" xr:uid="{00000000-0005-0000-0000-00001CB60000}"/>
    <cellStyle name="Note 5 5 3 3" xfId="15185" xr:uid="{00000000-0005-0000-0000-00001DB60000}"/>
    <cellStyle name="Note 5 5 3 3 2" xfId="38453" xr:uid="{00000000-0005-0000-0000-00001EB60000}"/>
    <cellStyle name="Note 5 5 3 4" xfId="24486" xr:uid="{00000000-0005-0000-0000-00001FB60000}"/>
    <cellStyle name="Note 5 5 3 4 2" xfId="47684" xr:uid="{00000000-0005-0000-0000-000020B60000}"/>
    <cellStyle name="Note 5 5 3 5" xfId="27836" xr:uid="{00000000-0005-0000-0000-000021B60000}"/>
    <cellStyle name="Note 5 5 3 6" xfId="49618" xr:uid="{00000000-0005-0000-0000-000022B60000}"/>
    <cellStyle name="Note 5 5 4" xfId="7234" xr:uid="{00000000-0005-0000-0000-000023B60000}"/>
    <cellStyle name="Note 5 5 4 2" xfId="17849" xr:uid="{00000000-0005-0000-0000-000024B60000}"/>
    <cellStyle name="Note 5 5 4 2 2" xfId="41117" xr:uid="{00000000-0005-0000-0000-000025B60000}"/>
    <cellStyle name="Note 5 5 4 3" xfId="30502" xr:uid="{00000000-0005-0000-0000-000026B60000}"/>
    <cellStyle name="Note 5 5 5" xfId="12545" xr:uid="{00000000-0005-0000-0000-000027B60000}"/>
    <cellStyle name="Note 5 5 5 2" xfId="35813" xr:uid="{00000000-0005-0000-0000-000028B60000}"/>
    <cellStyle name="Note 5 5 6" xfId="24483" xr:uid="{00000000-0005-0000-0000-000029B60000}"/>
    <cellStyle name="Note 5 5 6 2" xfId="47681" xr:uid="{00000000-0005-0000-0000-00002AB60000}"/>
    <cellStyle name="Note 5 5 7" xfId="25194" xr:uid="{00000000-0005-0000-0000-00002BB60000}"/>
    <cellStyle name="Note 5 5 8" xfId="49615" xr:uid="{00000000-0005-0000-0000-00002CB60000}"/>
    <cellStyle name="Note 5 6" xfId="1718" xr:uid="{00000000-0005-0000-0000-00002DB60000}"/>
    <cellStyle name="Note 5 6 2" xfId="4713" xr:uid="{00000000-0005-0000-0000-00002EB60000}"/>
    <cellStyle name="Note 5 6 2 2" xfId="10057" xr:uid="{00000000-0005-0000-0000-00002FB60000}"/>
    <cellStyle name="Note 5 6 2 2 2" xfId="20672" xr:uid="{00000000-0005-0000-0000-000030B60000}"/>
    <cellStyle name="Note 5 6 2 2 2 2" xfId="43940" xr:uid="{00000000-0005-0000-0000-000031B60000}"/>
    <cellStyle name="Note 5 6 2 2 3" xfId="24489" xr:uid="{00000000-0005-0000-0000-000032B60000}"/>
    <cellStyle name="Note 5 6 2 2 3 2" xfId="47687" xr:uid="{00000000-0005-0000-0000-000033B60000}"/>
    <cellStyle name="Note 5 6 2 2 4" xfId="33325" xr:uid="{00000000-0005-0000-0000-000034B60000}"/>
    <cellStyle name="Note 5 6 2 2 5" xfId="49621" xr:uid="{00000000-0005-0000-0000-000035B60000}"/>
    <cellStyle name="Note 5 6 2 3" xfId="15366" xr:uid="{00000000-0005-0000-0000-000036B60000}"/>
    <cellStyle name="Note 5 6 2 3 2" xfId="38634" xr:uid="{00000000-0005-0000-0000-000037B60000}"/>
    <cellStyle name="Note 5 6 2 4" xfId="24488" xr:uid="{00000000-0005-0000-0000-000038B60000}"/>
    <cellStyle name="Note 5 6 2 4 2" xfId="47686" xr:uid="{00000000-0005-0000-0000-000039B60000}"/>
    <cellStyle name="Note 5 6 2 5" xfId="28017" xr:uid="{00000000-0005-0000-0000-00003AB60000}"/>
    <cellStyle name="Note 5 6 2 6" xfId="49620" xr:uid="{00000000-0005-0000-0000-00003BB60000}"/>
    <cellStyle name="Note 5 6 3" xfId="7415" xr:uid="{00000000-0005-0000-0000-00003CB60000}"/>
    <cellStyle name="Note 5 6 3 2" xfId="18030" xr:uid="{00000000-0005-0000-0000-00003DB60000}"/>
    <cellStyle name="Note 5 6 3 2 2" xfId="41298" xr:uid="{00000000-0005-0000-0000-00003EB60000}"/>
    <cellStyle name="Note 5 6 3 3" xfId="24490" xr:uid="{00000000-0005-0000-0000-00003FB60000}"/>
    <cellStyle name="Note 5 6 3 3 2" xfId="47688" xr:uid="{00000000-0005-0000-0000-000040B60000}"/>
    <cellStyle name="Note 5 6 3 4" xfId="30683" xr:uid="{00000000-0005-0000-0000-000041B60000}"/>
    <cellStyle name="Note 5 6 3 5" xfId="49622" xr:uid="{00000000-0005-0000-0000-000042B60000}"/>
    <cellStyle name="Note 5 6 4" xfId="12726" xr:uid="{00000000-0005-0000-0000-000043B60000}"/>
    <cellStyle name="Note 5 6 4 2" xfId="35994" xr:uid="{00000000-0005-0000-0000-000044B60000}"/>
    <cellStyle name="Note 5 6 5" xfId="24487" xr:uid="{00000000-0005-0000-0000-000045B60000}"/>
    <cellStyle name="Note 5 6 5 2" xfId="47685" xr:uid="{00000000-0005-0000-0000-000046B60000}"/>
    <cellStyle name="Note 5 6 6" xfId="25375" xr:uid="{00000000-0005-0000-0000-000047B60000}"/>
    <cellStyle name="Note 5 6 7" xfId="49619" xr:uid="{00000000-0005-0000-0000-000048B60000}"/>
    <cellStyle name="Note 5 7" xfId="3055" xr:uid="{00000000-0005-0000-0000-000049B60000}"/>
    <cellStyle name="Note 5 7 2" xfId="5888" xr:uid="{00000000-0005-0000-0000-00004AB60000}"/>
    <cellStyle name="Note 5 7 2 2" xfId="11231" xr:uid="{00000000-0005-0000-0000-00004BB60000}"/>
    <cellStyle name="Note 5 7 2 2 2" xfId="21844" xr:uid="{00000000-0005-0000-0000-00004CB60000}"/>
    <cellStyle name="Note 5 7 2 2 2 2" xfId="45112" xr:uid="{00000000-0005-0000-0000-00004DB60000}"/>
    <cellStyle name="Note 5 7 2 2 3" xfId="34499" xr:uid="{00000000-0005-0000-0000-00004EB60000}"/>
    <cellStyle name="Note 5 7 2 3" xfId="16538" xr:uid="{00000000-0005-0000-0000-00004FB60000}"/>
    <cellStyle name="Note 5 7 2 3 2" xfId="39806" xr:uid="{00000000-0005-0000-0000-000050B60000}"/>
    <cellStyle name="Note 5 7 2 4" xfId="24492" xr:uid="{00000000-0005-0000-0000-000051B60000}"/>
    <cellStyle name="Note 5 7 2 4 2" xfId="47690" xr:uid="{00000000-0005-0000-0000-000052B60000}"/>
    <cellStyle name="Note 5 7 2 5" xfId="29191" xr:uid="{00000000-0005-0000-0000-000053B60000}"/>
    <cellStyle name="Note 5 7 2 6" xfId="49624" xr:uid="{00000000-0005-0000-0000-000054B60000}"/>
    <cellStyle name="Note 5 7 3" xfId="8589" xr:uid="{00000000-0005-0000-0000-000055B60000}"/>
    <cellStyle name="Note 5 7 3 2" xfId="19204" xr:uid="{00000000-0005-0000-0000-000056B60000}"/>
    <cellStyle name="Note 5 7 3 2 2" xfId="42472" xr:uid="{00000000-0005-0000-0000-000057B60000}"/>
    <cellStyle name="Note 5 7 3 3" xfId="31857" xr:uid="{00000000-0005-0000-0000-000058B60000}"/>
    <cellStyle name="Note 5 7 4" xfId="13898" xr:uid="{00000000-0005-0000-0000-000059B60000}"/>
    <cellStyle name="Note 5 7 4 2" xfId="37166" xr:uid="{00000000-0005-0000-0000-00005AB60000}"/>
    <cellStyle name="Note 5 7 5" xfId="24491" xr:uid="{00000000-0005-0000-0000-00005BB60000}"/>
    <cellStyle name="Note 5 7 5 2" xfId="47689" xr:uid="{00000000-0005-0000-0000-00005CB60000}"/>
    <cellStyle name="Note 5 7 6" xfId="26549" xr:uid="{00000000-0005-0000-0000-00005DB60000}"/>
    <cellStyle name="Note 5 7 7" xfId="49623" xr:uid="{00000000-0005-0000-0000-00005EB60000}"/>
    <cellStyle name="Note 5 8" xfId="3378" xr:uid="{00000000-0005-0000-0000-00005FB60000}"/>
    <cellStyle name="Note 5 8 2" xfId="6202" xr:uid="{00000000-0005-0000-0000-000060B60000}"/>
    <cellStyle name="Note 5 8 2 2" xfId="11545" xr:uid="{00000000-0005-0000-0000-000061B60000}"/>
    <cellStyle name="Note 5 8 2 2 2" xfId="22158" xr:uid="{00000000-0005-0000-0000-000062B60000}"/>
    <cellStyle name="Note 5 8 2 2 2 2" xfId="45426" xr:uid="{00000000-0005-0000-0000-000063B60000}"/>
    <cellStyle name="Note 5 8 2 2 3" xfId="34813" xr:uid="{00000000-0005-0000-0000-000064B60000}"/>
    <cellStyle name="Note 5 8 2 3" xfId="16852" xr:uid="{00000000-0005-0000-0000-000065B60000}"/>
    <cellStyle name="Note 5 8 2 3 2" xfId="40120" xr:uid="{00000000-0005-0000-0000-000066B60000}"/>
    <cellStyle name="Note 5 8 2 4" xfId="29505" xr:uid="{00000000-0005-0000-0000-000067B60000}"/>
    <cellStyle name="Note 5 8 3" xfId="8903" xr:uid="{00000000-0005-0000-0000-000068B60000}"/>
    <cellStyle name="Note 5 8 3 2" xfId="19518" xr:uid="{00000000-0005-0000-0000-000069B60000}"/>
    <cellStyle name="Note 5 8 3 2 2" xfId="42786" xr:uid="{00000000-0005-0000-0000-00006AB60000}"/>
    <cellStyle name="Note 5 8 3 3" xfId="32171" xr:uid="{00000000-0005-0000-0000-00006BB60000}"/>
    <cellStyle name="Note 5 8 4" xfId="14212" xr:uid="{00000000-0005-0000-0000-00006CB60000}"/>
    <cellStyle name="Note 5 8 4 2" xfId="37480" xr:uid="{00000000-0005-0000-0000-00006DB60000}"/>
    <cellStyle name="Note 5 8 5" xfId="24493" xr:uid="{00000000-0005-0000-0000-00006EB60000}"/>
    <cellStyle name="Note 5 8 5 2" xfId="47691" xr:uid="{00000000-0005-0000-0000-00006FB60000}"/>
    <cellStyle name="Note 5 8 6" xfId="26863" xr:uid="{00000000-0005-0000-0000-000070B60000}"/>
    <cellStyle name="Note 5 8 7" xfId="49625" xr:uid="{00000000-0005-0000-0000-000071B60000}"/>
    <cellStyle name="Note 5 9" xfId="24454" xr:uid="{00000000-0005-0000-0000-000072B60000}"/>
    <cellStyle name="Note 5 9 2" xfId="47652" xr:uid="{00000000-0005-0000-0000-000073B60000}"/>
    <cellStyle name="Note 6" xfId="613" xr:uid="{00000000-0005-0000-0000-000074B60000}"/>
    <cellStyle name="Note 6 10" xfId="49626" xr:uid="{00000000-0005-0000-0000-000075B60000}"/>
    <cellStyle name="Note 6 2" xfId="874" xr:uid="{00000000-0005-0000-0000-000076B60000}"/>
    <cellStyle name="Note 6 2 10" xfId="12325" xr:uid="{00000000-0005-0000-0000-000077B60000}"/>
    <cellStyle name="Note 6 2 10 2" xfId="35593" xr:uid="{00000000-0005-0000-0000-000078B60000}"/>
    <cellStyle name="Note 6 2 11" xfId="24495" xr:uid="{00000000-0005-0000-0000-000079B60000}"/>
    <cellStyle name="Note 6 2 11 2" xfId="47693" xr:uid="{00000000-0005-0000-0000-00007AB60000}"/>
    <cellStyle name="Note 6 2 12" xfId="24974" xr:uid="{00000000-0005-0000-0000-00007BB60000}"/>
    <cellStyle name="Note 6 2 13" xfId="49627" xr:uid="{00000000-0005-0000-0000-00007CB60000}"/>
    <cellStyle name="Note 6 2 2" xfId="1167" xr:uid="{00000000-0005-0000-0000-00007DB60000}"/>
    <cellStyle name="Note 6 2 2 10" xfId="49628" xr:uid="{00000000-0005-0000-0000-00007EB60000}"/>
    <cellStyle name="Note 6 2 2 2" xfId="1600" xr:uid="{00000000-0005-0000-0000-00007FB60000}"/>
    <cellStyle name="Note 6 2 2 2 2" xfId="2957" xr:uid="{00000000-0005-0000-0000-000080B60000}"/>
    <cellStyle name="Note 6 2 2 2 2 2" xfId="5805" xr:uid="{00000000-0005-0000-0000-000081B60000}"/>
    <cellStyle name="Note 6 2 2 2 2 2 2" xfId="11148" xr:uid="{00000000-0005-0000-0000-000082B60000}"/>
    <cellStyle name="Note 6 2 2 2 2 2 2 2" xfId="21762" xr:uid="{00000000-0005-0000-0000-000083B60000}"/>
    <cellStyle name="Note 6 2 2 2 2 2 2 2 2" xfId="45030" xr:uid="{00000000-0005-0000-0000-000084B60000}"/>
    <cellStyle name="Note 6 2 2 2 2 2 2 3" xfId="34416" xr:uid="{00000000-0005-0000-0000-000085B60000}"/>
    <cellStyle name="Note 6 2 2 2 2 2 3" xfId="16456" xr:uid="{00000000-0005-0000-0000-000086B60000}"/>
    <cellStyle name="Note 6 2 2 2 2 2 3 2" xfId="39724" xr:uid="{00000000-0005-0000-0000-000087B60000}"/>
    <cellStyle name="Note 6 2 2 2 2 2 4" xfId="24499" xr:uid="{00000000-0005-0000-0000-000088B60000}"/>
    <cellStyle name="Note 6 2 2 2 2 2 4 2" xfId="47697" xr:uid="{00000000-0005-0000-0000-000089B60000}"/>
    <cellStyle name="Note 6 2 2 2 2 2 5" xfId="29108" xr:uid="{00000000-0005-0000-0000-00008AB60000}"/>
    <cellStyle name="Note 6 2 2 2 2 2 6" xfId="49631" xr:uid="{00000000-0005-0000-0000-00008BB60000}"/>
    <cellStyle name="Note 6 2 2 2 2 3" xfId="8506" xr:uid="{00000000-0005-0000-0000-00008CB60000}"/>
    <cellStyle name="Note 6 2 2 2 2 3 2" xfId="19121" xr:uid="{00000000-0005-0000-0000-00008DB60000}"/>
    <cellStyle name="Note 6 2 2 2 2 3 2 2" xfId="42389" xr:uid="{00000000-0005-0000-0000-00008EB60000}"/>
    <cellStyle name="Note 6 2 2 2 2 3 3" xfId="31774" xr:uid="{00000000-0005-0000-0000-00008FB60000}"/>
    <cellStyle name="Note 6 2 2 2 2 4" xfId="13816" xr:uid="{00000000-0005-0000-0000-000090B60000}"/>
    <cellStyle name="Note 6 2 2 2 2 4 2" xfId="37084" xr:uid="{00000000-0005-0000-0000-000091B60000}"/>
    <cellStyle name="Note 6 2 2 2 2 5" xfId="24498" xr:uid="{00000000-0005-0000-0000-000092B60000}"/>
    <cellStyle name="Note 6 2 2 2 2 5 2" xfId="47696" xr:uid="{00000000-0005-0000-0000-000093B60000}"/>
    <cellStyle name="Note 6 2 2 2 2 6" xfId="26466" xr:uid="{00000000-0005-0000-0000-000094B60000}"/>
    <cellStyle name="Note 6 2 2 2 2 7" xfId="49630" xr:uid="{00000000-0005-0000-0000-000095B60000}"/>
    <cellStyle name="Note 6 2 2 2 3" xfId="4618" xr:uid="{00000000-0005-0000-0000-000096B60000}"/>
    <cellStyle name="Note 6 2 2 2 3 2" xfId="9962" xr:uid="{00000000-0005-0000-0000-000097B60000}"/>
    <cellStyle name="Note 6 2 2 2 3 2 2" xfId="20577" xr:uid="{00000000-0005-0000-0000-000098B60000}"/>
    <cellStyle name="Note 6 2 2 2 3 2 2 2" xfId="43845" xr:uid="{00000000-0005-0000-0000-000099B60000}"/>
    <cellStyle name="Note 6 2 2 2 3 2 3" xfId="33230" xr:uid="{00000000-0005-0000-0000-00009AB60000}"/>
    <cellStyle name="Note 6 2 2 2 3 3" xfId="15271" xr:uid="{00000000-0005-0000-0000-00009BB60000}"/>
    <cellStyle name="Note 6 2 2 2 3 3 2" xfId="38539" xr:uid="{00000000-0005-0000-0000-00009CB60000}"/>
    <cellStyle name="Note 6 2 2 2 3 4" xfId="24500" xr:uid="{00000000-0005-0000-0000-00009DB60000}"/>
    <cellStyle name="Note 6 2 2 2 3 4 2" xfId="47698" xr:uid="{00000000-0005-0000-0000-00009EB60000}"/>
    <cellStyle name="Note 6 2 2 2 3 5" xfId="27922" xr:uid="{00000000-0005-0000-0000-00009FB60000}"/>
    <cellStyle name="Note 6 2 2 2 3 6" xfId="49632" xr:uid="{00000000-0005-0000-0000-0000A0B60000}"/>
    <cellStyle name="Note 6 2 2 2 4" xfId="7320" xr:uid="{00000000-0005-0000-0000-0000A1B60000}"/>
    <cellStyle name="Note 6 2 2 2 4 2" xfId="17935" xr:uid="{00000000-0005-0000-0000-0000A2B60000}"/>
    <cellStyle name="Note 6 2 2 2 4 2 2" xfId="41203" xr:uid="{00000000-0005-0000-0000-0000A3B60000}"/>
    <cellStyle name="Note 6 2 2 2 4 3" xfId="30588" xr:uid="{00000000-0005-0000-0000-0000A4B60000}"/>
    <cellStyle name="Note 6 2 2 2 5" xfId="12631" xr:uid="{00000000-0005-0000-0000-0000A5B60000}"/>
    <cellStyle name="Note 6 2 2 2 5 2" xfId="35899" xr:uid="{00000000-0005-0000-0000-0000A6B60000}"/>
    <cellStyle name="Note 6 2 2 2 6" xfId="24497" xr:uid="{00000000-0005-0000-0000-0000A7B60000}"/>
    <cellStyle name="Note 6 2 2 2 6 2" xfId="47695" xr:uid="{00000000-0005-0000-0000-0000A8B60000}"/>
    <cellStyle name="Note 6 2 2 2 7" xfId="25280" xr:uid="{00000000-0005-0000-0000-0000A9B60000}"/>
    <cellStyle name="Note 6 2 2 2 8" xfId="49629" xr:uid="{00000000-0005-0000-0000-0000AAB60000}"/>
    <cellStyle name="Note 6 2 2 3" xfId="2734" xr:uid="{00000000-0005-0000-0000-0000ABB60000}"/>
    <cellStyle name="Note 6 2 2 3 2" xfId="5582" xr:uid="{00000000-0005-0000-0000-0000ACB60000}"/>
    <cellStyle name="Note 6 2 2 3 2 2" xfId="10925" xr:uid="{00000000-0005-0000-0000-0000ADB60000}"/>
    <cellStyle name="Note 6 2 2 3 2 2 2" xfId="21539" xr:uid="{00000000-0005-0000-0000-0000AEB60000}"/>
    <cellStyle name="Note 6 2 2 3 2 2 2 2" xfId="44807" xr:uid="{00000000-0005-0000-0000-0000AFB60000}"/>
    <cellStyle name="Note 6 2 2 3 2 2 3" xfId="34193" xr:uid="{00000000-0005-0000-0000-0000B0B60000}"/>
    <cellStyle name="Note 6 2 2 3 2 3" xfId="16233" xr:uid="{00000000-0005-0000-0000-0000B1B60000}"/>
    <cellStyle name="Note 6 2 2 3 2 3 2" xfId="39501" xr:uid="{00000000-0005-0000-0000-0000B2B60000}"/>
    <cellStyle name="Note 6 2 2 3 2 4" xfId="24502" xr:uid="{00000000-0005-0000-0000-0000B3B60000}"/>
    <cellStyle name="Note 6 2 2 3 2 4 2" xfId="47700" xr:uid="{00000000-0005-0000-0000-0000B4B60000}"/>
    <cellStyle name="Note 6 2 2 3 2 5" xfId="28885" xr:uid="{00000000-0005-0000-0000-0000B5B60000}"/>
    <cellStyle name="Note 6 2 2 3 2 6" xfId="49634" xr:uid="{00000000-0005-0000-0000-0000B6B60000}"/>
    <cellStyle name="Note 6 2 2 3 3" xfId="8283" xr:uid="{00000000-0005-0000-0000-0000B7B60000}"/>
    <cellStyle name="Note 6 2 2 3 3 2" xfId="18898" xr:uid="{00000000-0005-0000-0000-0000B8B60000}"/>
    <cellStyle name="Note 6 2 2 3 3 2 2" xfId="42166" xr:uid="{00000000-0005-0000-0000-0000B9B60000}"/>
    <cellStyle name="Note 6 2 2 3 3 3" xfId="31551" xr:uid="{00000000-0005-0000-0000-0000BAB60000}"/>
    <cellStyle name="Note 6 2 2 3 4" xfId="13593" xr:uid="{00000000-0005-0000-0000-0000BBB60000}"/>
    <cellStyle name="Note 6 2 2 3 4 2" xfId="36861" xr:uid="{00000000-0005-0000-0000-0000BCB60000}"/>
    <cellStyle name="Note 6 2 2 3 5" xfId="24501" xr:uid="{00000000-0005-0000-0000-0000BDB60000}"/>
    <cellStyle name="Note 6 2 2 3 5 2" xfId="47699" xr:uid="{00000000-0005-0000-0000-0000BEB60000}"/>
    <cellStyle name="Note 6 2 2 3 6" xfId="26243" xr:uid="{00000000-0005-0000-0000-0000BFB60000}"/>
    <cellStyle name="Note 6 2 2 3 7" xfId="49633" xr:uid="{00000000-0005-0000-0000-0000C0B60000}"/>
    <cellStyle name="Note 6 2 2 4" xfId="3909" xr:uid="{00000000-0005-0000-0000-0000C1B60000}"/>
    <cellStyle name="Note 6 2 2 4 2" xfId="6573" xr:uid="{00000000-0005-0000-0000-0000C2B60000}"/>
    <cellStyle name="Note 6 2 2 4 2 2" xfId="11916" xr:uid="{00000000-0005-0000-0000-0000C3B60000}"/>
    <cellStyle name="Note 6 2 2 4 2 2 2" xfId="22529" xr:uid="{00000000-0005-0000-0000-0000C4B60000}"/>
    <cellStyle name="Note 6 2 2 4 2 2 2 2" xfId="45797" xr:uid="{00000000-0005-0000-0000-0000C5B60000}"/>
    <cellStyle name="Note 6 2 2 4 2 2 3" xfId="35184" xr:uid="{00000000-0005-0000-0000-0000C6B60000}"/>
    <cellStyle name="Note 6 2 2 4 2 3" xfId="17223" xr:uid="{00000000-0005-0000-0000-0000C7B60000}"/>
    <cellStyle name="Note 6 2 2 4 2 3 2" xfId="40491" xr:uid="{00000000-0005-0000-0000-0000C8B60000}"/>
    <cellStyle name="Note 6 2 2 4 2 4" xfId="29876" xr:uid="{00000000-0005-0000-0000-0000C9B60000}"/>
    <cellStyle name="Note 6 2 2 4 3" xfId="9274" xr:uid="{00000000-0005-0000-0000-0000CAB60000}"/>
    <cellStyle name="Note 6 2 2 4 3 2" xfId="19889" xr:uid="{00000000-0005-0000-0000-0000CBB60000}"/>
    <cellStyle name="Note 6 2 2 4 3 2 2" xfId="43157" xr:uid="{00000000-0005-0000-0000-0000CCB60000}"/>
    <cellStyle name="Note 6 2 2 4 3 3" xfId="32542" xr:uid="{00000000-0005-0000-0000-0000CDB60000}"/>
    <cellStyle name="Note 6 2 2 4 4" xfId="14583" xr:uid="{00000000-0005-0000-0000-0000CEB60000}"/>
    <cellStyle name="Note 6 2 2 4 4 2" xfId="37851" xr:uid="{00000000-0005-0000-0000-0000CFB60000}"/>
    <cellStyle name="Note 6 2 2 4 5" xfId="24503" xr:uid="{00000000-0005-0000-0000-0000D0B60000}"/>
    <cellStyle name="Note 6 2 2 4 5 2" xfId="47701" xr:uid="{00000000-0005-0000-0000-0000D1B60000}"/>
    <cellStyle name="Note 6 2 2 4 6" xfId="27234" xr:uid="{00000000-0005-0000-0000-0000D2B60000}"/>
    <cellStyle name="Note 6 2 2 4 7" xfId="49635" xr:uid="{00000000-0005-0000-0000-0000D3B60000}"/>
    <cellStyle name="Note 6 2 2 5" xfId="4395" xr:uid="{00000000-0005-0000-0000-0000D4B60000}"/>
    <cellStyle name="Note 6 2 2 5 2" xfId="9739" xr:uid="{00000000-0005-0000-0000-0000D5B60000}"/>
    <cellStyle name="Note 6 2 2 5 2 2" xfId="20354" xr:uid="{00000000-0005-0000-0000-0000D6B60000}"/>
    <cellStyle name="Note 6 2 2 5 2 2 2" xfId="43622" xr:uid="{00000000-0005-0000-0000-0000D7B60000}"/>
    <cellStyle name="Note 6 2 2 5 2 3" xfId="33007" xr:uid="{00000000-0005-0000-0000-0000D8B60000}"/>
    <cellStyle name="Note 6 2 2 5 3" xfId="15048" xr:uid="{00000000-0005-0000-0000-0000D9B60000}"/>
    <cellStyle name="Note 6 2 2 5 3 2" xfId="38316" xr:uid="{00000000-0005-0000-0000-0000DAB60000}"/>
    <cellStyle name="Note 6 2 2 5 4" xfId="27699" xr:uid="{00000000-0005-0000-0000-0000DBB60000}"/>
    <cellStyle name="Note 6 2 2 6" xfId="7097" xr:uid="{00000000-0005-0000-0000-0000DCB60000}"/>
    <cellStyle name="Note 6 2 2 6 2" xfId="17712" xr:uid="{00000000-0005-0000-0000-0000DDB60000}"/>
    <cellStyle name="Note 6 2 2 6 2 2" xfId="40980" xr:uid="{00000000-0005-0000-0000-0000DEB60000}"/>
    <cellStyle name="Note 6 2 2 6 3" xfId="30365" xr:uid="{00000000-0005-0000-0000-0000DFB60000}"/>
    <cellStyle name="Note 6 2 2 7" xfId="12408" xr:uid="{00000000-0005-0000-0000-0000E0B60000}"/>
    <cellStyle name="Note 6 2 2 7 2" xfId="35676" xr:uid="{00000000-0005-0000-0000-0000E1B60000}"/>
    <cellStyle name="Note 6 2 2 8" xfId="24496" xr:uid="{00000000-0005-0000-0000-0000E2B60000}"/>
    <cellStyle name="Note 6 2 2 8 2" xfId="47694" xr:uid="{00000000-0005-0000-0000-0000E3B60000}"/>
    <cellStyle name="Note 6 2 2 9" xfId="25057" xr:uid="{00000000-0005-0000-0000-0000E4B60000}"/>
    <cellStyle name="Note 6 2 3" xfId="1350" xr:uid="{00000000-0005-0000-0000-0000E5B60000}"/>
    <cellStyle name="Note 6 2 3 2" xfId="2874" xr:uid="{00000000-0005-0000-0000-0000E6B60000}"/>
    <cellStyle name="Note 6 2 3 2 2" xfId="5722" xr:uid="{00000000-0005-0000-0000-0000E7B60000}"/>
    <cellStyle name="Note 6 2 3 2 2 2" xfId="11065" xr:uid="{00000000-0005-0000-0000-0000E8B60000}"/>
    <cellStyle name="Note 6 2 3 2 2 2 2" xfId="21679" xr:uid="{00000000-0005-0000-0000-0000E9B60000}"/>
    <cellStyle name="Note 6 2 3 2 2 2 2 2" xfId="44947" xr:uid="{00000000-0005-0000-0000-0000EAB60000}"/>
    <cellStyle name="Note 6 2 3 2 2 2 3" xfId="34333" xr:uid="{00000000-0005-0000-0000-0000EBB60000}"/>
    <cellStyle name="Note 6 2 3 2 2 3" xfId="16373" xr:uid="{00000000-0005-0000-0000-0000ECB60000}"/>
    <cellStyle name="Note 6 2 3 2 2 3 2" xfId="39641" xr:uid="{00000000-0005-0000-0000-0000EDB60000}"/>
    <cellStyle name="Note 6 2 3 2 2 4" xfId="24506" xr:uid="{00000000-0005-0000-0000-0000EEB60000}"/>
    <cellStyle name="Note 6 2 3 2 2 4 2" xfId="47704" xr:uid="{00000000-0005-0000-0000-0000EFB60000}"/>
    <cellStyle name="Note 6 2 3 2 2 5" xfId="29025" xr:uid="{00000000-0005-0000-0000-0000F0B60000}"/>
    <cellStyle name="Note 6 2 3 2 2 6" xfId="49638" xr:uid="{00000000-0005-0000-0000-0000F1B60000}"/>
    <cellStyle name="Note 6 2 3 2 3" xfId="8423" xr:uid="{00000000-0005-0000-0000-0000F2B60000}"/>
    <cellStyle name="Note 6 2 3 2 3 2" xfId="19038" xr:uid="{00000000-0005-0000-0000-0000F3B60000}"/>
    <cellStyle name="Note 6 2 3 2 3 2 2" xfId="42306" xr:uid="{00000000-0005-0000-0000-0000F4B60000}"/>
    <cellStyle name="Note 6 2 3 2 3 3" xfId="31691" xr:uid="{00000000-0005-0000-0000-0000F5B60000}"/>
    <cellStyle name="Note 6 2 3 2 4" xfId="13733" xr:uid="{00000000-0005-0000-0000-0000F6B60000}"/>
    <cellStyle name="Note 6 2 3 2 4 2" xfId="37001" xr:uid="{00000000-0005-0000-0000-0000F7B60000}"/>
    <cellStyle name="Note 6 2 3 2 5" xfId="24505" xr:uid="{00000000-0005-0000-0000-0000F8B60000}"/>
    <cellStyle name="Note 6 2 3 2 5 2" xfId="47703" xr:uid="{00000000-0005-0000-0000-0000F9B60000}"/>
    <cellStyle name="Note 6 2 3 2 6" xfId="26383" xr:uid="{00000000-0005-0000-0000-0000FAB60000}"/>
    <cellStyle name="Note 6 2 3 2 7" xfId="49637" xr:uid="{00000000-0005-0000-0000-0000FBB60000}"/>
    <cellStyle name="Note 6 2 3 3" xfId="4535" xr:uid="{00000000-0005-0000-0000-0000FCB60000}"/>
    <cellStyle name="Note 6 2 3 3 2" xfId="9879" xr:uid="{00000000-0005-0000-0000-0000FDB60000}"/>
    <cellStyle name="Note 6 2 3 3 2 2" xfId="20494" xr:uid="{00000000-0005-0000-0000-0000FEB60000}"/>
    <cellStyle name="Note 6 2 3 3 2 2 2" xfId="43762" xr:uid="{00000000-0005-0000-0000-0000FFB60000}"/>
    <cellStyle name="Note 6 2 3 3 2 3" xfId="33147" xr:uid="{00000000-0005-0000-0000-000000B70000}"/>
    <cellStyle name="Note 6 2 3 3 3" xfId="15188" xr:uid="{00000000-0005-0000-0000-000001B70000}"/>
    <cellStyle name="Note 6 2 3 3 3 2" xfId="38456" xr:uid="{00000000-0005-0000-0000-000002B70000}"/>
    <cellStyle name="Note 6 2 3 3 4" xfId="24507" xr:uid="{00000000-0005-0000-0000-000003B70000}"/>
    <cellStyle name="Note 6 2 3 3 4 2" xfId="47705" xr:uid="{00000000-0005-0000-0000-000004B70000}"/>
    <cellStyle name="Note 6 2 3 3 5" xfId="27839" xr:uid="{00000000-0005-0000-0000-000005B70000}"/>
    <cellStyle name="Note 6 2 3 3 6" xfId="49639" xr:uid="{00000000-0005-0000-0000-000006B70000}"/>
    <cellStyle name="Note 6 2 3 4" xfId="7237" xr:uid="{00000000-0005-0000-0000-000007B70000}"/>
    <cellStyle name="Note 6 2 3 4 2" xfId="17852" xr:uid="{00000000-0005-0000-0000-000008B70000}"/>
    <cellStyle name="Note 6 2 3 4 2 2" xfId="41120" xr:uid="{00000000-0005-0000-0000-000009B70000}"/>
    <cellStyle name="Note 6 2 3 4 3" xfId="30505" xr:uid="{00000000-0005-0000-0000-00000AB70000}"/>
    <cellStyle name="Note 6 2 3 5" xfId="12548" xr:uid="{00000000-0005-0000-0000-00000BB70000}"/>
    <cellStyle name="Note 6 2 3 5 2" xfId="35816" xr:uid="{00000000-0005-0000-0000-00000CB70000}"/>
    <cellStyle name="Note 6 2 3 6" xfId="24504" xr:uid="{00000000-0005-0000-0000-00000DB70000}"/>
    <cellStyle name="Note 6 2 3 6 2" xfId="47702" xr:uid="{00000000-0005-0000-0000-00000EB70000}"/>
    <cellStyle name="Note 6 2 3 7" xfId="25197" xr:uid="{00000000-0005-0000-0000-00000FB70000}"/>
    <cellStyle name="Note 6 2 3 8" xfId="49636" xr:uid="{00000000-0005-0000-0000-000010B70000}"/>
    <cellStyle name="Note 6 2 4" xfId="1721" xr:uid="{00000000-0005-0000-0000-000011B70000}"/>
    <cellStyle name="Note 6 2 4 2" xfId="4716" xr:uid="{00000000-0005-0000-0000-000012B70000}"/>
    <cellStyle name="Note 6 2 4 2 2" xfId="10060" xr:uid="{00000000-0005-0000-0000-000013B70000}"/>
    <cellStyle name="Note 6 2 4 2 2 2" xfId="20675" xr:uid="{00000000-0005-0000-0000-000014B70000}"/>
    <cellStyle name="Note 6 2 4 2 2 2 2" xfId="43943" xr:uid="{00000000-0005-0000-0000-000015B70000}"/>
    <cellStyle name="Note 6 2 4 2 2 3" xfId="33328" xr:uid="{00000000-0005-0000-0000-000016B70000}"/>
    <cellStyle name="Note 6 2 4 2 3" xfId="15369" xr:uid="{00000000-0005-0000-0000-000017B70000}"/>
    <cellStyle name="Note 6 2 4 2 3 2" xfId="38637" xr:uid="{00000000-0005-0000-0000-000018B70000}"/>
    <cellStyle name="Note 6 2 4 2 4" xfId="24509" xr:uid="{00000000-0005-0000-0000-000019B70000}"/>
    <cellStyle name="Note 6 2 4 2 4 2" xfId="47707" xr:uid="{00000000-0005-0000-0000-00001AB70000}"/>
    <cellStyle name="Note 6 2 4 2 5" xfId="28020" xr:uid="{00000000-0005-0000-0000-00001BB70000}"/>
    <cellStyle name="Note 6 2 4 2 6" xfId="49641" xr:uid="{00000000-0005-0000-0000-00001CB70000}"/>
    <cellStyle name="Note 6 2 4 3" xfId="7418" xr:uid="{00000000-0005-0000-0000-00001DB70000}"/>
    <cellStyle name="Note 6 2 4 3 2" xfId="18033" xr:uid="{00000000-0005-0000-0000-00001EB70000}"/>
    <cellStyle name="Note 6 2 4 3 2 2" xfId="41301" xr:uid="{00000000-0005-0000-0000-00001FB70000}"/>
    <cellStyle name="Note 6 2 4 3 3" xfId="30686" xr:uid="{00000000-0005-0000-0000-000020B70000}"/>
    <cellStyle name="Note 6 2 4 4" xfId="12729" xr:uid="{00000000-0005-0000-0000-000021B70000}"/>
    <cellStyle name="Note 6 2 4 4 2" xfId="35997" xr:uid="{00000000-0005-0000-0000-000022B70000}"/>
    <cellStyle name="Note 6 2 4 5" xfId="24508" xr:uid="{00000000-0005-0000-0000-000023B70000}"/>
    <cellStyle name="Note 6 2 4 5 2" xfId="47706" xr:uid="{00000000-0005-0000-0000-000024B70000}"/>
    <cellStyle name="Note 6 2 4 6" xfId="25378" xr:uid="{00000000-0005-0000-0000-000025B70000}"/>
    <cellStyle name="Note 6 2 4 7" xfId="49640" xr:uid="{00000000-0005-0000-0000-000026B70000}"/>
    <cellStyle name="Note 6 2 5" xfId="2651" xr:uid="{00000000-0005-0000-0000-000027B70000}"/>
    <cellStyle name="Note 6 2 5 2" xfId="5499" xr:uid="{00000000-0005-0000-0000-000028B70000}"/>
    <cellStyle name="Note 6 2 5 2 2" xfId="10842" xr:uid="{00000000-0005-0000-0000-000029B70000}"/>
    <cellStyle name="Note 6 2 5 2 2 2" xfId="21456" xr:uid="{00000000-0005-0000-0000-00002AB70000}"/>
    <cellStyle name="Note 6 2 5 2 2 2 2" xfId="44724" xr:uid="{00000000-0005-0000-0000-00002BB70000}"/>
    <cellStyle name="Note 6 2 5 2 2 3" xfId="34110" xr:uid="{00000000-0005-0000-0000-00002CB70000}"/>
    <cellStyle name="Note 6 2 5 2 3" xfId="16150" xr:uid="{00000000-0005-0000-0000-00002DB70000}"/>
    <cellStyle name="Note 6 2 5 2 3 2" xfId="39418" xr:uid="{00000000-0005-0000-0000-00002EB70000}"/>
    <cellStyle name="Note 6 2 5 2 4" xfId="28802" xr:uid="{00000000-0005-0000-0000-00002FB70000}"/>
    <cellStyle name="Note 6 2 5 3" xfId="8200" xr:uid="{00000000-0005-0000-0000-000030B70000}"/>
    <cellStyle name="Note 6 2 5 3 2" xfId="18815" xr:uid="{00000000-0005-0000-0000-000031B70000}"/>
    <cellStyle name="Note 6 2 5 3 2 2" xfId="42083" xr:uid="{00000000-0005-0000-0000-000032B70000}"/>
    <cellStyle name="Note 6 2 5 3 3" xfId="31468" xr:uid="{00000000-0005-0000-0000-000033B70000}"/>
    <cellStyle name="Note 6 2 5 4" xfId="13510" xr:uid="{00000000-0005-0000-0000-000034B70000}"/>
    <cellStyle name="Note 6 2 5 4 2" xfId="36778" xr:uid="{00000000-0005-0000-0000-000035B70000}"/>
    <cellStyle name="Note 6 2 5 5" xfId="24510" xr:uid="{00000000-0005-0000-0000-000036B70000}"/>
    <cellStyle name="Note 6 2 5 5 2" xfId="47708" xr:uid="{00000000-0005-0000-0000-000037B70000}"/>
    <cellStyle name="Note 6 2 5 6" xfId="26160" xr:uid="{00000000-0005-0000-0000-000038B70000}"/>
    <cellStyle name="Note 6 2 5 7" xfId="49642" xr:uid="{00000000-0005-0000-0000-000039B70000}"/>
    <cellStyle name="Note 6 2 6" xfId="3058" xr:uid="{00000000-0005-0000-0000-00003AB70000}"/>
    <cellStyle name="Note 6 2 6 2" xfId="5891" xr:uid="{00000000-0005-0000-0000-00003BB70000}"/>
    <cellStyle name="Note 6 2 6 2 2" xfId="11234" xr:uid="{00000000-0005-0000-0000-00003CB70000}"/>
    <cellStyle name="Note 6 2 6 2 2 2" xfId="21847" xr:uid="{00000000-0005-0000-0000-00003DB70000}"/>
    <cellStyle name="Note 6 2 6 2 2 2 2" xfId="45115" xr:uid="{00000000-0005-0000-0000-00003EB70000}"/>
    <cellStyle name="Note 6 2 6 2 2 3" xfId="34502" xr:uid="{00000000-0005-0000-0000-00003FB70000}"/>
    <cellStyle name="Note 6 2 6 2 3" xfId="16541" xr:uid="{00000000-0005-0000-0000-000040B70000}"/>
    <cellStyle name="Note 6 2 6 2 3 2" xfId="39809" xr:uid="{00000000-0005-0000-0000-000041B70000}"/>
    <cellStyle name="Note 6 2 6 2 4" xfId="29194" xr:uid="{00000000-0005-0000-0000-000042B70000}"/>
    <cellStyle name="Note 6 2 6 3" xfId="8592" xr:uid="{00000000-0005-0000-0000-000043B70000}"/>
    <cellStyle name="Note 6 2 6 3 2" xfId="19207" xr:uid="{00000000-0005-0000-0000-000044B70000}"/>
    <cellStyle name="Note 6 2 6 3 2 2" xfId="42475" xr:uid="{00000000-0005-0000-0000-000045B70000}"/>
    <cellStyle name="Note 6 2 6 3 3" xfId="31860" xr:uid="{00000000-0005-0000-0000-000046B70000}"/>
    <cellStyle name="Note 6 2 6 4" xfId="13901" xr:uid="{00000000-0005-0000-0000-000047B70000}"/>
    <cellStyle name="Note 6 2 6 4 2" xfId="37169" xr:uid="{00000000-0005-0000-0000-000048B70000}"/>
    <cellStyle name="Note 6 2 6 5" xfId="26552" xr:uid="{00000000-0005-0000-0000-000049B70000}"/>
    <cellStyle name="Note 6 2 7" xfId="3381" xr:uid="{00000000-0005-0000-0000-00004AB70000}"/>
    <cellStyle name="Note 6 2 7 2" xfId="6205" xr:uid="{00000000-0005-0000-0000-00004BB70000}"/>
    <cellStyle name="Note 6 2 7 2 2" xfId="11548" xr:uid="{00000000-0005-0000-0000-00004CB70000}"/>
    <cellStyle name="Note 6 2 7 2 2 2" xfId="22161" xr:uid="{00000000-0005-0000-0000-00004DB70000}"/>
    <cellStyle name="Note 6 2 7 2 2 2 2" xfId="45429" xr:uid="{00000000-0005-0000-0000-00004EB70000}"/>
    <cellStyle name="Note 6 2 7 2 2 3" xfId="34816" xr:uid="{00000000-0005-0000-0000-00004FB70000}"/>
    <cellStyle name="Note 6 2 7 2 3" xfId="16855" xr:uid="{00000000-0005-0000-0000-000050B70000}"/>
    <cellStyle name="Note 6 2 7 2 3 2" xfId="40123" xr:uid="{00000000-0005-0000-0000-000051B70000}"/>
    <cellStyle name="Note 6 2 7 2 4" xfId="29508" xr:uid="{00000000-0005-0000-0000-000052B70000}"/>
    <cellStyle name="Note 6 2 7 3" xfId="8906" xr:uid="{00000000-0005-0000-0000-000053B70000}"/>
    <cellStyle name="Note 6 2 7 3 2" xfId="19521" xr:uid="{00000000-0005-0000-0000-000054B70000}"/>
    <cellStyle name="Note 6 2 7 3 2 2" xfId="42789" xr:uid="{00000000-0005-0000-0000-000055B70000}"/>
    <cellStyle name="Note 6 2 7 3 3" xfId="32174" xr:uid="{00000000-0005-0000-0000-000056B70000}"/>
    <cellStyle name="Note 6 2 7 4" xfId="14215" xr:uid="{00000000-0005-0000-0000-000057B70000}"/>
    <cellStyle name="Note 6 2 7 4 2" xfId="37483" xr:uid="{00000000-0005-0000-0000-000058B70000}"/>
    <cellStyle name="Note 6 2 7 5" xfId="26866" xr:uid="{00000000-0005-0000-0000-000059B70000}"/>
    <cellStyle name="Note 6 2 8" xfId="4312" xr:uid="{00000000-0005-0000-0000-00005AB70000}"/>
    <cellStyle name="Note 6 2 8 2" xfId="9656" xr:uid="{00000000-0005-0000-0000-00005BB70000}"/>
    <cellStyle name="Note 6 2 8 2 2" xfId="20271" xr:uid="{00000000-0005-0000-0000-00005CB70000}"/>
    <cellStyle name="Note 6 2 8 2 2 2" xfId="43539" xr:uid="{00000000-0005-0000-0000-00005DB70000}"/>
    <cellStyle name="Note 6 2 8 2 3" xfId="32924" xr:uid="{00000000-0005-0000-0000-00005EB70000}"/>
    <cellStyle name="Note 6 2 8 3" xfId="14965" xr:uid="{00000000-0005-0000-0000-00005FB70000}"/>
    <cellStyle name="Note 6 2 8 3 2" xfId="38233" xr:uid="{00000000-0005-0000-0000-000060B70000}"/>
    <cellStyle name="Note 6 2 8 4" xfId="27616" xr:uid="{00000000-0005-0000-0000-000061B70000}"/>
    <cellStyle name="Note 6 2 9" xfId="7014" xr:uid="{00000000-0005-0000-0000-000062B70000}"/>
    <cellStyle name="Note 6 2 9 2" xfId="17629" xr:uid="{00000000-0005-0000-0000-000063B70000}"/>
    <cellStyle name="Note 6 2 9 2 2" xfId="40897" xr:uid="{00000000-0005-0000-0000-000064B70000}"/>
    <cellStyle name="Note 6 2 9 3" xfId="30282" xr:uid="{00000000-0005-0000-0000-000065B70000}"/>
    <cellStyle name="Note 6 3" xfId="873" xr:uid="{00000000-0005-0000-0000-000066B70000}"/>
    <cellStyle name="Note 6 3 10" xfId="24973" xr:uid="{00000000-0005-0000-0000-000067B70000}"/>
    <cellStyle name="Note 6 3 11" xfId="49643" xr:uid="{00000000-0005-0000-0000-000068B70000}"/>
    <cellStyle name="Note 6 3 2" xfId="1227" xr:uid="{00000000-0005-0000-0000-000069B70000}"/>
    <cellStyle name="Note 6 3 2 2" xfId="2789" xr:uid="{00000000-0005-0000-0000-00006AB70000}"/>
    <cellStyle name="Note 6 3 2 2 2" xfId="5637" xr:uid="{00000000-0005-0000-0000-00006BB70000}"/>
    <cellStyle name="Note 6 3 2 2 2 2" xfId="10980" xr:uid="{00000000-0005-0000-0000-00006CB70000}"/>
    <cellStyle name="Note 6 3 2 2 2 2 2" xfId="21594" xr:uid="{00000000-0005-0000-0000-00006DB70000}"/>
    <cellStyle name="Note 6 3 2 2 2 2 2 2" xfId="44862" xr:uid="{00000000-0005-0000-0000-00006EB70000}"/>
    <cellStyle name="Note 6 3 2 2 2 2 3" xfId="34248" xr:uid="{00000000-0005-0000-0000-00006FB70000}"/>
    <cellStyle name="Note 6 3 2 2 2 3" xfId="16288" xr:uid="{00000000-0005-0000-0000-000070B70000}"/>
    <cellStyle name="Note 6 3 2 2 2 3 2" xfId="39556" xr:uid="{00000000-0005-0000-0000-000071B70000}"/>
    <cellStyle name="Note 6 3 2 2 2 4" xfId="24514" xr:uid="{00000000-0005-0000-0000-000072B70000}"/>
    <cellStyle name="Note 6 3 2 2 2 4 2" xfId="47712" xr:uid="{00000000-0005-0000-0000-000073B70000}"/>
    <cellStyle name="Note 6 3 2 2 2 5" xfId="28940" xr:uid="{00000000-0005-0000-0000-000074B70000}"/>
    <cellStyle name="Note 6 3 2 2 2 6" xfId="49646" xr:uid="{00000000-0005-0000-0000-000075B70000}"/>
    <cellStyle name="Note 6 3 2 2 3" xfId="8338" xr:uid="{00000000-0005-0000-0000-000076B70000}"/>
    <cellStyle name="Note 6 3 2 2 3 2" xfId="18953" xr:uid="{00000000-0005-0000-0000-000077B70000}"/>
    <cellStyle name="Note 6 3 2 2 3 2 2" xfId="42221" xr:uid="{00000000-0005-0000-0000-000078B70000}"/>
    <cellStyle name="Note 6 3 2 2 3 3" xfId="31606" xr:uid="{00000000-0005-0000-0000-000079B70000}"/>
    <cellStyle name="Note 6 3 2 2 4" xfId="13648" xr:uid="{00000000-0005-0000-0000-00007AB70000}"/>
    <cellStyle name="Note 6 3 2 2 4 2" xfId="36916" xr:uid="{00000000-0005-0000-0000-00007BB70000}"/>
    <cellStyle name="Note 6 3 2 2 5" xfId="24513" xr:uid="{00000000-0005-0000-0000-00007CB70000}"/>
    <cellStyle name="Note 6 3 2 2 5 2" xfId="47711" xr:uid="{00000000-0005-0000-0000-00007DB70000}"/>
    <cellStyle name="Note 6 3 2 2 6" xfId="26298" xr:uid="{00000000-0005-0000-0000-00007EB70000}"/>
    <cellStyle name="Note 6 3 2 2 7" xfId="49645" xr:uid="{00000000-0005-0000-0000-00007FB70000}"/>
    <cellStyle name="Note 6 3 2 3" xfId="3964" xr:uid="{00000000-0005-0000-0000-000080B70000}"/>
    <cellStyle name="Note 6 3 2 3 2" xfId="6628" xr:uid="{00000000-0005-0000-0000-000081B70000}"/>
    <cellStyle name="Note 6 3 2 3 2 2" xfId="11971" xr:uid="{00000000-0005-0000-0000-000082B70000}"/>
    <cellStyle name="Note 6 3 2 3 2 2 2" xfId="22584" xr:uid="{00000000-0005-0000-0000-000083B70000}"/>
    <cellStyle name="Note 6 3 2 3 2 2 2 2" xfId="45852" xr:uid="{00000000-0005-0000-0000-000084B70000}"/>
    <cellStyle name="Note 6 3 2 3 2 2 3" xfId="35239" xr:uid="{00000000-0005-0000-0000-000085B70000}"/>
    <cellStyle name="Note 6 3 2 3 2 3" xfId="17278" xr:uid="{00000000-0005-0000-0000-000086B70000}"/>
    <cellStyle name="Note 6 3 2 3 2 3 2" xfId="40546" xr:uid="{00000000-0005-0000-0000-000087B70000}"/>
    <cellStyle name="Note 6 3 2 3 2 4" xfId="29931" xr:uid="{00000000-0005-0000-0000-000088B70000}"/>
    <cellStyle name="Note 6 3 2 3 3" xfId="9329" xr:uid="{00000000-0005-0000-0000-000089B70000}"/>
    <cellStyle name="Note 6 3 2 3 3 2" xfId="19944" xr:uid="{00000000-0005-0000-0000-00008AB70000}"/>
    <cellStyle name="Note 6 3 2 3 3 2 2" xfId="43212" xr:uid="{00000000-0005-0000-0000-00008BB70000}"/>
    <cellStyle name="Note 6 3 2 3 3 3" xfId="32597" xr:uid="{00000000-0005-0000-0000-00008CB70000}"/>
    <cellStyle name="Note 6 3 2 3 4" xfId="14638" xr:uid="{00000000-0005-0000-0000-00008DB70000}"/>
    <cellStyle name="Note 6 3 2 3 4 2" xfId="37906" xr:uid="{00000000-0005-0000-0000-00008EB70000}"/>
    <cellStyle name="Note 6 3 2 3 5" xfId="24515" xr:uid="{00000000-0005-0000-0000-00008FB70000}"/>
    <cellStyle name="Note 6 3 2 3 5 2" xfId="47713" xr:uid="{00000000-0005-0000-0000-000090B70000}"/>
    <cellStyle name="Note 6 3 2 3 6" xfId="27289" xr:uid="{00000000-0005-0000-0000-000091B70000}"/>
    <cellStyle name="Note 6 3 2 3 7" xfId="49647" xr:uid="{00000000-0005-0000-0000-000092B70000}"/>
    <cellStyle name="Note 6 3 2 4" xfId="4450" xr:uid="{00000000-0005-0000-0000-000093B70000}"/>
    <cellStyle name="Note 6 3 2 4 2" xfId="9794" xr:uid="{00000000-0005-0000-0000-000094B70000}"/>
    <cellStyle name="Note 6 3 2 4 2 2" xfId="20409" xr:uid="{00000000-0005-0000-0000-000095B70000}"/>
    <cellStyle name="Note 6 3 2 4 2 2 2" xfId="43677" xr:uid="{00000000-0005-0000-0000-000096B70000}"/>
    <cellStyle name="Note 6 3 2 4 2 3" xfId="33062" xr:uid="{00000000-0005-0000-0000-000097B70000}"/>
    <cellStyle name="Note 6 3 2 4 3" xfId="15103" xr:uid="{00000000-0005-0000-0000-000098B70000}"/>
    <cellStyle name="Note 6 3 2 4 3 2" xfId="38371" xr:uid="{00000000-0005-0000-0000-000099B70000}"/>
    <cellStyle name="Note 6 3 2 4 4" xfId="27754" xr:uid="{00000000-0005-0000-0000-00009AB70000}"/>
    <cellStyle name="Note 6 3 2 5" xfId="7152" xr:uid="{00000000-0005-0000-0000-00009BB70000}"/>
    <cellStyle name="Note 6 3 2 5 2" xfId="17767" xr:uid="{00000000-0005-0000-0000-00009CB70000}"/>
    <cellStyle name="Note 6 3 2 5 2 2" xfId="41035" xr:uid="{00000000-0005-0000-0000-00009DB70000}"/>
    <cellStyle name="Note 6 3 2 5 3" xfId="30420" xr:uid="{00000000-0005-0000-0000-00009EB70000}"/>
    <cellStyle name="Note 6 3 2 6" xfId="12463" xr:uid="{00000000-0005-0000-0000-00009FB70000}"/>
    <cellStyle name="Note 6 3 2 6 2" xfId="35731" xr:uid="{00000000-0005-0000-0000-0000A0B70000}"/>
    <cellStyle name="Note 6 3 2 7" xfId="24512" xr:uid="{00000000-0005-0000-0000-0000A1B70000}"/>
    <cellStyle name="Note 6 3 2 7 2" xfId="47710" xr:uid="{00000000-0005-0000-0000-0000A2B70000}"/>
    <cellStyle name="Note 6 3 2 8" xfId="25112" xr:uid="{00000000-0005-0000-0000-0000A3B70000}"/>
    <cellStyle name="Note 6 3 2 9" xfId="49644" xr:uid="{00000000-0005-0000-0000-0000A4B70000}"/>
    <cellStyle name="Note 6 3 3" xfId="1599" xr:uid="{00000000-0005-0000-0000-0000A5B70000}"/>
    <cellStyle name="Note 6 3 3 2" xfId="2956" xr:uid="{00000000-0005-0000-0000-0000A6B70000}"/>
    <cellStyle name="Note 6 3 3 2 2" xfId="5804" xr:uid="{00000000-0005-0000-0000-0000A7B70000}"/>
    <cellStyle name="Note 6 3 3 2 2 2" xfId="11147" xr:uid="{00000000-0005-0000-0000-0000A8B70000}"/>
    <cellStyle name="Note 6 3 3 2 2 2 2" xfId="21761" xr:uid="{00000000-0005-0000-0000-0000A9B70000}"/>
    <cellStyle name="Note 6 3 3 2 2 2 2 2" xfId="45029" xr:uid="{00000000-0005-0000-0000-0000AAB70000}"/>
    <cellStyle name="Note 6 3 3 2 2 2 3" xfId="34415" xr:uid="{00000000-0005-0000-0000-0000ABB70000}"/>
    <cellStyle name="Note 6 3 3 2 2 3" xfId="16455" xr:uid="{00000000-0005-0000-0000-0000ACB70000}"/>
    <cellStyle name="Note 6 3 3 2 2 3 2" xfId="39723" xr:uid="{00000000-0005-0000-0000-0000ADB70000}"/>
    <cellStyle name="Note 6 3 3 2 2 4" xfId="29107" xr:uid="{00000000-0005-0000-0000-0000AEB70000}"/>
    <cellStyle name="Note 6 3 3 2 3" xfId="8505" xr:uid="{00000000-0005-0000-0000-0000AFB70000}"/>
    <cellStyle name="Note 6 3 3 2 3 2" xfId="19120" xr:uid="{00000000-0005-0000-0000-0000B0B70000}"/>
    <cellStyle name="Note 6 3 3 2 3 2 2" xfId="42388" xr:uid="{00000000-0005-0000-0000-0000B1B70000}"/>
    <cellStyle name="Note 6 3 3 2 3 3" xfId="31773" xr:uid="{00000000-0005-0000-0000-0000B2B70000}"/>
    <cellStyle name="Note 6 3 3 2 4" xfId="13815" xr:uid="{00000000-0005-0000-0000-0000B3B70000}"/>
    <cellStyle name="Note 6 3 3 2 4 2" xfId="37083" xr:uid="{00000000-0005-0000-0000-0000B4B70000}"/>
    <cellStyle name="Note 6 3 3 2 5" xfId="24517" xr:uid="{00000000-0005-0000-0000-0000B5B70000}"/>
    <cellStyle name="Note 6 3 3 2 5 2" xfId="47715" xr:uid="{00000000-0005-0000-0000-0000B6B70000}"/>
    <cellStyle name="Note 6 3 3 2 6" xfId="26465" xr:uid="{00000000-0005-0000-0000-0000B7B70000}"/>
    <cellStyle name="Note 6 3 3 2 7" xfId="49649" xr:uid="{00000000-0005-0000-0000-0000B8B70000}"/>
    <cellStyle name="Note 6 3 3 3" xfId="3628" xr:uid="{00000000-0005-0000-0000-0000B9B70000}"/>
    <cellStyle name="Note 6 3 3 3 2" xfId="6445" xr:uid="{00000000-0005-0000-0000-0000BAB70000}"/>
    <cellStyle name="Note 6 3 3 3 2 2" xfId="11788" xr:uid="{00000000-0005-0000-0000-0000BBB70000}"/>
    <cellStyle name="Note 6 3 3 3 2 2 2" xfId="22401" xr:uid="{00000000-0005-0000-0000-0000BCB70000}"/>
    <cellStyle name="Note 6 3 3 3 2 2 2 2" xfId="45669" xr:uid="{00000000-0005-0000-0000-0000BDB70000}"/>
    <cellStyle name="Note 6 3 3 3 2 2 3" xfId="35056" xr:uid="{00000000-0005-0000-0000-0000BEB70000}"/>
    <cellStyle name="Note 6 3 3 3 2 3" xfId="17095" xr:uid="{00000000-0005-0000-0000-0000BFB70000}"/>
    <cellStyle name="Note 6 3 3 3 2 3 2" xfId="40363" xr:uid="{00000000-0005-0000-0000-0000C0B70000}"/>
    <cellStyle name="Note 6 3 3 3 2 4" xfId="29748" xr:uid="{00000000-0005-0000-0000-0000C1B70000}"/>
    <cellStyle name="Note 6 3 3 3 3" xfId="9146" xr:uid="{00000000-0005-0000-0000-0000C2B70000}"/>
    <cellStyle name="Note 6 3 3 3 3 2" xfId="19761" xr:uid="{00000000-0005-0000-0000-0000C3B70000}"/>
    <cellStyle name="Note 6 3 3 3 3 2 2" xfId="43029" xr:uid="{00000000-0005-0000-0000-0000C4B70000}"/>
    <cellStyle name="Note 6 3 3 3 3 3" xfId="32414" xr:uid="{00000000-0005-0000-0000-0000C5B70000}"/>
    <cellStyle name="Note 6 3 3 3 4" xfId="14455" xr:uid="{00000000-0005-0000-0000-0000C6B70000}"/>
    <cellStyle name="Note 6 3 3 3 4 2" xfId="37723" xr:uid="{00000000-0005-0000-0000-0000C7B70000}"/>
    <cellStyle name="Note 6 3 3 3 5" xfId="27106" xr:uid="{00000000-0005-0000-0000-0000C8B70000}"/>
    <cellStyle name="Note 6 3 3 4" xfId="4617" xr:uid="{00000000-0005-0000-0000-0000C9B70000}"/>
    <cellStyle name="Note 6 3 3 4 2" xfId="9961" xr:uid="{00000000-0005-0000-0000-0000CAB70000}"/>
    <cellStyle name="Note 6 3 3 4 2 2" xfId="20576" xr:uid="{00000000-0005-0000-0000-0000CBB70000}"/>
    <cellStyle name="Note 6 3 3 4 2 2 2" xfId="43844" xr:uid="{00000000-0005-0000-0000-0000CCB70000}"/>
    <cellStyle name="Note 6 3 3 4 2 3" xfId="33229" xr:uid="{00000000-0005-0000-0000-0000CDB70000}"/>
    <cellStyle name="Note 6 3 3 4 3" xfId="15270" xr:uid="{00000000-0005-0000-0000-0000CEB70000}"/>
    <cellStyle name="Note 6 3 3 4 3 2" xfId="38538" xr:uid="{00000000-0005-0000-0000-0000CFB70000}"/>
    <cellStyle name="Note 6 3 3 4 4" xfId="27921" xr:uid="{00000000-0005-0000-0000-0000D0B70000}"/>
    <cellStyle name="Note 6 3 3 5" xfId="7319" xr:uid="{00000000-0005-0000-0000-0000D1B70000}"/>
    <cellStyle name="Note 6 3 3 5 2" xfId="17934" xr:uid="{00000000-0005-0000-0000-0000D2B70000}"/>
    <cellStyle name="Note 6 3 3 5 2 2" xfId="41202" xr:uid="{00000000-0005-0000-0000-0000D3B70000}"/>
    <cellStyle name="Note 6 3 3 5 3" xfId="30587" xr:uid="{00000000-0005-0000-0000-0000D4B70000}"/>
    <cellStyle name="Note 6 3 3 6" xfId="12630" xr:uid="{00000000-0005-0000-0000-0000D5B70000}"/>
    <cellStyle name="Note 6 3 3 6 2" xfId="35898" xr:uid="{00000000-0005-0000-0000-0000D6B70000}"/>
    <cellStyle name="Note 6 3 3 7" xfId="24516" xr:uid="{00000000-0005-0000-0000-0000D7B70000}"/>
    <cellStyle name="Note 6 3 3 7 2" xfId="47714" xr:uid="{00000000-0005-0000-0000-0000D8B70000}"/>
    <cellStyle name="Note 6 3 3 8" xfId="25279" xr:uid="{00000000-0005-0000-0000-0000D9B70000}"/>
    <cellStyle name="Note 6 3 3 9" xfId="49648" xr:uid="{00000000-0005-0000-0000-0000DAB70000}"/>
    <cellStyle name="Note 6 3 4" xfId="2108" xr:uid="{00000000-0005-0000-0000-0000DBB70000}"/>
    <cellStyle name="Note 6 3 4 2" xfId="24518" xr:uid="{00000000-0005-0000-0000-0000DCB70000}"/>
    <cellStyle name="Note 6 3 4 2 2" xfId="47716" xr:uid="{00000000-0005-0000-0000-0000DDB70000}"/>
    <cellStyle name="Note 6 3 4 3" xfId="49650" xr:uid="{00000000-0005-0000-0000-0000DEB70000}"/>
    <cellStyle name="Note 6 3 5" xfId="2650" xr:uid="{00000000-0005-0000-0000-0000DFB70000}"/>
    <cellStyle name="Note 6 3 5 2" xfId="5498" xr:uid="{00000000-0005-0000-0000-0000E0B70000}"/>
    <cellStyle name="Note 6 3 5 2 2" xfId="10841" xr:uid="{00000000-0005-0000-0000-0000E1B70000}"/>
    <cellStyle name="Note 6 3 5 2 2 2" xfId="21455" xr:uid="{00000000-0005-0000-0000-0000E2B70000}"/>
    <cellStyle name="Note 6 3 5 2 2 2 2" xfId="44723" xr:uid="{00000000-0005-0000-0000-0000E3B70000}"/>
    <cellStyle name="Note 6 3 5 2 2 3" xfId="34109" xr:uid="{00000000-0005-0000-0000-0000E4B70000}"/>
    <cellStyle name="Note 6 3 5 2 3" xfId="16149" xr:uid="{00000000-0005-0000-0000-0000E5B70000}"/>
    <cellStyle name="Note 6 3 5 2 3 2" xfId="39417" xr:uid="{00000000-0005-0000-0000-0000E6B70000}"/>
    <cellStyle name="Note 6 3 5 2 4" xfId="28801" xr:uid="{00000000-0005-0000-0000-0000E7B70000}"/>
    <cellStyle name="Note 6 3 5 3" xfId="8199" xr:uid="{00000000-0005-0000-0000-0000E8B70000}"/>
    <cellStyle name="Note 6 3 5 3 2" xfId="18814" xr:uid="{00000000-0005-0000-0000-0000E9B70000}"/>
    <cellStyle name="Note 6 3 5 3 2 2" xfId="42082" xr:uid="{00000000-0005-0000-0000-0000EAB70000}"/>
    <cellStyle name="Note 6 3 5 3 3" xfId="31467" xr:uid="{00000000-0005-0000-0000-0000EBB70000}"/>
    <cellStyle name="Note 6 3 5 4" xfId="13509" xr:uid="{00000000-0005-0000-0000-0000ECB70000}"/>
    <cellStyle name="Note 6 3 5 4 2" xfId="36777" xr:uid="{00000000-0005-0000-0000-0000EDB70000}"/>
    <cellStyle name="Note 6 3 5 5" xfId="26159" xr:uid="{00000000-0005-0000-0000-0000EEB70000}"/>
    <cellStyle name="Note 6 3 6" xfId="4311" xr:uid="{00000000-0005-0000-0000-0000EFB70000}"/>
    <cellStyle name="Note 6 3 6 2" xfId="9655" xr:uid="{00000000-0005-0000-0000-0000F0B70000}"/>
    <cellStyle name="Note 6 3 6 2 2" xfId="20270" xr:uid="{00000000-0005-0000-0000-0000F1B70000}"/>
    <cellStyle name="Note 6 3 6 2 2 2" xfId="43538" xr:uid="{00000000-0005-0000-0000-0000F2B70000}"/>
    <cellStyle name="Note 6 3 6 2 3" xfId="32923" xr:uid="{00000000-0005-0000-0000-0000F3B70000}"/>
    <cellStyle name="Note 6 3 6 3" xfId="14964" xr:uid="{00000000-0005-0000-0000-0000F4B70000}"/>
    <cellStyle name="Note 6 3 6 3 2" xfId="38232" xr:uid="{00000000-0005-0000-0000-0000F5B70000}"/>
    <cellStyle name="Note 6 3 6 4" xfId="27615" xr:uid="{00000000-0005-0000-0000-0000F6B70000}"/>
    <cellStyle name="Note 6 3 7" xfId="7013" xr:uid="{00000000-0005-0000-0000-0000F7B70000}"/>
    <cellStyle name="Note 6 3 7 2" xfId="17628" xr:uid="{00000000-0005-0000-0000-0000F8B70000}"/>
    <cellStyle name="Note 6 3 7 2 2" xfId="40896" xr:uid="{00000000-0005-0000-0000-0000F9B70000}"/>
    <cellStyle name="Note 6 3 7 3" xfId="30281" xr:uid="{00000000-0005-0000-0000-0000FAB70000}"/>
    <cellStyle name="Note 6 3 8" xfId="12324" xr:uid="{00000000-0005-0000-0000-0000FBB70000}"/>
    <cellStyle name="Note 6 3 8 2" xfId="35592" xr:uid="{00000000-0005-0000-0000-0000FCB70000}"/>
    <cellStyle name="Note 6 3 9" xfId="24511" xr:uid="{00000000-0005-0000-0000-0000FDB70000}"/>
    <cellStyle name="Note 6 3 9 2" xfId="47709" xr:uid="{00000000-0005-0000-0000-0000FEB70000}"/>
    <cellStyle name="Note 6 4" xfId="1166" xr:uid="{00000000-0005-0000-0000-0000FFB70000}"/>
    <cellStyle name="Note 6 4 2" xfId="2733" xr:uid="{00000000-0005-0000-0000-000000B80000}"/>
    <cellStyle name="Note 6 4 2 2" xfId="5581" xr:uid="{00000000-0005-0000-0000-000001B80000}"/>
    <cellStyle name="Note 6 4 2 2 2" xfId="10924" xr:uid="{00000000-0005-0000-0000-000002B80000}"/>
    <cellStyle name="Note 6 4 2 2 2 2" xfId="21538" xr:uid="{00000000-0005-0000-0000-000003B80000}"/>
    <cellStyle name="Note 6 4 2 2 2 2 2" xfId="44806" xr:uid="{00000000-0005-0000-0000-000004B80000}"/>
    <cellStyle name="Note 6 4 2 2 2 3" xfId="34192" xr:uid="{00000000-0005-0000-0000-000005B80000}"/>
    <cellStyle name="Note 6 4 2 2 3" xfId="16232" xr:uid="{00000000-0005-0000-0000-000006B80000}"/>
    <cellStyle name="Note 6 4 2 2 3 2" xfId="39500" xr:uid="{00000000-0005-0000-0000-000007B80000}"/>
    <cellStyle name="Note 6 4 2 2 4" xfId="24521" xr:uid="{00000000-0005-0000-0000-000008B80000}"/>
    <cellStyle name="Note 6 4 2 2 4 2" xfId="47719" xr:uid="{00000000-0005-0000-0000-000009B80000}"/>
    <cellStyle name="Note 6 4 2 2 5" xfId="28884" xr:uid="{00000000-0005-0000-0000-00000AB80000}"/>
    <cellStyle name="Note 6 4 2 2 6" xfId="49653" xr:uid="{00000000-0005-0000-0000-00000BB80000}"/>
    <cellStyle name="Note 6 4 2 3" xfId="8282" xr:uid="{00000000-0005-0000-0000-00000CB80000}"/>
    <cellStyle name="Note 6 4 2 3 2" xfId="18897" xr:uid="{00000000-0005-0000-0000-00000DB80000}"/>
    <cellStyle name="Note 6 4 2 3 2 2" xfId="42165" xr:uid="{00000000-0005-0000-0000-00000EB80000}"/>
    <cellStyle name="Note 6 4 2 3 3" xfId="31550" xr:uid="{00000000-0005-0000-0000-00000FB80000}"/>
    <cellStyle name="Note 6 4 2 4" xfId="13592" xr:uid="{00000000-0005-0000-0000-000010B80000}"/>
    <cellStyle name="Note 6 4 2 4 2" xfId="36860" xr:uid="{00000000-0005-0000-0000-000011B80000}"/>
    <cellStyle name="Note 6 4 2 5" xfId="24520" xr:uid="{00000000-0005-0000-0000-000012B80000}"/>
    <cellStyle name="Note 6 4 2 5 2" xfId="47718" xr:uid="{00000000-0005-0000-0000-000013B80000}"/>
    <cellStyle name="Note 6 4 2 6" xfId="26242" xr:uid="{00000000-0005-0000-0000-000014B80000}"/>
    <cellStyle name="Note 6 4 2 7" xfId="49652" xr:uid="{00000000-0005-0000-0000-000015B80000}"/>
    <cellStyle name="Note 6 4 3" xfId="3908" xr:uid="{00000000-0005-0000-0000-000016B80000}"/>
    <cellStyle name="Note 6 4 3 2" xfId="6572" xr:uid="{00000000-0005-0000-0000-000017B80000}"/>
    <cellStyle name="Note 6 4 3 2 2" xfId="11915" xr:uid="{00000000-0005-0000-0000-000018B80000}"/>
    <cellStyle name="Note 6 4 3 2 2 2" xfId="22528" xr:uid="{00000000-0005-0000-0000-000019B80000}"/>
    <cellStyle name="Note 6 4 3 2 2 2 2" xfId="45796" xr:uid="{00000000-0005-0000-0000-00001AB80000}"/>
    <cellStyle name="Note 6 4 3 2 2 3" xfId="35183" xr:uid="{00000000-0005-0000-0000-00001BB80000}"/>
    <cellStyle name="Note 6 4 3 2 3" xfId="17222" xr:uid="{00000000-0005-0000-0000-00001CB80000}"/>
    <cellStyle name="Note 6 4 3 2 3 2" xfId="40490" xr:uid="{00000000-0005-0000-0000-00001DB80000}"/>
    <cellStyle name="Note 6 4 3 2 4" xfId="29875" xr:uid="{00000000-0005-0000-0000-00001EB80000}"/>
    <cellStyle name="Note 6 4 3 3" xfId="9273" xr:uid="{00000000-0005-0000-0000-00001FB80000}"/>
    <cellStyle name="Note 6 4 3 3 2" xfId="19888" xr:uid="{00000000-0005-0000-0000-000020B80000}"/>
    <cellStyle name="Note 6 4 3 3 2 2" xfId="43156" xr:uid="{00000000-0005-0000-0000-000021B80000}"/>
    <cellStyle name="Note 6 4 3 3 3" xfId="32541" xr:uid="{00000000-0005-0000-0000-000022B80000}"/>
    <cellStyle name="Note 6 4 3 4" xfId="14582" xr:uid="{00000000-0005-0000-0000-000023B80000}"/>
    <cellStyle name="Note 6 4 3 4 2" xfId="37850" xr:uid="{00000000-0005-0000-0000-000024B80000}"/>
    <cellStyle name="Note 6 4 3 5" xfId="24522" xr:uid="{00000000-0005-0000-0000-000025B80000}"/>
    <cellStyle name="Note 6 4 3 5 2" xfId="47720" xr:uid="{00000000-0005-0000-0000-000026B80000}"/>
    <cellStyle name="Note 6 4 3 6" xfId="27233" xr:uid="{00000000-0005-0000-0000-000027B80000}"/>
    <cellStyle name="Note 6 4 3 7" xfId="49654" xr:uid="{00000000-0005-0000-0000-000028B80000}"/>
    <cellStyle name="Note 6 4 4" xfId="4394" xr:uid="{00000000-0005-0000-0000-000029B80000}"/>
    <cellStyle name="Note 6 4 4 2" xfId="9738" xr:uid="{00000000-0005-0000-0000-00002AB80000}"/>
    <cellStyle name="Note 6 4 4 2 2" xfId="20353" xr:uid="{00000000-0005-0000-0000-00002BB80000}"/>
    <cellStyle name="Note 6 4 4 2 2 2" xfId="43621" xr:uid="{00000000-0005-0000-0000-00002CB80000}"/>
    <cellStyle name="Note 6 4 4 2 3" xfId="33006" xr:uid="{00000000-0005-0000-0000-00002DB80000}"/>
    <cellStyle name="Note 6 4 4 3" xfId="15047" xr:uid="{00000000-0005-0000-0000-00002EB80000}"/>
    <cellStyle name="Note 6 4 4 3 2" xfId="38315" xr:uid="{00000000-0005-0000-0000-00002FB80000}"/>
    <cellStyle name="Note 6 4 4 4" xfId="27698" xr:uid="{00000000-0005-0000-0000-000030B80000}"/>
    <cellStyle name="Note 6 4 5" xfId="7096" xr:uid="{00000000-0005-0000-0000-000031B80000}"/>
    <cellStyle name="Note 6 4 5 2" xfId="17711" xr:uid="{00000000-0005-0000-0000-000032B80000}"/>
    <cellStyle name="Note 6 4 5 2 2" xfId="40979" xr:uid="{00000000-0005-0000-0000-000033B80000}"/>
    <cellStyle name="Note 6 4 5 3" xfId="30364" xr:uid="{00000000-0005-0000-0000-000034B80000}"/>
    <cellStyle name="Note 6 4 6" xfId="12407" xr:uid="{00000000-0005-0000-0000-000035B80000}"/>
    <cellStyle name="Note 6 4 6 2" xfId="35675" xr:uid="{00000000-0005-0000-0000-000036B80000}"/>
    <cellStyle name="Note 6 4 7" xfId="24519" xr:uid="{00000000-0005-0000-0000-000037B80000}"/>
    <cellStyle name="Note 6 4 7 2" xfId="47717" xr:uid="{00000000-0005-0000-0000-000038B80000}"/>
    <cellStyle name="Note 6 4 8" xfId="25056" xr:uid="{00000000-0005-0000-0000-000039B80000}"/>
    <cellStyle name="Note 6 4 9" xfId="49651" xr:uid="{00000000-0005-0000-0000-00003AB80000}"/>
    <cellStyle name="Note 6 5" xfId="1349" xr:uid="{00000000-0005-0000-0000-00003BB80000}"/>
    <cellStyle name="Note 6 5 2" xfId="2873" xr:uid="{00000000-0005-0000-0000-00003CB80000}"/>
    <cellStyle name="Note 6 5 2 2" xfId="5721" xr:uid="{00000000-0005-0000-0000-00003DB80000}"/>
    <cellStyle name="Note 6 5 2 2 2" xfId="11064" xr:uid="{00000000-0005-0000-0000-00003EB80000}"/>
    <cellStyle name="Note 6 5 2 2 2 2" xfId="21678" xr:uid="{00000000-0005-0000-0000-00003FB80000}"/>
    <cellStyle name="Note 6 5 2 2 2 2 2" xfId="44946" xr:uid="{00000000-0005-0000-0000-000040B80000}"/>
    <cellStyle name="Note 6 5 2 2 2 3" xfId="34332" xr:uid="{00000000-0005-0000-0000-000041B80000}"/>
    <cellStyle name="Note 6 5 2 2 3" xfId="16372" xr:uid="{00000000-0005-0000-0000-000042B80000}"/>
    <cellStyle name="Note 6 5 2 2 3 2" xfId="39640" xr:uid="{00000000-0005-0000-0000-000043B80000}"/>
    <cellStyle name="Note 6 5 2 2 4" xfId="29024" xr:uid="{00000000-0005-0000-0000-000044B80000}"/>
    <cellStyle name="Note 6 5 2 3" xfId="8422" xr:uid="{00000000-0005-0000-0000-000045B80000}"/>
    <cellStyle name="Note 6 5 2 3 2" xfId="19037" xr:uid="{00000000-0005-0000-0000-000046B80000}"/>
    <cellStyle name="Note 6 5 2 3 2 2" xfId="42305" xr:uid="{00000000-0005-0000-0000-000047B80000}"/>
    <cellStyle name="Note 6 5 2 3 3" xfId="31690" xr:uid="{00000000-0005-0000-0000-000048B80000}"/>
    <cellStyle name="Note 6 5 2 4" xfId="13732" xr:uid="{00000000-0005-0000-0000-000049B80000}"/>
    <cellStyle name="Note 6 5 2 4 2" xfId="37000" xr:uid="{00000000-0005-0000-0000-00004AB80000}"/>
    <cellStyle name="Note 6 5 2 5" xfId="24524" xr:uid="{00000000-0005-0000-0000-00004BB80000}"/>
    <cellStyle name="Note 6 5 2 5 2" xfId="47722" xr:uid="{00000000-0005-0000-0000-00004CB80000}"/>
    <cellStyle name="Note 6 5 2 6" xfId="26382" xr:uid="{00000000-0005-0000-0000-00004DB80000}"/>
    <cellStyle name="Note 6 5 2 7" xfId="49656" xr:uid="{00000000-0005-0000-0000-00004EB80000}"/>
    <cellStyle name="Note 6 5 3" xfId="4534" xr:uid="{00000000-0005-0000-0000-00004FB80000}"/>
    <cellStyle name="Note 6 5 3 2" xfId="9878" xr:uid="{00000000-0005-0000-0000-000050B80000}"/>
    <cellStyle name="Note 6 5 3 2 2" xfId="20493" xr:uid="{00000000-0005-0000-0000-000051B80000}"/>
    <cellStyle name="Note 6 5 3 2 2 2" xfId="43761" xr:uid="{00000000-0005-0000-0000-000052B80000}"/>
    <cellStyle name="Note 6 5 3 2 3" xfId="33146" xr:uid="{00000000-0005-0000-0000-000053B80000}"/>
    <cellStyle name="Note 6 5 3 3" xfId="15187" xr:uid="{00000000-0005-0000-0000-000054B80000}"/>
    <cellStyle name="Note 6 5 3 3 2" xfId="38455" xr:uid="{00000000-0005-0000-0000-000055B80000}"/>
    <cellStyle name="Note 6 5 3 4" xfId="27838" xr:uid="{00000000-0005-0000-0000-000056B80000}"/>
    <cellStyle name="Note 6 5 4" xfId="7236" xr:uid="{00000000-0005-0000-0000-000057B80000}"/>
    <cellStyle name="Note 6 5 4 2" xfId="17851" xr:uid="{00000000-0005-0000-0000-000058B80000}"/>
    <cellStyle name="Note 6 5 4 2 2" xfId="41119" xr:uid="{00000000-0005-0000-0000-000059B80000}"/>
    <cellStyle name="Note 6 5 4 3" xfId="30504" xr:uid="{00000000-0005-0000-0000-00005AB80000}"/>
    <cellStyle name="Note 6 5 5" xfId="12547" xr:uid="{00000000-0005-0000-0000-00005BB80000}"/>
    <cellStyle name="Note 6 5 5 2" xfId="35815" xr:uid="{00000000-0005-0000-0000-00005CB80000}"/>
    <cellStyle name="Note 6 5 6" xfId="24523" xr:uid="{00000000-0005-0000-0000-00005DB80000}"/>
    <cellStyle name="Note 6 5 6 2" xfId="47721" xr:uid="{00000000-0005-0000-0000-00005EB80000}"/>
    <cellStyle name="Note 6 5 7" xfId="25196" xr:uid="{00000000-0005-0000-0000-00005FB80000}"/>
    <cellStyle name="Note 6 5 8" xfId="49655" xr:uid="{00000000-0005-0000-0000-000060B80000}"/>
    <cellStyle name="Note 6 6" xfId="1720" xr:uid="{00000000-0005-0000-0000-000061B80000}"/>
    <cellStyle name="Note 6 6 2" xfId="4715" xr:uid="{00000000-0005-0000-0000-000062B80000}"/>
    <cellStyle name="Note 6 6 2 2" xfId="10059" xr:uid="{00000000-0005-0000-0000-000063B80000}"/>
    <cellStyle name="Note 6 6 2 2 2" xfId="20674" xr:uid="{00000000-0005-0000-0000-000064B80000}"/>
    <cellStyle name="Note 6 6 2 2 2 2" xfId="43942" xr:uid="{00000000-0005-0000-0000-000065B80000}"/>
    <cellStyle name="Note 6 6 2 2 3" xfId="33327" xr:uid="{00000000-0005-0000-0000-000066B80000}"/>
    <cellStyle name="Note 6 6 2 3" xfId="15368" xr:uid="{00000000-0005-0000-0000-000067B80000}"/>
    <cellStyle name="Note 6 6 2 3 2" xfId="38636" xr:uid="{00000000-0005-0000-0000-000068B80000}"/>
    <cellStyle name="Note 6 6 2 4" xfId="28019" xr:uid="{00000000-0005-0000-0000-000069B80000}"/>
    <cellStyle name="Note 6 6 3" xfId="7417" xr:uid="{00000000-0005-0000-0000-00006AB80000}"/>
    <cellStyle name="Note 6 6 3 2" xfId="18032" xr:uid="{00000000-0005-0000-0000-00006BB80000}"/>
    <cellStyle name="Note 6 6 3 2 2" xfId="41300" xr:uid="{00000000-0005-0000-0000-00006CB80000}"/>
    <cellStyle name="Note 6 6 3 3" xfId="30685" xr:uid="{00000000-0005-0000-0000-00006DB80000}"/>
    <cellStyle name="Note 6 6 4" xfId="12728" xr:uid="{00000000-0005-0000-0000-00006EB80000}"/>
    <cellStyle name="Note 6 6 4 2" xfId="35996" xr:uid="{00000000-0005-0000-0000-00006FB80000}"/>
    <cellStyle name="Note 6 6 5" xfId="24525" xr:uid="{00000000-0005-0000-0000-000070B80000}"/>
    <cellStyle name="Note 6 6 5 2" xfId="47723" xr:uid="{00000000-0005-0000-0000-000071B80000}"/>
    <cellStyle name="Note 6 6 6" xfId="25377" xr:uid="{00000000-0005-0000-0000-000072B80000}"/>
    <cellStyle name="Note 6 6 7" xfId="49657" xr:uid="{00000000-0005-0000-0000-000073B80000}"/>
    <cellStyle name="Note 6 7" xfId="3057" xr:uid="{00000000-0005-0000-0000-000074B80000}"/>
    <cellStyle name="Note 6 7 2" xfId="5890" xr:uid="{00000000-0005-0000-0000-000075B80000}"/>
    <cellStyle name="Note 6 7 2 2" xfId="11233" xr:uid="{00000000-0005-0000-0000-000076B80000}"/>
    <cellStyle name="Note 6 7 2 2 2" xfId="21846" xr:uid="{00000000-0005-0000-0000-000077B80000}"/>
    <cellStyle name="Note 6 7 2 2 2 2" xfId="45114" xr:uid="{00000000-0005-0000-0000-000078B80000}"/>
    <cellStyle name="Note 6 7 2 2 3" xfId="34501" xr:uid="{00000000-0005-0000-0000-000079B80000}"/>
    <cellStyle name="Note 6 7 2 3" xfId="16540" xr:uid="{00000000-0005-0000-0000-00007AB80000}"/>
    <cellStyle name="Note 6 7 2 3 2" xfId="39808" xr:uid="{00000000-0005-0000-0000-00007BB80000}"/>
    <cellStyle name="Note 6 7 2 4" xfId="29193" xr:uid="{00000000-0005-0000-0000-00007CB80000}"/>
    <cellStyle name="Note 6 7 3" xfId="8591" xr:uid="{00000000-0005-0000-0000-00007DB80000}"/>
    <cellStyle name="Note 6 7 3 2" xfId="19206" xr:uid="{00000000-0005-0000-0000-00007EB80000}"/>
    <cellStyle name="Note 6 7 3 2 2" xfId="42474" xr:uid="{00000000-0005-0000-0000-00007FB80000}"/>
    <cellStyle name="Note 6 7 3 3" xfId="31859" xr:uid="{00000000-0005-0000-0000-000080B80000}"/>
    <cellStyle name="Note 6 7 4" xfId="13900" xr:uid="{00000000-0005-0000-0000-000081B80000}"/>
    <cellStyle name="Note 6 7 4 2" xfId="37168" xr:uid="{00000000-0005-0000-0000-000082B80000}"/>
    <cellStyle name="Note 6 7 5" xfId="26551" xr:uid="{00000000-0005-0000-0000-000083B80000}"/>
    <cellStyle name="Note 6 8" xfId="3380" xr:uid="{00000000-0005-0000-0000-000084B80000}"/>
    <cellStyle name="Note 6 8 2" xfId="6204" xr:uid="{00000000-0005-0000-0000-000085B80000}"/>
    <cellStyle name="Note 6 8 2 2" xfId="11547" xr:uid="{00000000-0005-0000-0000-000086B80000}"/>
    <cellStyle name="Note 6 8 2 2 2" xfId="22160" xr:uid="{00000000-0005-0000-0000-000087B80000}"/>
    <cellStyle name="Note 6 8 2 2 2 2" xfId="45428" xr:uid="{00000000-0005-0000-0000-000088B80000}"/>
    <cellStyle name="Note 6 8 2 2 3" xfId="34815" xr:uid="{00000000-0005-0000-0000-000089B80000}"/>
    <cellStyle name="Note 6 8 2 3" xfId="16854" xr:uid="{00000000-0005-0000-0000-00008AB80000}"/>
    <cellStyle name="Note 6 8 2 3 2" xfId="40122" xr:uid="{00000000-0005-0000-0000-00008BB80000}"/>
    <cellStyle name="Note 6 8 2 4" xfId="29507" xr:uid="{00000000-0005-0000-0000-00008CB80000}"/>
    <cellStyle name="Note 6 8 3" xfId="8905" xr:uid="{00000000-0005-0000-0000-00008DB80000}"/>
    <cellStyle name="Note 6 8 3 2" xfId="19520" xr:uid="{00000000-0005-0000-0000-00008EB80000}"/>
    <cellStyle name="Note 6 8 3 2 2" xfId="42788" xr:uid="{00000000-0005-0000-0000-00008FB80000}"/>
    <cellStyle name="Note 6 8 3 3" xfId="32173" xr:uid="{00000000-0005-0000-0000-000090B80000}"/>
    <cellStyle name="Note 6 8 4" xfId="14214" xr:uid="{00000000-0005-0000-0000-000091B80000}"/>
    <cellStyle name="Note 6 8 4 2" xfId="37482" xr:uid="{00000000-0005-0000-0000-000092B80000}"/>
    <cellStyle name="Note 6 8 5" xfId="26865" xr:uid="{00000000-0005-0000-0000-000093B80000}"/>
    <cellStyle name="Note 6 9" xfId="24494" xr:uid="{00000000-0005-0000-0000-000094B80000}"/>
    <cellStyle name="Note 6 9 2" xfId="47692" xr:uid="{00000000-0005-0000-0000-000095B80000}"/>
    <cellStyle name="Note 7" xfId="614" xr:uid="{00000000-0005-0000-0000-000096B80000}"/>
    <cellStyle name="Note 7 2" xfId="51333" xr:uid="{00000000-0005-0000-0000-000097B80000}"/>
    <cellStyle name="Note 7 2 2" xfId="51334" xr:uid="{00000000-0005-0000-0000-000098B80000}"/>
    <cellStyle name="Note 7 2 2 2" xfId="51335" xr:uid="{00000000-0005-0000-0000-000099B80000}"/>
    <cellStyle name="Note 7 2 3" xfId="51336" xr:uid="{00000000-0005-0000-0000-00009AB80000}"/>
    <cellStyle name="Note 7 2 3 2" xfId="51337" xr:uid="{00000000-0005-0000-0000-00009BB80000}"/>
    <cellStyle name="Note 7 2 4" xfId="51338" xr:uid="{00000000-0005-0000-0000-00009CB80000}"/>
    <cellStyle name="Note 7 3" xfId="51339" xr:uid="{00000000-0005-0000-0000-00009DB80000}"/>
    <cellStyle name="Note 7 3 2" xfId="51340" xr:uid="{00000000-0005-0000-0000-00009EB80000}"/>
    <cellStyle name="Note 7 4" xfId="51341" xr:uid="{00000000-0005-0000-0000-00009FB80000}"/>
    <cellStyle name="Note 7 4 2" xfId="51342" xr:uid="{00000000-0005-0000-0000-0000A0B80000}"/>
    <cellStyle name="Note 7 5" xfId="51343" xr:uid="{00000000-0005-0000-0000-0000A1B80000}"/>
    <cellStyle name="Note 7 6" xfId="51332" xr:uid="{00000000-0005-0000-0000-0000A2B80000}"/>
    <cellStyle name="Note 8" xfId="615" xr:uid="{00000000-0005-0000-0000-0000A3B80000}"/>
    <cellStyle name="Note 8 2" xfId="51345" xr:uid="{00000000-0005-0000-0000-0000A4B80000}"/>
    <cellStyle name="Note 8 2 2" xfId="51346" xr:uid="{00000000-0005-0000-0000-0000A5B80000}"/>
    <cellStyle name="Note 8 2 2 2" xfId="51347" xr:uid="{00000000-0005-0000-0000-0000A6B80000}"/>
    <cellStyle name="Note 8 2 3" xfId="51348" xr:uid="{00000000-0005-0000-0000-0000A7B80000}"/>
    <cellStyle name="Note 8 2 3 2" xfId="51349" xr:uid="{00000000-0005-0000-0000-0000A8B80000}"/>
    <cellStyle name="Note 8 2 4" xfId="51350" xr:uid="{00000000-0005-0000-0000-0000A9B80000}"/>
    <cellStyle name="Note 8 3" xfId="51351" xr:uid="{00000000-0005-0000-0000-0000AAB80000}"/>
    <cellStyle name="Note 8 3 2" xfId="51352" xr:uid="{00000000-0005-0000-0000-0000ABB80000}"/>
    <cellStyle name="Note 8 4" xfId="51353" xr:uid="{00000000-0005-0000-0000-0000ACB80000}"/>
    <cellStyle name="Note 8 4 2" xfId="51354" xr:uid="{00000000-0005-0000-0000-0000ADB80000}"/>
    <cellStyle name="Note 8 5" xfId="51355" xr:uid="{00000000-0005-0000-0000-0000AEB80000}"/>
    <cellStyle name="Note 8 6" xfId="51344" xr:uid="{00000000-0005-0000-0000-0000AFB80000}"/>
    <cellStyle name="Note 9" xfId="51356" xr:uid="{00000000-0005-0000-0000-0000B0B80000}"/>
    <cellStyle name="Note 9 2" xfId="51357" xr:uid="{00000000-0005-0000-0000-0000B1B80000}"/>
    <cellStyle name="Note 9 2 2" xfId="51358" xr:uid="{00000000-0005-0000-0000-0000B2B80000}"/>
    <cellStyle name="Note 9 2 2 2" xfId="51359" xr:uid="{00000000-0005-0000-0000-0000B3B80000}"/>
    <cellStyle name="Note 9 2 3" xfId="51360" xr:uid="{00000000-0005-0000-0000-0000B4B80000}"/>
    <cellStyle name="Note 9 2 3 2" xfId="51361" xr:uid="{00000000-0005-0000-0000-0000B5B80000}"/>
    <cellStyle name="Note 9 2 4" xfId="51362" xr:uid="{00000000-0005-0000-0000-0000B6B80000}"/>
    <cellStyle name="Note 9 3" xfId="51363" xr:uid="{00000000-0005-0000-0000-0000B7B80000}"/>
    <cellStyle name="Note 9 3 2" xfId="51364" xr:uid="{00000000-0005-0000-0000-0000B8B80000}"/>
    <cellStyle name="Note 9 4" xfId="51365" xr:uid="{00000000-0005-0000-0000-0000B9B80000}"/>
    <cellStyle name="Note 9 4 2" xfId="51366" xr:uid="{00000000-0005-0000-0000-0000BAB80000}"/>
    <cellStyle name="Note 9 5" xfId="51367" xr:uid="{00000000-0005-0000-0000-0000BBB80000}"/>
    <cellStyle name="Notes_multi" xfId="51368" xr:uid="{00000000-0005-0000-0000-0000BCB80000}"/>
    <cellStyle name="Output" xfId="94" builtinId="21" hidden="1"/>
    <cellStyle name="Output 2" xfId="616" xr:uid="{00000000-0005-0000-0000-0000BEB80000}"/>
    <cellStyle name="Output 2 2" xfId="1080" xr:uid="{00000000-0005-0000-0000-0000BFB80000}"/>
    <cellStyle name="Output 2 3" xfId="875" xr:uid="{00000000-0005-0000-0000-0000C0B80000}"/>
    <cellStyle name="Output 2 3 2" xfId="2109" xr:uid="{00000000-0005-0000-0000-0000C1B80000}"/>
    <cellStyle name="Output 2 3 2 2" xfId="3718" xr:uid="{00000000-0005-0000-0000-0000C2B80000}"/>
    <cellStyle name="Output 2 3 3" xfId="24526" xr:uid="{00000000-0005-0000-0000-0000C3B80000}"/>
    <cellStyle name="Output 2 3_Sheet1" xfId="3814" xr:uid="{00000000-0005-0000-0000-0000C4B80000}"/>
    <cellStyle name="Output 2_Asset Register (new)" xfId="1298" xr:uid="{00000000-0005-0000-0000-0000C5B80000}"/>
    <cellStyle name="Output 3" xfId="617" xr:uid="{00000000-0005-0000-0000-0000C6B80000}"/>
    <cellStyle name="Output 3 2" xfId="876" xr:uid="{00000000-0005-0000-0000-0000C7B80000}"/>
    <cellStyle name="Output 3 2 2" xfId="2110" xr:uid="{00000000-0005-0000-0000-0000C8B80000}"/>
    <cellStyle name="Output 3 2 2 2" xfId="3674" xr:uid="{00000000-0005-0000-0000-0000C9B80000}"/>
    <cellStyle name="Output 4" xfId="618" xr:uid="{00000000-0005-0000-0000-0000CAB80000}"/>
    <cellStyle name="Output 5" xfId="619" xr:uid="{00000000-0005-0000-0000-0000CBB80000}"/>
    <cellStyle name="Output 6" xfId="620" xr:uid="{00000000-0005-0000-0000-0000CCB80000}"/>
    <cellStyle name="Output 7" xfId="621" xr:uid="{00000000-0005-0000-0000-0000CDB80000}"/>
    <cellStyle name="Output 8" xfId="622" xr:uid="{00000000-0005-0000-0000-0000CEB80000}"/>
    <cellStyle name="Page Number" xfId="623" xr:uid="{00000000-0005-0000-0000-0000CFB80000}"/>
    <cellStyle name="Page Number 2" xfId="624" xr:uid="{00000000-0005-0000-0000-0000D0B80000}"/>
    <cellStyle name="Page Number 2 2" xfId="625" xr:uid="{00000000-0005-0000-0000-0000D1B80000}"/>
    <cellStyle name="Page Number 3" xfId="626" xr:uid="{00000000-0005-0000-0000-0000D2B80000}"/>
    <cellStyle name="Page Number 4" xfId="6685" xr:uid="{00000000-0005-0000-0000-0000D3B80000}"/>
    <cellStyle name="Percent" xfId="27" builtinId="5"/>
    <cellStyle name="Percent [0]" xfId="627" xr:uid="{00000000-0005-0000-0000-0000D5B80000}"/>
    <cellStyle name="Percent [0] 2" xfId="628" xr:uid="{00000000-0005-0000-0000-0000D6B80000}"/>
    <cellStyle name="Percent [1]" xfId="28" xr:uid="{00000000-0005-0000-0000-0000D7B80000}"/>
    <cellStyle name="Percent [1] 2" xfId="629" xr:uid="{00000000-0005-0000-0000-0000D8B80000}"/>
    <cellStyle name="Percent [1] 3" xfId="630" xr:uid="{00000000-0005-0000-0000-0000D9B80000}"/>
    <cellStyle name="Percent [2]" xfId="29" xr:uid="{00000000-0005-0000-0000-0000DAB80000}"/>
    <cellStyle name="Percent [2] 2" xfId="631" xr:uid="{00000000-0005-0000-0000-0000DBB80000}"/>
    <cellStyle name="Percent [2] 3" xfId="51462" xr:uid="{927313AB-6A80-4A07-AA98-1D4A14DE271E}"/>
    <cellStyle name="Percent 10" xfId="632" xr:uid="{00000000-0005-0000-0000-0000DCB80000}"/>
    <cellStyle name="Percent 10 2" xfId="2114" xr:uid="{00000000-0005-0000-0000-0000DDB80000}"/>
    <cellStyle name="Percent 10 2 2" xfId="5008" xr:uid="{00000000-0005-0000-0000-0000DEB80000}"/>
    <cellStyle name="Percent 10 2 2 2" xfId="10351" xr:uid="{00000000-0005-0000-0000-0000DFB80000}"/>
    <cellStyle name="Percent 10 2 2 2 2" xfId="20966" xr:uid="{00000000-0005-0000-0000-0000E0B80000}"/>
    <cellStyle name="Percent 10 2 2 2 2 2" xfId="44234" xr:uid="{00000000-0005-0000-0000-0000E1B80000}"/>
    <cellStyle name="Percent 10 2 2 2 3" xfId="33619" xr:uid="{00000000-0005-0000-0000-0000E2B80000}"/>
    <cellStyle name="Percent 10 2 2 3" xfId="15660" xr:uid="{00000000-0005-0000-0000-0000E3B80000}"/>
    <cellStyle name="Percent 10 2 2 3 2" xfId="38928" xr:uid="{00000000-0005-0000-0000-0000E4B80000}"/>
    <cellStyle name="Percent 10 2 2 4" xfId="28311" xr:uid="{00000000-0005-0000-0000-0000E5B80000}"/>
    <cellStyle name="Percent 10 2 3" xfId="7709" xr:uid="{00000000-0005-0000-0000-0000E6B80000}"/>
    <cellStyle name="Percent 10 2 3 2" xfId="18324" xr:uid="{00000000-0005-0000-0000-0000E7B80000}"/>
    <cellStyle name="Percent 10 2 3 2 2" xfId="41592" xr:uid="{00000000-0005-0000-0000-0000E8B80000}"/>
    <cellStyle name="Percent 10 2 3 3" xfId="30977" xr:uid="{00000000-0005-0000-0000-0000E9B80000}"/>
    <cellStyle name="Percent 10 2 4" xfId="13020" xr:uid="{00000000-0005-0000-0000-0000EAB80000}"/>
    <cellStyle name="Percent 10 2 4 2" xfId="36288" xr:uid="{00000000-0005-0000-0000-0000EBB80000}"/>
    <cellStyle name="Percent 10 2 5" xfId="25669" xr:uid="{00000000-0005-0000-0000-0000ECB80000}"/>
    <cellStyle name="Percent 10 3" xfId="2552" xr:uid="{00000000-0005-0000-0000-0000EDB80000}"/>
    <cellStyle name="Percent 10 3 2" xfId="5400" xr:uid="{00000000-0005-0000-0000-0000EEB80000}"/>
    <cellStyle name="Percent 10 3 2 2" xfId="10743" xr:uid="{00000000-0005-0000-0000-0000EFB80000}"/>
    <cellStyle name="Percent 10 3 2 2 2" xfId="21357" xr:uid="{00000000-0005-0000-0000-0000F0B80000}"/>
    <cellStyle name="Percent 10 3 2 2 2 2" xfId="44625" xr:uid="{00000000-0005-0000-0000-0000F1B80000}"/>
    <cellStyle name="Percent 10 3 2 2 3" xfId="34011" xr:uid="{00000000-0005-0000-0000-0000F2B80000}"/>
    <cellStyle name="Percent 10 3 2 3" xfId="16051" xr:uid="{00000000-0005-0000-0000-0000F3B80000}"/>
    <cellStyle name="Percent 10 3 2 3 2" xfId="39319" xr:uid="{00000000-0005-0000-0000-0000F4B80000}"/>
    <cellStyle name="Percent 10 3 2 4" xfId="28703" xr:uid="{00000000-0005-0000-0000-0000F5B80000}"/>
    <cellStyle name="Percent 10 3 3" xfId="8101" xr:uid="{00000000-0005-0000-0000-0000F6B80000}"/>
    <cellStyle name="Percent 10 3 3 2" xfId="18716" xr:uid="{00000000-0005-0000-0000-0000F7B80000}"/>
    <cellStyle name="Percent 10 3 3 2 2" xfId="41984" xr:uid="{00000000-0005-0000-0000-0000F8B80000}"/>
    <cellStyle name="Percent 10 3 3 3" xfId="31369" xr:uid="{00000000-0005-0000-0000-0000F9B80000}"/>
    <cellStyle name="Percent 10 3 4" xfId="13411" xr:uid="{00000000-0005-0000-0000-0000FAB80000}"/>
    <cellStyle name="Percent 10 3 4 2" xfId="36679" xr:uid="{00000000-0005-0000-0000-0000FBB80000}"/>
    <cellStyle name="Percent 10 3 5" xfId="26061" xr:uid="{00000000-0005-0000-0000-0000FCB80000}"/>
    <cellStyle name="Percent 10 4" xfId="3280" xr:uid="{00000000-0005-0000-0000-0000FDB80000}"/>
    <cellStyle name="Percent 10 4 2" xfId="6110" xr:uid="{00000000-0005-0000-0000-0000FEB80000}"/>
    <cellStyle name="Percent 10 4 2 2" xfId="11453" xr:uid="{00000000-0005-0000-0000-0000FFB80000}"/>
    <cellStyle name="Percent 10 4 2 2 2" xfId="22066" xr:uid="{00000000-0005-0000-0000-000000B90000}"/>
    <cellStyle name="Percent 10 4 2 2 2 2" xfId="45334" xr:uid="{00000000-0005-0000-0000-000001B90000}"/>
    <cellStyle name="Percent 10 4 2 2 3" xfId="34721" xr:uid="{00000000-0005-0000-0000-000002B90000}"/>
    <cellStyle name="Percent 10 4 2 3" xfId="16760" xr:uid="{00000000-0005-0000-0000-000003B90000}"/>
    <cellStyle name="Percent 10 4 2 3 2" xfId="40028" xr:uid="{00000000-0005-0000-0000-000004B90000}"/>
    <cellStyle name="Percent 10 4 2 4" xfId="29413" xr:uid="{00000000-0005-0000-0000-000005B90000}"/>
    <cellStyle name="Percent 10 4 3" xfId="8811" xr:uid="{00000000-0005-0000-0000-000006B90000}"/>
    <cellStyle name="Percent 10 4 3 2" xfId="19426" xr:uid="{00000000-0005-0000-0000-000007B90000}"/>
    <cellStyle name="Percent 10 4 3 2 2" xfId="42694" xr:uid="{00000000-0005-0000-0000-000008B90000}"/>
    <cellStyle name="Percent 10 4 3 3" xfId="32079" xr:uid="{00000000-0005-0000-0000-000009B90000}"/>
    <cellStyle name="Percent 10 4 4" xfId="14120" xr:uid="{00000000-0005-0000-0000-00000AB90000}"/>
    <cellStyle name="Percent 10 4 4 2" xfId="37388" xr:uid="{00000000-0005-0000-0000-00000BB90000}"/>
    <cellStyle name="Percent 10 4 5" xfId="26771" xr:uid="{00000000-0005-0000-0000-00000CB90000}"/>
    <cellStyle name="Percent 10 5" xfId="3600" xr:uid="{00000000-0005-0000-0000-00000DB90000}"/>
    <cellStyle name="Percent 10 5 2" xfId="6424" xr:uid="{00000000-0005-0000-0000-00000EB90000}"/>
    <cellStyle name="Percent 10 5 2 2" xfId="11767" xr:uid="{00000000-0005-0000-0000-00000FB90000}"/>
    <cellStyle name="Percent 10 5 2 2 2" xfId="22380" xr:uid="{00000000-0005-0000-0000-000010B90000}"/>
    <cellStyle name="Percent 10 5 2 2 2 2" xfId="45648" xr:uid="{00000000-0005-0000-0000-000011B90000}"/>
    <cellStyle name="Percent 10 5 2 2 3" xfId="35035" xr:uid="{00000000-0005-0000-0000-000012B90000}"/>
    <cellStyle name="Percent 10 5 2 3" xfId="17074" xr:uid="{00000000-0005-0000-0000-000013B90000}"/>
    <cellStyle name="Percent 10 5 2 3 2" xfId="40342" xr:uid="{00000000-0005-0000-0000-000014B90000}"/>
    <cellStyle name="Percent 10 5 2 4" xfId="29727" xr:uid="{00000000-0005-0000-0000-000015B90000}"/>
    <cellStyle name="Percent 10 5 3" xfId="9125" xr:uid="{00000000-0005-0000-0000-000016B90000}"/>
    <cellStyle name="Percent 10 5 3 2" xfId="19740" xr:uid="{00000000-0005-0000-0000-000017B90000}"/>
    <cellStyle name="Percent 10 5 3 2 2" xfId="43008" xr:uid="{00000000-0005-0000-0000-000018B90000}"/>
    <cellStyle name="Percent 10 5 3 3" xfId="32393" xr:uid="{00000000-0005-0000-0000-000019B90000}"/>
    <cellStyle name="Percent 10 5 4" xfId="14434" xr:uid="{00000000-0005-0000-0000-00001AB90000}"/>
    <cellStyle name="Percent 10 5 4 2" xfId="37702" xr:uid="{00000000-0005-0000-0000-00001BB90000}"/>
    <cellStyle name="Percent 10 5 5" xfId="27085" xr:uid="{00000000-0005-0000-0000-00001CB90000}"/>
    <cellStyle name="Percent 10 6" xfId="4213" xr:uid="{00000000-0005-0000-0000-00001DB90000}"/>
    <cellStyle name="Percent 10 6 2" xfId="9557" xr:uid="{00000000-0005-0000-0000-00001EB90000}"/>
    <cellStyle name="Percent 10 6 2 2" xfId="20172" xr:uid="{00000000-0005-0000-0000-00001FB90000}"/>
    <cellStyle name="Percent 10 6 2 2 2" xfId="43440" xr:uid="{00000000-0005-0000-0000-000020B90000}"/>
    <cellStyle name="Percent 10 6 2 3" xfId="32825" xr:uid="{00000000-0005-0000-0000-000021B90000}"/>
    <cellStyle name="Percent 10 6 3" xfId="14866" xr:uid="{00000000-0005-0000-0000-000022B90000}"/>
    <cellStyle name="Percent 10 6 3 2" xfId="38134" xr:uid="{00000000-0005-0000-0000-000023B90000}"/>
    <cellStyle name="Percent 10 6 4" xfId="27517" xr:uid="{00000000-0005-0000-0000-000024B90000}"/>
    <cellStyle name="Percent 10 7" xfId="6915" xr:uid="{00000000-0005-0000-0000-000025B90000}"/>
    <cellStyle name="Percent 10 7 2" xfId="17530" xr:uid="{00000000-0005-0000-0000-000026B90000}"/>
    <cellStyle name="Percent 10 7 2 2" xfId="40798" xr:uid="{00000000-0005-0000-0000-000027B90000}"/>
    <cellStyle name="Percent 10 7 3" xfId="30183" xr:uid="{00000000-0005-0000-0000-000028B90000}"/>
    <cellStyle name="Percent 10 8" xfId="12226" xr:uid="{00000000-0005-0000-0000-000029B90000}"/>
    <cellStyle name="Percent 10 8 2" xfId="35494" xr:uid="{00000000-0005-0000-0000-00002AB90000}"/>
    <cellStyle name="Percent 10 9" xfId="24875" xr:uid="{00000000-0005-0000-0000-00002BB90000}"/>
    <cellStyle name="Percent 11" xfId="633" xr:uid="{00000000-0005-0000-0000-00002CB90000}"/>
    <cellStyle name="Percent 11 2" xfId="2115" xr:uid="{00000000-0005-0000-0000-00002DB90000}"/>
    <cellStyle name="Percent 11 2 2" xfId="5009" xr:uid="{00000000-0005-0000-0000-00002EB90000}"/>
    <cellStyle name="Percent 11 2 2 2" xfId="10352" xr:uid="{00000000-0005-0000-0000-00002FB90000}"/>
    <cellStyle name="Percent 11 2 2 2 2" xfId="20967" xr:uid="{00000000-0005-0000-0000-000030B90000}"/>
    <cellStyle name="Percent 11 2 2 2 2 2" xfId="44235" xr:uid="{00000000-0005-0000-0000-000031B90000}"/>
    <cellStyle name="Percent 11 2 2 2 3" xfId="33620" xr:uid="{00000000-0005-0000-0000-000032B90000}"/>
    <cellStyle name="Percent 11 2 2 3" xfId="15661" xr:uid="{00000000-0005-0000-0000-000033B90000}"/>
    <cellStyle name="Percent 11 2 2 3 2" xfId="38929" xr:uid="{00000000-0005-0000-0000-000034B90000}"/>
    <cellStyle name="Percent 11 2 2 4" xfId="28312" xr:uid="{00000000-0005-0000-0000-000035B90000}"/>
    <cellStyle name="Percent 11 2 3" xfId="7710" xr:uid="{00000000-0005-0000-0000-000036B90000}"/>
    <cellStyle name="Percent 11 2 3 2" xfId="18325" xr:uid="{00000000-0005-0000-0000-000037B90000}"/>
    <cellStyle name="Percent 11 2 3 2 2" xfId="41593" xr:uid="{00000000-0005-0000-0000-000038B90000}"/>
    <cellStyle name="Percent 11 2 3 3" xfId="30978" xr:uid="{00000000-0005-0000-0000-000039B90000}"/>
    <cellStyle name="Percent 11 2 4" xfId="13021" xr:uid="{00000000-0005-0000-0000-00003AB90000}"/>
    <cellStyle name="Percent 11 2 4 2" xfId="36289" xr:uid="{00000000-0005-0000-0000-00003BB90000}"/>
    <cellStyle name="Percent 11 2 5" xfId="25670" xr:uid="{00000000-0005-0000-0000-00003CB90000}"/>
    <cellStyle name="Percent 11 3" xfId="2553" xr:uid="{00000000-0005-0000-0000-00003DB90000}"/>
    <cellStyle name="Percent 11 3 2" xfId="5401" xr:uid="{00000000-0005-0000-0000-00003EB90000}"/>
    <cellStyle name="Percent 11 3 2 2" xfId="10744" xr:uid="{00000000-0005-0000-0000-00003FB90000}"/>
    <cellStyle name="Percent 11 3 2 2 2" xfId="21358" xr:uid="{00000000-0005-0000-0000-000040B90000}"/>
    <cellStyle name="Percent 11 3 2 2 2 2" xfId="44626" xr:uid="{00000000-0005-0000-0000-000041B90000}"/>
    <cellStyle name="Percent 11 3 2 2 3" xfId="34012" xr:uid="{00000000-0005-0000-0000-000042B90000}"/>
    <cellStyle name="Percent 11 3 2 3" xfId="16052" xr:uid="{00000000-0005-0000-0000-000043B90000}"/>
    <cellStyle name="Percent 11 3 2 3 2" xfId="39320" xr:uid="{00000000-0005-0000-0000-000044B90000}"/>
    <cellStyle name="Percent 11 3 2 4" xfId="28704" xr:uid="{00000000-0005-0000-0000-000045B90000}"/>
    <cellStyle name="Percent 11 3 3" xfId="8102" xr:uid="{00000000-0005-0000-0000-000046B90000}"/>
    <cellStyle name="Percent 11 3 3 2" xfId="18717" xr:uid="{00000000-0005-0000-0000-000047B90000}"/>
    <cellStyle name="Percent 11 3 3 2 2" xfId="41985" xr:uid="{00000000-0005-0000-0000-000048B90000}"/>
    <cellStyle name="Percent 11 3 3 3" xfId="31370" xr:uid="{00000000-0005-0000-0000-000049B90000}"/>
    <cellStyle name="Percent 11 3 4" xfId="13412" xr:uid="{00000000-0005-0000-0000-00004AB90000}"/>
    <cellStyle name="Percent 11 3 4 2" xfId="36680" xr:uid="{00000000-0005-0000-0000-00004BB90000}"/>
    <cellStyle name="Percent 11 3 5" xfId="26062" xr:uid="{00000000-0005-0000-0000-00004CB90000}"/>
    <cellStyle name="Percent 11 4" xfId="3281" xr:uid="{00000000-0005-0000-0000-00004DB90000}"/>
    <cellStyle name="Percent 11 4 2" xfId="6111" xr:uid="{00000000-0005-0000-0000-00004EB90000}"/>
    <cellStyle name="Percent 11 4 2 2" xfId="11454" xr:uid="{00000000-0005-0000-0000-00004FB90000}"/>
    <cellStyle name="Percent 11 4 2 2 2" xfId="22067" xr:uid="{00000000-0005-0000-0000-000050B90000}"/>
    <cellStyle name="Percent 11 4 2 2 2 2" xfId="45335" xr:uid="{00000000-0005-0000-0000-000051B90000}"/>
    <cellStyle name="Percent 11 4 2 2 3" xfId="34722" xr:uid="{00000000-0005-0000-0000-000052B90000}"/>
    <cellStyle name="Percent 11 4 2 3" xfId="16761" xr:uid="{00000000-0005-0000-0000-000053B90000}"/>
    <cellStyle name="Percent 11 4 2 3 2" xfId="40029" xr:uid="{00000000-0005-0000-0000-000054B90000}"/>
    <cellStyle name="Percent 11 4 2 4" xfId="29414" xr:uid="{00000000-0005-0000-0000-000055B90000}"/>
    <cellStyle name="Percent 11 4 3" xfId="8812" xr:uid="{00000000-0005-0000-0000-000056B90000}"/>
    <cellStyle name="Percent 11 4 3 2" xfId="19427" xr:uid="{00000000-0005-0000-0000-000057B90000}"/>
    <cellStyle name="Percent 11 4 3 2 2" xfId="42695" xr:uid="{00000000-0005-0000-0000-000058B90000}"/>
    <cellStyle name="Percent 11 4 3 3" xfId="32080" xr:uid="{00000000-0005-0000-0000-000059B90000}"/>
    <cellStyle name="Percent 11 4 4" xfId="14121" xr:uid="{00000000-0005-0000-0000-00005AB90000}"/>
    <cellStyle name="Percent 11 4 4 2" xfId="37389" xr:uid="{00000000-0005-0000-0000-00005BB90000}"/>
    <cellStyle name="Percent 11 4 5" xfId="26772" xr:uid="{00000000-0005-0000-0000-00005CB90000}"/>
    <cellStyle name="Percent 11 5" xfId="3601" xr:uid="{00000000-0005-0000-0000-00005DB90000}"/>
    <cellStyle name="Percent 11 5 2" xfId="6425" xr:uid="{00000000-0005-0000-0000-00005EB90000}"/>
    <cellStyle name="Percent 11 5 2 2" xfId="11768" xr:uid="{00000000-0005-0000-0000-00005FB90000}"/>
    <cellStyle name="Percent 11 5 2 2 2" xfId="22381" xr:uid="{00000000-0005-0000-0000-000060B90000}"/>
    <cellStyle name="Percent 11 5 2 2 2 2" xfId="45649" xr:uid="{00000000-0005-0000-0000-000061B90000}"/>
    <cellStyle name="Percent 11 5 2 2 3" xfId="35036" xr:uid="{00000000-0005-0000-0000-000062B90000}"/>
    <cellStyle name="Percent 11 5 2 3" xfId="17075" xr:uid="{00000000-0005-0000-0000-000063B90000}"/>
    <cellStyle name="Percent 11 5 2 3 2" xfId="40343" xr:uid="{00000000-0005-0000-0000-000064B90000}"/>
    <cellStyle name="Percent 11 5 2 4" xfId="29728" xr:uid="{00000000-0005-0000-0000-000065B90000}"/>
    <cellStyle name="Percent 11 5 3" xfId="9126" xr:uid="{00000000-0005-0000-0000-000066B90000}"/>
    <cellStyle name="Percent 11 5 3 2" xfId="19741" xr:uid="{00000000-0005-0000-0000-000067B90000}"/>
    <cellStyle name="Percent 11 5 3 2 2" xfId="43009" xr:uid="{00000000-0005-0000-0000-000068B90000}"/>
    <cellStyle name="Percent 11 5 3 3" xfId="32394" xr:uid="{00000000-0005-0000-0000-000069B90000}"/>
    <cellStyle name="Percent 11 5 4" xfId="14435" xr:uid="{00000000-0005-0000-0000-00006AB90000}"/>
    <cellStyle name="Percent 11 5 4 2" xfId="37703" xr:uid="{00000000-0005-0000-0000-00006BB90000}"/>
    <cellStyle name="Percent 11 5 5" xfId="27086" xr:uid="{00000000-0005-0000-0000-00006CB90000}"/>
    <cellStyle name="Percent 11 6" xfId="4214" xr:uid="{00000000-0005-0000-0000-00006DB90000}"/>
    <cellStyle name="Percent 11 6 2" xfId="9558" xr:uid="{00000000-0005-0000-0000-00006EB90000}"/>
    <cellStyle name="Percent 11 6 2 2" xfId="20173" xr:uid="{00000000-0005-0000-0000-00006FB90000}"/>
    <cellStyle name="Percent 11 6 2 2 2" xfId="43441" xr:uid="{00000000-0005-0000-0000-000070B90000}"/>
    <cellStyle name="Percent 11 6 2 3" xfId="32826" xr:uid="{00000000-0005-0000-0000-000071B90000}"/>
    <cellStyle name="Percent 11 6 3" xfId="14867" xr:uid="{00000000-0005-0000-0000-000072B90000}"/>
    <cellStyle name="Percent 11 6 3 2" xfId="38135" xr:uid="{00000000-0005-0000-0000-000073B90000}"/>
    <cellStyle name="Percent 11 6 4" xfId="27518" xr:uid="{00000000-0005-0000-0000-000074B90000}"/>
    <cellStyle name="Percent 11 7" xfId="6916" xr:uid="{00000000-0005-0000-0000-000075B90000}"/>
    <cellStyle name="Percent 11 7 2" xfId="17531" xr:uid="{00000000-0005-0000-0000-000076B90000}"/>
    <cellStyle name="Percent 11 7 2 2" xfId="40799" xr:uid="{00000000-0005-0000-0000-000077B90000}"/>
    <cellStyle name="Percent 11 7 3" xfId="30184" xr:uid="{00000000-0005-0000-0000-000078B90000}"/>
    <cellStyle name="Percent 11 8" xfId="12227" xr:uid="{00000000-0005-0000-0000-000079B90000}"/>
    <cellStyle name="Percent 11 8 2" xfId="35495" xr:uid="{00000000-0005-0000-0000-00007AB90000}"/>
    <cellStyle name="Percent 11 9" xfId="24876" xr:uid="{00000000-0005-0000-0000-00007BB90000}"/>
    <cellStyle name="Percent 12" xfId="634" xr:uid="{00000000-0005-0000-0000-00007CB90000}"/>
    <cellStyle name="Percent 12 2" xfId="2116" xr:uid="{00000000-0005-0000-0000-00007DB90000}"/>
    <cellStyle name="Percent 12 2 2" xfId="5010" xr:uid="{00000000-0005-0000-0000-00007EB90000}"/>
    <cellStyle name="Percent 12 2 2 2" xfId="10353" xr:uid="{00000000-0005-0000-0000-00007FB90000}"/>
    <cellStyle name="Percent 12 2 2 2 2" xfId="20968" xr:uid="{00000000-0005-0000-0000-000080B90000}"/>
    <cellStyle name="Percent 12 2 2 2 2 2" xfId="44236" xr:uid="{00000000-0005-0000-0000-000081B90000}"/>
    <cellStyle name="Percent 12 2 2 2 3" xfId="33621" xr:uid="{00000000-0005-0000-0000-000082B90000}"/>
    <cellStyle name="Percent 12 2 2 3" xfId="15662" xr:uid="{00000000-0005-0000-0000-000083B90000}"/>
    <cellStyle name="Percent 12 2 2 3 2" xfId="38930" xr:uid="{00000000-0005-0000-0000-000084B90000}"/>
    <cellStyle name="Percent 12 2 2 4" xfId="28313" xr:uid="{00000000-0005-0000-0000-000085B90000}"/>
    <cellStyle name="Percent 12 2 3" xfId="7711" xr:uid="{00000000-0005-0000-0000-000086B90000}"/>
    <cellStyle name="Percent 12 2 3 2" xfId="18326" xr:uid="{00000000-0005-0000-0000-000087B90000}"/>
    <cellStyle name="Percent 12 2 3 2 2" xfId="41594" xr:uid="{00000000-0005-0000-0000-000088B90000}"/>
    <cellStyle name="Percent 12 2 3 3" xfId="30979" xr:uid="{00000000-0005-0000-0000-000089B90000}"/>
    <cellStyle name="Percent 12 2 4" xfId="13022" xr:uid="{00000000-0005-0000-0000-00008AB90000}"/>
    <cellStyle name="Percent 12 2 4 2" xfId="36290" xr:uid="{00000000-0005-0000-0000-00008BB90000}"/>
    <cellStyle name="Percent 12 2 5" xfId="25671" xr:uid="{00000000-0005-0000-0000-00008CB90000}"/>
    <cellStyle name="Percent 12 3" xfId="2554" xr:uid="{00000000-0005-0000-0000-00008DB90000}"/>
    <cellStyle name="Percent 12 3 2" xfId="5402" xr:uid="{00000000-0005-0000-0000-00008EB90000}"/>
    <cellStyle name="Percent 12 3 2 2" xfId="10745" xr:uid="{00000000-0005-0000-0000-00008FB90000}"/>
    <cellStyle name="Percent 12 3 2 2 2" xfId="21359" xr:uid="{00000000-0005-0000-0000-000090B90000}"/>
    <cellStyle name="Percent 12 3 2 2 2 2" xfId="44627" xr:uid="{00000000-0005-0000-0000-000091B90000}"/>
    <cellStyle name="Percent 12 3 2 2 3" xfId="34013" xr:uid="{00000000-0005-0000-0000-000092B90000}"/>
    <cellStyle name="Percent 12 3 2 3" xfId="16053" xr:uid="{00000000-0005-0000-0000-000093B90000}"/>
    <cellStyle name="Percent 12 3 2 3 2" xfId="39321" xr:uid="{00000000-0005-0000-0000-000094B90000}"/>
    <cellStyle name="Percent 12 3 2 4" xfId="28705" xr:uid="{00000000-0005-0000-0000-000095B90000}"/>
    <cellStyle name="Percent 12 3 3" xfId="8103" xr:uid="{00000000-0005-0000-0000-000096B90000}"/>
    <cellStyle name="Percent 12 3 3 2" xfId="18718" xr:uid="{00000000-0005-0000-0000-000097B90000}"/>
    <cellStyle name="Percent 12 3 3 2 2" xfId="41986" xr:uid="{00000000-0005-0000-0000-000098B90000}"/>
    <cellStyle name="Percent 12 3 3 3" xfId="31371" xr:uid="{00000000-0005-0000-0000-000099B90000}"/>
    <cellStyle name="Percent 12 3 4" xfId="13413" xr:uid="{00000000-0005-0000-0000-00009AB90000}"/>
    <cellStyle name="Percent 12 3 4 2" xfId="36681" xr:uid="{00000000-0005-0000-0000-00009BB90000}"/>
    <cellStyle name="Percent 12 3 5" xfId="26063" xr:uid="{00000000-0005-0000-0000-00009CB90000}"/>
    <cellStyle name="Percent 12 4" xfId="3282" xr:uid="{00000000-0005-0000-0000-00009DB90000}"/>
    <cellStyle name="Percent 12 4 2" xfId="6112" xr:uid="{00000000-0005-0000-0000-00009EB90000}"/>
    <cellStyle name="Percent 12 4 2 2" xfId="11455" xr:uid="{00000000-0005-0000-0000-00009FB90000}"/>
    <cellStyle name="Percent 12 4 2 2 2" xfId="22068" xr:uid="{00000000-0005-0000-0000-0000A0B90000}"/>
    <cellStyle name="Percent 12 4 2 2 2 2" xfId="45336" xr:uid="{00000000-0005-0000-0000-0000A1B90000}"/>
    <cellStyle name="Percent 12 4 2 2 3" xfId="34723" xr:uid="{00000000-0005-0000-0000-0000A2B90000}"/>
    <cellStyle name="Percent 12 4 2 3" xfId="16762" xr:uid="{00000000-0005-0000-0000-0000A3B90000}"/>
    <cellStyle name="Percent 12 4 2 3 2" xfId="40030" xr:uid="{00000000-0005-0000-0000-0000A4B90000}"/>
    <cellStyle name="Percent 12 4 2 4" xfId="29415" xr:uid="{00000000-0005-0000-0000-0000A5B90000}"/>
    <cellStyle name="Percent 12 4 3" xfId="8813" xr:uid="{00000000-0005-0000-0000-0000A6B90000}"/>
    <cellStyle name="Percent 12 4 3 2" xfId="19428" xr:uid="{00000000-0005-0000-0000-0000A7B90000}"/>
    <cellStyle name="Percent 12 4 3 2 2" xfId="42696" xr:uid="{00000000-0005-0000-0000-0000A8B90000}"/>
    <cellStyle name="Percent 12 4 3 3" xfId="32081" xr:uid="{00000000-0005-0000-0000-0000A9B90000}"/>
    <cellStyle name="Percent 12 4 4" xfId="14122" xr:uid="{00000000-0005-0000-0000-0000AAB90000}"/>
    <cellStyle name="Percent 12 4 4 2" xfId="37390" xr:uid="{00000000-0005-0000-0000-0000ABB90000}"/>
    <cellStyle name="Percent 12 4 5" xfId="26773" xr:uid="{00000000-0005-0000-0000-0000ACB90000}"/>
    <cellStyle name="Percent 12 5" xfId="3602" xr:uid="{00000000-0005-0000-0000-0000ADB90000}"/>
    <cellStyle name="Percent 12 5 2" xfId="6426" xr:uid="{00000000-0005-0000-0000-0000AEB90000}"/>
    <cellStyle name="Percent 12 5 2 2" xfId="11769" xr:uid="{00000000-0005-0000-0000-0000AFB90000}"/>
    <cellStyle name="Percent 12 5 2 2 2" xfId="22382" xr:uid="{00000000-0005-0000-0000-0000B0B90000}"/>
    <cellStyle name="Percent 12 5 2 2 2 2" xfId="45650" xr:uid="{00000000-0005-0000-0000-0000B1B90000}"/>
    <cellStyle name="Percent 12 5 2 2 3" xfId="35037" xr:uid="{00000000-0005-0000-0000-0000B2B90000}"/>
    <cellStyle name="Percent 12 5 2 3" xfId="17076" xr:uid="{00000000-0005-0000-0000-0000B3B90000}"/>
    <cellStyle name="Percent 12 5 2 3 2" xfId="40344" xr:uid="{00000000-0005-0000-0000-0000B4B90000}"/>
    <cellStyle name="Percent 12 5 2 4" xfId="29729" xr:uid="{00000000-0005-0000-0000-0000B5B90000}"/>
    <cellStyle name="Percent 12 5 3" xfId="9127" xr:uid="{00000000-0005-0000-0000-0000B6B90000}"/>
    <cellStyle name="Percent 12 5 3 2" xfId="19742" xr:uid="{00000000-0005-0000-0000-0000B7B90000}"/>
    <cellStyle name="Percent 12 5 3 2 2" xfId="43010" xr:uid="{00000000-0005-0000-0000-0000B8B90000}"/>
    <cellStyle name="Percent 12 5 3 3" xfId="32395" xr:uid="{00000000-0005-0000-0000-0000B9B90000}"/>
    <cellStyle name="Percent 12 5 4" xfId="14436" xr:uid="{00000000-0005-0000-0000-0000BAB90000}"/>
    <cellStyle name="Percent 12 5 4 2" xfId="37704" xr:uid="{00000000-0005-0000-0000-0000BBB90000}"/>
    <cellStyle name="Percent 12 5 5" xfId="27087" xr:uid="{00000000-0005-0000-0000-0000BCB90000}"/>
    <cellStyle name="Percent 12 6" xfId="4215" xr:uid="{00000000-0005-0000-0000-0000BDB90000}"/>
    <cellStyle name="Percent 12 6 2" xfId="9559" xr:uid="{00000000-0005-0000-0000-0000BEB90000}"/>
    <cellStyle name="Percent 12 6 2 2" xfId="20174" xr:uid="{00000000-0005-0000-0000-0000BFB90000}"/>
    <cellStyle name="Percent 12 6 2 2 2" xfId="43442" xr:uid="{00000000-0005-0000-0000-0000C0B90000}"/>
    <cellStyle name="Percent 12 6 2 3" xfId="32827" xr:uid="{00000000-0005-0000-0000-0000C1B90000}"/>
    <cellStyle name="Percent 12 6 3" xfId="14868" xr:uid="{00000000-0005-0000-0000-0000C2B90000}"/>
    <cellStyle name="Percent 12 6 3 2" xfId="38136" xr:uid="{00000000-0005-0000-0000-0000C3B90000}"/>
    <cellStyle name="Percent 12 6 4" xfId="27519" xr:uid="{00000000-0005-0000-0000-0000C4B90000}"/>
    <cellStyle name="Percent 12 7" xfId="6917" xr:uid="{00000000-0005-0000-0000-0000C5B90000}"/>
    <cellStyle name="Percent 12 7 2" xfId="17532" xr:uid="{00000000-0005-0000-0000-0000C6B90000}"/>
    <cellStyle name="Percent 12 7 2 2" xfId="40800" xr:uid="{00000000-0005-0000-0000-0000C7B90000}"/>
    <cellStyle name="Percent 12 7 3" xfId="30185" xr:uid="{00000000-0005-0000-0000-0000C8B90000}"/>
    <cellStyle name="Percent 12 8" xfId="12228" xr:uid="{00000000-0005-0000-0000-0000C9B90000}"/>
    <cellStyle name="Percent 12 8 2" xfId="35496" xr:uid="{00000000-0005-0000-0000-0000CAB90000}"/>
    <cellStyle name="Percent 12 9" xfId="24877" xr:uid="{00000000-0005-0000-0000-0000CBB90000}"/>
    <cellStyle name="Percent 13" xfId="635" xr:uid="{00000000-0005-0000-0000-0000CCB90000}"/>
    <cellStyle name="Percent 13 2" xfId="2117" xr:uid="{00000000-0005-0000-0000-0000CDB90000}"/>
    <cellStyle name="Percent 13 2 2" xfId="5011" xr:uid="{00000000-0005-0000-0000-0000CEB90000}"/>
    <cellStyle name="Percent 13 2 2 2" xfId="10354" xr:uid="{00000000-0005-0000-0000-0000CFB90000}"/>
    <cellStyle name="Percent 13 2 2 2 2" xfId="20969" xr:uid="{00000000-0005-0000-0000-0000D0B90000}"/>
    <cellStyle name="Percent 13 2 2 2 2 2" xfId="44237" xr:uid="{00000000-0005-0000-0000-0000D1B90000}"/>
    <cellStyle name="Percent 13 2 2 2 3" xfId="33622" xr:uid="{00000000-0005-0000-0000-0000D2B90000}"/>
    <cellStyle name="Percent 13 2 2 3" xfId="15663" xr:uid="{00000000-0005-0000-0000-0000D3B90000}"/>
    <cellStyle name="Percent 13 2 2 3 2" xfId="38931" xr:uid="{00000000-0005-0000-0000-0000D4B90000}"/>
    <cellStyle name="Percent 13 2 2 4" xfId="28314" xr:uid="{00000000-0005-0000-0000-0000D5B90000}"/>
    <cellStyle name="Percent 13 2 3" xfId="7712" xr:uid="{00000000-0005-0000-0000-0000D6B90000}"/>
    <cellStyle name="Percent 13 2 3 2" xfId="18327" xr:uid="{00000000-0005-0000-0000-0000D7B90000}"/>
    <cellStyle name="Percent 13 2 3 2 2" xfId="41595" xr:uid="{00000000-0005-0000-0000-0000D8B90000}"/>
    <cellStyle name="Percent 13 2 3 3" xfId="30980" xr:uid="{00000000-0005-0000-0000-0000D9B90000}"/>
    <cellStyle name="Percent 13 2 4" xfId="13023" xr:uid="{00000000-0005-0000-0000-0000DAB90000}"/>
    <cellStyle name="Percent 13 2 4 2" xfId="36291" xr:uid="{00000000-0005-0000-0000-0000DBB90000}"/>
    <cellStyle name="Percent 13 2 5" xfId="25672" xr:uid="{00000000-0005-0000-0000-0000DCB90000}"/>
    <cellStyle name="Percent 13 3" xfId="2555" xr:uid="{00000000-0005-0000-0000-0000DDB90000}"/>
    <cellStyle name="Percent 13 3 2" xfId="5403" xr:uid="{00000000-0005-0000-0000-0000DEB90000}"/>
    <cellStyle name="Percent 13 3 2 2" xfId="10746" xr:uid="{00000000-0005-0000-0000-0000DFB90000}"/>
    <cellStyle name="Percent 13 3 2 2 2" xfId="21360" xr:uid="{00000000-0005-0000-0000-0000E0B90000}"/>
    <cellStyle name="Percent 13 3 2 2 2 2" xfId="44628" xr:uid="{00000000-0005-0000-0000-0000E1B90000}"/>
    <cellStyle name="Percent 13 3 2 2 3" xfId="34014" xr:uid="{00000000-0005-0000-0000-0000E2B90000}"/>
    <cellStyle name="Percent 13 3 2 3" xfId="16054" xr:uid="{00000000-0005-0000-0000-0000E3B90000}"/>
    <cellStyle name="Percent 13 3 2 3 2" xfId="39322" xr:uid="{00000000-0005-0000-0000-0000E4B90000}"/>
    <cellStyle name="Percent 13 3 2 4" xfId="28706" xr:uid="{00000000-0005-0000-0000-0000E5B90000}"/>
    <cellStyle name="Percent 13 3 3" xfId="8104" xr:uid="{00000000-0005-0000-0000-0000E6B90000}"/>
    <cellStyle name="Percent 13 3 3 2" xfId="18719" xr:uid="{00000000-0005-0000-0000-0000E7B90000}"/>
    <cellStyle name="Percent 13 3 3 2 2" xfId="41987" xr:uid="{00000000-0005-0000-0000-0000E8B90000}"/>
    <cellStyle name="Percent 13 3 3 3" xfId="31372" xr:uid="{00000000-0005-0000-0000-0000E9B90000}"/>
    <cellStyle name="Percent 13 3 4" xfId="13414" xr:uid="{00000000-0005-0000-0000-0000EAB90000}"/>
    <cellStyle name="Percent 13 3 4 2" xfId="36682" xr:uid="{00000000-0005-0000-0000-0000EBB90000}"/>
    <cellStyle name="Percent 13 3 5" xfId="26064" xr:uid="{00000000-0005-0000-0000-0000ECB90000}"/>
    <cellStyle name="Percent 13 4" xfId="3283" xr:uid="{00000000-0005-0000-0000-0000EDB90000}"/>
    <cellStyle name="Percent 13 4 2" xfId="6113" xr:uid="{00000000-0005-0000-0000-0000EEB90000}"/>
    <cellStyle name="Percent 13 4 2 2" xfId="11456" xr:uid="{00000000-0005-0000-0000-0000EFB90000}"/>
    <cellStyle name="Percent 13 4 2 2 2" xfId="22069" xr:uid="{00000000-0005-0000-0000-0000F0B90000}"/>
    <cellStyle name="Percent 13 4 2 2 2 2" xfId="45337" xr:uid="{00000000-0005-0000-0000-0000F1B90000}"/>
    <cellStyle name="Percent 13 4 2 2 3" xfId="34724" xr:uid="{00000000-0005-0000-0000-0000F2B90000}"/>
    <cellStyle name="Percent 13 4 2 3" xfId="16763" xr:uid="{00000000-0005-0000-0000-0000F3B90000}"/>
    <cellStyle name="Percent 13 4 2 3 2" xfId="40031" xr:uid="{00000000-0005-0000-0000-0000F4B90000}"/>
    <cellStyle name="Percent 13 4 2 4" xfId="29416" xr:uid="{00000000-0005-0000-0000-0000F5B90000}"/>
    <cellStyle name="Percent 13 4 3" xfId="8814" xr:uid="{00000000-0005-0000-0000-0000F6B90000}"/>
    <cellStyle name="Percent 13 4 3 2" xfId="19429" xr:uid="{00000000-0005-0000-0000-0000F7B90000}"/>
    <cellStyle name="Percent 13 4 3 2 2" xfId="42697" xr:uid="{00000000-0005-0000-0000-0000F8B90000}"/>
    <cellStyle name="Percent 13 4 3 3" xfId="32082" xr:uid="{00000000-0005-0000-0000-0000F9B90000}"/>
    <cellStyle name="Percent 13 4 4" xfId="14123" xr:uid="{00000000-0005-0000-0000-0000FAB90000}"/>
    <cellStyle name="Percent 13 4 4 2" xfId="37391" xr:uid="{00000000-0005-0000-0000-0000FBB90000}"/>
    <cellStyle name="Percent 13 4 5" xfId="26774" xr:uid="{00000000-0005-0000-0000-0000FCB90000}"/>
    <cellStyle name="Percent 13 5" xfId="3603" xr:uid="{00000000-0005-0000-0000-0000FDB90000}"/>
    <cellStyle name="Percent 13 5 2" xfId="6427" xr:uid="{00000000-0005-0000-0000-0000FEB90000}"/>
    <cellStyle name="Percent 13 5 2 2" xfId="11770" xr:uid="{00000000-0005-0000-0000-0000FFB90000}"/>
    <cellStyle name="Percent 13 5 2 2 2" xfId="22383" xr:uid="{00000000-0005-0000-0000-000000BA0000}"/>
    <cellStyle name="Percent 13 5 2 2 2 2" xfId="45651" xr:uid="{00000000-0005-0000-0000-000001BA0000}"/>
    <cellStyle name="Percent 13 5 2 2 3" xfId="35038" xr:uid="{00000000-0005-0000-0000-000002BA0000}"/>
    <cellStyle name="Percent 13 5 2 3" xfId="17077" xr:uid="{00000000-0005-0000-0000-000003BA0000}"/>
    <cellStyle name="Percent 13 5 2 3 2" xfId="40345" xr:uid="{00000000-0005-0000-0000-000004BA0000}"/>
    <cellStyle name="Percent 13 5 2 4" xfId="29730" xr:uid="{00000000-0005-0000-0000-000005BA0000}"/>
    <cellStyle name="Percent 13 5 3" xfId="9128" xr:uid="{00000000-0005-0000-0000-000006BA0000}"/>
    <cellStyle name="Percent 13 5 3 2" xfId="19743" xr:uid="{00000000-0005-0000-0000-000007BA0000}"/>
    <cellStyle name="Percent 13 5 3 2 2" xfId="43011" xr:uid="{00000000-0005-0000-0000-000008BA0000}"/>
    <cellStyle name="Percent 13 5 3 3" xfId="32396" xr:uid="{00000000-0005-0000-0000-000009BA0000}"/>
    <cellStyle name="Percent 13 5 4" xfId="14437" xr:uid="{00000000-0005-0000-0000-00000ABA0000}"/>
    <cellStyle name="Percent 13 5 4 2" xfId="37705" xr:uid="{00000000-0005-0000-0000-00000BBA0000}"/>
    <cellStyle name="Percent 13 5 5" xfId="27088" xr:uid="{00000000-0005-0000-0000-00000CBA0000}"/>
    <cellStyle name="Percent 13 6" xfId="4216" xr:uid="{00000000-0005-0000-0000-00000DBA0000}"/>
    <cellStyle name="Percent 13 6 2" xfId="9560" xr:uid="{00000000-0005-0000-0000-00000EBA0000}"/>
    <cellStyle name="Percent 13 6 2 2" xfId="20175" xr:uid="{00000000-0005-0000-0000-00000FBA0000}"/>
    <cellStyle name="Percent 13 6 2 2 2" xfId="43443" xr:uid="{00000000-0005-0000-0000-000010BA0000}"/>
    <cellStyle name="Percent 13 6 2 3" xfId="32828" xr:uid="{00000000-0005-0000-0000-000011BA0000}"/>
    <cellStyle name="Percent 13 6 3" xfId="14869" xr:uid="{00000000-0005-0000-0000-000012BA0000}"/>
    <cellStyle name="Percent 13 6 3 2" xfId="38137" xr:uid="{00000000-0005-0000-0000-000013BA0000}"/>
    <cellStyle name="Percent 13 6 4" xfId="27520" xr:uid="{00000000-0005-0000-0000-000014BA0000}"/>
    <cellStyle name="Percent 13 7" xfId="6918" xr:uid="{00000000-0005-0000-0000-000015BA0000}"/>
    <cellStyle name="Percent 13 7 2" xfId="17533" xr:uid="{00000000-0005-0000-0000-000016BA0000}"/>
    <cellStyle name="Percent 13 7 2 2" xfId="40801" xr:uid="{00000000-0005-0000-0000-000017BA0000}"/>
    <cellStyle name="Percent 13 7 3" xfId="30186" xr:uid="{00000000-0005-0000-0000-000018BA0000}"/>
    <cellStyle name="Percent 13 8" xfId="12229" xr:uid="{00000000-0005-0000-0000-000019BA0000}"/>
    <cellStyle name="Percent 13 8 2" xfId="35497" xr:uid="{00000000-0005-0000-0000-00001ABA0000}"/>
    <cellStyle name="Percent 13 9" xfId="24878" xr:uid="{00000000-0005-0000-0000-00001BBA0000}"/>
    <cellStyle name="Percent 14" xfId="636" xr:uid="{00000000-0005-0000-0000-00001CBA0000}"/>
    <cellStyle name="Percent 15" xfId="637" xr:uid="{00000000-0005-0000-0000-00001DBA0000}"/>
    <cellStyle name="Percent 15 2" xfId="2118" xr:uid="{00000000-0005-0000-0000-00001EBA0000}"/>
    <cellStyle name="Percent 15 2 2" xfId="5012" xr:uid="{00000000-0005-0000-0000-00001FBA0000}"/>
    <cellStyle name="Percent 15 2 2 2" xfId="10355" xr:uid="{00000000-0005-0000-0000-000020BA0000}"/>
    <cellStyle name="Percent 15 2 2 2 2" xfId="20970" xr:uid="{00000000-0005-0000-0000-000021BA0000}"/>
    <cellStyle name="Percent 15 2 2 2 2 2" xfId="44238" xr:uid="{00000000-0005-0000-0000-000022BA0000}"/>
    <cellStyle name="Percent 15 2 2 2 3" xfId="33623" xr:uid="{00000000-0005-0000-0000-000023BA0000}"/>
    <cellStyle name="Percent 15 2 2 3" xfId="15664" xr:uid="{00000000-0005-0000-0000-000024BA0000}"/>
    <cellStyle name="Percent 15 2 2 3 2" xfId="38932" xr:uid="{00000000-0005-0000-0000-000025BA0000}"/>
    <cellStyle name="Percent 15 2 2 4" xfId="28315" xr:uid="{00000000-0005-0000-0000-000026BA0000}"/>
    <cellStyle name="Percent 15 2 3" xfId="7713" xr:uid="{00000000-0005-0000-0000-000027BA0000}"/>
    <cellStyle name="Percent 15 2 3 2" xfId="18328" xr:uid="{00000000-0005-0000-0000-000028BA0000}"/>
    <cellStyle name="Percent 15 2 3 2 2" xfId="41596" xr:uid="{00000000-0005-0000-0000-000029BA0000}"/>
    <cellStyle name="Percent 15 2 3 3" xfId="30981" xr:uid="{00000000-0005-0000-0000-00002ABA0000}"/>
    <cellStyle name="Percent 15 2 4" xfId="13024" xr:uid="{00000000-0005-0000-0000-00002BBA0000}"/>
    <cellStyle name="Percent 15 2 4 2" xfId="36292" xr:uid="{00000000-0005-0000-0000-00002CBA0000}"/>
    <cellStyle name="Percent 15 2 5" xfId="25673" xr:uid="{00000000-0005-0000-0000-00002DBA0000}"/>
    <cellStyle name="Percent 15 3" xfId="2556" xr:uid="{00000000-0005-0000-0000-00002EBA0000}"/>
    <cellStyle name="Percent 15 3 2" xfId="5404" xr:uid="{00000000-0005-0000-0000-00002FBA0000}"/>
    <cellStyle name="Percent 15 3 2 2" xfId="10747" xr:uid="{00000000-0005-0000-0000-000030BA0000}"/>
    <cellStyle name="Percent 15 3 2 2 2" xfId="21361" xr:uid="{00000000-0005-0000-0000-000031BA0000}"/>
    <cellStyle name="Percent 15 3 2 2 2 2" xfId="44629" xr:uid="{00000000-0005-0000-0000-000032BA0000}"/>
    <cellStyle name="Percent 15 3 2 2 3" xfId="34015" xr:uid="{00000000-0005-0000-0000-000033BA0000}"/>
    <cellStyle name="Percent 15 3 2 3" xfId="16055" xr:uid="{00000000-0005-0000-0000-000034BA0000}"/>
    <cellStyle name="Percent 15 3 2 3 2" xfId="39323" xr:uid="{00000000-0005-0000-0000-000035BA0000}"/>
    <cellStyle name="Percent 15 3 2 4" xfId="28707" xr:uid="{00000000-0005-0000-0000-000036BA0000}"/>
    <cellStyle name="Percent 15 3 3" xfId="8105" xr:uid="{00000000-0005-0000-0000-000037BA0000}"/>
    <cellStyle name="Percent 15 3 3 2" xfId="18720" xr:uid="{00000000-0005-0000-0000-000038BA0000}"/>
    <cellStyle name="Percent 15 3 3 2 2" xfId="41988" xr:uid="{00000000-0005-0000-0000-000039BA0000}"/>
    <cellStyle name="Percent 15 3 3 3" xfId="31373" xr:uid="{00000000-0005-0000-0000-00003ABA0000}"/>
    <cellStyle name="Percent 15 3 4" xfId="13415" xr:uid="{00000000-0005-0000-0000-00003BBA0000}"/>
    <cellStyle name="Percent 15 3 4 2" xfId="36683" xr:uid="{00000000-0005-0000-0000-00003CBA0000}"/>
    <cellStyle name="Percent 15 3 5" xfId="26065" xr:uid="{00000000-0005-0000-0000-00003DBA0000}"/>
    <cellStyle name="Percent 15 4" xfId="3284" xr:uid="{00000000-0005-0000-0000-00003EBA0000}"/>
    <cellStyle name="Percent 15 4 2" xfId="6114" xr:uid="{00000000-0005-0000-0000-00003FBA0000}"/>
    <cellStyle name="Percent 15 4 2 2" xfId="11457" xr:uid="{00000000-0005-0000-0000-000040BA0000}"/>
    <cellStyle name="Percent 15 4 2 2 2" xfId="22070" xr:uid="{00000000-0005-0000-0000-000041BA0000}"/>
    <cellStyle name="Percent 15 4 2 2 2 2" xfId="45338" xr:uid="{00000000-0005-0000-0000-000042BA0000}"/>
    <cellStyle name="Percent 15 4 2 2 3" xfId="34725" xr:uid="{00000000-0005-0000-0000-000043BA0000}"/>
    <cellStyle name="Percent 15 4 2 3" xfId="16764" xr:uid="{00000000-0005-0000-0000-000044BA0000}"/>
    <cellStyle name="Percent 15 4 2 3 2" xfId="40032" xr:uid="{00000000-0005-0000-0000-000045BA0000}"/>
    <cellStyle name="Percent 15 4 2 4" xfId="29417" xr:uid="{00000000-0005-0000-0000-000046BA0000}"/>
    <cellStyle name="Percent 15 4 3" xfId="8815" xr:uid="{00000000-0005-0000-0000-000047BA0000}"/>
    <cellStyle name="Percent 15 4 3 2" xfId="19430" xr:uid="{00000000-0005-0000-0000-000048BA0000}"/>
    <cellStyle name="Percent 15 4 3 2 2" xfId="42698" xr:uid="{00000000-0005-0000-0000-000049BA0000}"/>
    <cellStyle name="Percent 15 4 3 3" xfId="32083" xr:uid="{00000000-0005-0000-0000-00004ABA0000}"/>
    <cellStyle name="Percent 15 4 4" xfId="14124" xr:uid="{00000000-0005-0000-0000-00004BBA0000}"/>
    <cellStyle name="Percent 15 4 4 2" xfId="37392" xr:uid="{00000000-0005-0000-0000-00004CBA0000}"/>
    <cellStyle name="Percent 15 4 5" xfId="26775" xr:uid="{00000000-0005-0000-0000-00004DBA0000}"/>
    <cellStyle name="Percent 15 5" xfId="3604" xr:uid="{00000000-0005-0000-0000-00004EBA0000}"/>
    <cellStyle name="Percent 15 5 2" xfId="6428" xr:uid="{00000000-0005-0000-0000-00004FBA0000}"/>
    <cellStyle name="Percent 15 5 2 2" xfId="11771" xr:uid="{00000000-0005-0000-0000-000050BA0000}"/>
    <cellStyle name="Percent 15 5 2 2 2" xfId="22384" xr:uid="{00000000-0005-0000-0000-000051BA0000}"/>
    <cellStyle name="Percent 15 5 2 2 2 2" xfId="45652" xr:uid="{00000000-0005-0000-0000-000052BA0000}"/>
    <cellStyle name="Percent 15 5 2 2 3" xfId="35039" xr:uid="{00000000-0005-0000-0000-000053BA0000}"/>
    <cellStyle name="Percent 15 5 2 3" xfId="17078" xr:uid="{00000000-0005-0000-0000-000054BA0000}"/>
    <cellStyle name="Percent 15 5 2 3 2" xfId="40346" xr:uid="{00000000-0005-0000-0000-000055BA0000}"/>
    <cellStyle name="Percent 15 5 2 4" xfId="29731" xr:uid="{00000000-0005-0000-0000-000056BA0000}"/>
    <cellStyle name="Percent 15 5 3" xfId="9129" xr:uid="{00000000-0005-0000-0000-000057BA0000}"/>
    <cellStyle name="Percent 15 5 3 2" xfId="19744" xr:uid="{00000000-0005-0000-0000-000058BA0000}"/>
    <cellStyle name="Percent 15 5 3 2 2" xfId="43012" xr:uid="{00000000-0005-0000-0000-000059BA0000}"/>
    <cellStyle name="Percent 15 5 3 3" xfId="32397" xr:uid="{00000000-0005-0000-0000-00005ABA0000}"/>
    <cellStyle name="Percent 15 5 4" xfId="14438" xr:uid="{00000000-0005-0000-0000-00005BBA0000}"/>
    <cellStyle name="Percent 15 5 4 2" xfId="37706" xr:uid="{00000000-0005-0000-0000-00005CBA0000}"/>
    <cellStyle name="Percent 15 5 5" xfId="27089" xr:uid="{00000000-0005-0000-0000-00005DBA0000}"/>
    <cellStyle name="Percent 15 6" xfId="4217" xr:uid="{00000000-0005-0000-0000-00005EBA0000}"/>
    <cellStyle name="Percent 15 6 2" xfId="9561" xr:uid="{00000000-0005-0000-0000-00005FBA0000}"/>
    <cellStyle name="Percent 15 6 2 2" xfId="20176" xr:uid="{00000000-0005-0000-0000-000060BA0000}"/>
    <cellStyle name="Percent 15 6 2 2 2" xfId="43444" xr:uid="{00000000-0005-0000-0000-000061BA0000}"/>
    <cellStyle name="Percent 15 6 2 3" xfId="32829" xr:uid="{00000000-0005-0000-0000-000062BA0000}"/>
    <cellStyle name="Percent 15 6 3" xfId="14870" xr:uid="{00000000-0005-0000-0000-000063BA0000}"/>
    <cellStyle name="Percent 15 6 3 2" xfId="38138" xr:uid="{00000000-0005-0000-0000-000064BA0000}"/>
    <cellStyle name="Percent 15 6 4" xfId="27521" xr:uid="{00000000-0005-0000-0000-000065BA0000}"/>
    <cellStyle name="Percent 15 7" xfId="6919" xr:uid="{00000000-0005-0000-0000-000066BA0000}"/>
    <cellStyle name="Percent 15 7 2" xfId="17534" xr:uid="{00000000-0005-0000-0000-000067BA0000}"/>
    <cellStyle name="Percent 15 7 2 2" xfId="40802" xr:uid="{00000000-0005-0000-0000-000068BA0000}"/>
    <cellStyle name="Percent 15 7 3" xfId="30187" xr:uid="{00000000-0005-0000-0000-000069BA0000}"/>
    <cellStyle name="Percent 15 8" xfId="12230" xr:uid="{00000000-0005-0000-0000-00006ABA0000}"/>
    <cellStyle name="Percent 15 8 2" xfId="35498" xr:uid="{00000000-0005-0000-0000-00006BBA0000}"/>
    <cellStyle name="Percent 15 9" xfId="24879" xr:uid="{00000000-0005-0000-0000-00006CBA0000}"/>
    <cellStyle name="Percent 16" xfId="638" xr:uid="{00000000-0005-0000-0000-00006DBA0000}"/>
    <cellStyle name="Percent 16 2" xfId="2119" xr:uid="{00000000-0005-0000-0000-00006EBA0000}"/>
    <cellStyle name="Percent 16 2 2" xfId="5013" xr:uid="{00000000-0005-0000-0000-00006FBA0000}"/>
    <cellStyle name="Percent 16 2 2 2" xfId="10356" xr:uid="{00000000-0005-0000-0000-000070BA0000}"/>
    <cellStyle name="Percent 16 2 2 2 2" xfId="20971" xr:uid="{00000000-0005-0000-0000-000071BA0000}"/>
    <cellStyle name="Percent 16 2 2 2 2 2" xfId="44239" xr:uid="{00000000-0005-0000-0000-000072BA0000}"/>
    <cellStyle name="Percent 16 2 2 2 3" xfId="33624" xr:uid="{00000000-0005-0000-0000-000073BA0000}"/>
    <cellStyle name="Percent 16 2 2 3" xfId="15665" xr:uid="{00000000-0005-0000-0000-000074BA0000}"/>
    <cellStyle name="Percent 16 2 2 3 2" xfId="38933" xr:uid="{00000000-0005-0000-0000-000075BA0000}"/>
    <cellStyle name="Percent 16 2 2 4" xfId="28316" xr:uid="{00000000-0005-0000-0000-000076BA0000}"/>
    <cellStyle name="Percent 16 2 3" xfId="7714" xr:uid="{00000000-0005-0000-0000-000077BA0000}"/>
    <cellStyle name="Percent 16 2 3 2" xfId="18329" xr:uid="{00000000-0005-0000-0000-000078BA0000}"/>
    <cellStyle name="Percent 16 2 3 2 2" xfId="41597" xr:uid="{00000000-0005-0000-0000-000079BA0000}"/>
    <cellStyle name="Percent 16 2 3 3" xfId="30982" xr:uid="{00000000-0005-0000-0000-00007ABA0000}"/>
    <cellStyle name="Percent 16 2 4" xfId="13025" xr:uid="{00000000-0005-0000-0000-00007BBA0000}"/>
    <cellStyle name="Percent 16 2 4 2" xfId="36293" xr:uid="{00000000-0005-0000-0000-00007CBA0000}"/>
    <cellStyle name="Percent 16 2 5" xfId="25674" xr:uid="{00000000-0005-0000-0000-00007DBA0000}"/>
    <cellStyle name="Percent 16 3" xfId="2557" xr:uid="{00000000-0005-0000-0000-00007EBA0000}"/>
    <cellStyle name="Percent 16 3 2" xfId="5405" xr:uid="{00000000-0005-0000-0000-00007FBA0000}"/>
    <cellStyle name="Percent 16 3 2 2" xfId="10748" xr:uid="{00000000-0005-0000-0000-000080BA0000}"/>
    <cellStyle name="Percent 16 3 2 2 2" xfId="21362" xr:uid="{00000000-0005-0000-0000-000081BA0000}"/>
    <cellStyle name="Percent 16 3 2 2 2 2" xfId="44630" xr:uid="{00000000-0005-0000-0000-000082BA0000}"/>
    <cellStyle name="Percent 16 3 2 2 3" xfId="34016" xr:uid="{00000000-0005-0000-0000-000083BA0000}"/>
    <cellStyle name="Percent 16 3 2 3" xfId="16056" xr:uid="{00000000-0005-0000-0000-000084BA0000}"/>
    <cellStyle name="Percent 16 3 2 3 2" xfId="39324" xr:uid="{00000000-0005-0000-0000-000085BA0000}"/>
    <cellStyle name="Percent 16 3 2 4" xfId="28708" xr:uid="{00000000-0005-0000-0000-000086BA0000}"/>
    <cellStyle name="Percent 16 3 3" xfId="8106" xr:uid="{00000000-0005-0000-0000-000087BA0000}"/>
    <cellStyle name="Percent 16 3 3 2" xfId="18721" xr:uid="{00000000-0005-0000-0000-000088BA0000}"/>
    <cellStyle name="Percent 16 3 3 2 2" xfId="41989" xr:uid="{00000000-0005-0000-0000-000089BA0000}"/>
    <cellStyle name="Percent 16 3 3 3" xfId="31374" xr:uid="{00000000-0005-0000-0000-00008ABA0000}"/>
    <cellStyle name="Percent 16 3 4" xfId="13416" xr:uid="{00000000-0005-0000-0000-00008BBA0000}"/>
    <cellStyle name="Percent 16 3 4 2" xfId="36684" xr:uid="{00000000-0005-0000-0000-00008CBA0000}"/>
    <cellStyle name="Percent 16 3 5" xfId="26066" xr:uid="{00000000-0005-0000-0000-00008DBA0000}"/>
    <cellStyle name="Percent 16 4" xfId="3285" xr:uid="{00000000-0005-0000-0000-00008EBA0000}"/>
    <cellStyle name="Percent 16 4 2" xfId="6115" xr:uid="{00000000-0005-0000-0000-00008FBA0000}"/>
    <cellStyle name="Percent 16 4 2 2" xfId="11458" xr:uid="{00000000-0005-0000-0000-000090BA0000}"/>
    <cellStyle name="Percent 16 4 2 2 2" xfId="22071" xr:uid="{00000000-0005-0000-0000-000091BA0000}"/>
    <cellStyle name="Percent 16 4 2 2 2 2" xfId="45339" xr:uid="{00000000-0005-0000-0000-000092BA0000}"/>
    <cellStyle name="Percent 16 4 2 2 3" xfId="34726" xr:uid="{00000000-0005-0000-0000-000093BA0000}"/>
    <cellStyle name="Percent 16 4 2 3" xfId="16765" xr:uid="{00000000-0005-0000-0000-000094BA0000}"/>
    <cellStyle name="Percent 16 4 2 3 2" xfId="40033" xr:uid="{00000000-0005-0000-0000-000095BA0000}"/>
    <cellStyle name="Percent 16 4 2 4" xfId="29418" xr:uid="{00000000-0005-0000-0000-000096BA0000}"/>
    <cellStyle name="Percent 16 4 3" xfId="8816" xr:uid="{00000000-0005-0000-0000-000097BA0000}"/>
    <cellStyle name="Percent 16 4 3 2" xfId="19431" xr:uid="{00000000-0005-0000-0000-000098BA0000}"/>
    <cellStyle name="Percent 16 4 3 2 2" xfId="42699" xr:uid="{00000000-0005-0000-0000-000099BA0000}"/>
    <cellStyle name="Percent 16 4 3 3" xfId="32084" xr:uid="{00000000-0005-0000-0000-00009ABA0000}"/>
    <cellStyle name="Percent 16 4 4" xfId="14125" xr:uid="{00000000-0005-0000-0000-00009BBA0000}"/>
    <cellStyle name="Percent 16 4 4 2" xfId="37393" xr:uid="{00000000-0005-0000-0000-00009CBA0000}"/>
    <cellStyle name="Percent 16 4 5" xfId="26776" xr:uid="{00000000-0005-0000-0000-00009DBA0000}"/>
    <cellStyle name="Percent 16 5" xfId="3605" xr:uid="{00000000-0005-0000-0000-00009EBA0000}"/>
    <cellStyle name="Percent 16 5 2" xfId="6429" xr:uid="{00000000-0005-0000-0000-00009FBA0000}"/>
    <cellStyle name="Percent 16 5 2 2" xfId="11772" xr:uid="{00000000-0005-0000-0000-0000A0BA0000}"/>
    <cellStyle name="Percent 16 5 2 2 2" xfId="22385" xr:uid="{00000000-0005-0000-0000-0000A1BA0000}"/>
    <cellStyle name="Percent 16 5 2 2 2 2" xfId="45653" xr:uid="{00000000-0005-0000-0000-0000A2BA0000}"/>
    <cellStyle name="Percent 16 5 2 2 3" xfId="35040" xr:uid="{00000000-0005-0000-0000-0000A3BA0000}"/>
    <cellStyle name="Percent 16 5 2 3" xfId="17079" xr:uid="{00000000-0005-0000-0000-0000A4BA0000}"/>
    <cellStyle name="Percent 16 5 2 3 2" xfId="40347" xr:uid="{00000000-0005-0000-0000-0000A5BA0000}"/>
    <cellStyle name="Percent 16 5 2 4" xfId="29732" xr:uid="{00000000-0005-0000-0000-0000A6BA0000}"/>
    <cellStyle name="Percent 16 5 3" xfId="9130" xr:uid="{00000000-0005-0000-0000-0000A7BA0000}"/>
    <cellStyle name="Percent 16 5 3 2" xfId="19745" xr:uid="{00000000-0005-0000-0000-0000A8BA0000}"/>
    <cellStyle name="Percent 16 5 3 2 2" xfId="43013" xr:uid="{00000000-0005-0000-0000-0000A9BA0000}"/>
    <cellStyle name="Percent 16 5 3 3" xfId="32398" xr:uid="{00000000-0005-0000-0000-0000AABA0000}"/>
    <cellStyle name="Percent 16 5 4" xfId="14439" xr:uid="{00000000-0005-0000-0000-0000ABBA0000}"/>
    <cellStyle name="Percent 16 5 4 2" xfId="37707" xr:uid="{00000000-0005-0000-0000-0000ACBA0000}"/>
    <cellStyle name="Percent 16 5 5" xfId="27090" xr:uid="{00000000-0005-0000-0000-0000ADBA0000}"/>
    <cellStyle name="Percent 16 6" xfId="4218" xr:uid="{00000000-0005-0000-0000-0000AEBA0000}"/>
    <cellStyle name="Percent 16 6 2" xfId="9562" xr:uid="{00000000-0005-0000-0000-0000AFBA0000}"/>
    <cellStyle name="Percent 16 6 2 2" xfId="20177" xr:uid="{00000000-0005-0000-0000-0000B0BA0000}"/>
    <cellStyle name="Percent 16 6 2 2 2" xfId="43445" xr:uid="{00000000-0005-0000-0000-0000B1BA0000}"/>
    <cellStyle name="Percent 16 6 2 3" xfId="32830" xr:uid="{00000000-0005-0000-0000-0000B2BA0000}"/>
    <cellStyle name="Percent 16 6 3" xfId="14871" xr:uid="{00000000-0005-0000-0000-0000B3BA0000}"/>
    <cellStyle name="Percent 16 6 3 2" xfId="38139" xr:uid="{00000000-0005-0000-0000-0000B4BA0000}"/>
    <cellStyle name="Percent 16 6 4" xfId="27522" xr:uid="{00000000-0005-0000-0000-0000B5BA0000}"/>
    <cellStyle name="Percent 16 7" xfId="6920" xr:uid="{00000000-0005-0000-0000-0000B6BA0000}"/>
    <cellStyle name="Percent 16 7 2" xfId="17535" xr:uid="{00000000-0005-0000-0000-0000B7BA0000}"/>
    <cellStyle name="Percent 16 7 2 2" xfId="40803" xr:uid="{00000000-0005-0000-0000-0000B8BA0000}"/>
    <cellStyle name="Percent 16 7 3" xfId="30188" xr:uid="{00000000-0005-0000-0000-0000B9BA0000}"/>
    <cellStyle name="Percent 16 8" xfId="12231" xr:uid="{00000000-0005-0000-0000-0000BABA0000}"/>
    <cellStyle name="Percent 16 8 2" xfId="35499" xr:uid="{00000000-0005-0000-0000-0000BBBA0000}"/>
    <cellStyle name="Percent 16 9" xfId="24880" xr:uid="{00000000-0005-0000-0000-0000BCBA0000}"/>
    <cellStyle name="Percent 17" xfId="639" xr:uid="{00000000-0005-0000-0000-0000BDBA0000}"/>
    <cellStyle name="Percent 17 2" xfId="2120" xr:uid="{00000000-0005-0000-0000-0000BEBA0000}"/>
    <cellStyle name="Percent 17 2 2" xfId="5014" xr:uid="{00000000-0005-0000-0000-0000BFBA0000}"/>
    <cellStyle name="Percent 17 2 2 2" xfId="10357" xr:uid="{00000000-0005-0000-0000-0000C0BA0000}"/>
    <cellStyle name="Percent 17 2 2 2 2" xfId="20972" xr:uid="{00000000-0005-0000-0000-0000C1BA0000}"/>
    <cellStyle name="Percent 17 2 2 2 2 2" xfId="44240" xr:uid="{00000000-0005-0000-0000-0000C2BA0000}"/>
    <cellStyle name="Percent 17 2 2 2 3" xfId="33625" xr:uid="{00000000-0005-0000-0000-0000C3BA0000}"/>
    <cellStyle name="Percent 17 2 2 3" xfId="15666" xr:uid="{00000000-0005-0000-0000-0000C4BA0000}"/>
    <cellStyle name="Percent 17 2 2 3 2" xfId="38934" xr:uid="{00000000-0005-0000-0000-0000C5BA0000}"/>
    <cellStyle name="Percent 17 2 2 4" xfId="28317" xr:uid="{00000000-0005-0000-0000-0000C6BA0000}"/>
    <cellStyle name="Percent 17 2 3" xfId="7715" xr:uid="{00000000-0005-0000-0000-0000C7BA0000}"/>
    <cellStyle name="Percent 17 2 3 2" xfId="18330" xr:uid="{00000000-0005-0000-0000-0000C8BA0000}"/>
    <cellStyle name="Percent 17 2 3 2 2" xfId="41598" xr:uid="{00000000-0005-0000-0000-0000C9BA0000}"/>
    <cellStyle name="Percent 17 2 3 3" xfId="30983" xr:uid="{00000000-0005-0000-0000-0000CABA0000}"/>
    <cellStyle name="Percent 17 2 4" xfId="13026" xr:uid="{00000000-0005-0000-0000-0000CBBA0000}"/>
    <cellStyle name="Percent 17 2 4 2" xfId="36294" xr:uid="{00000000-0005-0000-0000-0000CCBA0000}"/>
    <cellStyle name="Percent 17 2 5" xfId="25675" xr:uid="{00000000-0005-0000-0000-0000CDBA0000}"/>
    <cellStyle name="Percent 17 3" xfId="2558" xr:uid="{00000000-0005-0000-0000-0000CEBA0000}"/>
    <cellStyle name="Percent 17 3 2" xfId="5406" xr:uid="{00000000-0005-0000-0000-0000CFBA0000}"/>
    <cellStyle name="Percent 17 3 2 2" xfId="10749" xr:uid="{00000000-0005-0000-0000-0000D0BA0000}"/>
    <cellStyle name="Percent 17 3 2 2 2" xfId="21363" xr:uid="{00000000-0005-0000-0000-0000D1BA0000}"/>
    <cellStyle name="Percent 17 3 2 2 2 2" xfId="44631" xr:uid="{00000000-0005-0000-0000-0000D2BA0000}"/>
    <cellStyle name="Percent 17 3 2 2 3" xfId="34017" xr:uid="{00000000-0005-0000-0000-0000D3BA0000}"/>
    <cellStyle name="Percent 17 3 2 3" xfId="16057" xr:uid="{00000000-0005-0000-0000-0000D4BA0000}"/>
    <cellStyle name="Percent 17 3 2 3 2" xfId="39325" xr:uid="{00000000-0005-0000-0000-0000D5BA0000}"/>
    <cellStyle name="Percent 17 3 2 4" xfId="28709" xr:uid="{00000000-0005-0000-0000-0000D6BA0000}"/>
    <cellStyle name="Percent 17 3 3" xfId="8107" xr:uid="{00000000-0005-0000-0000-0000D7BA0000}"/>
    <cellStyle name="Percent 17 3 3 2" xfId="18722" xr:uid="{00000000-0005-0000-0000-0000D8BA0000}"/>
    <cellStyle name="Percent 17 3 3 2 2" xfId="41990" xr:uid="{00000000-0005-0000-0000-0000D9BA0000}"/>
    <cellStyle name="Percent 17 3 3 3" xfId="31375" xr:uid="{00000000-0005-0000-0000-0000DABA0000}"/>
    <cellStyle name="Percent 17 3 4" xfId="13417" xr:uid="{00000000-0005-0000-0000-0000DBBA0000}"/>
    <cellStyle name="Percent 17 3 4 2" xfId="36685" xr:uid="{00000000-0005-0000-0000-0000DCBA0000}"/>
    <cellStyle name="Percent 17 3 5" xfId="26067" xr:uid="{00000000-0005-0000-0000-0000DDBA0000}"/>
    <cellStyle name="Percent 17 4" xfId="3286" xr:uid="{00000000-0005-0000-0000-0000DEBA0000}"/>
    <cellStyle name="Percent 17 4 2" xfId="6116" xr:uid="{00000000-0005-0000-0000-0000DFBA0000}"/>
    <cellStyle name="Percent 17 4 2 2" xfId="11459" xr:uid="{00000000-0005-0000-0000-0000E0BA0000}"/>
    <cellStyle name="Percent 17 4 2 2 2" xfId="22072" xr:uid="{00000000-0005-0000-0000-0000E1BA0000}"/>
    <cellStyle name="Percent 17 4 2 2 2 2" xfId="45340" xr:uid="{00000000-0005-0000-0000-0000E2BA0000}"/>
    <cellStyle name="Percent 17 4 2 2 3" xfId="34727" xr:uid="{00000000-0005-0000-0000-0000E3BA0000}"/>
    <cellStyle name="Percent 17 4 2 3" xfId="16766" xr:uid="{00000000-0005-0000-0000-0000E4BA0000}"/>
    <cellStyle name="Percent 17 4 2 3 2" xfId="40034" xr:uid="{00000000-0005-0000-0000-0000E5BA0000}"/>
    <cellStyle name="Percent 17 4 2 4" xfId="29419" xr:uid="{00000000-0005-0000-0000-0000E6BA0000}"/>
    <cellStyle name="Percent 17 4 3" xfId="8817" xr:uid="{00000000-0005-0000-0000-0000E7BA0000}"/>
    <cellStyle name="Percent 17 4 3 2" xfId="19432" xr:uid="{00000000-0005-0000-0000-0000E8BA0000}"/>
    <cellStyle name="Percent 17 4 3 2 2" xfId="42700" xr:uid="{00000000-0005-0000-0000-0000E9BA0000}"/>
    <cellStyle name="Percent 17 4 3 3" xfId="32085" xr:uid="{00000000-0005-0000-0000-0000EABA0000}"/>
    <cellStyle name="Percent 17 4 4" xfId="14126" xr:uid="{00000000-0005-0000-0000-0000EBBA0000}"/>
    <cellStyle name="Percent 17 4 4 2" xfId="37394" xr:uid="{00000000-0005-0000-0000-0000ECBA0000}"/>
    <cellStyle name="Percent 17 4 5" xfId="26777" xr:uid="{00000000-0005-0000-0000-0000EDBA0000}"/>
    <cellStyle name="Percent 17 5" xfId="3606" xr:uid="{00000000-0005-0000-0000-0000EEBA0000}"/>
    <cellStyle name="Percent 17 5 2" xfId="6430" xr:uid="{00000000-0005-0000-0000-0000EFBA0000}"/>
    <cellStyle name="Percent 17 5 2 2" xfId="11773" xr:uid="{00000000-0005-0000-0000-0000F0BA0000}"/>
    <cellStyle name="Percent 17 5 2 2 2" xfId="22386" xr:uid="{00000000-0005-0000-0000-0000F1BA0000}"/>
    <cellStyle name="Percent 17 5 2 2 2 2" xfId="45654" xr:uid="{00000000-0005-0000-0000-0000F2BA0000}"/>
    <cellStyle name="Percent 17 5 2 2 3" xfId="35041" xr:uid="{00000000-0005-0000-0000-0000F3BA0000}"/>
    <cellStyle name="Percent 17 5 2 3" xfId="17080" xr:uid="{00000000-0005-0000-0000-0000F4BA0000}"/>
    <cellStyle name="Percent 17 5 2 3 2" xfId="40348" xr:uid="{00000000-0005-0000-0000-0000F5BA0000}"/>
    <cellStyle name="Percent 17 5 2 4" xfId="29733" xr:uid="{00000000-0005-0000-0000-0000F6BA0000}"/>
    <cellStyle name="Percent 17 5 3" xfId="9131" xr:uid="{00000000-0005-0000-0000-0000F7BA0000}"/>
    <cellStyle name="Percent 17 5 3 2" xfId="19746" xr:uid="{00000000-0005-0000-0000-0000F8BA0000}"/>
    <cellStyle name="Percent 17 5 3 2 2" xfId="43014" xr:uid="{00000000-0005-0000-0000-0000F9BA0000}"/>
    <cellStyle name="Percent 17 5 3 3" xfId="32399" xr:uid="{00000000-0005-0000-0000-0000FABA0000}"/>
    <cellStyle name="Percent 17 5 4" xfId="14440" xr:uid="{00000000-0005-0000-0000-0000FBBA0000}"/>
    <cellStyle name="Percent 17 5 4 2" xfId="37708" xr:uid="{00000000-0005-0000-0000-0000FCBA0000}"/>
    <cellStyle name="Percent 17 5 5" xfId="27091" xr:uid="{00000000-0005-0000-0000-0000FDBA0000}"/>
    <cellStyle name="Percent 17 6" xfId="4219" xr:uid="{00000000-0005-0000-0000-0000FEBA0000}"/>
    <cellStyle name="Percent 17 6 2" xfId="9563" xr:uid="{00000000-0005-0000-0000-0000FFBA0000}"/>
    <cellStyle name="Percent 17 6 2 2" xfId="20178" xr:uid="{00000000-0005-0000-0000-000000BB0000}"/>
    <cellStyle name="Percent 17 6 2 2 2" xfId="43446" xr:uid="{00000000-0005-0000-0000-000001BB0000}"/>
    <cellStyle name="Percent 17 6 2 3" xfId="32831" xr:uid="{00000000-0005-0000-0000-000002BB0000}"/>
    <cellStyle name="Percent 17 6 3" xfId="14872" xr:uid="{00000000-0005-0000-0000-000003BB0000}"/>
    <cellStyle name="Percent 17 6 3 2" xfId="38140" xr:uid="{00000000-0005-0000-0000-000004BB0000}"/>
    <cellStyle name="Percent 17 6 4" xfId="27523" xr:uid="{00000000-0005-0000-0000-000005BB0000}"/>
    <cellStyle name="Percent 17 7" xfId="6921" xr:uid="{00000000-0005-0000-0000-000006BB0000}"/>
    <cellStyle name="Percent 17 7 2" xfId="17536" xr:uid="{00000000-0005-0000-0000-000007BB0000}"/>
    <cellStyle name="Percent 17 7 2 2" xfId="40804" xr:uid="{00000000-0005-0000-0000-000008BB0000}"/>
    <cellStyle name="Percent 17 7 3" xfId="30189" xr:uid="{00000000-0005-0000-0000-000009BB0000}"/>
    <cellStyle name="Percent 17 8" xfId="12232" xr:uid="{00000000-0005-0000-0000-00000ABB0000}"/>
    <cellStyle name="Percent 17 8 2" xfId="35500" xr:uid="{00000000-0005-0000-0000-00000BBB0000}"/>
    <cellStyle name="Percent 17 9" xfId="24881" xr:uid="{00000000-0005-0000-0000-00000CBB0000}"/>
    <cellStyle name="Percent 18" xfId="640" xr:uid="{00000000-0005-0000-0000-00000DBB0000}"/>
    <cellStyle name="Percent 18 2" xfId="2121" xr:uid="{00000000-0005-0000-0000-00000EBB0000}"/>
    <cellStyle name="Percent 18 2 2" xfId="5015" xr:uid="{00000000-0005-0000-0000-00000FBB0000}"/>
    <cellStyle name="Percent 18 2 2 2" xfId="10358" xr:uid="{00000000-0005-0000-0000-000010BB0000}"/>
    <cellStyle name="Percent 18 2 2 2 2" xfId="20973" xr:uid="{00000000-0005-0000-0000-000011BB0000}"/>
    <cellStyle name="Percent 18 2 2 2 2 2" xfId="44241" xr:uid="{00000000-0005-0000-0000-000012BB0000}"/>
    <cellStyle name="Percent 18 2 2 2 3" xfId="33626" xr:uid="{00000000-0005-0000-0000-000013BB0000}"/>
    <cellStyle name="Percent 18 2 2 3" xfId="15667" xr:uid="{00000000-0005-0000-0000-000014BB0000}"/>
    <cellStyle name="Percent 18 2 2 3 2" xfId="38935" xr:uid="{00000000-0005-0000-0000-000015BB0000}"/>
    <cellStyle name="Percent 18 2 2 4" xfId="28318" xr:uid="{00000000-0005-0000-0000-000016BB0000}"/>
    <cellStyle name="Percent 18 2 3" xfId="7716" xr:uid="{00000000-0005-0000-0000-000017BB0000}"/>
    <cellStyle name="Percent 18 2 3 2" xfId="18331" xr:uid="{00000000-0005-0000-0000-000018BB0000}"/>
    <cellStyle name="Percent 18 2 3 2 2" xfId="41599" xr:uid="{00000000-0005-0000-0000-000019BB0000}"/>
    <cellStyle name="Percent 18 2 3 3" xfId="30984" xr:uid="{00000000-0005-0000-0000-00001ABB0000}"/>
    <cellStyle name="Percent 18 2 4" xfId="13027" xr:uid="{00000000-0005-0000-0000-00001BBB0000}"/>
    <cellStyle name="Percent 18 2 4 2" xfId="36295" xr:uid="{00000000-0005-0000-0000-00001CBB0000}"/>
    <cellStyle name="Percent 18 2 5" xfId="25676" xr:uid="{00000000-0005-0000-0000-00001DBB0000}"/>
    <cellStyle name="Percent 18 3" xfId="2559" xr:uid="{00000000-0005-0000-0000-00001EBB0000}"/>
    <cellStyle name="Percent 18 3 2" xfId="5407" xr:uid="{00000000-0005-0000-0000-00001FBB0000}"/>
    <cellStyle name="Percent 18 3 2 2" xfId="10750" xr:uid="{00000000-0005-0000-0000-000020BB0000}"/>
    <cellStyle name="Percent 18 3 2 2 2" xfId="21364" xr:uid="{00000000-0005-0000-0000-000021BB0000}"/>
    <cellStyle name="Percent 18 3 2 2 2 2" xfId="44632" xr:uid="{00000000-0005-0000-0000-000022BB0000}"/>
    <cellStyle name="Percent 18 3 2 2 3" xfId="34018" xr:uid="{00000000-0005-0000-0000-000023BB0000}"/>
    <cellStyle name="Percent 18 3 2 3" xfId="16058" xr:uid="{00000000-0005-0000-0000-000024BB0000}"/>
    <cellStyle name="Percent 18 3 2 3 2" xfId="39326" xr:uid="{00000000-0005-0000-0000-000025BB0000}"/>
    <cellStyle name="Percent 18 3 2 4" xfId="28710" xr:uid="{00000000-0005-0000-0000-000026BB0000}"/>
    <cellStyle name="Percent 18 3 3" xfId="8108" xr:uid="{00000000-0005-0000-0000-000027BB0000}"/>
    <cellStyle name="Percent 18 3 3 2" xfId="18723" xr:uid="{00000000-0005-0000-0000-000028BB0000}"/>
    <cellStyle name="Percent 18 3 3 2 2" xfId="41991" xr:uid="{00000000-0005-0000-0000-000029BB0000}"/>
    <cellStyle name="Percent 18 3 3 3" xfId="31376" xr:uid="{00000000-0005-0000-0000-00002ABB0000}"/>
    <cellStyle name="Percent 18 3 4" xfId="13418" xr:uid="{00000000-0005-0000-0000-00002BBB0000}"/>
    <cellStyle name="Percent 18 3 4 2" xfId="36686" xr:uid="{00000000-0005-0000-0000-00002CBB0000}"/>
    <cellStyle name="Percent 18 3 5" xfId="26068" xr:uid="{00000000-0005-0000-0000-00002DBB0000}"/>
    <cellStyle name="Percent 18 4" xfId="3287" xr:uid="{00000000-0005-0000-0000-00002EBB0000}"/>
    <cellStyle name="Percent 18 4 2" xfId="6117" xr:uid="{00000000-0005-0000-0000-00002FBB0000}"/>
    <cellStyle name="Percent 18 4 2 2" xfId="11460" xr:uid="{00000000-0005-0000-0000-000030BB0000}"/>
    <cellStyle name="Percent 18 4 2 2 2" xfId="22073" xr:uid="{00000000-0005-0000-0000-000031BB0000}"/>
    <cellStyle name="Percent 18 4 2 2 2 2" xfId="45341" xr:uid="{00000000-0005-0000-0000-000032BB0000}"/>
    <cellStyle name="Percent 18 4 2 2 3" xfId="34728" xr:uid="{00000000-0005-0000-0000-000033BB0000}"/>
    <cellStyle name="Percent 18 4 2 3" xfId="16767" xr:uid="{00000000-0005-0000-0000-000034BB0000}"/>
    <cellStyle name="Percent 18 4 2 3 2" xfId="40035" xr:uid="{00000000-0005-0000-0000-000035BB0000}"/>
    <cellStyle name="Percent 18 4 2 4" xfId="29420" xr:uid="{00000000-0005-0000-0000-000036BB0000}"/>
    <cellStyle name="Percent 18 4 3" xfId="8818" xr:uid="{00000000-0005-0000-0000-000037BB0000}"/>
    <cellStyle name="Percent 18 4 3 2" xfId="19433" xr:uid="{00000000-0005-0000-0000-000038BB0000}"/>
    <cellStyle name="Percent 18 4 3 2 2" xfId="42701" xr:uid="{00000000-0005-0000-0000-000039BB0000}"/>
    <cellStyle name="Percent 18 4 3 3" xfId="32086" xr:uid="{00000000-0005-0000-0000-00003ABB0000}"/>
    <cellStyle name="Percent 18 4 4" xfId="14127" xr:uid="{00000000-0005-0000-0000-00003BBB0000}"/>
    <cellStyle name="Percent 18 4 4 2" xfId="37395" xr:uid="{00000000-0005-0000-0000-00003CBB0000}"/>
    <cellStyle name="Percent 18 4 5" xfId="26778" xr:uid="{00000000-0005-0000-0000-00003DBB0000}"/>
    <cellStyle name="Percent 18 5" xfId="3607" xr:uid="{00000000-0005-0000-0000-00003EBB0000}"/>
    <cellStyle name="Percent 18 5 2" xfId="6431" xr:uid="{00000000-0005-0000-0000-00003FBB0000}"/>
    <cellStyle name="Percent 18 5 2 2" xfId="11774" xr:uid="{00000000-0005-0000-0000-000040BB0000}"/>
    <cellStyle name="Percent 18 5 2 2 2" xfId="22387" xr:uid="{00000000-0005-0000-0000-000041BB0000}"/>
    <cellStyle name="Percent 18 5 2 2 2 2" xfId="45655" xr:uid="{00000000-0005-0000-0000-000042BB0000}"/>
    <cellStyle name="Percent 18 5 2 2 3" xfId="35042" xr:uid="{00000000-0005-0000-0000-000043BB0000}"/>
    <cellStyle name="Percent 18 5 2 3" xfId="17081" xr:uid="{00000000-0005-0000-0000-000044BB0000}"/>
    <cellStyle name="Percent 18 5 2 3 2" xfId="40349" xr:uid="{00000000-0005-0000-0000-000045BB0000}"/>
    <cellStyle name="Percent 18 5 2 4" xfId="29734" xr:uid="{00000000-0005-0000-0000-000046BB0000}"/>
    <cellStyle name="Percent 18 5 3" xfId="9132" xr:uid="{00000000-0005-0000-0000-000047BB0000}"/>
    <cellStyle name="Percent 18 5 3 2" xfId="19747" xr:uid="{00000000-0005-0000-0000-000048BB0000}"/>
    <cellStyle name="Percent 18 5 3 2 2" xfId="43015" xr:uid="{00000000-0005-0000-0000-000049BB0000}"/>
    <cellStyle name="Percent 18 5 3 3" xfId="32400" xr:uid="{00000000-0005-0000-0000-00004ABB0000}"/>
    <cellStyle name="Percent 18 5 4" xfId="14441" xr:uid="{00000000-0005-0000-0000-00004BBB0000}"/>
    <cellStyle name="Percent 18 5 4 2" xfId="37709" xr:uid="{00000000-0005-0000-0000-00004CBB0000}"/>
    <cellStyle name="Percent 18 5 5" xfId="27092" xr:uid="{00000000-0005-0000-0000-00004DBB0000}"/>
    <cellStyle name="Percent 18 6" xfId="4220" xr:uid="{00000000-0005-0000-0000-00004EBB0000}"/>
    <cellStyle name="Percent 18 6 2" xfId="9564" xr:uid="{00000000-0005-0000-0000-00004FBB0000}"/>
    <cellStyle name="Percent 18 6 2 2" xfId="20179" xr:uid="{00000000-0005-0000-0000-000050BB0000}"/>
    <cellStyle name="Percent 18 6 2 2 2" xfId="43447" xr:uid="{00000000-0005-0000-0000-000051BB0000}"/>
    <cellStyle name="Percent 18 6 2 3" xfId="32832" xr:uid="{00000000-0005-0000-0000-000052BB0000}"/>
    <cellStyle name="Percent 18 6 3" xfId="14873" xr:uid="{00000000-0005-0000-0000-000053BB0000}"/>
    <cellStyle name="Percent 18 6 3 2" xfId="38141" xr:uid="{00000000-0005-0000-0000-000054BB0000}"/>
    <cellStyle name="Percent 18 6 4" xfId="27524" xr:uid="{00000000-0005-0000-0000-000055BB0000}"/>
    <cellStyle name="Percent 18 7" xfId="6922" xr:uid="{00000000-0005-0000-0000-000056BB0000}"/>
    <cellStyle name="Percent 18 7 2" xfId="17537" xr:uid="{00000000-0005-0000-0000-000057BB0000}"/>
    <cellStyle name="Percent 18 7 2 2" xfId="40805" xr:uid="{00000000-0005-0000-0000-000058BB0000}"/>
    <cellStyle name="Percent 18 7 3" xfId="30190" xr:uid="{00000000-0005-0000-0000-000059BB0000}"/>
    <cellStyle name="Percent 18 8" xfId="12233" xr:uid="{00000000-0005-0000-0000-00005ABB0000}"/>
    <cellStyle name="Percent 18 8 2" xfId="35501" xr:uid="{00000000-0005-0000-0000-00005BBB0000}"/>
    <cellStyle name="Percent 18 9" xfId="24882" xr:uid="{00000000-0005-0000-0000-00005CBB0000}"/>
    <cellStyle name="Percent 19" xfId="641" xr:uid="{00000000-0005-0000-0000-00005DBB0000}"/>
    <cellStyle name="Percent 19 2" xfId="2122" xr:uid="{00000000-0005-0000-0000-00005EBB0000}"/>
    <cellStyle name="Percent 19 2 2" xfId="5016" xr:uid="{00000000-0005-0000-0000-00005FBB0000}"/>
    <cellStyle name="Percent 19 2 2 2" xfId="10359" xr:uid="{00000000-0005-0000-0000-000060BB0000}"/>
    <cellStyle name="Percent 19 2 2 2 2" xfId="20974" xr:uid="{00000000-0005-0000-0000-000061BB0000}"/>
    <cellStyle name="Percent 19 2 2 2 2 2" xfId="44242" xr:uid="{00000000-0005-0000-0000-000062BB0000}"/>
    <cellStyle name="Percent 19 2 2 2 3" xfId="33627" xr:uid="{00000000-0005-0000-0000-000063BB0000}"/>
    <cellStyle name="Percent 19 2 2 3" xfId="15668" xr:uid="{00000000-0005-0000-0000-000064BB0000}"/>
    <cellStyle name="Percent 19 2 2 3 2" xfId="38936" xr:uid="{00000000-0005-0000-0000-000065BB0000}"/>
    <cellStyle name="Percent 19 2 2 4" xfId="28319" xr:uid="{00000000-0005-0000-0000-000066BB0000}"/>
    <cellStyle name="Percent 19 2 3" xfId="7717" xr:uid="{00000000-0005-0000-0000-000067BB0000}"/>
    <cellStyle name="Percent 19 2 3 2" xfId="18332" xr:uid="{00000000-0005-0000-0000-000068BB0000}"/>
    <cellStyle name="Percent 19 2 3 2 2" xfId="41600" xr:uid="{00000000-0005-0000-0000-000069BB0000}"/>
    <cellStyle name="Percent 19 2 3 3" xfId="30985" xr:uid="{00000000-0005-0000-0000-00006ABB0000}"/>
    <cellStyle name="Percent 19 2 4" xfId="13028" xr:uid="{00000000-0005-0000-0000-00006BBB0000}"/>
    <cellStyle name="Percent 19 2 4 2" xfId="36296" xr:uid="{00000000-0005-0000-0000-00006CBB0000}"/>
    <cellStyle name="Percent 19 2 5" xfId="25677" xr:uid="{00000000-0005-0000-0000-00006DBB0000}"/>
    <cellStyle name="Percent 19 3" xfId="2560" xr:uid="{00000000-0005-0000-0000-00006EBB0000}"/>
    <cellStyle name="Percent 19 3 2" xfId="5408" xr:uid="{00000000-0005-0000-0000-00006FBB0000}"/>
    <cellStyle name="Percent 19 3 2 2" xfId="10751" xr:uid="{00000000-0005-0000-0000-000070BB0000}"/>
    <cellStyle name="Percent 19 3 2 2 2" xfId="21365" xr:uid="{00000000-0005-0000-0000-000071BB0000}"/>
    <cellStyle name="Percent 19 3 2 2 2 2" xfId="44633" xr:uid="{00000000-0005-0000-0000-000072BB0000}"/>
    <cellStyle name="Percent 19 3 2 2 3" xfId="34019" xr:uid="{00000000-0005-0000-0000-000073BB0000}"/>
    <cellStyle name="Percent 19 3 2 3" xfId="16059" xr:uid="{00000000-0005-0000-0000-000074BB0000}"/>
    <cellStyle name="Percent 19 3 2 3 2" xfId="39327" xr:uid="{00000000-0005-0000-0000-000075BB0000}"/>
    <cellStyle name="Percent 19 3 2 4" xfId="28711" xr:uid="{00000000-0005-0000-0000-000076BB0000}"/>
    <cellStyle name="Percent 19 3 3" xfId="8109" xr:uid="{00000000-0005-0000-0000-000077BB0000}"/>
    <cellStyle name="Percent 19 3 3 2" xfId="18724" xr:uid="{00000000-0005-0000-0000-000078BB0000}"/>
    <cellStyle name="Percent 19 3 3 2 2" xfId="41992" xr:uid="{00000000-0005-0000-0000-000079BB0000}"/>
    <cellStyle name="Percent 19 3 3 3" xfId="31377" xr:uid="{00000000-0005-0000-0000-00007ABB0000}"/>
    <cellStyle name="Percent 19 3 4" xfId="13419" xr:uid="{00000000-0005-0000-0000-00007BBB0000}"/>
    <cellStyle name="Percent 19 3 4 2" xfId="36687" xr:uid="{00000000-0005-0000-0000-00007CBB0000}"/>
    <cellStyle name="Percent 19 3 5" xfId="26069" xr:uid="{00000000-0005-0000-0000-00007DBB0000}"/>
    <cellStyle name="Percent 19 4" xfId="3288" xr:uid="{00000000-0005-0000-0000-00007EBB0000}"/>
    <cellStyle name="Percent 19 4 2" xfId="6118" xr:uid="{00000000-0005-0000-0000-00007FBB0000}"/>
    <cellStyle name="Percent 19 4 2 2" xfId="11461" xr:uid="{00000000-0005-0000-0000-000080BB0000}"/>
    <cellStyle name="Percent 19 4 2 2 2" xfId="22074" xr:uid="{00000000-0005-0000-0000-000081BB0000}"/>
    <cellStyle name="Percent 19 4 2 2 2 2" xfId="45342" xr:uid="{00000000-0005-0000-0000-000082BB0000}"/>
    <cellStyle name="Percent 19 4 2 2 3" xfId="34729" xr:uid="{00000000-0005-0000-0000-000083BB0000}"/>
    <cellStyle name="Percent 19 4 2 3" xfId="16768" xr:uid="{00000000-0005-0000-0000-000084BB0000}"/>
    <cellStyle name="Percent 19 4 2 3 2" xfId="40036" xr:uid="{00000000-0005-0000-0000-000085BB0000}"/>
    <cellStyle name="Percent 19 4 2 4" xfId="29421" xr:uid="{00000000-0005-0000-0000-000086BB0000}"/>
    <cellStyle name="Percent 19 4 3" xfId="8819" xr:uid="{00000000-0005-0000-0000-000087BB0000}"/>
    <cellStyle name="Percent 19 4 3 2" xfId="19434" xr:uid="{00000000-0005-0000-0000-000088BB0000}"/>
    <cellStyle name="Percent 19 4 3 2 2" xfId="42702" xr:uid="{00000000-0005-0000-0000-000089BB0000}"/>
    <cellStyle name="Percent 19 4 3 3" xfId="32087" xr:uid="{00000000-0005-0000-0000-00008ABB0000}"/>
    <cellStyle name="Percent 19 4 4" xfId="14128" xr:uid="{00000000-0005-0000-0000-00008BBB0000}"/>
    <cellStyle name="Percent 19 4 4 2" xfId="37396" xr:uid="{00000000-0005-0000-0000-00008CBB0000}"/>
    <cellStyle name="Percent 19 4 5" xfId="26779" xr:uid="{00000000-0005-0000-0000-00008DBB0000}"/>
    <cellStyle name="Percent 19 5" xfId="3608" xr:uid="{00000000-0005-0000-0000-00008EBB0000}"/>
    <cellStyle name="Percent 19 5 2" xfId="6432" xr:uid="{00000000-0005-0000-0000-00008FBB0000}"/>
    <cellStyle name="Percent 19 5 2 2" xfId="11775" xr:uid="{00000000-0005-0000-0000-000090BB0000}"/>
    <cellStyle name="Percent 19 5 2 2 2" xfId="22388" xr:uid="{00000000-0005-0000-0000-000091BB0000}"/>
    <cellStyle name="Percent 19 5 2 2 2 2" xfId="45656" xr:uid="{00000000-0005-0000-0000-000092BB0000}"/>
    <cellStyle name="Percent 19 5 2 2 3" xfId="35043" xr:uid="{00000000-0005-0000-0000-000093BB0000}"/>
    <cellStyle name="Percent 19 5 2 3" xfId="17082" xr:uid="{00000000-0005-0000-0000-000094BB0000}"/>
    <cellStyle name="Percent 19 5 2 3 2" xfId="40350" xr:uid="{00000000-0005-0000-0000-000095BB0000}"/>
    <cellStyle name="Percent 19 5 2 4" xfId="29735" xr:uid="{00000000-0005-0000-0000-000096BB0000}"/>
    <cellStyle name="Percent 19 5 3" xfId="9133" xr:uid="{00000000-0005-0000-0000-000097BB0000}"/>
    <cellStyle name="Percent 19 5 3 2" xfId="19748" xr:uid="{00000000-0005-0000-0000-000098BB0000}"/>
    <cellStyle name="Percent 19 5 3 2 2" xfId="43016" xr:uid="{00000000-0005-0000-0000-000099BB0000}"/>
    <cellStyle name="Percent 19 5 3 3" xfId="32401" xr:uid="{00000000-0005-0000-0000-00009ABB0000}"/>
    <cellStyle name="Percent 19 5 4" xfId="14442" xr:uid="{00000000-0005-0000-0000-00009BBB0000}"/>
    <cellStyle name="Percent 19 5 4 2" xfId="37710" xr:uid="{00000000-0005-0000-0000-00009CBB0000}"/>
    <cellStyle name="Percent 19 5 5" xfId="27093" xr:uid="{00000000-0005-0000-0000-00009DBB0000}"/>
    <cellStyle name="Percent 19 6" xfId="4221" xr:uid="{00000000-0005-0000-0000-00009EBB0000}"/>
    <cellStyle name="Percent 19 6 2" xfId="9565" xr:uid="{00000000-0005-0000-0000-00009FBB0000}"/>
    <cellStyle name="Percent 19 6 2 2" xfId="20180" xr:uid="{00000000-0005-0000-0000-0000A0BB0000}"/>
    <cellStyle name="Percent 19 6 2 2 2" xfId="43448" xr:uid="{00000000-0005-0000-0000-0000A1BB0000}"/>
    <cellStyle name="Percent 19 6 2 3" xfId="32833" xr:uid="{00000000-0005-0000-0000-0000A2BB0000}"/>
    <cellStyle name="Percent 19 6 3" xfId="14874" xr:uid="{00000000-0005-0000-0000-0000A3BB0000}"/>
    <cellStyle name="Percent 19 6 3 2" xfId="38142" xr:uid="{00000000-0005-0000-0000-0000A4BB0000}"/>
    <cellStyle name="Percent 19 6 4" xfId="27525" xr:uid="{00000000-0005-0000-0000-0000A5BB0000}"/>
    <cellStyle name="Percent 19 7" xfId="6923" xr:uid="{00000000-0005-0000-0000-0000A6BB0000}"/>
    <cellStyle name="Percent 19 7 2" xfId="17538" xr:uid="{00000000-0005-0000-0000-0000A7BB0000}"/>
    <cellStyle name="Percent 19 7 2 2" xfId="40806" xr:uid="{00000000-0005-0000-0000-0000A8BB0000}"/>
    <cellStyle name="Percent 19 7 3" xfId="30191" xr:uid="{00000000-0005-0000-0000-0000A9BB0000}"/>
    <cellStyle name="Percent 19 8" xfId="12234" xr:uid="{00000000-0005-0000-0000-0000AABB0000}"/>
    <cellStyle name="Percent 19 8 2" xfId="35502" xr:uid="{00000000-0005-0000-0000-0000ABBB0000}"/>
    <cellStyle name="Percent 19 9" xfId="24883" xr:uid="{00000000-0005-0000-0000-0000ACBB0000}"/>
    <cellStyle name="Percent 2" xfId="642" xr:uid="{00000000-0005-0000-0000-0000ADBB0000}"/>
    <cellStyle name="Percent 2 10" xfId="1722" xr:uid="{00000000-0005-0000-0000-0000AEBB0000}"/>
    <cellStyle name="Percent 2 10 2" xfId="4717" xr:uid="{00000000-0005-0000-0000-0000AFBB0000}"/>
    <cellStyle name="Percent 2 10 2 2" xfId="10061" xr:uid="{00000000-0005-0000-0000-0000B0BB0000}"/>
    <cellStyle name="Percent 2 10 2 2 2" xfId="20676" xr:uid="{00000000-0005-0000-0000-0000B1BB0000}"/>
    <cellStyle name="Percent 2 10 2 2 2 2" xfId="43944" xr:uid="{00000000-0005-0000-0000-0000B2BB0000}"/>
    <cellStyle name="Percent 2 10 2 2 3" xfId="33329" xr:uid="{00000000-0005-0000-0000-0000B3BB0000}"/>
    <cellStyle name="Percent 2 10 2 3" xfId="15370" xr:uid="{00000000-0005-0000-0000-0000B4BB0000}"/>
    <cellStyle name="Percent 2 10 2 3 2" xfId="38638" xr:uid="{00000000-0005-0000-0000-0000B5BB0000}"/>
    <cellStyle name="Percent 2 10 2 4" xfId="28021" xr:uid="{00000000-0005-0000-0000-0000B6BB0000}"/>
    <cellStyle name="Percent 2 10 3" xfId="7419" xr:uid="{00000000-0005-0000-0000-0000B7BB0000}"/>
    <cellStyle name="Percent 2 10 3 2" xfId="18034" xr:uid="{00000000-0005-0000-0000-0000B8BB0000}"/>
    <cellStyle name="Percent 2 10 3 2 2" xfId="41302" xr:uid="{00000000-0005-0000-0000-0000B9BB0000}"/>
    <cellStyle name="Percent 2 10 3 3" xfId="30687" xr:uid="{00000000-0005-0000-0000-0000BABB0000}"/>
    <cellStyle name="Percent 2 10 4" xfId="12730" xr:uid="{00000000-0005-0000-0000-0000BBBB0000}"/>
    <cellStyle name="Percent 2 10 4 2" xfId="35998" xr:uid="{00000000-0005-0000-0000-0000BCBB0000}"/>
    <cellStyle name="Percent 2 10 5" xfId="24528" xr:uid="{00000000-0005-0000-0000-0000BDBB0000}"/>
    <cellStyle name="Percent 2 10 5 2" xfId="47725" xr:uid="{00000000-0005-0000-0000-0000BEBB0000}"/>
    <cellStyle name="Percent 2 10 6" xfId="25379" xr:uid="{00000000-0005-0000-0000-0000BFBB0000}"/>
    <cellStyle name="Percent 2 10 7" xfId="49659" xr:uid="{00000000-0005-0000-0000-0000C0BB0000}"/>
    <cellStyle name="Percent 2 11" xfId="3059" xr:uid="{00000000-0005-0000-0000-0000C1BB0000}"/>
    <cellStyle name="Percent 2 11 2" xfId="5892" xr:uid="{00000000-0005-0000-0000-0000C2BB0000}"/>
    <cellStyle name="Percent 2 11 2 2" xfId="11235" xr:uid="{00000000-0005-0000-0000-0000C3BB0000}"/>
    <cellStyle name="Percent 2 11 2 2 2" xfId="21848" xr:uid="{00000000-0005-0000-0000-0000C4BB0000}"/>
    <cellStyle name="Percent 2 11 2 2 2 2" xfId="45116" xr:uid="{00000000-0005-0000-0000-0000C5BB0000}"/>
    <cellStyle name="Percent 2 11 2 2 3" xfId="34503" xr:uid="{00000000-0005-0000-0000-0000C6BB0000}"/>
    <cellStyle name="Percent 2 11 2 3" xfId="16542" xr:uid="{00000000-0005-0000-0000-0000C7BB0000}"/>
    <cellStyle name="Percent 2 11 2 3 2" xfId="39810" xr:uid="{00000000-0005-0000-0000-0000C8BB0000}"/>
    <cellStyle name="Percent 2 11 2 4" xfId="29195" xr:uid="{00000000-0005-0000-0000-0000C9BB0000}"/>
    <cellStyle name="Percent 2 11 3" xfId="8593" xr:uid="{00000000-0005-0000-0000-0000CABB0000}"/>
    <cellStyle name="Percent 2 11 3 2" xfId="19208" xr:uid="{00000000-0005-0000-0000-0000CBBB0000}"/>
    <cellStyle name="Percent 2 11 3 2 2" xfId="42476" xr:uid="{00000000-0005-0000-0000-0000CCBB0000}"/>
    <cellStyle name="Percent 2 11 3 3" xfId="31861" xr:uid="{00000000-0005-0000-0000-0000CDBB0000}"/>
    <cellStyle name="Percent 2 11 4" xfId="13902" xr:uid="{00000000-0005-0000-0000-0000CEBB0000}"/>
    <cellStyle name="Percent 2 11 4 2" xfId="37170" xr:uid="{00000000-0005-0000-0000-0000CFBB0000}"/>
    <cellStyle name="Percent 2 11 5" xfId="24529" xr:uid="{00000000-0005-0000-0000-0000D0BB0000}"/>
    <cellStyle name="Percent 2 11 5 2" xfId="47726" xr:uid="{00000000-0005-0000-0000-0000D1BB0000}"/>
    <cellStyle name="Percent 2 11 6" xfId="26553" xr:uid="{00000000-0005-0000-0000-0000D2BB0000}"/>
    <cellStyle name="Percent 2 11 7" xfId="49660" xr:uid="{00000000-0005-0000-0000-0000D3BB0000}"/>
    <cellStyle name="Percent 2 12" xfId="3382" xr:uid="{00000000-0005-0000-0000-0000D4BB0000}"/>
    <cellStyle name="Percent 2 12 2" xfId="6206" xr:uid="{00000000-0005-0000-0000-0000D5BB0000}"/>
    <cellStyle name="Percent 2 12 2 2" xfId="11549" xr:uid="{00000000-0005-0000-0000-0000D6BB0000}"/>
    <cellStyle name="Percent 2 12 2 2 2" xfId="22162" xr:uid="{00000000-0005-0000-0000-0000D7BB0000}"/>
    <cellStyle name="Percent 2 12 2 2 2 2" xfId="45430" xr:uid="{00000000-0005-0000-0000-0000D8BB0000}"/>
    <cellStyle name="Percent 2 12 2 2 3" xfId="34817" xr:uid="{00000000-0005-0000-0000-0000D9BB0000}"/>
    <cellStyle name="Percent 2 12 2 3" xfId="16856" xr:uid="{00000000-0005-0000-0000-0000DABB0000}"/>
    <cellStyle name="Percent 2 12 2 3 2" xfId="40124" xr:uid="{00000000-0005-0000-0000-0000DBBB0000}"/>
    <cellStyle name="Percent 2 12 2 4" xfId="29509" xr:uid="{00000000-0005-0000-0000-0000DCBB0000}"/>
    <cellStyle name="Percent 2 12 3" xfId="8907" xr:uid="{00000000-0005-0000-0000-0000DDBB0000}"/>
    <cellStyle name="Percent 2 12 3 2" xfId="19522" xr:uid="{00000000-0005-0000-0000-0000DEBB0000}"/>
    <cellStyle name="Percent 2 12 3 2 2" xfId="42790" xr:uid="{00000000-0005-0000-0000-0000DFBB0000}"/>
    <cellStyle name="Percent 2 12 3 3" xfId="32175" xr:uid="{00000000-0005-0000-0000-0000E0BB0000}"/>
    <cellStyle name="Percent 2 12 4" xfId="14216" xr:uid="{00000000-0005-0000-0000-0000E1BB0000}"/>
    <cellStyle name="Percent 2 12 4 2" xfId="37484" xr:uid="{00000000-0005-0000-0000-0000E2BB0000}"/>
    <cellStyle name="Percent 2 12 5" xfId="24530" xr:uid="{00000000-0005-0000-0000-0000E3BB0000}"/>
    <cellStyle name="Percent 2 12 5 2" xfId="47727" xr:uid="{00000000-0005-0000-0000-0000E4BB0000}"/>
    <cellStyle name="Percent 2 12 6" xfId="26867" xr:uid="{00000000-0005-0000-0000-0000E5BB0000}"/>
    <cellStyle name="Percent 2 12 7" xfId="49661" xr:uid="{00000000-0005-0000-0000-0000E6BB0000}"/>
    <cellStyle name="Percent 2 13" xfId="24527" xr:uid="{00000000-0005-0000-0000-0000E7BB0000}"/>
    <cellStyle name="Percent 2 13 2" xfId="47724" xr:uid="{00000000-0005-0000-0000-0000E8BB0000}"/>
    <cellStyle name="Percent 2 14" xfId="49658" xr:uid="{00000000-0005-0000-0000-0000E9BB0000}"/>
    <cellStyle name="Percent 2 2" xfId="643" xr:uid="{00000000-0005-0000-0000-0000EABB0000}"/>
    <cellStyle name="Percent 2 2 2" xfId="879" xr:uid="{00000000-0005-0000-0000-0000EBBB0000}"/>
    <cellStyle name="Percent 2 2 2 2" xfId="2124" xr:uid="{00000000-0005-0000-0000-0000ECBB0000}"/>
    <cellStyle name="Percent 2 2 2 2 2" xfId="3688" xr:uid="{00000000-0005-0000-0000-0000EDBB0000}"/>
    <cellStyle name="Percent 2 2 2 2 3" xfId="5017" xr:uid="{00000000-0005-0000-0000-0000EEBB0000}"/>
    <cellStyle name="Percent 2 2 2 2 3 2" xfId="10360" xr:uid="{00000000-0005-0000-0000-0000EFBB0000}"/>
    <cellStyle name="Percent 2 2 2 2 3 2 2" xfId="20975" xr:uid="{00000000-0005-0000-0000-0000F0BB0000}"/>
    <cellStyle name="Percent 2 2 2 2 3 2 2 2" xfId="44243" xr:uid="{00000000-0005-0000-0000-0000F1BB0000}"/>
    <cellStyle name="Percent 2 2 2 2 3 2 3" xfId="33628" xr:uid="{00000000-0005-0000-0000-0000F2BB0000}"/>
    <cellStyle name="Percent 2 2 2 2 3 3" xfId="15669" xr:uid="{00000000-0005-0000-0000-0000F3BB0000}"/>
    <cellStyle name="Percent 2 2 2 2 3 3 2" xfId="38937" xr:uid="{00000000-0005-0000-0000-0000F4BB0000}"/>
    <cellStyle name="Percent 2 2 2 2 3 4" xfId="28320" xr:uid="{00000000-0005-0000-0000-0000F5BB0000}"/>
    <cellStyle name="Percent 2 2 2 2 4" xfId="7718" xr:uid="{00000000-0005-0000-0000-0000F6BB0000}"/>
    <cellStyle name="Percent 2 2 2 2 4 2" xfId="18333" xr:uid="{00000000-0005-0000-0000-0000F7BB0000}"/>
    <cellStyle name="Percent 2 2 2 2 4 2 2" xfId="41601" xr:uid="{00000000-0005-0000-0000-0000F8BB0000}"/>
    <cellStyle name="Percent 2 2 2 2 4 3" xfId="30986" xr:uid="{00000000-0005-0000-0000-0000F9BB0000}"/>
    <cellStyle name="Percent 2 2 2 2 5" xfId="13029" xr:uid="{00000000-0005-0000-0000-0000FABB0000}"/>
    <cellStyle name="Percent 2 2 2 2 5 2" xfId="36297" xr:uid="{00000000-0005-0000-0000-0000FBBB0000}"/>
    <cellStyle name="Percent 2 2 2 2 6" xfId="25678" xr:uid="{00000000-0005-0000-0000-0000FCBB0000}"/>
    <cellStyle name="Percent 2 2 2 3" xfId="3289" xr:uid="{00000000-0005-0000-0000-0000FDBB0000}"/>
    <cellStyle name="Percent 2 2 2 3 2" xfId="6119" xr:uid="{00000000-0005-0000-0000-0000FEBB0000}"/>
    <cellStyle name="Percent 2 2 2 3 2 2" xfId="11462" xr:uid="{00000000-0005-0000-0000-0000FFBB0000}"/>
    <cellStyle name="Percent 2 2 2 3 2 2 2" xfId="22075" xr:uid="{00000000-0005-0000-0000-000000BC0000}"/>
    <cellStyle name="Percent 2 2 2 3 2 2 2 2" xfId="45343" xr:uid="{00000000-0005-0000-0000-000001BC0000}"/>
    <cellStyle name="Percent 2 2 2 3 2 2 3" xfId="34730" xr:uid="{00000000-0005-0000-0000-000002BC0000}"/>
    <cellStyle name="Percent 2 2 2 3 2 3" xfId="16769" xr:uid="{00000000-0005-0000-0000-000003BC0000}"/>
    <cellStyle name="Percent 2 2 2 3 2 3 2" xfId="40037" xr:uid="{00000000-0005-0000-0000-000004BC0000}"/>
    <cellStyle name="Percent 2 2 2 3 2 4" xfId="29422" xr:uid="{00000000-0005-0000-0000-000005BC0000}"/>
    <cellStyle name="Percent 2 2 2 3 3" xfId="8820" xr:uid="{00000000-0005-0000-0000-000006BC0000}"/>
    <cellStyle name="Percent 2 2 2 3 3 2" xfId="19435" xr:uid="{00000000-0005-0000-0000-000007BC0000}"/>
    <cellStyle name="Percent 2 2 2 3 3 2 2" xfId="42703" xr:uid="{00000000-0005-0000-0000-000008BC0000}"/>
    <cellStyle name="Percent 2 2 2 3 3 3" xfId="32088" xr:uid="{00000000-0005-0000-0000-000009BC0000}"/>
    <cellStyle name="Percent 2 2 2 3 4" xfId="14129" xr:uid="{00000000-0005-0000-0000-00000ABC0000}"/>
    <cellStyle name="Percent 2 2 2 3 4 2" xfId="37397" xr:uid="{00000000-0005-0000-0000-00000BBC0000}"/>
    <cellStyle name="Percent 2 2 2 3 5" xfId="26780" xr:uid="{00000000-0005-0000-0000-00000CBC0000}"/>
    <cellStyle name="Percent 2 2 2 4" xfId="3609" xr:uid="{00000000-0005-0000-0000-00000DBC0000}"/>
    <cellStyle name="Percent 2 2 2 4 2" xfId="6433" xr:uid="{00000000-0005-0000-0000-00000EBC0000}"/>
    <cellStyle name="Percent 2 2 2 4 2 2" xfId="11776" xr:uid="{00000000-0005-0000-0000-00000FBC0000}"/>
    <cellStyle name="Percent 2 2 2 4 2 2 2" xfId="22389" xr:uid="{00000000-0005-0000-0000-000010BC0000}"/>
    <cellStyle name="Percent 2 2 2 4 2 2 2 2" xfId="45657" xr:uid="{00000000-0005-0000-0000-000011BC0000}"/>
    <cellStyle name="Percent 2 2 2 4 2 2 3" xfId="35044" xr:uid="{00000000-0005-0000-0000-000012BC0000}"/>
    <cellStyle name="Percent 2 2 2 4 2 3" xfId="17083" xr:uid="{00000000-0005-0000-0000-000013BC0000}"/>
    <cellStyle name="Percent 2 2 2 4 2 3 2" xfId="40351" xr:uid="{00000000-0005-0000-0000-000014BC0000}"/>
    <cellStyle name="Percent 2 2 2 4 2 4" xfId="29736" xr:uid="{00000000-0005-0000-0000-000015BC0000}"/>
    <cellStyle name="Percent 2 2 2 4 3" xfId="9134" xr:uid="{00000000-0005-0000-0000-000016BC0000}"/>
    <cellStyle name="Percent 2 2 2 4 3 2" xfId="19749" xr:uid="{00000000-0005-0000-0000-000017BC0000}"/>
    <cellStyle name="Percent 2 2 2 4 3 2 2" xfId="43017" xr:uid="{00000000-0005-0000-0000-000018BC0000}"/>
    <cellStyle name="Percent 2 2 2 4 3 3" xfId="32402" xr:uid="{00000000-0005-0000-0000-000019BC0000}"/>
    <cellStyle name="Percent 2 2 2 4 4" xfId="14443" xr:uid="{00000000-0005-0000-0000-00001ABC0000}"/>
    <cellStyle name="Percent 2 2 2 4 4 2" xfId="37711" xr:uid="{00000000-0005-0000-0000-00001BBC0000}"/>
    <cellStyle name="Percent 2 2 2 4 5" xfId="27094" xr:uid="{00000000-0005-0000-0000-00001CBC0000}"/>
    <cellStyle name="Percent 2 2 3" xfId="2561" xr:uid="{00000000-0005-0000-0000-00001DBC0000}"/>
    <cellStyle name="Percent 2 2 3 2" xfId="5409" xr:uid="{00000000-0005-0000-0000-00001EBC0000}"/>
    <cellStyle name="Percent 2 2 3 2 2" xfId="10752" xr:uid="{00000000-0005-0000-0000-00001FBC0000}"/>
    <cellStyle name="Percent 2 2 3 2 2 2" xfId="21366" xr:uid="{00000000-0005-0000-0000-000020BC0000}"/>
    <cellStyle name="Percent 2 2 3 2 2 2 2" xfId="44634" xr:uid="{00000000-0005-0000-0000-000021BC0000}"/>
    <cellStyle name="Percent 2 2 3 2 2 3" xfId="34020" xr:uid="{00000000-0005-0000-0000-000022BC0000}"/>
    <cellStyle name="Percent 2 2 3 2 3" xfId="16060" xr:uid="{00000000-0005-0000-0000-000023BC0000}"/>
    <cellStyle name="Percent 2 2 3 2 3 2" xfId="39328" xr:uid="{00000000-0005-0000-0000-000024BC0000}"/>
    <cellStyle name="Percent 2 2 3 2 4" xfId="28712" xr:uid="{00000000-0005-0000-0000-000025BC0000}"/>
    <cellStyle name="Percent 2 2 3 3" xfId="8110" xr:uid="{00000000-0005-0000-0000-000026BC0000}"/>
    <cellStyle name="Percent 2 2 3 3 2" xfId="18725" xr:uid="{00000000-0005-0000-0000-000027BC0000}"/>
    <cellStyle name="Percent 2 2 3 3 2 2" xfId="41993" xr:uid="{00000000-0005-0000-0000-000028BC0000}"/>
    <cellStyle name="Percent 2 2 3 3 3" xfId="31378" xr:uid="{00000000-0005-0000-0000-000029BC0000}"/>
    <cellStyle name="Percent 2 2 3 4" xfId="13420" xr:uid="{00000000-0005-0000-0000-00002ABC0000}"/>
    <cellStyle name="Percent 2 2 3 4 2" xfId="36688" xr:uid="{00000000-0005-0000-0000-00002BBC0000}"/>
    <cellStyle name="Percent 2 2 3 5" xfId="26070" xr:uid="{00000000-0005-0000-0000-00002CBC0000}"/>
    <cellStyle name="Percent 2 2 4" xfId="4222" xr:uid="{00000000-0005-0000-0000-00002DBC0000}"/>
    <cellStyle name="Percent 2 2 4 2" xfId="9566" xr:uid="{00000000-0005-0000-0000-00002EBC0000}"/>
    <cellStyle name="Percent 2 2 4 2 2" xfId="20181" xr:uid="{00000000-0005-0000-0000-00002FBC0000}"/>
    <cellStyle name="Percent 2 2 4 2 2 2" xfId="43449" xr:uid="{00000000-0005-0000-0000-000030BC0000}"/>
    <cellStyle name="Percent 2 2 4 2 3" xfId="32834" xr:uid="{00000000-0005-0000-0000-000031BC0000}"/>
    <cellStyle name="Percent 2 2 4 3" xfId="14875" xr:uid="{00000000-0005-0000-0000-000032BC0000}"/>
    <cellStyle name="Percent 2 2 4 3 2" xfId="38143" xr:uid="{00000000-0005-0000-0000-000033BC0000}"/>
    <cellStyle name="Percent 2 2 4 4" xfId="27526" xr:uid="{00000000-0005-0000-0000-000034BC0000}"/>
    <cellStyle name="Percent 2 2 5" xfId="6924" xr:uid="{00000000-0005-0000-0000-000035BC0000}"/>
    <cellStyle name="Percent 2 2 5 2" xfId="17539" xr:uid="{00000000-0005-0000-0000-000036BC0000}"/>
    <cellStyle name="Percent 2 2 5 2 2" xfId="40807" xr:uid="{00000000-0005-0000-0000-000037BC0000}"/>
    <cellStyle name="Percent 2 2 5 3" xfId="30192" xr:uid="{00000000-0005-0000-0000-000038BC0000}"/>
    <cellStyle name="Percent 2 2 6" xfId="12235" xr:uid="{00000000-0005-0000-0000-000039BC0000}"/>
    <cellStyle name="Percent 2 2 6 2" xfId="35503" xr:uid="{00000000-0005-0000-0000-00003ABC0000}"/>
    <cellStyle name="Percent 2 2 7" xfId="24884" xr:uid="{00000000-0005-0000-0000-00003BBC0000}"/>
    <cellStyle name="Percent 2 3" xfId="644" xr:uid="{00000000-0005-0000-0000-00003CBC0000}"/>
    <cellStyle name="Percent 2 3 10" xfId="6925" xr:uid="{00000000-0005-0000-0000-00003DBC0000}"/>
    <cellStyle name="Percent 2 3 10 2" xfId="17540" xr:uid="{00000000-0005-0000-0000-00003EBC0000}"/>
    <cellStyle name="Percent 2 3 10 2 2" xfId="40808" xr:uid="{00000000-0005-0000-0000-00003FBC0000}"/>
    <cellStyle name="Percent 2 3 10 3" xfId="30193" xr:uid="{00000000-0005-0000-0000-000040BC0000}"/>
    <cellStyle name="Percent 2 3 11" xfId="12236" xr:uid="{00000000-0005-0000-0000-000041BC0000}"/>
    <cellStyle name="Percent 2 3 11 2" xfId="35504" xr:uid="{00000000-0005-0000-0000-000042BC0000}"/>
    <cellStyle name="Percent 2 3 12" xfId="24531" xr:uid="{00000000-0005-0000-0000-000043BC0000}"/>
    <cellStyle name="Percent 2 3 12 2" xfId="47728" xr:uid="{00000000-0005-0000-0000-000044BC0000}"/>
    <cellStyle name="Percent 2 3 13" xfId="24885" xr:uid="{00000000-0005-0000-0000-000045BC0000}"/>
    <cellStyle name="Percent 2 3 14" xfId="49662" xr:uid="{00000000-0005-0000-0000-000046BC0000}"/>
    <cellStyle name="Percent 2 3 2" xfId="880" xr:uid="{00000000-0005-0000-0000-000047BC0000}"/>
    <cellStyle name="Percent 2 3 2 10" xfId="24976" xr:uid="{00000000-0005-0000-0000-000048BC0000}"/>
    <cellStyle name="Percent 2 3 2 11" xfId="49663" xr:uid="{00000000-0005-0000-0000-000049BC0000}"/>
    <cellStyle name="Percent 2 3 2 2" xfId="1229" xr:uid="{00000000-0005-0000-0000-00004ABC0000}"/>
    <cellStyle name="Percent 2 3 2 2 2" xfId="2791" xr:uid="{00000000-0005-0000-0000-00004BBC0000}"/>
    <cellStyle name="Percent 2 3 2 2 2 2" xfId="5639" xr:uid="{00000000-0005-0000-0000-00004CBC0000}"/>
    <cellStyle name="Percent 2 3 2 2 2 2 2" xfId="10982" xr:uid="{00000000-0005-0000-0000-00004DBC0000}"/>
    <cellStyle name="Percent 2 3 2 2 2 2 2 2" xfId="21596" xr:uid="{00000000-0005-0000-0000-00004EBC0000}"/>
    <cellStyle name="Percent 2 3 2 2 2 2 2 2 2" xfId="44864" xr:uid="{00000000-0005-0000-0000-00004FBC0000}"/>
    <cellStyle name="Percent 2 3 2 2 2 2 2 3" xfId="34250" xr:uid="{00000000-0005-0000-0000-000050BC0000}"/>
    <cellStyle name="Percent 2 3 2 2 2 2 3" xfId="16290" xr:uid="{00000000-0005-0000-0000-000051BC0000}"/>
    <cellStyle name="Percent 2 3 2 2 2 2 3 2" xfId="39558" xr:uid="{00000000-0005-0000-0000-000052BC0000}"/>
    <cellStyle name="Percent 2 3 2 2 2 2 4" xfId="24535" xr:uid="{00000000-0005-0000-0000-000053BC0000}"/>
    <cellStyle name="Percent 2 3 2 2 2 2 4 2" xfId="47732" xr:uid="{00000000-0005-0000-0000-000054BC0000}"/>
    <cellStyle name="Percent 2 3 2 2 2 2 5" xfId="28942" xr:uid="{00000000-0005-0000-0000-000055BC0000}"/>
    <cellStyle name="Percent 2 3 2 2 2 2 6" xfId="49666" xr:uid="{00000000-0005-0000-0000-000056BC0000}"/>
    <cellStyle name="Percent 2 3 2 2 2 3" xfId="8340" xr:uid="{00000000-0005-0000-0000-000057BC0000}"/>
    <cellStyle name="Percent 2 3 2 2 2 3 2" xfId="18955" xr:uid="{00000000-0005-0000-0000-000058BC0000}"/>
    <cellStyle name="Percent 2 3 2 2 2 3 2 2" xfId="42223" xr:uid="{00000000-0005-0000-0000-000059BC0000}"/>
    <cellStyle name="Percent 2 3 2 2 2 3 3" xfId="31608" xr:uid="{00000000-0005-0000-0000-00005ABC0000}"/>
    <cellStyle name="Percent 2 3 2 2 2 4" xfId="13650" xr:uid="{00000000-0005-0000-0000-00005BBC0000}"/>
    <cellStyle name="Percent 2 3 2 2 2 4 2" xfId="36918" xr:uid="{00000000-0005-0000-0000-00005CBC0000}"/>
    <cellStyle name="Percent 2 3 2 2 2 5" xfId="24534" xr:uid="{00000000-0005-0000-0000-00005DBC0000}"/>
    <cellStyle name="Percent 2 3 2 2 2 5 2" xfId="47731" xr:uid="{00000000-0005-0000-0000-00005EBC0000}"/>
    <cellStyle name="Percent 2 3 2 2 2 6" xfId="26300" xr:uid="{00000000-0005-0000-0000-00005FBC0000}"/>
    <cellStyle name="Percent 2 3 2 2 2 7" xfId="49665" xr:uid="{00000000-0005-0000-0000-000060BC0000}"/>
    <cellStyle name="Percent 2 3 2 2 3" xfId="3966" xr:uid="{00000000-0005-0000-0000-000061BC0000}"/>
    <cellStyle name="Percent 2 3 2 2 3 2" xfId="6630" xr:uid="{00000000-0005-0000-0000-000062BC0000}"/>
    <cellStyle name="Percent 2 3 2 2 3 2 2" xfId="11973" xr:uid="{00000000-0005-0000-0000-000063BC0000}"/>
    <cellStyle name="Percent 2 3 2 2 3 2 2 2" xfId="22586" xr:uid="{00000000-0005-0000-0000-000064BC0000}"/>
    <cellStyle name="Percent 2 3 2 2 3 2 2 2 2" xfId="45854" xr:uid="{00000000-0005-0000-0000-000065BC0000}"/>
    <cellStyle name="Percent 2 3 2 2 3 2 2 3" xfId="35241" xr:uid="{00000000-0005-0000-0000-000066BC0000}"/>
    <cellStyle name="Percent 2 3 2 2 3 2 3" xfId="17280" xr:uid="{00000000-0005-0000-0000-000067BC0000}"/>
    <cellStyle name="Percent 2 3 2 2 3 2 3 2" xfId="40548" xr:uid="{00000000-0005-0000-0000-000068BC0000}"/>
    <cellStyle name="Percent 2 3 2 2 3 2 4" xfId="29933" xr:uid="{00000000-0005-0000-0000-000069BC0000}"/>
    <cellStyle name="Percent 2 3 2 2 3 3" xfId="9331" xr:uid="{00000000-0005-0000-0000-00006ABC0000}"/>
    <cellStyle name="Percent 2 3 2 2 3 3 2" xfId="19946" xr:uid="{00000000-0005-0000-0000-00006BBC0000}"/>
    <cellStyle name="Percent 2 3 2 2 3 3 2 2" xfId="43214" xr:uid="{00000000-0005-0000-0000-00006CBC0000}"/>
    <cellStyle name="Percent 2 3 2 2 3 3 3" xfId="32599" xr:uid="{00000000-0005-0000-0000-00006DBC0000}"/>
    <cellStyle name="Percent 2 3 2 2 3 4" xfId="14640" xr:uid="{00000000-0005-0000-0000-00006EBC0000}"/>
    <cellStyle name="Percent 2 3 2 2 3 4 2" xfId="37908" xr:uid="{00000000-0005-0000-0000-00006FBC0000}"/>
    <cellStyle name="Percent 2 3 2 2 3 5" xfId="24536" xr:uid="{00000000-0005-0000-0000-000070BC0000}"/>
    <cellStyle name="Percent 2 3 2 2 3 5 2" xfId="47733" xr:uid="{00000000-0005-0000-0000-000071BC0000}"/>
    <cellStyle name="Percent 2 3 2 2 3 6" xfId="27291" xr:uid="{00000000-0005-0000-0000-000072BC0000}"/>
    <cellStyle name="Percent 2 3 2 2 3 7" xfId="49667" xr:uid="{00000000-0005-0000-0000-000073BC0000}"/>
    <cellStyle name="Percent 2 3 2 2 4" xfId="4452" xr:uid="{00000000-0005-0000-0000-000074BC0000}"/>
    <cellStyle name="Percent 2 3 2 2 4 2" xfId="9796" xr:uid="{00000000-0005-0000-0000-000075BC0000}"/>
    <cellStyle name="Percent 2 3 2 2 4 2 2" xfId="20411" xr:uid="{00000000-0005-0000-0000-000076BC0000}"/>
    <cellStyle name="Percent 2 3 2 2 4 2 2 2" xfId="43679" xr:uid="{00000000-0005-0000-0000-000077BC0000}"/>
    <cellStyle name="Percent 2 3 2 2 4 2 3" xfId="33064" xr:uid="{00000000-0005-0000-0000-000078BC0000}"/>
    <cellStyle name="Percent 2 3 2 2 4 3" xfId="15105" xr:uid="{00000000-0005-0000-0000-000079BC0000}"/>
    <cellStyle name="Percent 2 3 2 2 4 3 2" xfId="38373" xr:uid="{00000000-0005-0000-0000-00007ABC0000}"/>
    <cellStyle name="Percent 2 3 2 2 4 4" xfId="27756" xr:uid="{00000000-0005-0000-0000-00007BBC0000}"/>
    <cellStyle name="Percent 2 3 2 2 5" xfId="7154" xr:uid="{00000000-0005-0000-0000-00007CBC0000}"/>
    <cellStyle name="Percent 2 3 2 2 5 2" xfId="17769" xr:uid="{00000000-0005-0000-0000-00007DBC0000}"/>
    <cellStyle name="Percent 2 3 2 2 5 2 2" xfId="41037" xr:uid="{00000000-0005-0000-0000-00007EBC0000}"/>
    <cellStyle name="Percent 2 3 2 2 5 3" xfId="30422" xr:uid="{00000000-0005-0000-0000-00007FBC0000}"/>
    <cellStyle name="Percent 2 3 2 2 6" xfId="12465" xr:uid="{00000000-0005-0000-0000-000080BC0000}"/>
    <cellStyle name="Percent 2 3 2 2 6 2" xfId="35733" xr:uid="{00000000-0005-0000-0000-000081BC0000}"/>
    <cellStyle name="Percent 2 3 2 2 7" xfId="24533" xr:uid="{00000000-0005-0000-0000-000082BC0000}"/>
    <cellStyle name="Percent 2 3 2 2 7 2" xfId="47730" xr:uid="{00000000-0005-0000-0000-000083BC0000}"/>
    <cellStyle name="Percent 2 3 2 2 8" xfId="25114" xr:uid="{00000000-0005-0000-0000-000084BC0000}"/>
    <cellStyle name="Percent 2 3 2 2 9" xfId="49664" xr:uid="{00000000-0005-0000-0000-000085BC0000}"/>
    <cellStyle name="Percent 2 3 2 3" xfId="1602" xr:uid="{00000000-0005-0000-0000-000086BC0000}"/>
    <cellStyle name="Percent 2 3 2 3 2" xfId="2959" xr:uid="{00000000-0005-0000-0000-000087BC0000}"/>
    <cellStyle name="Percent 2 3 2 3 2 2" xfId="5807" xr:uid="{00000000-0005-0000-0000-000088BC0000}"/>
    <cellStyle name="Percent 2 3 2 3 2 2 2" xfId="11150" xr:uid="{00000000-0005-0000-0000-000089BC0000}"/>
    <cellStyle name="Percent 2 3 2 3 2 2 2 2" xfId="21764" xr:uid="{00000000-0005-0000-0000-00008ABC0000}"/>
    <cellStyle name="Percent 2 3 2 3 2 2 2 2 2" xfId="45032" xr:uid="{00000000-0005-0000-0000-00008BBC0000}"/>
    <cellStyle name="Percent 2 3 2 3 2 2 2 3" xfId="34418" xr:uid="{00000000-0005-0000-0000-00008CBC0000}"/>
    <cellStyle name="Percent 2 3 2 3 2 2 3" xfId="16458" xr:uid="{00000000-0005-0000-0000-00008DBC0000}"/>
    <cellStyle name="Percent 2 3 2 3 2 2 3 2" xfId="39726" xr:uid="{00000000-0005-0000-0000-00008EBC0000}"/>
    <cellStyle name="Percent 2 3 2 3 2 2 4" xfId="29110" xr:uid="{00000000-0005-0000-0000-00008FBC0000}"/>
    <cellStyle name="Percent 2 3 2 3 2 3" xfId="8508" xr:uid="{00000000-0005-0000-0000-000090BC0000}"/>
    <cellStyle name="Percent 2 3 2 3 2 3 2" xfId="19123" xr:uid="{00000000-0005-0000-0000-000091BC0000}"/>
    <cellStyle name="Percent 2 3 2 3 2 3 2 2" xfId="42391" xr:uid="{00000000-0005-0000-0000-000092BC0000}"/>
    <cellStyle name="Percent 2 3 2 3 2 3 3" xfId="31776" xr:uid="{00000000-0005-0000-0000-000093BC0000}"/>
    <cellStyle name="Percent 2 3 2 3 2 4" xfId="13818" xr:uid="{00000000-0005-0000-0000-000094BC0000}"/>
    <cellStyle name="Percent 2 3 2 3 2 4 2" xfId="37086" xr:uid="{00000000-0005-0000-0000-000095BC0000}"/>
    <cellStyle name="Percent 2 3 2 3 2 5" xfId="24538" xr:uid="{00000000-0005-0000-0000-000096BC0000}"/>
    <cellStyle name="Percent 2 3 2 3 2 5 2" xfId="47735" xr:uid="{00000000-0005-0000-0000-000097BC0000}"/>
    <cellStyle name="Percent 2 3 2 3 2 6" xfId="26468" xr:uid="{00000000-0005-0000-0000-000098BC0000}"/>
    <cellStyle name="Percent 2 3 2 3 2 7" xfId="49669" xr:uid="{00000000-0005-0000-0000-000099BC0000}"/>
    <cellStyle name="Percent 2 3 2 3 3" xfId="4620" xr:uid="{00000000-0005-0000-0000-00009ABC0000}"/>
    <cellStyle name="Percent 2 3 2 3 3 2" xfId="9964" xr:uid="{00000000-0005-0000-0000-00009BBC0000}"/>
    <cellStyle name="Percent 2 3 2 3 3 2 2" xfId="20579" xr:uid="{00000000-0005-0000-0000-00009CBC0000}"/>
    <cellStyle name="Percent 2 3 2 3 3 2 2 2" xfId="43847" xr:uid="{00000000-0005-0000-0000-00009DBC0000}"/>
    <cellStyle name="Percent 2 3 2 3 3 2 3" xfId="33232" xr:uid="{00000000-0005-0000-0000-00009EBC0000}"/>
    <cellStyle name="Percent 2 3 2 3 3 3" xfId="15273" xr:uid="{00000000-0005-0000-0000-00009FBC0000}"/>
    <cellStyle name="Percent 2 3 2 3 3 3 2" xfId="38541" xr:uid="{00000000-0005-0000-0000-0000A0BC0000}"/>
    <cellStyle name="Percent 2 3 2 3 3 4" xfId="27924" xr:uid="{00000000-0005-0000-0000-0000A1BC0000}"/>
    <cellStyle name="Percent 2 3 2 3 4" xfId="7322" xr:uid="{00000000-0005-0000-0000-0000A2BC0000}"/>
    <cellStyle name="Percent 2 3 2 3 4 2" xfId="17937" xr:uid="{00000000-0005-0000-0000-0000A3BC0000}"/>
    <cellStyle name="Percent 2 3 2 3 4 2 2" xfId="41205" xr:uid="{00000000-0005-0000-0000-0000A4BC0000}"/>
    <cellStyle name="Percent 2 3 2 3 4 3" xfId="30590" xr:uid="{00000000-0005-0000-0000-0000A5BC0000}"/>
    <cellStyle name="Percent 2 3 2 3 5" xfId="12633" xr:uid="{00000000-0005-0000-0000-0000A6BC0000}"/>
    <cellStyle name="Percent 2 3 2 3 5 2" xfId="35901" xr:uid="{00000000-0005-0000-0000-0000A7BC0000}"/>
    <cellStyle name="Percent 2 3 2 3 6" xfId="24537" xr:uid="{00000000-0005-0000-0000-0000A8BC0000}"/>
    <cellStyle name="Percent 2 3 2 3 6 2" xfId="47734" xr:uid="{00000000-0005-0000-0000-0000A9BC0000}"/>
    <cellStyle name="Percent 2 3 2 3 7" xfId="25282" xr:uid="{00000000-0005-0000-0000-0000AABC0000}"/>
    <cellStyle name="Percent 2 3 2 3 8" xfId="49668" xr:uid="{00000000-0005-0000-0000-0000ABBC0000}"/>
    <cellStyle name="Percent 2 3 2 4" xfId="2653" xr:uid="{00000000-0005-0000-0000-0000ACBC0000}"/>
    <cellStyle name="Percent 2 3 2 4 2" xfId="5501" xr:uid="{00000000-0005-0000-0000-0000ADBC0000}"/>
    <cellStyle name="Percent 2 3 2 4 2 2" xfId="10844" xr:uid="{00000000-0005-0000-0000-0000AEBC0000}"/>
    <cellStyle name="Percent 2 3 2 4 2 2 2" xfId="21458" xr:uid="{00000000-0005-0000-0000-0000AFBC0000}"/>
    <cellStyle name="Percent 2 3 2 4 2 2 2 2" xfId="44726" xr:uid="{00000000-0005-0000-0000-0000B0BC0000}"/>
    <cellStyle name="Percent 2 3 2 4 2 2 3" xfId="34112" xr:uid="{00000000-0005-0000-0000-0000B1BC0000}"/>
    <cellStyle name="Percent 2 3 2 4 2 3" xfId="16152" xr:uid="{00000000-0005-0000-0000-0000B2BC0000}"/>
    <cellStyle name="Percent 2 3 2 4 2 3 2" xfId="39420" xr:uid="{00000000-0005-0000-0000-0000B3BC0000}"/>
    <cellStyle name="Percent 2 3 2 4 2 4" xfId="28804" xr:uid="{00000000-0005-0000-0000-0000B4BC0000}"/>
    <cellStyle name="Percent 2 3 2 4 3" xfId="8202" xr:uid="{00000000-0005-0000-0000-0000B5BC0000}"/>
    <cellStyle name="Percent 2 3 2 4 3 2" xfId="18817" xr:uid="{00000000-0005-0000-0000-0000B6BC0000}"/>
    <cellStyle name="Percent 2 3 2 4 3 2 2" xfId="42085" xr:uid="{00000000-0005-0000-0000-0000B7BC0000}"/>
    <cellStyle name="Percent 2 3 2 4 3 3" xfId="31470" xr:uid="{00000000-0005-0000-0000-0000B8BC0000}"/>
    <cellStyle name="Percent 2 3 2 4 4" xfId="13512" xr:uid="{00000000-0005-0000-0000-0000B9BC0000}"/>
    <cellStyle name="Percent 2 3 2 4 4 2" xfId="36780" xr:uid="{00000000-0005-0000-0000-0000BABC0000}"/>
    <cellStyle name="Percent 2 3 2 4 5" xfId="24539" xr:uid="{00000000-0005-0000-0000-0000BBBC0000}"/>
    <cellStyle name="Percent 2 3 2 4 5 2" xfId="47736" xr:uid="{00000000-0005-0000-0000-0000BCBC0000}"/>
    <cellStyle name="Percent 2 3 2 4 6" xfId="26162" xr:uid="{00000000-0005-0000-0000-0000BDBC0000}"/>
    <cellStyle name="Percent 2 3 2 4 7" xfId="49670" xr:uid="{00000000-0005-0000-0000-0000BEBC0000}"/>
    <cellStyle name="Percent 2 3 2 5" xfId="3716" xr:uid="{00000000-0005-0000-0000-0000BFBC0000}"/>
    <cellStyle name="Percent 2 3 2 5 2" xfId="6469" xr:uid="{00000000-0005-0000-0000-0000C0BC0000}"/>
    <cellStyle name="Percent 2 3 2 5 2 2" xfId="11812" xr:uid="{00000000-0005-0000-0000-0000C1BC0000}"/>
    <cellStyle name="Percent 2 3 2 5 2 2 2" xfId="22425" xr:uid="{00000000-0005-0000-0000-0000C2BC0000}"/>
    <cellStyle name="Percent 2 3 2 5 2 2 2 2" xfId="45693" xr:uid="{00000000-0005-0000-0000-0000C3BC0000}"/>
    <cellStyle name="Percent 2 3 2 5 2 2 3" xfId="35080" xr:uid="{00000000-0005-0000-0000-0000C4BC0000}"/>
    <cellStyle name="Percent 2 3 2 5 2 3" xfId="17119" xr:uid="{00000000-0005-0000-0000-0000C5BC0000}"/>
    <cellStyle name="Percent 2 3 2 5 2 3 2" xfId="40387" xr:uid="{00000000-0005-0000-0000-0000C6BC0000}"/>
    <cellStyle name="Percent 2 3 2 5 2 4" xfId="29772" xr:uid="{00000000-0005-0000-0000-0000C7BC0000}"/>
    <cellStyle name="Percent 2 3 2 5 3" xfId="9170" xr:uid="{00000000-0005-0000-0000-0000C8BC0000}"/>
    <cellStyle name="Percent 2 3 2 5 3 2" xfId="19785" xr:uid="{00000000-0005-0000-0000-0000C9BC0000}"/>
    <cellStyle name="Percent 2 3 2 5 3 2 2" xfId="43053" xr:uid="{00000000-0005-0000-0000-0000CABC0000}"/>
    <cellStyle name="Percent 2 3 2 5 3 3" xfId="32438" xr:uid="{00000000-0005-0000-0000-0000CBBC0000}"/>
    <cellStyle name="Percent 2 3 2 5 4" xfId="14479" xr:uid="{00000000-0005-0000-0000-0000CCBC0000}"/>
    <cellStyle name="Percent 2 3 2 5 4 2" xfId="37747" xr:uid="{00000000-0005-0000-0000-0000CDBC0000}"/>
    <cellStyle name="Percent 2 3 2 5 5" xfId="27130" xr:uid="{00000000-0005-0000-0000-0000CEBC0000}"/>
    <cellStyle name="Percent 2 3 2 6" xfId="4314" xr:uid="{00000000-0005-0000-0000-0000CFBC0000}"/>
    <cellStyle name="Percent 2 3 2 6 2" xfId="9658" xr:uid="{00000000-0005-0000-0000-0000D0BC0000}"/>
    <cellStyle name="Percent 2 3 2 6 2 2" xfId="20273" xr:uid="{00000000-0005-0000-0000-0000D1BC0000}"/>
    <cellStyle name="Percent 2 3 2 6 2 2 2" xfId="43541" xr:uid="{00000000-0005-0000-0000-0000D2BC0000}"/>
    <cellStyle name="Percent 2 3 2 6 2 3" xfId="32926" xr:uid="{00000000-0005-0000-0000-0000D3BC0000}"/>
    <cellStyle name="Percent 2 3 2 6 3" xfId="14967" xr:uid="{00000000-0005-0000-0000-0000D4BC0000}"/>
    <cellStyle name="Percent 2 3 2 6 3 2" xfId="38235" xr:uid="{00000000-0005-0000-0000-0000D5BC0000}"/>
    <cellStyle name="Percent 2 3 2 6 4" xfId="27618" xr:uid="{00000000-0005-0000-0000-0000D6BC0000}"/>
    <cellStyle name="Percent 2 3 2 7" xfId="7016" xr:uid="{00000000-0005-0000-0000-0000D7BC0000}"/>
    <cellStyle name="Percent 2 3 2 7 2" xfId="17631" xr:uid="{00000000-0005-0000-0000-0000D8BC0000}"/>
    <cellStyle name="Percent 2 3 2 7 2 2" xfId="40899" xr:uid="{00000000-0005-0000-0000-0000D9BC0000}"/>
    <cellStyle name="Percent 2 3 2 7 3" xfId="30284" xr:uid="{00000000-0005-0000-0000-0000DABC0000}"/>
    <cellStyle name="Percent 2 3 2 8" xfId="12327" xr:uid="{00000000-0005-0000-0000-0000DBBC0000}"/>
    <cellStyle name="Percent 2 3 2 8 2" xfId="35595" xr:uid="{00000000-0005-0000-0000-0000DCBC0000}"/>
    <cellStyle name="Percent 2 3 2 9" xfId="24532" xr:uid="{00000000-0005-0000-0000-0000DDBC0000}"/>
    <cellStyle name="Percent 2 3 2 9 2" xfId="47729" xr:uid="{00000000-0005-0000-0000-0000DEBC0000}"/>
    <cellStyle name="Percent 2 3 3" xfId="1170" xr:uid="{00000000-0005-0000-0000-0000DFBC0000}"/>
    <cellStyle name="Percent 2 3 3 2" xfId="2736" xr:uid="{00000000-0005-0000-0000-0000E0BC0000}"/>
    <cellStyle name="Percent 2 3 3 2 2" xfId="5584" xr:uid="{00000000-0005-0000-0000-0000E1BC0000}"/>
    <cellStyle name="Percent 2 3 3 2 2 2" xfId="10927" xr:uid="{00000000-0005-0000-0000-0000E2BC0000}"/>
    <cellStyle name="Percent 2 3 3 2 2 2 2" xfId="21541" xr:uid="{00000000-0005-0000-0000-0000E3BC0000}"/>
    <cellStyle name="Percent 2 3 3 2 2 2 2 2" xfId="44809" xr:uid="{00000000-0005-0000-0000-0000E4BC0000}"/>
    <cellStyle name="Percent 2 3 3 2 2 2 3" xfId="34195" xr:uid="{00000000-0005-0000-0000-0000E5BC0000}"/>
    <cellStyle name="Percent 2 3 3 2 2 3" xfId="16235" xr:uid="{00000000-0005-0000-0000-0000E6BC0000}"/>
    <cellStyle name="Percent 2 3 3 2 2 3 2" xfId="39503" xr:uid="{00000000-0005-0000-0000-0000E7BC0000}"/>
    <cellStyle name="Percent 2 3 3 2 2 4" xfId="24542" xr:uid="{00000000-0005-0000-0000-0000E8BC0000}"/>
    <cellStyle name="Percent 2 3 3 2 2 4 2" xfId="47739" xr:uid="{00000000-0005-0000-0000-0000E9BC0000}"/>
    <cellStyle name="Percent 2 3 3 2 2 5" xfId="28887" xr:uid="{00000000-0005-0000-0000-0000EABC0000}"/>
    <cellStyle name="Percent 2 3 3 2 2 6" xfId="49673" xr:uid="{00000000-0005-0000-0000-0000EBBC0000}"/>
    <cellStyle name="Percent 2 3 3 2 3" xfId="8285" xr:uid="{00000000-0005-0000-0000-0000ECBC0000}"/>
    <cellStyle name="Percent 2 3 3 2 3 2" xfId="18900" xr:uid="{00000000-0005-0000-0000-0000EDBC0000}"/>
    <cellStyle name="Percent 2 3 3 2 3 2 2" xfId="42168" xr:uid="{00000000-0005-0000-0000-0000EEBC0000}"/>
    <cellStyle name="Percent 2 3 3 2 3 3" xfId="31553" xr:uid="{00000000-0005-0000-0000-0000EFBC0000}"/>
    <cellStyle name="Percent 2 3 3 2 4" xfId="13595" xr:uid="{00000000-0005-0000-0000-0000F0BC0000}"/>
    <cellStyle name="Percent 2 3 3 2 4 2" xfId="36863" xr:uid="{00000000-0005-0000-0000-0000F1BC0000}"/>
    <cellStyle name="Percent 2 3 3 2 5" xfId="24541" xr:uid="{00000000-0005-0000-0000-0000F2BC0000}"/>
    <cellStyle name="Percent 2 3 3 2 5 2" xfId="47738" xr:uid="{00000000-0005-0000-0000-0000F3BC0000}"/>
    <cellStyle name="Percent 2 3 3 2 6" xfId="26245" xr:uid="{00000000-0005-0000-0000-0000F4BC0000}"/>
    <cellStyle name="Percent 2 3 3 2 7" xfId="49672" xr:uid="{00000000-0005-0000-0000-0000F5BC0000}"/>
    <cellStyle name="Percent 2 3 3 3" xfId="3911" xr:uid="{00000000-0005-0000-0000-0000F6BC0000}"/>
    <cellStyle name="Percent 2 3 3 3 2" xfId="6575" xr:uid="{00000000-0005-0000-0000-0000F7BC0000}"/>
    <cellStyle name="Percent 2 3 3 3 2 2" xfId="11918" xr:uid="{00000000-0005-0000-0000-0000F8BC0000}"/>
    <cellStyle name="Percent 2 3 3 3 2 2 2" xfId="22531" xr:uid="{00000000-0005-0000-0000-0000F9BC0000}"/>
    <cellStyle name="Percent 2 3 3 3 2 2 2 2" xfId="45799" xr:uid="{00000000-0005-0000-0000-0000FABC0000}"/>
    <cellStyle name="Percent 2 3 3 3 2 2 3" xfId="35186" xr:uid="{00000000-0005-0000-0000-0000FBBC0000}"/>
    <cellStyle name="Percent 2 3 3 3 2 3" xfId="17225" xr:uid="{00000000-0005-0000-0000-0000FCBC0000}"/>
    <cellStyle name="Percent 2 3 3 3 2 3 2" xfId="40493" xr:uid="{00000000-0005-0000-0000-0000FDBC0000}"/>
    <cellStyle name="Percent 2 3 3 3 2 4" xfId="29878" xr:uid="{00000000-0005-0000-0000-0000FEBC0000}"/>
    <cellStyle name="Percent 2 3 3 3 3" xfId="9276" xr:uid="{00000000-0005-0000-0000-0000FFBC0000}"/>
    <cellStyle name="Percent 2 3 3 3 3 2" xfId="19891" xr:uid="{00000000-0005-0000-0000-000000BD0000}"/>
    <cellStyle name="Percent 2 3 3 3 3 2 2" xfId="43159" xr:uid="{00000000-0005-0000-0000-000001BD0000}"/>
    <cellStyle name="Percent 2 3 3 3 3 3" xfId="32544" xr:uid="{00000000-0005-0000-0000-000002BD0000}"/>
    <cellStyle name="Percent 2 3 3 3 4" xfId="14585" xr:uid="{00000000-0005-0000-0000-000003BD0000}"/>
    <cellStyle name="Percent 2 3 3 3 4 2" xfId="37853" xr:uid="{00000000-0005-0000-0000-000004BD0000}"/>
    <cellStyle name="Percent 2 3 3 3 5" xfId="24543" xr:uid="{00000000-0005-0000-0000-000005BD0000}"/>
    <cellStyle name="Percent 2 3 3 3 5 2" xfId="47740" xr:uid="{00000000-0005-0000-0000-000006BD0000}"/>
    <cellStyle name="Percent 2 3 3 3 6" xfId="27236" xr:uid="{00000000-0005-0000-0000-000007BD0000}"/>
    <cellStyle name="Percent 2 3 3 3 7" xfId="49674" xr:uid="{00000000-0005-0000-0000-000008BD0000}"/>
    <cellStyle name="Percent 2 3 3 4" xfId="4397" xr:uid="{00000000-0005-0000-0000-000009BD0000}"/>
    <cellStyle name="Percent 2 3 3 4 2" xfId="9741" xr:uid="{00000000-0005-0000-0000-00000ABD0000}"/>
    <cellStyle name="Percent 2 3 3 4 2 2" xfId="20356" xr:uid="{00000000-0005-0000-0000-00000BBD0000}"/>
    <cellStyle name="Percent 2 3 3 4 2 2 2" xfId="43624" xr:uid="{00000000-0005-0000-0000-00000CBD0000}"/>
    <cellStyle name="Percent 2 3 3 4 2 3" xfId="33009" xr:uid="{00000000-0005-0000-0000-00000DBD0000}"/>
    <cellStyle name="Percent 2 3 3 4 3" xfId="15050" xr:uid="{00000000-0005-0000-0000-00000EBD0000}"/>
    <cellStyle name="Percent 2 3 3 4 3 2" xfId="38318" xr:uid="{00000000-0005-0000-0000-00000FBD0000}"/>
    <cellStyle name="Percent 2 3 3 4 4" xfId="27701" xr:uid="{00000000-0005-0000-0000-000010BD0000}"/>
    <cellStyle name="Percent 2 3 3 5" xfId="7099" xr:uid="{00000000-0005-0000-0000-000011BD0000}"/>
    <cellStyle name="Percent 2 3 3 5 2" xfId="17714" xr:uid="{00000000-0005-0000-0000-000012BD0000}"/>
    <cellStyle name="Percent 2 3 3 5 2 2" xfId="40982" xr:uid="{00000000-0005-0000-0000-000013BD0000}"/>
    <cellStyle name="Percent 2 3 3 5 3" xfId="30367" xr:uid="{00000000-0005-0000-0000-000014BD0000}"/>
    <cellStyle name="Percent 2 3 3 6" xfId="12410" xr:uid="{00000000-0005-0000-0000-000015BD0000}"/>
    <cellStyle name="Percent 2 3 3 6 2" xfId="35678" xr:uid="{00000000-0005-0000-0000-000016BD0000}"/>
    <cellStyle name="Percent 2 3 3 7" xfId="24540" xr:uid="{00000000-0005-0000-0000-000017BD0000}"/>
    <cellStyle name="Percent 2 3 3 7 2" xfId="47737" xr:uid="{00000000-0005-0000-0000-000018BD0000}"/>
    <cellStyle name="Percent 2 3 3 8" xfId="25059" xr:uid="{00000000-0005-0000-0000-000019BD0000}"/>
    <cellStyle name="Percent 2 3 3 9" xfId="49671" xr:uid="{00000000-0005-0000-0000-00001ABD0000}"/>
    <cellStyle name="Percent 2 3 4" xfId="1355" xr:uid="{00000000-0005-0000-0000-00001BBD0000}"/>
    <cellStyle name="Percent 2 3 4 2" xfId="2876" xr:uid="{00000000-0005-0000-0000-00001CBD0000}"/>
    <cellStyle name="Percent 2 3 4 2 2" xfId="5724" xr:uid="{00000000-0005-0000-0000-00001DBD0000}"/>
    <cellStyle name="Percent 2 3 4 2 2 2" xfId="11067" xr:uid="{00000000-0005-0000-0000-00001EBD0000}"/>
    <cellStyle name="Percent 2 3 4 2 2 2 2" xfId="21681" xr:uid="{00000000-0005-0000-0000-00001FBD0000}"/>
    <cellStyle name="Percent 2 3 4 2 2 2 2 2" xfId="44949" xr:uid="{00000000-0005-0000-0000-000020BD0000}"/>
    <cellStyle name="Percent 2 3 4 2 2 2 3" xfId="34335" xr:uid="{00000000-0005-0000-0000-000021BD0000}"/>
    <cellStyle name="Percent 2 3 4 2 2 3" xfId="16375" xr:uid="{00000000-0005-0000-0000-000022BD0000}"/>
    <cellStyle name="Percent 2 3 4 2 2 3 2" xfId="39643" xr:uid="{00000000-0005-0000-0000-000023BD0000}"/>
    <cellStyle name="Percent 2 3 4 2 2 4" xfId="29027" xr:uid="{00000000-0005-0000-0000-000024BD0000}"/>
    <cellStyle name="Percent 2 3 4 2 3" xfId="8425" xr:uid="{00000000-0005-0000-0000-000025BD0000}"/>
    <cellStyle name="Percent 2 3 4 2 3 2" xfId="19040" xr:uid="{00000000-0005-0000-0000-000026BD0000}"/>
    <cellStyle name="Percent 2 3 4 2 3 2 2" xfId="42308" xr:uid="{00000000-0005-0000-0000-000027BD0000}"/>
    <cellStyle name="Percent 2 3 4 2 3 3" xfId="31693" xr:uid="{00000000-0005-0000-0000-000028BD0000}"/>
    <cellStyle name="Percent 2 3 4 2 4" xfId="13735" xr:uid="{00000000-0005-0000-0000-000029BD0000}"/>
    <cellStyle name="Percent 2 3 4 2 4 2" xfId="37003" xr:uid="{00000000-0005-0000-0000-00002ABD0000}"/>
    <cellStyle name="Percent 2 3 4 2 5" xfId="24545" xr:uid="{00000000-0005-0000-0000-00002BBD0000}"/>
    <cellStyle name="Percent 2 3 4 2 5 2" xfId="47742" xr:uid="{00000000-0005-0000-0000-00002CBD0000}"/>
    <cellStyle name="Percent 2 3 4 2 6" xfId="26385" xr:uid="{00000000-0005-0000-0000-00002DBD0000}"/>
    <cellStyle name="Percent 2 3 4 2 7" xfId="49676" xr:uid="{00000000-0005-0000-0000-00002EBD0000}"/>
    <cellStyle name="Percent 2 3 4 3" xfId="4537" xr:uid="{00000000-0005-0000-0000-00002FBD0000}"/>
    <cellStyle name="Percent 2 3 4 3 2" xfId="9881" xr:uid="{00000000-0005-0000-0000-000030BD0000}"/>
    <cellStyle name="Percent 2 3 4 3 2 2" xfId="20496" xr:uid="{00000000-0005-0000-0000-000031BD0000}"/>
    <cellStyle name="Percent 2 3 4 3 2 2 2" xfId="43764" xr:uid="{00000000-0005-0000-0000-000032BD0000}"/>
    <cellStyle name="Percent 2 3 4 3 2 3" xfId="33149" xr:uid="{00000000-0005-0000-0000-000033BD0000}"/>
    <cellStyle name="Percent 2 3 4 3 3" xfId="15190" xr:uid="{00000000-0005-0000-0000-000034BD0000}"/>
    <cellStyle name="Percent 2 3 4 3 3 2" xfId="38458" xr:uid="{00000000-0005-0000-0000-000035BD0000}"/>
    <cellStyle name="Percent 2 3 4 3 4" xfId="27841" xr:uid="{00000000-0005-0000-0000-000036BD0000}"/>
    <cellStyle name="Percent 2 3 4 4" xfId="7239" xr:uid="{00000000-0005-0000-0000-000037BD0000}"/>
    <cellStyle name="Percent 2 3 4 4 2" xfId="17854" xr:uid="{00000000-0005-0000-0000-000038BD0000}"/>
    <cellStyle name="Percent 2 3 4 4 2 2" xfId="41122" xr:uid="{00000000-0005-0000-0000-000039BD0000}"/>
    <cellStyle name="Percent 2 3 4 4 3" xfId="30507" xr:uid="{00000000-0005-0000-0000-00003ABD0000}"/>
    <cellStyle name="Percent 2 3 4 5" xfId="12550" xr:uid="{00000000-0005-0000-0000-00003BBD0000}"/>
    <cellStyle name="Percent 2 3 4 5 2" xfId="35818" xr:uid="{00000000-0005-0000-0000-00003CBD0000}"/>
    <cellStyle name="Percent 2 3 4 6" xfId="24544" xr:uid="{00000000-0005-0000-0000-00003DBD0000}"/>
    <cellStyle name="Percent 2 3 4 6 2" xfId="47741" xr:uid="{00000000-0005-0000-0000-00003EBD0000}"/>
    <cellStyle name="Percent 2 3 4 7" xfId="25199" xr:uid="{00000000-0005-0000-0000-00003FBD0000}"/>
    <cellStyle name="Percent 2 3 4 8" xfId="49675" xr:uid="{00000000-0005-0000-0000-000040BD0000}"/>
    <cellStyle name="Percent 2 3 5" xfId="1723" xr:uid="{00000000-0005-0000-0000-000041BD0000}"/>
    <cellStyle name="Percent 2 3 5 2" xfId="4718" xr:uid="{00000000-0005-0000-0000-000042BD0000}"/>
    <cellStyle name="Percent 2 3 5 2 2" xfId="10062" xr:uid="{00000000-0005-0000-0000-000043BD0000}"/>
    <cellStyle name="Percent 2 3 5 2 2 2" xfId="20677" xr:uid="{00000000-0005-0000-0000-000044BD0000}"/>
    <cellStyle name="Percent 2 3 5 2 2 2 2" xfId="43945" xr:uid="{00000000-0005-0000-0000-000045BD0000}"/>
    <cellStyle name="Percent 2 3 5 2 2 3" xfId="33330" xr:uid="{00000000-0005-0000-0000-000046BD0000}"/>
    <cellStyle name="Percent 2 3 5 2 3" xfId="15371" xr:uid="{00000000-0005-0000-0000-000047BD0000}"/>
    <cellStyle name="Percent 2 3 5 2 3 2" xfId="38639" xr:uid="{00000000-0005-0000-0000-000048BD0000}"/>
    <cellStyle name="Percent 2 3 5 2 4" xfId="28022" xr:uid="{00000000-0005-0000-0000-000049BD0000}"/>
    <cellStyle name="Percent 2 3 5 3" xfId="7420" xr:uid="{00000000-0005-0000-0000-00004ABD0000}"/>
    <cellStyle name="Percent 2 3 5 3 2" xfId="18035" xr:uid="{00000000-0005-0000-0000-00004BBD0000}"/>
    <cellStyle name="Percent 2 3 5 3 2 2" xfId="41303" xr:uid="{00000000-0005-0000-0000-00004CBD0000}"/>
    <cellStyle name="Percent 2 3 5 3 3" xfId="30688" xr:uid="{00000000-0005-0000-0000-00004DBD0000}"/>
    <cellStyle name="Percent 2 3 5 4" xfId="12731" xr:uid="{00000000-0005-0000-0000-00004EBD0000}"/>
    <cellStyle name="Percent 2 3 5 4 2" xfId="35999" xr:uid="{00000000-0005-0000-0000-00004FBD0000}"/>
    <cellStyle name="Percent 2 3 5 5" xfId="24546" xr:uid="{00000000-0005-0000-0000-000050BD0000}"/>
    <cellStyle name="Percent 2 3 5 5 2" xfId="47743" xr:uid="{00000000-0005-0000-0000-000051BD0000}"/>
    <cellStyle name="Percent 2 3 5 6" xfId="25380" xr:uid="{00000000-0005-0000-0000-000052BD0000}"/>
    <cellStyle name="Percent 2 3 5 7" xfId="49677" xr:uid="{00000000-0005-0000-0000-000053BD0000}"/>
    <cellStyle name="Percent 2 3 6" xfId="2562" xr:uid="{00000000-0005-0000-0000-000054BD0000}"/>
    <cellStyle name="Percent 2 3 6 2" xfId="5410" xr:uid="{00000000-0005-0000-0000-000055BD0000}"/>
    <cellStyle name="Percent 2 3 6 2 2" xfId="10753" xr:uid="{00000000-0005-0000-0000-000056BD0000}"/>
    <cellStyle name="Percent 2 3 6 2 2 2" xfId="21367" xr:uid="{00000000-0005-0000-0000-000057BD0000}"/>
    <cellStyle name="Percent 2 3 6 2 2 2 2" xfId="44635" xr:uid="{00000000-0005-0000-0000-000058BD0000}"/>
    <cellStyle name="Percent 2 3 6 2 2 3" xfId="34021" xr:uid="{00000000-0005-0000-0000-000059BD0000}"/>
    <cellStyle name="Percent 2 3 6 2 3" xfId="16061" xr:uid="{00000000-0005-0000-0000-00005ABD0000}"/>
    <cellStyle name="Percent 2 3 6 2 3 2" xfId="39329" xr:uid="{00000000-0005-0000-0000-00005BBD0000}"/>
    <cellStyle name="Percent 2 3 6 2 4" xfId="28713" xr:uid="{00000000-0005-0000-0000-00005CBD0000}"/>
    <cellStyle name="Percent 2 3 6 3" xfId="8111" xr:uid="{00000000-0005-0000-0000-00005DBD0000}"/>
    <cellStyle name="Percent 2 3 6 3 2" xfId="18726" xr:uid="{00000000-0005-0000-0000-00005EBD0000}"/>
    <cellStyle name="Percent 2 3 6 3 2 2" xfId="41994" xr:uid="{00000000-0005-0000-0000-00005FBD0000}"/>
    <cellStyle name="Percent 2 3 6 3 3" xfId="31379" xr:uid="{00000000-0005-0000-0000-000060BD0000}"/>
    <cellStyle name="Percent 2 3 6 4" xfId="13421" xr:uid="{00000000-0005-0000-0000-000061BD0000}"/>
    <cellStyle name="Percent 2 3 6 4 2" xfId="36689" xr:uid="{00000000-0005-0000-0000-000062BD0000}"/>
    <cellStyle name="Percent 2 3 6 5" xfId="26071" xr:uid="{00000000-0005-0000-0000-000063BD0000}"/>
    <cellStyle name="Percent 2 3 7" xfId="3060" xr:uid="{00000000-0005-0000-0000-000064BD0000}"/>
    <cellStyle name="Percent 2 3 7 2" xfId="5893" xr:uid="{00000000-0005-0000-0000-000065BD0000}"/>
    <cellStyle name="Percent 2 3 7 2 2" xfId="11236" xr:uid="{00000000-0005-0000-0000-000066BD0000}"/>
    <cellStyle name="Percent 2 3 7 2 2 2" xfId="21849" xr:uid="{00000000-0005-0000-0000-000067BD0000}"/>
    <cellStyle name="Percent 2 3 7 2 2 2 2" xfId="45117" xr:uid="{00000000-0005-0000-0000-000068BD0000}"/>
    <cellStyle name="Percent 2 3 7 2 2 3" xfId="34504" xr:uid="{00000000-0005-0000-0000-000069BD0000}"/>
    <cellStyle name="Percent 2 3 7 2 3" xfId="16543" xr:uid="{00000000-0005-0000-0000-00006ABD0000}"/>
    <cellStyle name="Percent 2 3 7 2 3 2" xfId="39811" xr:uid="{00000000-0005-0000-0000-00006BBD0000}"/>
    <cellStyle name="Percent 2 3 7 2 4" xfId="29196" xr:uid="{00000000-0005-0000-0000-00006CBD0000}"/>
    <cellStyle name="Percent 2 3 7 3" xfId="8594" xr:uid="{00000000-0005-0000-0000-00006DBD0000}"/>
    <cellStyle name="Percent 2 3 7 3 2" xfId="19209" xr:uid="{00000000-0005-0000-0000-00006EBD0000}"/>
    <cellStyle name="Percent 2 3 7 3 2 2" xfId="42477" xr:uid="{00000000-0005-0000-0000-00006FBD0000}"/>
    <cellStyle name="Percent 2 3 7 3 3" xfId="31862" xr:uid="{00000000-0005-0000-0000-000070BD0000}"/>
    <cellStyle name="Percent 2 3 7 4" xfId="13903" xr:uid="{00000000-0005-0000-0000-000071BD0000}"/>
    <cellStyle name="Percent 2 3 7 4 2" xfId="37171" xr:uid="{00000000-0005-0000-0000-000072BD0000}"/>
    <cellStyle name="Percent 2 3 7 5" xfId="26554" xr:uid="{00000000-0005-0000-0000-000073BD0000}"/>
    <cellStyle name="Percent 2 3 8" xfId="3383" xr:uid="{00000000-0005-0000-0000-000074BD0000}"/>
    <cellStyle name="Percent 2 3 8 2" xfId="6207" xr:uid="{00000000-0005-0000-0000-000075BD0000}"/>
    <cellStyle name="Percent 2 3 8 2 2" xfId="11550" xr:uid="{00000000-0005-0000-0000-000076BD0000}"/>
    <cellStyle name="Percent 2 3 8 2 2 2" xfId="22163" xr:uid="{00000000-0005-0000-0000-000077BD0000}"/>
    <cellStyle name="Percent 2 3 8 2 2 2 2" xfId="45431" xr:uid="{00000000-0005-0000-0000-000078BD0000}"/>
    <cellStyle name="Percent 2 3 8 2 2 3" xfId="34818" xr:uid="{00000000-0005-0000-0000-000079BD0000}"/>
    <cellStyle name="Percent 2 3 8 2 3" xfId="16857" xr:uid="{00000000-0005-0000-0000-00007ABD0000}"/>
    <cellStyle name="Percent 2 3 8 2 3 2" xfId="40125" xr:uid="{00000000-0005-0000-0000-00007BBD0000}"/>
    <cellStyle name="Percent 2 3 8 2 4" xfId="29510" xr:uid="{00000000-0005-0000-0000-00007CBD0000}"/>
    <cellStyle name="Percent 2 3 8 3" xfId="8908" xr:uid="{00000000-0005-0000-0000-00007DBD0000}"/>
    <cellStyle name="Percent 2 3 8 3 2" xfId="19523" xr:uid="{00000000-0005-0000-0000-00007EBD0000}"/>
    <cellStyle name="Percent 2 3 8 3 2 2" xfId="42791" xr:uid="{00000000-0005-0000-0000-00007FBD0000}"/>
    <cellStyle name="Percent 2 3 8 3 3" xfId="32176" xr:uid="{00000000-0005-0000-0000-000080BD0000}"/>
    <cellStyle name="Percent 2 3 8 4" xfId="14217" xr:uid="{00000000-0005-0000-0000-000081BD0000}"/>
    <cellStyle name="Percent 2 3 8 4 2" xfId="37485" xr:uid="{00000000-0005-0000-0000-000082BD0000}"/>
    <cellStyle name="Percent 2 3 8 5" xfId="26868" xr:uid="{00000000-0005-0000-0000-000083BD0000}"/>
    <cellStyle name="Percent 2 3 9" xfId="4223" xr:uid="{00000000-0005-0000-0000-000084BD0000}"/>
    <cellStyle name="Percent 2 3 9 2" xfId="9567" xr:uid="{00000000-0005-0000-0000-000085BD0000}"/>
    <cellStyle name="Percent 2 3 9 2 2" xfId="20182" xr:uid="{00000000-0005-0000-0000-000086BD0000}"/>
    <cellStyle name="Percent 2 3 9 2 2 2" xfId="43450" xr:uid="{00000000-0005-0000-0000-000087BD0000}"/>
    <cellStyle name="Percent 2 3 9 2 3" xfId="32835" xr:uid="{00000000-0005-0000-0000-000088BD0000}"/>
    <cellStyle name="Percent 2 3 9 3" xfId="14876" xr:uid="{00000000-0005-0000-0000-000089BD0000}"/>
    <cellStyle name="Percent 2 3 9 3 2" xfId="38144" xr:uid="{00000000-0005-0000-0000-00008ABD0000}"/>
    <cellStyle name="Percent 2 3 9 4" xfId="27527" xr:uid="{00000000-0005-0000-0000-00008BBD0000}"/>
    <cellStyle name="Percent 2 4" xfId="645" xr:uid="{00000000-0005-0000-0000-00008CBD0000}"/>
    <cellStyle name="Percent 2 4 10" xfId="12237" xr:uid="{00000000-0005-0000-0000-00008DBD0000}"/>
    <cellStyle name="Percent 2 4 10 2" xfId="35505" xr:uid="{00000000-0005-0000-0000-00008EBD0000}"/>
    <cellStyle name="Percent 2 4 11" xfId="24547" xr:uid="{00000000-0005-0000-0000-00008FBD0000}"/>
    <cellStyle name="Percent 2 4 11 2" xfId="47744" xr:uid="{00000000-0005-0000-0000-000090BD0000}"/>
    <cellStyle name="Percent 2 4 12" xfId="24886" xr:uid="{00000000-0005-0000-0000-000091BD0000}"/>
    <cellStyle name="Percent 2 4 13" xfId="49678" xr:uid="{00000000-0005-0000-0000-000092BD0000}"/>
    <cellStyle name="Percent 2 4 2" xfId="1228" xr:uid="{00000000-0005-0000-0000-000093BD0000}"/>
    <cellStyle name="Percent 2 4 2 2" xfId="2790" xr:uid="{00000000-0005-0000-0000-000094BD0000}"/>
    <cellStyle name="Percent 2 4 2 2 2" xfId="5638" xr:uid="{00000000-0005-0000-0000-000095BD0000}"/>
    <cellStyle name="Percent 2 4 2 2 2 2" xfId="10981" xr:uid="{00000000-0005-0000-0000-000096BD0000}"/>
    <cellStyle name="Percent 2 4 2 2 2 2 2" xfId="21595" xr:uid="{00000000-0005-0000-0000-000097BD0000}"/>
    <cellStyle name="Percent 2 4 2 2 2 2 2 2" xfId="44863" xr:uid="{00000000-0005-0000-0000-000098BD0000}"/>
    <cellStyle name="Percent 2 4 2 2 2 2 3" xfId="34249" xr:uid="{00000000-0005-0000-0000-000099BD0000}"/>
    <cellStyle name="Percent 2 4 2 2 2 3" xfId="16289" xr:uid="{00000000-0005-0000-0000-00009ABD0000}"/>
    <cellStyle name="Percent 2 4 2 2 2 3 2" xfId="39557" xr:uid="{00000000-0005-0000-0000-00009BBD0000}"/>
    <cellStyle name="Percent 2 4 2 2 2 4" xfId="24550" xr:uid="{00000000-0005-0000-0000-00009CBD0000}"/>
    <cellStyle name="Percent 2 4 2 2 2 4 2" xfId="47747" xr:uid="{00000000-0005-0000-0000-00009DBD0000}"/>
    <cellStyle name="Percent 2 4 2 2 2 5" xfId="28941" xr:uid="{00000000-0005-0000-0000-00009EBD0000}"/>
    <cellStyle name="Percent 2 4 2 2 2 6" xfId="49681" xr:uid="{00000000-0005-0000-0000-00009FBD0000}"/>
    <cellStyle name="Percent 2 4 2 2 3" xfId="8339" xr:uid="{00000000-0005-0000-0000-0000A0BD0000}"/>
    <cellStyle name="Percent 2 4 2 2 3 2" xfId="18954" xr:uid="{00000000-0005-0000-0000-0000A1BD0000}"/>
    <cellStyle name="Percent 2 4 2 2 3 2 2" xfId="42222" xr:uid="{00000000-0005-0000-0000-0000A2BD0000}"/>
    <cellStyle name="Percent 2 4 2 2 3 3" xfId="31607" xr:uid="{00000000-0005-0000-0000-0000A3BD0000}"/>
    <cellStyle name="Percent 2 4 2 2 4" xfId="13649" xr:uid="{00000000-0005-0000-0000-0000A4BD0000}"/>
    <cellStyle name="Percent 2 4 2 2 4 2" xfId="36917" xr:uid="{00000000-0005-0000-0000-0000A5BD0000}"/>
    <cellStyle name="Percent 2 4 2 2 5" xfId="24549" xr:uid="{00000000-0005-0000-0000-0000A6BD0000}"/>
    <cellStyle name="Percent 2 4 2 2 5 2" xfId="47746" xr:uid="{00000000-0005-0000-0000-0000A7BD0000}"/>
    <cellStyle name="Percent 2 4 2 2 6" xfId="26299" xr:uid="{00000000-0005-0000-0000-0000A8BD0000}"/>
    <cellStyle name="Percent 2 4 2 2 7" xfId="49680" xr:uid="{00000000-0005-0000-0000-0000A9BD0000}"/>
    <cellStyle name="Percent 2 4 2 3" xfId="3965" xr:uid="{00000000-0005-0000-0000-0000AABD0000}"/>
    <cellStyle name="Percent 2 4 2 3 2" xfId="6629" xr:uid="{00000000-0005-0000-0000-0000ABBD0000}"/>
    <cellStyle name="Percent 2 4 2 3 2 2" xfId="11972" xr:uid="{00000000-0005-0000-0000-0000ACBD0000}"/>
    <cellStyle name="Percent 2 4 2 3 2 2 2" xfId="22585" xr:uid="{00000000-0005-0000-0000-0000ADBD0000}"/>
    <cellStyle name="Percent 2 4 2 3 2 2 2 2" xfId="45853" xr:uid="{00000000-0005-0000-0000-0000AEBD0000}"/>
    <cellStyle name="Percent 2 4 2 3 2 2 3" xfId="35240" xr:uid="{00000000-0005-0000-0000-0000AFBD0000}"/>
    <cellStyle name="Percent 2 4 2 3 2 3" xfId="17279" xr:uid="{00000000-0005-0000-0000-0000B0BD0000}"/>
    <cellStyle name="Percent 2 4 2 3 2 3 2" xfId="40547" xr:uid="{00000000-0005-0000-0000-0000B1BD0000}"/>
    <cellStyle name="Percent 2 4 2 3 2 4" xfId="29932" xr:uid="{00000000-0005-0000-0000-0000B2BD0000}"/>
    <cellStyle name="Percent 2 4 2 3 3" xfId="9330" xr:uid="{00000000-0005-0000-0000-0000B3BD0000}"/>
    <cellStyle name="Percent 2 4 2 3 3 2" xfId="19945" xr:uid="{00000000-0005-0000-0000-0000B4BD0000}"/>
    <cellStyle name="Percent 2 4 2 3 3 2 2" xfId="43213" xr:uid="{00000000-0005-0000-0000-0000B5BD0000}"/>
    <cellStyle name="Percent 2 4 2 3 3 3" xfId="32598" xr:uid="{00000000-0005-0000-0000-0000B6BD0000}"/>
    <cellStyle name="Percent 2 4 2 3 4" xfId="14639" xr:uid="{00000000-0005-0000-0000-0000B7BD0000}"/>
    <cellStyle name="Percent 2 4 2 3 4 2" xfId="37907" xr:uid="{00000000-0005-0000-0000-0000B8BD0000}"/>
    <cellStyle name="Percent 2 4 2 3 5" xfId="24551" xr:uid="{00000000-0005-0000-0000-0000B9BD0000}"/>
    <cellStyle name="Percent 2 4 2 3 5 2" xfId="47748" xr:uid="{00000000-0005-0000-0000-0000BABD0000}"/>
    <cellStyle name="Percent 2 4 2 3 6" xfId="27290" xr:uid="{00000000-0005-0000-0000-0000BBBD0000}"/>
    <cellStyle name="Percent 2 4 2 3 7" xfId="49682" xr:uid="{00000000-0005-0000-0000-0000BCBD0000}"/>
    <cellStyle name="Percent 2 4 2 4" xfId="4451" xr:uid="{00000000-0005-0000-0000-0000BDBD0000}"/>
    <cellStyle name="Percent 2 4 2 4 2" xfId="9795" xr:uid="{00000000-0005-0000-0000-0000BEBD0000}"/>
    <cellStyle name="Percent 2 4 2 4 2 2" xfId="20410" xr:uid="{00000000-0005-0000-0000-0000BFBD0000}"/>
    <cellStyle name="Percent 2 4 2 4 2 2 2" xfId="43678" xr:uid="{00000000-0005-0000-0000-0000C0BD0000}"/>
    <cellStyle name="Percent 2 4 2 4 2 3" xfId="33063" xr:uid="{00000000-0005-0000-0000-0000C1BD0000}"/>
    <cellStyle name="Percent 2 4 2 4 3" xfId="15104" xr:uid="{00000000-0005-0000-0000-0000C2BD0000}"/>
    <cellStyle name="Percent 2 4 2 4 3 2" xfId="38372" xr:uid="{00000000-0005-0000-0000-0000C3BD0000}"/>
    <cellStyle name="Percent 2 4 2 4 4" xfId="27755" xr:uid="{00000000-0005-0000-0000-0000C4BD0000}"/>
    <cellStyle name="Percent 2 4 2 5" xfId="7153" xr:uid="{00000000-0005-0000-0000-0000C5BD0000}"/>
    <cellStyle name="Percent 2 4 2 5 2" xfId="17768" xr:uid="{00000000-0005-0000-0000-0000C6BD0000}"/>
    <cellStyle name="Percent 2 4 2 5 2 2" xfId="41036" xr:uid="{00000000-0005-0000-0000-0000C7BD0000}"/>
    <cellStyle name="Percent 2 4 2 5 3" xfId="30421" xr:uid="{00000000-0005-0000-0000-0000C8BD0000}"/>
    <cellStyle name="Percent 2 4 2 6" xfId="12464" xr:uid="{00000000-0005-0000-0000-0000C9BD0000}"/>
    <cellStyle name="Percent 2 4 2 6 2" xfId="35732" xr:uid="{00000000-0005-0000-0000-0000CABD0000}"/>
    <cellStyle name="Percent 2 4 2 7" xfId="24548" xr:uid="{00000000-0005-0000-0000-0000CBBD0000}"/>
    <cellStyle name="Percent 2 4 2 7 2" xfId="47745" xr:uid="{00000000-0005-0000-0000-0000CCBD0000}"/>
    <cellStyle name="Percent 2 4 2 8" xfId="25113" xr:uid="{00000000-0005-0000-0000-0000CDBD0000}"/>
    <cellStyle name="Percent 2 4 2 9" xfId="49679" xr:uid="{00000000-0005-0000-0000-0000CEBD0000}"/>
    <cellStyle name="Percent 2 4 3" xfId="1601" xr:uid="{00000000-0005-0000-0000-0000CFBD0000}"/>
    <cellStyle name="Percent 2 4 3 2" xfId="2958" xr:uid="{00000000-0005-0000-0000-0000D0BD0000}"/>
    <cellStyle name="Percent 2 4 3 2 2" xfId="5806" xr:uid="{00000000-0005-0000-0000-0000D1BD0000}"/>
    <cellStyle name="Percent 2 4 3 2 2 2" xfId="11149" xr:uid="{00000000-0005-0000-0000-0000D2BD0000}"/>
    <cellStyle name="Percent 2 4 3 2 2 2 2" xfId="21763" xr:uid="{00000000-0005-0000-0000-0000D3BD0000}"/>
    <cellStyle name="Percent 2 4 3 2 2 2 2 2" xfId="45031" xr:uid="{00000000-0005-0000-0000-0000D4BD0000}"/>
    <cellStyle name="Percent 2 4 3 2 2 2 3" xfId="34417" xr:uid="{00000000-0005-0000-0000-0000D5BD0000}"/>
    <cellStyle name="Percent 2 4 3 2 2 3" xfId="16457" xr:uid="{00000000-0005-0000-0000-0000D6BD0000}"/>
    <cellStyle name="Percent 2 4 3 2 2 3 2" xfId="39725" xr:uid="{00000000-0005-0000-0000-0000D7BD0000}"/>
    <cellStyle name="Percent 2 4 3 2 2 4" xfId="29109" xr:uid="{00000000-0005-0000-0000-0000D8BD0000}"/>
    <cellStyle name="Percent 2 4 3 2 3" xfId="8507" xr:uid="{00000000-0005-0000-0000-0000D9BD0000}"/>
    <cellStyle name="Percent 2 4 3 2 3 2" xfId="19122" xr:uid="{00000000-0005-0000-0000-0000DABD0000}"/>
    <cellStyle name="Percent 2 4 3 2 3 2 2" xfId="42390" xr:uid="{00000000-0005-0000-0000-0000DBBD0000}"/>
    <cellStyle name="Percent 2 4 3 2 3 3" xfId="31775" xr:uid="{00000000-0005-0000-0000-0000DCBD0000}"/>
    <cellStyle name="Percent 2 4 3 2 4" xfId="13817" xr:uid="{00000000-0005-0000-0000-0000DDBD0000}"/>
    <cellStyle name="Percent 2 4 3 2 4 2" xfId="37085" xr:uid="{00000000-0005-0000-0000-0000DEBD0000}"/>
    <cellStyle name="Percent 2 4 3 2 5" xfId="24553" xr:uid="{00000000-0005-0000-0000-0000DFBD0000}"/>
    <cellStyle name="Percent 2 4 3 2 5 2" xfId="47750" xr:uid="{00000000-0005-0000-0000-0000E0BD0000}"/>
    <cellStyle name="Percent 2 4 3 2 6" xfId="26467" xr:uid="{00000000-0005-0000-0000-0000E1BD0000}"/>
    <cellStyle name="Percent 2 4 3 2 7" xfId="49684" xr:uid="{00000000-0005-0000-0000-0000E2BD0000}"/>
    <cellStyle name="Percent 2 4 3 3" xfId="4619" xr:uid="{00000000-0005-0000-0000-0000E3BD0000}"/>
    <cellStyle name="Percent 2 4 3 3 2" xfId="9963" xr:uid="{00000000-0005-0000-0000-0000E4BD0000}"/>
    <cellStyle name="Percent 2 4 3 3 2 2" xfId="20578" xr:uid="{00000000-0005-0000-0000-0000E5BD0000}"/>
    <cellStyle name="Percent 2 4 3 3 2 2 2" xfId="43846" xr:uid="{00000000-0005-0000-0000-0000E6BD0000}"/>
    <cellStyle name="Percent 2 4 3 3 2 3" xfId="33231" xr:uid="{00000000-0005-0000-0000-0000E7BD0000}"/>
    <cellStyle name="Percent 2 4 3 3 3" xfId="15272" xr:uid="{00000000-0005-0000-0000-0000E8BD0000}"/>
    <cellStyle name="Percent 2 4 3 3 3 2" xfId="38540" xr:uid="{00000000-0005-0000-0000-0000E9BD0000}"/>
    <cellStyle name="Percent 2 4 3 3 4" xfId="27923" xr:uid="{00000000-0005-0000-0000-0000EABD0000}"/>
    <cellStyle name="Percent 2 4 3 4" xfId="7321" xr:uid="{00000000-0005-0000-0000-0000EBBD0000}"/>
    <cellStyle name="Percent 2 4 3 4 2" xfId="17936" xr:uid="{00000000-0005-0000-0000-0000ECBD0000}"/>
    <cellStyle name="Percent 2 4 3 4 2 2" xfId="41204" xr:uid="{00000000-0005-0000-0000-0000EDBD0000}"/>
    <cellStyle name="Percent 2 4 3 4 3" xfId="30589" xr:uid="{00000000-0005-0000-0000-0000EEBD0000}"/>
    <cellStyle name="Percent 2 4 3 5" xfId="12632" xr:uid="{00000000-0005-0000-0000-0000EFBD0000}"/>
    <cellStyle name="Percent 2 4 3 5 2" xfId="35900" xr:uid="{00000000-0005-0000-0000-0000F0BD0000}"/>
    <cellStyle name="Percent 2 4 3 6" xfId="24552" xr:uid="{00000000-0005-0000-0000-0000F1BD0000}"/>
    <cellStyle name="Percent 2 4 3 6 2" xfId="47749" xr:uid="{00000000-0005-0000-0000-0000F2BD0000}"/>
    <cellStyle name="Percent 2 4 3 7" xfId="25281" xr:uid="{00000000-0005-0000-0000-0000F3BD0000}"/>
    <cellStyle name="Percent 2 4 3 8" xfId="49683" xr:uid="{00000000-0005-0000-0000-0000F4BD0000}"/>
    <cellStyle name="Percent 2 4 4" xfId="2125" xr:uid="{00000000-0005-0000-0000-0000F5BD0000}"/>
    <cellStyle name="Percent 2 4 4 2" xfId="5018" xr:uid="{00000000-0005-0000-0000-0000F6BD0000}"/>
    <cellStyle name="Percent 2 4 4 2 2" xfId="10361" xr:uid="{00000000-0005-0000-0000-0000F7BD0000}"/>
    <cellStyle name="Percent 2 4 4 2 2 2" xfId="20976" xr:uid="{00000000-0005-0000-0000-0000F8BD0000}"/>
    <cellStyle name="Percent 2 4 4 2 2 2 2" xfId="44244" xr:uid="{00000000-0005-0000-0000-0000F9BD0000}"/>
    <cellStyle name="Percent 2 4 4 2 2 3" xfId="33629" xr:uid="{00000000-0005-0000-0000-0000FABD0000}"/>
    <cellStyle name="Percent 2 4 4 2 3" xfId="15670" xr:uid="{00000000-0005-0000-0000-0000FBBD0000}"/>
    <cellStyle name="Percent 2 4 4 2 3 2" xfId="38938" xr:uid="{00000000-0005-0000-0000-0000FCBD0000}"/>
    <cellStyle name="Percent 2 4 4 2 4" xfId="28321" xr:uid="{00000000-0005-0000-0000-0000FDBD0000}"/>
    <cellStyle name="Percent 2 4 4 3" xfId="7719" xr:uid="{00000000-0005-0000-0000-0000FEBD0000}"/>
    <cellStyle name="Percent 2 4 4 3 2" xfId="18334" xr:uid="{00000000-0005-0000-0000-0000FFBD0000}"/>
    <cellStyle name="Percent 2 4 4 3 2 2" xfId="41602" xr:uid="{00000000-0005-0000-0000-000000BE0000}"/>
    <cellStyle name="Percent 2 4 4 3 3" xfId="30987" xr:uid="{00000000-0005-0000-0000-000001BE0000}"/>
    <cellStyle name="Percent 2 4 4 4" xfId="13030" xr:uid="{00000000-0005-0000-0000-000002BE0000}"/>
    <cellStyle name="Percent 2 4 4 4 2" xfId="36298" xr:uid="{00000000-0005-0000-0000-000003BE0000}"/>
    <cellStyle name="Percent 2 4 4 5" xfId="24554" xr:uid="{00000000-0005-0000-0000-000004BE0000}"/>
    <cellStyle name="Percent 2 4 4 5 2" xfId="47751" xr:uid="{00000000-0005-0000-0000-000005BE0000}"/>
    <cellStyle name="Percent 2 4 4 6" xfId="25679" xr:uid="{00000000-0005-0000-0000-000006BE0000}"/>
    <cellStyle name="Percent 2 4 4 7" xfId="49685" xr:uid="{00000000-0005-0000-0000-000007BE0000}"/>
    <cellStyle name="Percent 2 4 5" xfId="2563" xr:uid="{00000000-0005-0000-0000-000008BE0000}"/>
    <cellStyle name="Percent 2 4 5 2" xfId="5411" xr:uid="{00000000-0005-0000-0000-000009BE0000}"/>
    <cellStyle name="Percent 2 4 5 2 2" xfId="10754" xr:uid="{00000000-0005-0000-0000-00000ABE0000}"/>
    <cellStyle name="Percent 2 4 5 2 2 2" xfId="21368" xr:uid="{00000000-0005-0000-0000-00000BBE0000}"/>
    <cellStyle name="Percent 2 4 5 2 2 2 2" xfId="44636" xr:uid="{00000000-0005-0000-0000-00000CBE0000}"/>
    <cellStyle name="Percent 2 4 5 2 2 3" xfId="34022" xr:uid="{00000000-0005-0000-0000-00000DBE0000}"/>
    <cellStyle name="Percent 2 4 5 2 3" xfId="16062" xr:uid="{00000000-0005-0000-0000-00000EBE0000}"/>
    <cellStyle name="Percent 2 4 5 2 3 2" xfId="39330" xr:uid="{00000000-0005-0000-0000-00000FBE0000}"/>
    <cellStyle name="Percent 2 4 5 2 4" xfId="28714" xr:uid="{00000000-0005-0000-0000-000010BE0000}"/>
    <cellStyle name="Percent 2 4 5 3" xfId="8112" xr:uid="{00000000-0005-0000-0000-000011BE0000}"/>
    <cellStyle name="Percent 2 4 5 3 2" xfId="18727" xr:uid="{00000000-0005-0000-0000-000012BE0000}"/>
    <cellStyle name="Percent 2 4 5 3 2 2" xfId="41995" xr:uid="{00000000-0005-0000-0000-000013BE0000}"/>
    <cellStyle name="Percent 2 4 5 3 3" xfId="31380" xr:uid="{00000000-0005-0000-0000-000014BE0000}"/>
    <cellStyle name="Percent 2 4 5 4" xfId="13422" xr:uid="{00000000-0005-0000-0000-000015BE0000}"/>
    <cellStyle name="Percent 2 4 5 4 2" xfId="36690" xr:uid="{00000000-0005-0000-0000-000016BE0000}"/>
    <cellStyle name="Percent 2 4 5 5" xfId="26072" xr:uid="{00000000-0005-0000-0000-000017BE0000}"/>
    <cellStyle name="Percent 2 4 6" xfId="3290" xr:uid="{00000000-0005-0000-0000-000018BE0000}"/>
    <cellStyle name="Percent 2 4 6 2" xfId="6120" xr:uid="{00000000-0005-0000-0000-000019BE0000}"/>
    <cellStyle name="Percent 2 4 6 2 2" xfId="11463" xr:uid="{00000000-0005-0000-0000-00001ABE0000}"/>
    <cellStyle name="Percent 2 4 6 2 2 2" xfId="22076" xr:uid="{00000000-0005-0000-0000-00001BBE0000}"/>
    <cellStyle name="Percent 2 4 6 2 2 2 2" xfId="45344" xr:uid="{00000000-0005-0000-0000-00001CBE0000}"/>
    <cellStyle name="Percent 2 4 6 2 2 3" xfId="34731" xr:uid="{00000000-0005-0000-0000-00001DBE0000}"/>
    <cellStyle name="Percent 2 4 6 2 3" xfId="16770" xr:uid="{00000000-0005-0000-0000-00001EBE0000}"/>
    <cellStyle name="Percent 2 4 6 2 3 2" xfId="40038" xr:uid="{00000000-0005-0000-0000-00001FBE0000}"/>
    <cellStyle name="Percent 2 4 6 2 4" xfId="29423" xr:uid="{00000000-0005-0000-0000-000020BE0000}"/>
    <cellStyle name="Percent 2 4 6 3" xfId="8821" xr:uid="{00000000-0005-0000-0000-000021BE0000}"/>
    <cellStyle name="Percent 2 4 6 3 2" xfId="19436" xr:uid="{00000000-0005-0000-0000-000022BE0000}"/>
    <cellStyle name="Percent 2 4 6 3 2 2" xfId="42704" xr:uid="{00000000-0005-0000-0000-000023BE0000}"/>
    <cellStyle name="Percent 2 4 6 3 3" xfId="32089" xr:uid="{00000000-0005-0000-0000-000024BE0000}"/>
    <cellStyle name="Percent 2 4 6 4" xfId="14130" xr:uid="{00000000-0005-0000-0000-000025BE0000}"/>
    <cellStyle name="Percent 2 4 6 4 2" xfId="37398" xr:uid="{00000000-0005-0000-0000-000026BE0000}"/>
    <cellStyle name="Percent 2 4 6 5" xfId="26781" xr:uid="{00000000-0005-0000-0000-000027BE0000}"/>
    <cellStyle name="Percent 2 4 7" xfId="3610" xr:uid="{00000000-0005-0000-0000-000028BE0000}"/>
    <cellStyle name="Percent 2 4 7 2" xfId="6434" xr:uid="{00000000-0005-0000-0000-000029BE0000}"/>
    <cellStyle name="Percent 2 4 7 2 2" xfId="11777" xr:uid="{00000000-0005-0000-0000-00002ABE0000}"/>
    <cellStyle name="Percent 2 4 7 2 2 2" xfId="22390" xr:uid="{00000000-0005-0000-0000-00002BBE0000}"/>
    <cellStyle name="Percent 2 4 7 2 2 2 2" xfId="45658" xr:uid="{00000000-0005-0000-0000-00002CBE0000}"/>
    <cellStyle name="Percent 2 4 7 2 2 3" xfId="35045" xr:uid="{00000000-0005-0000-0000-00002DBE0000}"/>
    <cellStyle name="Percent 2 4 7 2 3" xfId="17084" xr:uid="{00000000-0005-0000-0000-00002EBE0000}"/>
    <cellStyle name="Percent 2 4 7 2 3 2" xfId="40352" xr:uid="{00000000-0005-0000-0000-00002FBE0000}"/>
    <cellStyle name="Percent 2 4 7 2 4" xfId="29737" xr:uid="{00000000-0005-0000-0000-000030BE0000}"/>
    <cellStyle name="Percent 2 4 7 3" xfId="9135" xr:uid="{00000000-0005-0000-0000-000031BE0000}"/>
    <cellStyle name="Percent 2 4 7 3 2" xfId="19750" xr:uid="{00000000-0005-0000-0000-000032BE0000}"/>
    <cellStyle name="Percent 2 4 7 3 2 2" xfId="43018" xr:uid="{00000000-0005-0000-0000-000033BE0000}"/>
    <cellStyle name="Percent 2 4 7 3 3" xfId="32403" xr:uid="{00000000-0005-0000-0000-000034BE0000}"/>
    <cellStyle name="Percent 2 4 7 4" xfId="14444" xr:uid="{00000000-0005-0000-0000-000035BE0000}"/>
    <cellStyle name="Percent 2 4 7 4 2" xfId="37712" xr:uid="{00000000-0005-0000-0000-000036BE0000}"/>
    <cellStyle name="Percent 2 4 7 5" xfId="27095" xr:uid="{00000000-0005-0000-0000-000037BE0000}"/>
    <cellStyle name="Percent 2 4 8" xfId="4224" xr:uid="{00000000-0005-0000-0000-000038BE0000}"/>
    <cellStyle name="Percent 2 4 8 2" xfId="9568" xr:uid="{00000000-0005-0000-0000-000039BE0000}"/>
    <cellStyle name="Percent 2 4 8 2 2" xfId="20183" xr:uid="{00000000-0005-0000-0000-00003ABE0000}"/>
    <cellStyle name="Percent 2 4 8 2 2 2" xfId="43451" xr:uid="{00000000-0005-0000-0000-00003BBE0000}"/>
    <cellStyle name="Percent 2 4 8 2 3" xfId="32836" xr:uid="{00000000-0005-0000-0000-00003CBE0000}"/>
    <cellStyle name="Percent 2 4 8 3" xfId="14877" xr:uid="{00000000-0005-0000-0000-00003DBE0000}"/>
    <cellStyle name="Percent 2 4 8 3 2" xfId="38145" xr:uid="{00000000-0005-0000-0000-00003EBE0000}"/>
    <cellStyle name="Percent 2 4 8 4" xfId="27528" xr:uid="{00000000-0005-0000-0000-00003FBE0000}"/>
    <cellStyle name="Percent 2 4 9" xfId="6926" xr:uid="{00000000-0005-0000-0000-000040BE0000}"/>
    <cellStyle name="Percent 2 4 9 2" xfId="17541" xr:uid="{00000000-0005-0000-0000-000041BE0000}"/>
    <cellStyle name="Percent 2 4 9 2 2" xfId="40809" xr:uid="{00000000-0005-0000-0000-000042BE0000}"/>
    <cellStyle name="Percent 2 4 9 3" xfId="30194" xr:uid="{00000000-0005-0000-0000-000043BE0000}"/>
    <cellStyle name="Percent 2 5" xfId="646" xr:uid="{00000000-0005-0000-0000-000044BE0000}"/>
    <cellStyle name="Percent 2 5 2" xfId="24556" xr:uid="{00000000-0005-0000-0000-000045BE0000}"/>
    <cellStyle name="Percent 2 5 2 2" xfId="24557" xr:uid="{00000000-0005-0000-0000-000046BE0000}"/>
    <cellStyle name="Percent 2 5 2 2 2" xfId="47754" xr:uid="{00000000-0005-0000-0000-000047BE0000}"/>
    <cellStyle name="Percent 2 5 2 2 3" xfId="49688" xr:uid="{00000000-0005-0000-0000-000048BE0000}"/>
    <cellStyle name="Percent 2 5 2 3" xfId="47753" xr:uid="{00000000-0005-0000-0000-000049BE0000}"/>
    <cellStyle name="Percent 2 5 2 4" xfId="49687" xr:uid="{00000000-0005-0000-0000-00004ABE0000}"/>
    <cellStyle name="Percent 2 5 3" xfId="24558" xr:uid="{00000000-0005-0000-0000-00004BBE0000}"/>
    <cellStyle name="Percent 2 5 3 2" xfId="47755" xr:uid="{00000000-0005-0000-0000-00004CBE0000}"/>
    <cellStyle name="Percent 2 5 3 3" xfId="49689" xr:uid="{00000000-0005-0000-0000-00004DBE0000}"/>
    <cellStyle name="Percent 2 5 4" xfId="24555" xr:uid="{00000000-0005-0000-0000-00004EBE0000}"/>
    <cellStyle name="Percent 2 5 4 2" xfId="47752" xr:uid="{00000000-0005-0000-0000-00004FBE0000}"/>
    <cellStyle name="Percent 2 5 5" xfId="49686" xr:uid="{00000000-0005-0000-0000-000050BE0000}"/>
    <cellStyle name="Percent 2 6" xfId="647" xr:uid="{00000000-0005-0000-0000-000051BE0000}"/>
    <cellStyle name="Percent 2 6 2" xfId="24560" xr:uid="{00000000-0005-0000-0000-000052BE0000}"/>
    <cellStyle name="Percent 2 6 2 2" xfId="24561" xr:uid="{00000000-0005-0000-0000-000053BE0000}"/>
    <cellStyle name="Percent 2 6 2 2 2" xfId="47758" xr:uid="{00000000-0005-0000-0000-000054BE0000}"/>
    <cellStyle name="Percent 2 6 2 2 3" xfId="49692" xr:uid="{00000000-0005-0000-0000-000055BE0000}"/>
    <cellStyle name="Percent 2 6 2 3" xfId="47757" xr:uid="{00000000-0005-0000-0000-000056BE0000}"/>
    <cellStyle name="Percent 2 6 2 4" xfId="49691" xr:uid="{00000000-0005-0000-0000-000057BE0000}"/>
    <cellStyle name="Percent 2 6 3" xfId="24562" xr:uid="{00000000-0005-0000-0000-000058BE0000}"/>
    <cellStyle name="Percent 2 6 3 2" xfId="47759" xr:uid="{00000000-0005-0000-0000-000059BE0000}"/>
    <cellStyle name="Percent 2 6 3 3" xfId="49693" xr:uid="{00000000-0005-0000-0000-00005ABE0000}"/>
    <cellStyle name="Percent 2 6 4" xfId="24559" xr:uid="{00000000-0005-0000-0000-00005BBE0000}"/>
    <cellStyle name="Percent 2 6 4 2" xfId="47756" xr:uid="{00000000-0005-0000-0000-00005CBE0000}"/>
    <cellStyle name="Percent 2 6 5" xfId="49690" xr:uid="{00000000-0005-0000-0000-00005DBE0000}"/>
    <cellStyle name="Percent 2 7" xfId="878" xr:uid="{00000000-0005-0000-0000-00005EBE0000}"/>
    <cellStyle name="Percent 2 7 2" xfId="2123" xr:uid="{00000000-0005-0000-0000-00005FBE0000}"/>
    <cellStyle name="Percent 2 7 2 2" xfId="3717" xr:uid="{00000000-0005-0000-0000-000060BE0000}"/>
    <cellStyle name="Percent 2 7 2 2 2" xfId="6470" xr:uid="{00000000-0005-0000-0000-000061BE0000}"/>
    <cellStyle name="Percent 2 7 2 2 2 2" xfId="11813" xr:uid="{00000000-0005-0000-0000-000062BE0000}"/>
    <cellStyle name="Percent 2 7 2 2 2 2 2" xfId="22426" xr:uid="{00000000-0005-0000-0000-000063BE0000}"/>
    <cellStyle name="Percent 2 7 2 2 2 2 2 2" xfId="45694" xr:uid="{00000000-0005-0000-0000-000064BE0000}"/>
    <cellStyle name="Percent 2 7 2 2 2 2 3" xfId="35081" xr:uid="{00000000-0005-0000-0000-000065BE0000}"/>
    <cellStyle name="Percent 2 7 2 2 2 3" xfId="17120" xr:uid="{00000000-0005-0000-0000-000066BE0000}"/>
    <cellStyle name="Percent 2 7 2 2 2 3 2" xfId="40388" xr:uid="{00000000-0005-0000-0000-000067BE0000}"/>
    <cellStyle name="Percent 2 7 2 2 2 4" xfId="29773" xr:uid="{00000000-0005-0000-0000-000068BE0000}"/>
    <cellStyle name="Percent 2 7 2 2 3" xfId="9171" xr:uid="{00000000-0005-0000-0000-000069BE0000}"/>
    <cellStyle name="Percent 2 7 2 2 3 2" xfId="19786" xr:uid="{00000000-0005-0000-0000-00006ABE0000}"/>
    <cellStyle name="Percent 2 7 2 2 3 2 2" xfId="43054" xr:uid="{00000000-0005-0000-0000-00006BBE0000}"/>
    <cellStyle name="Percent 2 7 2 2 3 3" xfId="32439" xr:uid="{00000000-0005-0000-0000-00006CBE0000}"/>
    <cellStyle name="Percent 2 7 2 2 4" xfId="14480" xr:uid="{00000000-0005-0000-0000-00006DBE0000}"/>
    <cellStyle name="Percent 2 7 2 2 4 2" xfId="37748" xr:uid="{00000000-0005-0000-0000-00006EBE0000}"/>
    <cellStyle name="Percent 2 7 2 2 5" xfId="24565" xr:uid="{00000000-0005-0000-0000-00006FBE0000}"/>
    <cellStyle name="Percent 2 7 2 2 5 2" xfId="47762" xr:uid="{00000000-0005-0000-0000-000070BE0000}"/>
    <cellStyle name="Percent 2 7 2 2 6" xfId="27131" xr:uid="{00000000-0005-0000-0000-000071BE0000}"/>
    <cellStyle name="Percent 2 7 2 2 7" xfId="49696" xr:uid="{00000000-0005-0000-0000-000072BE0000}"/>
    <cellStyle name="Percent 2 7 2 3" xfId="24564" xr:uid="{00000000-0005-0000-0000-000073BE0000}"/>
    <cellStyle name="Percent 2 7 2 3 2" xfId="47761" xr:uid="{00000000-0005-0000-0000-000074BE0000}"/>
    <cellStyle name="Percent 2 7 2 4" xfId="49695" xr:uid="{00000000-0005-0000-0000-000075BE0000}"/>
    <cellStyle name="Percent 2 7 3" xfId="2652" xr:uid="{00000000-0005-0000-0000-000076BE0000}"/>
    <cellStyle name="Percent 2 7 3 2" xfId="5500" xr:uid="{00000000-0005-0000-0000-000077BE0000}"/>
    <cellStyle name="Percent 2 7 3 2 2" xfId="10843" xr:uid="{00000000-0005-0000-0000-000078BE0000}"/>
    <cellStyle name="Percent 2 7 3 2 2 2" xfId="21457" xr:uid="{00000000-0005-0000-0000-000079BE0000}"/>
    <cellStyle name="Percent 2 7 3 2 2 2 2" xfId="44725" xr:uid="{00000000-0005-0000-0000-00007ABE0000}"/>
    <cellStyle name="Percent 2 7 3 2 2 3" xfId="34111" xr:uid="{00000000-0005-0000-0000-00007BBE0000}"/>
    <cellStyle name="Percent 2 7 3 2 3" xfId="16151" xr:uid="{00000000-0005-0000-0000-00007CBE0000}"/>
    <cellStyle name="Percent 2 7 3 2 3 2" xfId="39419" xr:uid="{00000000-0005-0000-0000-00007DBE0000}"/>
    <cellStyle name="Percent 2 7 3 2 4" xfId="28803" xr:uid="{00000000-0005-0000-0000-00007EBE0000}"/>
    <cellStyle name="Percent 2 7 3 3" xfId="8201" xr:uid="{00000000-0005-0000-0000-00007FBE0000}"/>
    <cellStyle name="Percent 2 7 3 3 2" xfId="18816" xr:uid="{00000000-0005-0000-0000-000080BE0000}"/>
    <cellStyle name="Percent 2 7 3 3 2 2" xfId="42084" xr:uid="{00000000-0005-0000-0000-000081BE0000}"/>
    <cellStyle name="Percent 2 7 3 3 3" xfId="31469" xr:uid="{00000000-0005-0000-0000-000082BE0000}"/>
    <cellStyle name="Percent 2 7 3 4" xfId="13511" xr:uid="{00000000-0005-0000-0000-000083BE0000}"/>
    <cellStyle name="Percent 2 7 3 4 2" xfId="36779" xr:uid="{00000000-0005-0000-0000-000084BE0000}"/>
    <cellStyle name="Percent 2 7 3 5" xfId="24566" xr:uid="{00000000-0005-0000-0000-000085BE0000}"/>
    <cellStyle name="Percent 2 7 3 5 2" xfId="47763" xr:uid="{00000000-0005-0000-0000-000086BE0000}"/>
    <cellStyle name="Percent 2 7 3 6" xfId="26161" xr:uid="{00000000-0005-0000-0000-000087BE0000}"/>
    <cellStyle name="Percent 2 7 3 7" xfId="49697" xr:uid="{00000000-0005-0000-0000-000088BE0000}"/>
    <cellStyle name="Percent 2 7 4" xfId="4313" xr:uid="{00000000-0005-0000-0000-000089BE0000}"/>
    <cellStyle name="Percent 2 7 4 2" xfId="9657" xr:uid="{00000000-0005-0000-0000-00008ABE0000}"/>
    <cellStyle name="Percent 2 7 4 2 2" xfId="20272" xr:uid="{00000000-0005-0000-0000-00008BBE0000}"/>
    <cellStyle name="Percent 2 7 4 2 2 2" xfId="43540" xr:uid="{00000000-0005-0000-0000-00008CBE0000}"/>
    <cellStyle name="Percent 2 7 4 2 3" xfId="32925" xr:uid="{00000000-0005-0000-0000-00008DBE0000}"/>
    <cellStyle name="Percent 2 7 4 3" xfId="14966" xr:uid="{00000000-0005-0000-0000-00008EBE0000}"/>
    <cellStyle name="Percent 2 7 4 3 2" xfId="38234" xr:uid="{00000000-0005-0000-0000-00008FBE0000}"/>
    <cellStyle name="Percent 2 7 4 4" xfId="27617" xr:uid="{00000000-0005-0000-0000-000090BE0000}"/>
    <cellStyle name="Percent 2 7 5" xfId="7015" xr:uid="{00000000-0005-0000-0000-000091BE0000}"/>
    <cellStyle name="Percent 2 7 5 2" xfId="17630" xr:uid="{00000000-0005-0000-0000-000092BE0000}"/>
    <cellStyle name="Percent 2 7 5 2 2" xfId="40898" xr:uid="{00000000-0005-0000-0000-000093BE0000}"/>
    <cellStyle name="Percent 2 7 5 3" xfId="30283" xr:uid="{00000000-0005-0000-0000-000094BE0000}"/>
    <cellStyle name="Percent 2 7 6" xfId="12326" xr:uid="{00000000-0005-0000-0000-000095BE0000}"/>
    <cellStyle name="Percent 2 7 6 2" xfId="35594" xr:uid="{00000000-0005-0000-0000-000096BE0000}"/>
    <cellStyle name="Percent 2 7 7" xfId="24563" xr:uid="{00000000-0005-0000-0000-000097BE0000}"/>
    <cellStyle name="Percent 2 7 7 2" xfId="47760" xr:uid="{00000000-0005-0000-0000-000098BE0000}"/>
    <cellStyle name="Percent 2 7 8" xfId="24975" xr:uid="{00000000-0005-0000-0000-000099BE0000}"/>
    <cellStyle name="Percent 2 7 9" xfId="49694" xr:uid="{00000000-0005-0000-0000-00009ABE0000}"/>
    <cellStyle name="Percent 2 8" xfId="1169" xr:uid="{00000000-0005-0000-0000-00009BBE0000}"/>
    <cellStyle name="Percent 2 8 2" xfId="2735" xr:uid="{00000000-0005-0000-0000-00009CBE0000}"/>
    <cellStyle name="Percent 2 8 2 2" xfId="5583" xr:uid="{00000000-0005-0000-0000-00009DBE0000}"/>
    <cellStyle name="Percent 2 8 2 2 2" xfId="10926" xr:uid="{00000000-0005-0000-0000-00009EBE0000}"/>
    <cellStyle name="Percent 2 8 2 2 2 2" xfId="21540" xr:uid="{00000000-0005-0000-0000-00009FBE0000}"/>
    <cellStyle name="Percent 2 8 2 2 2 2 2" xfId="44808" xr:uid="{00000000-0005-0000-0000-0000A0BE0000}"/>
    <cellStyle name="Percent 2 8 2 2 2 3" xfId="34194" xr:uid="{00000000-0005-0000-0000-0000A1BE0000}"/>
    <cellStyle name="Percent 2 8 2 2 3" xfId="16234" xr:uid="{00000000-0005-0000-0000-0000A2BE0000}"/>
    <cellStyle name="Percent 2 8 2 2 3 2" xfId="39502" xr:uid="{00000000-0005-0000-0000-0000A3BE0000}"/>
    <cellStyle name="Percent 2 8 2 2 4" xfId="24569" xr:uid="{00000000-0005-0000-0000-0000A4BE0000}"/>
    <cellStyle name="Percent 2 8 2 2 4 2" xfId="47766" xr:uid="{00000000-0005-0000-0000-0000A5BE0000}"/>
    <cellStyle name="Percent 2 8 2 2 5" xfId="28886" xr:uid="{00000000-0005-0000-0000-0000A6BE0000}"/>
    <cellStyle name="Percent 2 8 2 2 6" xfId="49700" xr:uid="{00000000-0005-0000-0000-0000A7BE0000}"/>
    <cellStyle name="Percent 2 8 2 3" xfId="8284" xr:uid="{00000000-0005-0000-0000-0000A8BE0000}"/>
    <cellStyle name="Percent 2 8 2 3 2" xfId="18899" xr:uid="{00000000-0005-0000-0000-0000A9BE0000}"/>
    <cellStyle name="Percent 2 8 2 3 2 2" xfId="42167" xr:uid="{00000000-0005-0000-0000-0000AABE0000}"/>
    <cellStyle name="Percent 2 8 2 3 3" xfId="31552" xr:uid="{00000000-0005-0000-0000-0000ABBE0000}"/>
    <cellStyle name="Percent 2 8 2 4" xfId="13594" xr:uid="{00000000-0005-0000-0000-0000ACBE0000}"/>
    <cellStyle name="Percent 2 8 2 4 2" xfId="36862" xr:uid="{00000000-0005-0000-0000-0000ADBE0000}"/>
    <cellStyle name="Percent 2 8 2 5" xfId="24568" xr:uid="{00000000-0005-0000-0000-0000AEBE0000}"/>
    <cellStyle name="Percent 2 8 2 5 2" xfId="47765" xr:uid="{00000000-0005-0000-0000-0000AFBE0000}"/>
    <cellStyle name="Percent 2 8 2 6" xfId="26244" xr:uid="{00000000-0005-0000-0000-0000B0BE0000}"/>
    <cellStyle name="Percent 2 8 2 7" xfId="49699" xr:uid="{00000000-0005-0000-0000-0000B1BE0000}"/>
    <cellStyle name="Percent 2 8 3" xfId="3910" xr:uid="{00000000-0005-0000-0000-0000B2BE0000}"/>
    <cellStyle name="Percent 2 8 3 2" xfId="6574" xr:uid="{00000000-0005-0000-0000-0000B3BE0000}"/>
    <cellStyle name="Percent 2 8 3 2 2" xfId="11917" xr:uid="{00000000-0005-0000-0000-0000B4BE0000}"/>
    <cellStyle name="Percent 2 8 3 2 2 2" xfId="22530" xr:uid="{00000000-0005-0000-0000-0000B5BE0000}"/>
    <cellStyle name="Percent 2 8 3 2 2 2 2" xfId="45798" xr:uid="{00000000-0005-0000-0000-0000B6BE0000}"/>
    <cellStyle name="Percent 2 8 3 2 2 3" xfId="35185" xr:uid="{00000000-0005-0000-0000-0000B7BE0000}"/>
    <cellStyle name="Percent 2 8 3 2 3" xfId="17224" xr:uid="{00000000-0005-0000-0000-0000B8BE0000}"/>
    <cellStyle name="Percent 2 8 3 2 3 2" xfId="40492" xr:uid="{00000000-0005-0000-0000-0000B9BE0000}"/>
    <cellStyle name="Percent 2 8 3 2 4" xfId="29877" xr:uid="{00000000-0005-0000-0000-0000BABE0000}"/>
    <cellStyle name="Percent 2 8 3 3" xfId="9275" xr:uid="{00000000-0005-0000-0000-0000BBBE0000}"/>
    <cellStyle name="Percent 2 8 3 3 2" xfId="19890" xr:uid="{00000000-0005-0000-0000-0000BCBE0000}"/>
    <cellStyle name="Percent 2 8 3 3 2 2" xfId="43158" xr:uid="{00000000-0005-0000-0000-0000BDBE0000}"/>
    <cellStyle name="Percent 2 8 3 3 3" xfId="32543" xr:uid="{00000000-0005-0000-0000-0000BEBE0000}"/>
    <cellStyle name="Percent 2 8 3 4" xfId="14584" xr:uid="{00000000-0005-0000-0000-0000BFBE0000}"/>
    <cellStyle name="Percent 2 8 3 4 2" xfId="37852" xr:uid="{00000000-0005-0000-0000-0000C0BE0000}"/>
    <cellStyle name="Percent 2 8 3 5" xfId="24570" xr:uid="{00000000-0005-0000-0000-0000C1BE0000}"/>
    <cellStyle name="Percent 2 8 3 5 2" xfId="47767" xr:uid="{00000000-0005-0000-0000-0000C2BE0000}"/>
    <cellStyle name="Percent 2 8 3 6" xfId="27235" xr:uid="{00000000-0005-0000-0000-0000C3BE0000}"/>
    <cellStyle name="Percent 2 8 3 7" xfId="49701" xr:uid="{00000000-0005-0000-0000-0000C4BE0000}"/>
    <cellStyle name="Percent 2 8 4" xfId="4396" xr:uid="{00000000-0005-0000-0000-0000C5BE0000}"/>
    <cellStyle name="Percent 2 8 4 2" xfId="9740" xr:uid="{00000000-0005-0000-0000-0000C6BE0000}"/>
    <cellStyle name="Percent 2 8 4 2 2" xfId="20355" xr:uid="{00000000-0005-0000-0000-0000C7BE0000}"/>
    <cellStyle name="Percent 2 8 4 2 2 2" xfId="43623" xr:uid="{00000000-0005-0000-0000-0000C8BE0000}"/>
    <cellStyle name="Percent 2 8 4 2 3" xfId="33008" xr:uid="{00000000-0005-0000-0000-0000C9BE0000}"/>
    <cellStyle name="Percent 2 8 4 3" xfId="15049" xr:uid="{00000000-0005-0000-0000-0000CABE0000}"/>
    <cellStyle name="Percent 2 8 4 3 2" xfId="38317" xr:uid="{00000000-0005-0000-0000-0000CBBE0000}"/>
    <cellStyle name="Percent 2 8 4 4" xfId="27700" xr:uid="{00000000-0005-0000-0000-0000CCBE0000}"/>
    <cellStyle name="Percent 2 8 5" xfId="7098" xr:uid="{00000000-0005-0000-0000-0000CDBE0000}"/>
    <cellStyle name="Percent 2 8 5 2" xfId="17713" xr:uid="{00000000-0005-0000-0000-0000CEBE0000}"/>
    <cellStyle name="Percent 2 8 5 2 2" xfId="40981" xr:uid="{00000000-0005-0000-0000-0000CFBE0000}"/>
    <cellStyle name="Percent 2 8 5 3" xfId="30366" xr:uid="{00000000-0005-0000-0000-0000D0BE0000}"/>
    <cellStyle name="Percent 2 8 6" xfId="12409" xr:uid="{00000000-0005-0000-0000-0000D1BE0000}"/>
    <cellStyle name="Percent 2 8 6 2" xfId="35677" xr:uid="{00000000-0005-0000-0000-0000D2BE0000}"/>
    <cellStyle name="Percent 2 8 7" xfId="24567" xr:uid="{00000000-0005-0000-0000-0000D3BE0000}"/>
    <cellStyle name="Percent 2 8 7 2" xfId="47764" xr:uid="{00000000-0005-0000-0000-0000D4BE0000}"/>
    <cellStyle name="Percent 2 8 8" xfId="25058" xr:uid="{00000000-0005-0000-0000-0000D5BE0000}"/>
    <cellStyle name="Percent 2 8 9" xfId="49698" xr:uid="{00000000-0005-0000-0000-0000D6BE0000}"/>
    <cellStyle name="Percent 2 9" xfId="1353" xr:uid="{00000000-0005-0000-0000-0000D7BE0000}"/>
    <cellStyle name="Percent 2 9 2" xfId="2875" xr:uid="{00000000-0005-0000-0000-0000D8BE0000}"/>
    <cellStyle name="Percent 2 9 2 2" xfId="5723" xr:uid="{00000000-0005-0000-0000-0000D9BE0000}"/>
    <cellStyle name="Percent 2 9 2 2 2" xfId="11066" xr:uid="{00000000-0005-0000-0000-0000DABE0000}"/>
    <cellStyle name="Percent 2 9 2 2 2 2" xfId="21680" xr:uid="{00000000-0005-0000-0000-0000DBBE0000}"/>
    <cellStyle name="Percent 2 9 2 2 2 2 2" xfId="44948" xr:uid="{00000000-0005-0000-0000-0000DCBE0000}"/>
    <cellStyle name="Percent 2 9 2 2 2 3" xfId="34334" xr:uid="{00000000-0005-0000-0000-0000DDBE0000}"/>
    <cellStyle name="Percent 2 9 2 2 3" xfId="16374" xr:uid="{00000000-0005-0000-0000-0000DEBE0000}"/>
    <cellStyle name="Percent 2 9 2 2 3 2" xfId="39642" xr:uid="{00000000-0005-0000-0000-0000DFBE0000}"/>
    <cellStyle name="Percent 2 9 2 2 4" xfId="29026" xr:uid="{00000000-0005-0000-0000-0000E0BE0000}"/>
    <cellStyle name="Percent 2 9 2 3" xfId="8424" xr:uid="{00000000-0005-0000-0000-0000E1BE0000}"/>
    <cellStyle name="Percent 2 9 2 3 2" xfId="19039" xr:uid="{00000000-0005-0000-0000-0000E2BE0000}"/>
    <cellStyle name="Percent 2 9 2 3 2 2" xfId="42307" xr:uid="{00000000-0005-0000-0000-0000E3BE0000}"/>
    <cellStyle name="Percent 2 9 2 3 3" xfId="31692" xr:uid="{00000000-0005-0000-0000-0000E4BE0000}"/>
    <cellStyle name="Percent 2 9 2 4" xfId="13734" xr:uid="{00000000-0005-0000-0000-0000E5BE0000}"/>
    <cellStyle name="Percent 2 9 2 4 2" xfId="37002" xr:uid="{00000000-0005-0000-0000-0000E6BE0000}"/>
    <cellStyle name="Percent 2 9 2 5" xfId="24572" xr:uid="{00000000-0005-0000-0000-0000E7BE0000}"/>
    <cellStyle name="Percent 2 9 2 5 2" xfId="47769" xr:uid="{00000000-0005-0000-0000-0000E8BE0000}"/>
    <cellStyle name="Percent 2 9 2 6" xfId="26384" xr:uid="{00000000-0005-0000-0000-0000E9BE0000}"/>
    <cellStyle name="Percent 2 9 2 7" xfId="49703" xr:uid="{00000000-0005-0000-0000-0000EABE0000}"/>
    <cellStyle name="Percent 2 9 3" xfId="4536" xr:uid="{00000000-0005-0000-0000-0000EBBE0000}"/>
    <cellStyle name="Percent 2 9 3 2" xfId="9880" xr:uid="{00000000-0005-0000-0000-0000ECBE0000}"/>
    <cellStyle name="Percent 2 9 3 2 2" xfId="20495" xr:uid="{00000000-0005-0000-0000-0000EDBE0000}"/>
    <cellStyle name="Percent 2 9 3 2 2 2" xfId="43763" xr:uid="{00000000-0005-0000-0000-0000EEBE0000}"/>
    <cellStyle name="Percent 2 9 3 2 3" xfId="33148" xr:uid="{00000000-0005-0000-0000-0000EFBE0000}"/>
    <cellStyle name="Percent 2 9 3 3" xfId="15189" xr:uid="{00000000-0005-0000-0000-0000F0BE0000}"/>
    <cellStyle name="Percent 2 9 3 3 2" xfId="38457" xr:uid="{00000000-0005-0000-0000-0000F1BE0000}"/>
    <cellStyle name="Percent 2 9 3 4" xfId="27840" xr:uid="{00000000-0005-0000-0000-0000F2BE0000}"/>
    <cellStyle name="Percent 2 9 4" xfId="7238" xr:uid="{00000000-0005-0000-0000-0000F3BE0000}"/>
    <cellStyle name="Percent 2 9 4 2" xfId="17853" xr:uid="{00000000-0005-0000-0000-0000F4BE0000}"/>
    <cellStyle name="Percent 2 9 4 2 2" xfId="41121" xr:uid="{00000000-0005-0000-0000-0000F5BE0000}"/>
    <cellStyle name="Percent 2 9 4 3" xfId="30506" xr:uid="{00000000-0005-0000-0000-0000F6BE0000}"/>
    <cellStyle name="Percent 2 9 5" xfId="12549" xr:uid="{00000000-0005-0000-0000-0000F7BE0000}"/>
    <cellStyle name="Percent 2 9 5 2" xfId="35817" xr:uid="{00000000-0005-0000-0000-0000F8BE0000}"/>
    <cellStyle name="Percent 2 9 6" xfId="24571" xr:uid="{00000000-0005-0000-0000-0000F9BE0000}"/>
    <cellStyle name="Percent 2 9 6 2" xfId="47768" xr:uid="{00000000-0005-0000-0000-0000FABE0000}"/>
    <cellStyle name="Percent 2 9 7" xfId="25198" xr:uid="{00000000-0005-0000-0000-0000FBBE0000}"/>
    <cellStyle name="Percent 2 9 8" xfId="49702" xr:uid="{00000000-0005-0000-0000-0000FCBE0000}"/>
    <cellStyle name="Percent 20" xfId="648" xr:uid="{00000000-0005-0000-0000-0000FDBE0000}"/>
    <cellStyle name="Percent 20 2" xfId="2126" xr:uid="{00000000-0005-0000-0000-0000FEBE0000}"/>
    <cellStyle name="Percent 20 2 2" xfId="5019" xr:uid="{00000000-0005-0000-0000-0000FFBE0000}"/>
    <cellStyle name="Percent 20 2 2 2" xfId="10362" xr:uid="{00000000-0005-0000-0000-000000BF0000}"/>
    <cellStyle name="Percent 20 2 2 2 2" xfId="20977" xr:uid="{00000000-0005-0000-0000-000001BF0000}"/>
    <cellStyle name="Percent 20 2 2 2 2 2" xfId="44245" xr:uid="{00000000-0005-0000-0000-000002BF0000}"/>
    <cellStyle name="Percent 20 2 2 2 3" xfId="33630" xr:uid="{00000000-0005-0000-0000-000003BF0000}"/>
    <cellStyle name="Percent 20 2 2 3" xfId="15671" xr:uid="{00000000-0005-0000-0000-000004BF0000}"/>
    <cellStyle name="Percent 20 2 2 3 2" xfId="38939" xr:uid="{00000000-0005-0000-0000-000005BF0000}"/>
    <cellStyle name="Percent 20 2 2 4" xfId="28322" xr:uid="{00000000-0005-0000-0000-000006BF0000}"/>
    <cellStyle name="Percent 20 2 3" xfId="7720" xr:uid="{00000000-0005-0000-0000-000007BF0000}"/>
    <cellStyle name="Percent 20 2 3 2" xfId="18335" xr:uid="{00000000-0005-0000-0000-000008BF0000}"/>
    <cellStyle name="Percent 20 2 3 2 2" xfId="41603" xr:uid="{00000000-0005-0000-0000-000009BF0000}"/>
    <cellStyle name="Percent 20 2 3 3" xfId="30988" xr:uid="{00000000-0005-0000-0000-00000ABF0000}"/>
    <cellStyle name="Percent 20 2 4" xfId="13031" xr:uid="{00000000-0005-0000-0000-00000BBF0000}"/>
    <cellStyle name="Percent 20 2 4 2" xfId="36299" xr:uid="{00000000-0005-0000-0000-00000CBF0000}"/>
    <cellStyle name="Percent 20 2 5" xfId="25680" xr:uid="{00000000-0005-0000-0000-00000DBF0000}"/>
    <cellStyle name="Percent 20 3" xfId="2564" xr:uid="{00000000-0005-0000-0000-00000EBF0000}"/>
    <cellStyle name="Percent 20 3 2" xfId="5412" xr:uid="{00000000-0005-0000-0000-00000FBF0000}"/>
    <cellStyle name="Percent 20 3 2 2" xfId="10755" xr:uid="{00000000-0005-0000-0000-000010BF0000}"/>
    <cellStyle name="Percent 20 3 2 2 2" xfId="21369" xr:uid="{00000000-0005-0000-0000-000011BF0000}"/>
    <cellStyle name="Percent 20 3 2 2 2 2" xfId="44637" xr:uid="{00000000-0005-0000-0000-000012BF0000}"/>
    <cellStyle name="Percent 20 3 2 2 3" xfId="34023" xr:uid="{00000000-0005-0000-0000-000013BF0000}"/>
    <cellStyle name="Percent 20 3 2 3" xfId="16063" xr:uid="{00000000-0005-0000-0000-000014BF0000}"/>
    <cellStyle name="Percent 20 3 2 3 2" xfId="39331" xr:uid="{00000000-0005-0000-0000-000015BF0000}"/>
    <cellStyle name="Percent 20 3 2 4" xfId="28715" xr:uid="{00000000-0005-0000-0000-000016BF0000}"/>
    <cellStyle name="Percent 20 3 3" xfId="8113" xr:uid="{00000000-0005-0000-0000-000017BF0000}"/>
    <cellStyle name="Percent 20 3 3 2" xfId="18728" xr:uid="{00000000-0005-0000-0000-000018BF0000}"/>
    <cellStyle name="Percent 20 3 3 2 2" xfId="41996" xr:uid="{00000000-0005-0000-0000-000019BF0000}"/>
    <cellStyle name="Percent 20 3 3 3" xfId="31381" xr:uid="{00000000-0005-0000-0000-00001ABF0000}"/>
    <cellStyle name="Percent 20 3 4" xfId="13423" xr:uid="{00000000-0005-0000-0000-00001BBF0000}"/>
    <cellStyle name="Percent 20 3 4 2" xfId="36691" xr:uid="{00000000-0005-0000-0000-00001CBF0000}"/>
    <cellStyle name="Percent 20 3 5" xfId="26073" xr:uid="{00000000-0005-0000-0000-00001DBF0000}"/>
    <cellStyle name="Percent 20 4" xfId="3291" xr:uid="{00000000-0005-0000-0000-00001EBF0000}"/>
    <cellStyle name="Percent 20 4 2" xfId="6121" xr:uid="{00000000-0005-0000-0000-00001FBF0000}"/>
    <cellStyle name="Percent 20 4 2 2" xfId="11464" xr:uid="{00000000-0005-0000-0000-000020BF0000}"/>
    <cellStyle name="Percent 20 4 2 2 2" xfId="22077" xr:uid="{00000000-0005-0000-0000-000021BF0000}"/>
    <cellStyle name="Percent 20 4 2 2 2 2" xfId="45345" xr:uid="{00000000-0005-0000-0000-000022BF0000}"/>
    <cellStyle name="Percent 20 4 2 2 3" xfId="34732" xr:uid="{00000000-0005-0000-0000-000023BF0000}"/>
    <cellStyle name="Percent 20 4 2 3" xfId="16771" xr:uid="{00000000-0005-0000-0000-000024BF0000}"/>
    <cellStyle name="Percent 20 4 2 3 2" xfId="40039" xr:uid="{00000000-0005-0000-0000-000025BF0000}"/>
    <cellStyle name="Percent 20 4 2 4" xfId="29424" xr:uid="{00000000-0005-0000-0000-000026BF0000}"/>
    <cellStyle name="Percent 20 4 3" xfId="8822" xr:uid="{00000000-0005-0000-0000-000027BF0000}"/>
    <cellStyle name="Percent 20 4 3 2" xfId="19437" xr:uid="{00000000-0005-0000-0000-000028BF0000}"/>
    <cellStyle name="Percent 20 4 3 2 2" xfId="42705" xr:uid="{00000000-0005-0000-0000-000029BF0000}"/>
    <cellStyle name="Percent 20 4 3 3" xfId="32090" xr:uid="{00000000-0005-0000-0000-00002ABF0000}"/>
    <cellStyle name="Percent 20 4 4" xfId="14131" xr:uid="{00000000-0005-0000-0000-00002BBF0000}"/>
    <cellStyle name="Percent 20 4 4 2" xfId="37399" xr:uid="{00000000-0005-0000-0000-00002CBF0000}"/>
    <cellStyle name="Percent 20 4 5" xfId="26782" xr:uid="{00000000-0005-0000-0000-00002DBF0000}"/>
    <cellStyle name="Percent 20 5" xfId="3611" xr:uid="{00000000-0005-0000-0000-00002EBF0000}"/>
    <cellStyle name="Percent 20 5 2" xfId="6435" xr:uid="{00000000-0005-0000-0000-00002FBF0000}"/>
    <cellStyle name="Percent 20 5 2 2" xfId="11778" xr:uid="{00000000-0005-0000-0000-000030BF0000}"/>
    <cellStyle name="Percent 20 5 2 2 2" xfId="22391" xr:uid="{00000000-0005-0000-0000-000031BF0000}"/>
    <cellStyle name="Percent 20 5 2 2 2 2" xfId="45659" xr:uid="{00000000-0005-0000-0000-000032BF0000}"/>
    <cellStyle name="Percent 20 5 2 2 3" xfId="35046" xr:uid="{00000000-0005-0000-0000-000033BF0000}"/>
    <cellStyle name="Percent 20 5 2 3" xfId="17085" xr:uid="{00000000-0005-0000-0000-000034BF0000}"/>
    <cellStyle name="Percent 20 5 2 3 2" xfId="40353" xr:uid="{00000000-0005-0000-0000-000035BF0000}"/>
    <cellStyle name="Percent 20 5 2 4" xfId="29738" xr:uid="{00000000-0005-0000-0000-000036BF0000}"/>
    <cellStyle name="Percent 20 5 3" xfId="9136" xr:uid="{00000000-0005-0000-0000-000037BF0000}"/>
    <cellStyle name="Percent 20 5 3 2" xfId="19751" xr:uid="{00000000-0005-0000-0000-000038BF0000}"/>
    <cellStyle name="Percent 20 5 3 2 2" xfId="43019" xr:uid="{00000000-0005-0000-0000-000039BF0000}"/>
    <cellStyle name="Percent 20 5 3 3" xfId="32404" xr:uid="{00000000-0005-0000-0000-00003ABF0000}"/>
    <cellStyle name="Percent 20 5 4" xfId="14445" xr:uid="{00000000-0005-0000-0000-00003BBF0000}"/>
    <cellStyle name="Percent 20 5 4 2" xfId="37713" xr:uid="{00000000-0005-0000-0000-00003CBF0000}"/>
    <cellStyle name="Percent 20 5 5" xfId="27096" xr:uid="{00000000-0005-0000-0000-00003DBF0000}"/>
    <cellStyle name="Percent 20 6" xfId="4225" xr:uid="{00000000-0005-0000-0000-00003EBF0000}"/>
    <cellStyle name="Percent 20 6 2" xfId="9569" xr:uid="{00000000-0005-0000-0000-00003FBF0000}"/>
    <cellStyle name="Percent 20 6 2 2" xfId="20184" xr:uid="{00000000-0005-0000-0000-000040BF0000}"/>
    <cellStyle name="Percent 20 6 2 2 2" xfId="43452" xr:uid="{00000000-0005-0000-0000-000041BF0000}"/>
    <cellStyle name="Percent 20 6 2 3" xfId="32837" xr:uid="{00000000-0005-0000-0000-000042BF0000}"/>
    <cellStyle name="Percent 20 6 3" xfId="14878" xr:uid="{00000000-0005-0000-0000-000043BF0000}"/>
    <cellStyle name="Percent 20 6 3 2" xfId="38146" xr:uid="{00000000-0005-0000-0000-000044BF0000}"/>
    <cellStyle name="Percent 20 6 4" xfId="27529" xr:uid="{00000000-0005-0000-0000-000045BF0000}"/>
    <cellStyle name="Percent 20 7" xfId="6927" xr:uid="{00000000-0005-0000-0000-000046BF0000}"/>
    <cellStyle name="Percent 20 7 2" xfId="17542" xr:uid="{00000000-0005-0000-0000-000047BF0000}"/>
    <cellStyle name="Percent 20 7 2 2" xfId="40810" xr:uid="{00000000-0005-0000-0000-000048BF0000}"/>
    <cellStyle name="Percent 20 7 3" xfId="30195" xr:uid="{00000000-0005-0000-0000-000049BF0000}"/>
    <cellStyle name="Percent 20 8" xfId="12238" xr:uid="{00000000-0005-0000-0000-00004ABF0000}"/>
    <cellStyle name="Percent 20 8 2" xfId="35506" xr:uid="{00000000-0005-0000-0000-00004BBF0000}"/>
    <cellStyle name="Percent 20 9" xfId="24887" xr:uid="{00000000-0005-0000-0000-00004CBF0000}"/>
    <cellStyle name="Percent 21" xfId="649" xr:uid="{00000000-0005-0000-0000-00004DBF0000}"/>
    <cellStyle name="Percent 21 2" xfId="2127" xr:uid="{00000000-0005-0000-0000-00004EBF0000}"/>
    <cellStyle name="Percent 21 2 2" xfId="5020" xr:uid="{00000000-0005-0000-0000-00004FBF0000}"/>
    <cellStyle name="Percent 21 2 2 2" xfId="10363" xr:uid="{00000000-0005-0000-0000-000050BF0000}"/>
    <cellStyle name="Percent 21 2 2 2 2" xfId="20978" xr:uid="{00000000-0005-0000-0000-000051BF0000}"/>
    <cellStyle name="Percent 21 2 2 2 2 2" xfId="44246" xr:uid="{00000000-0005-0000-0000-000052BF0000}"/>
    <cellStyle name="Percent 21 2 2 2 3" xfId="33631" xr:uid="{00000000-0005-0000-0000-000053BF0000}"/>
    <cellStyle name="Percent 21 2 2 3" xfId="15672" xr:uid="{00000000-0005-0000-0000-000054BF0000}"/>
    <cellStyle name="Percent 21 2 2 3 2" xfId="38940" xr:uid="{00000000-0005-0000-0000-000055BF0000}"/>
    <cellStyle name="Percent 21 2 2 4" xfId="28323" xr:uid="{00000000-0005-0000-0000-000056BF0000}"/>
    <cellStyle name="Percent 21 2 3" xfId="7721" xr:uid="{00000000-0005-0000-0000-000057BF0000}"/>
    <cellStyle name="Percent 21 2 3 2" xfId="18336" xr:uid="{00000000-0005-0000-0000-000058BF0000}"/>
    <cellStyle name="Percent 21 2 3 2 2" xfId="41604" xr:uid="{00000000-0005-0000-0000-000059BF0000}"/>
    <cellStyle name="Percent 21 2 3 3" xfId="30989" xr:uid="{00000000-0005-0000-0000-00005ABF0000}"/>
    <cellStyle name="Percent 21 2 4" xfId="13032" xr:uid="{00000000-0005-0000-0000-00005BBF0000}"/>
    <cellStyle name="Percent 21 2 4 2" xfId="36300" xr:uid="{00000000-0005-0000-0000-00005CBF0000}"/>
    <cellStyle name="Percent 21 2 5" xfId="25681" xr:uid="{00000000-0005-0000-0000-00005DBF0000}"/>
    <cellStyle name="Percent 21 3" xfId="2565" xr:uid="{00000000-0005-0000-0000-00005EBF0000}"/>
    <cellStyle name="Percent 21 3 2" xfId="5413" xr:uid="{00000000-0005-0000-0000-00005FBF0000}"/>
    <cellStyle name="Percent 21 3 2 2" xfId="10756" xr:uid="{00000000-0005-0000-0000-000060BF0000}"/>
    <cellStyle name="Percent 21 3 2 2 2" xfId="21370" xr:uid="{00000000-0005-0000-0000-000061BF0000}"/>
    <cellStyle name="Percent 21 3 2 2 2 2" xfId="44638" xr:uid="{00000000-0005-0000-0000-000062BF0000}"/>
    <cellStyle name="Percent 21 3 2 2 3" xfId="34024" xr:uid="{00000000-0005-0000-0000-000063BF0000}"/>
    <cellStyle name="Percent 21 3 2 3" xfId="16064" xr:uid="{00000000-0005-0000-0000-000064BF0000}"/>
    <cellStyle name="Percent 21 3 2 3 2" xfId="39332" xr:uid="{00000000-0005-0000-0000-000065BF0000}"/>
    <cellStyle name="Percent 21 3 2 4" xfId="28716" xr:uid="{00000000-0005-0000-0000-000066BF0000}"/>
    <cellStyle name="Percent 21 3 3" xfId="8114" xr:uid="{00000000-0005-0000-0000-000067BF0000}"/>
    <cellStyle name="Percent 21 3 3 2" xfId="18729" xr:uid="{00000000-0005-0000-0000-000068BF0000}"/>
    <cellStyle name="Percent 21 3 3 2 2" xfId="41997" xr:uid="{00000000-0005-0000-0000-000069BF0000}"/>
    <cellStyle name="Percent 21 3 3 3" xfId="31382" xr:uid="{00000000-0005-0000-0000-00006ABF0000}"/>
    <cellStyle name="Percent 21 3 4" xfId="13424" xr:uid="{00000000-0005-0000-0000-00006BBF0000}"/>
    <cellStyle name="Percent 21 3 4 2" xfId="36692" xr:uid="{00000000-0005-0000-0000-00006CBF0000}"/>
    <cellStyle name="Percent 21 3 5" xfId="26074" xr:uid="{00000000-0005-0000-0000-00006DBF0000}"/>
    <cellStyle name="Percent 21 4" xfId="3292" xr:uid="{00000000-0005-0000-0000-00006EBF0000}"/>
    <cellStyle name="Percent 21 4 2" xfId="6122" xr:uid="{00000000-0005-0000-0000-00006FBF0000}"/>
    <cellStyle name="Percent 21 4 2 2" xfId="11465" xr:uid="{00000000-0005-0000-0000-000070BF0000}"/>
    <cellStyle name="Percent 21 4 2 2 2" xfId="22078" xr:uid="{00000000-0005-0000-0000-000071BF0000}"/>
    <cellStyle name="Percent 21 4 2 2 2 2" xfId="45346" xr:uid="{00000000-0005-0000-0000-000072BF0000}"/>
    <cellStyle name="Percent 21 4 2 2 3" xfId="34733" xr:uid="{00000000-0005-0000-0000-000073BF0000}"/>
    <cellStyle name="Percent 21 4 2 3" xfId="16772" xr:uid="{00000000-0005-0000-0000-000074BF0000}"/>
    <cellStyle name="Percent 21 4 2 3 2" xfId="40040" xr:uid="{00000000-0005-0000-0000-000075BF0000}"/>
    <cellStyle name="Percent 21 4 2 4" xfId="29425" xr:uid="{00000000-0005-0000-0000-000076BF0000}"/>
    <cellStyle name="Percent 21 4 3" xfId="8823" xr:uid="{00000000-0005-0000-0000-000077BF0000}"/>
    <cellStyle name="Percent 21 4 3 2" xfId="19438" xr:uid="{00000000-0005-0000-0000-000078BF0000}"/>
    <cellStyle name="Percent 21 4 3 2 2" xfId="42706" xr:uid="{00000000-0005-0000-0000-000079BF0000}"/>
    <cellStyle name="Percent 21 4 3 3" xfId="32091" xr:uid="{00000000-0005-0000-0000-00007ABF0000}"/>
    <cellStyle name="Percent 21 4 4" xfId="14132" xr:uid="{00000000-0005-0000-0000-00007BBF0000}"/>
    <cellStyle name="Percent 21 4 4 2" xfId="37400" xr:uid="{00000000-0005-0000-0000-00007CBF0000}"/>
    <cellStyle name="Percent 21 4 5" xfId="26783" xr:uid="{00000000-0005-0000-0000-00007DBF0000}"/>
    <cellStyle name="Percent 21 5" xfId="3612" xr:uid="{00000000-0005-0000-0000-00007EBF0000}"/>
    <cellStyle name="Percent 21 5 2" xfId="6436" xr:uid="{00000000-0005-0000-0000-00007FBF0000}"/>
    <cellStyle name="Percent 21 5 2 2" xfId="11779" xr:uid="{00000000-0005-0000-0000-000080BF0000}"/>
    <cellStyle name="Percent 21 5 2 2 2" xfId="22392" xr:uid="{00000000-0005-0000-0000-000081BF0000}"/>
    <cellStyle name="Percent 21 5 2 2 2 2" xfId="45660" xr:uid="{00000000-0005-0000-0000-000082BF0000}"/>
    <cellStyle name="Percent 21 5 2 2 3" xfId="35047" xr:uid="{00000000-0005-0000-0000-000083BF0000}"/>
    <cellStyle name="Percent 21 5 2 3" xfId="17086" xr:uid="{00000000-0005-0000-0000-000084BF0000}"/>
    <cellStyle name="Percent 21 5 2 3 2" xfId="40354" xr:uid="{00000000-0005-0000-0000-000085BF0000}"/>
    <cellStyle name="Percent 21 5 2 4" xfId="29739" xr:uid="{00000000-0005-0000-0000-000086BF0000}"/>
    <cellStyle name="Percent 21 5 3" xfId="9137" xr:uid="{00000000-0005-0000-0000-000087BF0000}"/>
    <cellStyle name="Percent 21 5 3 2" xfId="19752" xr:uid="{00000000-0005-0000-0000-000088BF0000}"/>
    <cellStyle name="Percent 21 5 3 2 2" xfId="43020" xr:uid="{00000000-0005-0000-0000-000089BF0000}"/>
    <cellStyle name="Percent 21 5 3 3" xfId="32405" xr:uid="{00000000-0005-0000-0000-00008ABF0000}"/>
    <cellStyle name="Percent 21 5 4" xfId="14446" xr:uid="{00000000-0005-0000-0000-00008BBF0000}"/>
    <cellStyle name="Percent 21 5 4 2" xfId="37714" xr:uid="{00000000-0005-0000-0000-00008CBF0000}"/>
    <cellStyle name="Percent 21 5 5" xfId="27097" xr:uid="{00000000-0005-0000-0000-00008DBF0000}"/>
    <cellStyle name="Percent 21 6" xfId="4226" xr:uid="{00000000-0005-0000-0000-00008EBF0000}"/>
    <cellStyle name="Percent 21 6 2" xfId="9570" xr:uid="{00000000-0005-0000-0000-00008FBF0000}"/>
    <cellStyle name="Percent 21 6 2 2" xfId="20185" xr:uid="{00000000-0005-0000-0000-000090BF0000}"/>
    <cellStyle name="Percent 21 6 2 2 2" xfId="43453" xr:uid="{00000000-0005-0000-0000-000091BF0000}"/>
    <cellStyle name="Percent 21 6 2 3" xfId="32838" xr:uid="{00000000-0005-0000-0000-000092BF0000}"/>
    <cellStyle name="Percent 21 6 3" xfId="14879" xr:uid="{00000000-0005-0000-0000-000093BF0000}"/>
    <cellStyle name="Percent 21 6 3 2" xfId="38147" xr:uid="{00000000-0005-0000-0000-000094BF0000}"/>
    <cellStyle name="Percent 21 6 4" xfId="27530" xr:uid="{00000000-0005-0000-0000-000095BF0000}"/>
    <cellStyle name="Percent 21 7" xfId="6928" xr:uid="{00000000-0005-0000-0000-000096BF0000}"/>
    <cellStyle name="Percent 21 7 2" xfId="17543" xr:uid="{00000000-0005-0000-0000-000097BF0000}"/>
    <cellStyle name="Percent 21 7 2 2" xfId="40811" xr:uid="{00000000-0005-0000-0000-000098BF0000}"/>
    <cellStyle name="Percent 21 7 3" xfId="30196" xr:uid="{00000000-0005-0000-0000-000099BF0000}"/>
    <cellStyle name="Percent 21 8" xfId="12239" xr:uid="{00000000-0005-0000-0000-00009ABF0000}"/>
    <cellStyle name="Percent 21 8 2" xfId="35507" xr:uid="{00000000-0005-0000-0000-00009BBF0000}"/>
    <cellStyle name="Percent 21 9" xfId="24888" xr:uid="{00000000-0005-0000-0000-00009CBF0000}"/>
    <cellStyle name="Percent 22" xfId="650" xr:uid="{00000000-0005-0000-0000-00009DBF0000}"/>
    <cellStyle name="Percent 22 2" xfId="2128" xr:uid="{00000000-0005-0000-0000-00009EBF0000}"/>
    <cellStyle name="Percent 22 2 2" xfId="5021" xr:uid="{00000000-0005-0000-0000-00009FBF0000}"/>
    <cellStyle name="Percent 22 2 2 2" xfId="10364" xr:uid="{00000000-0005-0000-0000-0000A0BF0000}"/>
    <cellStyle name="Percent 22 2 2 2 2" xfId="20979" xr:uid="{00000000-0005-0000-0000-0000A1BF0000}"/>
    <cellStyle name="Percent 22 2 2 2 2 2" xfId="44247" xr:uid="{00000000-0005-0000-0000-0000A2BF0000}"/>
    <cellStyle name="Percent 22 2 2 2 3" xfId="33632" xr:uid="{00000000-0005-0000-0000-0000A3BF0000}"/>
    <cellStyle name="Percent 22 2 2 3" xfId="15673" xr:uid="{00000000-0005-0000-0000-0000A4BF0000}"/>
    <cellStyle name="Percent 22 2 2 3 2" xfId="38941" xr:uid="{00000000-0005-0000-0000-0000A5BF0000}"/>
    <cellStyle name="Percent 22 2 2 4" xfId="28324" xr:uid="{00000000-0005-0000-0000-0000A6BF0000}"/>
    <cellStyle name="Percent 22 2 3" xfId="7722" xr:uid="{00000000-0005-0000-0000-0000A7BF0000}"/>
    <cellStyle name="Percent 22 2 3 2" xfId="18337" xr:uid="{00000000-0005-0000-0000-0000A8BF0000}"/>
    <cellStyle name="Percent 22 2 3 2 2" xfId="41605" xr:uid="{00000000-0005-0000-0000-0000A9BF0000}"/>
    <cellStyle name="Percent 22 2 3 3" xfId="30990" xr:uid="{00000000-0005-0000-0000-0000AABF0000}"/>
    <cellStyle name="Percent 22 2 4" xfId="13033" xr:uid="{00000000-0005-0000-0000-0000ABBF0000}"/>
    <cellStyle name="Percent 22 2 4 2" xfId="36301" xr:uid="{00000000-0005-0000-0000-0000ACBF0000}"/>
    <cellStyle name="Percent 22 2 5" xfId="25682" xr:uid="{00000000-0005-0000-0000-0000ADBF0000}"/>
    <cellStyle name="Percent 22 3" xfId="2566" xr:uid="{00000000-0005-0000-0000-0000AEBF0000}"/>
    <cellStyle name="Percent 22 3 2" xfId="5414" xr:uid="{00000000-0005-0000-0000-0000AFBF0000}"/>
    <cellStyle name="Percent 22 3 2 2" xfId="10757" xr:uid="{00000000-0005-0000-0000-0000B0BF0000}"/>
    <cellStyle name="Percent 22 3 2 2 2" xfId="21371" xr:uid="{00000000-0005-0000-0000-0000B1BF0000}"/>
    <cellStyle name="Percent 22 3 2 2 2 2" xfId="44639" xr:uid="{00000000-0005-0000-0000-0000B2BF0000}"/>
    <cellStyle name="Percent 22 3 2 2 3" xfId="34025" xr:uid="{00000000-0005-0000-0000-0000B3BF0000}"/>
    <cellStyle name="Percent 22 3 2 3" xfId="16065" xr:uid="{00000000-0005-0000-0000-0000B4BF0000}"/>
    <cellStyle name="Percent 22 3 2 3 2" xfId="39333" xr:uid="{00000000-0005-0000-0000-0000B5BF0000}"/>
    <cellStyle name="Percent 22 3 2 4" xfId="28717" xr:uid="{00000000-0005-0000-0000-0000B6BF0000}"/>
    <cellStyle name="Percent 22 3 3" xfId="8115" xr:uid="{00000000-0005-0000-0000-0000B7BF0000}"/>
    <cellStyle name="Percent 22 3 3 2" xfId="18730" xr:uid="{00000000-0005-0000-0000-0000B8BF0000}"/>
    <cellStyle name="Percent 22 3 3 2 2" xfId="41998" xr:uid="{00000000-0005-0000-0000-0000B9BF0000}"/>
    <cellStyle name="Percent 22 3 3 3" xfId="31383" xr:uid="{00000000-0005-0000-0000-0000BABF0000}"/>
    <cellStyle name="Percent 22 3 4" xfId="13425" xr:uid="{00000000-0005-0000-0000-0000BBBF0000}"/>
    <cellStyle name="Percent 22 3 4 2" xfId="36693" xr:uid="{00000000-0005-0000-0000-0000BCBF0000}"/>
    <cellStyle name="Percent 22 3 5" xfId="26075" xr:uid="{00000000-0005-0000-0000-0000BDBF0000}"/>
    <cellStyle name="Percent 22 4" xfId="3293" xr:uid="{00000000-0005-0000-0000-0000BEBF0000}"/>
    <cellStyle name="Percent 22 4 2" xfId="6123" xr:uid="{00000000-0005-0000-0000-0000BFBF0000}"/>
    <cellStyle name="Percent 22 4 2 2" xfId="11466" xr:uid="{00000000-0005-0000-0000-0000C0BF0000}"/>
    <cellStyle name="Percent 22 4 2 2 2" xfId="22079" xr:uid="{00000000-0005-0000-0000-0000C1BF0000}"/>
    <cellStyle name="Percent 22 4 2 2 2 2" xfId="45347" xr:uid="{00000000-0005-0000-0000-0000C2BF0000}"/>
    <cellStyle name="Percent 22 4 2 2 3" xfId="34734" xr:uid="{00000000-0005-0000-0000-0000C3BF0000}"/>
    <cellStyle name="Percent 22 4 2 3" xfId="16773" xr:uid="{00000000-0005-0000-0000-0000C4BF0000}"/>
    <cellStyle name="Percent 22 4 2 3 2" xfId="40041" xr:uid="{00000000-0005-0000-0000-0000C5BF0000}"/>
    <cellStyle name="Percent 22 4 2 4" xfId="29426" xr:uid="{00000000-0005-0000-0000-0000C6BF0000}"/>
    <cellStyle name="Percent 22 4 3" xfId="8824" xr:uid="{00000000-0005-0000-0000-0000C7BF0000}"/>
    <cellStyle name="Percent 22 4 3 2" xfId="19439" xr:uid="{00000000-0005-0000-0000-0000C8BF0000}"/>
    <cellStyle name="Percent 22 4 3 2 2" xfId="42707" xr:uid="{00000000-0005-0000-0000-0000C9BF0000}"/>
    <cellStyle name="Percent 22 4 3 3" xfId="32092" xr:uid="{00000000-0005-0000-0000-0000CABF0000}"/>
    <cellStyle name="Percent 22 4 4" xfId="14133" xr:uid="{00000000-0005-0000-0000-0000CBBF0000}"/>
    <cellStyle name="Percent 22 4 4 2" xfId="37401" xr:uid="{00000000-0005-0000-0000-0000CCBF0000}"/>
    <cellStyle name="Percent 22 4 5" xfId="26784" xr:uid="{00000000-0005-0000-0000-0000CDBF0000}"/>
    <cellStyle name="Percent 22 5" xfId="3613" xr:uid="{00000000-0005-0000-0000-0000CEBF0000}"/>
    <cellStyle name="Percent 22 5 2" xfId="6437" xr:uid="{00000000-0005-0000-0000-0000CFBF0000}"/>
    <cellStyle name="Percent 22 5 2 2" xfId="11780" xr:uid="{00000000-0005-0000-0000-0000D0BF0000}"/>
    <cellStyle name="Percent 22 5 2 2 2" xfId="22393" xr:uid="{00000000-0005-0000-0000-0000D1BF0000}"/>
    <cellStyle name="Percent 22 5 2 2 2 2" xfId="45661" xr:uid="{00000000-0005-0000-0000-0000D2BF0000}"/>
    <cellStyle name="Percent 22 5 2 2 3" xfId="35048" xr:uid="{00000000-0005-0000-0000-0000D3BF0000}"/>
    <cellStyle name="Percent 22 5 2 3" xfId="17087" xr:uid="{00000000-0005-0000-0000-0000D4BF0000}"/>
    <cellStyle name="Percent 22 5 2 3 2" xfId="40355" xr:uid="{00000000-0005-0000-0000-0000D5BF0000}"/>
    <cellStyle name="Percent 22 5 2 4" xfId="29740" xr:uid="{00000000-0005-0000-0000-0000D6BF0000}"/>
    <cellStyle name="Percent 22 5 3" xfId="9138" xr:uid="{00000000-0005-0000-0000-0000D7BF0000}"/>
    <cellStyle name="Percent 22 5 3 2" xfId="19753" xr:uid="{00000000-0005-0000-0000-0000D8BF0000}"/>
    <cellStyle name="Percent 22 5 3 2 2" xfId="43021" xr:uid="{00000000-0005-0000-0000-0000D9BF0000}"/>
    <cellStyle name="Percent 22 5 3 3" xfId="32406" xr:uid="{00000000-0005-0000-0000-0000DABF0000}"/>
    <cellStyle name="Percent 22 5 4" xfId="14447" xr:uid="{00000000-0005-0000-0000-0000DBBF0000}"/>
    <cellStyle name="Percent 22 5 4 2" xfId="37715" xr:uid="{00000000-0005-0000-0000-0000DCBF0000}"/>
    <cellStyle name="Percent 22 5 5" xfId="27098" xr:uid="{00000000-0005-0000-0000-0000DDBF0000}"/>
    <cellStyle name="Percent 22 6" xfId="4227" xr:uid="{00000000-0005-0000-0000-0000DEBF0000}"/>
    <cellStyle name="Percent 22 6 2" xfId="9571" xr:uid="{00000000-0005-0000-0000-0000DFBF0000}"/>
    <cellStyle name="Percent 22 6 2 2" xfId="20186" xr:uid="{00000000-0005-0000-0000-0000E0BF0000}"/>
    <cellStyle name="Percent 22 6 2 2 2" xfId="43454" xr:uid="{00000000-0005-0000-0000-0000E1BF0000}"/>
    <cellStyle name="Percent 22 6 2 3" xfId="32839" xr:uid="{00000000-0005-0000-0000-0000E2BF0000}"/>
    <cellStyle name="Percent 22 6 3" xfId="14880" xr:uid="{00000000-0005-0000-0000-0000E3BF0000}"/>
    <cellStyle name="Percent 22 6 3 2" xfId="38148" xr:uid="{00000000-0005-0000-0000-0000E4BF0000}"/>
    <cellStyle name="Percent 22 6 4" xfId="27531" xr:uid="{00000000-0005-0000-0000-0000E5BF0000}"/>
    <cellStyle name="Percent 22 7" xfId="6929" xr:uid="{00000000-0005-0000-0000-0000E6BF0000}"/>
    <cellStyle name="Percent 22 7 2" xfId="17544" xr:uid="{00000000-0005-0000-0000-0000E7BF0000}"/>
    <cellStyle name="Percent 22 7 2 2" xfId="40812" xr:uid="{00000000-0005-0000-0000-0000E8BF0000}"/>
    <cellStyle name="Percent 22 7 3" xfId="30197" xr:uid="{00000000-0005-0000-0000-0000E9BF0000}"/>
    <cellStyle name="Percent 22 8" xfId="12240" xr:uid="{00000000-0005-0000-0000-0000EABF0000}"/>
    <cellStyle name="Percent 22 8 2" xfId="35508" xr:uid="{00000000-0005-0000-0000-0000EBBF0000}"/>
    <cellStyle name="Percent 22 9" xfId="24889" xr:uid="{00000000-0005-0000-0000-0000ECBF0000}"/>
    <cellStyle name="Percent 23" xfId="651" xr:uid="{00000000-0005-0000-0000-0000EDBF0000}"/>
    <cellStyle name="Percent 23 2" xfId="2129" xr:uid="{00000000-0005-0000-0000-0000EEBF0000}"/>
    <cellStyle name="Percent 23 2 2" xfId="5022" xr:uid="{00000000-0005-0000-0000-0000EFBF0000}"/>
    <cellStyle name="Percent 23 2 2 2" xfId="10365" xr:uid="{00000000-0005-0000-0000-0000F0BF0000}"/>
    <cellStyle name="Percent 23 2 2 2 2" xfId="20980" xr:uid="{00000000-0005-0000-0000-0000F1BF0000}"/>
    <cellStyle name="Percent 23 2 2 2 2 2" xfId="44248" xr:uid="{00000000-0005-0000-0000-0000F2BF0000}"/>
    <cellStyle name="Percent 23 2 2 2 3" xfId="33633" xr:uid="{00000000-0005-0000-0000-0000F3BF0000}"/>
    <cellStyle name="Percent 23 2 2 3" xfId="15674" xr:uid="{00000000-0005-0000-0000-0000F4BF0000}"/>
    <cellStyle name="Percent 23 2 2 3 2" xfId="38942" xr:uid="{00000000-0005-0000-0000-0000F5BF0000}"/>
    <cellStyle name="Percent 23 2 2 4" xfId="28325" xr:uid="{00000000-0005-0000-0000-0000F6BF0000}"/>
    <cellStyle name="Percent 23 2 3" xfId="7723" xr:uid="{00000000-0005-0000-0000-0000F7BF0000}"/>
    <cellStyle name="Percent 23 2 3 2" xfId="18338" xr:uid="{00000000-0005-0000-0000-0000F8BF0000}"/>
    <cellStyle name="Percent 23 2 3 2 2" xfId="41606" xr:uid="{00000000-0005-0000-0000-0000F9BF0000}"/>
    <cellStyle name="Percent 23 2 3 3" xfId="30991" xr:uid="{00000000-0005-0000-0000-0000FABF0000}"/>
    <cellStyle name="Percent 23 2 4" xfId="13034" xr:uid="{00000000-0005-0000-0000-0000FBBF0000}"/>
    <cellStyle name="Percent 23 2 4 2" xfId="36302" xr:uid="{00000000-0005-0000-0000-0000FCBF0000}"/>
    <cellStyle name="Percent 23 2 5" xfId="25683" xr:uid="{00000000-0005-0000-0000-0000FDBF0000}"/>
    <cellStyle name="Percent 23 3" xfId="2567" xr:uid="{00000000-0005-0000-0000-0000FEBF0000}"/>
    <cellStyle name="Percent 23 3 2" xfId="5415" xr:uid="{00000000-0005-0000-0000-0000FFBF0000}"/>
    <cellStyle name="Percent 23 3 2 2" xfId="10758" xr:uid="{00000000-0005-0000-0000-000000C00000}"/>
    <cellStyle name="Percent 23 3 2 2 2" xfId="21372" xr:uid="{00000000-0005-0000-0000-000001C00000}"/>
    <cellStyle name="Percent 23 3 2 2 2 2" xfId="44640" xr:uid="{00000000-0005-0000-0000-000002C00000}"/>
    <cellStyle name="Percent 23 3 2 2 3" xfId="34026" xr:uid="{00000000-0005-0000-0000-000003C00000}"/>
    <cellStyle name="Percent 23 3 2 3" xfId="16066" xr:uid="{00000000-0005-0000-0000-000004C00000}"/>
    <cellStyle name="Percent 23 3 2 3 2" xfId="39334" xr:uid="{00000000-0005-0000-0000-000005C00000}"/>
    <cellStyle name="Percent 23 3 2 4" xfId="28718" xr:uid="{00000000-0005-0000-0000-000006C00000}"/>
    <cellStyle name="Percent 23 3 3" xfId="8116" xr:uid="{00000000-0005-0000-0000-000007C00000}"/>
    <cellStyle name="Percent 23 3 3 2" xfId="18731" xr:uid="{00000000-0005-0000-0000-000008C00000}"/>
    <cellStyle name="Percent 23 3 3 2 2" xfId="41999" xr:uid="{00000000-0005-0000-0000-000009C00000}"/>
    <cellStyle name="Percent 23 3 3 3" xfId="31384" xr:uid="{00000000-0005-0000-0000-00000AC00000}"/>
    <cellStyle name="Percent 23 3 4" xfId="13426" xr:uid="{00000000-0005-0000-0000-00000BC00000}"/>
    <cellStyle name="Percent 23 3 4 2" xfId="36694" xr:uid="{00000000-0005-0000-0000-00000CC00000}"/>
    <cellStyle name="Percent 23 3 5" xfId="26076" xr:uid="{00000000-0005-0000-0000-00000DC00000}"/>
    <cellStyle name="Percent 23 4" xfId="3294" xr:uid="{00000000-0005-0000-0000-00000EC00000}"/>
    <cellStyle name="Percent 23 4 2" xfId="6124" xr:uid="{00000000-0005-0000-0000-00000FC00000}"/>
    <cellStyle name="Percent 23 4 2 2" xfId="11467" xr:uid="{00000000-0005-0000-0000-000010C00000}"/>
    <cellStyle name="Percent 23 4 2 2 2" xfId="22080" xr:uid="{00000000-0005-0000-0000-000011C00000}"/>
    <cellStyle name="Percent 23 4 2 2 2 2" xfId="45348" xr:uid="{00000000-0005-0000-0000-000012C00000}"/>
    <cellStyle name="Percent 23 4 2 2 3" xfId="34735" xr:uid="{00000000-0005-0000-0000-000013C00000}"/>
    <cellStyle name="Percent 23 4 2 3" xfId="16774" xr:uid="{00000000-0005-0000-0000-000014C00000}"/>
    <cellStyle name="Percent 23 4 2 3 2" xfId="40042" xr:uid="{00000000-0005-0000-0000-000015C00000}"/>
    <cellStyle name="Percent 23 4 2 4" xfId="29427" xr:uid="{00000000-0005-0000-0000-000016C00000}"/>
    <cellStyle name="Percent 23 4 3" xfId="8825" xr:uid="{00000000-0005-0000-0000-000017C00000}"/>
    <cellStyle name="Percent 23 4 3 2" xfId="19440" xr:uid="{00000000-0005-0000-0000-000018C00000}"/>
    <cellStyle name="Percent 23 4 3 2 2" xfId="42708" xr:uid="{00000000-0005-0000-0000-000019C00000}"/>
    <cellStyle name="Percent 23 4 3 3" xfId="32093" xr:uid="{00000000-0005-0000-0000-00001AC00000}"/>
    <cellStyle name="Percent 23 4 4" xfId="14134" xr:uid="{00000000-0005-0000-0000-00001BC00000}"/>
    <cellStyle name="Percent 23 4 4 2" xfId="37402" xr:uid="{00000000-0005-0000-0000-00001CC00000}"/>
    <cellStyle name="Percent 23 4 5" xfId="26785" xr:uid="{00000000-0005-0000-0000-00001DC00000}"/>
    <cellStyle name="Percent 23 5" xfId="3614" xr:uid="{00000000-0005-0000-0000-00001EC00000}"/>
    <cellStyle name="Percent 23 5 2" xfId="6438" xr:uid="{00000000-0005-0000-0000-00001FC00000}"/>
    <cellStyle name="Percent 23 5 2 2" xfId="11781" xr:uid="{00000000-0005-0000-0000-000020C00000}"/>
    <cellStyle name="Percent 23 5 2 2 2" xfId="22394" xr:uid="{00000000-0005-0000-0000-000021C00000}"/>
    <cellStyle name="Percent 23 5 2 2 2 2" xfId="45662" xr:uid="{00000000-0005-0000-0000-000022C00000}"/>
    <cellStyle name="Percent 23 5 2 2 3" xfId="35049" xr:uid="{00000000-0005-0000-0000-000023C00000}"/>
    <cellStyle name="Percent 23 5 2 3" xfId="17088" xr:uid="{00000000-0005-0000-0000-000024C00000}"/>
    <cellStyle name="Percent 23 5 2 3 2" xfId="40356" xr:uid="{00000000-0005-0000-0000-000025C00000}"/>
    <cellStyle name="Percent 23 5 2 4" xfId="29741" xr:uid="{00000000-0005-0000-0000-000026C00000}"/>
    <cellStyle name="Percent 23 5 3" xfId="9139" xr:uid="{00000000-0005-0000-0000-000027C00000}"/>
    <cellStyle name="Percent 23 5 3 2" xfId="19754" xr:uid="{00000000-0005-0000-0000-000028C00000}"/>
    <cellStyle name="Percent 23 5 3 2 2" xfId="43022" xr:uid="{00000000-0005-0000-0000-000029C00000}"/>
    <cellStyle name="Percent 23 5 3 3" xfId="32407" xr:uid="{00000000-0005-0000-0000-00002AC00000}"/>
    <cellStyle name="Percent 23 5 4" xfId="14448" xr:uid="{00000000-0005-0000-0000-00002BC00000}"/>
    <cellStyle name="Percent 23 5 4 2" xfId="37716" xr:uid="{00000000-0005-0000-0000-00002CC00000}"/>
    <cellStyle name="Percent 23 5 5" xfId="27099" xr:uid="{00000000-0005-0000-0000-00002DC00000}"/>
    <cellStyle name="Percent 23 6" xfId="4228" xr:uid="{00000000-0005-0000-0000-00002EC00000}"/>
    <cellStyle name="Percent 23 6 2" xfId="9572" xr:uid="{00000000-0005-0000-0000-00002FC00000}"/>
    <cellStyle name="Percent 23 6 2 2" xfId="20187" xr:uid="{00000000-0005-0000-0000-000030C00000}"/>
    <cellStyle name="Percent 23 6 2 2 2" xfId="43455" xr:uid="{00000000-0005-0000-0000-000031C00000}"/>
    <cellStyle name="Percent 23 6 2 3" xfId="32840" xr:uid="{00000000-0005-0000-0000-000032C00000}"/>
    <cellStyle name="Percent 23 6 3" xfId="14881" xr:uid="{00000000-0005-0000-0000-000033C00000}"/>
    <cellStyle name="Percent 23 6 3 2" xfId="38149" xr:uid="{00000000-0005-0000-0000-000034C00000}"/>
    <cellStyle name="Percent 23 6 4" xfId="27532" xr:uid="{00000000-0005-0000-0000-000035C00000}"/>
    <cellStyle name="Percent 23 7" xfId="6930" xr:uid="{00000000-0005-0000-0000-000036C00000}"/>
    <cellStyle name="Percent 23 7 2" xfId="17545" xr:uid="{00000000-0005-0000-0000-000037C00000}"/>
    <cellStyle name="Percent 23 7 2 2" xfId="40813" xr:uid="{00000000-0005-0000-0000-000038C00000}"/>
    <cellStyle name="Percent 23 7 3" xfId="30198" xr:uid="{00000000-0005-0000-0000-000039C00000}"/>
    <cellStyle name="Percent 23 8" xfId="12241" xr:uid="{00000000-0005-0000-0000-00003AC00000}"/>
    <cellStyle name="Percent 23 8 2" xfId="35509" xr:uid="{00000000-0005-0000-0000-00003BC00000}"/>
    <cellStyle name="Percent 23 9" xfId="24890" xr:uid="{00000000-0005-0000-0000-00003CC00000}"/>
    <cellStyle name="Percent 24" xfId="877" xr:uid="{00000000-0005-0000-0000-00003DC00000}"/>
    <cellStyle name="Percent 24 2" xfId="2113" xr:uid="{00000000-0005-0000-0000-00003EC00000}"/>
    <cellStyle name="Percent 24 2 2" xfId="3627" xr:uid="{00000000-0005-0000-0000-00003FC00000}"/>
    <cellStyle name="Percent 25" xfId="1088" xr:uid="{00000000-0005-0000-0000-000040C00000}"/>
    <cellStyle name="Percent 26" xfId="1087" xr:uid="{00000000-0005-0000-0000-000041C00000}"/>
    <cellStyle name="Percent 27" xfId="1090" xr:uid="{00000000-0005-0000-0000-000042C00000}"/>
    <cellStyle name="Percent 28" xfId="1168" xr:uid="{00000000-0005-0000-0000-000043C00000}"/>
    <cellStyle name="Percent 29" xfId="1139" xr:uid="{00000000-0005-0000-0000-000044C00000}"/>
    <cellStyle name="Percent 3" xfId="652" xr:uid="{00000000-0005-0000-0000-000045C00000}"/>
    <cellStyle name="Percent 3 10" xfId="4229" xr:uid="{00000000-0005-0000-0000-000046C00000}"/>
    <cellStyle name="Percent 3 10 2" xfId="9573" xr:uid="{00000000-0005-0000-0000-000047C00000}"/>
    <cellStyle name="Percent 3 10 2 2" xfId="20188" xr:uid="{00000000-0005-0000-0000-000048C00000}"/>
    <cellStyle name="Percent 3 10 2 2 2" xfId="43456" xr:uid="{00000000-0005-0000-0000-000049C00000}"/>
    <cellStyle name="Percent 3 10 2 3" xfId="32841" xr:uid="{00000000-0005-0000-0000-00004AC00000}"/>
    <cellStyle name="Percent 3 10 3" xfId="14882" xr:uid="{00000000-0005-0000-0000-00004BC00000}"/>
    <cellStyle name="Percent 3 10 3 2" xfId="38150" xr:uid="{00000000-0005-0000-0000-00004CC00000}"/>
    <cellStyle name="Percent 3 10 4" xfId="27533" xr:uid="{00000000-0005-0000-0000-00004DC00000}"/>
    <cellStyle name="Percent 3 11" xfId="6931" xr:uid="{00000000-0005-0000-0000-00004EC00000}"/>
    <cellStyle name="Percent 3 11 2" xfId="17546" xr:uid="{00000000-0005-0000-0000-00004FC00000}"/>
    <cellStyle name="Percent 3 11 2 2" xfId="40814" xr:uid="{00000000-0005-0000-0000-000050C00000}"/>
    <cellStyle name="Percent 3 11 3" xfId="30199" xr:uid="{00000000-0005-0000-0000-000051C00000}"/>
    <cellStyle name="Percent 3 12" xfId="12242" xr:uid="{00000000-0005-0000-0000-000052C00000}"/>
    <cellStyle name="Percent 3 12 2" xfId="35510" xr:uid="{00000000-0005-0000-0000-000053C00000}"/>
    <cellStyle name="Percent 3 13" xfId="24573" xr:uid="{00000000-0005-0000-0000-000054C00000}"/>
    <cellStyle name="Percent 3 13 2" xfId="47770" xr:uid="{00000000-0005-0000-0000-000055C00000}"/>
    <cellStyle name="Percent 3 14" xfId="24891" xr:uid="{00000000-0005-0000-0000-000056C00000}"/>
    <cellStyle name="Percent 3 15" xfId="49704" xr:uid="{00000000-0005-0000-0000-000057C00000}"/>
    <cellStyle name="Percent 3 2" xfId="653" xr:uid="{00000000-0005-0000-0000-000058C00000}"/>
    <cellStyle name="Percent 3 2 10" xfId="6932" xr:uid="{00000000-0005-0000-0000-000059C00000}"/>
    <cellStyle name="Percent 3 2 10 2" xfId="17547" xr:uid="{00000000-0005-0000-0000-00005AC00000}"/>
    <cellStyle name="Percent 3 2 10 2 2" xfId="40815" xr:uid="{00000000-0005-0000-0000-00005BC00000}"/>
    <cellStyle name="Percent 3 2 10 3" xfId="30200" xr:uid="{00000000-0005-0000-0000-00005CC00000}"/>
    <cellStyle name="Percent 3 2 11" xfId="12243" xr:uid="{00000000-0005-0000-0000-00005DC00000}"/>
    <cellStyle name="Percent 3 2 11 2" xfId="35511" xr:uid="{00000000-0005-0000-0000-00005EC00000}"/>
    <cellStyle name="Percent 3 2 12" xfId="24574" xr:uid="{00000000-0005-0000-0000-00005FC00000}"/>
    <cellStyle name="Percent 3 2 12 2" xfId="47771" xr:uid="{00000000-0005-0000-0000-000060C00000}"/>
    <cellStyle name="Percent 3 2 13" xfId="24892" xr:uid="{00000000-0005-0000-0000-000061C00000}"/>
    <cellStyle name="Percent 3 2 14" xfId="49705" xr:uid="{00000000-0005-0000-0000-000062C00000}"/>
    <cellStyle name="Percent 3 2 2" xfId="882" xr:uid="{00000000-0005-0000-0000-000063C00000}"/>
    <cellStyle name="Percent 3 2 2 10" xfId="24978" xr:uid="{00000000-0005-0000-0000-000064C00000}"/>
    <cellStyle name="Percent 3 2 2 11" xfId="49706" xr:uid="{00000000-0005-0000-0000-000065C00000}"/>
    <cellStyle name="Percent 3 2 2 2" xfId="1231" xr:uid="{00000000-0005-0000-0000-000066C00000}"/>
    <cellStyle name="Percent 3 2 2 2 2" xfId="2793" xr:uid="{00000000-0005-0000-0000-000067C00000}"/>
    <cellStyle name="Percent 3 2 2 2 2 2" xfId="5641" xr:uid="{00000000-0005-0000-0000-000068C00000}"/>
    <cellStyle name="Percent 3 2 2 2 2 2 2" xfId="10984" xr:uid="{00000000-0005-0000-0000-000069C00000}"/>
    <cellStyle name="Percent 3 2 2 2 2 2 2 2" xfId="21598" xr:uid="{00000000-0005-0000-0000-00006AC00000}"/>
    <cellStyle name="Percent 3 2 2 2 2 2 2 2 2" xfId="44866" xr:uid="{00000000-0005-0000-0000-00006BC00000}"/>
    <cellStyle name="Percent 3 2 2 2 2 2 2 3" xfId="34252" xr:uid="{00000000-0005-0000-0000-00006CC00000}"/>
    <cellStyle name="Percent 3 2 2 2 2 2 3" xfId="16292" xr:uid="{00000000-0005-0000-0000-00006DC00000}"/>
    <cellStyle name="Percent 3 2 2 2 2 2 3 2" xfId="39560" xr:uid="{00000000-0005-0000-0000-00006EC00000}"/>
    <cellStyle name="Percent 3 2 2 2 2 2 4" xfId="24578" xr:uid="{00000000-0005-0000-0000-00006FC00000}"/>
    <cellStyle name="Percent 3 2 2 2 2 2 4 2" xfId="47775" xr:uid="{00000000-0005-0000-0000-000070C00000}"/>
    <cellStyle name="Percent 3 2 2 2 2 2 5" xfId="28944" xr:uid="{00000000-0005-0000-0000-000071C00000}"/>
    <cellStyle name="Percent 3 2 2 2 2 2 6" xfId="49709" xr:uid="{00000000-0005-0000-0000-000072C00000}"/>
    <cellStyle name="Percent 3 2 2 2 2 3" xfId="8342" xr:uid="{00000000-0005-0000-0000-000073C00000}"/>
    <cellStyle name="Percent 3 2 2 2 2 3 2" xfId="18957" xr:uid="{00000000-0005-0000-0000-000074C00000}"/>
    <cellStyle name="Percent 3 2 2 2 2 3 2 2" xfId="42225" xr:uid="{00000000-0005-0000-0000-000075C00000}"/>
    <cellStyle name="Percent 3 2 2 2 2 3 3" xfId="31610" xr:uid="{00000000-0005-0000-0000-000076C00000}"/>
    <cellStyle name="Percent 3 2 2 2 2 4" xfId="13652" xr:uid="{00000000-0005-0000-0000-000077C00000}"/>
    <cellStyle name="Percent 3 2 2 2 2 4 2" xfId="36920" xr:uid="{00000000-0005-0000-0000-000078C00000}"/>
    <cellStyle name="Percent 3 2 2 2 2 5" xfId="24577" xr:uid="{00000000-0005-0000-0000-000079C00000}"/>
    <cellStyle name="Percent 3 2 2 2 2 5 2" xfId="47774" xr:uid="{00000000-0005-0000-0000-00007AC00000}"/>
    <cellStyle name="Percent 3 2 2 2 2 6" xfId="26302" xr:uid="{00000000-0005-0000-0000-00007BC00000}"/>
    <cellStyle name="Percent 3 2 2 2 2 7" xfId="49708" xr:uid="{00000000-0005-0000-0000-00007CC00000}"/>
    <cellStyle name="Percent 3 2 2 2 3" xfId="3968" xr:uid="{00000000-0005-0000-0000-00007DC00000}"/>
    <cellStyle name="Percent 3 2 2 2 3 2" xfId="6632" xr:uid="{00000000-0005-0000-0000-00007EC00000}"/>
    <cellStyle name="Percent 3 2 2 2 3 2 2" xfId="11975" xr:uid="{00000000-0005-0000-0000-00007FC00000}"/>
    <cellStyle name="Percent 3 2 2 2 3 2 2 2" xfId="22588" xr:uid="{00000000-0005-0000-0000-000080C00000}"/>
    <cellStyle name="Percent 3 2 2 2 3 2 2 2 2" xfId="45856" xr:uid="{00000000-0005-0000-0000-000081C00000}"/>
    <cellStyle name="Percent 3 2 2 2 3 2 2 3" xfId="35243" xr:uid="{00000000-0005-0000-0000-000082C00000}"/>
    <cellStyle name="Percent 3 2 2 2 3 2 3" xfId="17282" xr:uid="{00000000-0005-0000-0000-000083C00000}"/>
    <cellStyle name="Percent 3 2 2 2 3 2 3 2" xfId="40550" xr:uid="{00000000-0005-0000-0000-000084C00000}"/>
    <cellStyle name="Percent 3 2 2 2 3 2 4" xfId="29935" xr:uid="{00000000-0005-0000-0000-000085C00000}"/>
    <cellStyle name="Percent 3 2 2 2 3 3" xfId="9333" xr:uid="{00000000-0005-0000-0000-000086C00000}"/>
    <cellStyle name="Percent 3 2 2 2 3 3 2" xfId="19948" xr:uid="{00000000-0005-0000-0000-000087C00000}"/>
    <cellStyle name="Percent 3 2 2 2 3 3 2 2" xfId="43216" xr:uid="{00000000-0005-0000-0000-000088C00000}"/>
    <cellStyle name="Percent 3 2 2 2 3 3 3" xfId="32601" xr:uid="{00000000-0005-0000-0000-000089C00000}"/>
    <cellStyle name="Percent 3 2 2 2 3 4" xfId="14642" xr:uid="{00000000-0005-0000-0000-00008AC00000}"/>
    <cellStyle name="Percent 3 2 2 2 3 4 2" xfId="37910" xr:uid="{00000000-0005-0000-0000-00008BC00000}"/>
    <cellStyle name="Percent 3 2 2 2 3 5" xfId="24579" xr:uid="{00000000-0005-0000-0000-00008CC00000}"/>
    <cellStyle name="Percent 3 2 2 2 3 5 2" xfId="47776" xr:uid="{00000000-0005-0000-0000-00008DC00000}"/>
    <cellStyle name="Percent 3 2 2 2 3 6" xfId="27293" xr:uid="{00000000-0005-0000-0000-00008EC00000}"/>
    <cellStyle name="Percent 3 2 2 2 3 7" xfId="49710" xr:uid="{00000000-0005-0000-0000-00008FC00000}"/>
    <cellStyle name="Percent 3 2 2 2 4" xfId="4454" xr:uid="{00000000-0005-0000-0000-000090C00000}"/>
    <cellStyle name="Percent 3 2 2 2 4 2" xfId="9798" xr:uid="{00000000-0005-0000-0000-000091C00000}"/>
    <cellStyle name="Percent 3 2 2 2 4 2 2" xfId="20413" xr:uid="{00000000-0005-0000-0000-000092C00000}"/>
    <cellStyle name="Percent 3 2 2 2 4 2 2 2" xfId="43681" xr:uid="{00000000-0005-0000-0000-000093C00000}"/>
    <cellStyle name="Percent 3 2 2 2 4 2 3" xfId="33066" xr:uid="{00000000-0005-0000-0000-000094C00000}"/>
    <cellStyle name="Percent 3 2 2 2 4 3" xfId="15107" xr:uid="{00000000-0005-0000-0000-000095C00000}"/>
    <cellStyle name="Percent 3 2 2 2 4 3 2" xfId="38375" xr:uid="{00000000-0005-0000-0000-000096C00000}"/>
    <cellStyle name="Percent 3 2 2 2 4 4" xfId="27758" xr:uid="{00000000-0005-0000-0000-000097C00000}"/>
    <cellStyle name="Percent 3 2 2 2 5" xfId="7156" xr:uid="{00000000-0005-0000-0000-000098C00000}"/>
    <cellStyle name="Percent 3 2 2 2 5 2" xfId="17771" xr:uid="{00000000-0005-0000-0000-000099C00000}"/>
    <cellStyle name="Percent 3 2 2 2 5 2 2" xfId="41039" xr:uid="{00000000-0005-0000-0000-00009AC00000}"/>
    <cellStyle name="Percent 3 2 2 2 5 3" xfId="30424" xr:uid="{00000000-0005-0000-0000-00009BC00000}"/>
    <cellStyle name="Percent 3 2 2 2 6" xfId="12467" xr:uid="{00000000-0005-0000-0000-00009CC00000}"/>
    <cellStyle name="Percent 3 2 2 2 6 2" xfId="35735" xr:uid="{00000000-0005-0000-0000-00009DC00000}"/>
    <cellStyle name="Percent 3 2 2 2 7" xfId="24576" xr:uid="{00000000-0005-0000-0000-00009EC00000}"/>
    <cellStyle name="Percent 3 2 2 2 7 2" xfId="47773" xr:uid="{00000000-0005-0000-0000-00009FC00000}"/>
    <cellStyle name="Percent 3 2 2 2 8" xfId="25116" xr:uid="{00000000-0005-0000-0000-0000A0C00000}"/>
    <cellStyle name="Percent 3 2 2 2 9" xfId="49707" xr:uid="{00000000-0005-0000-0000-0000A1C00000}"/>
    <cellStyle name="Percent 3 2 2 3" xfId="1604" xr:uid="{00000000-0005-0000-0000-0000A2C00000}"/>
    <cellStyle name="Percent 3 2 2 3 2" xfId="2961" xr:uid="{00000000-0005-0000-0000-0000A3C00000}"/>
    <cellStyle name="Percent 3 2 2 3 2 2" xfId="5809" xr:uid="{00000000-0005-0000-0000-0000A4C00000}"/>
    <cellStyle name="Percent 3 2 2 3 2 2 2" xfId="11152" xr:uid="{00000000-0005-0000-0000-0000A5C00000}"/>
    <cellStyle name="Percent 3 2 2 3 2 2 2 2" xfId="21766" xr:uid="{00000000-0005-0000-0000-0000A6C00000}"/>
    <cellStyle name="Percent 3 2 2 3 2 2 2 2 2" xfId="45034" xr:uid="{00000000-0005-0000-0000-0000A7C00000}"/>
    <cellStyle name="Percent 3 2 2 3 2 2 2 3" xfId="34420" xr:uid="{00000000-0005-0000-0000-0000A8C00000}"/>
    <cellStyle name="Percent 3 2 2 3 2 2 3" xfId="16460" xr:uid="{00000000-0005-0000-0000-0000A9C00000}"/>
    <cellStyle name="Percent 3 2 2 3 2 2 3 2" xfId="39728" xr:uid="{00000000-0005-0000-0000-0000AAC00000}"/>
    <cellStyle name="Percent 3 2 2 3 2 2 4" xfId="29112" xr:uid="{00000000-0005-0000-0000-0000ABC00000}"/>
    <cellStyle name="Percent 3 2 2 3 2 3" xfId="8510" xr:uid="{00000000-0005-0000-0000-0000ACC00000}"/>
    <cellStyle name="Percent 3 2 2 3 2 3 2" xfId="19125" xr:uid="{00000000-0005-0000-0000-0000ADC00000}"/>
    <cellStyle name="Percent 3 2 2 3 2 3 2 2" xfId="42393" xr:uid="{00000000-0005-0000-0000-0000AEC00000}"/>
    <cellStyle name="Percent 3 2 2 3 2 3 3" xfId="31778" xr:uid="{00000000-0005-0000-0000-0000AFC00000}"/>
    <cellStyle name="Percent 3 2 2 3 2 4" xfId="13820" xr:uid="{00000000-0005-0000-0000-0000B0C00000}"/>
    <cellStyle name="Percent 3 2 2 3 2 4 2" xfId="37088" xr:uid="{00000000-0005-0000-0000-0000B1C00000}"/>
    <cellStyle name="Percent 3 2 2 3 2 5" xfId="24581" xr:uid="{00000000-0005-0000-0000-0000B2C00000}"/>
    <cellStyle name="Percent 3 2 2 3 2 5 2" xfId="47778" xr:uid="{00000000-0005-0000-0000-0000B3C00000}"/>
    <cellStyle name="Percent 3 2 2 3 2 6" xfId="26470" xr:uid="{00000000-0005-0000-0000-0000B4C00000}"/>
    <cellStyle name="Percent 3 2 2 3 2 7" xfId="49712" xr:uid="{00000000-0005-0000-0000-0000B5C00000}"/>
    <cellStyle name="Percent 3 2 2 3 3" xfId="4622" xr:uid="{00000000-0005-0000-0000-0000B6C00000}"/>
    <cellStyle name="Percent 3 2 2 3 3 2" xfId="9966" xr:uid="{00000000-0005-0000-0000-0000B7C00000}"/>
    <cellStyle name="Percent 3 2 2 3 3 2 2" xfId="20581" xr:uid="{00000000-0005-0000-0000-0000B8C00000}"/>
    <cellStyle name="Percent 3 2 2 3 3 2 2 2" xfId="43849" xr:uid="{00000000-0005-0000-0000-0000B9C00000}"/>
    <cellStyle name="Percent 3 2 2 3 3 2 3" xfId="33234" xr:uid="{00000000-0005-0000-0000-0000BAC00000}"/>
    <cellStyle name="Percent 3 2 2 3 3 3" xfId="15275" xr:uid="{00000000-0005-0000-0000-0000BBC00000}"/>
    <cellStyle name="Percent 3 2 2 3 3 3 2" xfId="38543" xr:uid="{00000000-0005-0000-0000-0000BCC00000}"/>
    <cellStyle name="Percent 3 2 2 3 3 4" xfId="27926" xr:uid="{00000000-0005-0000-0000-0000BDC00000}"/>
    <cellStyle name="Percent 3 2 2 3 4" xfId="7324" xr:uid="{00000000-0005-0000-0000-0000BEC00000}"/>
    <cellStyle name="Percent 3 2 2 3 4 2" xfId="17939" xr:uid="{00000000-0005-0000-0000-0000BFC00000}"/>
    <cellStyle name="Percent 3 2 2 3 4 2 2" xfId="41207" xr:uid="{00000000-0005-0000-0000-0000C0C00000}"/>
    <cellStyle name="Percent 3 2 2 3 4 3" xfId="30592" xr:uid="{00000000-0005-0000-0000-0000C1C00000}"/>
    <cellStyle name="Percent 3 2 2 3 5" xfId="12635" xr:uid="{00000000-0005-0000-0000-0000C2C00000}"/>
    <cellStyle name="Percent 3 2 2 3 5 2" xfId="35903" xr:uid="{00000000-0005-0000-0000-0000C3C00000}"/>
    <cellStyle name="Percent 3 2 2 3 6" xfId="24580" xr:uid="{00000000-0005-0000-0000-0000C4C00000}"/>
    <cellStyle name="Percent 3 2 2 3 6 2" xfId="47777" xr:uid="{00000000-0005-0000-0000-0000C5C00000}"/>
    <cellStyle name="Percent 3 2 2 3 7" xfId="25284" xr:uid="{00000000-0005-0000-0000-0000C6C00000}"/>
    <cellStyle name="Percent 3 2 2 3 8" xfId="49711" xr:uid="{00000000-0005-0000-0000-0000C7C00000}"/>
    <cellStyle name="Percent 3 2 2 4" xfId="2655" xr:uid="{00000000-0005-0000-0000-0000C8C00000}"/>
    <cellStyle name="Percent 3 2 2 4 2" xfId="5503" xr:uid="{00000000-0005-0000-0000-0000C9C00000}"/>
    <cellStyle name="Percent 3 2 2 4 2 2" xfId="10846" xr:uid="{00000000-0005-0000-0000-0000CAC00000}"/>
    <cellStyle name="Percent 3 2 2 4 2 2 2" xfId="21460" xr:uid="{00000000-0005-0000-0000-0000CBC00000}"/>
    <cellStyle name="Percent 3 2 2 4 2 2 2 2" xfId="44728" xr:uid="{00000000-0005-0000-0000-0000CCC00000}"/>
    <cellStyle name="Percent 3 2 2 4 2 2 3" xfId="34114" xr:uid="{00000000-0005-0000-0000-0000CDC00000}"/>
    <cellStyle name="Percent 3 2 2 4 2 3" xfId="16154" xr:uid="{00000000-0005-0000-0000-0000CEC00000}"/>
    <cellStyle name="Percent 3 2 2 4 2 3 2" xfId="39422" xr:uid="{00000000-0005-0000-0000-0000CFC00000}"/>
    <cellStyle name="Percent 3 2 2 4 2 4" xfId="28806" xr:uid="{00000000-0005-0000-0000-0000D0C00000}"/>
    <cellStyle name="Percent 3 2 2 4 3" xfId="8204" xr:uid="{00000000-0005-0000-0000-0000D1C00000}"/>
    <cellStyle name="Percent 3 2 2 4 3 2" xfId="18819" xr:uid="{00000000-0005-0000-0000-0000D2C00000}"/>
    <cellStyle name="Percent 3 2 2 4 3 2 2" xfId="42087" xr:uid="{00000000-0005-0000-0000-0000D3C00000}"/>
    <cellStyle name="Percent 3 2 2 4 3 3" xfId="31472" xr:uid="{00000000-0005-0000-0000-0000D4C00000}"/>
    <cellStyle name="Percent 3 2 2 4 4" xfId="13514" xr:uid="{00000000-0005-0000-0000-0000D5C00000}"/>
    <cellStyle name="Percent 3 2 2 4 4 2" xfId="36782" xr:uid="{00000000-0005-0000-0000-0000D6C00000}"/>
    <cellStyle name="Percent 3 2 2 4 5" xfId="24582" xr:uid="{00000000-0005-0000-0000-0000D7C00000}"/>
    <cellStyle name="Percent 3 2 2 4 5 2" xfId="47779" xr:uid="{00000000-0005-0000-0000-0000D8C00000}"/>
    <cellStyle name="Percent 3 2 2 4 6" xfId="26164" xr:uid="{00000000-0005-0000-0000-0000D9C00000}"/>
    <cellStyle name="Percent 3 2 2 4 7" xfId="49713" xr:uid="{00000000-0005-0000-0000-0000DAC00000}"/>
    <cellStyle name="Percent 3 2 2 5" xfId="3715" xr:uid="{00000000-0005-0000-0000-0000DBC00000}"/>
    <cellStyle name="Percent 3 2 2 5 2" xfId="6468" xr:uid="{00000000-0005-0000-0000-0000DCC00000}"/>
    <cellStyle name="Percent 3 2 2 5 2 2" xfId="11811" xr:uid="{00000000-0005-0000-0000-0000DDC00000}"/>
    <cellStyle name="Percent 3 2 2 5 2 2 2" xfId="22424" xr:uid="{00000000-0005-0000-0000-0000DEC00000}"/>
    <cellStyle name="Percent 3 2 2 5 2 2 2 2" xfId="45692" xr:uid="{00000000-0005-0000-0000-0000DFC00000}"/>
    <cellStyle name="Percent 3 2 2 5 2 2 3" xfId="35079" xr:uid="{00000000-0005-0000-0000-0000E0C00000}"/>
    <cellStyle name="Percent 3 2 2 5 2 3" xfId="17118" xr:uid="{00000000-0005-0000-0000-0000E1C00000}"/>
    <cellStyle name="Percent 3 2 2 5 2 3 2" xfId="40386" xr:uid="{00000000-0005-0000-0000-0000E2C00000}"/>
    <cellStyle name="Percent 3 2 2 5 2 4" xfId="29771" xr:uid="{00000000-0005-0000-0000-0000E3C00000}"/>
    <cellStyle name="Percent 3 2 2 5 3" xfId="9169" xr:uid="{00000000-0005-0000-0000-0000E4C00000}"/>
    <cellStyle name="Percent 3 2 2 5 3 2" xfId="19784" xr:uid="{00000000-0005-0000-0000-0000E5C00000}"/>
    <cellStyle name="Percent 3 2 2 5 3 2 2" xfId="43052" xr:uid="{00000000-0005-0000-0000-0000E6C00000}"/>
    <cellStyle name="Percent 3 2 2 5 3 3" xfId="32437" xr:uid="{00000000-0005-0000-0000-0000E7C00000}"/>
    <cellStyle name="Percent 3 2 2 5 4" xfId="14478" xr:uid="{00000000-0005-0000-0000-0000E8C00000}"/>
    <cellStyle name="Percent 3 2 2 5 4 2" xfId="37746" xr:uid="{00000000-0005-0000-0000-0000E9C00000}"/>
    <cellStyle name="Percent 3 2 2 5 5" xfId="27129" xr:uid="{00000000-0005-0000-0000-0000EAC00000}"/>
    <cellStyle name="Percent 3 2 2 6" xfId="4316" xr:uid="{00000000-0005-0000-0000-0000EBC00000}"/>
    <cellStyle name="Percent 3 2 2 6 2" xfId="9660" xr:uid="{00000000-0005-0000-0000-0000ECC00000}"/>
    <cellStyle name="Percent 3 2 2 6 2 2" xfId="20275" xr:uid="{00000000-0005-0000-0000-0000EDC00000}"/>
    <cellStyle name="Percent 3 2 2 6 2 2 2" xfId="43543" xr:uid="{00000000-0005-0000-0000-0000EEC00000}"/>
    <cellStyle name="Percent 3 2 2 6 2 3" xfId="32928" xr:uid="{00000000-0005-0000-0000-0000EFC00000}"/>
    <cellStyle name="Percent 3 2 2 6 3" xfId="14969" xr:uid="{00000000-0005-0000-0000-0000F0C00000}"/>
    <cellStyle name="Percent 3 2 2 6 3 2" xfId="38237" xr:uid="{00000000-0005-0000-0000-0000F1C00000}"/>
    <cellStyle name="Percent 3 2 2 6 4" xfId="27620" xr:uid="{00000000-0005-0000-0000-0000F2C00000}"/>
    <cellStyle name="Percent 3 2 2 7" xfId="7018" xr:uid="{00000000-0005-0000-0000-0000F3C00000}"/>
    <cellStyle name="Percent 3 2 2 7 2" xfId="17633" xr:uid="{00000000-0005-0000-0000-0000F4C00000}"/>
    <cellStyle name="Percent 3 2 2 7 2 2" xfId="40901" xr:uid="{00000000-0005-0000-0000-0000F5C00000}"/>
    <cellStyle name="Percent 3 2 2 7 3" xfId="30286" xr:uid="{00000000-0005-0000-0000-0000F6C00000}"/>
    <cellStyle name="Percent 3 2 2 8" xfId="12329" xr:uid="{00000000-0005-0000-0000-0000F7C00000}"/>
    <cellStyle name="Percent 3 2 2 8 2" xfId="35597" xr:uid="{00000000-0005-0000-0000-0000F8C00000}"/>
    <cellStyle name="Percent 3 2 2 9" xfId="24575" xr:uid="{00000000-0005-0000-0000-0000F9C00000}"/>
    <cellStyle name="Percent 3 2 2 9 2" xfId="47772" xr:uid="{00000000-0005-0000-0000-0000FAC00000}"/>
    <cellStyle name="Percent 3 2 3" xfId="1172" xr:uid="{00000000-0005-0000-0000-0000FBC00000}"/>
    <cellStyle name="Percent 3 2 3 2" xfId="2738" xr:uid="{00000000-0005-0000-0000-0000FCC00000}"/>
    <cellStyle name="Percent 3 2 3 2 2" xfId="5586" xr:uid="{00000000-0005-0000-0000-0000FDC00000}"/>
    <cellStyle name="Percent 3 2 3 2 2 2" xfId="10929" xr:uid="{00000000-0005-0000-0000-0000FEC00000}"/>
    <cellStyle name="Percent 3 2 3 2 2 2 2" xfId="21543" xr:uid="{00000000-0005-0000-0000-0000FFC00000}"/>
    <cellStyle name="Percent 3 2 3 2 2 2 2 2" xfId="44811" xr:uid="{00000000-0005-0000-0000-000000C10000}"/>
    <cellStyle name="Percent 3 2 3 2 2 2 3" xfId="34197" xr:uid="{00000000-0005-0000-0000-000001C10000}"/>
    <cellStyle name="Percent 3 2 3 2 2 3" xfId="16237" xr:uid="{00000000-0005-0000-0000-000002C10000}"/>
    <cellStyle name="Percent 3 2 3 2 2 3 2" xfId="39505" xr:uid="{00000000-0005-0000-0000-000003C10000}"/>
    <cellStyle name="Percent 3 2 3 2 2 4" xfId="24585" xr:uid="{00000000-0005-0000-0000-000004C10000}"/>
    <cellStyle name="Percent 3 2 3 2 2 4 2" xfId="47782" xr:uid="{00000000-0005-0000-0000-000005C10000}"/>
    <cellStyle name="Percent 3 2 3 2 2 5" xfId="28889" xr:uid="{00000000-0005-0000-0000-000006C10000}"/>
    <cellStyle name="Percent 3 2 3 2 2 6" xfId="49716" xr:uid="{00000000-0005-0000-0000-000007C10000}"/>
    <cellStyle name="Percent 3 2 3 2 3" xfId="8287" xr:uid="{00000000-0005-0000-0000-000008C10000}"/>
    <cellStyle name="Percent 3 2 3 2 3 2" xfId="18902" xr:uid="{00000000-0005-0000-0000-000009C10000}"/>
    <cellStyle name="Percent 3 2 3 2 3 2 2" xfId="42170" xr:uid="{00000000-0005-0000-0000-00000AC10000}"/>
    <cellStyle name="Percent 3 2 3 2 3 3" xfId="31555" xr:uid="{00000000-0005-0000-0000-00000BC10000}"/>
    <cellStyle name="Percent 3 2 3 2 4" xfId="13597" xr:uid="{00000000-0005-0000-0000-00000CC10000}"/>
    <cellStyle name="Percent 3 2 3 2 4 2" xfId="36865" xr:uid="{00000000-0005-0000-0000-00000DC10000}"/>
    <cellStyle name="Percent 3 2 3 2 5" xfId="24584" xr:uid="{00000000-0005-0000-0000-00000EC10000}"/>
    <cellStyle name="Percent 3 2 3 2 5 2" xfId="47781" xr:uid="{00000000-0005-0000-0000-00000FC10000}"/>
    <cellStyle name="Percent 3 2 3 2 6" xfId="26247" xr:uid="{00000000-0005-0000-0000-000010C10000}"/>
    <cellStyle name="Percent 3 2 3 2 7" xfId="49715" xr:uid="{00000000-0005-0000-0000-000011C10000}"/>
    <cellStyle name="Percent 3 2 3 3" xfId="3913" xr:uid="{00000000-0005-0000-0000-000012C10000}"/>
    <cellStyle name="Percent 3 2 3 3 2" xfId="6577" xr:uid="{00000000-0005-0000-0000-000013C10000}"/>
    <cellStyle name="Percent 3 2 3 3 2 2" xfId="11920" xr:uid="{00000000-0005-0000-0000-000014C10000}"/>
    <cellStyle name="Percent 3 2 3 3 2 2 2" xfId="22533" xr:uid="{00000000-0005-0000-0000-000015C10000}"/>
    <cellStyle name="Percent 3 2 3 3 2 2 2 2" xfId="45801" xr:uid="{00000000-0005-0000-0000-000016C10000}"/>
    <cellStyle name="Percent 3 2 3 3 2 2 3" xfId="35188" xr:uid="{00000000-0005-0000-0000-000017C10000}"/>
    <cellStyle name="Percent 3 2 3 3 2 3" xfId="17227" xr:uid="{00000000-0005-0000-0000-000018C10000}"/>
    <cellStyle name="Percent 3 2 3 3 2 3 2" xfId="40495" xr:uid="{00000000-0005-0000-0000-000019C10000}"/>
    <cellStyle name="Percent 3 2 3 3 2 4" xfId="29880" xr:uid="{00000000-0005-0000-0000-00001AC10000}"/>
    <cellStyle name="Percent 3 2 3 3 3" xfId="9278" xr:uid="{00000000-0005-0000-0000-00001BC10000}"/>
    <cellStyle name="Percent 3 2 3 3 3 2" xfId="19893" xr:uid="{00000000-0005-0000-0000-00001CC10000}"/>
    <cellStyle name="Percent 3 2 3 3 3 2 2" xfId="43161" xr:uid="{00000000-0005-0000-0000-00001DC10000}"/>
    <cellStyle name="Percent 3 2 3 3 3 3" xfId="32546" xr:uid="{00000000-0005-0000-0000-00001EC10000}"/>
    <cellStyle name="Percent 3 2 3 3 4" xfId="14587" xr:uid="{00000000-0005-0000-0000-00001FC10000}"/>
    <cellStyle name="Percent 3 2 3 3 4 2" xfId="37855" xr:uid="{00000000-0005-0000-0000-000020C10000}"/>
    <cellStyle name="Percent 3 2 3 3 5" xfId="24586" xr:uid="{00000000-0005-0000-0000-000021C10000}"/>
    <cellStyle name="Percent 3 2 3 3 5 2" xfId="47783" xr:uid="{00000000-0005-0000-0000-000022C10000}"/>
    <cellStyle name="Percent 3 2 3 3 6" xfId="27238" xr:uid="{00000000-0005-0000-0000-000023C10000}"/>
    <cellStyle name="Percent 3 2 3 3 7" xfId="49717" xr:uid="{00000000-0005-0000-0000-000024C10000}"/>
    <cellStyle name="Percent 3 2 3 4" xfId="4399" xr:uid="{00000000-0005-0000-0000-000025C10000}"/>
    <cellStyle name="Percent 3 2 3 4 2" xfId="9743" xr:uid="{00000000-0005-0000-0000-000026C10000}"/>
    <cellStyle name="Percent 3 2 3 4 2 2" xfId="20358" xr:uid="{00000000-0005-0000-0000-000027C10000}"/>
    <cellStyle name="Percent 3 2 3 4 2 2 2" xfId="43626" xr:uid="{00000000-0005-0000-0000-000028C10000}"/>
    <cellStyle name="Percent 3 2 3 4 2 3" xfId="33011" xr:uid="{00000000-0005-0000-0000-000029C10000}"/>
    <cellStyle name="Percent 3 2 3 4 3" xfId="15052" xr:uid="{00000000-0005-0000-0000-00002AC10000}"/>
    <cellStyle name="Percent 3 2 3 4 3 2" xfId="38320" xr:uid="{00000000-0005-0000-0000-00002BC10000}"/>
    <cellStyle name="Percent 3 2 3 4 4" xfId="27703" xr:uid="{00000000-0005-0000-0000-00002CC10000}"/>
    <cellStyle name="Percent 3 2 3 5" xfId="7101" xr:uid="{00000000-0005-0000-0000-00002DC10000}"/>
    <cellStyle name="Percent 3 2 3 5 2" xfId="17716" xr:uid="{00000000-0005-0000-0000-00002EC10000}"/>
    <cellStyle name="Percent 3 2 3 5 2 2" xfId="40984" xr:uid="{00000000-0005-0000-0000-00002FC10000}"/>
    <cellStyle name="Percent 3 2 3 5 3" xfId="30369" xr:uid="{00000000-0005-0000-0000-000030C10000}"/>
    <cellStyle name="Percent 3 2 3 6" xfId="12412" xr:uid="{00000000-0005-0000-0000-000031C10000}"/>
    <cellStyle name="Percent 3 2 3 6 2" xfId="35680" xr:uid="{00000000-0005-0000-0000-000032C10000}"/>
    <cellStyle name="Percent 3 2 3 7" xfId="24583" xr:uid="{00000000-0005-0000-0000-000033C10000}"/>
    <cellStyle name="Percent 3 2 3 7 2" xfId="47780" xr:uid="{00000000-0005-0000-0000-000034C10000}"/>
    <cellStyle name="Percent 3 2 3 8" xfId="25061" xr:uid="{00000000-0005-0000-0000-000035C10000}"/>
    <cellStyle name="Percent 3 2 3 9" xfId="49714" xr:uid="{00000000-0005-0000-0000-000036C10000}"/>
    <cellStyle name="Percent 3 2 4" xfId="1357" xr:uid="{00000000-0005-0000-0000-000037C10000}"/>
    <cellStyle name="Percent 3 2 4 2" xfId="2878" xr:uid="{00000000-0005-0000-0000-000038C10000}"/>
    <cellStyle name="Percent 3 2 4 2 2" xfId="5726" xr:uid="{00000000-0005-0000-0000-000039C10000}"/>
    <cellStyle name="Percent 3 2 4 2 2 2" xfId="11069" xr:uid="{00000000-0005-0000-0000-00003AC10000}"/>
    <cellStyle name="Percent 3 2 4 2 2 2 2" xfId="21683" xr:uid="{00000000-0005-0000-0000-00003BC10000}"/>
    <cellStyle name="Percent 3 2 4 2 2 2 2 2" xfId="44951" xr:uid="{00000000-0005-0000-0000-00003CC10000}"/>
    <cellStyle name="Percent 3 2 4 2 2 2 3" xfId="34337" xr:uid="{00000000-0005-0000-0000-00003DC10000}"/>
    <cellStyle name="Percent 3 2 4 2 2 3" xfId="16377" xr:uid="{00000000-0005-0000-0000-00003EC10000}"/>
    <cellStyle name="Percent 3 2 4 2 2 3 2" xfId="39645" xr:uid="{00000000-0005-0000-0000-00003FC10000}"/>
    <cellStyle name="Percent 3 2 4 2 2 4" xfId="29029" xr:uid="{00000000-0005-0000-0000-000040C10000}"/>
    <cellStyle name="Percent 3 2 4 2 3" xfId="8427" xr:uid="{00000000-0005-0000-0000-000041C10000}"/>
    <cellStyle name="Percent 3 2 4 2 3 2" xfId="19042" xr:uid="{00000000-0005-0000-0000-000042C10000}"/>
    <cellStyle name="Percent 3 2 4 2 3 2 2" xfId="42310" xr:uid="{00000000-0005-0000-0000-000043C10000}"/>
    <cellStyle name="Percent 3 2 4 2 3 3" xfId="31695" xr:uid="{00000000-0005-0000-0000-000044C10000}"/>
    <cellStyle name="Percent 3 2 4 2 4" xfId="13737" xr:uid="{00000000-0005-0000-0000-000045C10000}"/>
    <cellStyle name="Percent 3 2 4 2 4 2" xfId="37005" xr:uid="{00000000-0005-0000-0000-000046C10000}"/>
    <cellStyle name="Percent 3 2 4 2 5" xfId="24588" xr:uid="{00000000-0005-0000-0000-000047C10000}"/>
    <cellStyle name="Percent 3 2 4 2 5 2" xfId="47785" xr:uid="{00000000-0005-0000-0000-000048C10000}"/>
    <cellStyle name="Percent 3 2 4 2 6" xfId="26387" xr:uid="{00000000-0005-0000-0000-000049C10000}"/>
    <cellStyle name="Percent 3 2 4 2 7" xfId="49719" xr:uid="{00000000-0005-0000-0000-00004AC10000}"/>
    <cellStyle name="Percent 3 2 4 3" xfId="4539" xr:uid="{00000000-0005-0000-0000-00004BC10000}"/>
    <cellStyle name="Percent 3 2 4 3 2" xfId="9883" xr:uid="{00000000-0005-0000-0000-00004CC10000}"/>
    <cellStyle name="Percent 3 2 4 3 2 2" xfId="20498" xr:uid="{00000000-0005-0000-0000-00004DC10000}"/>
    <cellStyle name="Percent 3 2 4 3 2 2 2" xfId="43766" xr:uid="{00000000-0005-0000-0000-00004EC10000}"/>
    <cellStyle name="Percent 3 2 4 3 2 3" xfId="33151" xr:uid="{00000000-0005-0000-0000-00004FC10000}"/>
    <cellStyle name="Percent 3 2 4 3 3" xfId="15192" xr:uid="{00000000-0005-0000-0000-000050C10000}"/>
    <cellStyle name="Percent 3 2 4 3 3 2" xfId="38460" xr:uid="{00000000-0005-0000-0000-000051C10000}"/>
    <cellStyle name="Percent 3 2 4 3 4" xfId="27843" xr:uid="{00000000-0005-0000-0000-000052C10000}"/>
    <cellStyle name="Percent 3 2 4 4" xfId="7241" xr:uid="{00000000-0005-0000-0000-000053C10000}"/>
    <cellStyle name="Percent 3 2 4 4 2" xfId="17856" xr:uid="{00000000-0005-0000-0000-000054C10000}"/>
    <cellStyle name="Percent 3 2 4 4 2 2" xfId="41124" xr:uid="{00000000-0005-0000-0000-000055C10000}"/>
    <cellStyle name="Percent 3 2 4 4 3" xfId="30509" xr:uid="{00000000-0005-0000-0000-000056C10000}"/>
    <cellStyle name="Percent 3 2 4 5" xfId="12552" xr:uid="{00000000-0005-0000-0000-000057C10000}"/>
    <cellStyle name="Percent 3 2 4 5 2" xfId="35820" xr:uid="{00000000-0005-0000-0000-000058C10000}"/>
    <cellStyle name="Percent 3 2 4 6" xfId="24587" xr:uid="{00000000-0005-0000-0000-000059C10000}"/>
    <cellStyle name="Percent 3 2 4 6 2" xfId="47784" xr:uid="{00000000-0005-0000-0000-00005AC10000}"/>
    <cellStyle name="Percent 3 2 4 7" xfId="25201" xr:uid="{00000000-0005-0000-0000-00005BC10000}"/>
    <cellStyle name="Percent 3 2 4 8" xfId="49718" xr:uid="{00000000-0005-0000-0000-00005CC10000}"/>
    <cellStyle name="Percent 3 2 5" xfId="1725" xr:uid="{00000000-0005-0000-0000-00005DC10000}"/>
    <cellStyle name="Percent 3 2 5 2" xfId="4720" xr:uid="{00000000-0005-0000-0000-00005EC10000}"/>
    <cellStyle name="Percent 3 2 5 2 2" xfId="10064" xr:uid="{00000000-0005-0000-0000-00005FC10000}"/>
    <cellStyle name="Percent 3 2 5 2 2 2" xfId="20679" xr:uid="{00000000-0005-0000-0000-000060C10000}"/>
    <cellStyle name="Percent 3 2 5 2 2 2 2" xfId="43947" xr:uid="{00000000-0005-0000-0000-000061C10000}"/>
    <cellStyle name="Percent 3 2 5 2 2 3" xfId="33332" xr:uid="{00000000-0005-0000-0000-000062C10000}"/>
    <cellStyle name="Percent 3 2 5 2 3" xfId="15373" xr:uid="{00000000-0005-0000-0000-000063C10000}"/>
    <cellStyle name="Percent 3 2 5 2 3 2" xfId="38641" xr:uid="{00000000-0005-0000-0000-000064C10000}"/>
    <cellStyle name="Percent 3 2 5 2 4" xfId="28024" xr:uid="{00000000-0005-0000-0000-000065C10000}"/>
    <cellStyle name="Percent 3 2 5 3" xfId="7422" xr:uid="{00000000-0005-0000-0000-000066C10000}"/>
    <cellStyle name="Percent 3 2 5 3 2" xfId="18037" xr:uid="{00000000-0005-0000-0000-000067C10000}"/>
    <cellStyle name="Percent 3 2 5 3 2 2" xfId="41305" xr:uid="{00000000-0005-0000-0000-000068C10000}"/>
    <cellStyle name="Percent 3 2 5 3 3" xfId="30690" xr:uid="{00000000-0005-0000-0000-000069C10000}"/>
    <cellStyle name="Percent 3 2 5 4" xfId="12733" xr:uid="{00000000-0005-0000-0000-00006AC10000}"/>
    <cellStyle name="Percent 3 2 5 4 2" xfId="36001" xr:uid="{00000000-0005-0000-0000-00006BC10000}"/>
    <cellStyle name="Percent 3 2 5 5" xfId="24589" xr:uid="{00000000-0005-0000-0000-00006CC10000}"/>
    <cellStyle name="Percent 3 2 5 5 2" xfId="47786" xr:uid="{00000000-0005-0000-0000-00006DC10000}"/>
    <cellStyle name="Percent 3 2 5 6" xfId="25382" xr:uid="{00000000-0005-0000-0000-00006EC10000}"/>
    <cellStyle name="Percent 3 2 5 7" xfId="49720" xr:uid="{00000000-0005-0000-0000-00006FC10000}"/>
    <cellStyle name="Percent 3 2 6" xfId="2569" xr:uid="{00000000-0005-0000-0000-000070C10000}"/>
    <cellStyle name="Percent 3 2 6 2" xfId="5417" xr:uid="{00000000-0005-0000-0000-000071C10000}"/>
    <cellStyle name="Percent 3 2 6 2 2" xfId="10760" xr:uid="{00000000-0005-0000-0000-000072C10000}"/>
    <cellStyle name="Percent 3 2 6 2 2 2" xfId="21374" xr:uid="{00000000-0005-0000-0000-000073C10000}"/>
    <cellStyle name="Percent 3 2 6 2 2 2 2" xfId="44642" xr:uid="{00000000-0005-0000-0000-000074C10000}"/>
    <cellStyle name="Percent 3 2 6 2 2 3" xfId="34028" xr:uid="{00000000-0005-0000-0000-000075C10000}"/>
    <cellStyle name="Percent 3 2 6 2 3" xfId="16068" xr:uid="{00000000-0005-0000-0000-000076C10000}"/>
    <cellStyle name="Percent 3 2 6 2 3 2" xfId="39336" xr:uid="{00000000-0005-0000-0000-000077C10000}"/>
    <cellStyle name="Percent 3 2 6 2 4" xfId="28720" xr:uid="{00000000-0005-0000-0000-000078C10000}"/>
    <cellStyle name="Percent 3 2 6 3" xfId="8118" xr:uid="{00000000-0005-0000-0000-000079C10000}"/>
    <cellStyle name="Percent 3 2 6 3 2" xfId="18733" xr:uid="{00000000-0005-0000-0000-00007AC10000}"/>
    <cellStyle name="Percent 3 2 6 3 2 2" xfId="42001" xr:uid="{00000000-0005-0000-0000-00007BC10000}"/>
    <cellStyle name="Percent 3 2 6 3 3" xfId="31386" xr:uid="{00000000-0005-0000-0000-00007CC10000}"/>
    <cellStyle name="Percent 3 2 6 4" xfId="13428" xr:uid="{00000000-0005-0000-0000-00007DC10000}"/>
    <cellStyle name="Percent 3 2 6 4 2" xfId="36696" xr:uid="{00000000-0005-0000-0000-00007EC10000}"/>
    <cellStyle name="Percent 3 2 6 5" xfId="26078" xr:uid="{00000000-0005-0000-0000-00007FC10000}"/>
    <cellStyle name="Percent 3 2 7" xfId="3062" xr:uid="{00000000-0005-0000-0000-000080C10000}"/>
    <cellStyle name="Percent 3 2 7 2" xfId="5895" xr:uid="{00000000-0005-0000-0000-000081C10000}"/>
    <cellStyle name="Percent 3 2 7 2 2" xfId="11238" xr:uid="{00000000-0005-0000-0000-000082C10000}"/>
    <cellStyle name="Percent 3 2 7 2 2 2" xfId="21851" xr:uid="{00000000-0005-0000-0000-000083C10000}"/>
    <cellStyle name="Percent 3 2 7 2 2 2 2" xfId="45119" xr:uid="{00000000-0005-0000-0000-000084C10000}"/>
    <cellStyle name="Percent 3 2 7 2 2 3" xfId="34506" xr:uid="{00000000-0005-0000-0000-000085C10000}"/>
    <cellStyle name="Percent 3 2 7 2 3" xfId="16545" xr:uid="{00000000-0005-0000-0000-000086C10000}"/>
    <cellStyle name="Percent 3 2 7 2 3 2" xfId="39813" xr:uid="{00000000-0005-0000-0000-000087C10000}"/>
    <cellStyle name="Percent 3 2 7 2 4" xfId="29198" xr:uid="{00000000-0005-0000-0000-000088C10000}"/>
    <cellStyle name="Percent 3 2 7 3" xfId="8596" xr:uid="{00000000-0005-0000-0000-000089C10000}"/>
    <cellStyle name="Percent 3 2 7 3 2" xfId="19211" xr:uid="{00000000-0005-0000-0000-00008AC10000}"/>
    <cellStyle name="Percent 3 2 7 3 2 2" xfId="42479" xr:uid="{00000000-0005-0000-0000-00008BC10000}"/>
    <cellStyle name="Percent 3 2 7 3 3" xfId="31864" xr:uid="{00000000-0005-0000-0000-00008CC10000}"/>
    <cellStyle name="Percent 3 2 7 4" xfId="13905" xr:uid="{00000000-0005-0000-0000-00008DC10000}"/>
    <cellStyle name="Percent 3 2 7 4 2" xfId="37173" xr:uid="{00000000-0005-0000-0000-00008EC10000}"/>
    <cellStyle name="Percent 3 2 7 5" xfId="26556" xr:uid="{00000000-0005-0000-0000-00008FC10000}"/>
    <cellStyle name="Percent 3 2 8" xfId="3385" xr:uid="{00000000-0005-0000-0000-000090C10000}"/>
    <cellStyle name="Percent 3 2 8 2" xfId="6209" xr:uid="{00000000-0005-0000-0000-000091C10000}"/>
    <cellStyle name="Percent 3 2 8 2 2" xfId="11552" xr:uid="{00000000-0005-0000-0000-000092C10000}"/>
    <cellStyle name="Percent 3 2 8 2 2 2" xfId="22165" xr:uid="{00000000-0005-0000-0000-000093C10000}"/>
    <cellStyle name="Percent 3 2 8 2 2 2 2" xfId="45433" xr:uid="{00000000-0005-0000-0000-000094C10000}"/>
    <cellStyle name="Percent 3 2 8 2 2 3" xfId="34820" xr:uid="{00000000-0005-0000-0000-000095C10000}"/>
    <cellStyle name="Percent 3 2 8 2 3" xfId="16859" xr:uid="{00000000-0005-0000-0000-000096C10000}"/>
    <cellStyle name="Percent 3 2 8 2 3 2" xfId="40127" xr:uid="{00000000-0005-0000-0000-000097C10000}"/>
    <cellStyle name="Percent 3 2 8 2 4" xfId="29512" xr:uid="{00000000-0005-0000-0000-000098C10000}"/>
    <cellStyle name="Percent 3 2 8 3" xfId="8910" xr:uid="{00000000-0005-0000-0000-000099C10000}"/>
    <cellStyle name="Percent 3 2 8 3 2" xfId="19525" xr:uid="{00000000-0005-0000-0000-00009AC10000}"/>
    <cellStyle name="Percent 3 2 8 3 2 2" xfId="42793" xr:uid="{00000000-0005-0000-0000-00009BC10000}"/>
    <cellStyle name="Percent 3 2 8 3 3" xfId="32178" xr:uid="{00000000-0005-0000-0000-00009CC10000}"/>
    <cellStyle name="Percent 3 2 8 4" xfId="14219" xr:uid="{00000000-0005-0000-0000-00009DC10000}"/>
    <cellStyle name="Percent 3 2 8 4 2" xfId="37487" xr:uid="{00000000-0005-0000-0000-00009EC10000}"/>
    <cellStyle name="Percent 3 2 8 5" xfId="26870" xr:uid="{00000000-0005-0000-0000-00009FC10000}"/>
    <cellStyle name="Percent 3 2 9" xfId="4230" xr:uid="{00000000-0005-0000-0000-0000A0C10000}"/>
    <cellStyle name="Percent 3 2 9 2" xfId="9574" xr:uid="{00000000-0005-0000-0000-0000A1C10000}"/>
    <cellStyle name="Percent 3 2 9 2 2" xfId="20189" xr:uid="{00000000-0005-0000-0000-0000A2C10000}"/>
    <cellStyle name="Percent 3 2 9 2 2 2" xfId="43457" xr:uid="{00000000-0005-0000-0000-0000A3C10000}"/>
    <cellStyle name="Percent 3 2 9 2 3" xfId="32842" xr:uid="{00000000-0005-0000-0000-0000A4C10000}"/>
    <cellStyle name="Percent 3 2 9 3" xfId="14883" xr:uid="{00000000-0005-0000-0000-0000A5C10000}"/>
    <cellStyle name="Percent 3 2 9 3 2" xfId="38151" xr:uid="{00000000-0005-0000-0000-0000A6C10000}"/>
    <cellStyle name="Percent 3 2 9 4" xfId="27534" xr:uid="{00000000-0005-0000-0000-0000A7C10000}"/>
    <cellStyle name="Percent 3 3" xfId="881" xr:uid="{00000000-0005-0000-0000-0000A8C10000}"/>
    <cellStyle name="Percent 3 3 10" xfId="24977" xr:uid="{00000000-0005-0000-0000-0000A9C10000}"/>
    <cellStyle name="Percent 3 3 11" xfId="49721" xr:uid="{00000000-0005-0000-0000-0000AAC10000}"/>
    <cellStyle name="Percent 3 3 2" xfId="1230" xr:uid="{00000000-0005-0000-0000-0000ABC10000}"/>
    <cellStyle name="Percent 3 3 2 2" xfId="2792" xr:uid="{00000000-0005-0000-0000-0000ACC10000}"/>
    <cellStyle name="Percent 3 3 2 2 2" xfId="5640" xr:uid="{00000000-0005-0000-0000-0000ADC10000}"/>
    <cellStyle name="Percent 3 3 2 2 2 2" xfId="10983" xr:uid="{00000000-0005-0000-0000-0000AEC10000}"/>
    <cellStyle name="Percent 3 3 2 2 2 2 2" xfId="21597" xr:uid="{00000000-0005-0000-0000-0000AFC10000}"/>
    <cellStyle name="Percent 3 3 2 2 2 2 2 2" xfId="44865" xr:uid="{00000000-0005-0000-0000-0000B0C10000}"/>
    <cellStyle name="Percent 3 3 2 2 2 2 3" xfId="34251" xr:uid="{00000000-0005-0000-0000-0000B1C10000}"/>
    <cellStyle name="Percent 3 3 2 2 2 3" xfId="16291" xr:uid="{00000000-0005-0000-0000-0000B2C10000}"/>
    <cellStyle name="Percent 3 3 2 2 2 3 2" xfId="39559" xr:uid="{00000000-0005-0000-0000-0000B3C10000}"/>
    <cellStyle name="Percent 3 3 2 2 2 4" xfId="24593" xr:uid="{00000000-0005-0000-0000-0000B4C10000}"/>
    <cellStyle name="Percent 3 3 2 2 2 4 2" xfId="47790" xr:uid="{00000000-0005-0000-0000-0000B5C10000}"/>
    <cellStyle name="Percent 3 3 2 2 2 5" xfId="28943" xr:uid="{00000000-0005-0000-0000-0000B6C10000}"/>
    <cellStyle name="Percent 3 3 2 2 2 6" xfId="49724" xr:uid="{00000000-0005-0000-0000-0000B7C10000}"/>
    <cellStyle name="Percent 3 3 2 2 3" xfId="8341" xr:uid="{00000000-0005-0000-0000-0000B8C10000}"/>
    <cellStyle name="Percent 3 3 2 2 3 2" xfId="18956" xr:uid="{00000000-0005-0000-0000-0000B9C10000}"/>
    <cellStyle name="Percent 3 3 2 2 3 2 2" xfId="42224" xr:uid="{00000000-0005-0000-0000-0000BAC10000}"/>
    <cellStyle name="Percent 3 3 2 2 3 3" xfId="31609" xr:uid="{00000000-0005-0000-0000-0000BBC10000}"/>
    <cellStyle name="Percent 3 3 2 2 4" xfId="13651" xr:uid="{00000000-0005-0000-0000-0000BCC10000}"/>
    <cellStyle name="Percent 3 3 2 2 4 2" xfId="36919" xr:uid="{00000000-0005-0000-0000-0000BDC10000}"/>
    <cellStyle name="Percent 3 3 2 2 5" xfId="24592" xr:uid="{00000000-0005-0000-0000-0000BEC10000}"/>
    <cellStyle name="Percent 3 3 2 2 5 2" xfId="47789" xr:uid="{00000000-0005-0000-0000-0000BFC10000}"/>
    <cellStyle name="Percent 3 3 2 2 6" xfId="26301" xr:uid="{00000000-0005-0000-0000-0000C0C10000}"/>
    <cellStyle name="Percent 3 3 2 2 7" xfId="49723" xr:uid="{00000000-0005-0000-0000-0000C1C10000}"/>
    <cellStyle name="Percent 3 3 2 3" xfId="3967" xr:uid="{00000000-0005-0000-0000-0000C2C10000}"/>
    <cellStyle name="Percent 3 3 2 3 2" xfId="6631" xr:uid="{00000000-0005-0000-0000-0000C3C10000}"/>
    <cellStyle name="Percent 3 3 2 3 2 2" xfId="11974" xr:uid="{00000000-0005-0000-0000-0000C4C10000}"/>
    <cellStyle name="Percent 3 3 2 3 2 2 2" xfId="22587" xr:uid="{00000000-0005-0000-0000-0000C5C10000}"/>
    <cellStyle name="Percent 3 3 2 3 2 2 2 2" xfId="45855" xr:uid="{00000000-0005-0000-0000-0000C6C10000}"/>
    <cellStyle name="Percent 3 3 2 3 2 2 3" xfId="35242" xr:uid="{00000000-0005-0000-0000-0000C7C10000}"/>
    <cellStyle name="Percent 3 3 2 3 2 3" xfId="17281" xr:uid="{00000000-0005-0000-0000-0000C8C10000}"/>
    <cellStyle name="Percent 3 3 2 3 2 3 2" xfId="40549" xr:uid="{00000000-0005-0000-0000-0000C9C10000}"/>
    <cellStyle name="Percent 3 3 2 3 2 4" xfId="29934" xr:uid="{00000000-0005-0000-0000-0000CAC10000}"/>
    <cellStyle name="Percent 3 3 2 3 3" xfId="9332" xr:uid="{00000000-0005-0000-0000-0000CBC10000}"/>
    <cellStyle name="Percent 3 3 2 3 3 2" xfId="19947" xr:uid="{00000000-0005-0000-0000-0000CCC10000}"/>
    <cellStyle name="Percent 3 3 2 3 3 2 2" xfId="43215" xr:uid="{00000000-0005-0000-0000-0000CDC10000}"/>
    <cellStyle name="Percent 3 3 2 3 3 3" xfId="32600" xr:uid="{00000000-0005-0000-0000-0000CEC10000}"/>
    <cellStyle name="Percent 3 3 2 3 4" xfId="14641" xr:uid="{00000000-0005-0000-0000-0000CFC10000}"/>
    <cellStyle name="Percent 3 3 2 3 4 2" xfId="37909" xr:uid="{00000000-0005-0000-0000-0000D0C10000}"/>
    <cellStyle name="Percent 3 3 2 3 5" xfId="24594" xr:uid="{00000000-0005-0000-0000-0000D1C10000}"/>
    <cellStyle name="Percent 3 3 2 3 5 2" xfId="47791" xr:uid="{00000000-0005-0000-0000-0000D2C10000}"/>
    <cellStyle name="Percent 3 3 2 3 6" xfId="27292" xr:uid="{00000000-0005-0000-0000-0000D3C10000}"/>
    <cellStyle name="Percent 3 3 2 3 7" xfId="49725" xr:uid="{00000000-0005-0000-0000-0000D4C10000}"/>
    <cellStyle name="Percent 3 3 2 4" xfId="4453" xr:uid="{00000000-0005-0000-0000-0000D5C10000}"/>
    <cellStyle name="Percent 3 3 2 4 2" xfId="9797" xr:uid="{00000000-0005-0000-0000-0000D6C10000}"/>
    <cellStyle name="Percent 3 3 2 4 2 2" xfId="20412" xr:uid="{00000000-0005-0000-0000-0000D7C10000}"/>
    <cellStyle name="Percent 3 3 2 4 2 2 2" xfId="43680" xr:uid="{00000000-0005-0000-0000-0000D8C10000}"/>
    <cellStyle name="Percent 3 3 2 4 2 3" xfId="33065" xr:uid="{00000000-0005-0000-0000-0000D9C10000}"/>
    <cellStyle name="Percent 3 3 2 4 3" xfId="15106" xr:uid="{00000000-0005-0000-0000-0000DAC10000}"/>
    <cellStyle name="Percent 3 3 2 4 3 2" xfId="38374" xr:uid="{00000000-0005-0000-0000-0000DBC10000}"/>
    <cellStyle name="Percent 3 3 2 4 4" xfId="27757" xr:uid="{00000000-0005-0000-0000-0000DCC10000}"/>
    <cellStyle name="Percent 3 3 2 5" xfId="7155" xr:uid="{00000000-0005-0000-0000-0000DDC10000}"/>
    <cellStyle name="Percent 3 3 2 5 2" xfId="17770" xr:uid="{00000000-0005-0000-0000-0000DEC10000}"/>
    <cellStyle name="Percent 3 3 2 5 2 2" xfId="41038" xr:uid="{00000000-0005-0000-0000-0000DFC10000}"/>
    <cellStyle name="Percent 3 3 2 5 3" xfId="30423" xr:uid="{00000000-0005-0000-0000-0000E0C10000}"/>
    <cellStyle name="Percent 3 3 2 6" xfId="12466" xr:uid="{00000000-0005-0000-0000-0000E1C10000}"/>
    <cellStyle name="Percent 3 3 2 6 2" xfId="35734" xr:uid="{00000000-0005-0000-0000-0000E2C10000}"/>
    <cellStyle name="Percent 3 3 2 7" xfId="24591" xr:uid="{00000000-0005-0000-0000-0000E3C10000}"/>
    <cellStyle name="Percent 3 3 2 7 2" xfId="47788" xr:uid="{00000000-0005-0000-0000-0000E4C10000}"/>
    <cellStyle name="Percent 3 3 2 8" xfId="25115" xr:uid="{00000000-0005-0000-0000-0000E5C10000}"/>
    <cellStyle name="Percent 3 3 2 9" xfId="49722" xr:uid="{00000000-0005-0000-0000-0000E6C10000}"/>
    <cellStyle name="Percent 3 3 3" xfId="1603" xr:uid="{00000000-0005-0000-0000-0000E7C10000}"/>
    <cellStyle name="Percent 3 3 3 2" xfId="2960" xr:uid="{00000000-0005-0000-0000-0000E8C10000}"/>
    <cellStyle name="Percent 3 3 3 2 2" xfId="5808" xr:uid="{00000000-0005-0000-0000-0000E9C10000}"/>
    <cellStyle name="Percent 3 3 3 2 2 2" xfId="11151" xr:uid="{00000000-0005-0000-0000-0000EAC10000}"/>
    <cellStyle name="Percent 3 3 3 2 2 2 2" xfId="21765" xr:uid="{00000000-0005-0000-0000-0000EBC10000}"/>
    <cellStyle name="Percent 3 3 3 2 2 2 2 2" xfId="45033" xr:uid="{00000000-0005-0000-0000-0000ECC10000}"/>
    <cellStyle name="Percent 3 3 3 2 2 2 3" xfId="34419" xr:uid="{00000000-0005-0000-0000-0000EDC10000}"/>
    <cellStyle name="Percent 3 3 3 2 2 3" xfId="16459" xr:uid="{00000000-0005-0000-0000-0000EEC10000}"/>
    <cellStyle name="Percent 3 3 3 2 2 3 2" xfId="39727" xr:uid="{00000000-0005-0000-0000-0000EFC10000}"/>
    <cellStyle name="Percent 3 3 3 2 2 4" xfId="29111" xr:uid="{00000000-0005-0000-0000-0000F0C10000}"/>
    <cellStyle name="Percent 3 3 3 2 3" xfId="8509" xr:uid="{00000000-0005-0000-0000-0000F1C10000}"/>
    <cellStyle name="Percent 3 3 3 2 3 2" xfId="19124" xr:uid="{00000000-0005-0000-0000-0000F2C10000}"/>
    <cellStyle name="Percent 3 3 3 2 3 2 2" xfId="42392" xr:uid="{00000000-0005-0000-0000-0000F3C10000}"/>
    <cellStyle name="Percent 3 3 3 2 3 3" xfId="31777" xr:uid="{00000000-0005-0000-0000-0000F4C10000}"/>
    <cellStyle name="Percent 3 3 3 2 4" xfId="13819" xr:uid="{00000000-0005-0000-0000-0000F5C10000}"/>
    <cellStyle name="Percent 3 3 3 2 4 2" xfId="37087" xr:uid="{00000000-0005-0000-0000-0000F6C10000}"/>
    <cellStyle name="Percent 3 3 3 2 5" xfId="24596" xr:uid="{00000000-0005-0000-0000-0000F7C10000}"/>
    <cellStyle name="Percent 3 3 3 2 5 2" xfId="47793" xr:uid="{00000000-0005-0000-0000-0000F8C10000}"/>
    <cellStyle name="Percent 3 3 3 2 6" xfId="26469" xr:uid="{00000000-0005-0000-0000-0000F9C10000}"/>
    <cellStyle name="Percent 3 3 3 2 7" xfId="49727" xr:uid="{00000000-0005-0000-0000-0000FAC10000}"/>
    <cellStyle name="Percent 3 3 3 3" xfId="4621" xr:uid="{00000000-0005-0000-0000-0000FBC10000}"/>
    <cellStyle name="Percent 3 3 3 3 2" xfId="9965" xr:uid="{00000000-0005-0000-0000-0000FCC10000}"/>
    <cellStyle name="Percent 3 3 3 3 2 2" xfId="20580" xr:uid="{00000000-0005-0000-0000-0000FDC10000}"/>
    <cellStyle name="Percent 3 3 3 3 2 2 2" xfId="43848" xr:uid="{00000000-0005-0000-0000-0000FEC10000}"/>
    <cellStyle name="Percent 3 3 3 3 2 3" xfId="33233" xr:uid="{00000000-0005-0000-0000-0000FFC10000}"/>
    <cellStyle name="Percent 3 3 3 3 3" xfId="15274" xr:uid="{00000000-0005-0000-0000-000000C20000}"/>
    <cellStyle name="Percent 3 3 3 3 3 2" xfId="38542" xr:uid="{00000000-0005-0000-0000-000001C20000}"/>
    <cellStyle name="Percent 3 3 3 3 4" xfId="27925" xr:uid="{00000000-0005-0000-0000-000002C20000}"/>
    <cellStyle name="Percent 3 3 3 4" xfId="7323" xr:uid="{00000000-0005-0000-0000-000003C20000}"/>
    <cellStyle name="Percent 3 3 3 4 2" xfId="17938" xr:uid="{00000000-0005-0000-0000-000004C20000}"/>
    <cellStyle name="Percent 3 3 3 4 2 2" xfId="41206" xr:uid="{00000000-0005-0000-0000-000005C20000}"/>
    <cellStyle name="Percent 3 3 3 4 3" xfId="30591" xr:uid="{00000000-0005-0000-0000-000006C20000}"/>
    <cellStyle name="Percent 3 3 3 5" xfId="12634" xr:uid="{00000000-0005-0000-0000-000007C20000}"/>
    <cellStyle name="Percent 3 3 3 5 2" xfId="35902" xr:uid="{00000000-0005-0000-0000-000008C20000}"/>
    <cellStyle name="Percent 3 3 3 6" xfId="24595" xr:uid="{00000000-0005-0000-0000-000009C20000}"/>
    <cellStyle name="Percent 3 3 3 6 2" xfId="47792" xr:uid="{00000000-0005-0000-0000-00000AC20000}"/>
    <cellStyle name="Percent 3 3 3 7" xfId="25283" xr:uid="{00000000-0005-0000-0000-00000BC20000}"/>
    <cellStyle name="Percent 3 3 3 8" xfId="49726" xr:uid="{00000000-0005-0000-0000-00000CC20000}"/>
    <cellStyle name="Percent 3 3 4" xfId="2654" xr:uid="{00000000-0005-0000-0000-00000DC20000}"/>
    <cellStyle name="Percent 3 3 4 2" xfId="5502" xr:uid="{00000000-0005-0000-0000-00000EC20000}"/>
    <cellStyle name="Percent 3 3 4 2 2" xfId="10845" xr:uid="{00000000-0005-0000-0000-00000FC20000}"/>
    <cellStyle name="Percent 3 3 4 2 2 2" xfId="21459" xr:uid="{00000000-0005-0000-0000-000010C20000}"/>
    <cellStyle name="Percent 3 3 4 2 2 2 2" xfId="44727" xr:uid="{00000000-0005-0000-0000-000011C20000}"/>
    <cellStyle name="Percent 3 3 4 2 2 3" xfId="34113" xr:uid="{00000000-0005-0000-0000-000012C20000}"/>
    <cellStyle name="Percent 3 3 4 2 3" xfId="16153" xr:uid="{00000000-0005-0000-0000-000013C20000}"/>
    <cellStyle name="Percent 3 3 4 2 3 2" xfId="39421" xr:uid="{00000000-0005-0000-0000-000014C20000}"/>
    <cellStyle name="Percent 3 3 4 2 4" xfId="28805" xr:uid="{00000000-0005-0000-0000-000015C20000}"/>
    <cellStyle name="Percent 3 3 4 3" xfId="8203" xr:uid="{00000000-0005-0000-0000-000016C20000}"/>
    <cellStyle name="Percent 3 3 4 3 2" xfId="18818" xr:uid="{00000000-0005-0000-0000-000017C20000}"/>
    <cellStyle name="Percent 3 3 4 3 2 2" xfId="42086" xr:uid="{00000000-0005-0000-0000-000018C20000}"/>
    <cellStyle name="Percent 3 3 4 3 3" xfId="31471" xr:uid="{00000000-0005-0000-0000-000019C20000}"/>
    <cellStyle name="Percent 3 3 4 4" xfId="13513" xr:uid="{00000000-0005-0000-0000-00001AC20000}"/>
    <cellStyle name="Percent 3 3 4 4 2" xfId="36781" xr:uid="{00000000-0005-0000-0000-00001BC20000}"/>
    <cellStyle name="Percent 3 3 4 5" xfId="24597" xr:uid="{00000000-0005-0000-0000-00001CC20000}"/>
    <cellStyle name="Percent 3 3 4 5 2" xfId="47794" xr:uid="{00000000-0005-0000-0000-00001DC20000}"/>
    <cellStyle name="Percent 3 3 4 6" xfId="26163" xr:uid="{00000000-0005-0000-0000-00001EC20000}"/>
    <cellStyle name="Percent 3 3 4 7" xfId="49728" xr:uid="{00000000-0005-0000-0000-00001FC20000}"/>
    <cellStyle name="Percent 3 3 5" xfId="3806" xr:uid="{00000000-0005-0000-0000-000020C20000}"/>
    <cellStyle name="Percent 3 3 5 2" xfId="6498" xr:uid="{00000000-0005-0000-0000-000021C20000}"/>
    <cellStyle name="Percent 3 3 5 2 2" xfId="11841" xr:uid="{00000000-0005-0000-0000-000022C20000}"/>
    <cellStyle name="Percent 3 3 5 2 2 2" xfId="22454" xr:uid="{00000000-0005-0000-0000-000023C20000}"/>
    <cellStyle name="Percent 3 3 5 2 2 2 2" xfId="45722" xr:uid="{00000000-0005-0000-0000-000024C20000}"/>
    <cellStyle name="Percent 3 3 5 2 2 3" xfId="35109" xr:uid="{00000000-0005-0000-0000-000025C20000}"/>
    <cellStyle name="Percent 3 3 5 2 3" xfId="17148" xr:uid="{00000000-0005-0000-0000-000026C20000}"/>
    <cellStyle name="Percent 3 3 5 2 3 2" xfId="40416" xr:uid="{00000000-0005-0000-0000-000027C20000}"/>
    <cellStyle name="Percent 3 3 5 2 4" xfId="29801" xr:uid="{00000000-0005-0000-0000-000028C20000}"/>
    <cellStyle name="Percent 3 3 5 3" xfId="9199" xr:uid="{00000000-0005-0000-0000-000029C20000}"/>
    <cellStyle name="Percent 3 3 5 3 2" xfId="19814" xr:uid="{00000000-0005-0000-0000-00002AC20000}"/>
    <cellStyle name="Percent 3 3 5 3 2 2" xfId="43082" xr:uid="{00000000-0005-0000-0000-00002BC20000}"/>
    <cellStyle name="Percent 3 3 5 3 3" xfId="32467" xr:uid="{00000000-0005-0000-0000-00002CC20000}"/>
    <cellStyle name="Percent 3 3 5 4" xfId="14508" xr:uid="{00000000-0005-0000-0000-00002DC20000}"/>
    <cellStyle name="Percent 3 3 5 4 2" xfId="37776" xr:uid="{00000000-0005-0000-0000-00002EC20000}"/>
    <cellStyle name="Percent 3 3 5 5" xfId="27159" xr:uid="{00000000-0005-0000-0000-00002FC20000}"/>
    <cellStyle name="Percent 3 3 6" xfId="4315" xr:uid="{00000000-0005-0000-0000-000030C20000}"/>
    <cellStyle name="Percent 3 3 6 2" xfId="9659" xr:uid="{00000000-0005-0000-0000-000031C20000}"/>
    <cellStyle name="Percent 3 3 6 2 2" xfId="20274" xr:uid="{00000000-0005-0000-0000-000032C20000}"/>
    <cellStyle name="Percent 3 3 6 2 2 2" xfId="43542" xr:uid="{00000000-0005-0000-0000-000033C20000}"/>
    <cellStyle name="Percent 3 3 6 2 3" xfId="32927" xr:uid="{00000000-0005-0000-0000-000034C20000}"/>
    <cellStyle name="Percent 3 3 6 3" xfId="14968" xr:uid="{00000000-0005-0000-0000-000035C20000}"/>
    <cellStyle name="Percent 3 3 6 3 2" xfId="38236" xr:uid="{00000000-0005-0000-0000-000036C20000}"/>
    <cellStyle name="Percent 3 3 6 4" xfId="27619" xr:uid="{00000000-0005-0000-0000-000037C20000}"/>
    <cellStyle name="Percent 3 3 7" xfId="7017" xr:uid="{00000000-0005-0000-0000-000038C20000}"/>
    <cellStyle name="Percent 3 3 7 2" xfId="17632" xr:uid="{00000000-0005-0000-0000-000039C20000}"/>
    <cellStyle name="Percent 3 3 7 2 2" xfId="40900" xr:uid="{00000000-0005-0000-0000-00003AC20000}"/>
    <cellStyle name="Percent 3 3 7 3" xfId="30285" xr:uid="{00000000-0005-0000-0000-00003BC20000}"/>
    <cellStyle name="Percent 3 3 8" xfId="12328" xr:uid="{00000000-0005-0000-0000-00003CC20000}"/>
    <cellStyle name="Percent 3 3 8 2" xfId="35596" xr:uid="{00000000-0005-0000-0000-00003DC20000}"/>
    <cellStyle name="Percent 3 3 9" xfId="24590" xr:uid="{00000000-0005-0000-0000-00003EC20000}"/>
    <cellStyle name="Percent 3 3 9 2" xfId="47787" xr:uid="{00000000-0005-0000-0000-00003FC20000}"/>
    <cellStyle name="Percent 3 4" xfId="1171" xr:uid="{00000000-0005-0000-0000-000040C20000}"/>
    <cellStyle name="Percent 3 4 2" xfId="2737" xr:uid="{00000000-0005-0000-0000-000041C20000}"/>
    <cellStyle name="Percent 3 4 2 2" xfId="5585" xr:uid="{00000000-0005-0000-0000-000042C20000}"/>
    <cellStyle name="Percent 3 4 2 2 2" xfId="10928" xr:uid="{00000000-0005-0000-0000-000043C20000}"/>
    <cellStyle name="Percent 3 4 2 2 2 2" xfId="21542" xr:uid="{00000000-0005-0000-0000-000044C20000}"/>
    <cellStyle name="Percent 3 4 2 2 2 2 2" xfId="44810" xr:uid="{00000000-0005-0000-0000-000045C20000}"/>
    <cellStyle name="Percent 3 4 2 2 2 3" xfId="34196" xr:uid="{00000000-0005-0000-0000-000046C20000}"/>
    <cellStyle name="Percent 3 4 2 2 3" xfId="16236" xr:uid="{00000000-0005-0000-0000-000047C20000}"/>
    <cellStyle name="Percent 3 4 2 2 3 2" xfId="39504" xr:uid="{00000000-0005-0000-0000-000048C20000}"/>
    <cellStyle name="Percent 3 4 2 2 4" xfId="24600" xr:uid="{00000000-0005-0000-0000-000049C20000}"/>
    <cellStyle name="Percent 3 4 2 2 4 2" xfId="47797" xr:uid="{00000000-0005-0000-0000-00004AC20000}"/>
    <cellStyle name="Percent 3 4 2 2 5" xfId="28888" xr:uid="{00000000-0005-0000-0000-00004BC20000}"/>
    <cellStyle name="Percent 3 4 2 2 6" xfId="49731" xr:uid="{00000000-0005-0000-0000-00004CC20000}"/>
    <cellStyle name="Percent 3 4 2 3" xfId="8286" xr:uid="{00000000-0005-0000-0000-00004DC20000}"/>
    <cellStyle name="Percent 3 4 2 3 2" xfId="18901" xr:uid="{00000000-0005-0000-0000-00004EC20000}"/>
    <cellStyle name="Percent 3 4 2 3 2 2" xfId="42169" xr:uid="{00000000-0005-0000-0000-00004FC20000}"/>
    <cellStyle name="Percent 3 4 2 3 3" xfId="31554" xr:uid="{00000000-0005-0000-0000-000050C20000}"/>
    <cellStyle name="Percent 3 4 2 4" xfId="13596" xr:uid="{00000000-0005-0000-0000-000051C20000}"/>
    <cellStyle name="Percent 3 4 2 4 2" xfId="36864" xr:uid="{00000000-0005-0000-0000-000052C20000}"/>
    <cellStyle name="Percent 3 4 2 5" xfId="24599" xr:uid="{00000000-0005-0000-0000-000053C20000}"/>
    <cellStyle name="Percent 3 4 2 5 2" xfId="47796" xr:uid="{00000000-0005-0000-0000-000054C20000}"/>
    <cellStyle name="Percent 3 4 2 6" xfId="26246" xr:uid="{00000000-0005-0000-0000-000055C20000}"/>
    <cellStyle name="Percent 3 4 2 7" xfId="49730" xr:uid="{00000000-0005-0000-0000-000056C20000}"/>
    <cellStyle name="Percent 3 4 3" xfId="3912" xr:uid="{00000000-0005-0000-0000-000057C20000}"/>
    <cellStyle name="Percent 3 4 3 2" xfId="6576" xr:uid="{00000000-0005-0000-0000-000058C20000}"/>
    <cellStyle name="Percent 3 4 3 2 2" xfId="11919" xr:uid="{00000000-0005-0000-0000-000059C20000}"/>
    <cellStyle name="Percent 3 4 3 2 2 2" xfId="22532" xr:uid="{00000000-0005-0000-0000-00005AC20000}"/>
    <cellStyle name="Percent 3 4 3 2 2 2 2" xfId="45800" xr:uid="{00000000-0005-0000-0000-00005BC20000}"/>
    <cellStyle name="Percent 3 4 3 2 2 3" xfId="35187" xr:uid="{00000000-0005-0000-0000-00005CC20000}"/>
    <cellStyle name="Percent 3 4 3 2 3" xfId="17226" xr:uid="{00000000-0005-0000-0000-00005DC20000}"/>
    <cellStyle name="Percent 3 4 3 2 3 2" xfId="40494" xr:uid="{00000000-0005-0000-0000-00005EC20000}"/>
    <cellStyle name="Percent 3 4 3 2 4" xfId="29879" xr:uid="{00000000-0005-0000-0000-00005FC20000}"/>
    <cellStyle name="Percent 3 4 3 3" xfId="9277" xr:uid="{00000000-0005-0000-0000-000060C20000}"/>
    <cellStyle name="Percent 3 4 3 3 2" xfId="19892" xr:uid="{00000000-0005-0000-0000-000061C20000}"/>
    <cellStyle name="Percent 3 4 3 3 2 2" xfId="43160" xr:uid="{00000000-0005-0000-0000-000062C20000}"/>
    <cellStyle name="Percent 3 4 3 3 3" xfId="32545" xr:uid="{00000000-0005-0000-0000-000063C20000}"/>
    <cellStyle name="Percent 3 4 3 4" xfId="14586" xr:uid="{00000000-0005-0000-0000-000064C20000}"/>
    <cellStyle name="Percent 3 4 3 4 2" xfId="37854" xr:uid="{00000000-0005-0000-0000-000065C20000}"/>
    <cellStyle name="Percent 3 4 3 5" xfId="24601" xr:uid="{00000000-0005-0000-0000-000066C20000}"/>
    <cellStyle name="Percent 3 4 3 5 2" xfId="47798" xr:uid="{00000000-0005-0000-0000-000067C20000}"/>
    <cellStyle name="Percent 3 4 3 6" xfId="27237" xr:uid="{00000000-0005-0000-0000-000068C20000}"/>
    <cellStyle name="Percent 3 4 3 7" xfId="49732" xr:uid="{00000000-0005-0000-0000-000069C20000}"/>
    <cellStyle name="Percent 3 4 4" xfId="4398" xr:uid="{00000000-0005-0000-0000-00006AC20000}"/>
    <cellStyle name="Percent 3 4 4 2" xfId="9742" xr:uid="{00000000-0005-0000-0000-00006BC20000}"/>
    <cellStyle name="Percent 3 4 4 2 2" xfId="20357" xr:uid="{00000000-0005-0000-0000-00006CC20000}"/>
    <cellStyle name="Percent 3 4 4 2 2 2" xfId="43625" xr:uid="{00000000-0005-0000-0000-00006DC20000}"/>
    <cellStyle name="Percent 3 4 4 2 3" xfId="33010" xr:uid="{00000000-0005-0000-0000-00006EC20000}"/>
    <cellStyle name="Percent 3 4 4 3" xfId="15051" xr:uid="{00000000-0005-0000-0000-00006FC20000}"/>
    <cellStyle name="Percent 3 4 4 3 2" xfId="38319" xr:uid="{00000000-0005-0000-0000-000070C20000}"/>
    <cellStyle name="Percent 3 4 4 4" xfId="27702" xr:uid="{00000000-0005-0000-0000-000071C20000}"/>
    <cellStyle name="Percent 3 4 5" xfId="7100" xr:uid="{00000000-0005-0000-0000-000072C20000}"/>
    <cellStyle name="Percent 3 4 5 2" xfId="17715" xr:uid="{00000000-0005-0000-0000-000073C20000}"/>
    <cellStyle name="Percent 3 4 5 2 2" xfId="40983" xr:uid="{00000000-0005-0000-0000-000074C20000}"/>
    <cellStyle name="Percent 3 4 5 3" xfId="30368" xr:uid="{00000000-0005-0000-0000-000075C20000}"/>
    <cellStyle name="Percent 3 4 6" xfId="12411" xr:uid="{00000000-0005-0000-0000-000076C20000}"/>
    <cellStyle name="Percent 3 4 6 2" xfId="35679" xr:uid="{00000000-0005-0000-0000-000077C20000}"/>
    <cellStyle name="Percent 3 4 7" xfId="24598" xr:uid="{00000000-0005-0000-0000-000078C20000}"/>
    <cellStyle name="Percent 3 4 7 2" xfId="47795" xr:uid="{00000000-0005-0000-0000-000079C20000}"/>
    <cellStyle name="Percent 3 4 8" xfId="25060" xr:uid="{00000000-0005-0000-0000-00007AC20000}"/>
    <cellStyle name="Percent 3 4 9" xfId="49729" xr:uid="{00000000-0005-0000-0000-00007BC20000}"/>
    <cellStyle name="Percent 3 5" xfId="1356" xr:uid="{00000000-0005-0000-0000-00007CC20000}"/>
    <cellStyle name="Percent 3 5 2" xfId="2877" xr:uid="{00000000-0005-0000-0000-00007DC20000}"/>
    <cellStyle name="Percent 3 5 2 2" xfId="5725" xr:uid="{00000000-0005-0000-0000-00007EC20000}"/>
    <cellStyle name="Percent 3 5 2 2 2" xfId="11068" xr:uid="{00000000-0005-0000-0000-00007FC20000}"/>
    <cellStyle name="Percent 3 5 2 2 2 2" xfId="21682" xr:uid="{00000000-0005-0000-0000-000080C20000}"/>
    <cellStyle name="Percent 3 5 2 2 2 2 2" xfId="44950" xr:uid="{00000000-0005-0000-0000-000081C20000}"/>
    <cellStyle name="Percent 3 5 2 2 2 3" xfId="34336" xr:uid="{00000000-0005-0000-0000-000082C20000}"/>
    <cellStyle name="Percent 3 5 2 2 3" xfId="16376" xr:uid="{00000000-0005-0000-0000-000083C20000}"/>
    <cellStyle name="Percent 3 5 2 2 3 2" xfId="39644" xr:uid="{00000000-0005-0000-0000-000084C20000}"/>
    <cellStyle name="Percent 3 5 2 2 4" xfId="29028" xr:uid="{00000000-0005-0000-0000-000085C20000}"/>
    <cellStyle name="Percent 3 5 2 3" xfId="8426" xr:uid="{00000000-0005-0000-0000-000086C20000}"/>
    <cellStyle name="Percent 3 5 2 3 2" xfId="19041" xr:uid="{00000000-0005-0000-0000-000087C20000}"/>
    <cellStyle name="Percent 3 5 2 3 2 2" xfId="42309" xr:uid="{00000000-0005-0000-0000-000088C20000}"/>
    <cellStyle name="Percent 3 5 2 3 3" xfId="31694" xr:uid="{00000000-0005-0000-0000-000089C20000}"/>
    <cellStyle name="Percent 3 5 2 4" xfId="13736" xr:uid="{00000000-0005-0000-0000-00008AC20000}"/>
    <cellStyle name="Percent 3 5 2 4 2" xfId="37004" xr:uid="{00000000-0005-0000-0000-00008BC20000}"/>
    <cellStyle name="Percent 3 5 2 5" xfId="24603" xr:uid="{00000000-0005-0000-0000-00008CC20000}"/>
    <cellStyle name="Percent 3 5 2 5 2" xfId="47800" xr:uid="{00000000-0005-0000-0000-00008DC20000}"/>
    <cellStyle name="Percent 3 5 2 6" xfId="26386" xr:uid="{00000000-0005-0000-0000-00008EC20000}"/>
    <cellStyle name="Percent 3 5 2 7" xfId="49734" xr:uid="{00000000-0005-0000-0000-00008FC20000}"/>
    <cellStyle name="Percent 3 5 3" xfId="4538" xr:uid="{00000000-0005-0000-0000-000090C20000}"/>
    <cellStyle name="Percent 3 5 3 2" xfId="9882" xr:uid="{00000000-0005-0000-0000-000091C20000}"/>
    <cellStyle name="Percent 3 5 3 2 2" xfId="20497" xr:uid="{00000000-0005-0000-0000-000092C20000}"/>
    <cellStyle name="Percent 3 5 3 2 2 2" xfId="43765" xr:uid="{00000000-0005-0000-0000-000093C20000}"/>
    <cellStyle name="Percent 3 5 3 2 3" xfId="33150" xr:uid="{00000000-0005-0000-0000-000094C20000}"/>
    <cellStyle name="Percent 3 5 3 3" xfId="15191" xr:uid="{00000000-0005-0000-0000-000095C20000}"/>
    <cellStyle name="Percent 3 5 3 3 2" xfId="38459" xr:uid="{00000000-0005-0000-0000-000096C20000}"/>
    <cellStyle name="Percent 3 5 3 4" xfId="27842" xr:uid="{00000000-0005-0000-0000-000097C20000}"/>
    <cellStyle name="Percent 3 5 4" xfId="7240" xr:uid="{00000000-0005-0000-0000-000098C20000}"/>
    <cellStyle name="Percent 3 5 4 2" xfId="17855" xr:uid="{00000000-0005-0000-0000-000099C20000}"/>
    <cellStyle name="Percent 3 5 4 2 2" xfId="41123" xr:uid="{00000000-0005-0000-0000-00009AC20000}"/>
    <cellStyle name="Percent 3 5 4 3" xfId="30508" xr:uid="{00000000-0005-0000-0000-00009BC20000}"/>
    <cellStyle name="Percent 3 5 5" xfId="12551" xr:uid="{00000000-0005-0000-0000-00009CC20000}"/>
    <cellStyle name="Percent 3 5 5 2" xfId="35819" xr:uid="{00000000-0005-0000-0000-00009DC20000}"/>
    <cellStyle name="Percent 3 5 6" xfId="24602" xr:uid="{00000000-0005-0000-0000-00009EC20000}"/>
    <cellStyle name="Percent 3 5 6 2" xfId="47799" xr:uid="{00000000-0005-0000-0000-00009FC20000}"/>
    <cellStyle name="Percent 3 5 7" xfId="25200" xr:uid="{00000000-0005-0000-0000-0000A0C20000}"/>
    <cellStyle name="Percent 3 5 8" xfId="49733" xr:uid="{00000000-0005-0000-0000-0000A1C20000}"/>
    <cellStyle name="Percent 3 6" xfId="1724" xr:uid="{00000000-0005-0000-0000-0000A2C20000}"/>
    <cellStyle name="Percent 3 6 2" xfId="4719" xr:uid="{00000000-0005-0000-0000-0000A3C20000}"/>
    <cellStyle name="Percent 3 6 2 2" xfId="10063" xr:uid="{00000000-0005-0000-0000-0000A4C20000}"/>
    <cellStyle name="Percent 3 6 2 2 2" xfId="20678" xr:uid="{00000000-0005-0000-0000-0000A5C20000}"/>
    <cellStyle name="Percent 3 6 2 2 2 2" xfId="43946" xr:uid="{00000000-0005-0000-0000-0000A6C20000}"/>
    <cellStyle name="Percent 3 6 2 2 3" xfId="33331" xr:uid="{00000000-0005-0000-0000-0000A7C20000}"/>
    <cellStyle name="Percent 3 6 2 3" xfId="15372" xr:uid="{00000000-0005-0000-0000-0000A8C20000}"/>
    <cellStyle name="Percent 3 6 2 3 2" xfId="38640" xr:uid="{00000000-0005-0000-0000-0000A9C20000}"/>
    <cellStyle name="Percent 3 6 2 4" xfId="28023" xr:uid="{00000000-0005-0000-0000-0000AAC20000}"/>
    <cellStyle name="Percent 3 6 3" xfId="7421" xr:uid="{00000000-0005-0000-0000-0000ABC20000}"/>
    <cellStyle name="Percent 3 6 3 2" xfId="18036" xr:uid="{00000000-0005-0000-0000-0000ACC20000}"/>
    <cellStyle name="Percent 3 6 3 2 2" xfId="41304" xr:uid="{00000000-0005-0000-0000-0000ADC20000}"/>
    <cellStyle name="Percent 3 6 3 3" xfId="30689" xr:uid="{00000000-0005-0000-0000-0000AEC20000}"/>
    <cellStyle name="Percent 3 6 4" xfId="12732" xr:uid="{00000000-0005-0000-0000-0000AFC20000}"/>
    <cellStyle name="Percent 3 6 4 2" xfId="36000" xr:uid="{00000000-0005-0000-0000-0000B0C20000}"/>
    <cellStyle name="Percent 3 6 5" xfId="24604" xr:uid="{00000000-0005-0000-0000-0000B1C20000}"/>
    <cellStyle name="Percent 3 6 5 2" xfId="47801" xr:uid="{00000000-0005-0000-0000-0000B2C20000}"/>
    <cellStyle name="Percent 3 6 6" xfId="25381" xr:uid="{00000000-0005-0000-0000-0000B3C20000}"/>
    <cellStyle name="Percent 3 6 7" xfId="49735" xr:uid="{00000000-0005-0000-0000-0000B4C20000}"/>
    <cellStyle name="Percent 3 7" xfId="2568" xr:uid="{00000000-0005-0000-0000-0000B5C20000}"/>
    <cellStyle name="Percent 3 7 2" xfId="5416" xr:uid="{00000000-0005-0000-0000-0000B6C20000}"/>
    <cellStyle name="Percent 3 7 2 2" xfId="10759" xr:uid="{00000000-0005-0000-0000-0000B7C20000}"/>
    <cellStyle name="Percent 3 7 2 2 2" xfId="21373" xr:uid="{00000000-0005-0000-0000-0000B8C20000}"/>
    <cellStyle name="Percent 3 7 2 2 2 2" xfId="44641" xr:uid="{00000000-0005-0000-0000-0000B9C20000}"/>
    <cellStyle name="Percent 3 7 2 2 3" xfId="34027" xr:uid="{00000000-0005-0000-0000-0000BAC20000}"/>
    <cellStyle name="Percent 3 7 2 3" xfId="16067" xr:uid="{00000000-0005-0000-0000-0000BBC20000}"/>
    <cellStyle name="Percent 3 7 2 3 2" xfId="39335" xr:uid="{00000000-0005-0000-0000-0000BCC20000}"/>
    <cellStyle name="Percent 3 7 2 4" xfId="28719" xr:uid="{00000000-0005-0000-0000-0000BDC20000}"/>
    <cellStyle name="Percent 3 7 3" xfId="8117" xr:uid="{00000000-0005-0000-0000-0000BEC20000}"/>
    <cellStyle name="Percent 3 7 3 2" xfId="18732" xr:uid="{00000000-0005-0000-0000-0000BFC20000}"/>
    <cellStyle name="Percent 3 7 3 2 2" xfId="42000" xr:uid="{00000000-0005-0000-0000-0000C0C20000}"/>
    <cellStyle name="Percent 3 7 3 3" xfId="31385" xr:uid="{00000000-0005-0000-0000-0000C1C20000}"/>
    <cellStyle name="Percent 3 7 4" xfId="13427" xr:uid="{00000000-0005-0000-0000-0000C2C20000}"/>
    <cellStyle name="Percent 3 7 4 2" xfId="36695" xr:uid="{00000000-0005-0000-0000-0000C3C20000}"/>
    <cellStyle name="Percent 3 7 5" xfId="24605" xr:uid="{00000000-0005-0000-0000-0000C4C20000}"/>
    <cellStyle name="Percent 3 7 5 2" xfId="47802" xr:uid="{00000000-0005-0000-0000-0000C5C20000}"/>
    <cellStyle name="Percent 3 7 6" xfId="26077" xr:uid="{00000000-0005-0000-0000-0000C6C20000}"/>
    <cellStyle name="Percent 3 7 7" xfId="49736" xr:uid="{00000000-0005-0000-0000-0000C7C20000}"/>
    <cellStyle name="Percent 3 8" xfId="3061" xr:uid="{00000000-0005-0000-0000-0000C8C20000}"/>
    <cellStyle name="Percent 3 8 2" xfId="5894" xr:uid="{00000000-0005-0000-0000-0000C9C20000}"/>
    <cellStyle name="Percent 3 8 2 2" xfId="11237" xr:uid="{00000000-0005-0000-0000-0000CAC20000}"/>
    <cellStyle name="Percent 3 8 2 2 2" xfId="21850" xr:uid="{00000000-0005-0000-0000-0000CBC20000}"/>
    <cellStyle name="Percent 3 8 2 2 2 2" xfId="45118" xr:uid="{00000000-0005-0000-0000-0000CCC20000}"/>
    <cellStyle name="Percent 3 8 2 2 3" xfId="34505" xr:uid="{00000000-0005-0000-0000-0000CDC20000}"/>
    <cellStyle name="Percent 3 8 2 3" xfId="16544" xr:uid="{00000000-0005-0000-0000-0000CEC20000}"/>
    <cellStyle name="Percent 3 8 2 3 2" xfId="39812" xr:uid="{00000000-0005-0000-0000-0000CFC20000}"/>
    <cellStyle name="Percent 3 8 2 4" xfId="29197" xr:uid="{00000000-0005-0000-0000-0000D0C20000}"/>
    <cellStyle name="Percent 3 8 3" xfId="8595" xr:uid="{00000000-0005-0000-0000-0000D1C20000}"/>
    <cellStyle name="Percent 3 8 3 2" xfId="19210" xr:uid="{00000000-0005-0000-0000-0000D2C20000}"/>
    <cellStyle name="Percent 3 8 3 2 2" xfId="42478" xr:uid="{00000000-0005-0000-0000-0000D3C20000}"/>
    <cellStyle name="Percent 3 8 3 3" xfId="31863" xr:uid="{00000000-0005-0000-0000-0000D4C20000}"/>
    <cellStyle name="Percent 3 8 4" xfId="13904" xr:uid="{00000000-0005-0000-0000-0000D5C20000}"/>
    <cellStyle name="Percent 3 8 4 2" xfId="37172" xr:uid="{00000000-0005-0000-0000-0000D6C20000}"/>
    <cellStyle name="Percent 3 8 5" xfId="26555" xr:uid="{00000000-0005-0000-0000-0000D7C20000}"/>
    <cellStyle name="Percent 3 9" xfId="3384" xr:uid="{00000000-0005-0000-0000-0000D8C20000}"/>
    <cellStyle name="Percent 3 9 2" xfId="6208" xr:uid="{00000000-0005-0000-0000-0000D9C20000}"/>
    <cellStyle name="Percent 3 9 2 2" xfId="11551" xr:uid="{00000000-0005-0000-0000-0000DAC20000}"/>
    <cellStyle name="Percent 3 9 2 2 2" xfId="22164" xr:uid="{00000000-0005-0000-0000-0000DBC20000}"/>
    <cellStyle name="Percent 3 9 2 2 2 2" xfId="45432" xr:uid="{00000000-0005-0000-0000-0000DCC20000}"/>
    <cellStyle name="Percent 3 9 2 2 3" xfId="34819" xr:uid="{00000000-0005-0000-0000-0000DDC20000}"/>
    <cellStyle name="Percent 3 9 2 3" xfId="16858" xr:uid="{00000000-0005-0000-0000-0000DEC20000}"/>
    <cellStyle name="Percent 3 9 2 3 2" xfId="40126" xr:uid="{00000000-0005-0000-0000-0000DFC20000}"/>
    <cellStyle name="Percent 3 9 2 4" xfId="29511" xr:uid="{00000000-0005-0000-0000-0000E0C20000}"/>
    <cellStyle name="Percent 3 9 3" xfId="8909" xr:uid="{00000000-0005-0000-0000-0000E1C20000}"/>
    <cellStyle name="Percent 3 9 3 2" xfId="19524" xr:uid="{00000000-0005-0000-0000-0000E2C20000}"/>
    <cellStyle name="Percent 3 9 3 2 2" xfId="42792" xr:uid="{00000000-0005-0000-0000-0000E3C20000}"/>
    <cellStyle name="Percent 3 9 3 3" xfId="32177" xr:uid="{00000000-0005-0000-0000-0000E4C20000}"/>
    <cellStyle name="Percent 3 9 4" xfId="14218" xr:uid="{00000000-0005-0000-0000-0000E5C20000}"/>
    <cellStyle name="Percent 3 9 4 2" xfId="37486" xr:uid="{00000000-0005-0000-0000-0000E6C20000}"/>
    <cellStyle name="Percent 3 9 5" xfId="26869" xr:uid="{00000000-0005-0000-0000-0000E7C20000}"/>
    <cellStyle name="Percent 30" xfId="1153" xr:uid="{00000000-0005-0000-0000-0000E8C20000}"/>
    <cellStyle name="Percent 31" xfId="1146" xr:uid="{00000000-0005-0000-0000-0000E9C20000}"/>
    <cellStyle name="Percent 32" xfId="1175" xr:uid="{00000000-0005-0000-0000-0000EAC20000}"/>
    <cellStyle name="Percent 33" xfId="1179" xr:uid="{00000000-0005-0000-0000-0000EBC20000}"/>
    <cellStyle name="Percent 34" xfId="1180" xr:uid="{00000000-0005-0000-0000-0000ECC20000}"/>
    <cellStyle name="Percent 35" xfId="1181" xr:uid="{00000000-0005-0000-0000-0000EDC20000}"/>
    <cellStyle name="Percent 36" xfId="3700" xr:uid="{00000000-0005-0000-0000-0000EEC20000}"/>
    <cellStyle name="Percent 37" xfId="3799" xr:uid="{00000000-0005-0000-0000-0000EFC20000}"/>
    <cellStyle name="Percent 38" xfId="3691" xr:uid="{00000000-0005-0000-0000-0000F0C20000}"/>
    <cellStyle name="Percent 39" xfId="3666" xr:uid="{00000000-0005-0000-0000-0000F1C20000}"/>
    <cellStyle name="Percent 4" xfId="654" xr:uid="{00000000-0005-0000-0000-0000F2C20000}"/>
    <cellStyle name="Percent 4 10" xfId="4231" xr:uid="{00000000-0005-0000-0000-0000F3C20000}"/>
    <cellStyle name="Percent 4 10 2" xfId="9575" xr:uid="{00000000-0005-0000-0000-0000F4C20000}"/>
    <cellStyle name="Percent 4 10 2 2" xfId="20190" xr:uid="{00000000-0005-0000-0000-0000F5C20000}"/>
    <cellStyle name="Percent 4 10 2 2 2" xfId="43458" xr:uid="{00000000-0005-0000-0000-0000F6C20000}"/>
    <cellStyle name="Percent 4 10 2 3" xfId="32843" xr:uid="{00000000-0005-0000-0000-0000F7C20000}"/>
    <cellStyle name="Percent 4 10 3" xfId="14884" xr:uid="{00000000-0005-0000-0000-0000F8C20000}"/>
    <cellStyle name="Percent 4 10 3 2" xfId="38152" xr:uid="{00000000-0005-0000-0000-0000F9C20000}"/>
    <cellStyle name="Percent 4 10 4" xfId="27535" xr:uid="{00000000-0005-0000-0000-0000FAC20000}"/>
    <cellStyle name="Percent 4 11" xfId="6933" xr:uid="{00000000-0005-0000-0000-0000FBC20000}"/>
    <cellStyle name="Percent 4 11 2" xfId="17548" xr:uid="{00000000-0005-0000-0000-0000FCC20000}"/>
    <cellStyle name="Percent 4 11 2 2" xfId="40816" xr:uid="{00000000-0005-0000-0000-0000FDC20000}"/>
    <cellStyle name="Percent 4 11 3" xfId="30201" xr:uid="{00000000-0005-0000-0000-0000FEC20000}"/>
    <cellStyle name="Percent 4 12" xfId="12244" xr:uid="{00000000-0005-0000-0000-0000FFC20000}"/>
    <cellStyle name="Percent 4 12 2" xfId="35512" xr:uid="{00000000-0005-0000-0000-000000C30000}"/>
    <cellStyle name="Percent 4 13" xfId="24606" xr:uid="{00000000-0005-0000-0000-000001C30000}"/>
    <cellStyle name="Percent 4 13 2" xfId="47803" xr:uid="{00000000-0005-0000-0000-000002C30000}"/>
    <cellStyle name="Percent 4 14" xfId="24893" xr:uid="{00000000-0005-0000-0000-000003C30000}"/>
    <cellStyle name="Percent 4 15" xfId="49737" xr:uid="{00000000-0005-0000-0000-000004C30000}"/>
    <cellStyle name="Percent 4 2" xfId="655" xr:uid="{00000000-0005-0000-0000-000005C30000}"/>
    <cellStyle name="Percent 4 2 10" xfId="12245" xr:uid="{00000000-0005-0000-0000-000006C30000}"/>
    <cellStyle name="Percent 4 2 10 2" xfId="35513" xr:uid="{00000000-0005-0000-0000-000007C30000}"/>
    <cellStyle name="Percent 4 2 11" xfId="24607" xr:uid="{00000000-0005-0000-0000-000008C30000}"/>
    <cellStyle name="Percent 4 2 11 2" xfId="47804" xr:uid="{00000000-0005-0000-0000-000009C30000}"/>
    <cellStyle name="Percent 4 2 12" xfId="24894" xr:uid="{00000000-0005-0000-0000-00000AC30000}"/>
    <cellStyle name="Percent 4 2 13" xfId="49738" xr:uid="{00000000-0005-0000-0000-00000BC30000}"/>
    <cellStyle name="Percent 4 2 2" xfId="1232" xr:uid="{00000000-0005-0000-0000-00000CC30000}"/>
    <cellStyle name="Percent 4 2 2 2" xfId="2794" xr:uid="{00000000-0005-0000-0000-00000DC30000}"/>
    <cellStyle name="Percent 4 2 2 2 2" xfId="5642" xr:uid="{00000000-0005-0000-0000-00000EC30000}"/>
    <cellStyle name="Percent 4 2 2 2 2 2" xfId="10985" xr:uid="{00000000-0005-0000-0000-00000FC30000}"/>
    <cellStyle name="Percent 4 2 2 2 2 2 2" xfId="21599" xr:uid="{00000000-0005-0000-0000-000010C30000}"/>
    <cellStyle name="Percent 4 2 2 2 2 2 2 2" xfId="44867" xr:uid="{00000000-0005-0000-0000-000011C30000}"/>
    <cellStyle name="Percent 4 2 2 2 2 2 3" xfId="34253" xr:uid="{00000000-0005-0000-0000-000012C30000}"/>
    <cellStyle name="Percent 4 2 2 2 2 3" xfId="16293" xr:uid="{00000000-0005-0000-0000-000013C30000}"/>
    <cellStyle name="Percent 4 2 2 2 2 3 2" xfId="39561" xr:uid="{00000000-0005-0000-0000-000014C30000}"/>
    <cellStyle name="Percent 4 2 2 2 2 4" xfId="24610" xr:uid="{00000000-0005-0000-0000-000015C30000}"/>
    <cellStyle name="Percent 4 2 2 2 2 4 2" xfId="47807" xr:uid="{00000000-0005-0000-0000-000016C30000}"/>
    <cellStyle name="Percent 4 2 2 2 2 5" xfId="28945" xr:uid="{00000000-0005-0000-0000-000017C30000}"/>
    <cellStyle name="Percent 4 2 2 2 2 6" xfId="49741" xr:uid="{00000000-0005-0000-0000-000018C30000}"/>
    <cellStyle name="Percent 4 2 2 2 3" xfId="8343" xr:uid="{00000000-0005-0000-0000-000019C30000}"/>
    <cellStyle name="Percent 4 2 2 2 3 2" xfId="18958" xr:uid="{00000000-0005-0000-0000-00001AC30000}"/>
    <cellStyle name="Percent 4 2 2 2 3 2 2" xfId="42226" xr:uid="{00000000-0005-0000-0000-00001BC30000}"/>
    <cellStyle name="Percent 4 2 2 2 3 3" xfId="31611" xr:uid="{00000000-0005-0000-0000-00001CC30000}"/>
    <cellStyle name="Percent 4 2 2 2 4" xfId="13653" xr:uid="{00000000-0005-0000-0000-00001DC30000}"/>
    <cellStyle name="Percent 4 2 2 2 4 2" xfId="36921" xr:uid="{00000000-0005-0000-0000-00001EC30000}"/>
    <cellStyle name="Percent 4 2 2 2 5" xfId="24609" xr:uid="{00000000-0005-0000-0000-00001FC30000}"/>
    <cellStyle name="Percent 4 2 2 2 5 2" xfId="47806" xr:uid="{00000000-0005-0000-0000-000020C30000}"/>
    <cellStyle name="Percent 4 2 2 2 6" xfId="26303" xr:uid="{00000000-0005-0000-0000-000021C30000}"/>
    <cellStyle name="Percent 4 2 2 2 7" xfId="49740" xr:uid="{00000000-0005-0000-0000-000022C30000}"/>
    <cellStyle name="Percent 4 2 2 3" xfId="3969" xr:uid="{00000000-0005-0000-0000-000023C30000}"/>
    <cellStyle name="Percent 4 2 2 3 2" xfId="6633" xr:uid="{00000000-0005-0000-0000-000024C30000}"/>
    <cellStyle name="Percent 4 2 2 3 2 2" xfId="11976" xr:uid="{00000000-0005-0000-0000-000025C30000}"/>
    <cellStyle name="Percent 4 2 2 3 2 2 2" xfId="22589" xr:uid="{00000000-0005-0000-0000-000026C30000}"/>
    <cellStyle name="Percent 4 2 2 3 2 2 2 2" xfId="45857" xr:uid="{00000000-0005-0000-0000-000027C30000}"/>
    <cellStyle name="Percent 4 2 2 3 2 2 3" xfId="35244" xr:uid="{00000000-0005-0000-0000-000028C30000}"/>
    <cellStyle name="Percent 4 2 2 3 2 3" xfId="17283" xr:uid="{00000000-0005-0000-0000-000029C30000}"/>
    <cellStyle name="Percent 4 2 2 3 2 3 2" xfId="40551" xr:uid="{00000000-0005-0000-0000-00002AC30000}"/>
    <cellStyle name="Percent 4 2 2 3 2 4" xfId="29936" xr:uid="{00000000-0005-0000-0000-00002BC30000}"/>
    <cellStyle name="Percent 4 2 2 3 3" xfId="9334" xr:uid="{00000000-0005-0000-0000-00002CC30000}"/>
    <cellStyle name="Percent 4 2 2 3 3 2" xfId="19949" xr:uid="{00000000-0005-0000-0000-00002DC30000}"/>
    <cellStyle name="Percent 4 2 2 3 3 2 2" xfId="43217" xr:uid="{00000000-0005-0000-0000-00002EC30000}"/>
    <cellStyle name="Percent 4 2 2 3 3 3" xfId="32602" xr:uid="{00000000-0005-0000-0000-00002FC30000}"/>
    <cellStyle name="Percent 4 2 2 3 4" xfId="14643" xr:uid="{00000000-0005-0000-0000-000030C30000}"/>
    <cellStyle name="Percent 4 2 2 3 4 2" xfId="37911" xr:uid="{00000000-0005-0000-0000-000031C30000}"/>
    <cellStyle name="Percent 4 2 2 3 5" xfId="24611" xr:uid="{00000000-0005-0000-0000-000032C30000}"/>
    <cellStyle name="Percent 4 2 2 3 5 2" xfId="47808" xr:uid="{00000000-0005-0000-0000-000033C30000}"/>
    <cellStyle name="Percent 4 2 2 3 6" xfId="27294" xr:uid="{00000000-0005-0000-0000-000034C30000}"/>
    <cellStyle name="Percent 4 2 2 3 7" xfId="49742" xr:uid="{00000000-0005-0000-0000-000035C30000}"/>
    <cellStyle name="Percent 4 2 2 4" xfId="4455" xr:uid="{00000000-0005-0000-0000-000036C30000}"/>
    <cellStyle name="Percent 4 2 2 4 2" xfId="9799" xr:uid="{00000000-0005-0000-0000-000037C30000}"/>
    <cellStyle name="Percent 4 2 2 4 2 2" xfId="20414" xr:uid="{00000000-0005-0000-0000-000038C30000}"/>
    <cellStyle name="Percent 4 2 2 4 2 2 2" xfId="43682" xr:uid="{00000000-0005-0000-0000-000039C30000}"/>
    <cellStyle name="Percent 4 2 2 4 2 3" xfId="33067" xr:uid="{00000000-0005-0000-0000-00003AC30000}"/>
    <cellStyle name="Percent 4 2 2 4 3" xfId="15108" xr:uid="{00000000-0005-0000-0000-00003BC30000}"/>
    <cellStyle name="Percent 4 2 2 4 3 2" xfId="38376" xr:uid="{00000000-0005-0000-0000-00003CC30000}"/>
    <cellStyle name="Percent 4 2 2 4 4" xfId="27759" xr:uid="{00000000-0005-0000-0000-00003DC30000}"/>
    <cellStyle name="Percent 4 2 2 5" xfId="7157" xr:uid="{00000000-0005-0000-0000-00003EC30000}"/>
    <cellStyle name="Percent 4 2 2 5 2" xfId="17772" xr:uid="{00000000-0005-0000-0000-00003FC30000}"/>
    <cellStyle name="Percent 4 2 2 5 2 2" xfId="41040" xr:uid="{00000000-0005-0000-0000-000040C30000}"/>
    <cellStyle name="Percent 4 2 2 5 3" xfId="30425" xr:uid="{00000000-0005-0000-0000-000041C30000}"/>
    <cellStyle name="Percent 4 2 2 6" xfId="12468" xr:uid="{00000000-0005-0000-0000-000042C30000}"/>
    <cellStyle name="Percent 4 2 2 6 2" xfId="35736" xr:uid="{00000000-0005-0000-0000-000043C30000}"/>
    <cellStyle name="Percent 4 2 2 7" xfId="24608" xr:uid="{00000000-0005-0000-0000-000044C30000}"/>
    <cellStyle name="Percent 4 2 2 7 2" xfId="47805" xr:uid="{00000000-0005-0000-0000-000045C30000}"/>
    <cellStyle name="Percent 4 2 2 8" xfId="25117" xr:uid="{00000000-0005-0000-0000-000046C30000}"/>
    <cellStyle name="Percent 4 2 2 9" xfId="49739" xr:uid="{00000000-0005-0000-0000-000047C30000}"/>
    <cellStyle name="Percent 4 2 3" xfId="1605" xr:uid="{00000000-0005-0000-0000-000048C30000}"/>
    <cellStyle name="Percent 4 2 3 2" xfId="2962" xr:uid="{00000000-0005-0000-0000-000049C30000}"/>
    <cellStyle name="Percent 4 2 3 2 2" xfId="5810" xr:uid="{00000000-0005-0000-0000-00004AC30000}"/>
    <cellStyle name="Percent 4 2 3 2 2 2" xfId="11153" xr:uid="{00000000-0005-0000-0000-00004BC30000}"/>
    <cellStyle name="Percent 4 2 3 2 2 2 2" xfId="21767" xr:uid="{00000000-0005-0000-0000-00004CC30000}"/>
    <cellStyle name="Percent 4 2 3 2 2 2 2 2" xfId="45035" xr:uid="{00000000-0005-0000-0000-00004DC30000}"/>
    <cellStyle name="Percent 4 2 3 2 2 2 3" xfId="34421" xr:uid="{00000000-0005-0000-0000-00004EC30000}"/>
    <cellStyle name="Percent 4 2 3 2 2 3" xfId="16461" xr:uid="{00000000-0005-0000-0000-00004FC30000}"/>
    <cellStyle name="Percent 4 2 3 2 2 3 2" xfId="39729" xr:uid="{00000000-0005-0000-0000-000050C30000}"/>
    <cellStyle name="Percent 4 2 3 2 2 4" xfId="29113" xr:uid="{00000000-0005-0000-0000-000051C30000}"/>
    <cellStyle name="Percent 4 2 3 2 3" xfId="8511" xr:uid="{00000000-0005-0000-0000-000052C30000}"/>
    <cellStyle name="Percent 4 2 3 2 3 2" xfId="19126" xr:uid="{00000000-0005-0000-0000-000053C30000}"/>
    <cellStyle name="Percent 4 2 3 2 3 2 2" xfId="42394" xr:uid="{00000000-0005-0000-0000-000054C30000}"/>
    <cellStyle name="Percent 4 2 3 2 3 3" xfId="31779" xr:uid="{00000000-0005-0000-0000-000055C30000}"/>
    <cellStyle name="Percent 4 2 3 2 4" xfId="13821" xr:uid="{00000000-0005-0000-0000-000056C30000}"/>
    <cellStyle name="Percent 4 2 3 2 4 2" xfId="37089" xr:uid="{00000000-0005-0000-0000-000057C30000}"/>
    <cellStyle name="Percent 4 2 3 2 5" xfId="24613" xr:uid="{00000000-0005-0000-0000-000058C30000}"/>
    <cellStyle name="Percent 4 2 3 2 5 2" xfId="47810" xr:uid="{00000000-0005-0000-0000-000059C30000}"/>
    <cellStyle name="Percent 4 2 3 2 6" xfId="26471" xr:uid="{00000000-0005-0000-0000-00005AC30000}"/>
    <cellStyle name="Percent 4 2 3 2 7" xfId="49744" xr:uid="{00000000-0005-0000-0000-00005BC30000}"/>
    <cellStyle name="Percent 4 2 3 3" xfId="4623" xr:uid="{00000000-0005-0000-0000-00005CC30000}"/>
    <cellStyle name="Percent 4 2 3 3 2" xfId="9967" xr:uid="{00000000-0005-0000-0000-00005DC30000}"/>
    <cellStyle name="Percent 4 2 3 3 2 2" xfId="20582" xr:uid="{00000000-0005-0000-0000-00005EC30000}"/>
    <cellStyle name="Percent 4 2 3 3 2 2 2" xfId="43850" xr:uid="{00000000-0005-0000-0000-00005FC30000}"/>
    <cellStyle name="Percent 4 2 3 3 2 3" xfId="33235" xr:uid="{00000000-0005-0000-0000-000060C30000}"/>
    <cellStyle name="Percent 4 2 3 3 3" xfId="15276" xr:uid="{00000000-0005-0000-0000-000061C30000}"/>
    <cellStyle name="Percent 4 2 3 3 3 2" xfId="38544" xr:uid="{00000000-0005-0000-0000-000062C30000}"/>
    <cellStyle name="Percent 4 2 3 3 4" xfId="27927" xr:uid="{00000000-0005-0000-0000-000063C30000}"/>
    <cellStyle name="Percent 4 2 3 4" xfId="7325" xr:uid="{00000000-0005-0000-0000-000064C30000}"/>
    <cellStyle name="Percent 4 2 3 4 2" xfId="17940" xr:uid="{00000000-0005-0000-0000-000065C30000}"/>
    <cellStyle name="Percent 4 2 3 4 2 2" xfId="41208" xr:uid="{00000000-0005-0000-0000-000066C30000}"/>
    <cellStyle name="Percent 4 2 3 4 3" xfId="30593" xr:uid="{00000000-0005-0000-0000-000067C30000}"/>
    <cellStyle name="Percent 4 2 3 5" xfId="12636" xr:uid="{00000000-0005-0000-0000-000068C30000}"/>
    <cellStyle name="Percent 4 2 3 5 2" xfId="35904" xr:uid="{00000000-0005-0000-0000-000069C30000}"/>
    <cellStyle name="Percent 4 2 3 6" xfId="24612" xr:uid="{00000000-0005-0000-0000-00006AC30000}"/>
    <cellStyle name="Percent 4 2 3 6 2" xfId="47809" xr:uid="{00000000-0005-0000-0000-00006BC30000}"/>
    <cellStyle name="Percent 4 2 3 7" xfId="25285" xr:uid="{00000000-0005-0000-0000-00006CC30000}"/>
    <cellStyle name="Percent 4 2 3 8" xfId="49743" xr:uid="{00000000-0005-0000-0000-00006DC30000}"/>
    <cellStyle name="Percent 4 2 4" xfId="2130" xr:uid="{00000000-0005-0000-0000-00006EC30000}"/>
    <cellStyle name="Percent 4 2 4 2" xfId="5023" xr:uid="{00000000-0005-0000-0000-00006FC30000}"/>
    <cellStyle name="Percent 4 2 4 2 2" xfId="10366" xr:uid="{00000000-0005-0000-0000-000070C30000}"/>
    <cellStyle name="Percent 4 2 4 2 2 2" xfId="20981" xr:uid="{00000000-0005-0000-0000-000071C30000}"/>
    <cellStyle name="Percent 4 2 4 2 2 2 2" xfId="44249" xr:uid="{00000000-0005-0000-0000-000072C30000}"/>
    <cellStyle name="Percent 4 2 4 2 2 3" xfId="33634" xr:uid="{00000000-0005-0000-0000-000073C30000}"/>
    <cellStyle name="Percent 4 2 4 2 3" xfId="15675" xr:uid="{00000000-0005-0000-0000-000074C30000}"/>
    <cellStyle name="Percent 4 2 4 2 3 2" xfId="38943" xr:uid="{00000000-0005-0000-0000-000075C30000}"/>
    <cellStyle name="Percent 4 2 4 2 4" xfId="28326" xr:uid="{00000000-0005-0000-0000-000076C30000}"/>
    <cellStyle name="Percent 4 2 4 3" xfId="7724" xr:uid="{00000000-0005-0000-0000-000077C30000}"/>
    <cellStyle name="Percent 4 2 4 3 2" xfId="18339" xr:uid="{00000000-0005-0000-0000-000078C30000}"/>
    <cellStyle name="Percent 4 2 4 3 2 2" xfId="41607" xr:uid="{00000000-0005-0000-0000-000079C30000}"/>
    <cellStyle name="Percent 4 2 4 3 3" xfId="30992" xr:uid="{00000000-0005-0000-0000-00007AC30000}"/>
    <cellStyle name="Percent 4 2 4 4" xfId="13035" xr:uid="{00000000-0005-0000-0000-00007BC30000}"/>
    <cellStyle name="Percent 4 2 4 4 2" xfId="36303" xr:uid="{00000000-0005-0000-0000-00007CC30000}"/>
    <cellStyle name="Percent 4 2 4 5" xfId="24614" xr:uid="{00000000-0005-0000-0000-00007DC30000}"/>
    <cellStyle name="Percent 4 2 4 5 2" xfId="47811" xr:uid="{00000000-0005-0000-0000-00007EC30000}"/>
    <cellStyle name="Percent 4 2 4 6" xfId="25684" xr:uid="{00000000-0005-0000-0000-00007FC30000}"/>
    <cellStyle name="Percent 4 2 4 7" xfId="49745" xr:uid="{00000000-0005-0000-0000-000080C30000}"/>
    <cellStyle name="Percent 4 2 5" xfId="2571" xr:uid="{00000000-0005-0000-0000-000081C30000}"/>
    <cellStyle name="Percent 4 2 5 2" xfId="5419" xr:uid="{00000000-0005-0000-0000-000082C30000}"/>
    <cellStyle name="Percent 4 2 5 2 2" xfId="10762" xr:uid="{00000000-0005-0000-0000-000083C30000}"/>
    <cellStyle name="Percent 4 2 5 2 2 2" xfId="21376" xr:uid="{00000000-0005-0000-0000-000084C30000}"/>
    <cellStyle name="Percent 4 2 5 2 2 2 2" xfId="44644" xr:uid="{00000000-0005-0000-0000-000085C30000}"/>
    <cellStyle name="Percent 4 2 5 2 2 3" xfId="34030" xr:uid="{00000000-0005-0000-0000-000086C30000}"/>
    <cellStyle name="Percent 4 2 5 2 3" xfId="16070" xr:uid="{00000000-0005-0000-0000-000087C30000}"/>
    <cellStyle name="Percent 4 2 5 2 3 2" xfId="39338" xr:uid="{00000000-0005-0000-0000-000088C30000}"/>
    <cellStyle name="Percent 4 2 5 2 4" xfId="28722" xr:uid="{00000000-0005-0000-0000-000089C30000}"/>
    <cellStyle name="Percent 4 2 5 3" xfId="8120" xr:uid="{00000000-0005-0000-0000-00008AC30000}"/>
    <cellStyle name="Percent 4 2 5 3 2" xfId="18735" xr:uid="{00000000-0005-0000-0000-00008BC30000}"/>
    <cellStyle name="Percent 4 2 5 3 2 2" xfId="42003" xr:uid="{00000000-0005-0000-0000-00008CC30000}"/>
    <cellStyle name="Percent 4 2 5 3 3" xfId="31388" xr:uid="{00000000-0005-0000-0000-00008DC30000}"/>
    <cellStyle name="Percent 4 2 5 4" xfId="13430" xr:uid="{00000000-0005-0000-0000-00008EC30000}"/>
    <cellStyle name="Percent 4 2 5 4 2" xfId="36698" xr:uid="{00000000-0005-0000-0000-00008FC30000}"/>
    <cellStyle name="Percent 4 2 5 5" xfId="26080" xr:uid="{00000000-0005-0000-0000-000090C30000}"/>
    <cellStyle name="Percent 4 2 6" xfId="3295" xr:uid="{00000000-0005-0000-0000-000091C30000}"/>
    <cellStyle name="Percent 4 2 6 2" xfId="6125" xr:uid="{00000000-0005-0000-0000-000092C30000}"/>
    <cellStyle name="Percent 4 2 6 2 2" xfId="11468" xr:uid="{00000000-0005-0000-0000-000093C30000}"/>
    <cellStyle name="Percent 4 2 6 2 2 2" xfId="22081" xr:uid="{00000000-0005-0000-0000-000094C30000}"/>
    <cellStyle name="Percent 4 2 6 2 2 2 2" xfId="45349" xr:uid="{00000000-0005-0000-0000-000095C30000}"/>
    <cellStyle name="Percent 4 2 6 2 2 3" xfId="34736" xr:uid="{00000000-0005-0000-0000-000096C30000}"/>
    <cellStyle name="Percent 4 2 6 2 3" xfId="16775" xr:uid="{00000000-0005-0000-0000-000097C30000}"/>
    <cellStyle name="Percent 4 2 6 2 3 2" xfId="40043" xr:uid="{00000000-0005-0000-0000-000098C30000}"/>
    <cellStyle name="Percent 4 2 6 2 4" xfId="29428" xr:uid="{00000000-0005-0000-0000-000099C30000}"/>
    <cellStyle name="Percent 4 2 6 3" xfId="8826" xr:uid="{00000000-0005-0000-0000-00009AC30000}"/>
    <cellStyle name="Percent 4 2 6 3 2" xfId="19441" xr:uid="{00000000-0005-0000-0000-00009BC30000}"/>
    <cellStyle name="Percent 4 2 6 3 2 2" xfId="42709" xr:uid="{00000000-0005-0000-0000-00009CC30000}"/>
    <cellStyle name="Percent 4 2 6 3 3" xfId="32094" xr:uid="{00000000-0005-0000-0000-00009DC30000}"/>
    <cellStyle name="Percent 4 2 6 4" xfId="14135" xr:uid="{00000000-0005-0000-0000-00009EC30000}"/>
    <cellStyle name="Percent 4 2 6 4 2" xfId="37403" xr:uid="{00000000-0005-0000-0000-00009FC30000}"/>
    <cellStyle name="Percent 4 2 6 5" xfId="26786" xr:uid="{00000000-0005-0000-0000-0000A0C30000}"/>
    <cellStyle name="Percent 4 2 7" xfId="3615" xr:uid="{00000000-0005-0000-0000-0000A1C30000}"/>
    <cellStyle name="Percent 4 2 7 2" xfId="6439" xr:uid="{00000000-0005-0000-0000-0000A2C30000}"/>
    <cellStyle name="Percent 4 2 7 2 2" xfId="11782" xr:uid="{00000000-0005-0000-0000-0000A3C30000}"/>
    <cellStyle name="Percent 4 2 7 2 2 2" xfId="22395" xr:uid="{00000000-0005-0000-0000-0000A4C30000}"/>
    <cellStyle name="Percent 4 2 7 2 2 2 2" xfId="45663" xr:uid="{00000000-0005-0000-0000-0000A5C30000}"/>
    <cellStyle name="Percent 4 2 7 2 2 3" xfId="35050" xr:uid="{00000000-0005-0000-0000-0000A6C30000}"/>
    <cellStyle name="Percent 4 2 7 2 3" xfId="17089" xr:uid="{00000000-0005-0000-0000-0000A7C30000}"/>
    <cellStyle name="Percent 4 2 7 2 3 2" xfId="40357" xr:uid="{00000000-0005-0000-0000-0000A8C30000}"/>
    <cellStyle name="Percent 4 2 7 2 4" xfId="29742" xr:uid="{00000000-0005-0000-0000-0000A9C30000}"/>
    <cellStyle name="Percent 4 2 7 3" xfId="9140" xr:uid="{00000000-0005-0000-0000-0000AAC30000}"/>
    <cellStyle name="Percent 4 2 7 3 2" xfId="19755" xr:uid="{00000000-0005-0000-0000-0000ABC30000}"/>
    <cellStyle name="Percent 4 2 7 3 2 2" xfId="43023" xr:uid="{00000000-0005-0000-0000-0000ACC30000}"/>
    <cellStyle name="Percent 4 2 7 3 3" xfId="32408" xr:uid="{00000000-0005-0000-0000-0000ADC30000}"/>
    <cellStyle name="Percent 4 2 7 4" xfId="14449" xr:uid="{00000000-0005-0000-0000-0000AEC30000}"/>
    <cellStyle name="Percent 4 2 7 4 2" xfId="37717" xr:uid="{00000000-0005-0000-0000-0000AFC30000}"/>
    <cellStyle name="Percent 4 2 7 5" xfId="27100" xr:uid="{00000000-0005-0000-0000-0000B0C30000}"/>
    <cellStyle name="Percent 4 2 8" xfId="4232" xr:uid="{00000000-0005-0000-0000-0000B1C30000}"/>
    <cellStyle name="Percent 4 2 8 2" xfId="9576" xr:uid="{00000000-0005-0000-0000-0000B2C30000}"/>
    <cellStyle name="Percent 4 2 8 2 2" xfId="20191" xr:uid="{00000000-0005-0000-0000-0000B3C30000}"/>
    <cellStyle name="Percent 4 2 8 2 2 2" xfId="43459" xr:uid="{00000000-0005-0000-0000-0000B4C30000}"/>
    <cellStyle name="Percent 4 2 8 2 3" xfId="32844" xr:uid="{00000000-0005-0000-0000-0000B5C30000}"/>
    <cellStyle name="Percent 4 2 8 3" xfId="14885" xr:uid="{00000000-0005-0000-0000-0000B6C30000}"/>
    <cellStyle name="Percent 4 2 8 3 2" xfId="38153" xr:uid="{00000000-0005-0000-0000-0000B7C30000}"/>
    <cellStyle name="Percent 4 2 8 4" xfId="27536" xr:uid="{00000000-0005-0000-0000-0000B8C30000}"/>
    <cellStyle name="Percent 4 2 9" xfId="6934" xr:uid="{00000000-0005-0000-0000-0000B9C30000}"/>
    <cellStyle name="Percent 4 2 9 2" xfId="17549" xr:uid="{00000000-0005-0000-0000-0000BAC30000}"/>
    <cellStyle name="Percent 4 2 9 2 2" xfId="40817" xr:uid="{00000000-0005-0000-0000-0000BBC30000}"/>
    <cellStyle name="Percent 4 2 9 3" xfId="30202" xr:uid="{00000000-0005-0000-0000-0000BCC30000}"/>
    <cellStyle name="Percent 4 3" xfId="883" xr:uid="{00000000-0005-0000-0000-0000BDC30000}"/>
    <cellStyle name="Percent 4 3 2" xfId="2656" xr:uid="{00000000-0005-0000-0000-0000BEC30000}"/>
    <cellStyle name="Percent 4 3 2 2" xfId="5504" xr:uid="{00000000-0005-0000-0000-0000BFC30000}"/>
    <cellStyle name="Percent 4 3 2 2 2" xfId="10847" xr:uid="{00000000-0005-0000-0000-0000C0C30000}"/>
    <cellStyle name="Percent 4 3 2 2 2 2" xfId="21461" xr:uid="{00000000-0005-0000-0000-0000C1C30000}"/>
    <cellStyle name="Percent 4 3 2 2 2 2 2" xfId="44729" xr:uid="{00000000-0005-0000-0000-0000C2C30000}"/>
    <cellStyle name="Percent 4 3 2 2 2 3" xfId="34115" xr:uid="{00000000-0005-0000-0000-0000C3C30000}"/>
    <cellStyle name="Percent 4 3 2 2 3" xfId="16155" xr:uid="{00000000-0005-0000-0000-0000C4C30000}"/>
    <cellStyle name="Percent 4 3 2 2 3 2" xfId="39423" xr:uid="{00000000-0005-0000-0000-0000C5C30000}"/>
    <cellStyle name="Percent 4 3 2 2 4" xfId="24617" xr:uid="{00000000-0005-0000-0000-0000C6C30000}"/>
    <cellStyle name="Percent 4 3 2 2 4 2" xfId="47814" xr:uid="{00000000-0005-0000-0000-0000C7C30000}"/>
    <cellStyle name="Percent 4 3 2 2 5" xfId="28807" xr:uid="{00000000-0005-0000-0000-0000C8C30000}"/>
    <cellStyle name="Percent 4 3 2 2 6" xfId="49748" xr:uid="{00000000-0005-0000-0000-0000C9C30000}"/>
    <cellStyle name="Percent 4 3 2 3" xfId="8205" xr:uid="{00000000-0005-0000-0000-0000CAC30000}"/>
    <cellStyle name="Percent 4 3 2 3 2" xfId="18820" xr:uid="{00000000-0005-0000-0000-0000CBC30000}"/>
    <cellStyle name="Percent 4 3 2 3 2 2" xfId="42088" xr:uid="{00000000-0005-0000-0000-0000CCC30000}"/>
    <cellStyle name="Percent 4 3 2 3 3" xfId="31473" xr:uid="{00000000-0005-0000-0000-0000CDC30000}"/>
    <cellStyle name="Percent 4 3 2 4" xfId="13515" xr:uid="{00000000-0005-0000-0000-0000CEC30000}"/>
    <cellStyle name="Percent 4 3 2 4 2" xfId="36783" xr:uid="{00000000-0005-0000-0000-0000CFC30000}"/>
    <cellStyle name="Percent 4 3 2 5" xfId="24616" xr:uid="{00000000-0005-0000-0000-0000D0C30000}"/>
    <cellStyle name="Percent 4 3 2 5 2" xfId="47813" xr:uid="{00000000-0005-0000-0000-0000D1C30000}"/>
    <cellStyle name="Percent 4 3 2 6" xfId="26165" xr:uid="{00000000-0005-0000-0000-0000D2C30000}"/>
    <cellStyle name="Percent 4 3 2 7" xfId="49747" xr:uid="{00000000-0005-0000-0000-0000D3C30000}"/>
    <cellStyle name="Percent 4 3 3" xfId="3714" xr:uid="{00000000-0005-0000-0000-0000D4C30000}"/>
    <cellStyle name="Percent 4 3 3 2" xfId="6467" xr:uid="{00000000-0005-0000-0000-0000D5C30000}"/>
    <cellStyle name="Percent 4 3 3 2 2" xfId="11810" xr:uid="{00000000-0005-0000-0000-0000D6C30000}"/>
    <cellStyle name="Percent 4 3 3 2 2 2" xfId="22423" xr:uid="{00000000-0005-0000-0000-0000D7C30000}"/>
    <cellStyle name="Percent 4 3 3 2 2 2 2" xfId="45691" xr:uid="{00000000-0005-0000-0000-0000D8C30000}"/>
    <cellStyle name="Percent 4 3 3 2 2 3" xfId="35078" xr:uid="{00000000-0005-0000-0000-0000D9C30000}"/>
    <cellStyle name="Percent 4 3 3 2 3" xfId="17117" xr:uid="{00000000-0005-0000-0000-0000DAC30000}"/>
    <cellStyle name="Percent 4 3 3 2 3 2" xfId="40385" xr:uid="{00000000-0005-0000-0000-0000DBC30000}"/>
    <cellStyle name="Percent 4 3 3 2 4" xfId="29770" xr:uid="{00000000-0005-0000-0000-0000DCC30000}"/>
    <cellStyle name="Percent 4 3 3 3" xfId="9168" xr:uid="{00000000-0005-0000-0000-0000DDC30000}"/>
    <cellStyle name="Percent 4 3 3 3 2" xfId="19783" xr:uid="{00000000-0005-0000-0000-0000DEC30000}"/>
    <cellStyle name="Percent 4 3 3 3 2 2" xfId="43051" xr:uid="{00000000-0005-0000-0000-0000DFC30000}"/>
    <cellStyle name="Percent 4 3 3 3 3" xfId="32436" xr:uid="{00000000-0005-0000-0000-0000E0C30000}"/>
    <cellStyle name="Percent 4 3 3 4" xfId="14477" xr:uid="{00000000-0005-0000-0000-0000E1C30000}"/>
    <cellStyle name="Percent 4 3 3 4 2" xfId="37745" xr:uid="{00000000-0005-0000-0000-0000E2C30000}"/>
    <cellStyle name="Percent 4 3 3 5" xfId="24618" xr:uid="{00000000-0005-0000-0000-0000E3C30000}"/>
    <cellStyle name="Percent 4 3 3 5 2" xfId="47815" xr:uid="{00000000-0005-0000-0000-0000E4C30000}"/>
    <cellStyle name="Percent 4 3 3 6" xfId="27128" xr:uid="{00000000-0005-0000-0000-0000E5C30000}"/>
    <cellStyle name="Percent 4 3 3 7" xfId="49749" xr:uid="{00000000-0005-0000-0000-0000E6C30000}"/>
    <cellStyle name="Percent 4 3 4" xfId="4317" xr:uid="{00000000-0005-0000-0000-0000E7C30000}"/>
    <cellStyle name="Percent 4 3 4 2" xfId="9661" xr:uid="{00000000-0005-0000-0000-0000E8C30000}"/>
    <cellStyle name="Percent 4 3 4 2 2" xfId="20276" xr:uid="{00000000-0005-0000-0000-0000E9C30000}"/>
    <cellStyle name="Percent 4 3 4 2 2 2" xfId="43544" xr:uid="{00000000-0005-0000-0000-0000EAC30000}"/>
    <cellStyle name="Percent 4 3 4 2 3" xfId="32929" xr:uid="{00000000-0005-0000-0000-0000EBC30000}"/>
    <cellStyle name="Percent 4 3 4 3" xfId="14970" xr:uid="{00000000-0005-0000-0000-0000ECC30000}"/>
    <cellStyle name="Percent 4 3 4 3 2" xfId="38238" xr:uid="{00000000-0005-0000-0000-0000EDC30000}"/>
    <cellStyle name="Percent 4 3 4 4" xfId="27621" xr:uid="{00000000-0005-0000-0000-0000EEC30000}"/>
    <cellStyle name="Percent 4 3 5" xfId="7019" xr:uid="{00000000-0005-0000-0000-0000EFC30000}"/>
    <cellStyle name="Percent 4 3 5 2" xfId="17634" xr:uid="{00000000-0005-0000-0000-0000F0C30000}"/>
    <cellStyle name="Percent 4 3 5 2 2" xfId="40902" xr:uid="{00000000-0005-0000-0000-0000F1C30000}"/>
    <cellStyle name="Percent 4 3 5 3" xfId="30287" xr:uid="{00000000-0005-0000-0000-0000F2C30000}"/>
    <cellStyle name="Percent 4 3 6" xfId="12330" xr:uid="{00000000-0005-0000-0000-0000F3C30000}"/>
    <cellStyle name="Percent 4 3 6 2" xfId="35598" xr:uid="{00000000-0005-0000-0000-0000F4C30000}"/>
    <cellStyle name="Percent 4 3 7" xfId="24615" xr:uid="{00000000-0005-0000-0000-0000F5C30000}"/>
    <cellStyle name="Percent 4 3 7 2" xfId="47812" xr:uid="{00000000-0005-0000-0000-0000F6C30000}"/>
    <cellStyle name="Percent 4 3 8" xfId="24979" xr:uid="{00000000-0005-0000-0000-0000F7C30000}"/>
    <cellStyle name="Percent 4 3 9" xfId="49746" xr:uid="{00000000-0005-0000-0000-0000F8C30000}"/>
    <cellStyle name="Percent 4 4" xfId="1173" xr:uid="{00000000-0005-0000-0000-0000F9C30000}"/>
    <cellStyle name="Percent 4 4 2" xfId="2739" xr:uid="{00000000-0005-0000-0000-0000FAC30000}"/>
    <cellStyle name="Percent 4 4 2 2" xfId="5587" xr:uid="{00000000-0005-0000-0000-0000FBC30000}"/>
    <cellStyle name="Percent 4 4 2 2 2" xfId="10930" xr:uid="{00000000-0005-0000-0000-0000FCC30000}"/>
    <cellStyle name="Percent 4 4 2 2 2 2" xfId="21544" xr:uid="{00000000-0005-0000-0000-0000FDC30000}"/>
    <cellStyle name="Percent 4 4 2 2 2 2 2" xfId="44812" xr:uid="{00000000-0005-0000-0000-0000FEC30000}"/>
    <cellStyle name="Percent 4 4 2 2 2 3" xfId="34198" xr:uid="{00000000-0005-0000-0000-0000FFC30000}"/>
    <cellStyle name="Percent 4 4 2 2 3" xfId="16238" xr:uid="{00000000-0005-0000-0000-000000C40000}"/>
    <cellStyle name="Percent 4 4 2 2 3 2" xfId="39506" xr:uid="{00000000-0005-0000-0000-000001C40000}"/>
    <cellStyle name="Percent 4 4 2 2 4" xfId="28890" xr:uid="{00000000-0005-0000-0000-000002C40000}"/>
    <cellStyle name="Percent 4 4 2 3" xfId="8288" xr:uid="{00000000-0005-0000-0000-000003C40000}"/>
    <cellStyle name="Percent 4 4 2 3 2" xfId="18903" xr:uid="{00000000-0005-0000-0000-000004C40000}"/>
    <cellStyle name="Percent 4 4 2 3 2 2" xfId="42171" xr:uid="{00000000-0005-0000-0000-000005C40000}"/>
    <cellStyle name="Percent 4 4 2 3 3" xfId="31556" xr:uid="{00000000-0005-0000-0000-000006C40000}"/>
    <cellStyle name="Percent 4 4 2 4" xfId="13598" xr:uid="{00000000-0005-0000-0000-000007C40000}"/>
    <cellStyle name="Percent 4 4 2 4 2" xfId="36866" xr:uid="{00000000-0005-0000-0000-000008C40000}"/>
    <cellStyle name="Percent 4 4 2 5" xfId="24620" xr:uid="{00000000-0005-0000-0000-000009C40000}"/>
    <cellStyle name="Percent 4 4 2 5 2" xfId="47817" xr:uid="{00000000-0005-0000-0000-00000AC40000}"/>
    <cellStyle name="Percent 4 4 2 6" xfId="26248" xr:uid="{00000000-0005-0000-0000-00000BC40000}"/>
    <cellStyle name="Percent 4 4 2 7" xfId="49751" xr:uid="{00000000-0005-0000-0000-00000CC40000}"/>
    <cellStyle name="Percent 4 4 3" xfId="3914" xr:uid="{00000000-0005-0000-0000-00000DC40000}"/>
    <cellStyle name="Percent 4 4 3 2" xfId="6578" xr:uid="{00000000-0005-0000-0000-00000EC40000}"/>
    <cellStyle name="Percent 4 4 3 2 2" xfId="11921" xr:uid="{00000000-0005-0000-0000-00000FC40000}"/>
    <cellStyle name="Percent 4 4 3 2 2 2" xfId="22534" xr:uid="{00000000-0005-0000-0000-000010C40000}"/>
    <cellStyle name="Percent 4 4 3 2 2 2 2" xfId="45802" xr:uid="{00000000-0005-0000-0000-000011C40000}"/>
    <cellStyle name="Percent 4 4 3 2 2 3" xfId="35189" xr:uid="{00000000-0005-0000-0000-000012C40000}"/>
    <cellStyle name="Percent 4 4 3 2 3" xfId="17228" xr:uid="{00000000-0005-0000-0000-000013C40000}"/>
    <cellStyle name="Percent 4 4 3 2 3 2" xfId="40496" xr:uid="{00000000-0005-0000-0000-000014C40000}"/>
    <cellStyle name="Percent 4 4 3 2 4" xfId="29881" xr:uid="{00000000-0005-0000-0000-000015C40000}"/>
    <cellStyle name="Percent 4 4 3 3" xfId="9279" xr:uid="{00000000-0005-0000-0000-000016C40000}"/>
    <cellStyle name="Percent 4 4 3 3 2" xfId="19894" xr:uid="{00000000-0005-0000-0000-000017C40000}"/>
    <cellStyle name="Percent 4 4 3 3 2 2" xfId="43162" xr:uid="{00000000-0005-0000-0000-000018C40000}"/>
    <cellStyle name="Percent 4 4 3 3 3" xfId="32547" xr:uid="{00000000-0005-0000-0000-000019C40000}"/>
    <cellStyle name="Percent 4 4 3 4" xfId="14588" xr:uid="{00000000-0005-0000-0000-00001AC40000}"/>
    <cellStyle name="Percent 4 4 3 4 2" xfId="37856" xr:uid="{00000000-0005-0000-0000-00001BC40000}"/>
    <cellStyle name="Percent 4 4 3 5" xfId="27239" xr:uid="{00000000-0005-0000-0000-00001CC40000}"/>
    <cellStyle name="Percent 4 4 4" xfId="4400" xr:uid="{00000000-0005-0000-0000-00001DC40000}"/>
    <cellStyle name="Percent 4 4 4 2" xfId="9744" xr:uid="{00000000-0005-0000-0000-00001EC40000}"/>
    <cellStyle name="Percent 4 4 4 2 2" xfId="20359" xr:uid="{00000000-0005-0000-0000-00001FC40000}"/>
    <cellStyle name="Percent 4 4 4 2 2 2" xfId="43627" xr:uid="{00000000-0005-0000-0000-000020C40000}"/>
    <cellStyle name="Percent 4 4 4 2 3" xfId="33012" xr:uid="{00000000-0005-0000-0000-000021C40000}"/>
    <cellStyle name="Percent 4 4 4 3" xfId="15053" xr:uid="{00000000-0005-0000-0000-000022C40000}"/>
    <cellStyle name="Percent 4 4 4 3 2" xfId="38321" xr:uid="{00000000-0005-0000-0000-000023C40000}"/>
    <cellStyle name="Percent 4 4 4 4" xfId="27704" xr:uid="{00000000-0005-0000-0000-000024C40000}"/>
    <cellStyle name="Percent 4 4 5" xfId="7102" xr:uid="{00000000-0005-0000-0000-000025C40000}"/>
    <cellStyle name="Percent 4 4 5 2" xfId="17717" xr:uid="{00000000-0005-0000-0000-000026C40000}"/>
    <cellStyle name="Percent 4 4 5 2 2" xfId="40985" xr:uid="{00000000-0005-0000-0000-000027C40000}"/>
    <cellStyle name="Percent 4 4 5 3" xfId="30370" xr:uid="{00000000-0005-0000-0000-000028C40000}"/>
    <cellStyle name="Percent 4 4 6" xfId="12413" xr:uid="{00000000-0005-0000-0000-000029C40000}"/>
    <cellStyle name="Percent 4 4 6 2" xfId="35681" xr:uid="{00000000-0005-0000-0000-00002AC40000}"/>
    <cellStyle name="Percent 4 4 7" xfId="24619" xr:uid="{00000000-0005-0000-0000-00002BC40000}"/>
    <cellStyle name="Percent 4 4 7 2" xfId="47816" xr:uid="{00000000-0005-0000-0000-00002CC40000}"/>
    <cellStyle name="Percent 4 4 8" xfId="25062" xr:uid="{00000000-0005-0000-0000-00002DC40000}"/>
    <cellStyle name="Percent 4 4 9" xfId="49750" xr:uid="{00000000-0005-0000-0000-00002EC40000}"/>
    <cellStyle name="Percent 4 5" xfId="1358" xr:uid="{00000000-0005-0000-0000-00002FC40000}"/>
    <cellStyle name="Percent 4 5 2" xfId="2879" xr:uid="{00000000-0005-0000-0000-000030C40000}"/>
    <cellStyle name="Percent 4 5 2 2" xfId="5727" xr:uid="{00000000-0005-0000-0000-000031C40000}"/>
    <cellStyle name="Percent 4 5 2 2 2" xfId="11070" xr:uid="{00000000-0005-0000-0000-000032C40000}"/>
    <cellStyle name="Percent 4 5 2 2 2 2" xfId="21684" xr:uid="{00000000-0005-0000-0000-000033C40000}"/>
    <cellStyle name="Percent 4 5 2 2 2 2 2" xfId="44952" xr:uid="{00000000-0005-0000-0000-000034C40000}"/>
    <cellStyle name="Percent 4 5 2 2 2 3" xfId="34338" xr:uid="{00000000-0005-0000-0000-000035C40000}"/>
    <cellStyle name="Percent 4 5 2 2 3" xfId="16378" xr:uid="{00000000-0005-0000-0000-000036C40000}"/>
    <cellStyle name="Percent 4 5 2 2 3 2" xfId="39646" xr:uid="{00000000-0005-0000-0000-000037C40000}"/>
    <cellStyle name="Percent 4 5 2 2 4" xfId="29030" xr:uid="{00000000-0005-0000-0000-000038C40000}"/>
    <cellStyle name="Percent 4 5 2 3" xfId="8428" xr:uid="{00000000-0005-0000-0000-000039C40000}"/>
    <cellStyle name="Percent 4 5 2 3 2" xfId="19043" xr:uid="{00000000-0005-0000-0000-00003AC40000}"/>
    <cellStyle name="Percent 4 5 2 3 2 2" xfId="42311" xr:uid="{00000000-0005-0000-0000-00003BC40000}"/>
    <cellStyle name="Percent 4 5 2 3 3" xfId="31696" xr:uid="{00000000-0005-0000-0000-00003CC40000}"/>
    <cellStyle name="Percent 4 5 2 4" xfId="13738" xr:uid="{00000000-0005-0000-0000-00003DC40000}"/>
    <cellStyle name="Percent 4 5 2 4 2" xfId="37006" xr:uid="{00000000-0005-0000-0000-00003EC40000}"/>
    <cellStyle name="Percent 4 5 2 5" xfId="26388" xr:uid="{00000000-0005-0000-0000-00003FC40000}"/>
    <cellStyle name="Percent 4 5 3" xfId="4540" xr:uid="{00000000-0005-0000-0000-000040C40000}"/>
    <cellStyle name="Percent 4 5 3 2" xfId="9884" xr:uid="{00000000-0005-0000-0000-000041C40000}"/>
    <cellStyle name="Percent 4 5 3 2 2" xfId="20499" xr:uid="{00000000-0005-0000-0000-000042C40000}"/>
    <cellStyle name="Percent 4 5 3 2 2 2" xfId="43767" xr:uid="{00000000-0005-0000-0000-000043C40000}"/>
    <cellStyle name="Percent 4 5 3 2 3" xfId="33152" xr:uid="{00000000-0005-0000-0000-000044C40000}"/>
    <cellStyle name="Percent 4 5 3 3" xfId="15193" xr:uid="{00000000-0005-0000-0000-000045C40000}"/>
    <cellStyle name="Percent 4 5 3 3 2" xfId="38461" xr:uid="{00000000-0005-0000-0000-000046C40000}"/>
    <cellStyle name="Percent 4 5 3 4" xfId="27844" xr:uid="{00000000-0005-0000-0000-000047C40000}"/>
    <cellStyle name="Percent 4 5 4" xfId="7242" xr:uid="{00000000-0005-0000-0000-000048C40000}"/>
    <cellStyle name="Percent 4 5 4 2" xfId="17857" xr:uid="{00000000-0005-0000-0000-000049C40000}"/>
    <cellStyle name="Percent 4 5 4 2 2" xfId="41125" xr:uid="{00000000-0005-0000-0000-00004AC40000}"/>
    <cellStyle name="Percent 4 5 4 3" xfId="30510" xr:uid="{00000000-0005-0000-0000-00004BC40000}"/>
    <cellStyle name="Percent 4 5 5" xfId="12553" xr:uid="{00000000-0005-0000-0000-00004CC40000}"/>
    <cellStyle name="Percent 4 5 5 2" xfId="35821" xr:uid="{00000000-0005-0000-0000-00004DC40000}"/>
    <cellStyle name="Percent 4 5 6" xfId="24621" xr:uid="{00000000-0005-0000-0000-00004EC40000}"/>
    <cellStyle name="Percent 4 5 6 2" xfId="47818" xr:uid="{00000000-0005-0000-0000-00004FC40000}"/>
    <cellStyle name="Percent 4 5 7" xfId="25202" xr:uid="{00000000-0005-0000-0000-000050C40000}"/>
    <cellStyle name="Percent 4 5 8" xfId="49752" xr:uid="{00000000-0005-0000-0000-000051C40000}"/>
    <cellStyle name="Percent 4 6" xfId="1726" xr:uid="{00000000-0005-0000-0000-000052C40000}"/>
    <cellStyle name="Percent 4 6 2" xfId="4721" xr:uid="{00000000-0005-0000-0000-000053C40000}"/>
    <cellStyle name="Percent 4 6 2 2" xfId="10065" xr:uid="{00000000-0005-0000-0000-000054C40000}"/>
    <cellStyle name="Percent 4 6 2 2 2" xfId="20680" xr:uid="{00000000-0005-0000-0000-000055C40000}"/>
    <cellStyle name="Percent 4 6 2 2 2 2" xfId="43948" xr:uid="{00000000-0005-0000-0000-000056C40000}"/>
    <cellStyle name="Percent 4 6 2 2 3" xfId="33333" xr:uid="{00000000-0005-0000-0000-000057C40000}"/>
    <cellStyle name="Percent 4 6 2 3" xfId="15374" xr:uid="{00000000-0005-0000-0000-000058C40000}"/>
    <cellStyle name="Percent 4 6 2 3 2" xfId="38642" xr:uid="{00000000-0005-0000-0000-000059C40000}"/>
    <cellStyle name="Percent 4 6 2 4" xfId="28025" xr:uid="{00000000-0005-0000-0000-00005AC40000}"/>
    <cellStyle name="Percent 4 6 3" xfId="7423" xr:uid="{00000000-0005-0000-0000-00005BC40000}"/>
    <cellStyle name="Percent 4 6 3 2" xfId="18038" xr:uid="{00000000-0005-0000-0000-00005CC40000}"/>
    <cellStyle name="Percent 4 6 3 2 2" xfId="41306" xr:uid="{00000000-0005-0000-0000-00005DC40000}"/>
    <cellStyle name="Percent 4 6 3 3" xfId="30691" xr:uid="{00000000-0005-0000-0000-00005EC40000}"/>
    <cellStyle name="Percent 4 6 4" xfId="12734" xr:uid="{00000000-0005-0000-0000-00005FC40000}"/>
    <cellStyle name="Percent 4 6 4 2" xfId="36002" xr:uid="{00000000-0005-0000-0000-000060C40000}"/>
    <cellStyle name="Percent 4 6 5" xfId="24622" xr:uid="{00000000-0005-0000-0000-000061C40000}"/>
    <cellStyle name="Percent 4 6 6" xfId="25383" xr:uid="{00000000-0005-0000-0000-000062C40000}"/>
    <cellStyle name="Percent 4 7" xfId="2570" xr:uid="{00000000-0005-0000-0000-000063C40000}"/>
    <cellStyle name="Percent 4 7 2" xfId="5418" xr:uid="{00000000-0005-0000-0000-000064C40000}"/>
    <cellStyle name="Percent 4 7 2 2" xfId="10761" xr:uid="{00000000-0005-0000-0000-000065C40000}"/>
    <cellStyle name="Percent 4 7 2 2 2" xfId="21375" xr:uid="{00000000-0005-0000-0000-000066C40000}"/>
    <cellStyle name="Percent 4 7 2 2 2 2" xfId="44643" xr:uid="{00000000-0005-0000-0000-000067C40000}"/>
    <cellStyle name="Percent 4 7 2 2 3" xfId="34029" xr:uid="{00000000-0005-0000-0000-000068C40000}"/>
    <cellStyle name="Percent 4 7 2 3" xfId="16069" xr:uid="{00000000-0005-0000-0000-000069C40000}"/>
    <cellStyle name="Percent 4 7 2 3 2" xfId="39337" xr:uid="{00000000-0005-0000-0000-00006AC40000}"/>
    <cellStyle name="Percent 4 7 2 4" xfId="28721" xr:uid="{00000000-0005-0000-0000-00006BC40000}"/>
    <cellStyle name="Percent 4 7 3" xfId="8119" xr:uid="{00000000-0005-0000-0000-00006CC40000}"/>
    <cellStyle name="Percent 4 7 3 2" xfId="18734" xr:uid="{00000000-0005-0000-0000-00006DC40000}"/>
    <cellStyle name="Percent 4 7 3 2 2" xfId="42002" xr:uid="{00000000-0005-0000-0000-00006EC40000}"/>
    <cellStyle name="Percent 4 7 3 3" xfId="31387" xr:uid="{00000000-0005-0000-0000-00006FC40000}"/>
    <cellStyle name="Percent 4 7 4" xfId="13429" xr:uid="{00000000-0005-0000-0000-000070C40000}"/>
    <cellStyle name="Percent 4 7 4 2" xfId="36697" xr:uid="{00000000-0005-0000-0000-000071C40000}"/>
    <cellStyle name="Percent 4 7 5" xfId="26079" xr:uid="{00000000-0005-0000-0000-000072C40000}"/>
    <cellStyle name="Percent 4 8" xfId="3063" xr:uid="{00000000-0005-0000-0000-000073C40000}"/>
    <cellStyle name="Percent 4 8 2" xfId="5896" xr:uid="{00000000-0005-0000-0000-000074C40000}"/>
    <cellStyle name="Percent 4 8 2 2" xfId="11239" xr:uid="{00000000-0005-0000-0000-000075C40000}"/>
    <cellStyle name="Percent 4 8 2 2 2" xfId="21852" xr:uid="{00000000-0005-0000-0000-000076C40000}"/>
    <cellStyle name="Percent 4 8 2 2 2 2" xfId="45120" xr:uid="{00000000-0005-0000-0000-000077C40000}"/>
    <cellStyle name="Percent 4 8 2 2 3" xfId="34507" xr:uid="{00000000-0005-0000-0000-000078C40000}"/>
    <cellStyle name="Percent 4 8 2 3" xfId="16546" xr:uid="{00000000-0005-0000-0000-000079C40000}"/>
    <cellStyle name="Percent 4 8 2 3 2" xfId="39814" xr:uid="{00000000-0005-0000-0000-00007AC40000}"/>
    <cellStyle name="Percent 4 8 2 4" xfId="29199" xr:uid="{00000000-0005-0000-0000-00007BC40000}"/>
    <cellStyle name="Percent 4 8 3" xfId="8597" xr:uid="{00000000-0005-0000-0000-00007CC40000}"/>
    <cellStyle name="Percent 4 8 3 2" xfId="19212" xr:uid="{00000000-0005-0000-0000-00007DC40000}"/>
    <cellStyle name="Percent 4 8 3 2 2" xfId="42480" xr:uid="{00000000-0005-0000-0000-00007EC40000}"/>
    <cellStyle name="Percent 4 8 3 3" xfId="31865" xr:uid="{00000000-0005-0000-0000-00007FC40000}"/>
    <cellStyle name="Percent 4 8 4" xfId="13906" xr:uid="{00000000-0005-0000-0000-000080C40000}"/>
    <cellStyle name="Percent 4 8 4 2" xfId="37174" xr:uid="{00000000-0005-0000-0000-000081C40000}"/>
    <cellStyle name="Percent 4 8 5" xfId="26557" xr:uid="{00000000-0005-0000-0000-000082C40000}"/>
    <cellStyle name="Percent 4 9" xfId="3386" xr:uid="{00000000-0005-0000-0000-000083C40000}"/>
    <cellStyle name="Percent 4 9 2" xfId="6210" xr:uid="{00000000-0005-0000-0000-000084C40000}"/>
    <cellStyle name="Percent 4 9 2 2" xfId="11553" xr:uid="{00000000-0005-0000-0000-000085C40000}"/>
    <cellStyle name="Percent 4 9 2 2 2" xfId="22166" xr:uid="{00000000-0005-0000-0000-000086C40000}"/>
    <cellStyle name="Percent 4 9 2 2 2 2" xfId="45434" xr:uid="{00000000-0005-0000-0000-000087C40000}"/>
    <cellStyle name="Percent 4 9 2 2 3" xfId="34821" xr:uid="{00000000-0005-0000-0000-000088C40000}"/>
    <cellStyle name="Percent 4 9 2 3" xfId="16860" xr:uid="{00000000-0005-0000-0000-000089C40000}"/>
    <cellStyle name="Percent 4 9 2 3 2" xfId="40128" xr:uid="{00000000-0005-0000-0000-00008AC40000}"/>
    <cellStyle name="Percent 4 9 2 4" xfId="29513" xr:uid="{00000000-0005-0000-0000-00008BC40000}"/>
    <cellStyle name="Percent 4 9 3" xfId="8911" xr:uid="{00000000-0005-0000-0000-00008CC40000}"/>
    <cellStyle name="Percent 4 9 3 2" xfId="19526" xr:uid="{00000000-0005-0000-0000-00008DC40000}"/>
    <cellStyle name="Percent 4 9 3 2 2" xfId="42794" xr:uid="{00000000-0005-0000-0000-00008EC40000}"/>
    <cellStyle name="Percent 4 9 3 3" xfId="32179" xr:uid="{00000000-0005-0000-0000-00008FC40000}"/>
    <cellStyle name="Percent 4 9 4" xfId="14220" xr:uid="{00000000-0005-0000-0000-000090C40000}"/>
    <cellStyle name="Percent 4 9 4 2" xfId="37488" xr:uid="{00000000-0005-0000-0000-000091C40000}"/>
    <cellStyle name="Percent 4 9 5" xfId="26871" xr:uid="{00000000-0005-0000-0000-000092C40000}"/>
    <cellStyle name="Percent 40" xfId="3659" xr:uid="{00000000-0005-0000-0000-000093C40000}"/>
    <cellStyle name="Percent 41" xfId="24874" xr:uid="{00000000-0005-0000-0000-000094C40000}"/>
    <cellStyle name="Percent 42" xfId="51446" xr:uid="{00000000-0005-0000-0000-000095C40000}"/>
    <cellStyle name="Percent 43" xfId="51466" xr:uid="{87E43A6D-092A-4A41-87E3-388D9878682A}"/>
    <cellStyle name="Percent 5" xfId="656" xr:uid="{00000000-0005-0000-0000-000096C40000}"/>
    <cellStyle name="Percent 5 10" xfId="4233" xr:uid="{00000000-0005-0000-0000-000097C40000}"/>
    <cellStyle name="Percent 5 10 2" xfId="9577" xr:uid="{00000000-0005-0000-0000-000098C40000}"/>
    <cellStyle name="Percent 5 10 2 2" xfId="20192" xr:uid="{00000000-0005-0000-0000-000099C40000}"/>
    <cellStyle name="Percent 5 10 2 2 2" xfId="43460" xr:uid="{00000000-0005-0000-0000-00009AC40000}"/>
    <cellStyle name="Percent 5 10 2 3" xfId="32845" xr:uid="{00000000-0005-0000-0000-00009BC40000}"/>
    <cellStyle name="Percent 5 10 3" xfId="14886" xr:uid="{00000000-0005-0000-0000-00009CC40000}"/>
    <cellStyle name="Percent 5 10 3 2" xfId="38154" xr:uid="{00000000-0005-0000-0000-00009DC40000}"/>
    <cellStyle name="Percent 5 10 4" xfId="27537" xr:uid="{00000000-0005-0000-0000-00009EC40000}"/>
    <cellStyle name="Percent 5 11" xfId="6935" xr:uid="{00000000-0005-0000-0000-00009FC40000}"/>
    <cellStyle name="Percent 5 11 2" xfId="17550" xr:uid="{00000000-0005-0000-0000-0000A0C40000}"/>
    <cellStyle name="Percent 5 11 2 2" xfId="40818" xr:uid="{00000000-0005-0000-0000-0000A1C40000}"/>
    <cellStyle name="Percent 5 11 3" xfId="30203" xr:uid="{00000000-0005-0000-0000-0000A2C40000}"/>
    <cellStyle name="Percent 5 12" xfId="12246" xr:uid="{00000000-0005-0000-0000-0000A3C40000}"/>
    <cellStyle name="Percent 5 12 2" xfId="35514" xr:uid="{00000000-0005-0000-0000-0000A4C40000}"/>
    <cellStyle name="Percent 5 13" xfId="24623" xr:uid="{00000000-0005-0000-0000-0000A5C40000}"/>
    <cellStyle name="Percent 5 13 2" xfId="47819" xr:uid="{00000000-0005-0000-0000-0000A6C40000}"/>
    <cellStyle name="Percent 5 14" xfId="24895" xr:uid="{00000000-0005-0000-0000-0000A7C40000}"/>
    <cellStyle name="Percent 5 15" xfId="49753" xr:uid="{00000000-0005-0000-0000-0000A8C40000}"/>
    <cellStyle name="Percent 5 2" xfId="657" xr:uid="{00000000-0005-0000-0000-0000A9C40000}"/>
    <cellStyle name="Percent 5 2 10" xfId="12247" xr:uid="{00000000-0005-0000-0000-0000AAC40000}"/>
    <cellStyle name="Percent 5 2 10 2" xfId="35515" xr:uid="{00000000-0005-0000-0000-0000ABC40000}"/>
    <cellStyle name="Percent 5 2 11" xfId="24624" xr:uid="{00000000-0005-0000-0000-0000ACC40000}"/>
    <cellStyle name="Percent 5 2 11 2" xfId="47820" xr:uid="{00000000-0005-0000-0000-0000ADC40000}"/>
    <cellStyle name="Percent 5 2 12" xfId="24896" xr:uid="{00000000-0005-0000-0000-0000AEC40000}"/>
    <cellStyle name="Percent 5 2 13" xfId="49754" xr:uid="{00000000-0005-0000-0000-0000AFC40000}"/>
    <cellStyle name="Percent 5 2 2" xfId="1233" xr:uid="{00000000-0005-0000-0000-0000B0C40000}"/>
    <cellStyle name="Percent 5 2 2 2" xfId="2795" xr:uid="{00000000-0005-0000-0000-0000B1C40000}"/>
    <cellStyle name="Percent 5 2 2 2 2" xfId="5643" xr:uid="{00000000-0005-0000-0000-0000B2C40000}"/>
    <cellStyle name="Percent 5 2 2 2 2 2" xfId="10986" xr:uid="{00000000-0005-0000-0000-0000B3C40000}"/>
    <cellStyle name="Percent 5 2 2 2 2 2 2" xfId="21600" xr:uid="{00000000-0005-0000-0000-0000B4C40000}"/>
    <cellStyle name="Percent 5 2 2 2 2 2 2 2" xfId="44868" xr:uid="{00000000-0005-0000-0000-0000B5C40000}"/>
    <cellStyle name="Percent 5 2 2 2 2 2 3" xfId="34254" xr:uid="{00000000-0005-0000-0000-0000B6C40000}"/>
    <cellStyle name="Percent 5 2 2 2 2 3" xfId="16294" xr:uid="{00000000-0005-0000-0000-0000B7C40000}"/>
    <cellStyle name="Percent 5 2 2 2 2 3 2" xfId="39562" xr:uid="{00000000-0005-0000-0000-0000B8C40000}"/>
    <cellStyle name="Percent 5 2 2 2 2 4" xfId="24627" xr:uid="{00000000-0005-0000-0000-0000B9C40000}"/>
    <cellStyle name="Percent 5 2 2 2 2 4 2" xfId="47823" xr:uid="{00000000-0005-0000-0000-0000BAC40000}"/>
    <cellStyle name="Percent 5 2 2 2 2 5" xfId="28946" xr:uid="{00000000-0005-0000-0000-0000BBC40000}"/>
    <cellStyle name="Percent 5 2 2 2 2 6" xfId="49757" xr:uid="{00000000-0005-0000-0000-0000BCC40000}"/>
    <cellStyle name="Percent 5 2 2 2 3" xfId="8344" xr:uid="{00000000-0005-0000-0000-0000BDC40000}"/>
    <cellStyle name="Percent 5 2 2 2 3 2" xfId="18959" xr:uid="{00000000-0005-0000-0000-0000BEC40000}"/>
    <cellStyle name="Percent 5 2 2 2 3 2 2" xfId="42227" xr:uid="{00000000-0005-0000-0000-0000BFC40000}"/>
    <cellStyle name="Percent 5 2 2 2 3 3" xfId="31612" xr:uid="{00000000-0005-0000-0000-0000C0C40000}"/>
    <cellStyle name="Percent 5 2 2 2 4" xfId="13654" xr:uid="{00000000-0005-0000-0000-0000C1C40000}"/>
    <cellStyle name="Percent 5 2 2 2 4 2" xfId="36922" xr:uid="{00000000-0005-0000-0000-0000C2C40000}"/>
    <cellStyle name="Percent 5 2 2 2 5" xfId="24626" xr:uid="{00000000-0005-0000-0000-0000C3C40000}"/>
    <cellStyle name="Percent 5 2 2 2 5 2" xfId="47822" xr:uid="{00000000-0005-0000-0000-0000C4C40000}"/>
    <cellStyle name="Percent 5 2 2 2 6" xfId="26304" xr:uid="{00000000-0005-0000-0000-0000C5C40000}"/>
    <cellStyle name="Percent 5 2 2 2 7" xfId="49756" xr:uid="{00000000-0005-0000-0000-0000C6C40000}"/>
    <cellStyle name="Percent 5 2 2 3" xfId="3970" xr:uid="{00000000-0005-0000-0000-0000C7C40000}"/>
    <cellStyle name="Percent 5 2 2 3 2" xfId="6634" xr:uid="{00000000-0005-0000-0000-0000C8C40000}"/>
    <cellStyle name="Percent 5 2 2 3 2 2" xfId="11977" xr:uid="{00000000-0005-0000-0000-0000C9C40000}"/>
    <cellStyle name="Percent 5 2 2 3 2 2 2" xfId="22590" xr:uid="{00000000-0005-0000-0000-0000CAC40000}"/>
    <cellStyle name="Percent 5 2 2 3 2 2 2 2" xfId="45858" xr:uid="{00000000-0005-0000-0000-0000CBC40000}"/>
    <cellStyle name="Percent 5 2 2 3 2 2 3" xfId="35245" xr:uid="{00000000-0005-0000-0000-0000CCC40000}"/>
    <cellStyle name="Percent 5 2 2 3 2 3" xfId="17284" xr:uid="{00000000-0005-0000-0000-0000CDC40000}"/>
    <cellStyle name="Percent 5 2 2 3 2 3 2" xfId="40552" xr:uid="{00000000-0005-0000-0000-0000CEC40000}"/>
    <cellStyle name="Percent 5 2 2 3 2 4" xfId="29937" xr:uid="{00000000-0005-0000-0000-0000CFC40000}"/>
    <cellStyle name="Percent 5 2 2 3 3" xfId="9335" xr:uid="{00000000-0005-0000-0000-0000D0C40000}"/>
    <cellStyle name="Percent 5 2 2 3 3 2" xfId="19950" xr:uid="{00000000-0005-0000-0000-0000D1C40000}"/>
    <cellStyle name="Percent 5 2 2 3 3 2 2" xfId="43218" xr:uid="{00000000-0005-0000-0000-0000D2C40000}"/>
    <cellStyle name="Percent 5 2 2 3 3 3" xfId="32603" xr:uid="{00000000-0005-0000-0000-0000D3C40000}"/>
    <cellStyle name="Percent 5 2 2 3 4" xfId="14644" xr:uid="{00000000-0005-0000-0000-0000D4C40000}"/>
    <cellStyle name="Percent 5 2 2 3 4 2" xfId="37912" xr:uid="{00000000-0005-0000-0000-0000D5C40000}"/>
    <cellStyle name="Percent 5 2 2 3 5" xfId="24628" xr:uid="{00000000-0005-0000-0000-0000D6C40000}"/>
    <cellStyle name="Percent 5 2 2 3 5 2" xfId="47824" xr:uid="{00000000-0005-0000-0000-0000D7C40000}"/>
    <cellStyle name="Percent 5 2 2 3 6" xfId="27295" xr:uid="{00000000-0005-0000-0000-0000D8C40000}"/>
    <cellStyle name="Percent 5 2 2 3 7" xfId="49758" xr:uid="{00000000-0005-0000-0000-0000D9C40000}"/>
    <cellStyle name="Percent 5 2 2 4" xfId="4456" xr:uid="{00000000-0005-0000-0000-0000DAC40000}"/>
    <cellStyle name="Percent 5 2 2 4 2" xfId="9800" xr:uid="{00000000-0005-0000-0000-0000DBC40000}"/>
    <cellStyle name="Percent 5 2 2 4 2 2" xfId="20415" xr:uid="{00000000-0005-0000-0000-0000DCC40000}"/>
    <cellStyle name="Percent 5 2 2 4 2 2 2" xfId="43683" xr:uid="{00000000-0005-0000-0000-0000DDC40000}"/>
    <cellStyle name="Percent 5 2 2 4 2 3" xfId="33068" xr:uid="{00000000-0005-0000-0000-0000DEC40000}"/>
    <cellStyle name="Percent 5 2 2 4 3" xfId="15109" xr:uid="{00000000-0005-0000-0000-0000DFC40000}"/>
    <cellStyle name="Percent 5 2 2 4 3 2" xfId="38377" xr:uid="{00000000-0005-0000-0000-0000E0C40000}"/>
    <cellStyle name="Percent 5 2 2 4 4" xfId="27760" xr:uid="{00000000-0005-0000-0000-0000E1C40000}"/>
    <cellStyle name="Percent 5 2 2 5" xfId="7158" xr:uid="{00000000-0005-0000-0000-0000E2C40000}"/>
    <cellStyle name="Percent 5 2 2 5 2" xfId="17773" xr:uid="{00000000-0005-0000-0000-0000E3C40000}"/>
    <cellStyle name="Percent 5 2 2 5 2 2" xfId="41041" xr:uid="{00000000-0005-0000-0000-0000E4C40000}"/>
    <cellStyle name="Percent 5 2 2 5 3" xfId="30426" xr:uid="{00000000-0005-0000-0000-0000E5C40000}"/>
    <cellStyle name="Percent 5 2 2 6" xfId="12469" xr:uid="{00000000-0005-0000-0000-0000E6C40000}"/>
    <cellStyle name="Percent 5 2 2 6 2" xfId="35737" xr:uid="{00000000-0005-0000-0000-0000E7C40000}"/>
    <cellStyle name="Percent 5 2 2 7" xfId="24625" xr:uid="{00000000-0005-0000-0000-0000E8C40000}"/>
    <cellStyle name="Percent 5 2 2 7 2" xfId="47821" xr:uid="{00000000-0005-0000-0000-0000E9C40000}"/>
    <cellStyle name="Percent 5 2 2 8" xfId="25118" xr:uid="{00000000-0005-0000-0000-0000EAC40000}"/>
    <cellStyle name="Percent 5 2 2 9" xfId="49755" xr:uid="{00000000-0005-0000-0000-0000EBC40000}"/>
    <cellStyle name="Percent 5 2 3" xfId="1606" xr:uid="{00000000-0005-0000-0000-0000ECC40000}"/>
    <cellStyle name="Percent 5 2 3 2" xfId="2963" xr:uid="{00000000-0005-0000-0000-0000EDC40000}"/>
    <cellStyle name="Percent 5 2 3 2 2" xfId="5811" xr:uid="{00000000-0005-0000-0000-0000EEC40000}"/>
    <cellStyle name="Percent 5 2 3 2 2 2" xfId="11154" xr:uid="{00000000-0005-0000-0000-0000EFC40000}"/>
    <cellStyle name="Percent 5 2 3 2 2 2 2" xfId="21768" xr:uid="{00000000-0005-0000-0000-0000F0C40000}"/>
    <cellStyle name="Percent 5 2 3 2 2 2 2 2" xfId="45036" xr:uid="{00000000-0005-0000-0000-0000F1C40000}"/>
    <cellStyle name="Percent 5 2 3 2 2 2 3" xfId="34422" xr:uid="{00000000-0005-0000-0000-0000F2C40000}"/>
    <cellStyle name="Percent 5 2 3 2 2 3" xfId="16462" xr:uid="{00000000-0005-0000-0000-0000F3C40000}"/>
    <cellStyle name="Percent 5 2 3 2 2 3 2" xfId="39730" xr:uid="{00000000-0005-0000-0000-0000F4C40000}"/>
    <cellStyle name="Percent 5 2 3 2 2 4" xfId="29114" xr:uid="{00000000-0005-0000-0000-0000F5C40000}"/>
    <cellStyle name="Percent 5 2 3 2 3" xfId="8512" xr:uid="{00000000-0005-0000-0000-0000F6C40000}"/>
    <cellStyle name="Percent 5 2 3 2 3 2" xfId="19127" xr:uid="{00000000-0005-0000-0000-0000F7C40000}"/>
    <cellStyle name="Percent 5 2 3 2 3 2 2" xfId="42395" xr:uid="{00000000-0005-0000-0000-0000F8C40000}"/>
    <cellStyle name="Percent 5 2 3 2 3 3" xfId="31780" xr:uid="{00000000-0005-0000-0000-0000F9C40000}"/>
    <cellStyle name="Percent 5 2 3 2 4" xfId="13822" xr:uid="{00000000-0005-0000-0000-0000FAC40000}"/>
    <cellStyle name="Percent 5 2 3 2 4 2" xfId="37090" xr:uid="{00000000-0005-0000-0000-0000FBC40000}"/>
    <cellStyle name="Percent 5 2 3 2 5" xfId="24630" xr:uid="{00000000-0005-0000-0000-0000FCC40000}"/>
    <cellStyle name="Percent 5 2 3 2 5 2" xfId="47826" xr:uid="{00000000-0005-0000-0000-0000FDC40000}"/>
    <cellStyle name="Percent 5 2 3 2 6" xfId="26472" xr:uid="{00000000-0005-0000-0000-0000FEC40000}"/>
    <cellStyle name="Percent 5 2 3 2 7" xfId="49760" xr:uid="{00000000-0005-0000-0000-0000FFC40000}"/>
    <cellStyle name="Percent 5 2 3 3" xfId="4624" xr:uid="{00000000-0005-0000-0000-000000C50000}"/>
    <cellStyle name="Percent 5 2 3 3 2" xfId="9968" xr:uid="{00000000-0005-0000-0000-000001C50000}"/>
    <cellStyle name="Percent 5 2 3 3 2 2" xfId="20583" xr:uid="{00000000-0005-0000-0000-000002C50000}"/>
    <cellStyle name="Percent 5 2 3 3 2 2 2" xfId="43851" xr:uid="{00000000-0005-0000-0000-000003C50000}"/>
    <cellStyle name="Percent 5 2 3 3 2 3" xfId="33236" xr:uid="{00000000-0005-0000-0000-000004C50000}"/>
    <cellStyle name="Percent 5 2 3 3 3" xfId="15277" xr:uid="{00000000-0005-0000-0000-000005C50000}"/>
    <cellStyle name="Percent 5 2 3 3 3 2" xfId="38545" xr:uid="{00000000-0005-0000-0000-000006C50000}"/>
    <cellStyle name="Percent 5 2 3 3 4" xfId="27928" xr:uid="{00000000-0005-0000-0000-000007C50000}"/>
    <cellStyle name="Percent 5 2 3 4" xfId="7326" xr:uid="{00000000-0005-0000-0000-000008C50000}"/>
    <cellStyle name="Percent 5 2 3 4 2" xfId="17941" xr:uid="{00000000-0005-0000-0000-000009C50000}"/>
    <cellStyle name="Percent 5 2 3 4 2 2" xfId="41209" xr:uid="{00000000-0005-0000-0000-00000AC50000}"/>
    <cellStyle name="Percent 5 2 3 4 3" xfId="30594" xr:uid="{00000000-0005-0000-0000-00000BC50000}"/>
    <cellStyle name="Percent 5 2 3 5" xfId="12637" xr:uid="{00000000-0005-0000-0000-00000CC50000}"/>
    <cellStyle name="Percent 5 2 3 5 2" xfId="35905" xr:uid="{00000000-0005-0000-0000-00000DC50000}"/>
    <cellStyle name="Percent 5 2 3 6" xfId="24629" xr:uid="{00000000-0005-0000-0000-00000EC50000}"/>
    <cellStyle name="Percent 5 2 3 6 2" xfId="47825" xr:uid="{00000000-0005-0000-0000-00000FC50000}"/>
    <cellStyle name="Percent 5 2 3 7" xfId="25286" xr:uid="{00000000-0005-0000-0000-000010C50000}"/>
    <cellStyle name="Percent 5 2 3 8" xfId="49759" xr:uid="{00000000-0005-0000-0000-000011C50000}"/>
    <cellStyle name="Percent 5 2 4" xfId="2131" xr:uid="{00000000-0005-0000-0000-000012C50000}"/>
    <cellStyle name="Percent 5 2 4 2" xfId="5024" xr:uid="{00000000-0005-0000-0000-000013C50000}"/>
    <cellStyle name="Percent 5 2 4 2 2" xfId="10367" xr:uid="{00000000-0005-0000-0000-000014C50000}"/>
    <cellStyle name="Percent 5 2 4 2 2 2" xfId="20982" xr:uid="{00000000-0005-0000-0000-000015C50000}"/>
    <cellStyle name="Percent 5 2 4 2 2 2 2" xfId="44250" xr:uid="{00000000-0005-0000-0000-000016C50000}"/>
    <cellStyle name="Percent 5 2 4 2 2 3" xfId="33635" xr:uid="{00000000-0005-0000-0000-000017C50000}"/>
    <cellStyle name="Percent 5 2 4 2 3" xfId="15676" xr:uid="{00000000-0005-0000-0000-000018C50000}"/>
    <cellStyle name="Percent 5 2 4 2 3 2" xfId="38944" xr:uid="{00000000-0005-0000-0000-000019C50000}"/>
    <cellStyle name="Percent 5 2 4 2 4" xfId="28327" xr:uid="{00000000-0005-0000-0000-00001AC50000}"/>
    <cellStyle name="Percent 5 2 4 3" xfId="7725" xr:uid="{00000000-0005-0000-0000-00001BC50000}"/>
    <cellStyle name="Percent 5 2 4 3 2" xfId="18340" xr:uid="{00000000-0005-0000-0000-00001CC50000}"/>
    <cellStyle name="Percent 5 2 4 3 2 2" xfId="41608" xr:uid="{00000000-0005-0000-0000-00001DC50000}"/>
    <cellStyle name="Percent 5 2 4 3 3" xfId="30993" xr:uid="{00000000-0005-0000-0000-00001EC50000}"/>
    <cellStyle name="Percent 5 2 4 4" xfId="13036" xr:uid="{00000000-0005-0000-0000-00001FC50000}"/>
    <cellStyle name="Percent 5 2 4 4 2" xfId="36304" xr:uid="{00000000-0005-0000-0000-000020C50000}"/>
    <cellStyle name="Percent 5 2 4 5" xfId="24631" xr:uid="{00000000-0005-0000-0000-000021C50000}"/>
    <cellStyle name="Percent 5 2 4 5 2" xfId="47827" xr:uid="{00000000-0005-0000-0000-000022C50000}"/>
    <cellStyle name="Percent 5 2 4 6" xfId="25685" xr:uid="{00000000-0005-0000-0000-000023C50000}"/>
    <cellStyle name="Percent 5 2 4 7" xfId="49761" xr:uid="{00000000-0005-0000-0000-000024C50000}"/>
    <cellStyle name="Percent 5 2 5" xfId="2573" xr:uid="{00000000-0005-0000-0000-000025C50000}"/>
    <cellStyle name="Percent 5 2 5 2" xfId="5421" xr:uid="{00000000-0005-0000-0000-000026C50000}"/>
    <cellStyle name="Percent 5 2 5 2 2" xfId="10764" xr:uid="{00000000-0005-0000-0000-000027C50000}"/>
    <cellStyle name="Percent 5 2 5 2 2 2" xfId="21378" xr:uid="{00000000-0005-0000-0000-000028C50000}"/>
    <cellStyle name="Percent 5 2 5 2 2 2 2" xfId="44646" xr:uid="{00000000-0005-0000-0000-000029C50000}"/>
    <cellStyle name="Percent 5 2 5 2 2 3" xfId="34032" xr:uid="{00000000-0005-0000-0000-00002AC50000}"/>
    <cellStyle name="Percent 5 2 5 2 3" xfId="16072" xr:uid="{00000000-0005-0000-0000-00002BC50000}"/>
    <cellStyle name="Percent 5 2 5 2 3 2" xfId="39340" xr:uid="{00000000-0005-0000-0000-00002CC50000}"/>
    <cellStyle name="Percent 5 2 5 2 4" xfId="28724" xr:uid="{00000000-0005-0000-0000-00002DC50000}"/>
    <cellStyle name="Percent 5 2 5 3" xfId="8122" xr:uid="{00000000-0005-0000-0000-00002EC50000}"/>
    <cellStyle name="Percent 5 2 5 3 2" xfId="18737" xr:uid="{00000000-0005-0000-0000-00002FC50000}"/>
    <cellStyle name="Percent 5 2 5 3 2 2" xfId="42005" xr:uid="{00000000-0005-0000-0000-000030C50000}"/>
    <cellStyle name="Percent 5 2 5 3 3" xfId="31390" xr:uid="{00000000-0005-0000-0000-000031C50000}"/>
    <cellStyle name="Percent 5 2 5 4" xfId="13432" xr:uid="{00000000-0005-0000-0000-000032C50000}"/>
    <cellStyle name="Percent 5 2 5 4 2" xfId="36700" xr:uid="{00000000-0005-0000-0000-000033C50000}"/>
    <cellStyle name="Percent 5 2 5 5" xfId="26082" xr:uid="{00000000-0005-0000-0000-000034C50000}"/>
    <cellStyle name="Percent 5 2 6" xfId="3296" xr:uid="{00000000-0005-0000-0000-000035C50000}"/>
    <cellStyle name="Percent 5 2 6 2" xfId="6126" xr:uid="{00000000-0005-0000-0000-000036C50000}"/>
    <cellStyle name="Percent 5 2 6 2 2" xfId="11469" xr:uid="{00000000-0005-0000-0000-000037C50000}"/>
    <cellStyle name="Percent 5 2 6 2 2 2" xfId="22082" xr:uid="{00000000-0005-0000-0000-000038C50000}"/>
    <cellStyle name="Percent 5 2 6 2 2 2 2" xfId="45350" xr:uid="{00000000-0005-0000-0000-000039C50000}"/>
    <cellStyle name="Percent 5 2 6 2 2 3" xfId="34737" xr:uid="{00000000-0005-0000-0000-00003AC50000}"/>
    <cellStyle name="Percent 5 2 6 2 3" xfId="16776" xr:uid="{00000000-0005-0000-0000-00003BC50000}"/>
    <cellStyle name="Percent 5 2 6 2 3 2" xfId="40044" xr:uid="{00000000-0005-0000-0000-00003CC50000}"/>
    <cellStyle name="Percent 5 2 6 2 4" xfId="29429" xr:uid="{00000000-0005-0000-0000-00003DC50000}"/>
    <cellStyle name="Percent 5 2 6 3" xfId="8827" xr:uid="{00000000-0005-0000-0000-00003EC50000}"/>
    <cellStyle name="Percent 5 2 6 3 2" xfId="19442" xr:uid="{00000000-0005-0000-0000-00003FC50000}"/>
    <cellStyle name="Percent 5 2 6 3 2 2" xfId="42710" xr:uid="{00000000-0005-0000-0000-000040C50000}"/>
    <cellStyle name="Percent 5 2 6 3 3" xfId="32095" xr:uid="{00000000-0005-0000-0000-000041C50000}"/>
    <cellStyle name="Percent 5 2 6 4" xfId="14136" xr:uid="{00000000-0005-0000-0000-000042C50000}"/>
    <cellStyle name="Percent 5 2 6 4 2" xfId="37404" xr:uid="{00000000-0005-0000-0000-000043C50000}"/>
    <cellStyle name="Percent 5 2 6 5" xfId="26787" xr:uid="{00000000-0005-0000-0000-000044C50000}"/>
    <cellStyle name="Percent 5 2 7" xfId="3616" xr:uid="{00000000-0005-0000-0000-000045C50000}"/>
    <cellStyle name="Percent 5 2 7 2" xfId="6440" xr:uid="{00000000-0005-0000-0000-000046C50000}"/>
    <cellStyle name="Percent 5 2 7 2 2" xfId="11783" xr:uid="{00000000-0005-0000-0000-000047C50000}"/>
    <cellStyle name="Percent 5 2 7 2 2 2" xfId="22396" xr:uid="{00000000-0005-0000-0000-000048C50000}"/>
    <cellStyle name="Percent 5 2 7 2 2 2 2" xfId="45664" xr:uid="{00000000-0005-0000-0000-000049C50000}"/>
    <cellStyle name="Percent 5 2 7 2 2 3" xfId="35051" xr:uid="{00000000-0005-0000-0000-00004AC50000}"/>
    <cellStyle name="Percent 5 2 7 2 3" xfId="17090" xr:uid="{00000000-0005-0000-0000-00004BC50000}"/>
    <cellStyle name="Percent 5 2 7 2 3 2" xfId="40358" xr:uid="{00000000-0005-0000-0000-00004CC50000}"/>
    <cellStyle name="Percent 5 2 7 2 4" xfId="29743" xr:uid="{00000000-0005-0000-0000-00004DC50000}"/>
    <cellStyle name="Percent 5 2 7 3" xfId="9141" xr:uid="{00000000-0005-0000-0000-00004EC50000}"/>
    <cellStyle name="Percent 5 2 7 3 2" xfId="19756" xr:uid="{00000000-0005-0000-0000-00004FC50000}"/>
    <cellStyle name="Percent 5 2 7 3 2 2" xfId="43024" xr:uid="{00000000-0005-0000-0000-000050C50000}"/>
    <cellStyle name="Percent 5 2 7 3 3" xfId="32409" xr:uid="{00000000-0005-0000-0000-000051C50000}"/>
    <cellStyle name="Percent 5 2 7 4" xfId="14450" xr:uid="{00000000-0005-0000-0000-000052C50000}"/>
    <cellStyle name="Percent 5 2 7 4 2" xfId="37718" xr:uid="{00000000-0005-0000-0000-000053C50000}"/>
    <cellStyle name="Percent 5 2 7 5" xfId="27101" xr:uid="{00000000-0005-0000-0000-000054C50000}"/>
    <cellStyle name="Percent 5 2 8" xfId="4234" xr:uid="{00000000-0005-0000-0000-000055C50000}"/>
    <cellStyle name="Percent 5 2 8 2" xfId="9578" xr:uid="{00000000-0005-0000-0000-000056C50000}"/>
    <cellStyle name="Percent 5 2 8 2 2" xfId="20193" xr:uid="{00000000-0005-0000-0000-000057C50000}"/>
    <cellStyle name="Percent 5 2 8 2 2 2" xfId="43461" xr:uid="{00000000-0005-0000-0000-000058C50000}"/>
    <cellStyle name="Percent 5 2 8 2 3" xfId="32846" xr:uid="{00000000-0005-0000-0000-000059C50000}"/>
    <cellStyle name="Percent 5 2 8 3" xfId="14887" xr:uid="{00000000-0005-0000-0000-00005AC50000}"/>
    <cellStyle name="Percent 5 2 8 3 2" xfId="38155" xr:uid="{00000000-0005-0000-0000-00005BC50000}"/>
    <cellStyle name="Percent 5 2 8 4" xfId="27538" xr:uid="{00000000-0005-0000-0000-00005CC50000}"/>
    <cellStyle name="Percent 5 2 9" xfId="6936" xr:uid="{00000000-0005-0000-0000-00005DC50000}"/>
    <cellStyle name="Percent 5 2 9 2" xfId="17551" xr:uid="{00000000-0005-0000-0000-00005EC50000}"/>
    <cellStyle name="Percent 5 2 9 2 2" xfId="40819" xr:uid="{00000000-0005-0000-0000-00005FC50000}"/>
    <cellStyle name="Percent 5 2 9 3" xfId="30204" xr:uid="{00000000-0005-0000-0000-000060C50000}"/>
    <cellStyle name="Percent 5 3" xfId="884" xr:uid="{00000000-0005-0000-0000-000061C50000}"/>
    <cellStyle name="Percent 5 3 2" xfId="2657" xr:uid="{00000000-0005-0000-0000-000062C50000}"/>
    <cellStyle name="Percent 5 3 2 2" xfId="5505" xr:uid="{00000000-0005-0000-0000-000063C50000}"/>
    <cellStyle name="Percent 5 3 2 2 2" xfId="10848" xr:uid="{00000000-0005-0000-0000-000064C50000}"/>
    <cellStyle name="Percent 5 3 2 2 2 2" xfId="21462" xr:uid="{00000000-0005-0000-0000-000065C50000}"/>
    <cellStyle name="Percent 5 3 2 2 2 2 2" xfId="44730" xr:uid="{00000000-0005-0000-0000-000066C50000}"/>
    <cellStyle name="Percent 5 3 2 2 2 3" xfId="34116" xr:uid="{00000000-0005-0000-0000-000067C50000}"/>
    <cellStyle name="Percent 5 3 2 2 3" xfId="16156" xr:uid="{00000000-0005-0000-0000-000068C50000}"/>
    <cellStyle name="Percent 5 3 2 2 3 2" xfId="39424" xr:uid="{00000000-0005-0000-0000-000069C50000}"/>
    <cellStyle name="Percent 5 3 2 2 4" xfId="24634" xr:uid="{00000000-0005-0000-0000-00006AC50000}"/>
    <cellStyle name="Percent 5 3 2 2 4 2" xfId="47830" xr:uid="{00000000-0005-0000-0000-00006BC50000}"/>
    <cellStyle name="Percent 5 3 2 2 5" xfId="28808" xr:uid="{00000000-0005-0000-0000-00006CC50000}"/>
    <cellStyle name="Percent 5 3 2 2 6" xfId="49764" xr:uid="{00000000-0005-0000-0000-00006DC50000}"/>
    <cellStyle name="Percent 5 3 2 3" xfId="8206" xr:uid="{00000000-0005-0000-0000-00006EC50000}"/>
    <cellStyle name="Percent 5 3 2 3 2" xfId="18821" xr:uid="{00000000-0005-0000-0000-00006FC50000}"/>
    <cellStyle name="Percent 5 3 2 3 2 2" xfId="42089" xr:uid="{00000000-0005-0000-0000-000070C50000}"/>
    <cellStyle name="Percent 5 3 2 3 3" xfId="31474" xr:uid="{00000000-0005-0000-0000-000071C50000}"/>
    <cellStyle name="Percent 5 3 2 4" xfId="13516" xr:uid="{00000000-0005-0000-0000-000072C50000}"/>
    <cellStyle name="Percent 5 3 2 4 2" xfId="36784" xr:uid="{00000000-0005-0000-0000-000073C50000}"/>
    <cellStyle name="Percent 5 3 2 5" xfId="24633" xr:uid="{00000000-0005-0000-0000-000074C50000}"/>
    <cellStyle name="Percent 5 3 2 5 2" xfId="47829" xr:uid="{00000000-0005-0000-0000-000075C50000}"/>
    <cellStyle name="Percent 5 3 2 6" xfId="26166" xr:uid="{00000000-0005-0000-0000-000076C50000}"/>
    <cellStyle name="Percent 5 3 2 7" xfId="49763" xr:uid="{00000000-0005-0000-0000-000077C50000}"/>
    <cellStyle name="Percent 5 3 3" xfId="3805" xr:uid="{00000000-0005-0000-0000-000078C50000}"/>
    <cellStyle name="Percent 5 3 3 2" xfId="6497" xr:uid="{00000000-0005-0000-0000-000079C50000}"/>
    <cellStyle name="Percent 5 3 3 2 2" xfId="11840" xr:uid="{00000000-0005-0000-0000-00007AC50000}"/>
    <cellStyle name="Percent 5 3 3 2 2 2" xfId="22453" xr:uid="{00000000-0005-0000-0000-00007BC50000}"/>
    <cellStyle name="Percent 5 3 3 2 2 2 2" xfId="45721" xr:uid="{00000000-0005-0000-0000-00007CC50000}"/>
    <cellStyle name="Percent 5 3 3 2 2 3" xfId="35108" xr:uid="{00000000-0005-0000-0000-00007DC50000}"/>
    <cellStyle name="Percent 5 3 3 2 3" xfId="17147" xr:uid="{00000000-0005-0000-0000-00007EC50000}"/>
    <cellStyle name="Percent 5 3 3 2 3 2" xfId="40415" xr:uid="{00000000-0005-0000-0000-00007FC50000}"/>
    <cellStyle name="Percent 5 3 3 2 4" xfId="29800" xr:uid="{00000000-0005-0000-0000-000080C50000}"/>
    <cellStyle name="Percent 5 3 3 3" xfId="9198" xr:uid="{00000000-0005-0000-0000-000081C50000}"/>
    <cellStyle name="Percent 5 3 3 3 2" xfId="19813" xr:uid="{00000000-0005-0000-0000-000082C50000}"/>
    <cellStyle name="Percent 5 3 3 3 2 2" xfId="43081" xr:uid="{00000000-0005-0000-0000-000083C50000}"/>
    <cellStyle name="Percent 5 3 3 3 3" xfId="32466" xr:uid="{00000000-0005-0000-0000-000084C50000}"/>
    <cellStyle name="Percent 5 3 3 4" xfId="14507" xr:uid="{00000000-0005-0000-0000-000085C50000}"/>
    <cellStyle name="Percent 5 3 3 4 2" xfId="37775" xr:uid="{00000000-0005-0000-0000-000086C50000}"/>
    <cellStyle name="Percent 5 3 3 5" xfId="24635" xr:uid="{00000000-0005-0000-0000-000087C50000}"/>
    <cellStyle name="Percent 5 3 3 5 2" xfId="47831" xr:uid="{00000000-0005-0000-0000-000088C50000}"/>
    <cellStyle name="Percent 5 3 3 6" xfId="27158" xr:uid="{00000000-0005-0000-0000-000089C50000}"/>
    <cellStyle name="Percent 5 3 3 7" xfId="49765" xr:uid="{00000000-0005-0000-0000-00008AC50000}"/>
    <cellStyle name="Percent 5 3 4" xfId="4318" xr:uid="{00000000-0005-0000-0000-00008BC50000}"/>
    <cellStyle name="Percent 5 3 4 2" xfId="9662" xr:uid="{00000000-0005-0000-0000-00008CC50000}"/>
    <cellStyle name="Percent 5 3 4 2 2" xfId="20277" xr:uid="{00000000-0005-0000-0000-00008DC50000}"/>
    <cellStyle name="Percent 5 3 4 2 2 2" xfId="43545" xr:uid="{00000000-0005-0000-0000-00008EC50000}"/>
    <cellStyle name="Percent 5 3 4 2 3" xfId="32930" xr:uid="{00000000-0005-0000-0000-00008FC50000}"/>
    <cellStyle name="Percent 5 3 4 3" xfId="14971" xr:uid="{00000000-0005-0000-0000-000090C50000}"/>
    <cellStyle name="Percent 5 3 4 3 2" xfId="38239" xr:uid="{00000000-0005-0000-0000-000091C50000}"/>
    <cellStyle name="Percent 5 3 4 4" xfId="27622" xr:uid="{00000000-0005-0000-0000-000092C50000}"/>
    <cellStyle name="Percent 5 3 5" xfId="7020" xr:uid="{00000000-0005-0000-0000-000093C50000}"/>
    <cellStyle name="Percent 5 3 5 2" xfId="17635" xr:uid="{00000000-0005-0000-0000-000094C50000}"/>
    <cellStyle name="Percent 5 3 5 2 2" xfId="40903" xr:uid="{00000000-0005-0000-0000-000095C50000}"/>
    <cellStyle name="Percent 5 3 5 3" xfId="30288" xr:uid="{00000000-0005-0000-0000-000096C50000}"/>
    <cellStyle name="Percent 5 3 6" xfId="12331" xr:uid="{00000000-0005-0000-0000-000097C50000}"/>
    <cellStyle name="Percent 5 3 6 2" xfId="35599" xr:uid="{00000000-0005-0000-0000-000098C50000}"/>
    <cellStyle name="Percent 5 3 7" xfId="24632" xr:uid="{00000000-0005-0000-0000-000099C50000}"/>
    <cellStyle name="Percent 5 3 7 2" xfId="47828" xr:uid="{00000000-0005-0000-0000-00009AC50000}"/>
    <cellStyle name="Percent 5 3 8" xfId="24980" xr:uid="{00000000-0005-0000-0000-00009BC50000}"/>
    <cellStyle name="Percent 5 3 9" xfId="49762" xr:uid="{00000000-0005-0000-0000-00009CC50000}"/>
    <cellStyle name="Percent 5 4" xfId="1174" xr:uid="{00000000-0005-0000-0000-00009DC50000}"/>
    <cellStyle name="Percent 5 4 2" xfId="2740" xr:uid="{00000000-0005-0000-0000-00009EC50000}"/>
    <cellStyle name="Percent 5 4 2 2" xfId="5588" xr:uid="{00000000-0005-0000-0000-00009FC50000}"/>
    <cellStyle name="Percent 5 4 2 2 2" xfId="10931" xr:uid="{00000000-0005-0000-0000-0000A0C50000}"/>
    <cellStyle name="Percent 5 4 2 2 2 2" xfId="21545" xr:uid="{00000000-0005-0000-0000-0000A1C50000}"/>
    <cellStyle name="Percent 5 4 2 2 2 2 2" xfId="44813" xr:uid="{00000000-0005-0000-0000-0000A2C50000}"/>
    <cellStyle name="Percent 5 4 2 2 2 3" xfId="34199" xr:uid="{00000000-0005-0000-0000-0000A3C50000}"/>
    <cellStyle name="Percent 5 4 2 2 3" xfId="16239" xr:uid="{00000000-0005-0000-0000-0000A4C50000}"/>
    <cellStyle name="Percent 5 4 2 2 3 2" xfId="39507" xr:uid="{00000000-0005-0000-0000-0000A5C50000}"/>
    <cellStyle name="Percent 5 4 2 2 4" xfId="28891" xr:uid="{00000000-0005-0000-0000-0000A6C50000}"/>
    <cellStyle name="Percent 5 4 2 3" xfId="8289" xr:uid="{00000000-0005-0000-0000-0000A7C50000}"/>
    <cellStyle name="Percent 5 4 2 3 2" xfId="18904" xr:uid="{00000000-0005-0000-0000-0000A8C50000}"/>
    <cellStyle name="Percent 5 4 2 3 2 2" xfId="42172" xr:uid="{00000000-0005-0000-0000-0000A9C50000}"/>
    <cellStyle name="Percent 5 4 2 3 3" xfId="31557" xr:uid="{00000000-0005-0000-0000-0000AAC50000}"/>
    <cellStyle name="Percent 5 4 2 4" xfId="13599" xr:uid="{00000000-0005-0000-0000-0000ABC50000}"/>
    <cellStyle name="Percent 5 4 2 4 2" xfId="36867" xr:uid="{00000000-0005-0000-0000-0000ACC50000}"/>
    <cellStyle name="Percent 5 4 2 5" xfId="24637" xr:uid="{00000000-0005-0000-0000-0000ADC50000}"/>
    <cellStyle name="Percent 5 4 2 5 2" xfId="47833" xr:uid="{00000000-0005-0000-0000-0000AEC50000}"/>
    <cellStyle name="Percent 5 4 2 6" xfId="26249" xr:uid="{00000000-0005-0000-0000-0000AFC50000}"/>
    <cellStyle name="Percent 5 4 2 7" xfId="49767" xr:uid="{00000000-0005-0000-0000-0000B0C50000}"/>
    <cellStyle name="Percent 5 4 3" xfId="3915" xr:uid="{00000000-0005-0000-0000-0000B1C50000}"/>
    <cellStyle name="Percent 5 4 3 2" xfId="6579" xr:uid="{00000000-0005-0000-0000-0000B2C50000}"/>
    <cellStyle name="Percent 5 4 3 2 2" xfId="11922" xr:uid="{00000000-0005-0000-0000-0000B3C50000}"/>
    <cellStyle name="Percent 5 4 3 2 2 2" xfId="22535" xr:uid="{00000000-0005-0000-0000-0000B4C50000}"/>
    <cellStyle name="Percent 5 4 3 2 2 2 2" xfId="45803" xr:uid="{00000000-0005-0000-0000-0000B5C50000}"/>
    <cellStyle name="Percent 5 4 3 2 2 3" xfId="35190" xr:uid="{00000000-0005-0000-0000-0000B6C50000}"/>
    <cellStyle name="Percent 5 4 3 2 3" xfId="17229" xr:uid="{00000000-0005-0000-0000-0000B7C50000}"/>
    <cellStyle name="Percent 5 4 3 2 3 2" xfId="40497" xr:uid="{00000000-0005-0000-0000-0000B8C50000}"/>
    <cellStyle name="Percent 5 4 3 2 4" xfId="29882" xr:uid="{00000000-0005-0000-0000-0000B9C50000}"/>
    <cellStyle name="Percent 5 4 3 3" xfId="9280" xr:uid="{00000000-0005-0000-0000-0000BAC50000}"/>
    <cellStyle name="Percent 5 4 3 3 2" xfId="19895" xr:uid="{00000000-0005-0000-0000-0000BBC50000}"/>
    <cellStyle name="Percent 5 4 3 3 2 2" xfId="43163" xr:uid="{00000000-0005-0000-0000-0000BCC50000}"/>
    <cellStyle name="Percent 5 4 3 3 3" xfId="32548" xr:uid="{00000000-0005-0000-0000-0000BDC50000}"/>
    <cellStyle name="Percent 5 4 3 4" xfId="14589" xr:uid="{00000000-0005-0000-0000-0000BEC50000}"/>
    <cellStyle name="Percent 5 4 3 4 2" xfId="37857" xr:uid="{00000000-0005-0000-0000-0000BFC50000}"/>
    <cellStyle name="Percent 5 4 3 5" xfId="27240" xr:uid="{00000000-0005-0000-0000-0000C0C50000}"/>
    <cellStyle name="Percent 5 4 4" xfId="4401" xr:uid="{00000000-0005-0000-0000-0000C1C50000}"/>
    <cellStyle name="Percent 5 4 4 2" xfId="9745" xr:uid="{00000000-0005-0000-0000-0000C2C50000}"/>
    <cellStyle name="Percent 5 4 4 2 2" xfId="20360" xr:uid="{00000000-0005-0000-0000-0000C3C50000}"/>
    <cellStyle name="Percent 5 4 4 2 2 2" xfId="43628" xr:uid="{00000000-0005-0000-0000-0000C4C50000}"/>
    <cellStyle name="Percent 5 4 4 2 3" xfId="33013" xr:uid="{00000000-0005-0000-0000-0000C5C50000}"/>
    <cellStyle name="Percent 5 4 4 3" xfId="15054" xr:uid="{00000000-0005-0000-0000-0000C6C50000}"/>
    <cellStyle name="Percent 5 4 4 3 2" xfId="38322" xr:uid="{00000000-0005-0000-0000-0000C7C50000}"/>
    <cellStyle name="Percent 5 4 4 4" xfId="27705" xr:uid="{00000000-0005-0000-0000-0000C8C50000}"/>
    <cellStyle name="Percent 5 4 5" xfId="7103" xr:uid="{00000000-0005-0000-0000-0000C9C50000}"/>
    <cellStyle name="Percent 5 4 5 2" xfId="17718" xr:uid="{00000000-0005-0000-0000-0000CAC50000}"/>
    <cellStyle name="Percent 5 4 5 2 2" xfId="40986" xr:uid="{00000000-0005-0000-0000-0000CBC50000}"/>
    <cellStyle name="Percent 5 4 5 3" xfId="30371" xr:uid="{00000000-0005-0000-0000-0000CCC50000}"/>
    <cellStyle name="Percent 5 4 6" xfId="12414" xr:uid="{00000000-0005-0000-0000-0000CDC50000}"/>
    <cellStyle name="Percent 5 4 6 2" xfId="35682" xr:uid="{00000000-0005-0000-0000-0000CEC50000}"/>
    <cellStyle name="Percent 5 4 7" xfId="24636" xr:uid="{00000000-0005-0000-0000-0000CFC50000}"/>
    <cellStyle name="Percent 5 4 7 2" xfId="47832" xr:uid="{00000000-0005-0000-0000-0000D0C50000}"/>
    <cellStyle name="Percent 5 4 8" xfId="25063" xr:uid="{00000000-0005-0000-0000-0000D1C50000}"/>
    <cellStyle name="Percent 5 4 9" xfId="49766" xr:uid="{00000000-0005-0000-0000-0000D2C50000}"/>
    <cellStyle name="Percent 5 5" xfId="1359" xr:uid="{00000000-0005-0000-0000-0000D3C50000}"/>
    <cellStyle name="Percent 5 5 2" xfId="2880" xr:uid="{00000000-0005-0000-0000-0000D4C50000}"/>
    <cellStyle name="Percent 5 5 2 2" xfId="5728" xr:uid="{00000000-0005-0000-0000-0000D5C50000}"/>
    <cellStyle name="Percent 5 5 2 2 2" xfId="11071" xr:uid="{00000000-0005-0000-0000-0000D6C50000}"/>
    <cellStyle name="Percent 5 5 2 2 2 2" xfId="21685" xr:uid="{00000000-0005-0000-0000-0000D7C50000}"/>
    <cellStyle name="Percent 5 5 2 2 2 2 2" xfId="44953" xr:uid="{00000000-0005-0000-0000-0000D8C50000}"/>
    <cellStyle name="Percent 5 5 2 2 2 3" xfId="34339" xr:uid="{00000000-0005-0000-0000-0000D9C50000}"/>
    <cellStyle name="Percent 5 5 2 2 3" xfId="16379" xr:uid="{00000000-0005-0000-0000-0000DAC50000}"/>
    <cellStyle name="Percent 5 5 2 2 3 2" xfId="39647" xr:uid="{00000000-0005-0000-0000-0000DBC50000}"/>
    <cellStyle name="Percent 5 5 2 2 4" xfId="29031" xr:uid="{00000000-0005-0000-0000-0000DCC50000}"/>
    <cellStyle name="Percent 5 5 2 3" xfId="8429" xr:uid="{00000000-0005-0000-0000-0000DDC50000}"/>
    <cellStyle name="Percent 5 5 2 3 2" xfId="19044" xr:uid="{00000000-0005-0000-0000-0000DEC50000}"/>
    <cellStyle name="Percent 5 5 2 3 2 2" xfId="42312" xr:uid="{00000000-0005-0000-0000-0000DFC50000}"/>
    <cellStyle name="Percent 5 5 2 3 3" xfId="31697" xr:uid="{00000000-0005-0000-0000-0000E0C50000}"/>
    <cellStyle name="Percent 5 5 2 4" xfId="13739" xr:uid="{00000000-0005-0000-0000-0000E1C50000}"/>
    <cellStyle name="Percent 5 5 2 4 2" xfId="37007" xr:uid="{00000000-0005-0000-0000-0000E2C50000}"/>
    <cellStyle name="Percent 5 5 2 5" xfId="26389" xr:uid="{00000000-0005-0000-0000-0000E3C50000}"/>
    <cellStyle name="Percent 5 5 3" xfId="4541" xr:uid="{00000000-0005-0000-0000-0000E4C50000}"/>
    <cellStyle name="Percent 5 5 3 2" xfId="9885" xr:uid="{00000000-0005-0000-0000-0000E5C50000}"/>
    <cellStyle name="Percent 5 5 3 2 2" xfId="20500" xr:uid="{00000000-0005-0000-0000-0000E6C50000}"/>
    <cellStyle name="Percent 5 5 3 2 2 2" xfId="43768" xr:uid="{00000000-0005-0000-0000-0000E7C50000}"/>
    <cellStyle name="Percent 5 5 3 2 3" xfId="33153" xr:uid="{00000000-0005-0000-0000-0000E8C50000}"/>
    <cellStyle name="Percent 5 5 3 3" xfId="15194" xr:uid="{00000000-0005-0000-0000-0000E9C50000}"/>
    <cellStyle name="Percent 5 5 3 3 2" xfId="38462" xr:uid="{00000000-0005-0000-0000-0000EAC50000}"/>
    <cellStyle name="Percent 5 5 3 4" xfId="27845" xr:uid="{00000000-0005-0000-0000-0000EBC50000}"/>
    <cellStyle name="Percent 5 5 4" xfId="7243" xr:uid="{00000000-0005-0000-0000-0000ECC50000}"/>
    <cellStyle name="Percent 5 5 4 2" xfId="17858" xr:uid="{00000000-0005-0000-0000-0000EDC50000}"/>
    <cellStyle name="Percent 5 5 4 2 2" xfId="41126" xr:uid="{00000000-0005-0000-0000-0000EEC50000}"/>
    <cellStyle name="Percent 5 5 4 3" xfId="30511" xr:uid="{00000000-0005-0000-0000-0000EFC50000}"/>
    <cellStyle name="Percent 5 5 5" xfId="12554" xr:uid="{00000000-0005-0000-0000-0000F0C50000}"/>
    <cellStyle name="Percent 5 5 5 2" xfId="35822" xr:uid="{00000000-0005-0000-0000-0000F1C50000}"/>
    <cellStyle name="Percent 5 5 6" xfId="24638" xr:uid="{00000000-0005-0000-0000-0000F2C50000}"/>
    <cellStyle name="Percent 5 5 6 2" xfId="47834" xr:uid="{00000000-0005-0000-0000-0000F3C50000}"/>
    <cellStyle name="Percent 5 5 7" xfId="25203" xr:uid="{00000000-0005-0000-0000-0000F4C50000}"/>
    <cellStyle name="Percent 5 5 8" xfId="49768" xr:uid="{00000000-0005-0000-0000-0000F5C50000}"/>
    <cellStyle name="Percent 5 6" xfId="1727" xr:uid="{00000000-0005-0000-0000-0000F6C50000}"/>
    <cellStyle name="Percent 5 6 2" xfId="4722" xr:uid="{00000000-0005-0000-0000-0000F7C50000}"/>
    <cellStyle name="Percent 5 6 2 2" xfId="10066" xr:uid="{00000000-0005-0000-0000-0000F8C50000}"/>
    <cellStyle name="Percent 5 6 2 2 2" xfId="20681" xr:uid="{00000000-0005-0000-0000-0000F9C50000}"/>
    <cellStyle name="Percent 5 6 2 2 2 2" xfId="43949" xr:uid="{00000000-0005-0000-0000-0000FAC50000}"/>
    <cellStyle name="Percent 5 6 2 2 3" xfId="33334" xr:uid="{00000000-0005-0000-0000-0000FBC50000}"/>
    <cellStyle name="Percent 5 6 2 3" xfId="15375" xr:uid="{00000000-0005-0000-0000-0000FCC50000}"/>
    <cellStyle name="Percent 5 6 2 3 2" xfId="38643" xr:uid="{00000000-0005-0000-0000-0000FDC50000}"/>
    <cellStyle name="Percent 5 6 2 4" xfId="28026" xr:uid="{00000000-0005-0000-0000-0000FEC50000}"/>
    <cellStyle name="Percent 5 6 3" xfId="7424" xr:uid="{00000000-0005-0000-0000-0000FFC50000}"/>
    <cellStyle name="Percent 5 6 3 2" xfId="18039" xr:uid="{00000000-0005-0000-0000-000000C60000}"/>
    <cellStyle name="Percent 5 6 3 2 2" xfId="41307" xr:uid="{00000000-0005-0000-0000-000001C60000}"/>
    <cellStyle name="Percent 5 6 3 3" xfId="30692" xr:uid="{00000000-0005-0000-0000-000002C60000}"/>
    <cellStyle name="Percent 5 6 4" xfId="12735" xr:uid="{00000000-0005-0000-0000-000003C60000}"/>
    <cellStyle name="Percent 5 6 4 2" xfId="36003" xr:uid="{00000000-0005-0000-0000-000004C60000}"/>
    <cellStyle name="Percent 5 6 5" xfId="25384" xr:uid="{00000000-0005-0000-0000-000005C60000}"/>
    <cellStyle name="Percent 5 7" xfId="2572" xr:uid="{00000000-0005-0000-0000-000006C60000}"/>
    <cellStyle name="Percent 5 7 2" xfId="5420" xr:uid="{00000000-0005-0000-0000-000007C60000}"/>
    <cellStyle name="Percent 5 7 2 2" xfId="10763" xr:uid="{00000000-0005-0000-0000-000008C60000}"/>
    <cellStyle name="Percent 5 7 2 2 2" xfId="21377" xr:uid="{00000000-0005-0000-0000-000009C60000}"/>
    <cellStyle name="Percent 5 7 2 2 2 2" xfId="44645" xr:uid="{00000000-0005-0000-0000-00000AC60000}"/>
    <cellStyle name="Percent 5 7 2 2 3" xfId="34031" xr:uid="{00000000-0005-0000-0000-00000BC60000}"/>
    <cellStyle name="Percent 5 7 2 3" xfId="16071" xr:uid="{00000000-0005-0000-0000-00000CC60000}"/>
    <cellStyle name="Percent 5 7 2 3 2" xfId="39339" xr:uid="{00000000-0005-0000-0000-00000DC60000}"/>
    <cellStyle name="Percent 5 7 2 4" xfId="28723" xr:uid="{00000000-0005-0000-0000-00000EC60000}"/>
    <cellStyle name="Percent 5 7 3" xfId="8121" xr:uid="{00000000-0005-0000-0000-00000FC60000}"/>
    <cellStyle name="Percent 5 7 3 2" xfId="18736" xr:uid="{00000000-0005-0000-0000-000010C60000}"/>
    <cellStyle name="Percent 5 7 3 2 2" xfId="42004" xr:uid="{00000000-0005-0000-0000-000011C60000}"/>
    <cellStyle name="Percent 5 7 3 3" xfId="31389" xr:uid="{00000000-0005-0000-0000-000012C60000}"/>
    <cellStyle name="Percent 5 7 4" xfId="13431" xr:uid="{00000000-0005-0000-0000-000013C60000}"/>
    <cellStyle name="Percent 5 7 4 2" xfId="36699" xr:uid="{00000000-0005-0000-0000-000014C60000}"/>
    <cellStyle name="Percent 5 7 5" xfId="26081" xr:uid="{00000000-0005-0000-0000-000015C60000}"/>
    <cellStyle name="Percent 5 8" xfId="3064" xr:uid="{00000000-0005-0000-0000-000016C60000}"/>
    <cellStyle name="Percent 5 8 2" xfId="5897" xr:uid="{00000000-0005-0000-0000-000017C60000}"/>
    <cellStyle name="Percent 5 8 2 2" xfId="11240" xr:uid="{00000000-0005-0000-0000-000018C60000}"/>
    <cellStyle name="Percent 5 8 2 2 2" xfId="21853" xr:uid="{00000000-0005-0000-0000-000019C60000}"/>
    <cellStyle name="Percent 5 8 2 2 2 2" xfId="45121" xr:uid="{00000000-0005-0000-0000-00001AC60000}"/>
    <cellStyle name="Percent 5 8 2 2 3" xfId="34508" xr:uid="{00000000-0005-0000-0000-00001BC60000}"/>
    <cellStyle name="Percent 5 8 2 3" xfId="16547" xr:uid="{00000000-0005-0000-0000-00001CC60000}"/>
    <cellStyle name="Percent 5 8 2 3 2" xfId="39815" xr:uid="{00000000-0005-0000-0000-00001DC60000}"/>
    <cellStyle name="Percent 5 8 2 4" xfId="29200" xr:uid="{00000000-0005-0000-0000-00001EC60000}"/>
    <cellStyle name="Percent 5 8 3" xfId="8598" xr:uid="{00000000-0005-0000-0000-00001FC60000}"/>
    <cellStyle name="Percent 5 8 3 2" xfId="19213" xr:uid="{00000000-0005-0000-0000-000020C60000}"/>
    <cellStyle name="Percent 5 8 3 2 2" xfId="42481" xr:uid="{00000000-0005-0000-0000-000021C60000}"/>
    <cellStyle name="Percent 5 8 3 3" xfId="31866" xr:uid="{00000000-0005-0000-0000-000022C60000}"/>
    <cellStyle name="Percent 5 8 4" xfId="13907" xr:uid="{00000000-0005-0000-0000-000023C60000}"/>
    <cellStyle name="Percent 5 8 4 2" xfId="37175" xr:uid="{00000000-0005-0000-0000-000024C60000}"/>
    <cellStyle name="Percent 5 8 5" xfId="26558" xr:uid="{00000000-0005-0000-0000-000025C60000}"/>
    <cellStyle name="Percent 5 9" xfId="3387" xr:uid="{00000000-0005-0000-0000-000026C60000}"/>
    <cellStyle name="Percent 5 9 2" xfId="6211" xr:uid="{00000000-0005-0000-0000-000027C60000}"/>
    <cellStyle name="Percent 5 9 2 2" xfId="11554" xr:uid="{00000000-0005-0000-0000-000028C60000}"/>
    <cellStyle name="Percent 5 9 2 2 2" xfId="22167" xr:uid="{00000000-0005-0000-0000-000029C60000}"/>
    <cellStyle name="Percent 5 9 2 2 2 2" xfId="45435" xr:uid="{00000000-0005-0000-0000-00002AC60000}"/>
    <cellStyle name="Percent 5 9 2 2 3" xfId="34822" xr:uid="{00000000-0005-0000-0000-00002BC60000}"/>
    <cellStyle name="Percent 5 9 2 3" xfId="16861" xr:uid="{00000000-0005-0000-0000-00002CC60000}"/>
    <cellStyle name="Percent 5 9 2 3 2" xfId="40129" xr:uid="{00000000-0005-0000-0000-00002DC60000}"/>
    <cellStyle name="Percent 5 9 2 4" xfId="29514" xr:uid="{00000000-0005-0000-0000-00002EC60000}"/>
    <cellStyle name="Percent 5 9 3" xfId="8912" xr:uid="{00000000-0005-0000-0000-00002FC60000}"/>
    <cellStyle name="Percent 5 9 3 2" xfId="19527" xr:uid="{00000000-0005-0000-0000-000030C60000}"/>
    <cellStyle name="Percent 5 9 3 2 2" xfId="42795" xr:uid="{00000000-0005-0000-0000-000031C60000}"/>
    <cellStyle name="Percent 5 9 3 3" xfId="32180" xr:uid="{00000000-0005-0000-0000-000032C60000}"/>
    <cellStyle name="Percent 5 9 4" xfId="14221" xr:uid="{00000000-0005-0000-0000-000033C60000}"/>
    <cellStyle name="Percent 5 9 4 2" xfId="37489" xr:uid="{00000000-0005-0000-0000-000034C60000}"/>
    <cellStyle name="Percent 5 9 5" xfId="26872" xr:uid="{00000000-0005-0000-0000-000035C60000}"/>
    <cellStyle name="Percent 6" xfId="658" xr:uid="{00000000-0005-0000-0000-000036C60000}"/>
    <cellStyle name="Percent 6 10" xfId="24897" xr:uid="{00000000-0005-0000-0000-000037C60000}"/>
    <cellStyle name="Percent 6 11" xfId="49769" xr:uid="{00000000-0005-0000-0000-000038C60000}"/>
    <cellStyle name="Percent 6 2" xfId="659" xr:uid="{00000000-0005-0000-0000-000039C60000}"/>
    <cellStyle name="Percent 6 2 2" xfId="24641" xr:uid="{00000000-0005-0000-0000-00003AC60000}"/>
    <cellStyle name="Percent 6 2 2 2" xfId="47837" xr:uid="{00000000-0005-0000-0000-00003BC60000}"/>
    <cellStyle name="Percent 6 2 2 3" xfId="49771" xr:uid="{00000000-0005-0000-0000-00003CC60000}"/>
    <cellStyle name="Percent 6 2 3" xfId="24640" xr:uid="{00000000-0005-0000-0000-00003DC60000}"/>
    <cellStyle name="Percent 6 2 3 2" xfId="47836" xr:uid="{00000000-0005-0000-0000-00003EC60000}"/>
    <cellStyle name="Percent 6 2 4" xfId="49770" xr:uid="{00000000-0005-0000-0000-00003FC60000}"/>
    <cellStyle name="Percent 6 3" xfId="1238" xr:uid="{00000000-0005-0000-0000-000040C60000}"/>
    <cellStyle name="Percent 6 3 10" xfId="25123" xr:uid="{00000000-0005-0000-0000-000041C60000}"/>
    <cellStyle name="Percent 6 3 11" xfId="49772" xr:uid="{00000000-0005-0000-0000-000042C60000}"/>
    <cellStyle name="Percent 6 3 2" xfId="2132" xr:uid="{00000000-0005-0000-0000-000043C60000}"/>
    <cellStyle name="Percent 6 3 2 2" xfId="5025" xr:uid="{00000000-0005-0000-0000-000044C60000}"/>
    <cellStyle name="Percent 6 3 2 2 2" xfId="10368" xr:uid="{00000000-0005-0000-0000-000045C60000}"/>
    <cellStyle name="Percent 6 3 2 2 2 2" xfId="20983" xr:uid="{00000000-0005-0000-0000-000046C60000}"/>
    <cellStyle name="Percent 6 3 2 2 2 2 2" xfId="44251" xr:uid="{00000000-0005-0000-0000-000047C60000}"/>
    <cellStyle name="Percent 6 3 2 2 2 3" xfId="33636" xr:uid="{00000000-0005-0000-0000-000048C60000}"/>
    <cellStyle name="Percent 6 3 2 2 3" xfId="15677" xr:uid="{00000000-0005-0000-0000-000049C60000}"/>
    <cellStyle name="Percent 6 3 2 2 3 2" xfId="38945" xr:uid="{00000000-0005-0000-0000-00004AC60000}"/>
    <cellStyle name="Percent 6 3 2 2 4" xfId="28328" xr:uid="{00000000-0005-0000-0000-00004BC60000}"/>
    <cellStyle name="Percent 6 3 2 3" xfId="7726" xr:uid="{00000000-0005-0000-0000-00004CC60000}"/>
    <cellStyle name="Percent 6 3 2 3 2" xfId="18341" xr:uid="{00000000-0005-0000-0000-00004DC60000}"/>
    <cellStyle name="Percent 6 3 2 3 2 2" xfId="41609" xr:uid="{00000000-0005-0000-0000-00004EC60000}"/>
    <cellStyle name="Percent 6 3 2 3 3" xfId="30994" xr:uid="{00000000-0005-0000-0000-00004FC60000}"/>
    <cellStyle name="Percent 6 3 2 4" xfId="13037" xr:uid="{00000000-0005-0000-0000-000050C60000}"/>
    <cellStyle name="Percent 6 3 2 4 2" xfId="36305" xr:uid="{00000000-0005-0000-0000-000051C60000}"/>
    <cellStyle name="Percent 6 3 2 5" xfId="25686" xr:uid="{00000000-0005-0000-0000-000052C60000}"/>
    <cellStyle name="Percent 6 3 3" xfId="2800" xr:uid="{00000000-0005-0000-0000-000053C60000}"/>
    <cellStyle name="Percent 6 3 3 2" xfId="5648" xr:uid="{00000000-0005-0000-0000-000054C60000}"/>
    <cellStyle name="Percent 6 3 3 2 2" xfId="10991" xr:uid="{00000000-0005-0000-0000-000055C60000}"/>
    <cellStyle name="Percent 6 3 3 2 2 2" xfId="21605" xr:uid="{00000000-0005-0000-0000-000056C60000}"/>
    <cellStyle name="Percent 6 3 3 2 2 2 2" xfId="44873" xr:uid="{00000000-0005-0000-0000-000057C60000}"/>
    <cellStyle name="Percent 6 3 3 2 2 3" xfId="34259" xr:uid="{00000000-0005-0000-0000-000058C60000}"/>
    <cellStyle name="Percent 6 3 3 2 3" xfId="16299" xr:uid="{00000000-0005-0000-0000-000059C60000}"/>
    <cellStyle name="Percent 6 3 3 2 3 2" xfId="39567" xr:uid="{00000000-0005-0000-0000-00005AC60000}"/>
    <cellStyle name="Percent 6 3 3 2 4" xfId="28951" xr:uid="{00000000-0005-0000-0000-00005BC60000}"/>
    <cellStyle name="Percent 6 3 3 3" xfId="8349" xr:uid="{00000000-0005-0000-0000-00005CC60000}"/>
    <cellStyle name="Percent 6 3 3 3 2" xfId="18964" xr:uid="{00000000-0005-0000-0000-00005DC60000}"/>
    <cellStyle name="Percent 6 3 3 3 2 2" xfId="42232" xr:uid="{00000000-0005-0000-0000-00005EC60000}"/>
    <cellStyle name="Percent 6 3 3 3 3" xfId="31617" xr:uid="{00000000-0005-0000-0000-00005FC60000}"/>
    <cellStyle name="Percent 6 3 3 4" xfId="13659" xr:uid="{00000000-0005-0000-0000-000060C60000}"/>
    <cellStyle name="Percent 6 3 3 4 2" xfId="36927" xr:uid="{00000000-0005-0000-0000-000061C60000}"/>
    <cellStyle name="Percent 6 3 3 5" xfId="26309" xr:uid="{00000000-0005-0000-0000-000062C60000}"/>
    <cellStyle name="Percent 6 3 4" xfId="3297" xr:uid="{00000000-0005-0000-0000-000063C60000}"/>
    <cellStyle name="Percent 6 3 4 2" xfId="6127" xr:uid="{00000000-0005-0000-0000-000064C60000}"/>
    <cellStyle name="Percent 6 3 4 2 2" xfId="11470" xr:uid="{00000000-0005-0000-0000-000065C60000}"/>
    <cellStyle name="Percent 6 3 4 2 2 2" xfId="22083" xr:uid="{00000000-0005-0000-0000-000066C60000}"/>
    <cellStyle name="Percent 6 3 4 2 2 2 2" xfId="45351" xr:uid="{00000000-0005-0000-0000-000067C60000}"/>
    <cellStyle name="Percent 6 3 4 2 2 3" xfId="34738" xr:uid="{00000000-0005-0000-0000-000068C60000}"/>
    <cellStyle name="Percent 6 3 4 2 3" xfId="16777" xr:uid="{00000000-0005-0000-0000-000069C60000}"/>
    <cellStyle name="Percent 6 3 4 2 3 2" xfId="40045" xr:uid="{00000000-0005-0000-0000-00006AC60000}"/>
    <cellStyle name="Percent 6 3 4 2 4" xfId="29430" xr:uid="{00000000-0005-0000-0000-00006BC60000}"/>
    <cellStyle name="Percent 6 3 4 3" xfId="8828" xr:uid="{00000000-0005-0000-0000-00006CC60000}"/>
    <cellStyle name="Percent 6 3 4 3 2" xfId="19443" xr:uid="{00000000-0005-0000-0000-00006DC60000}"/>
    <cellStyle name="Percent 6 3 4 3 2 2" xfId="42711" xr:uid="{00000000-0005-0000-0000-00006EC60000}"/>
    <cellStyle name="Percent 6 3 4 3 3" xfId="32096" xr:uid="{00000000-0005-0000-0000-00006FC60000}"/>
    <cellStyle name="Percent 6 3 4 4" xfId="14137" xr:uid="{00000000-0005-0000-0000-000070C60000}"/>
    <cellStyle name="Percent 6 3 4 4 2" xfId="37405" xr:uid="{00000000-0005-0000-0000-000071C60000}"/>
    <cellStyle name="Percent 6 3 4 5" xfId="26788" xr:uid="{00000000-0005-0000-0000-000072C60000}"/>
    <cellStyle name="Percent 6 3 5" xfId="3617" xr:uid="{00000000-0005-0000-0000-000073C60000}"/>
    <cellStyle name="Percent 6 3 5 2" xfId="6441" xr:uid="{00000000-0005-0000-0000-000074C60000}"/>
    <cellStyle name="Percent 6 3 5 2 2" xfId="11784" xr:uid="{00000000-0005-0000-0000-000075C60000}"/>
    <cellStyle name="Percent 6 3 5 2 2 2" xfId="22397" xr:uid="{00000000-0005-0000-0000-000076C60000}"/>
    <cellStyle name="Percent 6 3 5 2 2 2 2" xfId="45665" xr:uid="{00000000-0005-0000-0000-000077C60000}"/>
    <cellStyle name="Percent 6 3 5 2 2 3" xfId="35052" xr:uid="{00000000-0005-0000-0000-000078C60000}"/>
    <cellStyle name="Percent 6 3 5 2 3" xfId="17091" xr:uid="{00000000-0005-0000-0000-000079C60000}"/>
    <cellStyle name="Percent 6 3 5 2 3 2" xfId="40359" xr:uid="{00000000-0005-0000-0000-00007AC60000}"/>
    <cellStyle name="Percent 6 3 5 2 4" xfId="29744" xr:uid="{00000000-0005-0000-0000-00007BC60000}"/>
    <cellStyle name="Percent 6 3 5 3" xfId="9142" xr:uid="{00000000-0005-0000-0000-00007CC60000}"/>
    <cellStyle name="Percent 6 3 5 3 2" xfId="19757" xr:uid="{00000000-0005-0000-0000-00007DC60000}"/>
    <cellStyle name="Percent 6 3 5 3 2 2" xfId="43025" xr:uid="{00000000-0005-0000-0000-00007EC60000}"/>
    <cellStyle name="Percent 6 3 5 3 3" xfId="32410" xr:uid="{00000000-0005-0000-0000-00007FC60000}"/>
    <cellStyle name="Percent 6 3 5 4" xfId="14451" xr:uid="{00000000-0005-0000-0000-000080C60000}"/>
    <cellStyle name="Percent 6 3 5 4 2" xfId="37719" xr:uid="{00000000-0005-0000-0000-000081C60000}"/>
    <cellStyle name="Percent 6 3 5 5" xfId="27102" xr:uid="{00000000-0005-0000-0000-000082C60000}"/>
    <cellStyle name="Percent 6 3 6" xfId="4461" xr:uid="{00000000-0005-0000-0000-000083C60000}"/>
    <cellStyle name="Percent 6 3 6 2" xfId="9805" xr:uid="{00000000-0005-0000-0000-000084C60000}"/>
    <cellStyle name="Percent 6 3 6 2 2" xfId="20420" xr:uid="{00000000-0005-0000-0000-000085C60000}"/>
    <cellStyle name="Percent 6 3 6 2 2 2" xfId="43688" xr:uid="{00000000-0005-0000-0000-000086C60000}"/>
    <cellStyle name="Percent 6 3 6 2 3" xfId="33073" xr:uid="{00000000-0005-0000-0000-000087C60000}"/>
    <cellStyle name="Percent 6 3 6 3" xfId="15114" xr:uid="{00000000-0005-0000-0000-000088C60000}"/>
    <cellStyle name="Percent 6 3 6 3 2" xfId="38382" xr:uid="{00000000-0005-0000-0000-000089C60000}"/>
    <cellStyle name="Percent 6 3 6 4" xfId="27765" xr:uid="{00000000-0005-0000-0000-00008AC60000}"/>
    <cellStyle name="Percent 6 3 7" xfId="7163" xr:uid="{00000000-0005-0000-0000-00008BC60000}"/>
    <cellStyle name="Percent 6 3 7 2" xfId="17778" xr:uid="{00000000-0005-0000-0000-00008CC60000}"/>
    <cellStyle name="Percent 6 3 7 2 2" xfId="41046" xr:uid="{00000000-0005-0000-0000-00008DC60000}"/>
    <cellStyle name="Percent 6 3 7 3" xfId="30431" xr:uid="{00000000-0005-0000-0000-00008EC60000}"/>
    <cellStyle name="Percent 6 3 8" xfId="12474" xr:uid="{00000000-0005-0000-0000-00008FC60000}"/>
    <cellStyle name="Percent 6 3 8 2" xfId="35742" xr:uid="{00000000-0005-0000-0000-000090C60000}"/>
    <cellStyle name="Percent 6 3 9" xfId="24642" xr:uid="{00000000-0005-0000-0000-000091C60000}"/>
    <cellStyle name="Percent 6 3 9 2" xfId="47838" xr:uid="{00000000-0005-0000-0000-000092C60000}"/>
    <cellStyle name="Percent 6 4" xfId="1611" xr:uid="{00000000-0005-0000-0000-000093C60000}"/>
    <cellStyle name="Percent 6 4 2" xfId="2968" xr:uid="{00000000-0005-0000-0000-000094C60000}"/>
    <cellStyle name="Percent 6 4 2 2" xfId="5816" xr:uid="{00000000-0005-0000-0000-000095C60000}"/>
    <cellStyle name="Percent 6 4 2 2 2" xfId="11159" xr:uid="{00000000-0005-0000-0000-000096C60000}"/>
    <cellStyle name="Percent 6 4 2 2 2 2" xfId="21773" xr:uid="{00000000-0005-0000-0000-000097C60000}"/>
    <cellStyle name="Percent 6 4 2 2 2 2 2" xfId="45041" xr:uid="{00000000-0005-0000-0000-000098C60000}"/>
    <cellStyle name="Percent 6 4 2 2 2 3" xfId="34427" xr:uid="{00000000-0005-0000-0000-000099C60000}"/>
    <cellStyle name="Percent 6 4 2 2 3" xfId="16467" xr:uid="{00000000-0005-0000-0000-00009AC60000}"/>
    <cellStyle name="Percent 6 4 2 2 3 2" xfId="39735" xr:uid="{00000000-0005-0000-0000-00009BC60000}"/>
    <cellStyle name="Percent 6 4 2 2 4" xfId="29119" xr:uid="{00000000-0005-0000-0000-00009CC60000}"/>
    <cellStyle name="Percent 6 4 2 3" xfId="8517" xr:uid="{00000000-0005-0000-0000-00009DC60000}"/>
    <cellStyle name="Percent 6 4 2 3 2" xfId="19132" xr:uid="{00000000-0005-0000-0000-00009EC60000}"/>
    <cellStyle name="Percent 6 4 2 3 2 2" xfId="42400" xr:uid="{00000000-0005-0000-0000-00009FC60000}"/>
    <cellStyle name="Percent 6 4 2 3 3" xfId="31785" xr:uid="{00000000-0005-0000-0000-0000A0C60000}"/>
    <cellStyle name="Percent 6 4 2 4" xfId="13827" xr:uid="{00000000-0005-0000-0000-0000A1C60000}"/>
    <cellStyle name="Percent 6 4 2 4 2" xfId="37095" xr:uid="{00000000-0005-0000-0000-0000A2C60000}"/>
    <cellStyle name="Percent 6 4 2 5" xfId="26477" xr:uid="{00000000-0005-0000-0000-0000A3C60000}"/>
    <cellStyle name="Percent 6 4 3" xfId="4629" xr:uid="{00000000-0005-0000-0000-0000A4C60000}"/>
    <cellStyle name="Percent 6 4 3 2" xfId="9973" xr:uid="{00000000-0005-0000-0000-0000A5C60000}"/>
    <cellStyle name="Percent 6 4 3 2 2" xfId="20588" xr:uid="{00000000-0005-0000-0000-0000A6C60000}"/>
    <cellStyle name="Percent 6 4 3 2 2 2" xfId="43856" xr:uid="{00000000-0005-0000-0000-0000A7C60000}"/>
    <cellStyle name="Percent 6 4 3 2 3" xfId="33241" xr:uid="{00000000-0005-0000-0000-0000A8C60000}"/>
    <cellStyle name="Percent 6 4 3 3" xfId="15282" xr:uid="{00000000-0005-0000-0000-0000A9C60000}"/>
    <cellStyle name="Percent 6 4 3 3 2" xfId="38550" xr:uid="{00000000-0005-0000-0000-0000AAC60000}"/>
    <cellStyle name="Percent 6 4 3 4" xfId="27933" xr:uid="{00000000-0005-0000-0000-0000ABC60000}"/>
    <cellStyle name="Percent 6 4 4" xfId="7331" xr:uid="{00000000-0005-0000-0000-0000ACC60000}"/>
    <cellStyle name="Percent 6 4 4 2" xfId="17946" xr:uid="{00000000-0005-0000-0000-0000ADC60000}"/>
    <cellStyle name="Percent 6 4 4 2 2" xfId="41214" xr:uid="{00000000-0005-0000-0000-0000AEC60000}"/>
    <cellStyle name="Percent 6 4 4 3" xfId="30599" xr:uid="{00000000-0005-0000-0000-0000AFC60000}"/>
    <cellStyle name="Percent 6 4 5" xfId="12642" xr:uid="{00000000-0005-0000-0000-0000B0C60000}"/>
    <cellStyle name="Percent 6 4 5 2" xfId="35910" xr:uid="{00000000-0005-0000-0000-0000B1C60000}"/>
    <cellStyle name="Percent 6 4 6" xfId="25291" xr:uid="{00000000-0005-0000-0000-0000B2C60000}"/>
    <cellStyle name="Percent 6 5" xfId="2574" xr:uid="{00000000-0005-0000-0000-0000B3C60000}"/>
    <cellStyle name="Percent 6 5 2" xfId="5422" xr:uid="{00000000-0005-0000-0000-0000B4C60000}"/>
    <cellStyle name="Percent 6 5 2 2" xfId="10765" xr:uid="{00000000-0005-0000-0000-0000B5C60000}"/>
    <cellStyle name="Percent 6 5 2 2 2" xfId="21379" xr:uid="{00000000-0005-0000-0000-0000B6C60000}"/>
    <cellStyle name="Percent 6 5 2 2 2 2" xfId="44647" xr:uid="{00000000-0005-0000-0000-0000B7C60000}"/>
    <cellStyle name="Percent 6 5 2 2 3" xfId="34033" xr:uid="{00000000-0005-0000-0000-0000B8C60000}"/>
    <cellStyle name="Percent 6 5 2 3" xfId="16073" xr:uid="{00000000-0005-0000-0000-0000B9C60000}"/>
    <cellStyle name="Percent 6 5 2 3 2" xfId="39341" xr:uid="{00000000-0005-0000-0000-0000BAC60000}"/>
    <cellStyle name="Percent 6 5 2 4" xfId="28725" xr:uid="{00000000-0005-0000-0000-0000BBC60000}"/>
    <cellStyle name="Percent 6 5 3" xfId="8123" xr:uid="{00000000-0005-0000-0000-0000BCC60000}"/>
    <cellStyle name="Percent 6 5 3 2" xfId="18738" xr:uid="{00000000-0005-0000-0000-0000BDC60000}"/>
    <cellStyle name="Percent 6 5 3 2 2" xfId="42006" xr:uid="{00000000-0005-0000-0000-0000BEC60000}"/>
    <cellStyle name="Percent 6 5 3 3" xfId="31391" xr:uid="{00000000-0005-0000-0000-0000BFC60000}"/>
    <cellStyle name="Percent 6 5 4" xfId="13433" xr:uid="{00000000-0005-0000-0000-0000C0C60000}"/>
    <cellStyle name="Percent 6 5 4 2" xfId="36701" xr:uid="{00000000-0005-0000-0000-0000C1C60000}"/>
    <cellStyle name="Percent 6 5 5" xfId="26083" xr:uid="{00000000-0005-0000-0000-0000C2C60000}"/>
    <cellStyle name="Percent 6 6" xfId="4235" xr:uid="{00000000-0005-0000-0000-0000C3C60000}"/>
    <cellStyle name="Percent 6 6 2" xfId="9579" xr:uid="{00000000-0005-0000-0000-0000C4C60000}"/>
    <cellStyle name="Percent 6 6 2 2" xfId="20194" xr:uid="{00000000-0005-0000-0000-0000C5C60000}"/>
    <cellStyle name="Percent 6 6 2 2 2" xfId="43462" xr:uid="{00000000-0005-0000-0000-0000C6C60000}"/>
    <cellStyle name="Percent 6 6 2 3" xfId="32847" xr:uid="{00000000-0005-0000-0000-0000C7C60000}"/>
    <cellStyle name="Percent 6 6 3" xfId="14888" xr:uid="{00000000-0005-0000-0000-0000C8C60000}"/>
    <cellStyle name="Percent 6 6 3 2" xfId="38156" xr:uid="{00000000-0005-0000-0000-0000C9C60000}"/>
    <cellStyle name="Percent 6 6 4" xfId="27539" xr:uid="{00000000-0005-0000-0000-0000CAC60000}"/>
    <cellStyle name="Percent 6 7" xfId="6937" xr:uid="{00000000-0005-0000-0000-0000CBC60000}"/>
    <cellStyle name="Percent 6 7 2" xfId="17552" xr:uid="{00000000-0005-0000-0000-0000CCC60000}"/>
    <cellStyle name="Percent 6 7 2 2" xfId="40820" xr:uid="{00000000-0005-0000-0000-0000CDC60000}"/>
    <cellStyle name="Percent 6 7 3" xfId="30205" xr:uid="{00000000-0005-0000-0000-0000CEC60000}"/>
    <cellStyle name="Percent 6 8" xfId="12248" xr:uid="{00000000-0005-0000-0000-0000CFC60000}"/>
    <cellStyle name="Percent 6 8 2" xfId="35516" xr:uid="{00000000-0005-0000-0000-0000D0C60000}"/>
    <cellStyle name="Percent 6 9" xfId="24639" xr:uid="{00000000-0005-0000-0000-0000D1C60000}"/>
    <cellStyle name="Percent 6 9 2" xfId="47835" xr:uid="{00000000-0005-0000-0000-0000D2C60000}"/>
    <cellStyle name="Percent 7" xfId="660" xr:uid="{00000000-0005-0000-0000-0000D3C60000}"/>
    <cellStyle name="Percent 7 10" xfId="24643" xr:uid="{00000000-0005-0000-0000-0000D4C60000}"/>
    <cellStyle name="Percent 7 10 2" xfId="47839" xr:uid="{00000000-0005-0000-0000-0000D5C60000}"/>
    <cellStyle name="Percent 7 11" xfId="24898" xr:uid="{00000000-0005-0000-0000-0000D6C60000}"/>
    <cellStyle name="Percent 7 12" xfId="49773" xr:uid="{00000000-0005-0000-0000-0000D7C60000}"/>
    <cellStyle name="Percent 7 2" xfId="661" xr:uid="{00000000-0005-0000-0000-0000D8C60000}"/>
    <cellStyle name="Percent 7 2 2" xfId="24645" xr:uid="{00000000-0005-0000-0000-0000D9C60000}"/>
    <cellStyle name="Percent 7 2 2 2" xfId="47841" xr:uid="{00000000-0005-0000-0000-0000DAC60000}"/>
    <cellStyle name="Percent 7 2 2 3" xfId="49775" xr:uid="{00000000-0005-0000-0000-0000DBC60000}"/>
    <cellStyle name="Percent 7 2 3" xfId="24644" xr:uid="{00000000-0005-0000-0000-0000DCC60000}"/>
    <cellStyle name="Percent 7 2 3 2" xfId="47840" xr:uid="{00000000-0005-0000-0000-0000DDC60000}"/>
    <cellStyle name="Percent 7 2 4" xfId="49774" xr:uid="{00000000-0005-0000-0000-0000DEC60000}"/>
    <cellStyle name="Percent 7 3" xfId="2133" xr:uid="{00000000-0005-0000-0000-0000DFC60000}"/>
    <cellStyle name="Percent 7 3 2" xfId="5026" xr:uid="{00000000-0005-0000-0000-0000E0C60000}"/>
    <cellStyle name="Percent 7 3 2 2" xfId="10369" xr:uid="{00000000-0005-0000-0000-0000E1C60000}"/>
    <cellStyle name="Percent 7 3 2 2 2" xfId="20984" xr:uid="{00000000-0005-0000-0000-0000E2C60000}"/>
    <cellStyle name="Percent 7 3 2 2 2 2" xfId="44252" xr:uid="{00000000-0005-0000-0000-0000E3C60000}"/>
    <cellStyle name="Percent 7 3 2 2 3" xfId="33637" xr:uid="{00000000-0005-0000-0000-0000E4C60000}"/>
    <cellStyle name="Percent 7 3 2 3" xfId="15678" xr:uid="{00000000-0005-0000-0000-0000E5C60000}"/>
    <cellStyle name="Percent 7 3 2 3 2" xfId="38946" xr:uid="{00000000-0005-0000-0000-0000E6C60000}"/>
    <cellStyle name="Percent 7 3 2 4" xfId="28329" xr:uid="{00000000-0005-0000-0000-0000E7C60000}"/>
    <cellStyle name="Percent 7 3 3" xfId="7727" xr:uid="{00000000-0005-0000-0000-0000E8C60000}"/>
    <cellStyle name="Percent 7 3 3 2" xfId="18342" xr:uid="{00000000-0005-0000-0000-0000E9C60000}"/>
    <cellStyle name="Percent 7 3 3 2 2" xfId="41610" xr:uid="{00000000-0005-0000-0000-0000EAC60000}"/>
    <cellStyle name="Percent 7 3 3 3" xfId="30995" xr:uid="{00000000-0005-0000-0000-0000EBC60000}"/>
    <cellStyle name="Percent 7 3 4" xfId="13038" xr:uid="{00000000-0005-0000-0000-0000ECC60000}"/>
    <cellStyle name="Percent 7 3 4 2" xfId="36306" xr:uid="{00000000-0005-0000-0000-0000EDC60000}"/>
    <cellStyle name="Percent 7 3 5" xfId="24646" xr:uid="{00000000-0005-0000-0000-0000EEC60000}"/>
    <cellStyle name="Percent 7 3 5 2" xfId="47842" xr:uid="{00000000-0005-0000-0000-0000EFC60000}"/>
    <cellStyle name="Percent 7 3 6" xfId="25687" xr:uid="{00000000-0005-0000-0000-0000F0C60000}"/>
    <cellStyle name="Percent 7 3 7" xfId="49776" xr:uid="{00000000-0005-0000-0000-0000F1C60000}"/>
    <cellStyle name="Percent 7 4" xfId="2575" xr:uid="{00000000-0005-0000-0000-0000F2C60000}"/>
    <cellStyle name="Percent 7 4 2" xfId="5423" xr:uid="{00000000-0005-0000-0000-0000F3C60000}"/>
    <cellStyle name="Percent 7 4 2 2" xfId="10766" xr:uid="{00000000-0005-0000-0000-0000F4C60000}"/>
    <cellStyle name="Percent 7 4 2 2 2" xfId="21380" xr:uid="{00000000-0005-0000-0000-0000F5C60000}"/>
    <cellStyle name="Percent 7 4 2 2 2 2" xfId="44648" xr:uid="{00000000-0005-0000-0000-0000F6C60000}"/>
    <cellStyle name="Percent 7 4 2 2 3" xfId="34034" xr:uid="{00000000-0005-0000-0000-0000F7C60000}"/>
    <cellStyle name="Percent 7 4 2 3" xfId="16074" xr:uid="{00000000-0005-0000-0000-0000F8C60000}"/>
    <cellStyle name="Percent 7 4 2 3 2" xfId="39342" xr:uid="{00000000-0005-0000-0000-0000F9C60000}"/>
    <cellStyle name="Percent 7 4 2 4" xfId="28726" xr:uid="{00000000-0005-0000-0000-0000FAC60000}"/>
    <cellStyle name="Percent 7 4 3" xfId="8124" xr:uid="{00000000-0005-0000-0000-0000FBC60000}"/>
    <cellStyle name="Percent 7 4 3 2" xfId="18739" xr:uid="{00000000-0005-0000-0000-0000FCC60000}"/>
    <cellStyle name="Percent 7 4 3 2 2" xfId="42007" xr:uid="{00000000-0005-0000-0000-0000FDC60000}"/>
    <cellStyle name="Percent 7 4 3 3" xfId="31392" xr:uid="{00000000-0005-0000-0000-0000FEC60000}"/>
    <cellStyle name="Percent 7 4 4" xfId="13434" xr:uid="{00000000-0005-0000-0000-0000FFC60000}"/>
    <cellStyle name="Percent 7 4 4 2" xfId="36702" xr:uid="{00000000-0005-0000-0000-000000C70000}"/>
    <cellStyle name="Percent 7 4 5" xfId="26084" xr:uid="{00000000-0005-0000-0000-000001C70000}"/>
    <cellStyle name="Percent 7 5" xfId="3298" xr:uid="{00000000-0005-0000-0000-000002C70000}"/>
    <cellStyle name="Percent 7 5 2" xfId="6128" xr:uid="{00000000-0005-0000-0000-000003C70000}"/>
    <cellStyle name="Percent 7 5 2 2" xfId="11471" xr:uid="{00000000-0005-0000-0000-000004C70000}"/>
    <cellStyle name="Percent 7 5 2 2 2" xfId="22084" xr:uid="{00000000-0005-0000-0000-000005C70000}"/>
    <cellStyle name="Percent 7 5 2 2 2 2" xfId="45352" xr:uid="{00000000-0005-0000-0000-000006C70000}"/>
    <cellStyle name="Percent 7 5 2 2 3" xfId="34739" xr:uid="{00000000-0005-0000-0000-000007C70000}"/>
    <cellStyle name="Percent 7 5 2 3" xfId="16778" xr:uid="{00000000-0005-0000-0000-000008C70000}"/>
    <cellStyle name="Percent 7 5 2 3 2" xfId="40046" xr:uid="{00000000-0005-0000-0000-000009C70000}"/>
    <cellStyle name="Percent 7 5 2 4" xfId="29431" xr:uid="{00000000-0005-0000-0000-00000AC70000}"/>
    <cellStyle name="Percent 7 5 3" xfId="8829" xr:uid="{00000000-0005-0000-0000-00000BC70000}"/>
    <cellStyle name="Percent 7 5 3 2" xfId="19444" xr:uid="{00000000-0005-0000-0000-00000CC70000}"/>
    <cellStyle name="Percent 7 5 3 2 2" xfId="42712" xr:uid="{00000000-0005-0000-0000-00000DC70000}"/>
    <cellStyle name="Percent 7 5 3 3" xfId="32097" xr:uid="{00000000-0005-0000-0000-00000EC70000}"/>
    <cellStyle name="Percent 7 5 4" xfId="14138" xr:uid="{00000000-0005-0000-0000-00000FC70000}"/>
    <cellStyle name="Percent 7 5 4 2" xfId="37406" xr:uid="{00000000-0005-0000-0000-000010C70000}"/>
    <cellStyle name="Percent 7 5 5" xfId="26789" xr:uid="{00000000-0005-0000-0000-000011C70000}"/>
    <cellStyle name="Percent 7 6" xfId="3618" xr:uid="{00000000-0005-0000-0000-000012C70000}"/>
    <cellStyle name="Percent 7 6 2" xfId="6442" xr:uid="{00000000-0005-0000-0000-000013C70000}"/>
    <cellStyle name="Percent 7 6 2 2" xfId="11785" xr:uid="{00000000-0005-0000-0000-000014C70000}"/>
    <cellStyle name="Percent 7 6 2 2 2" xfId="22398" xr:uid="{00000000-0005-0000-0000-000015C70000}"/>
    <cellStyle name="Percent 7 6 2 2 2 2" xfId="45666" xr:uid="{00000000-0005-0000-0000-000016C70000}"/>
    <cellStyle name="Percent 7 6 2 2 3" xfId="35053" xr:uid="{00000000-0005-0000-0000-000017C70000}"/>
    <cellStyle name="Percent 7 6 2 3" xfId="17092" xr:uid="{00000000-0005-0000-0000-000018C70000}"/>
    <cellStyle name="Percent 7 6 2 3 2" xfId="40360" xr:uid="{00000000-0005-0000-0000-000019C70000}"/>
    <cellStyle name="Percent 7 6 2 4" xfId="29745" xr:uid="{00000000-0005-0000-0000-00001AC70000}"/>
    <cellStyle name="Percent 7 6 3" xfId="9143" xr:uid="{00000000-0005-0000-0000-00001BC70000}"/>
    <cellStyle name="Percent 7 6 3 2" xfId="19758" xr:uid="{00000000-0005-0000-0000-00001CC70000}"/>
    <cellStyle name="Percent 7 6 3 2 2" xfId="43026" xr:uid="{00000000-0005-0000-0000-00001DC70000}"/>
    <cellStyle name="Percent 7 6 3 3" xfId="32411" xr:uid="{00000000-0005-0000-0000-00001EC70000}"/>
    <cellStyle name="Percent 7 6 4" xfId="14452" xr:uid="{00000000-0005-0000-0000-00001FC70000}"/>
    <cellStyle name="Percent 7 6 4 2" xfId="37720" xr:uid="{00000000-0005-0000-0000-000020C70000}"/>
    <cellStyle name="Percent 7 6 5" xfId="27103" xr:uid="{00000000-0005-0000-0000-000021C70000}"/>
    <cellStyle name="Percent 7 7" xfId="4236" xr:uid="{00000000-0005-0000-0000-000022C70000}"/>
    <cellStyle name="Percent 7 7 2" xfId="9580" xr:uid="{00000000-0005-0000-0000-000023C70000}"/>
    <cellStyle name="Percent 7 7 2 2" xfId="20195" xr:uid="{00000000-0005-0000-0000-000024C70000}"/>
    <cellStyle name="Percent 7 7 2 2 2" xfId="43463" xr:uid="{00000000-0005-0000-0000-000025C70000}"/>
    <cellStyle name="Percent 7 7 2 3" xfId="32848" xr:uid="{00000000-0005-0000-0000-000026C70000}"/>
    <cellStyle name="Percent 7 7 3" xfId="14889" xr:uid="{00000000-0005-0000-0000-000027C70000}"/>
    <cellStyle name="Percent 7 7 3 2" xfId="38157" xr:uid="{00000000-0005-0000-0000-000028C70000}"/>
    <cellStyle name="Percent 7 7 4" xfId="27540" xr:uid="{00000000-0005-0000-0000-000029C70000}"/>
    <cellStyle name="Percent 7 8" xfId="6938" xr:uid="{00000000-0005-0000-0000-00002AC70000}"/>
    <cellStyle name="Percent 7 8 2" xfId="17553" xr:uid="{00000000-0005-0000-0000-00002BC70000}"/>
    <cellStyle name="Percent 7 8 2 2" xfId="40821" xr:uid="{00000000-0005-0000-0000-00002CC70000}"/>
    <cellStyle name="Percent 7 8 3" xfId="30206" xr:uid="{00000000-0005-0000-0000-00002DC70000}"/>
    <cellStyle name="Percent 7 9" xfId="12249" xr:uid="{00000000-0005-0000-0000-00002EC70000}"/>
    <cellStyle name="Percent 7 9 2" xfId="35517" xr:uid="{00000000-0005-0000-0000-00002FC70000}"/>
    <cellStyle name="Percent 8" xfId="662" xr:uid="{00000000-0005-0000-0000-000030C70000}"/>
    <cellStyle name="Percent 8 10" xfId="24647" xr:uid="{00000000-0005-0000-0000-000031C70000}"/>
    <cellStyle name="Percent 8 10 2" xfId="47843" xr:uid="{00000000-0005-0000-0000-000032C70000}"/>
    <cellStyle name="Percent 8 11" xfId="24899" xr:uid="{00000000-0005-0000-0000-000033C70000}"/>
    <cellStyle name="Percent 8 12" xfId="49777" xr:uid="{00000000-0005-0000-0000-000034C70000}"/>
    <cellStyle name="Percent 8 2" xfId="663" xr:uid="{00000000-0005-0000-0000-000035C70000}"/>
    <cellStyle name="Percent 8 3" xfId="2134" xr:uid="{00000000-0005-0000-0000-000036C70000}"/>
    <cellStyle name="Percent 8 3 2" xfId="5027" xr:uid="{00000000-0005-0000-0000-000037C70000}"/>
    <cellStyle name="Percent 8 3 2 2" xfId="10370" xr:uid="{00000000-0005-0000-0000-000038C70000}"/>
    <cellStyle name="Percent 8 3 2 2 2" xfId="20985" xr:uid="{00000000-0005-0000-0000-000039C70000}"/>
    <cellStyle name="Percent 8 3 2 2 2 2" xfId="44253" xr:uid="{00000000-0005-0000-0000-00003AC70000}"/>
    <cellStyle name="Percent 8 3 2 2 3" xfId="33638" xr:uid="{00000000-0005-0000-0000-00003BC70000}"/>
    <cellStyle name="Percent 8 3 2 3" xfId="15679" xr:uid="{00000000-0005-0000-0000-00003CC70000}"/>
    <cellStyle name="Percent 8 3 2 3 2" xfId="38947" xr:uid="{00000000-0005-0000-0000-00003DC70000}"/>
    <cellStyle name="Percent 8 3 2 4" xfId="28330" xr:uid="{00000000-0005-0000-0000-00003EC70000}"/>
    <cellStyle name="Percent 8 3 3" xfId="7728" xr:uid="{00000000-0005-0000-0000-00003FC70000}"/>
    <cellStyle name="Percent 8 3 3 2" xfId="18343" xr:uid="{00000000-0005-0000-0000-000040C70000}"/>
    <cellStyle name="Percent 8 3 3 2 2" xfId="41611" xr:uid="{00000000-0005-0000-0000-000041C70000}"/>
    <cellStyle name="Percent 8 3 3 3" xfId="30996" xr:uid="{00000000-0005-0000-0000-000042C70000}"/>
    <cellStyle name="Percent 8 3 4" xfId="13039" xr:uid="{00000000-0005-0000-0000-000043C70000}"/>
    <cellStyle name="Percent 8 3 4 2" xfId="36307" xr:uid="{00000000-0005-0000-0000-000044C70000}"/>
    <cellStyle name="Percent 8 3 5" xfId="25688" xr:uid="{00000000-0005-0000-0000-000045C70000}"/>
    <cellStyle name="Percent 8 4" xfId="2576" xr:uid="{00000000-0005-0000-0000-000046C70000}"/>
    <cellStyle name="Percent 8 4 2" xfId="5424" xr:uid="{00000000-0005-0000-0000-000047C70000}"/>
    <cellStyle name="Percent 8 4 2 2" xfId="10767" xr:uid="{00000000-0005-0000-0000-000048C70000}"/>
    <cellStyle name="Percent 8 4 2 2 2" xfId="21381" xr:uid="{00000000-0005-0000-0000-000049C70000}"/>
    <cellStyle name="Percent 8 4 2 2 2 2" xfId="44649" xr:uid="{00000000-0005-0000-0000-00004AC70000}"/>
    <cellStyle name="Percent 8 4 2 2 3" xfId="34035" xr:uid="{00000000-0005-0000-0000-00004BC70000}"/>
    <cellStyle name="Percent 8 4 2 3" xfId="16075" xr:uid="{00000000-0005-0000-0000-00004CC70000}"/>
    <cellStyle name="Percent 8 4 2 3 2" xfId="39343" xr:uid="{00000000-0005-0000-0000-00004DC70000}"/>
    <cellStyle name="Percent 8 4 2 4" xfId="28727" xr:uid="{00000000-0005-0000-0000-00004EC70000}"/>
    <cellStyle name="Percent 8 4 3" xfId="8125" xr:uid="{00000000-0005-0000-0000-00004FC70000}"/>
    <cellStyle name="Percent 8 4 3 2" xfId="18740" xr:uid="{00000000-0005-0000-0000-000050C70000}"/>
    <cellStyle name="Percent 8 4 3 2 2" xfId="42008" xr:uid="{00000000-0005-0000-0000-000051C70000}"/>
    <cellStyle name="Percent 8 4 3 3" xfId="31393" xr:uid="{00000000-0005-0000-0000-000052C70000}"/>
    <cellStyle name="Percent 8 4 4" xfId="13435" xr:uid="{00000000-0005-0000-0000-000053C70000}"/>
    <cellStyle name="Percent 8 4 4 2" xfId="36703" xr:uid="{00000000-0005-0000-0000-000054C70000}"/>
    <cellStyle name="Percent 8 4 5" xfId="26085" xr:uid="{00000000-0005-0000-0000-000055C70000}"/>
    <cellStyle name="Percent 8 5" xfId="3299" xr:uid="{00000000-0005-0000-0000-000056C70000}"/>
    <cellStyle name="Percent 8 5 2" xfId="6129" xr:uid="{00000000-0005-0000-0000-000057C70000}"/>
    <cellStyle name="Percent 8 5 2 2" xfId="11472" xr:uid="{00000000-0005-0000-0000-000058C70000}"/>
    <cellStyle name="Percent 8 5 2 2 2" xfId="22085" xr:uid="{00000000-0005-0000-0000-000059C70000}"/>
    <cellStyle name="Percent 8 5 2 2 2 2" xfId="45353" xr:uid="{00000000-0005-0000-0000-00005AC70000}"/>
    <cellStyle name="Percent 8 5 2 2 3" xfId="34740" xr:uid="{00000000-0005-0000-0000-00005BC70000}"/>
    <cellStyle name="Percent 8 5 2 3" xfId="16779" xr:uid="{00000000-0005-0000-0000-00005CC70000}"/>
    <cellStyle name="Percent 8 5 2 3 2" xfId="40047" xr:uid="{00000000-0005-0000-0000-00005DC70000}"/>
    <cellStyle name="Percent 8 5 2 4" xfId="29432" xr:uid="{00000000-0005-0000-0000-00005EC70000}"/>
    <cellStyle name="Percent 8 5 3" xfId="8830" xr:uid="{00000000-0005-0000-0000-00005FC70000}"/>
    <cellStyle name="Percent 8 5 3 2" xfId="19445" xr:uid="{00000000-0005-0000-0000-000060C70000}"/>
    <cellStyle name="Percent 8 5 3 2 2" xfId="42713" xr:uid="{00000000-0005-0000-0000-000061C70000}"/>
    <cellStyle name="Percent 8 5 3 3" xfId="32098" xr:uid="{00000000-0005-0000-0000-000062C70000}"/>
    <cellStyle name="Percent 8 5 4" xfId="14139" xr:uid="{00000000-0005-0000-0000-000063C70000}"/>
    <cellStyle name="Percent 8 5 4 2" xfId="37407" xr:uid="{00000000-0005-0000-0000-000064C70000}"/>
    <cellStyle name="Percent 8 5 5" xfId="26790" xr:uid="{00000000-0005-0000-0000-000065C70000}"/>
    <cellStyle name="Percent 8 6" xfId="3619" xr:uid="{00000000-0005-0000-0000-000066C70000}"/>
    <cellStyle name="Percent 8 6 2" xfId="6443" xr:uid="{00000000-0005-0000-0000-000067C70000}"/>
    <cellStyle name="Percent 8 6 2 2" xfId="11786" xr:uid="{00000000-0005-0000-0000-000068C70000}"/>
    <cellStyle name="Percent 8 6 2 2 2" xfId="22399" xr:uid="{00000000-0005-0000-0000-000069C70000}"/>
    <cellStyle name="Percent 8 6 2 2 2 2" xfId="45667" xr:uid="{00000000-0005-0000-0000-00006AC70000}"/>
    <cellStyle name="Percent 8 6 2 2 3" xfId="35054" xr:uid="{00000000-0005-0000-0000-00006BC70000}"/>
    <cellStyle name="Percent 8 6 2 3" xfId="17093" xr:uid="{00000000-0005-0000-0000-00006CC70000}"/>
    <cellStyle name="Percent 8 6 2 3 2" xfId="40361" xr:uid="{00000000-0005-0000-0000-00006DC70000}"/>
    <cellStyle name="Percent 8 6 2 4" xfId="29746" xr:uid="{00000000-0005-0000-0000-00006EC70000}"/>
    <cellStyle name="Percent 8 6 3" xfId="9144" xr:uid="{00000000-0005-0000-0000-00006FC70000}"/>
    <cellStyle name="Percent 8 6 3 2" xfId="19759" xr:uid="{00000000-0005-0000-0000-000070C70000}"/>
    <cellStyle name="Percent 8 6 3 2 2" xfId="43027" xr:uid="{00000000-0005-0000-0000-000071C70000}"/>
    <cellStyle name="Percent 8 6 3 3" xfId="32412" xr:uid="{00000000-0005-0000-0000-000072C70000}"/>
    <cellStyle name="Percent 8 6 4" xfId="14453" xr:uid="{00000000-0005-0000-0000-000073C70000}"/>
    <cellStyle name="Percent 8 6 4 2" xfId="37721" xr:uid="{00000000-0005-0000-0000-000074C70000}"/>
    <cellStyle name="Percent 8 6 5" xfId="27104" xr:uid="{00000000-0005-0000-0000-000075C70000}"/>
    <cellStyle name="Percent 8 7" xfId="4237" xr:uid="{00000000-0005-0000-0000-000076C70000}"/>
    <cellStyle name="Percent 8 7 2" xfId="9581" xr:uid="{00000000-0005-0000-0000-000077C70000}"/>
    <cellStyle name="Percent 8 7 2 2" xfId="20196" xr:uid="{00000000-0005-0000-0000-000078C70000}"/>
    <cellStyle name="Percent 8 7 2 2 2" xfId="43464" xr:uid="{00000000-0005-0000-0000-000079C70000}"/>
    <cellStyle name="Percent 8 7 2 3" xfId="32849" xr:uid="{00000000-0005-0000-0000-00007AC70000}"/>
    <cellStyle name="Percent 8 7 3" xfId="14890" xr:uid="{00000000-0005-0000-0000-00007BC70000}"/>
    <cellStyle name="Percent 8 7 3 2" xfId="38158" xr:uid="{00000000-0005-0000-0000-00007CC70000}"/>
    <cellStyle name="Percent 8 7 4" xfId="27541" xr:uid="{00000000-0005-0000-0000-00007DC70000}"/>
    <cellStyle name="Percent 8 8" xfId="6939" xr:uid="{00000000-0005-0000-0000-00007EC70000}"/>
    <cellStyle name="Percent 8 8 2" xfId="17554" xr:uid="{00000000-0005-0000-0000-00007FC70000}"/>
    <cellStyle name="Percent 8 8 2 2" xfId="40822" xr:uid="{00000000-0005-0000-0000-000080C70000}"/>
    <cellStyle name="Percent 8 8 3" xfId="30207" xr:uid="{00000000-0005-0000-0000-000081C70000}"/>
    <cellStyle name="Percent 8 9" xfId="12250" xr:uid="{00000000-0005-0000-0000-000082C70000}"/>
    <cellStyle name="Percent 8 9 2" xfId="35518" xr:uid="{00000000-0005-0000-0000-000083C70000}"/>
    <cellStyle name="Percent 9" xfId="664" xr:uid="{00000000-0005-0000-0000-000084C70000}"/>
    <cellStyle name="Percent 9 10" xfId="51369" xr:uid="{00000000-0005-0000-0000-000085C70000}"/>
    <cellStyle name="Percent 9 2" xfId="2135" xr:uid="{00000000-0005-0000-0000-000086C70000}"/>
    <cellStyle name="Percent 9 2 2" xfId="5028" xr:uid="{00000000-0005-0000-0000-000087C70000}"/>
    <cellStyle name="Percent 9 2 2 2" xfId="10371" xr:uid="{00000000-0005-0000-0000-000088C70000}"/>
    <cellStyle name="Percent 9 2 2 2 2" xfId="20986" xr:uid="{00000000-0005-0000-0000-000089C70000}"/>
    <cellStyle name="Percent 9 2 2 2 2 2" xfId="44254" xr:uid="{00000000-0005-0000-0000-00008AC70000}"/>
    <cellStyle name="Percent 9 2 2 2 3" xfId="33639" xr:uid="{00000000-0005-0000-0000-00008BC70000}"/>
    <cellStyle name="Percent 9 2 2 3" xfId="15680" xr:uid="{00000000-0005-0000-0000-00008CC70000}"/>
    <cellStyle name="Percent 9 2 2 3 2" xfId="38948" xr:uid="{00000000-0005-0000-0000-00008DC70000}"/>
    <cellStyle name="Percent 9 2 2 4" xfId="28331" xr:uid="{00000000-0005-0000-0000-00008EC70000}"/>
    <cellStyle name="Percent 9 2 3" xfId="7729" xr:uid="{00000000-0005-0000-0000-00008FC70000}"/>
    <cellStyle name="Percent 9 2 3 2" xfId="18344" xr:uid="{00000000-0005-0000-0000-000090C70000}"/>
    <cellStyle name="Percent 9 2 3 2 2" xfId="41612" xr:uid="{00000000-0005-0000-0000-000091C70000}"/>
    <cellStyle name="Percent 9 2 3 3" xfId="30997" xr:uid="{00000000-0005-0000-0000-000092C70000}"/>
    <cellStyle name="Percent 9 2 4" xfId="13040" xr:uid="{00000000-0005-0000-0000-000093C70000}"/>
    <cellStyle name="Percent 9 2 4 2" xfId="36308" xr:uid="{00000000-0005-0000-0000-000094C70000}"/>
    <cellStyle name="Percent 9 2 5" xfId="25689" xr:uid="{00000000-0005-0000-0000-000095C70000}"/>
    <cellStyle name="Percent 9 3" xfId="2577" xr:uid="{00000000-0005-0000-0000-000096C70000}"/>
    <cellStyle name="Percent 9 3 2" xfId="5425" xr:uid="{00000000-0005-0000-0000-000097C70000}"/>
    <cellStyle name="Percent 9 3 2 2" xfId="10768" xr:uid="{00000000-0005-0000-0000-000098C70000}"/>
    <cellStyle name="Percent 9 3 2 2 2" xfId="21382" xr:uid="{00000000-0005-0000-0000-000099C70000}"/>
    <cellStyle name="Percent 9 3 2 2 2 2" xfId="44650" xr:uid="{00000000-0005-0000-0000-00009AC70000}"/>
    <cellStyle name="Percent 9 3 2 2 3" xfId="34036" xr:uid="{00000000-0005-0000-0000-00009BC70000}"/>
    <cellStyle name="Percent 9 3 2 3" xfId="16076" xr:uid="{00000000-0005-0000-0000-00009CC70000}"/>
    <cellStyle name="Percent 9 3 2 3 2" xfId="39344" xr:uid="{00000000-0005-0000-0000-00009DC70000}"/>
    <cellStyle name="Percent 9 3 2 4" xfId="28728" xr:uid="{00000000-0005-0000-0000-00009EC70000}"/>
    <cellStyle name="Percent 9 3 3" xfId="8126" xr:uid="{00000000-0005-0000-0000-00009FC70000}"/>
    <cellStyle name="Percent 9 3 3 2" xfId="18741" xr:uid="{00000000-0005-0000-0000-0000A0C70000}"/>
    <cellStyle name="Percent 9 3 3 2 2" xfId="42009" xr:uid="{00000000-0005-0000-0000-0000A1C70000}"/>
    <cellStyle name="Percent 9 3 3 3" xfId="31394" xr:uid="{00000000-0005-0000-0000-0000A2C70000}"/>
    <cellStyle name="Percent 9 3 4" xfId="13436" xr:uid="{00000000-0005-0000-0000-0000A3C70000}"/>
    <cellStyle name="Percent 9 3 4 2" xfId="36704" xr:uid="{00000000-0005-0000-0000-0000A4C70000}"/>
    <cellStyle name="Percent 9 3 5" xfId="26086" xr:uid="{00000000-0005-0000-0000-0000A5C70000}"/>
    <cellStyle name="Percent 9 4" xfId="3300" xr:uid="{00000000-0005-0000-0000-0000A6C70000}"/>
    <cellStyle name="Percent 9 4 2" xfId="6130" xr:uid="{00000000-0005-0000-0000-0000A7C70000}"/>
    <cellStyle name="Percent 9 4 2 2" xfId="11473" xr:uid="{00000000-0005-0000-0000-0000A8C70000}"/>
    <cellStyle name="Percent 9 4 2 2 2" xfId="22086" xr:uid="{00000000-0005-0000-0000-0000A9C70000}"/>
    <cellStyle name="Percent 9 4 2 2 2 2" xfId="45354" xr:uid="{00000000-0005-0000-0000-0000AAC70000}"/>
    <cellStyle name="Percent 9 4 2 2 3" xfId="34741" xr:uid="{00000000-0005-0000-0000-0000ABC70000}"/>
    <cellStyle name="Percent 9 4 2 3" xfId="16780" xr:uid="{00000000-0005-0000-0000-0000ACC70000}"/>
    <cellStyle name="Percent 9 4 2 3 2" xfId="40048" xr:uid="{00000000-0005-0000-0000-0000ADC70000}"/>
    <cellStyle name="Percent 9 4 2 4" xfId="29433" xr:uid="{00000000-0005-0000-0000-0000AEC70000}"/>
    <cellStyle name="Percent 9 4 3" xfId="8831" xr:uid="{00000000-0005-0000-0000-0000AFC70000}"/>
    <cellStyle name="Percent 9 4 3 2" xfId="19446" xr:uid="{00000000-0005-0000-0000-0000B0C70000}"/>
    <cellStyle name="Percent 9 4 3 2 2" xfId="42714" xr:uid="{00000000-0005-0000-0000-0000B1C70000}"/>
    <cellStyle name="Percent 9 4 3 3" xfId="32099" xr:uid="{00000000-0005-0000-0000-0000B2C70000}"/>
    <cellStyle name="Percent 9 4 4" xfId="14140" xr:uid="{00000000-0005-0000-0000-0000B3C70000}"/>
    <cellStyle name="Percent 9 4 4 2" xfId="37408" xr:uid="{00000000-0005-0000-0000-0000B4C70000}"/>
    <cellStyle name="Percent 9 4 5" xfId="26791" xr:uid="{00000000-0005-0000-0000-0000B5C70000}"/>
    <cellStyle name="Percent 9 5" xfId="3620" xr:uid="{00000000-0005-0000-0000-0000B6C70000}"/>
    <cellStyle name="Percent 9 5 2" xfId="6444" xr:uid="{00000000-0005-0000-0000-0000B7C70000}"/>
    <cellStyle name="Percent 9 5 2 2" xfId="11787" xr:uid="{00000000-0005-0000-0000-0000B8C70000}"/>
    <cellStyle name="Percent 9 5 2 2 2" xfId="22400" xr:uid="{00000000-0005-0000-0000-0000B9C70000}"/>
    <cellStyle name="Percent 9 5 2 2 2 2" xfId="45668" xr:uid="{00000000-0005-0000-0000-0000BAC70000}"/>
    <cellStyle name="Percent 9 5 2 2 3" xfId="35055" xr:uid="{00000000-0005-0000-0000-0000BBC70000}"/>
    <cellStyle name="Percent 9 5 2 3" xfId="17094" xr:uid="{00000000-0005-0000-0000-0000BCC70000}"/>
    <cellStyle name="Percent 9 5 2 3 2" xfId="40362" xr:uid="{00000000-0005-0000-0000-0000BDC70000}"/>
    <cellStyle name="Percent 9 5 2 4" xfId="29747" xr:uid="{00000000-0005-0000-0000-0000BEC70000}"/>
    <cellStyle name="Percent 9 5 3" xfId="9145" xr:uid="{00000000-0005-0000-0000-0000BFC70000}"/>
    <cellStyle name="Percent 9 5 3 2" xfId="19760" xr:uid="{00000000-0005-0000-0000-0000C0C70000}"/>
    <cellStyle name="Percent 9 5 3 2 2" xfId="43028" xr:uid="{00000000-0005-0000-0000-0000C1C70000}"/>
    <cellStyle name="Percent 9 5 3 3" xfId="32413" xr:uid="{00000000-0005-0000-0000-0000C2C70000}"/>
    <cellStyle name="Percent 9 5 4" xfId="14454" xr:uid="{00000000-0005-0000-0000-0000C3C70000}"/>
    <cellStyle name="Percent 9 5 4 2" xfId="37722" xr:uid="{00000000-0005-0000-0000-0000C4C70000}"/>
    <cellStyle name="Percent 9 5 5" xfId="27105" xr:uid="{00000000-0005-0000-0000-0000C5C70000}"/>
    <cellStyle name="Percent 9 6" xfId="4238" xr:uid="{00000000-0005-0000-0000-0000C6C70000}"/>
    <cellStyle name="Percent 9 6 2" xfId="9582" xr:uid="{00000000-0005-0000-0000-0000C7C70000}"/>
    <cellStyle name="Percent 9 6 2 2" xfId="20197" xr:uid="{00000000-0005-0000-0000-0000C8C70000}"/>
    <cellStyle name="Percent 9 6 2 2 2" xfId="43465" xr:uid="{00000000-0005-0000-0000-0000C9C70000}"/>
    <cellStyle name="Percent 9 6 2 3" xfId="32850" xr:uid="{00000000-0005-0000-0000-0000CAC70000}"/>
    <cellStyle name="Percent 9 6 3" xfId="14891" xr:uid="{00000000-0005-0000-0000-0000CBC70000}"/>
    <cellStyle name="Percent 9 6 3 2" xfId="38159" xr:uid="{00000000-0005-0000-0000-0000CCC70000}"/>
    <cellStyle name="Percent 9 6 4" xfId="27542" xr:uid="{00000000-0005-0000-0000-0000CDC70000}"/>
    <cellStyle name="Percent 9 7" xfId="6940" xr:uid="{00000000-0005-0000-0000-0000CEC70000}"/>
    <cellStyle name="Percent 9 7 2" xfId="17555" xr:uid="{00000000-0005-0000-0000-0000CFC70000}"/>
    <cellStyle name="Percent 9 7 2 2" xfId="40823" xr:uid="{00000000-0005-0000-0000-0000D0C70000}"/>
    <cellStyle name="Percent 9 7 3" xfId="30208" xr:uid="{00000000-0005-0000-0000-0000D1C70000}"/>
    <cellStyle name="Percent 9 8" xfId="12251" xr:uid="{00000000-0005-0000-0000-0000D2C70000}"/>
    <cellStyle name="Percent 9 8 2" xfId="35519" xr:uid="{00000000-0005-0000-0000-0000D3C70000}"/>
    <cellStyle name="Percent 9 9" xfId="24900" xr:uid="{00000000-0005-0000-0000-0000D4C70000}"/>
    <cellStyle name="Percent(0)" xfId="30" xr:uid="{00000000-0005-0000-0000-0000D5C70000}"/>
    <cellStyle name="Percent(0) 2" xfId="45" xr:uid="{00000000-0005-0000-0000-0000D6C70000}"/>
    <cellStyle name="Percent(0) 3" xfId="6686" xr:uid="{00000000-0005-0000-0000-0000D7C70000}"/>
    <cellStyle name="plus/less" xfId="31" xr:uid="{00000000-0005-0000-0000-0000D8C70000}"/>
    <cellStyle name="PSChar" xfId="885" xr:uid="{00000000-0005-0000-0000-0000D9C70000}"/>
    <cellStyle name="PSChar 10" xfId="886" xr:uid="{00000000-0005-0000-0000-0000DAC70000}"/>
    <cellStyle name="PSChar 10 2" xfId="887" xr:uid="{00000000-0005-0000-0000-0000DBC70000}"/>
    <cellStyle name="PSChar 11" xfId="888" xr:uid="{00000000-0005-0000-0000-0000DCC70000}"/>
    <cellStyle name="PSChar 12" xfId="889" xr:uid="{00000000-0005-0000-0000-0000DDC70000}"/>
    <cellStyle name="PSChar 2" xfId="890" xr:uid="{00000000-0005-0000-0000-0000DEC70000}"/>
    <cellStyle name="PSChar 2 2" xfId="891" xr:uid="{00000000-0005-0000-0000-0000DFC70000}"/>
    <cellStyle name="PSChar 3" xfId="892" xr:uid="{00000000-0005-0000-0000-0000E0C70000}"/>
    <cellStyle name="PSChar 3 2" xfId="893" xr:uid="{00000000-0005-0000-0000-0000E1C70000}"/>
    <cellStyle name="PSChar 4" xfId="894" xr:uid="{00000000-0005-0000-0000-0000E2C70000}"/>
    <cellStyle name="PSChar 4 2" xfId="895" xr:uid="{00000000-0005-0000-0000-0000E3C70000}"/>
    <cellStyle name="PSChar 5" xfId="896" xr:uid="{00000000-0005-0000-0000-0000E4C70000}"/>
    <cellStyle name="PSChar 5 2" xfId="897" xr:uid="{00000000-0005-0000-0000-0000E5C70000}"/>
    <cellStyle name="PSChar 6" xfId="898" xr:uid="{00000000-0005-0000-0000-0000E6C70000}"/>
    <cellStyle name="PSChar 6 2" xfId="899" xr:uid="{00000000-0005-0000-0000-0000E7C70000}"/>
    <cellStyle name="PSChar 7" xfId="900" xr:uid="{00000000-0005-0000-0000-0000E8C70000}"/>
    <cellStyle name="PSChar 7 2" xfId="901" xr:uid="{00000000-0005-0000-0000-0000E9C70000}"/>
    <cellStyle name="PSChar 8" xfId="902" xr:uid="{00000000-0005-0000-0000-0000EAC70000}"/>
    <cellStyle name="PSChar 8 2" xfId="903" xr:uid="{00000000-0005-0000-0000-0000EBC70000}"/>
    <cellStyle name="PSChar 9" xfId="904" xr:uid="{00000000-0005-0000-0000-0000ECC70000}"/>
    <cellStyle name="PSChar 9 2" xfId="905" xr:uid="{00000000-0005-0000-0000-0000EDC70000}"/>
    <cellStyle name="PSDate" xfId="906" xr:uid="{00000000-0005-0000-0000-0000EEC70000}"/>
    <cellStyle name="PSDate 10" xfId="907" xr:uid="{00000000-0005-0000-0000-0000EFC70000}"/>
    <cellStyle name="PSDate 10 2" xfId="908" xr:uid="{00000000-0005-0000-0000-0000F0C70000}"/>
    <cellStyle name="PSDate 11" xfId="909" xr:uid="{00000000-0005-0000-0000-0000F1C70000}"/>
    <cellStyle name="PSDate 12" xfId="910" xr:uid="{00000000-0005-0000-0000-0000F2C70000}"/>
    <cellStyle name="PSDate 2" xfId="911" xr:uid="{00000000-0005-0000-0000-0000F3C70000}"/>
    <cellStyle name="PSDate 2 2" xfId="912" xr:uid="{00000000-0005-0000-0000-0000F4C70000}"/>
    <cellStyle name="PSDate 3" xfId="913" xr:uid="{00000000-0005-0000-0000-0000F5C70000}"/>
    <cellStyle name="PSDate 3 2" xfId="914" xr:uid="{00000000-0005-0000-0000-0000F6C70000}"/>
    <cellStyle name="PSDate 4" xfId="915" xr:uid="{00000000-0005-0000-0000-0000F7C70000}"/>
    <cellStyle name="PSDate 4 2" xfId="916" xr:uid="{00000000-0005-0000-0000-0000F8C70000}"/>
    <cellStyle name="PSDate 5" xfId="917" xr:uid="{00000000-0005-0000-0000-0000F9C70000}"/>
    <cellStyle name="PSDate 5 2" xfId="918" xr:uid="{00000000-0005-0000-0000-0000FAC70000}"/>
    <cellStyle name="PSDate 6" xfId="919" xr:uid="{00000000-0005-0000-0000-0000FBC70000}"/>
    <cellStyle name="PSDate 6 2" xfId="920" xr:uid="{00000000-0005-0000-0000-0000FCC70000}"/>
    <cellStyle name="PSDate 7" xfId="921" xr:uid="{00000000-0005-0000-0000-0000FDC70000}"/>
    <cellStyle name="PSDate 7 2" xfId="922" xr:uid="{00000000-0005-0000-0000-0000FEC70000}"/>
    <cellStyle name="PSDate 8" xfId="923" xr:uid="{00000000-0005-0000-0000-0000FFC70000}"/>
    <cellStyle name="PSDate 8 2" xfId="924" xr:uid="{00000000-0005-0000-0000-000000C80000}"/>
    <cellStyle name="PSDate 9" xfId="925" xr:uid="{00000000-0005-0000-0000-000001C80000}"/>
    <cellStyle name="PSDate 9 2" xfId="926" xr:uid="{00000000-0005-0000-0000-000002C80000}"/>
    <cellStyle name="PSDec" xfId="927" xr:uid="{00000000-0005-0000-0000-000003C80000}"/>
    <cellStyle name="PSDec 10" xfId="928" xr:uid="{00000000-0005-0000-0000-000004C80000}"/>
    <cellStyle name="PSDec 10 2" xfId="929" xr:uid="{00000000-0005-0000-0000-000005C80000}"/>
    <cellStyle name="PSDec 11" xfId="930" xr:uid="{00000000-0005-0000-0000-000006C80000}"/>
    <cellStyle name="PSDec 12" xfId="931" xr:uid="{00000000-0005-0000-0000-000007C80000}"/>
    <cellStyle name="PSDec 2" xfId="932" xr:uid="{00000000-0005-0000-0000-000008C80000}"/>
    <cellStyle name="PSDec 2 2" xfId="933" xr:uid="{00000000-0005-0000-0000-000009C80000}"/>
    <cellStyle name="PSDec 3" xfId="934" xr:uid="{00000000-0005-0000-0000-00000AC80000}"/>
    <cellStyle name="PSDec 3 2" xfId="935" xr:uid="{00000000-0005-0000-0000-00000BC80000}"/>
    <cellStyle name="PSDec 4" xfId="936" xr:uid="{00000000-0005-0000-0000-00000CC80000}"/>
    <cellStyle name="PSDec 4 2" xfId="937" xr:uid="{00000000-0005-0000-0000-00000DC80000}"/>
    <cellStyle name="PSDec 5" xfId="938" xr:uid="{00000000-0005-0000-0000-00000EC80000}"/>
    <cellStyle name="PSDec 5 2" xfId="939" xr:uid="{00000000-0005-0000-0000-00000FC80000}"/>
    <cellStyle name="PSDec 6" xfId="940" xr:uid="{00000000-0005-0000-0000-000010C80000}"/>
    <cellStyle name="PSDec 6 2" xfId="941" xr:uid="{00000000-0005-0000-0000-000011C80000}"/>
    <cellStyle name="PSDec 7" xfId="942" xr:uid="{00000000-0005-0000-0000-000012C80000}"/>
    <cellStyle name="PSDec 7 2" xfId="943" xr:uid="{00000000-0005-0000-0000-000013C80000}"/>
    <cellStyle name="PSDec 8" xfId="944" xr:uid="{00000000-0005-0000-0000-000014C80000}"/>
    <cellStyle name="PSDec 8 2" xfId="945" xr:uid="{00000000-0005-0000-0000-000015C80000}"/>
    <cellStyle name="PSDec 9" xfId="946" xr:uid="{00000000-0005-0000-0000-000016C80000}"/>
    <cellStyle name="PSDec 9 2" xfId="947" xr:uid="{00000000-0005-0000-0000-000017C80000}"/>
    <cellStyle name="PSHeading" xfId="948" xr:uid="{00000000-0005-0000-0000-000018C80000}"/>
    <cellStyle name="PSHeading 10" xfId="949" xr:uid="{00000000-0005-0000-0000-000019C80000}"/>
    <cellStyle name="PSHeading 10 2" xfId="950" xr:uid="{00000000-0005-0000-0000-00001AC80000}"/>
    <cellStyle name="PSHeading 10 2 2" xfId="951" xr:uid="{00000000-0005-0000-0000-00001BC80000}"/>
    <cellStyle name="PSHeading 10 2 2 2" xfId="51370" xr:uid="{00000000-0005-0000-0000-00001CC80000}"/>
    <cellStyle name="PSHeading 10 2 3" xfId="51371" xr:uid="{00000000-0005-0000-0000-00001DC80000}"/>
    <cellStyle name="PSHeading 10 3" xfId="952" xr:uid="{00000000-0005-0000-0000-00001EC80000}"/>
    <cellStyle name="PSHeading 10 3 2" xfId="51372" xr:uid="{00000000-0005-0000-0000-00001FC80000}"/>
    <cellStyle name="PSHeading 10 4" xfId="51373" xr:uid="{00000000-0005-0000-0000-000020C80000}"/>
    <cellStyle name="PSHeading 11" xfId="953" xr:uid="{00000000-0005-0000-0000-000021C80000}"/>
    <cellStyle name="PSHeading 11 2" xfId="954" xr:uid="{00000000-0005-0000-0000-000022C80000}"/>
    <cellStyle name="PSHeading 11 2 2" xfId="51374" xr:uid="{00000000-0005-0000-0000-000023C80000}"/>
    <cellStyle name="PSHeading 11 3" xfId="51375" xr:uid="{00000000-0005-0000-0000-000024C80000}"/>
    <cellStyle name="PSHeading 12" xfId="955" xr:uid="{00000000-0005-0000-0000-000025C80000}"/>
    <cellStyle name="PSHeading 12 2" xfId="956" xr:uid="{00000000-0005-0000-0000-000026C80000}"/>
    <cellStyle name="PSHeading 12 2 2" xfId="51376" xr:uid="{00000000-0005-0000-0000-000027C80000}"/>
    <cellStyle name="PSHeading 12 3" xfId="51377" xr:uid="{00000000-0005-0000-0000-000028C80000}"/>
    <cellStyle name="PSHeading 13" xfId="957" xr:uid="{00000000-0005-0000-0000-000029C80000}"/>
    <cellStyle name="PSHeading 13 2" xfId="51378" xr:uid="{00000000-0005-0000-0000-00002AC80000}"/>
    <cellStyle name="PSHeading 14" xfId="51379" xr:uid="{00000000-0005-0000-0000-00002BC80000}"/>
    <cellStyle name="PSHeading 2" xfId="958" xr:uid="{00000000-0005-0000-0000-00002CC80000}"/>
    <cellStyle name="PSHeading 2 2" xfId="959" xr:uid="{00000000-0005-0000-0000-00002DC80000}"/>
    <cellStyle name="PSHeading 2 2 2" xfId="960" xr:uid="{00000000-0005-0000-0000-00002EC80000}"/>
    <cellStyle name="PSHeading 2 2 2 2" xfId="51380" xr:uid="{00000000-0005-0000-0000-00002FC80000}"/>
    <cellStyle name="PSHeading 2 2 3" xfId="51381" xr:uid="{00000000-0005-0000-0000-000030C80000}"/>
    <cellStyle name="PSHeading 2 3" xfId="961" xr:uid="{00000000-0005-0000-0000-000031C80000}"/>
    <cellStyle name="PSHeading 2 3 2" xfId="51382" xr:uid="{00000000-0005-0000-0000-000032C80000}"/>
    <cellStyle name="PSHeading 2 4" xfId="51383" xr:uid="{00000000-0005-0000-0000-000033C80000}"/>
    <cellStyle name="PSHeading 3" xfId="962" xr:uid="{00000000-0005-0000-0000-000034C80000}"/>
    <cellStyle name="PSHeading 3 2" xfId="963" xr:uid="{00000000-0005-0000-0000-000035C80000}"/>
    <cellStyle name="PSHeading 3 2 2" xfId="964" xr:uid="{00000000-0005-0000-0000-000036C80000}"/>
    <cellStyle name="PSHeading 3 2 2 2" xfId="51384" xr:uid="{00000000-0005-0000-0000-000037C80000}"/>
    <cellStyle name="PSHeading 3 2 3" xfId="51385" xr:uid="{00000000-0005-0000-0000-000038C80000}"/>
    <cellStyle name="PSHeading 3 3" xfId="965" xr:uid="{00000000-0005-0000-0000-000039C80000}"/>
    <cellStyle name="PSHeading 3 3 2" xfId="51386" xr:uid="{00000000-0005-0000-0000-00003AC80000}"/>
    <cellStyle name="PSHeading 3 4" xfId="51387" xr:uid="{00000000-0005-0000-0000-00003BC80000}"/>
    <cellStyle name="PSHeading 4" xfId="966" xr:uid="{00000000-0005-0000-0000-00003CC80000}"/>
    <cellStyle name="PSHeading 4 2" xfId="967" xr:uid="{00000000-0005-0000-0000-00003DC80000}"/>
    <cellStyle name="PSHeading 4 2 2" xfId="968" xr:uid="{00000000-0005-0000-0000-00003EC80000}"/>
    <cellStyle name="PSHeading 4 2 2 2" xfId="51388" xr:uid="{00000000-0005-0000-0000-00003FC80000}"/>
    <cellStyle name="PSHeading 4 2 3" xfId="51389" xr:uid="{00000000-0005-0000-0000-000040C80000}"/>
    <cellStyle name="PSHeading 4 3" xfId="969" xr:uid="{00000000-0005-0000-0000-000041C80000}"/>
    <cellStyle name="PSHeading 4 3 2" xfId="51390" xr:uid="{00000000-0005-0000-0000-000042C80000}"/>
    <cellStyle name="PSHeading 4 4" xfId="51391" xr:uid="{00000000-0005-0000-0000-000043C80000}"/>
    <cellStyle name="PSHeading 5" xfId="970" xr:uid="{00000000-0005-0000-0000-000044C80000}"/>
    <cellStyle name="PSHeading 5 2" xfId="971" xr:uid="{00000000-0005-0000-0000-000045C80000}"/>
    <cellStyle name="PSHeading 5 2 2" xfId="972" xr:uid="{00000000-0005-0000-0000-000046C80000}"/>
    <cellStyle name="PSHeading 5 2 2 2" xfId="51392" xr:uid="{00000000-0005-0000-0000-000047C80000}"/>
    <cellStyle name="PSHeading 5 2 3" xfId="51393" xr:uid="{00000000-0005-0000-0000-000048C80000}"/>
    <cellStyle name="PSHeading 5 3" xfId="973" xr:uid="{00000000-0005-0000-0000-000049C80000}"/>
    <cellStyle name="PSHeading 5 3 2" xfId="51394" xr:uid="{00000000-0005-0000-0000-00004AC80000}"/>
    <cellStyle name="PSHeading 5 4" xfId="51395" xr:uid="{00000000-0005-0000-0000-00004BC80000}"/>
    <cellStyle name="PSHeading 6" xfId="974" xr:uid="{00000000-0005-0000-0000-00004CC80000}"/>
    <cellStyle name="PSHeading 6 2" xfId="975" xr:uid="{00000000-0005-0000-0000-00004DC80000}"/>
    <cellStyle name="PSHeading 6 2 2" xfId="976" xr:uid="{00000000-0005-0000-0000-00004EC80000}"/>
    <cellStyle name="PSHeading 6 2 2 2" xfId="51396" xr:uid="{00000000-0005-0000-0000-00004FC80000}"/>
    <cellStyle name="PSHeading 6 2 3" xfId="51397" xr:uid="{00000000-0005-0000-0000-000050C80000}"/>
    <cellStyle name="PSHeading 6 3" xfId="977" xr:uid="{00000000-0005-0000-0000-000051C80000}"/>
    <cellStyle name="PSHeading 6 3 2" xfId="51398" xr:uid="{00000000-0005-0000-0000-000052C80000}"/>
    <cellStyle name="PSHeading 6 4" xfId="51399" xr:uid="{00000000-0005-0000-0000-000053C80000}"/>
    <cellStyle name="PSHeading 7" xfId="978" xr:uid="{00000000-0005-0000-0000-000054C80000}"/>
    <cellStyle name="PSHeading 7 2" xfId="979" xr:uid="{00000000-0005-0000-0000-000055C80000}"/>
    <cellStyle name="PSHeading 7 2 2" xfId="980" xr:uid="{00000000-0005-0000-0000-000056C80000}"/>
    <cellStyle name="PSHeading 7 2 2 2" xfId="51400" xr:uid="{00000000-0005-0000-0000-000057C80000}"/>
    <cellStyle name="PSHeading 7 2 3" xfId="51401" xr:uid="{00000000-0005-0000-0000-000058C80000}"/>
    <cellStyle name="PSHeading 7 3" xfId="981" xr:uid="{00000000-0005-0000-0000-000059C80000}"/>
    <cellStyle name="PSHeading 7 3 2" xfId="51402" xr:uid="{00000000-0005-0000-0000-00005AC80000}"/>
    <cellStyle name="PSHeading 7 4" xfId="51403" xr:uid="{00000000-0005-0000-0000-00005BC80000}"/>
    <cellStyle name="PSHeading 8" xfId="982" xr:uid="{00000000-0005-0000-0000-00005CC80000}"/>
    <cellStyle name="PSHeading 8 2" xfId="983" xr:uid="{00000000-0005-0000-0000-00005DC80000}"/>
    <cellStyle name="PSHeading 8 2 2" xfId="984" xr:uid="{00000000-0005-0000-0000-00005EC80000}"/>
    <cellStyle name="PSHeading 8 2 2 2" xfId="51404" xr:uid="{00000000-0005-0000-0000-00005FC80000}"/>
    <cellStyle name="PSHeading 8 2 3" xfId="51405" xr:uid="{00000000-0005-0000-0000-000060C80000}"/>
    <cellStyle name="PSHeading 8 3" xfId="985" xr:uid="{00000000-0005-0000-0000-000061C80000}"/>
    <cellStyle name="PSHeading 8 3 2" xfId="51406" xr:uid="{00000000-0005-0000-0000-000062C80000}"/>
    <cellStyle name="PSHeading 8 4" xfId="51407" xr:uid="{00000000-0005-0000-0000-000063C80000}"/>
    <cellStyle name="PSHeading 9" xfId="986" xr:uid="{00000000-0005-0000-0000-000064C80000}"/>
    <cellStyle name="PSHeading 9 2" xfId="987" xr:uid="{00000000-0005-0000-0000-000065C80000}"/>
    <cellStyle name="PSHeading 9 2 2" xfId="988" xr:uid="{00000000-0005-0000-0000-000066C80000}"/>
    <cellStyle name="PSHeading 9 2 2 2" xfId="51408" xr:uid="{00000000-0005-0000-0000-000067C80000}"/>
    <cellStyle name="PSHeading 9 2 3" xfId="51409" xr:uid="{00000000-0005-0000-0000-000068C80000}"/>
    <cellStyle name="PSHeading 9 3" xfId="989" xr:uid="{00000000-0005-0000-0000-000069C80000}"/>
    <cellStyle name="PSHeading 9 3 2" xfId="51410" xr:uid="{00000000-0005-0000-0000-00006AC80000}"/>
    <cellStyle name="PSHeading 9 4" xfId="51411" xr:uid="{00000000-0005-0000-0000-00006BC80000}"/>
    <cellStyle name="PSInt" xfId="990" xr:uid="{00000000-0005-0000-0000-00006CC80000}"/>
    <cellStyle name="PSInt 10" xfId="991" xr:uid="{00000000-0005-0000-0000-00006DC80000}"/>
    <cellStyle name="PSInt 10 2" xfId="992" xr:uid="{00000000-0005-0000-0000-00006EC80000}"/>
    <cellStyle name="PSInt 11" xfId="993" xr:uid="{00000000-0005-0000-0000-00006FC80000}"/>
    <cellStyle name="PSInt 12" xfId="994" xr:uid="{00000000-0005-0000-0000-000070C80000}"/>
    <cellStyle name="PSInt 2" xfId="995" xr:uid="{00000000-0005-0000-0000-000071C80000}"/>
    <cellStyle name="PSInt 2 2" xfId="996" xr:uid="{00000000-0005-0000-0000-000072C80000}"/>
    <cellStyle name="PSInt 3" xfId="997" xr:uid="{00000000-0005-0000-0000-000073C80000}"/>
    <cellStyle name="PSInt 3 2" xfId="998" xr:uid="{00000000-0005-0000-0000-000074C80000}"/>
    <cellStyle name="PSInt 4" xfId="999" xr:uid="{00000000-0005-0000-0000-000075C80000}"/>
    <cellStyle name="PSInt 4 2" xfId="1000" xr:uid="{00000000-0005-0000-0000-000076C80000}"/>
    <cellStyle name="PSInt 5" xfId="1001" xr:uid="{00000000-0005-0000-0000-000077C80000}"/>
    <cellStyle name="PSInt 5 2" xfId="1002" xr:uid="{00000000-0005-0000-0000-000078C80000}"/>
    <cellStyle name="PSInt 6" xfId="1003" xr:uid="{00000000-0005-0000-0000-000079C80000}"/>
    <cellStyle name="PSInt 6 2" xfId="1004" xr:uid="{00000000-0005-0000-0000-00007AC80000}"/>
    <cellStyle name="PSInt 7" xfId="1005" xr:uid="{00000000-0005-0000-0000-00007BC80000}"/>
    <cellStyle name="PSInt 7 2" xfId="1006" xr:uid="{00000000-0005-0000-0000-00007CC80000}"/>
    <cellStyle name="PSInt 8" xfId="1007" xr:uid="{00000000-0005-0000-0000-00007DC80000}"/>
    <cellStyle name="PSInt 8 2" xfId="1008" xr:uid="{00000000-0005-0000-0000-00007EC80000}"/>
    <cellStyle name="PSInt 9" xfId="1009" xr:uid="{00000000-0005-0000-0000-00007FC80000}"/>
    <cellStyle name="PSInt 9 2" xfId="1010" xr:uid="{00000000-0005-0000-0000-000080C80000}"/>
    <cellStyle name="PSSpacer" xfId="1011" xr:uid="{00000000-0005-0000-0000-000081C80000}"/>
    <cellStyle name="PSSpacer 10" xfId="1012" xr:uid="{00000000-0005-0000-0000-000082C80000}"/>
    <cellStyle name="PSSpacer 10 2" xfId="1013" xr:uid="{00000000-0005-0000-0000-000083C80000}"/>
    <cellStyle name="PSSpacer 11" xfId="1014" xr:uid="{00000000-0005-0000-0000-000084C80000}"/>
    <cellStyle name="PSSpacer 12" xfId="1015" xr:uid="{00000000-0005-0000-0000-000085C80000}"/>
    <cellStyle name="PSSpacer 2" xfId="1016" xr:uid="{00000000-0005-0000-0000-000086C80000}"/>
    <cellStyle name="PSSpacer 2 2" xfId="1017" xr:uid="{00000000-0005-0000-0000-000087C80000}"/>
    <cellStyle name="PSSpacer 3" xfId="1018" xr:uid="{00000000-0005-0000-0000-000088C80000}"/>
    <cellStyle name="PSSpacer 3 2" xfId="1019" xr:uid="{00000000-0005-0000-0000-000089C80000}"/>
    <cellStyle name="PSSpacer 4" xfId="1020" xr:uid="{00000000-0005-0000-0000-00008AC80000}"/>
    <cellStyle name="PSSpacer 4 2" xfId="1021" xr:uid="{00000000-0005-0000-0000-00008BC80000}"/>
    <cellStyle name="PSSpacer 5" xfId="1022" xr:uid="{00000000-0005-0000-0000-00008CC80000}"/>
    <cellStyle name="PSSpacer 5 2" xfId="1023" xr:uid="{00000000-0005-0000-0000-00008DC80000}"/>
    <cellStyle name="PSSpacer 6" xfId="1024" xr:uid="{00000000-0005-0000-0000-00008EC80000}"/>
    <cellStyle name="PSSpacer 6 2" xfId="1025" xr:uid="{00000000-0005-0000-0000-00008FC80000}"/>
    <cellStyle name="PSSpacer 7" xfId="1026" xr:uid="{00000000-0005-0000-0000-000090C80000}"/>
    <cellStyle name="PSSpacer 7 2" xfId="1027" xr:uid="{00000000-0005-0000-0000-000091C80000}"/>
    <cellStyle name="PSSpacer 8" xfId="1028" xr:uid="{00000000-0005-0000-0000-000092C80000}"/>
    <cellStyle name="PSSpacer 8 2" xfId="1029" xr:uid="{00000000-0005-0000-0000-000093C80000}"/>
    <cellStyle name="PSSpacer 9" xfId="1030" xr:uid="{00000000-0005-0000-0000-000094C80000}"/>
    <cellStyle name="PSSpacer 9 2" xfId="1031" xr:uid="{00000000-0005-0000-0000-000095C80000}"/>
    <cellStyle name="Ref" xfId="51451" xr:uid="{3B1A50D8-DD8D-4318-A9F2-C033830C2FB9}"/>
    <cellStyle name="Ref 2" xfId="51468" xr:uid="{55738FAF-003B-4B32-A1EE-569B21BAFE94}"/>
    <cellStyle name="RowRef" xfId="32" xr:uid="{00000000-0005-0000-0000-000096C80000}"/>
    <cellStyle name="Sch_TItle" xfId="51450" xr:uid="{0407CE85-B82A-4D97-9C6B-0D6D550089EB}"/>
    <cellStyle name="Short Date" xfId="665" xr:uid="{00000000-0005-0000-0000-000097C80000}"/>
    <cellStyle name="Short Date 2" xfId="46" xr:uid="{00000000-0005-0000-0000-000098C80000}"/>
    <cellStyle name="Short Date 3" xfId="6687" xr:uid="{00000000-0005-0000-0000-000099C80000}"/>
    <cellStyle name="Short Date 4" xfId="51461" xr:uid="{6A14B08B-2F9A-4DFF-A0EB-DBBA25AD386A}"/>
    <cellStyle name="Single Cell Column Heading" xfId="51412" xr:uid="{00000000-0005-0000-0000-00009AC80000}"/>
    <cellStyle name="Style 1" xfId="666" xr:uid="{00000000-0005-0000-0000-00009BC80000}"/>
    <cellStyle name="Sum" xfId="667" xr:uid="{00000000-0005-0000-0000-00009CC80000}"/>
    <cellStyle name="Sum 2" xfId="668" xr:uid="{00000000-0005-0000-0000-00009DC80000}"/>
    <cellStyle name="Sum 2 2" xfId="669" xr:uid="{00000000-0005-0000-0000-00009EC80000}"/>
    <cellStyle name="Sum 2 3" xfId="6688" xr:uid="{00000000-0005-0000-0000-00009FC80000}"/>
    <cellStyle name="Sum 3" xfId="2138" xr:uid="{00000000-0005-0000-0000-0000A0C80000}"/>
    <cellStyle name="SYSTEM" xfId="51413" xr:uid="{00000000-0005-0000-0000-0000A1C80000}"/>
    <cellStyle name="Table Text" xfId="6689" xr:uid="{00000000-0005-0000-0000-0000A2C80000}"/>
    <cellStyle name="table_headers" xfId="51452" xr:uid="{BB974CE6-3FCC-44D2-8502-1BD160B2D91C}"/>
    <cellStyle name="Table2Heading" xfId="33" xr:uid="{00000000-0005-0000-0000-0000A3C80000}"/>
    <cellStyle name="TableHeading" xfId="34" xr:uid="{00000000-0005-0000-0000-0000A4C80000}"/>
    <cellStyle name="TableNumber" xfId="35" xr:uid="{00000000-0005-0000-0000-0000A5C80000}"/>
    <cellStyle name="TableText" xfId="36" xr:uid="{00000000-0005-0000-0000-0000A6C80000}"/>
    <cellStyle name="Text" xfId="37" xr:uid="{00000000-0005-0000-0000-0000A7C80000}"/>
    <cellStyle name="Text 2" xfId="670" xr:uid="{00000000-0005-0000-0000-0000A8C80000}"/>
    <cellStyle name="Text 2 2" xfId="671" xr:uid="{00000000-0005-0000-0000-0000A9C80000}"/>
    <cellStyle name="Text 2 3" xfId="6690" xr:uid="{00000000-0005-0000-0000-0000AAC80000}"/>
    <cellStyle name="Text 3" xfId="6691" xr:uid="{00000000-0005-0000-0000-0000ABC80000}"/>
    <cellStyle name="Text Level 1" xfId="51414" xr:uid="{00000000-0005-0000-0000-0000ACC80000}"/>
    <cellStyle name="Text Level 2" xfId="51415" xr:uid="{00000000-0005-0000-0000-0000ADC80000}"/>
    <cellStyle name="Text Level 3" xfId="51416" xr:uid="{00000000-0005-0000-0000-0000AEC80000}"/>
    <cellStyle name="Text Level 4" xfId="51417" xr:uid="{00000000-0005-0000-0000-0000AFC80000}"/>
    <cellStyle name="Text rjustify" xfId="38" xr:uid="{00000000-0005-0000-0000-0000B0C80000}"/>
    <cellStyle name="Text rjustify 2" xfId="672" xr:uid="{00000000-0005-0000-0000-0000B1C80000}"/>
    <cellStyle name="Text rjustify 2 2" xfId="673" xr:uid="{00000000-0005-0000-0000-0000B2C80000}"/>
    <cellStyle name="Time" xfId="674" xr:uid="{00000000-0005-0000-0000-0000B3C80000}"/>
    <cellStyle name="Time (entry)" xfId="675" xr:uid="{00000000-0005-0000-0000-0000B4C80000}"/>
    <cellStyle name="Time 2" xfId="676" xr:uid="{00000000-0005-0000-0000-0000B5C80000}"/>
    <cellStyle name="Time 3" xfId="677" xr:uid="{00000000-0005-0000-0000-0000B6C80000}"/>
    <cellStyle name="TIME Detail" xfId="51418" xr:uid="{00000000-0005-0000-0000-0000B7C80000}"/>
    <cellStyle name="TIME Period Start" xfId="51419" xr:uid="{00000000-0005-0000-0000-0000B8C80000}"/>
    <cellStyle name="Time_Sheet1" xfId="3813" xr:uid="{00000000-0005-0000-0000-0000B9C80000}"/>
    <cellStyle name="Title" xfId="85" builtinId="15" hidden="1"/>
    <cellStyle name="Title 10" xfId="678" xr:uid="{00000000-0005-0000-0000-0000BBC80000}"/>
    <cellStyle name="Title 2" xfId="679" xr:uid="{00000000-0005-0000-0000-0000BCC80000}"/>
    <cellStyle name="Title 2 2" xfId="1032" xr:uid="{00000000-0005-0000-0000-0000BDC80000}"/>
    <cellStyle name="Title 2 2 2" xfId="2156" xr:uid="{00000000-0005-0000-0000-0000BEC80000}"/>
    <cellStyle name="Title 2 2 2 2" xfId="3712" xr:uid="{00000000-0005-0000-0000-0000BFC80000}"/>
    <cellStyle name="Title 2 2_Sheet1" xfId="3815" xr:uid="{00000000-0005-0000-0000-0000C0C80000}"/>
    <cellStyle name="Title 2_Asset Register (new)" xfId="1297" xr:uid="{00000000-0005-0000-0000-0000C1C80000}"/>
    <cellStyle name="Title 3" xfId="680" xr:uid="{00000000-0005-0000-0000-0000C2C80000}"/>
    <cellStyle name="Title 3 2" xfId="1033" xr:uid="{00000000-0005-0000-0000-0000C3C80000}"/>
    <cellStyle name="Title 3 2 2" xfId="2157" xr:uid="{00000000-0005-0000-0000-0000C4C80000}"/>
    <cellStyle name="Title 3 2 2 2" xfId="3711" xr:uid="{00000000-0005-0000-0000-0000C5C80000}"/>
    <cellStyle name="Title 3 2_Sheet1" xfId="3816" xr:uid="{00000000-0005-0000-0000-0000C6C80000}"/>
    <cellStyle name="Title 3_Asset Register (new)" xfId="1296" xr:uid="{00000000-0005-0000-0000-0000C7C80000}"/>
    <cellStyle name="Title 4" xfId="681" xr:uid="{00000000-0005-0000-0000-0000C8C80000}"/>
    <cellStyle name="Title 5" xfId="682" xr:uid="{00000000-0005-0000-0000-0000C9C80000}"/>
    <cellStyle name="Title 6" xfId="683" xr:uid="{00000000-0005-0000-0000-0000CAC80000}"/>
    <cellStyle name="Title 7" xfId="684" xr:uid="{00000000-0005-0000-0000-0000CBC80000}"/>
    <cellStyle name="Title 8" xfId="685" xr:uid="{00000000-0005-0000-0000-0000CCC80000}"/>
    <cellStyle name="Title 9" xfId="686" xr:uid="{00000000-0005-0000-0000-0000CDC80000}"/>
    <cellStyle name="Top rows" xfId="687" xr:uid="{00000000-0005-0000-0000-0000CEC80000}"/>
    <cellStyle name="Top rows 2" xfId="688" xr:uid="{00000000-0005-0000-0000-0000CFC80000}"/>
    <cellStyle name="Top rows 3" xfId="689" xr:uid="{00000000-0005-0000-0000-0000D0C80000}"/>
    <cellStyle name="Top rows 4" xfId="6692" xr:uid="{00000000-0005-0000-0000-0000D1C80000}"/>
    <cellStyle name="Total" xfId="101" builtinId="25" hidden="1"/>
    <cellStyle name="Total 2" xfId="690" xr:uid="{00000000-0005-0000-0000-0000D3C80000}"/>
    <cellStyle name="Total 2 2" xfId="1081" xr:uid="{00000000-0005-0000-0000-0000D4C80000}"/>
    <cellStyle name="Total 2 3" xfId="1034" xr:uid="{00000000-0005-0000-0000-0000D5C80000}"/>
    <cellStyle name="Total 2 3 2" xfId="2167" xr:uid="{00000000-0005-0000-0000-0000D6C80000}"/>
    <cellStyle name="Total 2 3 2 2" xfId="3801" xr:uid="{00000000-0005-0000-0000-0000D7C80000}"/>
    <cellStyle name="Total 2 3 3" xfId="24648" xr:uid="{00000000-0005-0000-0000-0000D8C80000}"/>
    <cellStyle name="Total 2 3_Sheet1" xfId="3989" xr:uid="{00000000-0005-0000-0000-0000D9C80000}"/>
    <cellStyle name="Total 2_Asset Register (new)" xfId="1295" xr:uid="{00000000-0005-0000-0000-0000DAC80000}"/>
    <cellStyle name="Total 3" xfId="691" xr:uid="{00000000-0005-0000-0000-0000DBC80000}"/>
    <cellStyle name="Total 3 2" xfId="1035" xr:uid="{00000000-0005-0000-0000-0000DCC80000}"/>
    <cellStyle name="Total 3 2 2" xfId="2168" xr:uid="{00000000-0005-0000-0000-0000DDC80000}"/>
    <cellStyle name="Total 3 2 2 2" xfId="3710" xr:uid="{00000000-0005-0000-0000-0000DEC80000}"/>
    <cellStyle name="Total 4" xfId="692" xr:uid="{00000000-0005-0000-0000-0000DFC80000}"/>
    <cellStyle name="Total 5" xfId="693" xr:uid="{00000000-0005-0000-0000-0000E0C80000}"/>
    <cellStyle name="Total 6" xfId="694" xr:uid="{00000000-0005-0000-0000-0000E1C80000}"/>
    <cellStyle name="Total 7" xfId="695" xr:uid="{00000000-0005-0000-0000-0000E2C80000}"/>
    <cellStyle name="Total 8" xfId="696" xr:uid="{00000000-0005-0000-0000-0000E3C80000}"/>
    <cellStyle name="Warning Text" xfId="98" builtinId="11" hidden="1"/>
    <cellStyle name="Warning Text 2" xfId="697" xr:uid="{00000000-0005-0000-0000-0000E5C80000}"/>
    <cellStyle name="Warning Text 2 2" xfId="1082" xr:uid="{00000000-0005-0000-0000-0000E6C80000}"/>
    <cellStyle name="Warning Text 2 3" xfId="1036" xr:uid="{00000000-0005-0000-0000-0000E7C80000}"/>
    <cellStyle name="Warning Text 2 3 2" xfId="2173" xr:uid="{00000000-0005-0000-0000-0000E8C80000}"/>
    <cellStyle name="Warning Text 2 3 2 2" xfId="3626" xr:uid="{00000000-0005-0000-0000-0000E9C80000}"/>
    <cellStyle name="Warning Text 2 3 3" xfId="24649" xr:uid="{00000000-0005-0000-0000-0000EAC80000}"/>
    <cellStyle name="Warning Text 2 3_Sheet1" xfId="3823" xr:uid="{00000000-0005-0000-0000-0000EBC80000}"/>
    <cellStyle name="Warning Text 2_Asset Register (new)" xfId="1294" xr:uid="{00000000-0005-0000-0000-0000ECC80000}"/>
    <cellStyle name="Warning Text 3" xfId="698" xr:uid="{00000000-0005-0000-0000-0000EDC80000}"/>
    <cellStyle name="Warning Text 3 2" xfId="1037" xr:uid="{00000000-0005-0000-0000-0000EEC80000}"/>
    <cellStyle name="Warning Text 3 2 2" xfId="2174" xr:uid="{00000000-0005-0000-0000-0000EFC80000}"/>
    <cellStyle name="Warning Text 3 2 2 2" xfId="3625" xr:uid="{00000000-0005-0000-0000-0000F0C80000}"/>
    <cellStyle name="Warning Text 4" xfId="699" xr:uid="{00000000-0005-0000-0000-0000F1C80000}"/>
    <cellStyle name="Warning Text 5" xfId="700" xr:uid="{00000000-0005-0000-0000-0000F2C80000}"/>
    <cellStyle name="Warning Text 6" xfId="701" xr:uid="{00000000-0005-0000-0000-0000F3C80000}"/>
    <cellStyle name="Warning Text 7" xfId="702" xr:uid="{00000000-0005-0000-0000-0000F4C80000}"/>
    <cellStyle name="Warning Text 8" xfId="703" xr:uid="{00000000-0005-0000-0000-0000F5C80000}"/>
    <cellStyle name="Year" xfId="704" xr:uid="{00000000-0005-0000-0000-0000F6C80000}"/>
    <cellStyle name="Year0" xfId="39" xr:uid="{00000000-0005-0000-0000-0000F7C80000}"/>
  </cellStyles>
  <dxfs count="52">
    <dxf>
      <font>
        <color rgb="FF9C0006"/>
      </font>
      <fill>
        <patternFill>
          <bgColor rgb="FFFFC7CE"/>
        </patternFill>
      </fill>
    </dxf>
    <dxf>
      <font>
        <color theme="0"/>
      </font>
    </dxf>
    <dxf>
      <font>
        <b/>
        <strike val="0"/>
        <outline val="0"/>
        <shadow val="0"/>
        <u val="none"/>
        <vertAlign val="baseline"/>
        <sz val="11"/>
        <color auto="1"/>
        <name val="Calibri"/>
      </font>
      <numFmt numFmtId="189" formatCode="_(* #,##0.0,,_);_(* \(#,##0.0,,\);_(* &quot;-&quot;??_);_(@_)"/>
      <fill>
        <patternFill patternType="solid">
          <fgColor indexed="64"/>
          <bgColor theme="8" tint="0.79998168889431442"/>
        </patternFill>
      </fill>
      <alignment horizontal="general" vertical="bottom" textRotation="0" wrapText="0" indent="0" justifyLastLine="0" shrinkToFit="0" readingOrder="0"/>
      <protection locked="0" hidden="0"/>
    </dxf>
    <dxf>
      <font>
        <b/>
        <strike val="0"/>
        <outline val="0"/>
        <shadow val="0"/>
        <u val="none"/>
        <vertAlign val="baseline"/>
        <sz val="11"/>
        <color auto="1"/>
        <name val="Calibri"/>
      </font>
      <numFmt numFmtId="189" formatCode="_(* #,##0.0,,_);_(* \(#,##0.0,,\);_(* &quot;-&quot;??_);_(@_)"/>
      <fill>
        <patternFill patternType="solid">
          <fgColor indexed="64"/>
          <bgColor theme="8" tint="0.79998168889431442"/>
        </patternFill>
      </fill>
      <alignment horizontal="general" vertical="bottom" textRotation="0" wrapText="0" indent="0" justifyLastLine="0" shrinkToFit="0" readingOrder="0"/>
      <protection locked="0" hidden="0"/>
    </dxf>
    <dxf>
      <font>
        <strike val="0"/>
        <outline val="0"/>
        <shadow val="0"/>
        <u val="none"/>
        <vertAlign val="baseline"/>
        <sz val="11"/>
        <name val="Calibri"/>
      </font>
      <numFmt numFmtId="164" formatCode="_(* #,##0_);_(* \(#,##0\);_(* &quot;-&quot;_);_(@_)"/>
      <fill>
        <patternFill patternType="solid">
          <fgColor indexed="64"/>
          <bgColor theme="0"/>
        </patternFill>
      </fill>
      <protection locked="0" hidden="0"/>
    </dxf>
    <dxf>
      <font>
        <strike val="0"/>
        <outline val="0"/>
        <shadow val="0"/>
        <u val="none"/>
        <vertAlign val="baseline"/>
        <sz val="11"/>
        <name val="Calibri"/>
      </font>
      <numFmt numFmtId="164" formatCode="_(* #,##0_);_(* \(#,##0\);_(* &quot;-&quot;_);_(@_)"/>
      <fill>
        <patternFill patternType="solid">
          <fgColor indexed="64"/>
          <bgColor theme="0"/>
        </patternFill>
      </fill>
      <protection locked="0" hidden="0"/>
    </dxf>
    <dxf>
      <font>
        <strike val="0"/>
        <outline val="0"/>
        <shadow val="0"/>
        <u val="none"/>
        <vertAlign val="baseline"/>
        <sz val="11"/>
        <name val="Calibri"/>
      </font>
      <numFmt numFmtId="164" formatCode="_(* #,##0_);_(* \(#,##0\);_(* &quot;-&quot;_);_(@_)"/>
      <fill>
        <patternFill patternType="solid">
          <fgColor indexed="64"/>
          <bgColor theme="0"/>
        </patternFill>
      </fill>
      <protection locked="0" hidden="0"/>
    </dxf>
    <dxf>
      <font>
        <strike val="0"/>
        <outline val="0"/>
        <shadow val="0"/>
        <u val="none"/>
        <vertAlign val="baseline"/>
        <sz val="11"/>
        <name val="Calibri"/>
      </font>
      <numFmt numFmtId="164" formatCode="_(* #,##0_);_(* \(#,##0\);_(* &quot;-&quot;_);_(@_)"/>
      <fill>
        <patternFill patternType="solid">
          <fgColor indexed="64"/>
          <bgColor theme="0"/>
        </patternFill>
      </fill>
      <protection locked="0" hidden="0"/>
    </dxf>
    <dxf>
      <font>
        <strike val="0"/>
        <outline val="0"/>
        <shadow val="0"/>
        <u val="none"/>
        <vertAlign val="baseline"/>
        <sz val="11"/>
        <name val="Calibri"/>
      </font>
      <fill>
        <patternFill patternType="solid">
          <fgColor indexed="64"/>
          <bgColor theme="0"/>
        </patternFill>
      </fill>
      <alignment horizontal="general" vertical="bottom" textRotation="0" wrapText="1" indent="0" justifyLastLine="0" shrinkToFit="0" readingOrder="0"/>
      <protection locked="0" hidden="0"/>
    </dxf>
    <dxf>
      <font>
        <strike val="0"/>
        <outline val="0"/>
        <shadow val="0"/>
        <u val="none"/>
        <vertAlign val="baseline"/>
        <sz val="11"/>
        <name val="Calibri"/>
      </font>
      <fill>
        <patternFill patternType="solid">
          <fgColor indexed="64"/>
          <bgColor theme="0"/>
        </patternFill>
      </fill>
      <alignment horizontal="general" vertical="bottom" textRotation="0" wrapText="1" indent="0" justifyLastLine="0" shrinkToFit="0" readingOrder="0"/>
      <protection locked="0" hidden="0"/>
    </dxf>
    <dxf>
      <font>
        <strike val="0"/>
        <outline val="0"/>
        <shadow val="0"/>
        <u val="none"/>
        <vertAlign val="baseline"/>
        <sz val="11"/>
        <name val="Calibri"/>
      </font>
      <fill>
        <patternFill patternType="solid">
          <fgColor indexed="64"/>
          <bgColor theme="0"/>
        </patternFill>
      </fill>
      <alignment horizontal="general" vertical="bottom" textRotation="0" wrapText="1" indent="0" justifyLastLine="0" shrinkToFit="0" readingOrder="0"/>
      <protection locked="0" hidden="0"/>
    </dxf>
    <dxf>
      <font>
        <strike val="0"/>
        <outline val="0"/>
        <shadow val="0"/>
        <u val="none"/>
        <vertAlign val="baseline"/>
        <sz val="11"/>
        <name val="Calibri"/>
      </font>
      <fill>
        <patternFill patternType="solid">
          <fgColor indexed="64"/>
          <bgColor theme="0"/>
        </patternFill>
      </fill>
      <alignment horizontal="general" vertical="bottom" textRotation="0" wrapText="1" indent="0" justifyLastLine="0" shrinkToFit="0" readingOrder="0"/>
      <protection locked="0" hidden="0"/>
    </dxf>
    <dxf>
      <font>
        <strike val="0"/>
        <outline val="0"/>
        <shadow val="0"/>
        <u val="none"/>
        <vertAlign val="baseline"/>
        <sz val="11"/>
        <name val="Calibri"/>
      </font>
      <fill>
        <patternFill patternType="none">
          <fgColor indexed="64"/>
          <bgColor auto="1"/>
        </patternFill>
      </fill>
      <protection locked="0" hidden="0"/>
    </dxf>
    <dxf>
      <font>
        <strike val="0"/>
        <outline val="0"/>
        <shadow val="0"/>
        <u val="none"/>
        <vertAlign val="baseline"/>
        <sz val="11"/>
        <name val="Calibri"/>
      </font>
      <protection locked="0" hidden="0"/>
    </dxf>
    <dxf>
      <font>
        <strike val="0"/>
        <outline val="0"/>
        <shadow val="0"/>
        <u val="none"/>
        <vertAlign val="baseline"/>
        <sz val="11"/>
        <name val="Calibri"/>
      </font>
      <numFmt numFmtId="0" formatCode="General"/>
      <protection locked="0" hidden="0"/>
    </dxf>
    <dxf>
      <font>
        <strike val="0"/>
        <outline val="0"/>
        <shadow val="0"/>
        <u val="none"/>
        <vertAlign val="baseline"/>
        <sz val="11"/>
        <name val="Calibri"/>
      </font>
      <protection locked="0" hidden="0"/>
    </dxf>
    <dxf>
      <font>
        <strike val="0"/>
        <outline val="0"/>
        <shadow val="0"/>
        <u val="none"/>
        <vertAlign val="baseline"/>
        <sz val="11"/>
        <name val="Calibri"/>
      </font>
      <protection locked="0" hidden="0"/>
    </dxf>
    <dxf>
      <protection locked="1" hidden="0"/>
    </dxf>
    <dxf>
      <font>
        <strike val="0"/>
        <outline val="0"/>
        <shadow val="0"/>
        <u val="none"/>
        <vertAlign val="baseline"/>
        <sz val="11"/>
        <name val="Calibri"/>
      </font>
      <numFmt numFmtId="164" formatCode="_(* #,##0_);_(* \(#,##0\);_(* &quot;-&quot;_);_(@_)"/>
      <protection locked="0" hidden="0"/>
    </dxf>
    <dxf>
      <font>
        <strike val="0"/>
        <outline val="0"/>
        <shadow val="0"/>
        <u val="none"/>
        <vertAlign val="baseline"/>
        <sz val="11"/>
        <name val="Calibri"/>
      </font>
      <protection locked="0" hidden="0"/>
    </dxf>
    <dxf>
      <font>
        <b val="0"/>
        <strike val="0"/>
        <outline val="0"/>
        <shadow val="0"/>
        <u val="none"/>
        <vertAlign val="baseline"/>
        <sz val="11"/>
        <name val="Calibri"/>
      </font>
      <protection locked="0" hidden="0"/>
    </dxf>
    <dxf>
      <font>
        <strike val="0"/>
        <outline val="0"/>
        <shadow val="0"/>
        <u val="none"/>
        <vertAlign val="baseline"/>
        <sz val="11"/>
        <name val="Calibri"/>
      </font>
      <numFmt numFmtId="0" formatCode="General"/>
      <protection locked="0" hidden="0"/>
    </dxf>
    <dxf>
      <font>
        <b val="0"/>
        <strike val="0"/>
        <outline val="0"/>
        <shadow val="0"/>
        <u val="none"/>
        <vertAlign val="baseline"/>
        <sz val="11"/>
        <name val="Calibri"/>
      </font>
      <protection locked="0" hidden="0"/>
    </dxf>
    <dxf>
      <border outline="0">
        <top style="thin">
          <color theme="4" tint="0.39997558519241921"/>
        </top>
      </border>
    </dxf>
    <dxf>
      <font>
        <strike val="0"/>
        <outline val="0"/>
        <shadow val="0"/>
        <u val="none"/>
        <vertAlign val="baseline"/>
        <sz val="11"/>
        <name val="Calibri"/>
      </font>
      <protection locked="0" hidden="0"/>
    </dxf>
    <dxf>
      <protection locked="1" hidden="0"/>
    </dxf>
    <dxf>
      <font>
        <strike val="0"/>
        <outline val="0"/>
        <shadow val="0"/>
        <u val="none"/>
        <vertAlign val="baseline"/>
        <sz val="11"/>
        <name val="Calibri"/>
      </font>
      <protection locked="0" hidden="0"/>
    </dxf>
    <dxf>
      <font>
        <strike val="0"/>
        <outline val="0"/>
        <shadow val="0"/>
        <u val="none"/>
        <vertAlign val="baseline"/>
        <sz val="11"/>
        <name val="Calibri"/>
      </font>
      <numFmt numFmtId="0" formatCode="General"/>
      <protection locked="0" hidden="0"/>
    </dxf>
    <dxf>
      <font>
        <strike val="0"/>
        <outline val="0"/>
        <shadow val="0"/>
        <u val="none"/>
        <vertAlign val="baseline"/>
        <sz val="11"/>
        <name val="Calibri"/>
      </font>
      <protection locked="0" hidden="0"/>
    </dxf>
    <dxf>
      <font>
        <strike val="0"/>
        <outline val="0"/>
        <shadow val="0"/>
        <u val="none"/>
        <vertAlign val="baseline"/>
        <sz val="11"/>
        <name val="Calibri"/>
      </font>
      <numFmt numFmtId="0" formatCode="General"/>
      <protection locked="0" hidden="0"/>
    </dxf>
    <dxf>
      <font>
        <strike val="0"/>
        <outline val="0"/>
        <shadow val="0"/>
        <u val="none"/>
        <vertAlign val="baseline"/>
        <sz val="11"/>
        <name val="Calibri"/>
      </font>
      <numFmt numFmtId="164" formatCode="_(* #,##0_);_(* \(#,##0\);_(* &quot;-&quot;_);_(@_)"/>
      <protection locked="0" hidden="0"/>
    </dxf>
    <dxf>
      <font>
        <strike val="0"/>
        <outline val="0"/>
        <shadow val="0"/>
        <u val="none"/>
        <vertAlign val="baseline"/>
        <sz val="11"/>
        <name val="Calibri"/>
      </font>
      <protection locked="0" hidden="0"/>
    </dxf>
    <dxf>
      <font>
        <b val="0"/>
        <strike val="0"/>
        <outline val="0"/>
        <shadow val="0"/>
        <u val="none"/>
        <vertAlign val="baseline"/>
        <sz val="11"/>
        <name val="Calibri"/>
      </font>
      <protection locked="0" hidden="0"/>
    </dxf>
    <dxf>
      <font>
        <strike val="0"/>
        <outline val="0"/>
        <shadow val="0"/>
        <u val="none"/>
        <vertAlign val="baseline"/>
        <sz val="11"/>
        <name val="Calibri"/>
      </font>
      <numFmt numFmtId="0" formatCode="General"/>
      <protection locked="0" hidden="0"/>
    </dxf>
    <dxf>
      <font>
        <b val="0"/>
        <strike val="0"/>
        <outline val="0"/>
        <shadow val="0"/>
        <u val="none"/>
        <vertAlign val="baseline"/>
        <sz val="11"/>
        <name val="Calibri"/>
      </font>
      <protection locked="0" hidden="0"/>
    </dxf>
    <dxf>
      <border outline="0">
        <top style="thin">
          <color theme="4" tint="0.39997558519241921"/>
        </top>
      </border>
    </dxf>
    <dxf>
      <font>
        <strike val="0"/>
        <outline val="0"/>
        <shadow val="0"/>
        <u val="none"/>
        <vertAlign val="baseline"/>
        <sz val="11"/>
        <name val="Calibri"/>
      </font>
      <protection locked="0" hidden="0"/>
    </dxf>
    <dxf>
      <protection locked="1" hidden="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color theme="0"/>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2" defaultTableStyle="TableStyleMedium9" defaultPivotStyle="PivotStyleLight16">
    <tableStyle name="cc_TableStyle" pivot="0" count="7" xr9:uid="{48F15C9B-E649-48DE-84C5-F9CCEF277CCF}">
      <tableStyleElement type="wholeTable" dxfId="51"/>
      <tableStyleElement type="headerRow" dxfId="50"/>
      <tableStyleElement type="totalRow" dxfId="49"/>
      <tableStyleElement type="firstColumn" dxfId="48"/>
      <tableStyleElement type="lastColumn" dxfId="47"/>
      <tableStyleElement type="firstRowStripe" dxfId="46"/>
      <tableStyleElement type="firstColumnStripe" dxfId="45"/>
    </tableStyle>
    <tableStyle name="TableStyleMedium_mod" pivot="0" count="7" xr9:uid="{A44F87DE-7321-4726-8F4A-CEA919597CF8}">
      <tableStyleElement type="wholeTable" dxfId="44"/>
      <tableStyleElement type="headerRow" dxfId="43"/>
      <tableStyleElement type="totalRow" dxfId="42"/>
      <tableStyleElement type="firstColumn" dxfId="41"/>
      <tableStyleElement type="lastColumn" dxfId="40"/>
      <tableStyleElement type="firstRowStripe" dxfId="39"/>
      <tableStyleElement type="firstColumnStripe" dxfId="38"/>
    </tableStyle>
  </tableStyles>
  <colors>
    <mruColors>
      <color rgb="FFFEF0CE"/>
      <color rgb="FFD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alcChain" Target="calcChain.xml" Id="rId27"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AMMAT summary results</a:t>
            </a:r>
          </a:p>
        </c:rich>
      </c:tx>
      <c:overlay val="0"/>
    </c:title>
    <c:autoTitleDeleted val="0"/>
    <c:plotArea>
      <c:layout>
        <c:manualLayout>
          <c:layoutTarget val="inner"/>
          <c:xMode val="edge"/>
          <c:yMode val="edge"/>
          <c:x val="7.6935437197339723E-2"/>
          <c:y val="0.17820487767496218"/>
          <c:w val="0.78086740532949195"/>
          <c:h val="0.46377368355072712"/>
        </c:manualLayout>
      </c:layout>
      <c:barChart>
        <c:barDir val="col"/>
        <c:grouping val="clustered"/>
        <c:varyColors val="0"/>
        <c:ser>
          <c:idx val="0"/>
          <c:order val="0"/>
          <c:tx>
            <c:strRef>
              <c:f>'G8. AMMAT Results '!$D$42</c:f>
              <c:strCache>
                <c:ptCount val="1"/>
                <c:pt idx="0">
                  <c:v>Asset strategy and delivery</c:v>
                </c:pt>
              </c:strCache>
            </c:strRef>
          </c:tx>
          <c:invertIfNegative val="0"/>
          <c:cat>
            <c:strRef>
              <c:f>'G8. AMMAT Results '!$E$41</c:f>
              <c:strCache>
                <c:ptCount val="1"/>
                <c:pt idx="0">
                  <c:v> Assessment Area Average</c:v>
                </c:pt>
              </c:strCache>
            </c:strRef>
          </c:cat>
          <c:val>
            <c:numRef>
              <c:f>'G8. AMMAT Results '!$E$42</c:f>
              <c:numCache>
                <c:formatCode>0.0</c:formatCode>
                <c:ptCount val="1"/>
                <c:pt idx="0">
                  <c:v>2.1428571428571428</c:v>
                </c:pt>
              </c:numCache>
            </c:numRef>
          </c:val>
          <c:extLst>
            <c:ext xmlns:c16="http://schemas.microsoft.com/office/drawing/2014/chart" uri="{C3380CC4-5D6E-409C-BE32-E72D297353CC}">
              <c16:uniqueId val="{00000000-2E80-4359-B303-8DDB9CEAFDBB}"/>
            </c:ext>
          </c:extLst>
        </c:ser>
        <c:ser>
          <c:idx val="1"/>
          <c:order val="1"/>
          <c:tx>
            <c:strRef>
              <c:f>'G8. AMMAT Results '!$D$43</c:f>
              <c:strCache>
                <c:ptCount val="1"/>
                <c:pt idx="0">
                  <c:v>Documentation, controls and review</c:v>
                </c:pt>
              </c:strCache>
            </c:strRef>
          </c:tx>
          <c:invertIfNegative val="0"/>
          <c:cat>
            <c:strRef>
              <c:f>'G8. AMMAT Results '!$E$41</c:f>
              <c:strCache>
                <c:ptCount val="1"/>
                <c:pt idx="0">
                  <c:v> Assessment Area Average</c:v>
                </c:pt>
              </c:strCache>
            </c:strRef>
          </c:cat>
          <c:val>
            <c:numRef>
              <c:f>'G8. AMMAT Results '!$E$43</c:f>
              <c:numCache>
                <c:formatCode>0.0</c:formatCode>
                <c:ptCount val="1"/>
                <c:pt idx="0">
                  <c:v>2.4285714285714284</c:v>
                </c:pt>
              </c:numCache>
            </c:numRef>
          </c:val>
          <c:extLst>
            <c:ext xmlns:c16="http://schemas.microsoft.com/office/drawing/2014/chart" uri="{C3380CC4-5D6E-409C-BE32-E72D297353CC}">
              <c16:uniqueId val="{00000001-2E80-4359-B303-8DDB9CEAFDBB}"/>
            </c:ext>
          </c:extLst>
        </c:ser>
        <c:ser>
          <c:idx val="2"/>
          <c:order val="2"/>
          <c:tx>
            <c:strRef>
              <c:f>'G8. AMMAT Results '!$D$44</c:f>
              <c:strCache>
                <c:ptCount val="1"/>
                <c:pt idx="0">
                  <c:v>Systems, integration and information management</c:v>
                </c:pt>
              </c:strCache>
            </c:strRef>
          </c:tx>
          <c:invertIfNegative val="0"/>
          <c:cat>
            <c:strRef>
              <c:f>'G8. AMMAT Results '!$E$41</c:f>
              <c:strCache>
                <c:ptCount val="1"/>
                <c:pt idx="0">
                  <c:v> Assessment Area Average</c:v>
                </c:pt>
              </c:strCache>
            </c:strRef>
          </c:cat>
          <c:val>
            <c:numRef>
              <c:f>'G8. AMMAT Results '!$E$44</c:f>
              <c:numCache>
                <c:formatCode>0.0</c:formatCode>
                <c:ptCount val="1"/>
                <c:pt idx="0">
                  <c:v>1</c:v>
                </c:pt>
              </c:numCache>
            </c:numRef>
          </c:val>
          <c:extLst>
            <c:ext xmlns:c16="http://schemas.microsoft.com/office/drawing/2014/chart" uri="{C3380CC4-5D6E-409C-BE32-E72D297353CC}">
              <c16:uniqueId val="{00000002-2E80-4359-B303-8DDB9CEAFDBB}"/>
            </c:ext>
          </c:extLst>
        </c:ser>
        <c:ser>
          <c:idx val="3"/>
          <c:order val="3"/>
          <c:tx>
            <c:strRef>
              <c:f>'G8. AMMAT Results '!$D$45</c:f>
              <c:strCache>
                <c:ptCount val="1"/>
                <c:pt idx="0">
                  <c:v>Communication and participation</c:v>
                </c:pt>
              </c:strCache>
            </c:strRef>
          </c:tx>
          <c:invertIfNegative val="0"/>
          <c:cat>
            <c:strRef>
              <c:f>'G8. AMMAT Results '!$E$41</c:f>
              <c:strCache>
                <c:ptCount val="1"/>
                <c:pt idx="0">
                  <c:v> Assessment Area Average</c:v>
                </c:pt>
              </c:strCache>
            </c:strRef>
          </c:cat>
          <c:val>
            <c:numRef>
              <c:f>'G8. AMMAT Results '!$E$45</c:f>
              <c:numCache>
                <c:formatCode>0.0</c:formatCode>
                <c:ptCount val="1"/>
                <c:pt idx="0">
                  <c:v>2.75</c:v>
                </c:pt>
              </c:numCache>
            </c:numRef>
          </c:val>
          <c:extLst>
            <c:ext xmlns:c16="http://schemas.microsoft.com/office/drawing/2014/chart" uri="{C3380CC4-5D6E-409C-BE32-E72D297353CC}">
              <c16:uniqueId val="{00000003-2E80-4359-B303-8DDB9CEAFDBB}"/>
            </c:ext>
          </c:extLst>
        </c:ser>
        <c:ser>
          <c:idx val="4"/>
          <c:order val="4"/>
          <c:tx>
            <c:strRef>
              <c:f>'G8. AMMAT Results '!$D$46</c:f>
              <c:strCache>
                <c:ptCount val="1"/>
                <c:pt idx="0">
                  <c:v>Structure, capability and authority</c:v>
                </c:pt>
              </c:strCache>
            </c:strRef>
          </c:tx>
          <c:invertIfNegative val="0"/>
          <c:cat>
            <c:strRef>
              <c:f>'G8. AMMAT Results '!$E$41</c:f>
              <c:strCache>
                <c:ptCount val="1"/>
                <c:pt idx="0">
                  <c:v> Assessment Area Average</c:v>
                </c:pt>
              </c:strCache>
            </c:strRef>
          </c:cat>
          <c:val>
            <c:numRef>
              <c:f>'G8. AMMAT Results '!$E$46</c:f>
              <c:numCache>
                <c:formatCode>0.0</c:formatCode>
                <c:ptCount val="1"/>
                <c:pt idx="0">
                  <c:v>2</c:v>
                </c:pt>
              </c:numCache>
            </c:numRef>
          </c:val>
          <c:extLst>
            <c:ext xmlns:c16="http://schemas.microsoft.com/office/drawing/2014/chart" uri="{C3380CC4-5D6E-409C-BE32-E72D297353CC}">
              <c16:uniqueId val="{00000004-2E80-4359-B303-8DDB9CEAFDBB}"/>
            </c:ext>
          </c:extLst>
        </c:ser>
        <c:ser>
          <c:idx val="5"/>
          <c:order val="5"/>
          <c:tx>
            <c:strRef>
              <c:f>'G8. AMMAT Results '!$D$47</c:f>
              <c:strCache>
                <c:ptCount val="1"/>
                <c:pt idx="0">
                  <c:v>Competency and training</c:v>
                </c:pt>
              </c:strCache>
            </c:strRef>
          </c:tx>
          <c:invertIfNegative val="0"/>
          <c:cat>
            <c:strRef>
              <c:f>'G8. AMMAT Results '!$E$41</c:f>
              <c:strCache>
                <c:ptCount val="1"/>
                <c:pt idx="0">
                  <c:v> Assessment Area Average</c:v>
                </c:pt>
              </c:strCache>
            </c:strRef>
          </c:cat>
          <c:val>
            <c:numRef>
              <c:f>'G8. AMMAT Results '!$E$47</c:f>
              <c:numCache>
                <c:formatCode>0.0</c:formatCode>
                <c:ptCount val="1"/>
                <c:pt idx="0">
                  <c:v>2.2000000000000002</c:v>
                </c:pt>
              </c:numCache>
            </c:numRef>
          </c:val>
          <c:extLst>
            <c:ext xmlns:c16="http://schemas.microsoft.com/office/drawing/2014/chart" uri="{C3380CC4-5D6E-409C-BE32-E72D297353CC}">
              <c16:uniqueId val="{00000005-2E80-4359-B303-8DDB9CEAFDBB}"/>
            </c:ext>
          </c:extLst>
        </c:ser>
        <c:dLbls>
          <c:showLegendKey val="0"/>
          <c:showVal val="0"/>
          <c:showCatName val="0"/>
          <c:showSerName val="0"/>
          <c:showPercent val="0"/>
          <c:showBubbleSize val="0"/>
        </c:dLbls>
        <c:gapWidth val="150"/>
        <c:axId val="147870848"/>
        <c:axId val="147872384"/>
      </c:barChart>
      <c:catAx>
        <c:axId val="147870848"/>
        <c:scaling>
          <c:orientation val="minMax"/>
        </c:scaling>
        <c:delete val="0"/>
        <c:axPos val="b"/>
        <c:numFmt formatCode="General" sourceLinked="1"/>
        <c:majorTickMark val="out"/>
        <c:minorTickMark val="none"/>
        <c:tickLblPos val="nextTo"/>
        <c:txPr>
          <a:bodyPr rot="0" vert="horz"/>
          <a:lstStyle/>
          <a:p>
            <a:pPr>
              <a:defRPr sz="1050"/>
            </a:pPr>
            <a:endParaRPr lang="en-US"/>
          </a:p>
        </c:txPr>
        <c:crossAx val="147872384"/>
        <c:crosses val="autoZero"/>
        <c:auto val="1"/>
        <c:lblAlgn val="ctr"/>
        <c:lblOffset val="100"/>
        <c:noMultiLvlLbl val="0"/>
      </c:catAx>
      <c:valAx>
        <c:axId val="147872384"/>
        <c:scaling>
          <c:orientation val="minMax"/>
          <c:max val="4"/>
        </c:scaling>
        <c:delete val="0"/>
        <c:axPos val="l"/>
        <c:majorGridlines/>
        <c:minorGridlines/>
        <c:title>
          <c:tx>
            <c:rich>
              <a:bodyPr rot="-5400000" vert="horz"/>
              <a:lstStyle/>
              <a:p>
                <a:pPr>
                  <a:defRPr/>
                </a:pPr>
                <a:r>
                  <a:rPr lang="en-US"/>
                  <a:t>Score</a:t>
                </a:r>
              </a:p>
            </c:rich>
          </c:tx>
          <c:overlay val="0"/>
        </c:title>
        <c:numFmt formatCode="0.0" sourceLinked="1"/>
        <c:majorTickMark val="out"/>
        <c:minorTickMark val="none"/>
        <c:tickLblPos val="nextTo"/>
        <c:crossAx val="147870848"/>
        <c:crosses val="autoZero"/>
        <c:crossBetween val="between"/>
        <c:majorUnit val="1"/>
        <c:minorUnit val="0.5"/>
      </c:valAx>
    </c:plotArea>
    <c:legend>
      <c:legendPos val="r"/>
      <c:layout>
        <c:manualLayout>
          <c:xMode val="edge"/>
          <c:yMode val="edge"/>
          <c:x val="4.2645126109574799E-2"/>
          <c:y val="0.77528312610558714"/>
          <c:w val="0.84047949144528"/>
          <c:h val="0.17929919344023604"/>
        </c:manualLayout>
      </c:layout>
      <c:overlay val="0"/>
      <c:txPr>
        <a:bodyPr/>
        <a:lstStyle/>
        <a:p>
          <a:pPr>
            <a:defRPr sz="105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AMMAT results</a:t>
            </a:r>
          </a:p>
        </c:rich>
      </c:tx>
      <c:layout>
        <c:manualLayout>
          <c:xMode val="edge"/>
          <c:yMode val="edge"/>
          <c:x val="0.34273937442902508"/>
          <c:y val="2.1592442645074223E-2"/>
        </c:manualLayout>
      </c:layout>
      <c:overlay val="0"/>
    </c:title>
    <c:autoTitleDeleted val="0"/>
    <c:plotArea>
      <c:layout/>
      <c:barChart>
        <c:barDir val="col"/>
        <c:grouping val="clustered"/>
        <c:varyColors val="0"/>
        <c:ser>
          <c:idx val="0"/>
          <c:order val="0"/>
          <c:invertIfNegative val="0"/>
          <c:cat>
            <c:numRef>
              <c:f>'G8. AMMAT Results '!$C$7:$C$37</c:f>
              <c:numCache>
                <c:formatCode>General</c:formatCode>
                <c:ptCount val="31"/>
                <c:pt idx="0">
                  <c:v>3</c:v>
                </c:pt>
                <c:pt idx="1">
                  <c:v>10</c:v>
                </c:pt>
                <c:pt idx="2">
                  <c:v>11</c:v>
                </c:pt>
                <c:pt idx="3">
                  <c:v>26</c:v>
                </c:pt>
                <c:pt idx="4">
                  <c:v>27</c:v>
                </c:pt>
                <c:pt idx="5">
                  <c:v>29</c:v>
                </c:pt>
                <c:pt idx="6">
                  <c:v>31</c:v>
                </c:pt>
                <c:pt idx="7">
                  <c:v>33</c:v>
                </c:pt>
                <c:pt idx="8">
                  <c:v>37</c:v>
                </c:pt>
                <c:pt idx="9">
                  <c:v>40</c:v>
                </c:pt>
                <c:pt idx="10">
                  <c:v>42</c:v>
                </c:pt>
                <c:pt idx="11">
                  <c:v>45</c:v>
                </c:pt>
                <c:pt idx="12">
                  <c:v>48</c:v>
                </c:pt>
                <c:pt idx="13">
                  <c:v>49</c:v>
                </c:pt>
                <c:pt idx="14">
                  <c:v>50</c:v>
                </c:pt>
                <c:pt idx="15">
                  <c:v>53</c:v>
                </c:pt>
                <c:pt idx="16">
                  <c:v>59</c:v>
                </c:pt>
                <c:pt idx="17">
                  <c:v>62</c:v>
                </c:pt>
                <c:pt idx="18">
                  <c:v>63</c:v>
                </c:pt>
                <c:pt idx="19">
                  <c:v>64</c:v>
                </c:pt>
                <c:pt idx="20">
                  <c:v>69</c:v>
                </c:pt>
                <c:pt idx="21">
                  <c:v>79</c:v>
                </c:pt>
                <c:pt idx="22">
                  <c:v>82</c:v>
                </c:pt>
                <c:pt idx="23">
                  <c:v>88</c:v>
                </c:pt>
                <c:pt idx="24">
                  <c:v>91</c:v>
                </c:pt>
                <c:pt idx="25">
                  <c:v>95</c:v>
                </c:pt>
                <c:pt idx="26">
                  <c:v>99</c:v>
                </c:pt>
                <c:pt idx="27">
                  <c:v>105</c:v>
                </c:pt>
                <c:pt idx="28">
                  <c:v>109</c:v>
                </c:pt>
                <c:pt idx="29">
                  <c:v>113</c:v>
                </c:pt>
                <c:pt idx="30">
                  <c:v>115</c:v>
                </c:pt>
              </c:numCache>
            </c:numRef>
          </c:cat>
          <c:val>
            <c:numRef>
              <c:f>'G8. AMMAT Results '!$E$7:$E$37</c:f>
              <c:numCache>
                <c:formatCode>General</c:formatCode>
                <c:ptCount val="31"/>
                <c:pt idx="0">
                  <c:v>3</c:v>
                </c:pt>
                <c:pt idx="1">
                  <c:v>2</c:v>
                </c:pt>
                <c:pt idx="2">
                  <c:v>2</c:v>
                </c:pt>
                <c:pt idx="3">
                  <c:v>2</c:v>
                </c:pt>
                <c:pt idx="4">
                  <c:v>3</c:v>
                </c:pt>
                <c:pt idx="5">
                  <c:v>2</c:v>
                </c:pt>
                <c:pt idx="6">
                  <c:v>2</c:v>
                </c:pt>
                <c:pt idx="7">
                  <c:v>0</c:v>
                </c:pt>
                <c:pt idx="8">
                  <c:v>3</c:v>
                </c:pt>
                <c:pt idx="9">
                  <c:v>2</c:v>
                </c:pt>
                <c:pt idx="10">
                  <c:v>3</c:v>
                </c:pt>
                <c:pt idx="11">
                  <c:v>2</c:v>
                </c:pt>
                <c:pt idx="12">
                  <c:v>2</c:v>
                </c:pt>
                <c:pt idx="13">
                  <c:v>2</c:v>
                </c:pt>
                <c:pt idx="14">
                  <c:v>3</c:v>
                </c:pt>
                <c:pt idx="15">
                  <c:v>2</c:v>
                </c:pt>
                <c:pt idx="16">
                  <c:v>4</c:v>
                </c:pt>
                <c:pt idx="17">
                  <c:v>0</c:v>
                </c:pt>
                <c:pt idx="18">
                  <c:v>0</c:v>
                </c:pt>
                <c:pt idx="19">
                  <c:v>2</c:v>
                </c:pt>
                <c:pt idx="20">
                  <c:v>4</c:v>
                </c:pt>
                <c:pt idx="21">
                  <c:v>2</c:v>
                </c:pt>
                <c:pt idx="22">
                  <c:v>3</c:v>
                </c:pt>
                <c:pt idx="23">
                  <c:v>2</c:v>
                </c:pt>
                <c:pt idx="24">
                  <c:v>2</c:v>
                </c:pt>
                <c:pt idx="25">
                  <c:v>2</c:v>
                </c:pt>
                <c:pt idx="26">
                  <c:v>3</c:v>
                </c:pt>
                <c:pt idx="27">
                  <c:v>2</c:v>
                </c:pt>
                <c:pt idx="28">
                  <c:v>3</c:v>
                </c:pt>
                <c:pt idx="29">
                  <c:v>2</c:v>
                </c:pt>
                <c:pt idx="30">
                  <c:v>0</c:v>
                </c:pt>
              </c:numCache>
            </c:numRef>
          </c:val>
          <c:extLst>
            <c:ext xmlns:c16="http://schemas.microsoft.com/office/drawing/2014/chart" uri="{C3380CC4-5D6E-409C-BE32-E72D297353CC}">
              <c16:uniqueId val="{00000000-23D1-44BF-A15D-0876313D0010}"/>
            </c:ext>
          </c:extLst>
        </c:ser>
        <c:dLbls>
          <c:showLegendKey val="0"/>
          <c:showVal val="0"/>
          <c:showCatName val="0"/>
          <c:showSerName val="0"/>
          <c:showPercent val="0"/>
          <c:showBubbleSize val="0"/>
        </c:dLbls>
        <c:gapWidth val="150"/>
        <c:axId val="147897344"/>
        <c:axId val="147911808"/>
      </c:barChart>
      <c:catAx>
        <c:axId val="147897344"/>
        <c:scaling>
          <c:orientation val="minMax"/>
        </c:scaling>
        <c:delete val="0"/>
        <c:axPos val="b"/>
        <c:title>
          <c:tx>
            <c:rich>
              <a:bodyPr/>
              <a:lstStyle/>
              <a:p>
                <a:pPr>
                  <a:defRPr sz="1100"/>
                </a:pPr>
                <a:r>
                  <a:rPr lang="en-NZ" sz="1100"/>
                  <a:t>AMMAT</a:t>
                </a:r>
                <a:r>
                  <a:rPr lang="en-NZ" sz="1100" baseline="0"/>
                  <a:t> question #</a:t>
                </a:r>
                <a:endParaRPr lang="en-NZ" sz="1100"/>
              </a:p>
            </c:rich>
          </c:tx>
          <c:overlay val="0"/>
        </c:title>
        <c:numFmt formatCode="General" sourceLinked="1"/>
        <c:majorTickMark val="out"/>
        <c:minorTickMark val="none"/>
        <c:tickLblPos val="nextTo"/>
        <c:txPr>
          <a:bodyPr rot="-5400000" vert="horz"/>
          <a:lstStyle/>
          <a:p>
            <a:pPr>
              <a:defRPr/>
            </a:pPr>
            <a:endParaRPr lang="en-US"/>
          </a:p>
        </c:txPr>
        <c:crossAx val="147911808"/>
        <c:crosses val="autoZero"/>
        <c:auto val="1"/>
        <c:lblAlgn val="ctr"/>
        <c:lblOffset val="100"/>
        <c:noMultiLvlLbl val="0"/>
      </c:catAx>
      <c:valAx>
        <c:axId val="147911808"/>
        <c:scaling>
          <c:orientation val="minMax"/>
          <c:max val="4"/>
        </c:scaling>
        <c:delete val="0"/>
        <c:axPos val="l"/>
        <c:majorGridlines/>
        <c:title>
          <c:tx>
            <c:rich>
              <a:bodyPr rot="-5400000" vert="horz"/>
              <a:lstStyle/>
              <a:p>
                <a:pPr>
                  <a:defRPr/>
                </a:pPr>
                <a:r>
                  <a:rPr lang="en-NZ"/>
                  <a:t>Score</a:t>
                </a:r>
              </a:p>
            </c:rich>
          </c:tx>
          <c:overlay val="0"/>
        </c:title>
        <c:numFmt formatCode="General" sourceLinked="1"/>
        <c:majorTickMark val="out"/>
        <c:minorTickMark val="none"/>
        <c:tickLblPos val="nextTo"/>
        <c:crossAx val="147897344"/>
        <c:crosses val="autoZero"/>
        <c:crossBetween val="between"/>
        <c:majorUnit val="1"/>
        <c:minorUnit val="0.5"/>
      </c:valAx>
    </c:plotArea>
    <c:legend>
      <c:legendPos val="r"/>
      <c:layout>
        <c:manualLayout>
          <c:xMode val="edge"/>
          <c:yMode val="edge"/>
          <c:x val="0.89439335276460608"/>
          <c:y val="0.93273677834805058"/>
          <c:w val="7.899972448195354E-3"/>
          <c:h val="1.1020009138533795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47625</xdr:rowOff>
    </xdr:from>
    <xdr:to>
      <xdr:col>1</xdr:col>
      <xdr:colOff>942975</xdr:colOff>
      <xdr:row>1</xdr:row>
      <xdr:rowOff>752475</xdr:rowOff>
    </xdr:to>
    <xdr:pic>
      <xdr:nvPicPr>
        <xdr:cNvPr id="2543" name="Picture 6" descr="ComComNZ colour.jpg">
          <a:extLst>
            <a:ext uri="{FF2B5EF4-FFF2-40B4-BE49-F238E27FC236}">
              <a16:creationId xmlns:a16="http://schemas.microsoft.com/office/drawing/2014/main" id="{00000000-0008-0000-0000-0000EF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209550"/>
          <a:ext cx="2314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36</xdr:row>
      <xdr:rowOff>142875</xdr:rowOff>
    </xdr:from>
    <xdr:to>
      <xdr:col>16</xdr:col>
      <xdr:colOff>9525</xdr:colOff>
      <xdr:row>60</xdr:row>
      <xdr:rowOff>76200</xdr:rowOff>
    </xdr:to>
    <xdr:graphicFrame macro="">
      <xdr:nvGraphicFramePr>
        <xdr:cNvPr id="16" name="Chart 2">
          <a:extLst>
            <a:ext uri="{FF2B5EF4-FFF2-40B4-BE49-F238E27FC236}">
              <a16:creationId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47624</xdr:rowOff>
    </xdr:from>
    <xdr:to>
      <xdr:col>15</xdr:col>
      <xdr:colOff>1019175</xdr:colOff>
      <xdr:row>32</xdr:row>
      <xdr:rowOff>361949</xdr:rowOff>
    </xdr:to>
    <xdr:graphicFrame macro="">
      <xdr:nvGraphicFramePr>
        <xdr:cNvPr id="18" name="Chart 2">
          <a:extLst>
            <a:ext uri="{FF2B5EF4-FFF2-40B4-BE49-F238E27FC236}">
              <a16:creationId xmlns:a16="http://schemas.microsoft.com/office/drawing/2014/main" id="{00000000-0008-0000-1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EF3902-111D-4A80-B324-467591F165EA}" name="tb_2_2i_2.01_1" displayName="tb_2_2i_2.01_1" ref="A4:I22" totalsRowShown="0" headerRowDxfId="37" dataDxfId="36" tableBorderDxfId="35" headerRowCellStyle="table_headers">
  <autoFilter ref="A4:I22" xr:uid="{91EF3902-111D-4A80-B324-467591F165EA}"/>
  <tableColumns count="9">
    <tableColumn id="1" xr3:uid="{FDD4AA07-B821-41E8-96A7-82C17670E163}" name="Section" dataDxfId="34"/>
    <tableColumn id="2" xr3:uid="{E1037BBA-A539-470A-B37F-1E324D4B2397}" name="Row" dataDxfId="33">
      <calculatedColumnFormula>ROW()</calculatedColumnFormula>
    </tableColumn>
    <tableColumn id="3" xr3:uid="{F8356971-F9C5-4A60-A90B-F13355B42157}" name="Category1" dataDxfId="32"/>
    <tableColumn id="4" xr3:uid="{B7481F50-5B65-40C4-A3D9-37682A7BB720}" name="Category2" dataDxfId="31"/>
    <tableColumn id="7" xr3:uid="{B2D1EA74-2568-4180-B858-AD52905E4B06}" name="Arm's length deduction|Value allocated ($000)" dataDxfId="30" dataCellStyle="Formula"/>
    <tableColumn id="5" xr3:uid="{00BC9414-0249-4D38-8C62-D989D88870C7}" name="Transmission lines services|Value allocated ($000)" dataDxfId="29">
      <calculatedColumnFormula>F3+F4</calculatedColumnFormula>
    </tableColumn>
    <tableColumn id="6" xr3:uid="{F0BB0AC8-509B-4E51-9CDD-20FB94F10071}" name="Other services (includes unregulated services, system operator and  investment contracts)|Value allocated ($000)" dataDxfId="28"/>
    <tableColumn id="9" xr3:uid="{D2AF050E-C5A2-400F-90A2-FE0199C587C1}" name="Total|Value allocated ($000)" dataDxfId="27">
      <calculatedColumnFormula>E5+F5+G5</calculatedColumnFormula>
    </tableColumn>
    <tableColumn id="10" xr3:uid="{9596B33A-279D-4BB3-849B-30CF587DF1E2}" name="ABAA allocation increase|Value allocated ($000)" dataDxfId="26"/>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54DFAD-E1C9-4758-B451-A1916B612F37}" name="tb_2_2i_2.01_13" displayName="tb_2_2i_2.01_13" ref="A4:E34" totalsRowShown="0" headerRowDxfId="25" dataDxfId="24" tableBorderDxfId="23" headerRowCellStyle="table_headers">
  <autoFilter ref="A4:E34" xr:uid="{9154DFAD-E1C9-4758-B451-A1916B612F37}"/>
  <tableColumns count="5">
    <tableColumn id="1" xr3:uid="{93652793-AACA-4CB0-AED4-1E4E227F4FD4}" name="Section" dataDxfId="22"/>
    <tableColumn id="2" xr3:uid="{8DA79211-DA35-4DBD-9C14-70E4FA581AB2}" name="Row" dataDxfId="21">
      <calculatedColumnFormula>ROW()</calculatedColumnFormula>
    </tableColumn>
    <tableColumn id="3" xr3:uid="{57C98EC6-A0EA-4CD0-A700-0551335BD734}" name="Category1" dataDxfId="20"/>
    <tableColumn id="4" xr3:uid="{50023611-DC76-487C-A77A-2E3DF9F2035D}" name="Category2" dataDxfId="19"/>
    <tableColumn id="7" xr3:uid="{2407500A-8D63-4BF3-B4C7-92C20C176E86}" name="Transmission lines services|Value allocated ($000)" dataDxfId="18" dataCellStyle="Formula"/>
  </tableColumns>
  <tableStyleInfo name="cc_Table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92E8E4-FBB0-442F-9DC2-38EC60689303}" name="tb_4a_4aii_4.12_1" displayName="tb_4a_4aii_4.12_1" ref="A39:N42" totalsRowShown="0" headerRowDxfId="17" dataDxfId="16" headerRowCellStyle="table_headers">
  <autoFilter ref="A39:N42" xr:uid="{0092E8E4-FBB0-442F-9DC2-38EC60689303}"/>
  <tableColumns count="14">
    <tableColumn id="1" xr3:uid="{31456494-84C5-4FDA-A6B6-DD2A4AB53CF8}" name="Section" dataDxfId="15"/>
    <tableColumn id="2" xr3:uid="{53A1CFDE-3395-4A4D-879F-74F4BCEA8F4C}" name="Row" dataDxfId="14">
      <calculatedColumnFormula>ROW()</calculatedColumnFormula>
    </tableColumn>
    <tableColumn id="3" xr3:uid="{78E66255-25F0-4321-9524-4005A2DCCD7D}" name="Category1" dataDxfId="13"/>
    <tableColumn id="4" xr3:uid="{CC72F2D2-24FA-43E7-99EB-FA0CEA363105}" name="Category2" dataDxfId="12"/>
    <tableColumn id="5" xr3:uid="{4BD8B69E-13AD-4771-A26F-C3C829CB0B19}" name="Asset category" dataDxfId="11" dataCellStyle="Data_Entry"/>
    <tableColumn id="6" xr3:uid="{C7189EC7-8CB9-4221-AF2C-5E6269043F0C}" name="Original allocator or line items" dataDxfId="10" dataCellStyle="Data_Entry"/>
    <tableColumn id="10" xr3:uid="{0D6FD93A-66BF-4FDB-AA62-D589886B8953}" name="New allocator or line items" dataDxfId="9" dataCellStyle="Data_Entry"/>
    <tableColumn id="11" xr3:uid="{4ADBBF15-A6DB-4C2C-A1B0-6FE6AFC2BC19}" name="Rationale for change" dataDxfId="8" dataCellStyle="Data_Entry"/>
    <tableColumn id="7" xr3:uid="{F8BC74D4-0FE6-4996-AAD5-6547BD670FA1}" name="Original allocation|_x000a_CY-1|_x000a_($000)" dataDxfId="7" dataCellStyle="Data_Entry"/>
    <tableColumn id="8" xr3:uid="{B3FEF1FF-C697-43CB-B372-F2BE78D8106C}" name="Original allocation|_x000a_Current Year (CY)|_x000a_($000)" dataDxfId="6" dataCellStyle="Data_Entry"/>
    <tableColumn id="9" xr3:uid="{88EC7BA2-D88D-4F57-AD74-6844F164F54D}" name="New allocation|_x000a_CY-1|_x000a_($000)" dataDxfId="5" dataCellStyle="Data_Entry"/>
    <tableColumn id="12" xr3:uid="{9154FCC2-5D2F-49D5-9CB7-F077C778834B}" name="New allocation|_x000a_Current Year (CY)|_x000a_($000)" dataDxfId="4" dataCellStyle="Data_Entry"/>
    <tableColumn id="13" xr3:uid="{798C556C-A507-4C94-BBB3-6AAA805AB778}" name="Difference|_x000a_CY-1|_x000a_($000)" dataDxfId="3" dataCellStyle="Heavy Box 2 3">
      <calculatedColumnFormula>I40-K40</calculatedColumnFormula>
    </tableColumn>
    <tableColumn id="14" xr3:uid="{69C0D85E-24D7-4DBF-97DF-36F0D3F8C33A}" name="Difference|_x000a_Current Year (CY)|_x000a_($000)" dataDxfId="2" dataCellStyle="Heavy Box 2 3">
      <calculatedColumnFormula>J40-L40</calculatedColumnFormula>
    </tableColumn>
  </tableColumns>
  <tableStyleInfo name="cc_TableStyle"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heiam.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2"/>
    <pageSetUpPr fitToPage="1"/>
  </sheetPr>
  <dimension ref="A1:D15"/>
  <sheetViews>
    <sheetView showGridLines="0" tabSelected="1" zoomScaleNormal="100" zoomScaleSheetLayoutView="100" workbookViewId="0">
      <selection activeCell="C2" sqref="C2"/>
    </sheetView>
  </sheetViews>
  <sheetFormatPr defaultRowHeight="13"/>
  <cols>
    <col min="1" max="1" width="26.59765625" customWidth="1"/>
    <col min="2" max="2" width="43" customWidth="1"/>
    <col min="3" max="3" width="32.69921875" customWidth="1"/>
    <col min="4" max="4" width="32.296875" customWidth="1"/>
  </cols>
  <sheetData>
    <row r="1" spans="1:4">
      <c r="A1" s="4"/>
      <c r="B1" s="5"/>
      <c r="C1" s="5"/>
      <c r="D1" s="6"/>
    </row>
    <row r="2" spans="1:4" ht="236.25" customHeight="1">
      <c r="A2" s="14"/>
      <c r="B2" s="2"/>
      <c r="C2" s="2"/>
      <c r="D2" s="7"/>
    </row>
    <row r="3" spans="1:4" ht="23.5">
      <c r="A3" s="15" t="s">
        <v>1291</v>
      </c>
      <c r="B3" s="3"/>
      <c r="C3" s="3"/>
      <c r="D3" s="8"/>
    </row>
    <row r="4" spans="1:4" ht="27.75" customHeight="1">
      <c r="A4" s="15"/>
      <c r="B4" s="3"/>
      <c r="C4" s="3"/>
      <c r="D4" s="8"/>
    </row>
    <row r="5" spans="1:4" ht="27.75" customHeight="1">
      <c r="A5" s="15"/>
      <c r="B5" s="3"/>
      <c r="C5" s="3"/>
      <c r="D5" s="8"/>
    </row>
    <row r="6" spans="1:4" ht="21">
      <c r="A6" s="16"/>
      <c r="B6" s="3"/>
      <c r="C6" s="3"/>
      <c r="D6" s="8"/>
    </row>
    <row r="7" spans="1:4" ht="3" customHeight="1">
      <c r="A7" s="14"/>
      <c r="B7" s="283"/>
      <c r="C7" s="283"/>
      <c r="D7" s="7"/>
    </row>
    <row r="8" spans="1:4" ht="15" customHeight="1">
      <c r="A8" s="14"/>
      <c r="B8" s="282" t="s">
        <v>7</v>
      </c>
      <c r="C8" s="284"/>
      <c r="D8" s="7"/>
    </row>
    <row r="9" spans="1:4" ht="3" customHeight="1">
      <c r="A9" s="14"/>
      <c r="B9" s="2"/>
      <c r="C9" s="26"/>
      <c r="D9" s="7"/>
    </row>
    <row r="10" spans="1:4" ht="15" customHeight="1">
      <c r="A10" s="14"/>
      <c r="B10" s="12"/>
      <c r="C10" s="161"/>
      <c r="D10" s="7"/>
    </row>
    <row r="11" spans="1:4" ht="15" customHeight="1">
      <c r="A11" s="14"/>
      <c r="D11" s="7"/>
    </row>
    <row r="12" spans="1:4" ht="15" customHeight="1">
      <c r="A12" s="14"/>
      <c r="D12" s="8"/>
    </row>
    <row r="13" spans="1:4" ht="15" customHeight="1">
      <c r="A13" s="14"/>
      <c r="B13" s="23"/>
      <c r="C13" s="2"/>
      <c r="D13" s="7"/>
    </row>
    <row r="14" spans="1:4">
      <c r="A14" s="17" t="s">
        <v>1290</v>
      </c>
      <c r="B14" s="1206"/>
      <c r="C14" s="3"/>
      <c r="D14" s="8"/>
    </row>
    <row r="15" spans="1:4" ht="40.15" customHeight="1">
      <c r="A15" s="9"/>
      <c r="B15" s="538"/>
      <c r="C15" s="10"/>
      <c r="D15" s="11"/>
    </row>
  </sheetData>
  <sheetProtection formatColumns="0" formatRows="0"/>
  <phoneticPr fontId="31" type="noConversion"/>
  <dataValidations xWindow="506" yWindow="670" count="1">
    <dataValidation type="date" operator="greaterThan" allowBlank="1" showInputMessage="1" showErrorMessage="1" errorTitle="Date entry" error="Dates after 1 January 2011 accepted" promptTitle="Date entry" prompt=" " sqref="C8 C10" xr:uid="{00000000-0002-0000-0000-000000000000}">
      <formula1>40544</formula1>
    </dataValidation>
  </dataValidations>
  <pageMargins left="0.70866141732283472" right="0.70866141732283472" top="0.74803149606299213" bottom="0.74803149606299213" header="0.31496062992125984" footer="0.31496062992125984"/>
  <pageSetup paperSize="9" scale="72" fitToHeight="1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9.9978637043366805E-2"/>
    <pageSetUpPr fitToPage="1"/>
  </sheetPr>
  <dimension ref="A1:V140"/>
  <sheetViews>
    <sheetView showGridLines="0" topLeftCell="A37" zoomScale="80" zoomScaleNormal="80" workbookViewId="0"/>
  </sheetViews>
  <sheetFormatPr defaultRowHeight="13"/>
  <cols>
    <col min="1" max="1" width="4.8984375" customWidth="1"/>
    <col min="2" max="2" width="3.8984375" customWidth="1"/>
    <col min="5" max="5" width="25.59765625" customWidth="1"/>
    <col min="6" max="6" width="20" customWidth="1"/>
    <col min="7" max="20" width="14.8984375" customWidth="1"/>
    <col min="21" max="21" width="17" customWidth="1"/>
  </cols>
  <sheetData>
    <row r="1" spans="1:22" ht="15" customHeight="1">
      <c r="A1" s="83"/>
      <c r="B1" s="84"/>
      <c r="C1" s="84"/>
      <c r="D1" s="84"/>
      <c r="E1" s="84"/>
      <c r="F1" s="84"/>
      <c r="G1" s="84"/>
      <c r="H1" s="84"/>
      <c r="I1" s="84"/>
      <c r="J1" s="84"/>
      <c r="K1" s="84"/>
      <c r="L1" s="84"/>
      <c r="M1" s="84"/>
      <c r="N1" s="84"/>
      <c r="O1" s="84"/>
      <c r="P1" s="84"/>
      <c r="Q1" s="1088" t="s">
        <v>1127</v>
      </c>
      <c r="R1" s="1055"/>
      <c r="S1" s="1230" t="s">
        <v>6</v>
      </c>
      <c r="T1" s="1231"/>
      <c r="U1" s="1091"/>
      <c r="V1" s="85"/>
    </row>
    <row r="2" spans="1:22" ht="21">
      <c r="A2" s="53" t="s">
        <v>966</v>
      </c>
      <c r="B2" s="86"/>
      <c r="C2" s="60"/>
      <c r="D2" s="60"/>
      <c r="E2" s="60"/>
      <c r="F2" s="60"/>
      <c r="G2" s="60"/>
      <c r="H2" s="60"/>
      <c r="I2" s="60"/>
      <c r="J2" s="60"/>
      <c r="K2" s="60"/>
      <c r="L2" s="60"/>
      <c r="M2" s="60"/>
      <c r="N2" s="60"/>
      <c r="O2" s="60"/>
      <c r="P2" s="54"/>
      <c r="Q2" s="1089"/>
      <c r="R2" s="1090"/>
      <c r="S2" s="1086" t="s">
        <v>7</v>
      </c>
      <c r="T2" s="1087"/>
      <c r="U2" s="1092"/>
      <c r="V2" s="61"/>
    </row>
    <row r="3" spans="1:22" ht="15.75" customHeight="1">
      <c r="A3" s="1239"/>
      <c r="B3" s="1240"/>
      <c r="C3" s="1240"/>
      <c r="D3" s="1240"/>
      <c r="E3" s="1240"/>
      <c r="F3" s="1240"/>
      <c r="G3" s="1240"/>
      <c r="H3" s="1240"/>
      <c r="I3" s="1240"/>
      <c r="J3" s="1240"/>
      <c r="K3" s="1240"/>
      <c r="L3" s="1240"/>
      <c r="M3" s="1240"/>
      <c r="N3" s="1240"/>
      <c r="O3" s="1240"/>
      <c r="P3" s="1240"/>
      <c r="Q3" s="1240"/>
      <c r="R3" s="1240"/>
      <c r="S3" s="1240"/>
      <c r="T3" s="1240"/>
      <c r="U3" s="660"/>
      <c r="V3" s="55"/>
    </row>
    <row r="4" spans="1:22" ht="15" customHeight="1">
      <c r="A4" s="62" t="s">
        <v>5</v>
      </c>
      <c r="B4" s="91"/>
      <c r="C4" s="63"/>
      <c r="D4" s="88"/>
      <c r="E4" s="88"/>
      <c r="F4" s="88"/>
      <c r="G4" s="88"/>
      <c r="H4" s="88"/>
      <c r="I4" s="88"/>
      <c r="J4" s="88"/>
      <c r="K4" s="88"/>
      <c r="L4" s="88"/>
      <c r="M4" s="88"/>
      <c r="N4" s="88"/>
      <c r="O4" s="88"/>
      <c r="P4" s="88"/>
      <c r="Q4" s="88"/>
      <c r="R4" s="88"/>
      <c r="S4" s="88"/>
      <c r="T4" s="88"/>
      <c r="U4" s="88"/>
      <c r="V4" s="89"/>
    </row>
    <row r="5" spans="1:22" ht="18.5">
      <c r="A5" s="66">
        <f>ROW()</f>
        <v>5</v>
      </c>
      <c r="B5" s="672"/>
      <c r="C5" s="683" t="s">
        <v>967</v>
      </c>
      <c r="D5" s="27"/>
      <c r="E5" s="27"/>
      <c r="F5" s="27"/>
      <c r="V5" s="72"/>
    </row>
    <row r="6" spans="1:22" ht="19" thickBot="1">
      <c r="A6" s="66">
        <f>ROW()</f>
        <v>6</v>
      </c>
      <c r="B6" s="672"/>
      <c r="C6" s="683"/>
      <c r="D6" s="27"/>
      <c r="E6" s="27"/>
      <c r="F6" s="27"/>
      <c r="V6" s="72"/>
    </row>
    <row r="7" spans="1:22" ht="19" thickBot="1">
      <c r="A7" s="66">
        <f>ROW()</f>
        <v>7</v>
      </c>
      <c r="B7" s="672"/>
      <c r="C7" s="683"/>
      <c r="D7" s="27"/>
      <c r="E7" s="27"/>
      <c r="F7" s="1259" t="s">
        <v>667</v>
      </c>
      <c r="G7" s="1260"/>
      <c r="H7" s="1260"/>
      <c r="I7" s="1260"/>
      <c r="J7" s="1260"/>
      <c r="K7" s="1260"/>
      <c r="L7" s="1260"/>
      <c r="M7" s="1260"/>
      <c r="N7" s="1261"/>
      <c r="O7" s="1262" t="s">
        <v>681</v>
      </c>
      <c r="P7" s="1263"/>
      <c r="Q7" s="1263"/>
      <c r="R7" s="1263"/>
      <c r="S7" s="1263"/>
      <c r="T7" s="1263"/>
      <c r="U7" s="1264"/>
      <c r="V7" s="72"/>
    </row>
    <row r="8" spans="1:22" ht="44" thickBot="1">
      <c r="A8" s="66">
        <f>ROW()</f>
        <v>8</v>
      </c>
      <c r="B8" s="672"/>
      <c r="D8" s="27"/>
      <c r="E8" s="27"/>
      <c r="F8" s="784" t="s">
        <v>672</v>
      </c>
      <c r="G8" s="785" t="s">
        <v>387</v>
      </c>
      <c r="H8" s="785" t="s">
        <v>670</v>
      </c>
      <c r="I8" s="1265" t="s">
        <v>671</v>
      </c>
      <c r="J8" s="1265"/>
      <c r="K8" s="786" t="s">
        <v>850</v>
      </c>
      <c r="L8" s="786" t="s">
        <v>860</v>
      </c>
      <c r="M8" s="786" t="s">
        <v>673</v>
      </c>
      <c r="N8" s="786" t="s">
        <v>674</v>
      </c>
      <c r="O8" s="784" t="s">
        <v>387</v>
      </c>
      <c r="P8" s="785" t="s">
        <v>670</v>
      </c>
      <c r="Q8" s="785" t="s">
        <v>671</v>
      </c>
      <c r="R8" s="785" t="s">
        <v>860</v>
      </c>
      <c r="S8" s="785" t="s">
        <v>673</v>
      </c>
      <c r="T8" s="786" t="s">
        <v>682</v>
      </c>
      <c r="U8" s="787" t="s">
        <v>672</v>
      </c>
      <c r="V8" s="72"/>
    </row>
    <row r="9" spans="1:22" ht="15" thickBot="1">
      <c r="A9" s="66">
        <f>ROW()</f>
        <v>9</v>
      </c>
      <c r="B9" s="672"/>
      <c r="C9" s="671"/>
      <c r="D9" s="675"/>
      <c r="E9" s="677" t="s">
        <v>385</v>
      </c>
      <c r="F9" s="788"/>
      <c r="G9" s="789" t="s">
        <v>713</v>
      </c>
      <c r="H9" s="789" t="s">
        <v>713</v>
      </c>
      <c r="I9" s="790"/>
      <c r="J9" s="790"/>
      <c r="K9" s="791"/>
      <c r="L9" s="792" t="s">
        <v>713</v>
      </c>
      <c r="M9" s="791"/>
      <c r="N9" s="791"/>
      <c r="O9" s="793" t="s">
        <v>713</v>
      </c>
      <c r="P9" s="789" t="s">
        <v>713</v>
      </c>
      <c r="Q9" s="790"/>
      <c r="R9" s="794" t="s">
        <v>713</v>
      </c>
      <c r="S9" s="790"/>
      <c r="T9" s="791"/>
      <c r="U9" s="795"/>
      <c r="V9" s="72"/>
    </row>
    <row r="10" spans="1:22">
      <c r="A10" s="66">
        <f>ROW()</f>
        <v>10</v>
      </c>
      <c r="B10" s="672"/>
      <c r="C10" s="671"/>
      <c r="D10" s="101"/>
      <c r="E10" s="691" t="s">
        <v>440</v>
      </c>
      <c r="F10" s="754"/>
      <c r="G10" s="753"/>
      <c r="H10" s="753"/>
      <c r="I10" s="1266"/>
      <c r="J10" s="1267"/>
      <c r="K10" s="707"/>
      <c r="L10" s="708"/>
      <c r="M10" s="707"/>
      <c r="N10" s="706"/>
      <c r="O10" s="752">
        <v>0</v>
      </c>
      <c r="P10" s="705">
        <v>0</v>
      </c>
      <c r="Q10" s="704"/>
      <c r="R10" s="703"/>
      <c r="S10" s="703"/>
      <c r="T10" s="703"/>
      <c r="U10" s="702"/>
      <c r="V10" s="72"/>
    </row>
    <row r="11" spans="1:22">
      <c r="A11" s="66">
        <f>ROW()</f>
        <v>11</v>
      </c>
      <c r="B11" s="672"/>
      <c r="C11" s="671"/>
      <c r="D11" s="99"/>
      <c r="E11" s="691" t="s">
        <v>440</v>
      </c>
      <c r="F11" s="699"/>
      <c r="G11" s="678"/>
      <c r="H11" s="678"/>
      <c r="I11" s="1249"/>
      <c r="J11" s="1250"/>
      <c r="K11" s="697"/>
      <c r="L11" s="698"/>
      <c r="M11" s="697"/>
      <c r="N11" s="696"/>
      <c r="O11" s="751"/>
      <c r="P11" s="750"/>
      <c r="Q11" s="749"/>
      <c r="R11" s="712"/>
      <c r="S11" s="701"/>
      <c r="T11" s="701"/>
      <c r="U11" s="700"/>
      <c r="V11" s="72"/>
    </row>
    <row r="12" spans="1:22">
      <c r="A12" s="66">
        <f>ROW()</f>
        <v>12</v>
      </c>
      <c r="B12" s="672"/>
      <c r="C12" s="671"/>
      <c r="D12" s="99"/>
      <c r="E12" s="691" t="s">
        <v>440</v>
      </c>
      <c r="F12" s="699"/>
      <c r="G12" s="678"/>
      <c r="H12" s="678"/>
      <c r="I12" s="1249"/>
      <c r="J12" s="1250"/>
      <c r="K12" s="697"/>
      <c r="L12" s="698"/>
      <c r="M12" s="697"/>
      <c r="N12" s="696"/>
      <c r="O12" s="748"/>
      <c r="P12" s="695"/>
      <c r="Q12" s="694"/>
      <c r="R12" s="693"/>
      <c r="S12" s="693"/>
      <c r="T12" s="693"/>
      <c r="U12" s="692"/>
      <c r="V12" s="72"/>
    </row>
    <row r="13" spans="1:22">
      <c r="A13" s="66">
        <f>ROW()</f>
        <v>13</v>
      </c>
      <c r="B13" s="672"/>
      <c r="C13" s="671"/>
      <c r="D13" s="99"/>
      <c r="E13" s="691" t="s">
        <v>440</v>
      </c>
      <c r="F13" s="699"/>
      <c r="G13" s="678"/>
      <c r="H13" s="678"/>
      <c r="I13" s="1249"/>
      <c r="J13" s="1250"/>
      <c r="K13" s="697"/>
      <c r="L13" s="698"/>
      <c r="M13" s="697"/>
      <c r="N13" s="696"/>
      <c r="O13" s="748"/>
      <c r="P13" s="695"/>
      <c r="Q13" s="694"/>
      <c r="R13" s="693"/>
      <c r="S13" s="693"/>
      <c r="T13" s="693"/>
      <c r="U13" s="692"/>
      <c r="V13" s="72"/>
    </row>
    <row r="14" spans="1:22">
      <c r="A14" s="66">
        <f>ROW()</f>
        <v>14</v>
      </c>
      <c r="B14" s="672"/>
      <c r="C14" s="671"/>
      <c r="D14" s="99"/>
      <c r="E14" s="691" t="s">
        <v>440</v>
      </c>
      <c r="F14" s="699"/>
      <c r="G14" s="678"/>
      <c r="H14" s="678"/>
      <c r="I14" s="1249"/>
      <c r="J14" s="1250"/>
      <c r="K14" s="697"/>
      <c r="L14" s="698"/>
      <c r="M14" s="697"/>
      <c r="N14" s="696"/>
      <c r="O14" s="748"/>
      <c r="P14" s="695"/>
      <c r="Q14" s="694"/>
      <c r="R14" s="693"/>
      <c r="S14" s="693"/>
      <c r="T14" s="693"/>
      <c r="U14" s="692"/>
      <c r="V14" s="72"/>
    </row>
    <row r="15" spans="1:22">
      <c r="A15" s="66">
        <f>ROW()</f>
        <v>15</v>
      </c>
      <c r="B15" s="672"/>
      <c r="C15" s="671"/>
      <c r="D15" s="99"/>
      <c r="E15" s="691" t="s">
        <v>440</v>
      </c>
      <c r="F15" s="699"/>
      <c r="G15" s="678"/>
      <c r="H15" s="678"/>
      <c r="I15" s="1249"/>
      <c r="J15" s="1250"/>
      <c r="K15" s="697"/>
      <c r="L15" s="698"/>
      <c r="M15" s="697"/>
      <c r="N15" s="696"/>
      <c r="O15" s="748"/>
      <c r="P15" s="695"/>
      <c r="Q15" s="694"/>
      <c r="R15" s="693"/>
      <c r="S15" s="693"/>
      <c r="T15" s="693"/>
      <c r="U15" s="692"/>
      <c r="V15" s="72"/>
    </row>
    <row r="16" spans="1:22" ht="13.5" thickBot="1">
      <c r="A16" s="66">
        <f>ROW()</f>
        <v>16</v>
      </c>
      <c r="B16" s="672"/>
      <c r="C16" s="671"/>
      <c r="D16" s="99"/>
      <c r="E16" s="691" t="s">
        <v>440</v>
      </c>
      <c r="F16" s="690"/>
      <c r="G16" s="689"/>
      <c r="H16" s="689"/>
      <c r="I16" s="1251"/>
      <c r="J16" s="1252"/>
      <c r="K16" s="746"/>
      <c r="L16" s="747"/>
      <c r="M16" s="746"/>
      <c r="N16" s="745"/>
      <c r="O16" s="744"/>
      <c r="P16" s="743"/>
      <c r="Q16" s="742"/>
      <c r="R16" s="741"/>
      <c r="S16" s="741"/>
      <c r="T16" s="741"/>
      <c r="U16" s="740"/>
      <c r="V16" s="72"/>
    </row>
    <row r="17" spans="1:22">
      <c r="A17" s="66">
        <f>ROW()</f>
        <v>17</v>
      </c>
      <c r="B17" s="672"/>
      <c r="C17" s="671"/>
      <c r="D17" s="99"/>
      <c r="E17" s="99"/>
      <c r="F17" s="99"/>
      <c r="G17" s="69"/>
      <c r="H17" s="69"/>
      <c r="I17" s="69"/>
      <c r="J17" s="69"/>
      <c r="K17" s="69"/>
      <c r="L17" s="685"/>
      <c r="M17" s="685"/>
      <c r="N17" s="685"/>
      <c r="O17" s="684"/>
      <c r="P17" s="684"/>
      <c r="Q17" s="684"/>
      <c r="R17" s="684"/>
      <c r="S17" s="684"/>
      <c r="T17" s="684"/>
      <c r="U17" s="684"/>
      <c r="V17" s="72"/>
    </row>
    <row r="18" spans="1:22" ht="18.5">
      <c r="A18" s="66">
        <f>ROW()</f>
        <v>18</v>
      </c>
      <c r="B18" s="672"/>
      <c r="C18" s="683" t="s">
        <v>968</v>
      </c>
      <c r="D18" s="99"/>
      <c r="E18" s="99"/>
      <c r="F18" s="99"/>
      <c r="V18" s="72"/>
    </row>
    <row r="19" spans="1:22" ht="18.5">
      <c r="A19" s="66">
        <f>ROW()</f>
        <v>19</v>
      </c>
      <c r="B19" s="672"/>
      <c r="C19" s="683"/>
      <c r="D19" s="739" t="s">
        <v>669</v>
      </c>
      <c r="E19" s="99"/>
      <c r="F19" s="99"/>
      <c r="G19" s="682"/>
      <c r="H19" s="682"/>
      <c r="I19" s="682"/>
      <c r="J19" s="682"/>
      <c r="K19" s="682"/>
      <c r="L19" s="682"/>
      <c r="M19" s="682"/>
      <c r="N19" s="682"/>
      <c r="O19" s="682"/>
      <c r="P19" s="682"/>
      <c r="Q19" s="682"/>
      <c r="R19" s="682"/>
      <c r="S19" s="682"/>
      <c r="T19" s="682"/>
      <c r="U19" s="682"/>
      <c r="V19" s="72"/>
    </row>
    <row r="20" spans="1:22" ht="30">
      <c r="A20" s="66">
        <f>ROW()</f>
        <v>20</v>
      </c>
      <c r="B20" s="672"/>
      <c r="C20" s="683"/>
      <c r="D20" s="739"/>
      <c r="E20" s="99"/>
      <c r="F20" s="99"/>
      <c r="G20" s="733" t="s">
        <v>861</v>
      </c>
      <c r="H20" s="733" t="s">
        <v>175</v>
      </c>
      <c r="I20" s="733" t="s">
        <v>166</v>
      </c>
      <c r="J20" s="733" t="s">
        <v>167</v>
      </c>
      <c r="K20" s="733" t="s">
        <v>173</v>
      </c>
      <c r="L20" s="733" t="s">
        <v>404</v>
      </c>
      <c r="M20" s="733" t="s">
        <v>405</v>
      </c>
      <c r="N20" s="733" t="s">
        <v>406</v>
      </c>
      <c r="O20" s="733" t="s">
        <v>407</v>
      </c>
      <c r="P20" s="733" t="s">
        <v>408</v>
      </c>
      <c r="Q20" s="733" t="s">
        <v>409</v>
      </c>
      <c r="R20" s="733" t="s">
        <v>410</v>
      </c>
      <c r="S20" s="733" t="s">
        <v>411</v>
      </c>
      <c r="T20" s="733" t="s">
        <v>0</v>
      </c>
      <c r="U20" s="733"/>
      <c r="V20" s="72"/>
    </row>
    <row r="21" spans="1:22" ht="19" thickBot="1">
      <c r="A21" s="66">
        <f>ROW()</f>
        <v>21</v>
      </c>
      <c r="B21" s="672"/>
      <c r="C21" s="683"/>
      <c r="D21" s="99"/>
      <c r="E21" s="99"/>
      <c r="F21" s="99"/>
      <c r="G21" s="732" t="s">
        <v>713</v>
      </c>
      <c r="H21" s="732" t="s">
        <v>713</v>
      </c>
      <c r="I21" s="732" t="s">
        <v>713</v>
      </c>
      <c r="J21" s="732" t="s">
        <v>713</v>
      </c>
      <c r="K21" s="732" t="s">
        <v>713</v>
      </c>
      <c r="L21" s="732" t="s">
        <v>713</v>
      </c>
      <c r="M21" s="732" t="s">
        <v>713</v>
      </c>
      <c r="N21" s="732" t="s">
        <v>713</v>
      </c>
      <c r="O21" s="732" t="s">
        <v>713</v>
      </c>
      <c r="P21" s="732" t="s">
        <v>713</v>
      </c>
      <c r="Q21" s="732" t="s">
        <v>713</v>
      </c>
      <c r="R21" s="732" t="s">
        <v>713</v>
      </c>
      <c r="S21" s="732" t="s">
        <v>713</v>
      </c>
      <c r="T21" s="732" t="s">
        <v>713</v>
      </c>
      <c r="U21" s="732"/>
      <c r="V21" s="72"/>
    </row>
    <row r="22" spans="1:22" ht="15" thickBot="1">
      <c r="A22" s="66">
        <f>ROW()</f>
        <v>22</v>
      </c>
      <c r="B22" s="672"/>
      <c r="C22" s="671"/>
      <c r="D22" s="731" t="s">
        <v>668</v>
      </c>
      <c r="E22" s="673" t="s">
        <v>440</v>
      </c>
      <c r="F22" s="725" t="s">
        <v>675</v>
      </c>
      <c r="G22" s="729">
        <v>0</v>
      </c>
      <c r="H22" s="729"/>
      <c r="I22" s="730"/>
      <c r="J22" s="730"/>
      <c r="K22" s="730"/>
      <c r="L22" s="729"/>
      <c r="M22" s="729"/>
      <c r="N22" s="729"/>
      <c r="O22" s="729">
        <v>0</v>
      </c>
      <c r="P22" s="729"/>
      <c r="Q22" s="729"/>
      <c r="R22" s="729"/>
      <c r="S22" s="738"/>
      <c r="T22" s="726">
        <f>SUM(G22:S22)</f>
        <v>0</v>
      </c>
      <c r="U22" s="735"/>
      <c r="V22" s="72"/>
    </row>
    <row r="23" spans="1:22" ht="15" thickBot="1">
      <c r="A23" s="66">
        <f>ROW()</f>
        <v>23</v>
      </c>
      <c r="B23" s="672"/>
      <c r="C23" s="671"/>
      <c r="D23" s="99"/>
      <c r="E23" s="99"/>
      <c r="F23" s="725" t="s">
        <v>676</v>
      </c>
      <c r="G23" s="727"/>
      <c r="H23" s="727"/>
      <c r="I23" s="728"/>
      <c r="J23" s="728"/>
      <c r="K23" s="728"/>
      <c r="L23" s="727"/>
      <c r="M23" s="727"/>
      <c r="N23" s="727"/>
      <c r="O23" s="727"/>
      <c r="P23" s="727"/>
      <c r="Q23" s="727"/>
      <c r="R23" s="727"/>
      <c r="S23" s="737"/>
      <c r="T23" s="726">
        <f>SUM(G23:S23)</f>
        <v>0</v>
      </c>
      <c r="U23" s="735"/>
      <c r="V23" s="72"/>
    </row>
    <row r="24" spans="1:22" ht="15" thickBot="1">
      <c r="A24" s="66">
        <f>ROW()</f>
        <v>24</v>
      </c>
      <c r="B24" s="672"/>
      <c r="C24" s="671"/>
      <c r="D24" s="99"/>
      <c r="E24" s="99"/>
      <c r="F24" s="725" t="s">
        <v>326</v>
      </c>
      <c r="G24" s="724">
        <f>G22-G23</f>
        <v>0</v>
      </c>
      <c r="H24" s="724">
        <f t="shared" ref="H24:T24" si="0">H22-H23</f>
        <v>0</v>
      </c>
      <c r="I24" s="724">
        <f t="shared" si="0"/>
        <v>0</v>
      </c>
      <c r="J24" s="724">
        <f t="shared" si="0"/>
        <v>0</v>
      </c>
      <c r="K24" s="724">
        <f t="shared" si="0"/>
        <v>0</v>
      </c>
      <c r="L24" s="724">
        <f t="shared" si="0"/>
        <v>0</v>
      </c>
      <c r="M24" s="724">
        <f t="shared" si="0"/>
        <v>0</v>
      </c>
      <c r="N24" s="724">
        <f t="shared" si="0"/>
        <v>0</v>
      </c>
      <c r="O24" s="724">
        <f t="shared" si="0"/>
        <v>0</v>
      </c>
      <c r="P24" s="724">
        <f t="shared" si="0"/>
        <v>0</v>
      </c>
      <c r="Q24" s="724">
        <f t="shared" si="0"/>
        <v>0</v>
      </c>
      <c r="R24" s="724">
        <f t="shared" si="0"/>
        <v>0</v>
      </c>
      <c r="S24" s="724">
        <f t="shared" si="0"/>
        <v>0</v>
      </c>
      <c r="T24" s="726">
        <f t="shared" si="0"/>
        <v>0</v>
      </c>
      <c r="U24" s="723"/>
      <c r="V24" s="72"/>
    </row>
    <row r="25" spans="1:22" ht="15.5">
      <c r="A25" s="66">
        <f>ROW()</f>
        <v>25</v>
      </c>
      <c r="B25" s="672"/>
      <c r="C25" s="671"/>
      <c r="D25" s="99"/>
      <c r="E25" s="99"/>
      <c r="F25" s="722"/>
      <c r="G25" s="688"/>
      <c r="H25" s="688"/>
      <c r="I25" s="688"/>
      <c r="J25" s="688"/>
      <c r="K25" s="688"/>
      <c r="L25" s="688"/>
      <c r="M25" s="688"/>
      <c r="N25" s="688"/>
      <c r="O25" s="688"/>
      <c r="P25" s="688"/>
      <c r="Q25" s="688"/>
      <c r="R25" s="688"/>
      <c r="S25" s="688"/>
      <c r="T25" s="688"/>
      <c r="U25" s="688"/>
      <c r="V25" s="72"/>
    </row>
    <row r="26" spans="1:22" ht="19.5" customHeight="1">
      <c r="A26" s="66">
        <f>ROW()</f>
        <v>26</v>
      </c>
      <c r="B26" s="672"/>
      <c r="C26" s="671"/>
      <c r="D26" s="99"/>
      <c r="E26" s="99"/>
      <c r="F26" s="722"/>
      <c r="G26" s="733" t="s">
        <v>861</v>
      </c>
      <c r="H26" s="733" t="s">
        <v>175</v>
      </c>
      <c r="I26" s="733" t="s">
        <v>166</v>
      </c>
      <c r="J26" s="733" t="s">
        <v>167</v>
      </c>
      <c r="K26" s="733" t="s">
        <v>173</v>
      </c>
      <c r="L26" s="733" t="s">
        <v>404</v>
      </c>
      <c r="M26" s="733" t="s">
        <v>405</v>
      </c>
      <c r="N26" s="733" t="s">
        <v>406</v>
      </c>
      <c r="O26" s="733" t="s">
        <v>407</v>
      </c>
      <c r="P26" s="733" t="s">
        <v>408</v>
      </c>
      <c r="Q26" s="733" t="s">
        <v>409</v>
      </c>
      <c r="R26" s="733" t="s">
        <v>410</v>
      </c>
      <c r="S26" s="733" t="s">
        <v>411</v>
      </c>
      <c r="T26" s="733" t="s">
        <v>0</v>
      </c>
      <c r="U26" s="733"/>
      <c r="V26" s="72"/>
    </row>
    <row r="27" spans="1:22" ht="15" thickBot="1">
      <c r="A27" s="66">
        <f>ROW()</f>
        <v>27</v>
      </c>
      <c r="B27" s="672"/>
      <c r="C27" s="671"/>
      <c r="D27" s="99"/>
      <c r="E27" s="99"/>
      <c r="F27" s="722"/>
      <c r="G27" s="732" t="s">
        <v>713</v>
      </c>
      <c r="H27" s="732" t="s">
        <v>713</v>
      </c>
      <c r="I27" s="732" t="s">
        <v>713</v>
      </c>
      <c r="J27" s="732" t="s">
        <v>713</v>
      </c>
      <c r="K27" s="732" t="s">
        <v>713</v>
      </c>
      <c r="L27" s="732" t="s">
        <v>713</v>
      </c>
      <c r="M27" s="732" t="s">
        <v>713</v>
      </c>
      <c r="N27" s="732" t="s">
        <v>713</v>
      </c>
      <c r="O27" s="732" t="s">
        <v>713</v>
      </c>
      <c r="P27" s="732" t="s">
        <v>713</v>
      </c>
      <c r="Q27" s="732" t="s">
        <v>713</v>
      </c>
      <c r="R27" s="732" t="s">
        <v>713</v>
      </c>
      <c r="S27" s="732" t="s">
        <v>713</v>
      </c>
      <c r="T27" s="732" t="s">
        <v>713</v>
      </c>
      <c r="U27" s="732"/>
      <c r="V27" s="72"/>
    </row>
    <row r="28" spans="1:22" ht="15" thickBot="1">
      <c r="A28" s="66">
        <f>ROW()</f>
        <v>28</v>
      </c>
      <c r="B28" s="672"/>
      <c r="C28" s="671"/>
      <c r="D28" s="731" t="s">
        <v>668</v>
      </c>
      <c r="E28" s="673" t="s">
        <v>440</v>
      </c>
      <c r="F28" s="725" t="s">
        <v>675</v>
      </c>
      <c r="G28" s="729"/>
      <c r="H28" s="729"/>
      <c r="I28" s="730"/>
      <c r="J28" s="730"/>
      <c r="K28" s="730"/>
      <c r="L28" s="729"/>
      <c r="M28" s="729"/>
      <c r="N28" s="729"/>
      <c r="O28" s="729"/>
      <c r="P28" s="729">
        <v>0</v>
      </c>
      <c r="Q28" s="729"/>
      <c r="R28" s="729"/>
      <c r="S28" s="729"/>
      <c r="T28" s="726">
        <f>SUM(G28:S28)</f>
        <v>0</v>
      </c>
      <c r="U28" s="735"/>
      <c r="V28" s="72"/>
    </row>
    <row r="29" spans="1:22" ht="15" thickBot="1">
      <c r="A29" s="66">
        <f>ROW()</f>
        <v>29</v>
      </c>
      <c r="B29" s="672"/>
      <c r="C29" s="671"/>
      <c r="D29" s="216"/>
      <c r="E29" s="216"/>
      <c r="F29" s="725" t="s">
        <v>676</v>
      </c>
      <c r="G29" s="727"/>
      <c r="H29" s="727"/>
      <c r="I29" s="728"/>
      <c r="J29" s="728"/>
      <c r="K29" s="728"/>
      <c r="L29" s="727"/>
      <c r="M29" s="727"/>
      <c r="N29" s="727"/>
      <c r="O29" s="727"/>
      <c r="P29" s="727"/>
      <c r="Q29" s="727"/>
      <c r="R29" s="727"/>
      <c r="S29" s="727"/>
      <c r="T29" s="726">
        <f>SUM(G29:S29)</f>
        <v>0</v>
      </c>
      <c r="U29" s="735"/>
      <c r="V29" s="72"/>
    </row>
    <row r="30" spans="1:22" ht="15" thickBot="1">
      <c r="A30" s="66">
        <f>ROW()</f>
        <v>30</v>
      </c>
      <c r="B30" s="672"/>
      <c r="C30" s="671"/>
      <c r="D30" s="216"/>
      <c r="E30" s="216"/>
      <c r="F30" s="725" t="s">
        <v>326</v>
      </c>
      <c r="G30" s="724">
        <f>G28-G29</f>
        <v>0</v>
      </c>
      <c r="H30" s="724">
        <f t="shared" ref="H30" si="1">H28-H29</f>
        <v>0</v>
      </c>
      <c r="I30" s="724">
        <f t="shared" ref="I30" si="2">I28-I29</f>
        <v>0</v>
      </c>
      <c r="J30" s="724">
        <f t="shared" ref="J30" si="3">J28-J29</f>
        <v>0</v>
      </c>
      <c r="K30" s="724">
        <f t="shared" ref="K30" si="4">K28-K29</f>
        <v>0</v>
      </c>
      <c r="L30" s="724">
        <f t="shared" ref="L30" si="5">L28-L29</f>
        <v>0</v>
      </c>
      <c r="M30" s="724">
        <f t="shared" ref="M30" si="6">M28-M29</f>
        <v>0</v>
      </c>
      <c r="N30" s="724">
        <f t="shared" ref="N30" si="7">N28-N29</f>
        <v>0</v>
      </c>
      <c r="O30" s="724">
        <f t="shared" ref="O30" si="8">O28-O29</f>
        <v>0</v>
      </c>
      <c r="P30" s="724">
        <f t="shared" ref="P30" si="9">P28-P29</f>
        <v>0</v>
      </c>
      <c r="Q30" s="724">
        <f t="shared" ref="Q30" si="10">Q28-Q29</f>
        <v>0</v>
      </c>
      <c r="R30" s="724">
        <f t="shared" ref="R30" si="11">R28-R29</f>
        <v>0</v>
      </c>
      <c r="S30" s="724">
        <f t="shared" ref="S30:T30" si="12">S28-S29</f>
        <v>0</v>
      </c>
      <c r="T30" s="726">
        <f t="shared" si="12"/>
        <v>0</v>
      </c>
      <c r="U30" s="723"/>
      <c r="V30" s="72"/>
    </row>
    <row r="31" spans="1:22" ht="14.5">
      <c r="A31" s="66">
        <f>ROW()</f>
        <v>31</v>
      </c>
      <c r="B31" s="672"/>
      <c r="C31" s="671"/>
      <c r="D31" s="216"/>
      <c r="E31" s="216"/>
      <c r="F31" s="725"/>
      <c r="G31" s="736"/>
      <c r="H31" s="736"/>
      <c r="I31" s="736"/>
      <c r="J31" s="736"/>
      <c r="K31" s="736"/>
      <c r="L31" s="736"/>
      <c r="M31" s="736"/>
      <c r="N31" s="736"/>
      <c r="O31" s="736"/>
      <c r="P31" s="736"/>
      <c r="Q31" s="736"/>
      <c r="R31" s="736"/>
      <c r="S31" s="736"/>
      <c r="T31" s="736"/>
      <c r="U31" s="736"/>
      <c r="V31" s="72"/>
    </row>
    <row r="32" spans="1:22" ht="29">
      <c r="A32" s="66">
        <f>ROW()</f>
        <v>32</v>
      </c>
      <c r="B32" s="672"/>
      <c r="C32" s="671"/>
      <c r="D32" s="216"/>
      <c r="E32" s="216"/>
      <c r="F32" s="725"/>
      <c r="G32" s="733" t="s">
        <v>861</v>
      </c>
      <c r="H32" s="733" t="s">
        <v>175</v>
      </c>
      <c r="I32" s="733" t="s">
        <v>166</v>
      </c>
      <c r="J32" s="733" t="s">
        <v>167</v>
      </c>
      <c r="K32" s="733" t="s">
        <v>173</v>
      </c>
      <c r="L32" s="733" t="s">
        <v>404</v>
      </c>
      <c r="M32" s="733" t="s">
        <v>405</v>
      </c>
      <c r="N32" s="733" t="s">
        <v>406</v>
      </c>
      <c r="O32" s="733" t="s">
        <v>407</v>
      </c>
      <c r="P32" s="733" t="s">
        <v>408</v>
      </c>
      <c r="Q32" s="733" t="s">
        <v>409</v>
      </c>
      <c r="R32" s="733" t="s">
        <v>410</v>
      </c>
      <c r="S32" s="733" t="s">
        <v>411</v>
      </c>
      <c r="T32" s="733" t="s">
        <v>0</v>
      </c>
      <c r="U32" s="733"/>
      <c r="V32" s="72"/>
    </row>
    <row r="33" spans="1:22" ht="15" thickBot="1">
      <c r="A33" s="66">
        <f>ROW()</f>
        <v>33</v>
      </c>
      <c r="B33" s="672"/>
      <c r="C33" s="671"/>
      <c r="D33" s="99"/>
      <c r="E33" s="99"/>
      <c r="F33" s="722"/>
      <c r="G33" s="732" t="s">
        <v>713</v>
      </c>
      <c r="H33" s="732" t="s">
        <v>713</v>
      </c>
      <c r="I33" s="732" t="s">
        <v>713</v>
      </c>
      <c r="J33" s="732" t="s">
        <v>713</v>
      </c>
      <c r="K33" s="732" t="s">
        <v>713</v>
      </c>
      <c r="L33" s="732" t="s">
        <v>713</v>
      </c>
      <c r="M33" s="732" t="s">
        <v>713</v>
      </c>
      <c r="N33" s="732" t="s">
        <v>713</v>
      </c>
      <c r="O33" s="732" t="s">
        <v>713</v>
      </c>
      <c r="P33" s="732" t="s">
        <v>713</v>
      </c>
      <c r="Q33" s="732" t="s">
        <v>713</v>
      </c>
      <c r="R33" s="732" t="s">
        <v>713</v>
      </c>
      <c r="S33" s="732" t="s">
        <v>713</v>
      </c>
      <c r="T33" s="732" t="s">
        <v>713</v>
      </c>
      <c r="U33" s="732"/>
      <c r="V33" s="72"/>
    </row>
    <row r="34" spans="1:22" ht="15" thickBot="1">
      <c r="A34" s="66">
        <f>ROW()</f>
        <v>34</v>
      </c>
      <c r="B34" s="672"/>
      <c r="C34" s="671"/>
      <c r="D34" s="731" t="s">
        <v>668</v>
      </c>
      <c r="E34" s="673" t="s">
        <v>440</v>
      </c>
      <c r="F34" s="725" t="s">
        <v>675</v>
      </c>
      <c r="G34" s="729"/>
      <c r="H34" s="729"/>
      <c r="I34" s="730"/>
      <c r="J34" s="730"/>
      <c r="K34" s="730"/>
      <c r="L34" s="729"/>
      <c r="M34" s="729"/>
      <c r="N34" s="729"/>
      <c r="O34" s="729"/>
      <c r="P34" s="729"/>
      <c r="Q34" s="729"/>
      <c r="R34" s="729"/>
      <c r="S34" s="729"/>
      <c r="T34" s="726">
        <f>SUM(G34:S34)</f>
        <v>0</v>
      </c>
      <c r="U34" s="735"/>
      <c r="V34" s="72"/>
    </row>
    <row r="35" spans="1:22" ht="15" thickBot="1">
      <c r="A35" s="66">
        <f>ROW()</f>
        <v>35</v>
      </c>
      <c r="B35" s="672"/>
      <c r="C35" s="671"/>
      <c r="D35" s="216"/>
      <c r="E35" s="216"/>
      <c r="F35" s="725" t="s">
        <v>676</v>
      </c>
      <c r="G35" s="727"/>
      <c r="H35" s="727"/>
      <c r="I35" s="728"/>
      <c r="J35" s="728"/>
      <c r="K35" s="728"/>
      <c r="L35" s="727"/>
      <c r="M35" s="727"/>
      <c r="N35" s="727"/>
      <c r="O35" s="727"/>
      <c r="P35" s="727"/>
      <c r="Q35" s="727"/>
      <c r="R35" s="727"/>
      <c r="S35" s="727"/>
      <c r="T35" s="726">
        <f>SUM(G35:S35)</f>
        <v>0</v>
      </c>
      <c r="U35" s="735"/>
      <c r="V35" s="72"/>
    </row>
    <row r="36" spans="1:22" ht="15" thickBot="1">
      <c r="A36" s="66">
        <f>ROW()</f>
        <v>36</v>
      </c>
      <c r="B36" s="672"/>
      <c r="C36" s="671"/>
      <c r="D36" s="216"/>
      <c r="E36" s="216"/>
      <c r="F36" s="725" t="s">
        <v>326</v>
      </c>
      <c r="G36" s="724">
        <f>G34-G35</f>
        <v>0</v>
      </c>
      <c r="H36" s="724">
        <f t="shared" ref="H36" si="13">H34-H35</f>
        <v>0</v>
      </c>
      <c r="I36" s="724">
        <f t="shared" ref="I36" si="14">I34-I35</f>
        <v>0</v>
      </c>
      <c r="J36" s="724">
        <f t="shared" ref="J36" si="15">J34-J35</f>
        <v>0</v>
      </c>
      <c r="K36" s="724">
        <f t="shared" ref="K36" si="16">K34-K35</f>
        <v>0</v>
      </c>
      <c r="L36" s="724">
        <f t="shared" ref="L36" si="17">L34-L35</f>
        <v>0</v>
      </c>
      <c r="M36" s="724">
        <f t="shared" ref="M36" si="18">M34-M35</f>
        <v>0</v>
      </c>
      <c r="N36" s="724">
        <f t="shared" ref="N36" si="19">N34-N35</f>
        <v>0</v>
      </c>
      <c r="O36" s="724">
        <f t="shared" ref="O36" si="20">O34-O35</f>
        <v>0</v>
      </c>
      <c r="P36" s="724">
        <f t="shared" ref="P36" si="21">P34-P35</f>
        <v>0</v>
      </c>
      <c r="Q36" s="724">
        <f t="shared" ref="Q36" si="22">Q34-Q35</f>
        <v>0</v>
      </c>
      <c r="R36" s="724">
        <f t="shared" ref="R36" si="23">R34-R35</f>
        <v>0</v>
      </c>
      <c r="S36" s="724">
        <f t="shared" ref="S36:T36" si="24">S34-S35</f>
        <v>0</v>
      </c>
      <c r="T36" s="726">
        <f t="shared" si="24"/>
        <v>0</v>
      </c>
      <c r="U36" s="723"/>
      <c r="V36" s="72"/>
    </row>
    <row r="37" spans="1:22" ht="14.5">
      <c r="A37" s="66">
        <f>ROW()</f>
        <v>37</v>
      </c>
      <c r="B37" s="672"/>
      <c r="C37" s="671"/>
      <c r="D37" s="216"/>
      <c r="E37" s="216"/>
      <c r="F37" s="725"/>
      <c r="G37" s="734"/>
      <c r="H37" s="734"/>
      <c r="I37" s="734"/>
      <c r="J37" s="734"/>
      <c r="K37" s="734"/>
      <c r="L37" s="734"/>
      <c r="M37" s="734"/>
      <c r="N37" s="734"/>
      <c r="O37" s="734"/>
      <c r="P37" s="734"/>
      <c r="Q37" s="734"/>
      <c r="R37" s="734"/>
      <c r="S37" s="734"/>
      <c r="T37" s="734"/>
      <c r="U37" s="723"/>
      <c r="V37" s="72"/>
    </row>
    <row r="38" spans="1:22" ht="29">
      <c r="A38" s="66">
        <f>ROW()</f>
        <v>38</v>
      </c>
      <c r="B38" s="672"/>
      <c r="C38" s="671"/>
      <c r="D38" s="216"/>
      <c r="E38" s="216"/>
      <c r="F38" s="725"/>
      <c r="G38" s="733" t="s">
        <v>861</v>
      </c>
      <c r="H38" s="733" t="s">
        <v>175</v>
      </c>
      <c r="I38" s="733" t="s">
        <v>166</v>
      </c>
      <c r="J38" s="733" t="s">
        <v>167</v>
      </c>
      <c r="K38" s="733" t="s">
        <v>173</v>
      </c>
      <c r="L38" s="733" t="s">
        <v>404</v>
      </c>
      <c r="M38" s="733" t="s">
        <v>405</v>
      </c>
      <c r="N38" s="733" t="s">
        <v>406</v>
      </c>
      <c r="O38" s="733" t="s">
        <v>407</v>
      </c>
      <c r="P38" s="733" t="s">
        <v>408</v>
      </c>
      <c r="Q38" s="733" t="s">
        <v>409</v>
      </c>
      <c r="R38" s="733" t="s">
        <v>410</v>
      </c>
      <c r="S38" s="733" t="s">
        <v>411</v>
      </c>
      <c r="T38" s="733" t="s">
        <v>0</v>
      </c>
      <c r="U38" s="723"/>
      <c r="V38" s="72"/>
    </row>
    <row r="39" spans="1:22" ht="15" thickBot="1">
      <c r="A39" s="66">
        <f>ROW()</f>
        <v>39</v>
      </c>
      <c r="B39" s="672"/>
      <c r="C39" s="671"/>
      <c r="D39" s="99"/>
      <c r="E39" s="99"/>
      <c r="F39" s="722"/>
      <c r="G39" s="732" t="s">
        <v>713</v>
      </c>
      <c r="H39" s="732" t="s">
        <v>713</v>
      </c>
      <c r="I39" s="732" t="s">
        <v>713</v>
      </c>
      <c r="J39" s="732" t="s">
        <v>713</v>
      </c>
      <c r="K39" s="732" t="s">
        <v>713</v>
      </c>
      <c r="L39" s="732" t="s">
        <v>713</v>
      </c>
      <c r="M39" s="732" t="s">
        <v>713</v>
      </c>
      <c r="N39" s="732" t="s">
        <v>713</v>
      </c>
      <c r="O39" s="732" t="s">
        <v>713</v>
      </c>
      <c r="P39" s="732" t="s">
        <v>713</v>
      </c>
      <c r="Q39" s="732" t="s">
        <v>713</v>
      </c>
      <c r="R39" s="732" t="s">
        <v>713</v>
      </c>
      <c r="S39" s="732" t="s">
        <v>713</v>
      </c>
      <c r="T39" s="732" t="s">
        <v>713</v>
      </c>
      <c r="U39" s="723"/>
      <c r="V39" s="72"/>
    </row>
    <row r="40" spans="1:22" ht="15" thickBot="1">
      <c r="A40" s="66">
        <f>ROW()</f>
        <v>40</v>
      </c>
      <c r="B40" s="672"/>
      <c r="C40" s="671"/>
      <c r="D40" s="731" t="s">
        <v>668</v>
      </c>
      <c r="E40" s="673" t="s">
        <v>440</v>
      </c>
      <c r="F40" s="725" t="s">
        <v>675</v>
      </c>
      <c r="G40" s="729"/>
      <c r="H40" s="729"/>
      <c r="I40" s="730"/>
      <c r="J40" s="730"/>
      <c r="K40" s="730"/>
      <c r="L40" s="729"/>
      <c r="M40" s="729"/>
      <c r="N40" s="729"/>
      <c r="O40" s="729"/>
      <c r="P40" s="729"/>
      <c r="Q40" s="729"/>
      <c r="R40" s="729"/>
      <c r="S40" s="729"/>
      <c r="T40" s="726">
        <f>SUM(G40:S40)</f>
        <v>0</v>
      </c>
      <c r="U40" s="723"/>
      <c r="V40" s="72"/>
    </row>
    <row r="41" spans="1:22" ht="15" thickBot="1">
      <c r="A41" s="66">
        <f>ROW()</f>
        <v>41</v>
      </c>
      <c r="B41" s="672"/>
      <c r="C41" s="671"/>
      <c r="D41" s="216"/>
      <c r="E41" s="216"/>
      <c r="F41" s="725" t="s">
        <v>676</v>
      </c>
      <c r="G41" s="727"/>
      <c r="H41" s="727"/>
      <c r="I41" s="728"/>
      <c r="J41" s="728"/>
      <c r="K41" s="728"/>
      <c r="L41" s="727"/>
      <c r="M41" s="727"/>
      <c r="N41" s="727"/>
      <c r="O41" s="727"/>
      <c r="P41" s="727"/>
      <c r="Q41" s="727"/>
      <c r="R41" s="727"/>
      <c r="S41" s="727"/>
      <c r="T41" s="726">
        <f>SUM(G41:S41)</f>
        <v>0</v>
      </c>
      <c r="U41" s="723"/>
      <c r="V41" s="72"/>
    </row>
    <row r="42" spans="1:22" ht="15" thickBot="1">
      <c r="A42" s="66">
        <f>ROW()</f>
        <v>42</v>
      </c>
      <c r="B42" s="672"/>
      <c r="C42" s="671"/>
      <c r="D42" s="216"/>
      <c r="E42" s="216"/>
      <c r="F42" s="725" t="s">
        <v>326</v>
      </c>
      <c r="G42" s="724">
        <f>G40-G41</f>
        <v>0</v>
      </c>
      <c r="H42" s="724">
        <f t="shared" ref="H42" si="25">H40-H41</f>
        <v>0</v>
      </c>
      <c r="I42" s="724">
        <f t="shared" ref="I42" si="26">I40-I41</f>
        <v>0</v>
      </c>
      <c r="J42" s="724">
        <f t="shared" ref="J42" si="27">J40-J41</f>
        <v>0</v>
      </c>
      <c r="K42" s="724">
        <f t="shared" ref="K42" si="28">K40-K41</f>
        <v>0</v>
      </c>
      <c r="L42" s="724">
        <f t="shared" ref="L42" si="29">L40-L41</f>
        <v>0</v>
      </c>
      <c r="M42" s="724">
        <f t="shared" ref="M42" si="30">M40-M41</f>
        <v>0</v>
      </c>
      <c r="N42" s="724">
        <f t="shared" ref="N42" si="31">N40-N41</f>
        <v>0</v>
      </c>
      <c r="O42" s="724">
        <f t="shared" ref="O42" si="32">O40-O41</f>
        <v>0</v>
      </c>
      <c r="P42" s="724">
        <f t="shared" ref="P42" si="33">P40-P41</f>
        <v>0</v>
      </c>
      <c r="Q42" s="724">
        <f t="shared" ref="Q42" si="34">Q40-Q41</f>
        <v>0</v>
      </c>
      <c r="R42" s="724">
        <f t="shared" ref="R42" si="35">R40-R41</f>
        <v>0</v>
      </c>
      <c r="S42" s="724">
        <f t="shared" ref="S42:T42" si="36">S40-S41</f>
        <v>0</v>
      </c>
      <c r="T42" s="726">
        <f t="shared" si="36"/>
        <v>0</v>
      </c>
      <c r="U42" s="723"/>
      <c r="V42" s="72"/>
    </row>
    <row r="43" spans="1:22" ht="14.5">
      <c r="A43" s="66">
        <f>ROW()</f>
        <v>43</v>
      </c>
      <c r="B43" s="672"/>
      <c r="C43" s="671"/>
      <c r="D43" s="216"/>
      <c r="E43" s="216"/>
      <c r="F43" s="725"/>
      <c r="G43" s="734"/>
      <c r="H43" s="734"/>
      <c r="I43" s="734"/>
      <c r="J43" s="734"/>
      <c r="K43" s="734"/>
      <c r="L43" s="734"/>
      <c r="M43" s="734"/>
      <c r="N43" s="734"/>
      <c r="O43" s="734"/>
      <c r="P43" s="734"/>
      <c r="Q43" s="734"/>
      <c r="R43" s="734"/>
      <c r="S43" s="734"/>
      <c r="T43" s="734"/>
      <c r="U43" s="723"/>
      <c r="V43" s="72"/>
    </row>
    <row r="44" spans="1:22" ht="29">
      <c r="A44" s="66">
        <f>ROW()</f>
        <v>44</v>
      </c>
      <c r="B44" s="672"/>
      <c r="C44" s="671"/>
      <c r="D44" s="216"/>
      <c r="E44" s="216"/>
      <c r="F44" s="725"/>
      <c r="G44" s="733" t="s">
        <v>861</v>
      </c>
      <c r="H44" s="733" t="s">
        <v>175</v>
      </c>
      <c r="I44" s="733" t="s">
        <v>166</v>
      </c>
      <c r="J44" s="733" t="s">
        <v>167</v>
      </c>
      <c r="K44" s="733" t="s">
        <v>173</v>
      </c>
      <c r="L44" s="733" t="s">
        <v>404</v>
      </c>
      <c r="M44" s="733" t="s">
        <v>405</v>
      </c>
      <c r="N44" s="733" t="s">
        <v>406</v>
      </c>
      <c r="O44" s="733" t="s">
        <v>407</v>
      </c>
      <c r="P44" s="733" t="s">
        <v>408</v>
      </c>
      <c r="Q44" s="733" t="s">
        <v>409</v>
      </c>
      <c r="R44" s="733" t="s">
        <v>410</v>
      </c>
      <c r="S44" s="733" t="s">
        <v>411</v>
      </c>
      <c r="T44" s="733" t="s">
        <v>0</v>
      </c>
      <c r="U44" s="723"/>
      <c r="V44" s="72"/>
    </row>
    <row r="45" spans="1:22" ht="15" thickBot="1">
      <c r="A45" s="66">
        <f>ROW()</f>
        <v>45</v>
      </c>
      <c r="B45" s="672"/>
      <c r="C45" s="671"/>
      <c r="D45" s="99"/>
      <c r="E45" s="99"/>
      <c r="F45" s="722"/>
      <c r="G45" s="732" t="s">
        <v>713</v>
      </c>
      <c r="H45" s="732" t="s">
        <v>713</v>
      </c>
      <c r="I45" s="732" t="s">
        <v>713</v>
      </c>
      <c r="J45" s="732" t="s">
        <v>713</v>
      </c>
      <c r="K45" s="732" t="s">
        <v>713</v>
      </c>
      <c r="L45" s="732" t="s">
        <v>713</v>
      </c>
      <c r="M45" s="732" t="s">
        <v>713</v>
      </c>
      <c r="N45" s="732" t="s">
        <v>713</v>
      </c>
      <c r="O45" s="732" t="s">
        <v>713</v>
      </c>
      <c r="P45" s="732" t="s">
        <v>713</v>
      </c>
      <c r="Q45" s="732" t="s">
        <v>713</v>
      </c>
      <c r="R45" s="732" t="s">
        <v>713</v>
      </c>
      <c r="S45" s="732" t="s">
        <v>713</v>
      </c>
      <c r="T45" s="732" t="s">
        <v>713</v>
      </c>
      <c r="U45" s="723"/>
      <c r="V45" s="72"/>
    </row>
    <row r="46" spans="1:22" ht="15" thickBot="1">
      <c r="A46" s="66">
        <f>ROW()</f>
        <v>46</v>
      </c>
      <c r="B46" s="672"/>
      <c r="C46" s="671"/>
      <c r="D46" s="731" t="s">
        <v>668</v>
      </c>
      <c r="E46" s="673" t="s">
        <v>440</v>
      </c>
      <c r="F46" s="725" t="s">
        <v>675</v>
      </c>
      <c r="G46" s="729"/>
      <c r="H46" s="729"/>
      <c r="I46" s="730"/>
      <c r="J46" s="730"/>
      <c r="K46" s="730"/>
      <c r="L46" s="729"/>
      <c r="M46" s="729"/>
      <c r="N46" s="729"/>
      <c r="O46" s="729"/>
      <c r="P46" s="729"/>
      <c r="Q46" s="729"/>
      <c r="R46" s="729"/>
      <c r="S46" s="729"/>
      <c r="T46" s="726">
        <f>SUM(G46:S46)</f>
        <v>0</v>
      </c>
      <c r="U46" s="723"/>
      <c r="V46" s="72"/>
    </row>
    <row r="47" spans="1:22" ht="15" thickBot="1">
      <c r="A47" s="66">
        <f>ROW()</f>
        <v>47</v>
      </c>
      <c r="B47" s="672"/>
      <c r="C47" s="671"/>
      <c r="D47" s="216"/>
      <c r="E47" s="216"/>
      <c r="F47" s="725" t="s">
        <v>676</v>
      </c>
      <c r="G47" s="727"/>
      <c r="H47" s="727"/>
      <c r="I47" s="728"/>
      <c r="J47" s="728"/>
      <c r="K47" s="728"/>
      <c r="L47" s="727"/>
      <c r="M47" s="727"/>
      <c r="N47" s="727"/>
      <c r="O47" s="727"/>
      <c r="P47" s="727"/>
      <c r="Q47" s="727"/>
      <c r="R47" s="727"/>
      <c r="S47" s="727"/>
      <c r="T47" s="726">
        <f>SUM(G47:S47)</f>
        <v>0</v>
      </c>
      <c r="U47" s="723"/>
      <c r="V47" s="72"/>
    </row>
    <row r="48" spans="1:22" ht="15" thickBot="1">
      <c r="A48" s="66">
        <f>ROW()</f>
        <v>48</v>
      </c>
      <c r="B48" s="672"/>
      <c r="C48" s="671"/>
      <c r="D48" s="216"/>
      <c r="E48" s="216"/>
      <c r="F48" s="725" t="s">
        <v>326</v>
      </c>
      <c r="G48" s="724">
        <f>G46-G47</f>
        <v>0</v>
      </c>
      <c r="H48" s="724">
        <f t="shared" ref="H48" si="37">H46-H47</f>
        <v>0</v>
      </c>
      <c r="I48" s="724">
        <f t="shared" ref="I48" si="38">I46-I47</f>
        <v>0</v>
      </c>
      <c r="J48" s="724">
        <f t="shared" ref="J48" si="39">J46-J47</f>
        <v>0</v>
      </c>
      <c r="K48" s="724">
        <f t="shared" ref="K48" si="40">K46-K47</f>
        <v>0</v>
      </c>
      <c r="L48" s="724">
        <f t="shared" ref="L48" si="41">L46-L47</f>
        <v>0</v>
      </c>
      <c r="M48" s="724">
        <f t="shared" ref="M48" si="42">M46-M47</f>
        <v>0</v>
      </c>
      <c r="N48" s="724">
        <f t="shared" ref="N48" si="43">N46-N47</f>
        <v>0</v>
      </c>
      <c r="O48" s="724">
        <f t="shared" ref="O48" si="44">O46-O47</f>
        <v>0</v>
      </c>
      <c r="P48" s="724">
        <f t="shared" ref="P48" si="45">P46-P47</f>
        <v>0</v>
      </c>
      <c r="Q48" s="724">
        <f t="shared" ref="Q48" si="46">Q46-Q47</f>
        <v>0</v>
      </c>
      <c r="R48" s="724">
        <f t="shared" ref="R48" si="47">R46-R47</f>
        <v>0</v>
      </c>
      <c r="S48" s="724">
        <f t="shared" ref="S48:T48" si="48">S46-S47</f>
        <v>0</v>
      </c>
      <c r="T48" s="726">
        <f t="shared" si="48"/>
        <v>0</v>
      </c>
      <c r="U48" s="723"/>
      <c r="V48" s="72"/>
    </row>
    <row r="49" spans="1:22" ht="14.5">
      <c r="A49" s="66">
        <f>ROW()</f>
        <v>49</v>
      </c>
      <c r="B49" s="672"/>
      <c r="C49" s="671"/>
      <c r="D49" s="216"/>
      <c r="E49" s="216"/>
      <c r="F49" s="725"/>
      <c r="G49" s="734"/>
      <c r="H49" s="734"/>
      <c r="I49" s="734"/>
      <c r="J49" s="734"/>
      <c r="K49" s="734"/>
      <c r="L49" s="734"/>
      <c r="M49" s="734"/>
      <c r="N49" s="734"/>
      <c r="O49" s="734"/>
      <c r="P49" s="734"/>
      <c r="Q49" s="734"/>
      <c r="R49" s="734"/>
      <c r="S49" s="734"/>
      <c r="T49" s="734"/>
      <c r="U49" s="723"/>
      <c r="V49" s="72"/>
    </row>
    <row r="50" spans="1:22" ht="29">
      <c r="A50" s="66">
        <f>ROW()</f>
        <v>50</v>
      </c>
      <c r="B50" s="672"/>
      <c r="C50" s="671"/>
      <c r="D50" s="216"/>
      <c r="E50" s="216"/>
      <c r="F50" s="725"/>
      <c r="G50" s="733" t="s">
        <v>861</v>
      </c>
      <c r="H50" s="733" t="s">
        <v>175</v>
      </c>
      <c r="I50" s="733" t="s">
        <v>166</v>
      </c>
      <c r="J50" s="733" t="s">
        <v>167</v>
      </c>
      <c r="K50" s="733" t="s">
        <v>173</v>
      </c>
      <c r="L50" s="733" t="s">
        <v>404</v>
      </c>
      <c r="M50" s="733" t="s">
        <v>405</v>
      </c>
      <c r="N50" s="733" t="s">
        <v>406</v>
      </c>
      <c r="O50" s="733" t="s">
        <v>407</v>
      </c>
      <c r="P50" s="733" t="s">
        <v>408</v>
      </c>
      <c r="Q50" s="733" t="s">
        <v>409</v>
      </c>
      <c r="R50" s="733" t="s">
        <v>410</v>
      </c>
      <c r="S50" s="733" t="s">
        <v>411</v>
      </c>
      <c r="T50" s="733" t="s">
        <v>0</v>
      </c>
      <c r="U50" s="723"/>
      <c r="V50" s="72"/>
    </row>
    <row r="51" spans="1:22" ht="15" thickBot="1">
      <c r="A51" s="66">
        <f>ROW()</f>
        <v>51</v>
      </c>
      <c r="B51" s="672"/>
      <c r="C51" s="671"/>
      <c r="D51" s="99"/>
      <c r="E51" s="99"/>
      <c r="F51" s="722"/>
      <c r="G51" s="732" t="s">
        <v>713</v>
      </c>
      <c r="H51" s="732" t="s">
        <v>713</v>
      </c>
      <c r="I51" s="732" t="s">
        <v>713</v>
      </c>
      <c r="J51" s="732" t="s">
        <v>713</v>
      </c>
      <c r="K51" s="732" t="s">
        <v>713</v>
      </c>
      <c r="L51" s="732" t="s">
        <v>713</v>
      </c>
      <c r="M51" s="732" t="s">
        <v>713</v>
      </c>
      <c r="N51" s="732" t="s">
        <v>713</v>
      </c>
      <c r="O51" s="732" t="s">
        <v>713</v>
      </c>
      <c r="P51" s="732" t="s">
        <v>713</v>
      </c>
      <c r="Q51" s="732" t="s">
        <v>713</v>
      </c>
      <c r="R51" s="732" t="s">
        <v>713</v>
      </c>
      <c r="S51" s="732" t="s">
        <v>713</v>
      </c>
      <c r="T51" s="732" t="s">
        <v>713</v>
      </c>
      <c r="U51" s="723"/>
      <c r="V51" s="72"/>
    </row>
    <row r="52" spans="1:22" ht="15" thickBot="1">
      <c r="A52" s="66">
        <f>ROW()</f>
        <v>52</v>
      </c>
      <c r="B52" s="672"/>
      <c r="C52" s="671"/>
      <c r="D52" s="731" t="s">
        <v>668</v>
      </c>
      <c r="E52" s="673" t="s">
        <v>440</v>
      </c>
      <c r="F52" s="725" t="s">
        <v>675</v>
      </c>
      <c r="G52" s="729"/>
      <c r="H52" s="729"/>
      <c r="I52" s="730"/>
      <c r="J52" s="730"/>
      <c r="K52" s="730"/>
      <c r="L52" s="729"/>
      <c r="M52" s="729"/>
      <c r="N52" s="729"/>
      <c r="O52" s="729"/>
      <c r="P52" s="729"/>
      <c r="Q52" s="729"/>
      <c r="R52" s="729"/>
      <c r="S52" s="729"/>
      <c r="T52" s="726">
        <f>SUM(G52:S52)</f>
        <v>0</v>
      </c>
      <c r="U52" s="723"/>
      <c r="V52" s="72"/>
    </row>
    <row r="53" spans="1:22" ht="15" thickBot="1">
      <c r="A53" s="66">
        <f>ROW()</f>
        <v>53</v>
      </c>
      <c r="B53" s="672"/>
      <c r="C53" s="671"/>
      <c r="D53" s="216"/>
      <c r="E53" s="216"/>
      <c r="F53" s="725" t="s">
        <v>676</v>
      </c>
      <c r="G53" s="727"/>
      <c r="H53" s="727"/>
      <c r="I53" s="728"/>
      <c r="J53" s="728"/>
      <c r="K53" s="728"/>
      <c r="L53" s="727"/>
      <c r="M53" s="727"/>
      <c r="N53" s="727"/>
      <c r="O53" s="727"/>
      <c r="P53" s="727"/>
      <c r="Q53" s="727"/>
      <c r="R53" s="727"/>
      <c r="S53" s="727"/>
      <c r="T53" s="726">
        <f>SUM(G53:S53)</f>
        <v>0</v>
      </c>
      <c r="U53" s="723"/>
      <c r="V53" s="72"/>
    </row>
    <row r="54" spans="1:22" ht="15" thickBot="1">
      <c r="A54" s="66">
        <f>ROW()</f>
        <v>54</v>
      </c>
      <c r="B54" s="672"/>
      <c r="C54" s="671"/>
      <c r="D54" s="216"/>
      <c r="E54" s="216"/>
      <c r="F54" s="725" t="s">
        <v>326</v>
      </c>
      <c r="G54" s="724">
        <f>G52-G53</f>
        <v>0</v>
      </c>
      <c r="H54" s="724">
        <f t="shared" ref="H54" si="49">H52-H53</f>
        <v>0</v>
      </c>
      <c r="I54" s="724">
        <f t="shared" ref="I54" si="50">I52-I53</f>
        <v>0</v>
      </c>
      <c r="J54" s="724">
        <f t="shared" ref="J54" si="51">J52-J53</f>
        <v>0</v>
      </c>
      <c r="K54" s="724">
        <f t="shared" ref="K54" si="52">K52-K53</f>
        <v>0</v>
      </c>
      <c r="L54" s="724">
        <f t="shared" ref="L54" si="53">L52-L53</f>
        <v>0</v>
      </c>
      <c r="M54" s="724">
        <f t="shared" ref="M54" si="54">M52-M53</f>
        <v>0</v>
      </c>
      <c r="N54" s="724">
        <f t="shared" ref="N54" si="55">N52-N53</f>
        <v>0</v>
      </c>
      <c r="O54" s="724">
        <f t="shared" ref="O54" si="56">O52-O53</f>
        <v>0</v>
      </c>
      <c r="P54" s="724">
        <f t="shared" ref="P54" si="57">P52-P53</f>
        <v>0</v>
      </c>
      <c r="Q54" s="724">
        <f t="shared" ref="Q54" si="58">Q52-Q53</f>
        <v>0</v>
      </c>
      <c r="R54" s="724">
        <f t="shared" ref="R54" si="59">R52-R53</f>
        <v>0</v>
      </c>
      <c r="S54" s="724">
        <f t="shared" ref="S54:T54" si="60">S52-S53</f>
        <v>0</v>
      </c>
      <c r="T54" s="726">
        <f t="shared" si="60"/>
        <v>0</v>
      </c>
      <c r="U54" s="723"/>
      <c r="V54" s="72"/>
    </row>
    <row r="55" spans="1:22" ht="14.5">
      <c r="A55" s="66">
        <f>ROW()</f>
        <v>55</v>
      </c>
      <c r="B55" s="672"/>
      <c r="C55" s="671"/>
      <c r="D55" s="216"/>
      <c r="E55" s="216"/>
      <c r="F55" s="725"/>
      <c r="G55" s="734"/>
      <c r="H55" s="734"/>
      <c r="I55" s="734"/>
      <c r="J55" s="734"/>
      <c r="K55" s="734"/>
      <c r="L55" s="734"/>
      <c r="M55" s="734"/>
      <c r="N55" s="734"/>
      <c r="O55" s="734"/>
      <c r="P55" s="734"/>
      <c r="Q55" s="734"/>
      <c r="R55" s="734"/>
      <c r="S55" s="734"/>
      <c r="T55" s="734"/>
      <c r="U55" s="723"/>
      <c r="V55" s="72"/>
    </row>
    <row r="56" spans="1:22" ht="29">
      <c r="A56" s="66">
        <f>ROW()</f>
        <v>56</v>
      </c>
      <c r="B56" s="672"/>
      <c r="C56" s="671"/>
      <c r="D56" s="216"/>
      <c r="E56" s="216"/>
      <c r="F56" s="725"/>
      <c r="G56" s="733" t="s">
        <v>861</v>
      </c>
      <c r="H56" s="733" t="s">
        <v>175</v>
      </c>
      <c r="I56" s="733" t="s">
        <v>166</v>
      </c>
      <c r="J56" s="733" t="s">
        <v>167</v>
      </c>
      <c r="K56" s="733" t="s">
        <v>173</v>
      </c>
      <c r="L56" s="733" t="s">
        <v>404</v>
      </c>
      <c r="M56" s="733" t="s">
        <v>405</v>
      </c>
      <c r="N56" s="733" t="s">
        <v>406</v>
      </c>
      <c r="O56" s="733" t="s">
        <v>407</v>
      </c>
      <c r="P56" s="733" t="s">
        <v>408</v>
      </c>
      <c r="Q56" s="733" t="s">
        <v>409</v>
      </c>
      <c r="R56" s="733" t="s">
        <v>410</v>
      </c>
      <c r="S56" s="733" t="s">
        <v>411</v>
      </c>
      <c r="T56" s="733" t="s">
        <v>0</v>
      </c>
      <c r="U56" s="723"/>
      <c r="V56" s="72"/>
    </row>
    <row r="57" spans="1:22" ht="15" thickBot="1">
      <c r="A57" s="66">
        <f>ROW()</f>
        <v>57</v>
      </c>
      <c r="B57" s="672"/>
      <c r="C57" s="671"/>
      <c r="D57" s="99"/>
      <c r="E57" s="99"/>
      <c r="F57" s="722"/>
      <c r="G57" s="732" t="s">
        <v>713</v>
      </c>
      <c r="H57" s="732" t="s">
        <v>713</v>
      </c>
      <c r="I57" s="732" t="s">
        <v>713</v>
      </c>
      <c r="J57" s="732" t="s">
        <v>713</v>
      </c>
      <c r="K57" s="732" t="s">
        <v>713</v>
      </c>
      <c r="L57" s="732" t="s">
        <v>713</v>
      </c>
      <c r="M57" s="732" t="s">
        <v>713</v>
      </c>
      <c r="N57" s="732" t="s">
        <v>713</v>
      </c>
      <c r="O57" s="732" t="s">
        <v>713</v>
      </c>
      <c r="P57" s="732" t="s">
        <v>713</v>
      </c>
      <c r="Q57" s="732" t="s">
        <v>713</v>
      </c>
      <c r="R57" s="732" t="s">
        <v>713</v>
      </c>
      <c r="S57" s="732" t="s">
        <v>713</v>
      </c>
      <c r="T57" s="732" t="s">
        <v>713</v>
      </c>
      <c r="U57" s="723"/>
      <c r="V57" s="72"/>
    </row>
    <row r="58" spans="1:22" ht="15" thickBot="1">
      <c r="A58" s="66">
        <f>ROW()</f>
        <v>58</v>
      </c>
      <c r="B58" s="672"/>
      <c r="C58" s="671"/>
      <c r="D58" s="731" t="s">
        <v>668</v>
      </c>
      <c r="E58" s="673" t="s">
        <v>440</v>
      </c>
      <c r="F58" s="725" t="s">
        <v>675</v>
      </c>
      <c r="G58" s="729"/>
      <c r="H58" s="729"/>
      <c r="I58" s="730"/>
      <c r="J58" s="730"/>
      <c r="K58" s="730"/>
      <c r="L58" s="729"/>
      <c r="M58" s="729"/>
      <c r="N58" s="729"/>
      <c r="O58" s="729"/>
      <c r="P58" s="729"/>
      <c r="Q58" s="729"/>
      <c r="R58" s="729"/>
      <c r="S58" s="729"/>
      <c r="T58" s="726">
        <f>SUM(G58:S58)</f>
        <v>0</v>
      </c>
      <c r="U58" s="723"/>
      <c r="V58" s="72"/>
    </row>
    <row r="59" spans="1:22" ht="15" thickBot="1">
      <c r="A59" s="66">
        <f>ROW()</f>
        <v>59</v>
      </c>
      <c r="B59" s="672"/>
      <c r="C59" s="671"/>
      <c r="D59" s="216"/>
      <c r="E59" s="216"/>
      <c r="F59" s="725" t="s">
        <v>676</v>
      </c>
      <c r="G59" s="727"/>
      <c r="H59" s="727"/>
      <c r="I59" s="728"/>
      <c r="J59" s="728"/>
      <c r="K59" s="728"/>
      <c r="L59" s="727"/>
      <c r="M59" s="727"/>
      <c r="N59" s="727"/>
      <c r="O59" s="727"/>
      <c r="P59" s="727"/>
      <c r="Q59" s="727"/>
      <c r="R59" s="727"/>
      <c r="S59" s="727"/>
      <c r="T59" s="726">
        <f>SUM(G59:S59)</f>
        <v>0</v>
      </c>
      <c r="U59" s="723"/>
      <c r="V59" s="72"/>
    </row>
    <row r="60" spans="1:22" ht="15" thickBot="1">
      <c r="A60" s="66">
        <f>ROW()</f>
        <v>60</v>
      </c>
      <c r="B60" s="672"/>
      <c r="C60" s="671"/>
      <c r="D60" s="216"/>
      <c r="E60" s="216"/>
      <c r="F60" s="725" t="s">
        <v>326</v>
      </c>
      <c r="G60" s="724">
        <f>G58-G59</f>
        <v>0</v>
      </c>
      <c r="H60" s="724">
        <f t="shared" ref="H60" si="61">H58-H59</f>
        <v>0</v>
      </c>
      <c r="I60" s="724">
        <f t="shared" ref="I60" si="62">I58-I59</f>
        <v>0</v>
      </c>
      <c r="J60" s="724">
        <f t="shared" ref="J60" si="63">J58-J59</f>
        <v>0</v>
      </c>
      <c r="K60" s="724">
        <f t="shared" ref="K60" si="64">K58-K59</f>
        <v>0</v>
      </c>
      <c r="L60" s="724">
        <f t="shared" ref="L60" si="65">L58-L59</f>
        <v>0</v>
      </c>
      <c r="M60" s="724">
        <f t="shared" ref="M60" si="66">M58-M59</f>
        <v>0</v>
      </c>
      <c r="N60" s="724">
        <f t="shared" ref="N60" si="67">N58-N59</f>
        <v>0</v>
      </c>
      <c r="O60" s="724">
        <f t="shared" ref="O60" si="68">O58-O59</f>
        <v>0</v>
      </c>
      <c r="P60" s="724">
        <f t="shared" ref="P60" si="69">P58-P59</f>
        <v>0</v>
      </c>
      <c r="Q60" s="724">
        <f t="shared" ref="Q60" si="70">Q58-Q59</f>
        <v>0</v>
      </c>
      <c r="R60" s="724">
        <f t="shared" ref="R60" si="71">R58-R59</f>
        <v>0</v>
      </c>
      <c r="S60" s="724">
        <f t="shared" ref="S60:T60" si="72">S58-S59</f>
        <v>0</v>
      </c>
      <c r="T60" s="726">
        <f t="shared" si="72"/>
        <v>0</v>
      </c>
      <c r="U60" s="723"/>
      <c r="V60" s="72"/>
    </row>
    <row r="61" spans="1:22" ht="15.5">
      <c r="A61" s="66">
        <f>ROW()</f>
        <v>61</v>
      </c>
      <c r="B61" s="672"/>
      <c r="C61" s="671"/>
      <c r="E61" s="99"/>
      <c r="F61" s="722"/>
      <c r="G61" s="688"/>
      <c r="H61" s="688"/>
      <c r="I61" s="721"/>
      <c r="J61" s="721"/>
      <c r="K61" s="721"/>
      <c r="L61" s="688"/>
      <c r="M61" s="688"/>
      <c r="N61" s="688"/>
      <c r="O61" s="688"/>
      <c r="P61" s="688"/>
      <c r="Q61" s="688"/>
      <c r="R61" s="688"/>
      <c r="S61" s="688"/>
      <c r="T61" s="688"/>
      <c r="U61" s="688"/>
      <c r="V61" s="72"/>
    </row>
    <row r="62" spans="1:22" ht="18.5">
      <c r="A62" s="66">
        <f>ROW()</f>
        <v>62</v>
      </c>
      <c r="B62" s="672"/>
      <c r="C62" s="683" t="s">
        <v>969</v>
      </c>
      <c r="D62" s="99"/>
      <c r="E62" s="99"/>
      <c r="F62" s="99"/>
      <c r="G62" s="1268"/>
      <c r="H62" s="1268"/>
      <c r="I62" s="1268"/>
      <c r="J62" s="1268"/>
      <c r="K62" s="1268"/>
      <c r="L62" s="685"/>
      <c r="M62" s="685"/>
      <c r="N62" s="685"/>
      <c r="O62" s="684"/>
      <c r="P62" s="684"/>
      <c r="Q62" s="684"/>
      <c r="R62" s="684"/>
      <c r="S62" s="684"/>
      <c r="T62" s="684"/>
      <c r="U62" s="684"/>
      <c r="V62" s="72"/>
    </row>
    <row r="63" spans="1:22" ht="18.5">
      <c r="A63" s="66">
        <f>ROW()</f>
        <v>63</v>
      </c>
      <c r="B63" s="672"/>
      <c r="C63" s="683"/>
      <c r="D63" s="99"/>
      <c r="E63" s="99"/>
      <c r="F63" s="99"/>
      <c r="G63" s="687"/>
      <c r="H63" s="687"/>
      <c r="I63" s="687"/>
      <c r="J63" s="687"/>
      <c r="K63" s="687"/>
      <c r="L63" s="685"/>
      <c r="M63" s="685"/>
      <c r="N63" s="685"/>
      <c r="O63" s="684"/>
      <c r="P63" s="684"/>
      <c r="Q63" s="684"/>
      <c r="R63" s="684"/>
      <c r="S63" s="684"/>
      <c r="T63" s="684"/>
      <c r="U63" s="684"/>
      <c r="V63" s="72"/>
    </row>
    <row r="64" spans="1:22" ht="43.5">
      <c r="A64" s="66">
        <f>ROW()</f>
        <v>64</v>
      </c>
      <c r="B64" s="672"/>
      <c r="C64" s="671"/>
      <c r="D64" s="675"/>
      <c r="E64" s="679" t="s">
        <v>385</v>
      </c>
      <c r="F64" s="1269" t="s">
        <v>661</v>
      </c>
      <c r="G64" s="1269"/>
      <c r="H64" s="1269"/>
      <c r="I64" s="720" t="s">
        <v>715</v>
      </c>
      <c r="J64" s="720" t="s">
        <v>678</v>
      </c>
      <c r="K64" s="720" t="s">
        <v>679</v>
      </c>
      <c r="L64" s="1254" t="s">
        <v>680</v>
      </c>
      <c r="M64" s="1254"/>
      <c r="N64" s="1254"/>
      <c r="O64" s="1254"/>
      <c r="P64" s="1254"/>
      <c r="Q64" s="1254"/>
      <c r="R64" s="1254"/>
      <c r="S64" s="1254"/>
      <c r="T64" s="1254"/>
      <c r="U64" s="1254"/>
      <c r="V64" s="72"/>
    </row>
    <row r="65" spans="1:22" ht="14.5">
      <c r="A65" s="66">
        <f>ROW()</f>
        <v>65</v>
      </c>
      <c r="B65" s="672"/>
      <c r="C65" s="671"/>
      <c r="D65" s="101"/>
      <c r="E65" s="673" t="s">
        <v>440</v>
      </c>
      <c r="F65" s="1270"/>
      <c r="G65" s="1271"/>
      <c r="H65" s="1272"/>
      <c r="I65" s="719"/>
      <c r="J65" s="686"/>
      <c r="K65" s="686"/>
      <c r="L65" s="1253"/>
      <c r="M65" s="1253"/>
      <c r="N65" s="1253"/>
      <c r="O65" s="1253"/>
      <c r="P65" s="1253"/>
      <c r="Q65" s="1253"/>
      <c r="R65" s="1253"/>
      <c r="S65" s="1253"/>
      <c r="T65" s="1253"/>
      <c r="U65" s="1253"/>
      <c r="V65" s="72"/>
    </row>
    <row r="66" spans="1:22" ht="14.5">
      <c r="A66" s="66">
        <f>ROW()</f>
        <v>66</v>
      </c>
      <c r="B66" s="672"/>
      <c r="C66" s="671"/>
      <c r="D66" s="99"/>
      <c r="E66" s="673" t="s">
        <v>440</v>
      </c>
      <c r="F66" s="1256"/>
      <c r="G66" s="1257"/>
      <c r="H66" s="1258"/>
      <c r="I66" s="719"/>
      <c r="J66" s="686"/>
      <c r="K66" s="686"/>
      <c r="L66" s="1253"/>
      <c r="M66" s="1253"/>
      <c r="N66" s="1253"/>
      <c r="O66" s="1253"/>
      <c r="P66" s="1253"/>
      <c r="Q66" s="1253"/>
      <c r="R66" s="1253"/>
      <c r="S66" s="1253"/>
      <c r="T66" s="1253"/>
      <c r="U66" s="1253"/>
      <c r="V66" s="72"/>
    </row>
    <row r="67" spans="1:22" ht="14.5">
      <c r="A67" s="66">
        <f>ROW()</f>
        <v>67</v>
      </c>
      <c r="B67" s="672"/>
      <c r="C67" s="671"/>
      <c r="D67" s="99"/>
      <c r="E67" s="673" t="s">
        <v>440</v>
      </c>
      <c r="F67" s="1256"/>
      <c r="G67" s="1257"/>
      <c r="H67" s="1258"/>
      <c r="I67" s="719"/>
      <c r="J67" s="686"/>
      <c r="K67" s="686"/>
      <c r="L67" s="1253"/>
      <c r="M67" s="1253"/>
      <c r="N67" s="1253"/>
      <c r="O67" s="1253"/>
      <c r="P67" s="1253"/>
      <c r="Q67" s="1253"/>
      <c r="R67" s="1253"/>
      <c r="S67" s="1253"/>
      <c r="T67" s="1253"/>
      <c r="U67" s="1253"/>
      <c r="V67" s="72"/>
    </row>
    <row r="68" spans="1:22" ht="14.5">
      <c r="A68" s="66">
        <f>ROW()</f>
        <v>68</v>
      </c>
      <c r="B68" s="672"/>
      <c r="C68" s="671"/>
      <c r="D68" s="99"/>
      <c r="E68" s="673" t="s">
        <v>440</v>
      </c>
      <c r="F68" s="1256"/>
      <c r="G68" s="1257"/>
      <c r="H68" s="1258"/>
      <c r="I68" s="719"/>
      <c r="J68" s="686"/>
      <c r="K68" s="686"/>
      <c r="L68" s="1253"/>
      <c r="M68" s="1253"/>
      <c r="N68" s="1253"/>
      <c r="O68" s="1253"/>
      <c r="P68" s="1253"/>
      <c r="Q68" s="1253"/>
      <c r="R68" s="1253"/>
      <c r="S68" s="1253"/>
      <c r="T68" s="1253"/>
      <c r="U68" s="1253"/>
      <c r="V68" s="72"/>
    </row>
    <row r="69" spans="1:22" ht="14.5">
      <c r="A69" s="66">
        <f>ROW()</f>
        <v>69</v>
      </c>
      <c r="B69" s="672"/>
      <c r="C69" s="671"/>
      <c r="D69" s="99"/>
      <c r="E69" s="673" t="s">
        <v>440</v>
      </c>
      <c r="F69" s="1256"/>
      <c r="G69" s="1257"/>
      <c r="H69" s="1258"/>
      <c r="I69" s="719"/>
      <c r="J69" s="686"/>
      <c r="K69" s="686"/>
      <c r="L69" s="1253"/>
      <c r="M69" s="1253"/>
      <c r="N69" s="1253"/>
      <c r="O69" s="1253"/>
      <c r="P69" s="1253"/>
      <c r="Q69" s="1253"/>
      <c r="R69" s="1253"/>
      <c r="S69" s="1253"/>
      <c r="T69" s="1253"/>
      <c r="U69" s="1253"/>
      <c r="V69" s="72"/>
    </row>
    <row r="70" spans="1:22" ht="14.5">
      <c r="A70" s="66">
        <f>ROW()</f>
        <v>70</v>
      </c>
      <c r="B70" s="672"/>
      <c r="C70" s="671"/>
      <c r="D70" s="99"/>
      <c r="E70" s="673" t="s">
        <v>440</v>
      </c>
      <c r="F70" s="1256"/>
      <c r="G70" s="1257"/>
      <c r="H70" s="1258"/>
      <c r="I70" s="719"/>
      <c r="J70" s="686"/>
      <c r="K70" s="686"/>
      <c r="L70" s="1253"/>
      <c r="M70" s="1253"/>
      <c r="N70" s="1253"/>
      <c r="O70" s="1253"/>
      <c r="P70" s="1253"/>
      <c r="Q70" s="1253"/>
      <c r="R70" s="1253"/>
      <c r="S70" s="1253"/>
      <c r="T70" s="1253"/>
      <c r="U70" s="1253"/>
      <c r="V70" s="72"/>
    </row>
    <row r="71" spans="1:22" ht="14.5">
      <c r="A71" s="66">
        <f>ROW()</f>
        <v>71</v>
      </c>
      <c r="B71" s="672"/>
      <c r="C71" s="671"/>
      <c r="D71" s="99"/>
      <c r="E71" s="673" t="s">
        <v>440</v>
      </c>
      <c r="F71" s="1256"/>
      <c r="G71" s="1257"/>
      <c r="H71" s="1258"/>
      <c r="I71" s="719"/>
      <c r="J71" s="686"/>
      <c r="K71" s="686"/>
      <c r="L71" s="1253"/>
      <c r="M71" s="1253"/>
      <c r="N71" s="1253"/>
      <c r="O71" s="1253"/>
      <c r="P71" s="1253"/>
      <c r="Q71" s="1253"/>
      <c r="R71" s="1253"/>
      <c r="S71" s="1253"/>
      <c r="T71" s="1253"/>
      <c r="U71" s="1253"/>
      <c r="V71" s="72"/>
    </row>
    <row r="72" spans="1:22">
      <c r="A72" s="66">
        <f>ROW()</f>
        <v>72</v>
      </c>
      <c r="B72" s="672"/>
      <c r="C72" s="671"/>
      <c r="D72" s="99"/>
      <c r="E72" s="99"/>
      <c r="F72" s="99"/>
      <c r="G72" s="69"/>
      <c r="H72" s="69"/>
      <c r="I72" s="69"/>
      <c r="J72" s="69"/>
      <c r="K72" s="69"/>
      <c r="L72" s="685"/>
      <c r="M72" s="685"/>
      <c r="N72" s="685"/>
      <c r="O72" s="684"/>
      <c r="P72" s="684"/>
      <c r="Q72" s="684"/>
      <c r="R72" s="684"/>
      <c r="S72" s="684"/>
      <c r="T72" s="684"/>
      <c r="U72" s="684"/>
      <c r="V72" s="72"/>
    </row>
    <row r="73" spans="1:22">
      <c r="A73" s="66">
        <f>ROW()</f>
        <v>73</v>
      </c>
      <c r="B73" s="672"/>
      <c r="C73" s="671"/>
      <c r="D73" s="101"/>
      <c r="E73" s="662"/>
      <c r="F73" s="662"/>
      <c r="G73" s="670"/>
      <c r="H73" s="670"/>
      <c r="I73" s="670"/>
      <c r="J73" s="670"/>
      <c r="K73" s="669"/>
      <c r="L73" s="669"/>
      <c r="M73" s="669"/>
      <c r="N73" s="669"/>
      <c r="O73" s="669"/>
      <c r="P73" s="669"/>
      <c r="Q73" s="669"/>
      <c r="R73" s="668"/>
      <c r="S73" s="667"/>
      <c r="T73" s="667"/>
      <c r="U73" s="667"/>
      <c r="V73" s="666"/>
    </row>
    <row r="74" spans="1:22" ht="18.5">
      <c r="A74" s="66">
        <f>ROW()</f>
        <v>74</v>
      </c>
      <c r="B74" s="672"/>
      <c r="C74" s="683" t="s">
        <v>970</v>
      </c>
      <c r="D74" s="99"/>
      <c r="E74" s="99"/>
      <c r="F74" s="99"/>
      <c r="G74" s="682"/>
      <c r="H74" s="682"/>
      <c r="I74" s="682"/>
      <c r="J74" s="1255"/>
      <c r="K74" s="1255"/>
      <c r="L74" s="1255"/>
      <c r="M74" s="1255"/>
      <c r="N74" s="1255"/>
      <c r="O74" s="1255"/>
      <c r="P74" s="1255"/>
      <c r="Q74" s="1255"/>
      <c r="R74" s="1255"/>
      <c r="S74" s="1255"/>
      <c r="T74" s="1255"/>
      <c r="U74" s="682"/>
      <c r="V74" s="666"/>
    </row>
    <row r="75" spans="1:22" ht="14.5">
      <c r="A75" s="66">
        <f>ROW()</f>
        <v>75</v>
      </c>
      <c r="B75" s="672"/>
      <c r="C75" s="671"/>
      <c r="D75" s="99"/>
      <c r="E75" s="99"/>
      <c r="F75" s="99"/>
      <c r="G75" s="1243" t="s">
        <v>677</v>
      </c>
      <c r="H75" s="1243"/>
      <c r="I75" s="1243"/>
      <c r="J75" s="1243"/>
      <c r="K75" s="1243"/>
      <c r="L75" s="1243"/>
      <c r="M75" s="1244" t="s">
        <v>862</v>
      </c>
      <c r="N75" s="1245"/>
      <c r="O75" s="1245"/>
      <c r="P75" s="1246"/>
      <c r="Q75" s="1247" t="s">
        <v>720</v>
      </c>
      <c r="R75" s="1248"/>
      <c r="S75" s="681"/>
      <c r="T75" s="681"/>
      <c r="U75" s="681"/>
      <c r="V75" s="666"/>
    </row>
    <row r="76" spans="1:22" ht="43.5">
      <c r="A76" s="66">
        <f>ROW()</f>
        <v>76</v>
      </c>
      <c r="B76" s="672"/>
      <c r="C76" s="680"/>
      <c r="D76" s="718"/>
      <c r="E76" s="679" t="s">
        <v>385</v>
      </c>
      <c r="F76" s="661" t="s">
        <v>661</v>
      </c>
      <c r="G76" s="716" t="s">
        <v>863</v>
      </c>
      <c r="H76" s="716" t="s">
        <v>864</v>
      </c>
      <c r="I76" s="716" t="s">
        <v>865</v>
      </c>
      <c r="J76" s="716" t="s">
        <v>716</v>
      </c>
      <c r="K76" s="716" t="s">
        <v>717</v>
      </c>
      <c r="L76" s="716" t="s">
        <v>719</v>
      </c>
      <c r="M76" s="715" t="s">
        <v>683</v>
      </c>
      <c r="N76" s="714" t="s">
        <v>502</v>
      </c>
      <c r="O76" s="714" t="s">
        <v>503</v>
      </c>
      <c r="P76" s="714" t="s">
        <v>718</v>
      </c>
      <c r="Q76" s="713" t="s">
        <v>866</v>
      </c>
      <c r="R76" s="713" t="s">
        <v>867</v>
      </c>
      <c r="S76" s="717"/>
      <c r="T76" s="717"/>
      <c r="U76" s="714"/>
      <c r="V76" s="666"/>
    </row>
    <row r="77" spans="1:22">
      <c r="A77" s="66">
        <f>ROW()</f>
        <v>77</v>
      </c>
      <c r="B77" s="672"/>
      <c r="C77" s="671"/>
      <c r="D77" s="101"/>
      <c r="E77" s="673" t="s">
        <v>440</v>
      </c>
      <c r="F77" s="673"/>
      <c r="G77" s="678"/>
      <c r="H77" s="678"/>
      <c r="I77" s="678"/>
      <c r="J77" s="678"/>
      <c r="K77" s="676"/>
      <c r="L77" s="676"/>
      <c r="M77" s="669"/>
      <c r="N77" s="669"/>
      <c r="O77" s="669"/>
      <c r="P77" s="669"/>
      <c r="Q77" s="669"/>
      <c r="R77" s="669"/>
      <c r="S77" s="667"/>
      <c r="T77" s="667"/>
      <c r="U77" s="667"/>
      <c r="V77" s="666"/>
    </row>
    <row r="78" spans="1:22">
      <c r="A78" s="66">
        <f>ROW()</f>
        <v>78</v>
      </c>
      <c r="B78" s="672"/>
      <c r="C78" s="671"/>
      <c r="D78" s="101"/>
      <c r="E78" s="677" t="s">
        <v>720</v>
      </c>
      <c r="F78" s="662"/>
      <c r="G78" s="670"/>
      <c r="H78" s="670"/>
      <c r="I78" s="670"/>
      <c r="J78" s="670"/>
      <c r="K78" s="669"/>
      <c r="M78" s="669"/>
      <c r="N78" s="669"/>
      <c r="O78" s="669"/>
      <c r="P78" s="669"/>
      <c r="Q78" s="669"/>
      <c r="R78" s="669"/>
      <c r="S78" s="667"/>
      <c r="T78" s="667"/>
      <c r="U78" s="667"/>
      <c r="V78" s="666"/>
    </row>
    <row r="79" spans="1:22">
      <c r="A79" s="66">
        <f>ROW()</f>
        <v>79</v>
      </c>
      <c r="B79" s="672"/>
      <c r="C79" s="671"/>
      <c r="D79" s="101"/>
      <c r="E79" s="673" t="s">
        <v>868</v>
      </c>
      <c r="F79" s="662"/>
      <c r="G79" s="670"/>
      <c r="H79" s="670"/>
      <c r="I79" s="670"/>
      <c r="J79" s="670"/>
      <c r="K79" s="669"/>
      <c r="M79" s="676"/>
      <c r="N79" s="676"/>
      <c r="O79" s="676"/>
      <c r="P79" s="676"/>
      <c r="Q79" s="712"/>
      <c r="R79" s="712"/>
      <c r="S79" s="667"/>
      <c r="T79" s="667"/>
      <c r="U79" s="667"/>
      <c r="V79" s="666"/>
    </row>
    <row r="80" spans="1:22">
      <c r="A80" s="66">
        <f>ROW()</f>
        <v>80</v>
      </c>
      <c r="B80" s="672"/>
      <c r="C80" s="671"/>
      <c r="D80" s="101"/>
      <c r="E80" s="673" t="s">
        <v>868</v>
      </c>
      <c r="F80" s="662"/>
      <c r="G80" s="670"/>
      <c r="H80" s="670"/>
      <c r="I80" s="670"/>
      <c r="J80" s="670"/>
      <c r="K80" s="669"/>
      <c r="M80" s="676"/>
      <c r="N80" s="676"/>
      <c r="O80" s="676"/>
      <c r="P80" s="676"/>
      <c r="Q80" s="712"/>
      <c r="R80" s="712"/>
      <c r="S80" s="667"/>
      <c r="T80" s="667"/>
      <c r="U80" s="667"/>
      <c r="V80" s="666"/>
    </row>
    <row r="81" spans="1:22">
      <c r="A81" s="66">
        <f>ROW()</f>
        <v>81</v>
      </c>
      <c r="B81" s="672"/>
      <c r="C81" s="671"/>
      <c r="D81" s="101"/>
      <c r="E81" s="673" t="s">
        <v>868</v>
      </c>
      <c r="F81" s="662"/>
      <c r="G81" s="670"/>
      <c r="H81" s="670"/>
      <c r="I81" s="670"/>
      <c r="J81" s="670"/>
      <c r="K81" s="669"/>
      <c r="M81" s="676"/>
      <c r="N81" s="676"/>
      <c r="O81" s="676"/>
      <c r="P81" s="676"/>
      <c r="Q81" s="712"/>
      <c r="R81" s="712"/>
      <c r="S81" s="667"/>
      <c r="T81" s="667"/>
      <c r="U81" s="667"/>
      <c r="V81" s="666"/>
    </row>
    <row r="82" spans="1:22">
      <c r="A82" s="66">
        <f>ROW()</f>
        <v>82</v>
      </c>
      <c r="B82" s="672"/>
      <c r="C82" s="671"/>
      <c r="D82" s="101"/>
      <c r="E82" s="673" t="s">
        <v>868</v>
      </c>
      <c r="F82" s="662"/>
      <c r="G82" s="670"/>
      <c r="H82" s="670"/>
      <c r="I82" s="670"/>
      <c r="J82" s="670"/>
      <c r="K82" s="669"/>
      <c r="M82" s="676"/>
      <c r="N82" s="676"/>
      <c r="O82" s="676"/>
      <c r="P82" s="676"/>
      <c r="Q82" s="712"/>
      <c r="R82" s="712"/>
      <c r="S82" s="667"/>
      <c r="T82" s="667"/>
      <c r="U82" s="667"/>
      <c r="V82" s="666"/>
    </row>
    <row r="83" spans="1:22">
      <c r="A83" s="66">
        <f>ROW()</f>
        <v>83</v>
      </c>
      <c r="B83" s="672"/>
      <c r="C83" s="671"/>
      <c r="D83" s="101"/>
      <c r="E83" s="673" t="s">
        <v>868</v>
      </c>
      <c r="F83" s="662"/>
      <c r="G83" s="670"/>
      <c r="H83" s="670"/>
      <c r="I83" s="670"/>
      <c r="J83" s="670"/>
      <c r="K83" s="669"/>
      <c r="M83" s="676"/>
      <c r="N83" s="676"/>
      <c r="O83" s="676"/>
      <c r="P83" s="676"/>
      <c r="Q83" s="712"/>
      <c r="R83" s="712"/>
      <c r="S83" s="667"/>
      <c r="T83" s="667"/>
      <c r="U83" s="667"/>
      <c r="V83" s="666"/>
    </row>
    <row r="84" spans="1:22">
      <c r="A84" s="66">
        <f>ROW()</f>
        <v>84</v>
      </c>
      <c r="B84" s="672"/>
      <c r="C84" s="671"/>
      <c r="D84" s="101"/>
      <c r="E84" s="673" t="s">
        <v>868</v>
      </c>
      <c r="F84" s="662"/>
      <c r="G84" s="670"/>
      <c r="H84" s="670"/>
      <c r="I84" s="670"/>
      <c r="J84" s="670"/>
      <c r="K84" s="669"/>
      <c r="M84" s="676"/>
      <c r="N84" s="676"/>
      <c r="O84" s="676"/>
      <c r="P84" s="676"/>
      <c r="Q84" s="712"/>
      <c r="R84" s="712"/>
      <c r="S84" s="667"/>
      <c r="T84" s="667"/>
      <c r="U84" s="667"/>
      <c r="V84" s="666"/>
    </row>
    <row r="85" spans="1:22">
      <c r="A85" s="66">
        <f>ROW()</f>
        <v>85</v>
      </c>
      <c r="B85" s="672"/>
      <c r="C85" s="671"/>
      <c r="D85" s="101"/>
      <c r="E85" s="673" t="s">
        <v>868</v>
      </c>
      <c r="F85" s="662"/>
      <c r="G85" s="670"/>
      <c r="H85" s="670"/>
      <c r="I85" s="670"/>
      <c r="J85" s="670"/>
      <c r="K85" s="669"/>
      <c r="M85" s="676"/>
      <c r="N85" s="676"/>
      <c r="O85" s="676"/>
      <c r="P85" s="676"/>
      <c r="Q85" s="712"/>
      <c r="R85" s="712"/>
      <c r="S85" s="667"/>
      <c r="T85" s="667"/>
      <c r="U85" s="667"/>
      <c r="V85" s="666"/>
    </row>
    <row r="86" spans="1:22">
      <c r="A86" s="66">
        <f>ROW()</f>
        <v>86</v>
      </c>
      <c r="B86" s="672"/>
      <c r="C86" s="671"/>
      <c r="D86" s="675"/>
      <c r="E86" s="673" t="s">
        <v>868</v>
      </c>
      <c r="F86" s="662"/>
      <c r="G86" s="670"/>
      <c r="H86" s="670"/>
      <c r="I86" s="670"/>
      <c r="J86" s="670"/>
      <c r="K86" s="669"/>
      <c r="M86" s="676"/>
      <c r="N86" s="676"/>
      <c r="O86" s="676"/>
      <c r="P86" s="676"/>
      <c r="Q86" s="712"/>
      <c r="R86" s="712"/>
      <c r="S86" s="667"/>
      <c r="T86" s="667"/>
      <c r="U86" s="667"/>
      <c r="V86" s="666"/>
    </row>
    <row r="87" spans="1:22">
      <c r="A87" s="66">
        <f>ROW()</f>
        <v>87</v>
      </c>
      <c r="B87" s="672"/>
      <c r="C87" s="671"/>
      <c r="D87" s="675"/>
      <c r="E87" s="662"/>
      <c r="F87" s="662"/>
      <c r="G87" s="670"/>
      <c r="H87" s="670"/>
      <c r="I87" s="670"/>
      <c r="J87" s="670"/>
      <c r="K87" s="669"/>
      <c r="L87" s="669"/>
      <c r="M87" s="669"/>
      <c r="N87" s="669"/>
      <c r="O87" s="669"/>
      <c r="P87" s="67"/>
      <c r="Q87" s="67"/>
      <c r="R87" s="668"/>
      <c r="S87" s="667"/>
      <c r="T87" s="667"/>
      <c r="U87" s="667"/>
      <c r="V87" s="666"/>
    </row>
    <row r="88" spans="1:22" ht="14.5">
      <c r="A88" s="66">
        <f>ROW()</f>
        <v>88</v>
      </c>
      <c r="B88" s="672"/>
      <c r="C88" s="671"/>
      <c r="D88" s="675"/>
      <c r="E88" s="99"/>
      <c r="F88" s="99"/>
      <c r="G88" s="1244" t="s">
        <v>677</v>
      </c>
      <c r="H88" s="1245"/>
      <c r="I88" s="1245"/>
      <c r="J88" s="1245"/>
      <c r="K88" s="1245"/>
      <c r="L88" s="1246"/>
      <c r="M88" s="1244" t="s">
        <v>862</v>
      </c>
      <c r="N88" s="1245"/>
      <c r="O88" s="1245"/>
      <c r="P88" s="1246"/>
      <c r="Q88" s="1247" t="s">
        <v>720</v>
      </c>
      <c r="R88" s="1248"/>
      <c r="S88" s="667"/>
      <c r="T88" s="667"/>
      <c r="U88" s="667"/>
      <c r="V88" s="666"/>
    </row>
    <row r="89" spans="1:22" ht="43.5">
      <c r="A89" s="66">
        <f>ROW()</f>
        <v>89</v>
      </c>
      <c r="B89" s="672"/>
      <c r="C89" s="671"/>
      <c r="D89" s="675"/>
      <c r="E89" s="679" t="s">
        <v>385</v>
      </c>
      <c r="F89" s="661" t="s">
        <v>661</v>
      </c>
      <c r="G89" s="716" t="s">
        <v>863</v>
      </c>
      <c r="H89" s="716" t="s">
        <v>864</v>
      </c>
      <c r="I89" s="716" t="s">
        <v>865</v>
      </c>
      <c r="J89" s="716" t="s">
        <v>716</v>
      </c>
      <c r="K89" s="716" t="s">
        <v>717</v>
      </c>
      <c r="L89" s="716" t="s">
        <v>719</v>
      </c>
      <c r="M89" s="715" t="s">
        <v>683</v>
      </c>
      <c r="N89" s="714" t="s">
        <v>502</v>
      </c>
      <c r="O89" s="714" t="s">
        <v>503</v>
      </c>
      <c r="P89" s="714" t="s">
        <v>718</v>
      </c>
      <c r="Q89" s="713" t="s">
        <v>866</v>
      </c>
      <c r="R89" s="713" t="s">
        <v>867</v>
      </c>
      <c r="S89" s="667"/>
      <c r="T89" s="667"/>
      <c r="U89" s="667"/>
      <c r="V89" s="666"/>
    </row>
    <row r="90" spans="1:22">
      <c r="A90" s="66">
        <f>ROW()</f>
        <v>90</v>
      </c>
      <c r="B90" s="672"/>
      <c r="C90" s="671"/>
      <c r="D90" s="675"/>
      <c r="E90" s="673" t="s">
        <v>440</v>
      </c>
      <c r="F90" s="673"/>
      <c r="G90" s="678"/>
      <c r="H90" s="678"/>
      <c r="I90" s="678"/>
      <c r="J90" s="678"/>
      <c r="K90" s="676"/>
      <c r="L90" s="676"/>
      <c r="M90" s="669"/>
      <c r="N90" s="669"/>
      <c r="O90" s="669"/>
      <c r="P90" s="669"/>
      <c r="Q90" s="669"/>
      <c r="R90" s="669"/>
      <c r="S90" s="667"/>
      <c r="T90" s="667"/>
      <c r="U90" s="667"/>
      <c r="V90" s="666"/>
    </row>
    <row r="91" spans="1:22">
      <c r="A91" s="66">
        <f>ROW()</f>
        <v>91</v>
      </c>
      <c r="B91" s="672"/>
      <c r="C91" s="671"/>
      <c r="D91" s="675"/>
      <c r="E91" s="677" t="s">
        <v>720</v>
      </c>
      <c r="F91" s="662"/>
      <c r="G91" s="670"/>
      <c r="H91" s="670"/>
      <c r="I91" s="670"/>
      <c r="J91" s="670"/>
      <c r="K91" s="669"/>
      <c r="M91" s="669"/>
      <c r="N91" s="669"/>
      <c r="O91" s="669"/>
      <c r="P91" s="669"/>
      <c r="Q91" s="669"/>
      <c r="R91" s="669"/>
      <c r="S91" s="667"/>
      <c r="T91" s="667"/>
      <c r="U91" s="667"/>
      <c r="V91" s="666"/>
    </row>
    <row r="92" spans="1:22">
      <c r="A92" s="66">
        <f>ROW()</f>
        <v>92</v>
      </c>
      <c r="B92" s="672"/>
      <c r="C92" s="671"/>
      <c r="D92" s="675"/>
      <c r="E92" s="673" t="s">
        <v>868</v>
      </c>
      <c r="F92" s="662"/>
      <c r="G92" s="670"/>
      <c r="H92" s="670"/>
      <c r="I92" s="670"/>
      <c r="J92" s="670"/>
      <c r="K92" s="669"/>
      <c r="M92" s="676"/>
      <c r="N92" s="676"/>
      <c r="O92" s="676"/>
      <c r="P92" s="676"/>
      <c r="Q92" s="712"/>
      <c r="R92" s="712"/>
      <c r="S92" s="667"/>
      <c r="T92" s="667"/>
      <c r="U92" s="667"/>
      <c r="V92" s="666"/>
    </row>
    <row r="93" spans="1:22">
      <c r="A93" s="66">
        <f>ROW()</f>
        <v>93</v>
      </c>
      <c r="B93" s="672"/>
      <c r="C93" s="671"/>
      <c r="D93" s="675"/>
      <c r="E93" s="673" t="s">
        <v>868</v>
      </c>
      <c r="F93" s="662"/>
      <c r="G93" s="670"/>
      <c r="H93" s="670"/>
      <c r="I93" s="670"/>
      <c r="J93" s="670"/>
      <c r="K93" s="669"/>
      <c r="M93" s="676"/>
      <c r="N93" s="676"/>
      <c r="O93" s="676"/>
      <c r="P93" s="676"/>
      <c r="Q93" s="712"/>
      <c r="R93" s="712"/>
      <c r="S93" s="667"/>
      <c r="T93" s="667"/>
      <c r="U93" s="667"/>
      <c r="V93" s="666"/>
    </row>
    <row r="94" spans="1:22">
      <c r="A94" s="66">
        <f>ROW()</f>
        <v>94</v>
      </c>
      <c r="B94" s="672"/>
      <c r="C94" s="671"/>
      <c r="D94" s="675"/>
      <c r="E94" s="673" t="s">
        <v>868</v>
      </c>
      <c r="F94" s="662"/>
      <c r="G94" s="670"/>
      <c r="H94" s="670"/>
      <c r="I94" s="670"/>
      <c r="J94" s="670"/>
      <c r="K94" s="669"/>
      <c r="M94" s="676"/>
      <c r="N94" s="676"/>
      <c r="O94" s="676"/>
      <c r="P94" s="676"/>
      <c r="Q94" s="712"/>
      <c r="R94" s="712"/>
      <c r="S94" s="667"/>
      <c r="T94" s="667"/>
      <c r="U94" s="667"/>
      <c r="V94" s="666"/>
    </row>
    <row r="95" spans="1:22">
      <c r="A95" s="66">
        <f>ROW()</f>
        <v>95</v>
      </c>
      <c r="B95" s="672"/>
      <c r="C95" s="671"/>
      <c r="D95" s="675"/>
      <c r="E95" s="673" t="s">
        <v>868</v>
      </c>
      <c r="F95" s="662"/>
      <c r="G95" s="670"/>
      <c r="H95" s="670"/>
      <c r="I95" s="670"/>
      <c r="J95" s="670"/>
      <c r="K95" s="669"/>
      <c r="M95" s="676"/>
      <c r="N95" s="676"/>
      <c r="O95" s="676"/>
      <c r="P95" s="676"/>
      <c r="Q95" s="712"/>
      <c r="R95" s="712"/>
      <c r="S95" s="667"/>
      <c r="T95" s="667"/>
      <c r="U95" s="667"/>
      <c r="V95" s="666"/>
    </row>
    <row r="96" spans="1:22">
      <c r="A96" s="66">
        <f>ROW()</f>
        <v>96</v>
      </c>
      <c r="B96" s="672"/>
      <c r="C96" s="671"/>
      <c r="D96" s="675"/>
      <c r="E96" s="673" t="s">
        <v>868</v>
      </c>
      <c r="F96" s="662"/>
      <c r="G96" s="670"/>
      <c r="H96" s="670"/>
      <c r="I96" s="670"/>
      <c r="J96" s="670"/>
      <c r="K96" s="669"/>
      <c r="M96" s="676"/>
      <c r="N96" s="676"/>
      <c r="O96" s="676"/>
      <c r="P96" s="676"/>
      <c r="Q96" s="712"/>
      <c r="R96" s="712"/>
      <c r="S96" s="667"/>
      <c r="T96" s="667"/>
      <c r="U96" s="667"/>
      <c r="V96" s="666"/>
    </row>
    <row r="97" spans="1:22">
      <c r="A97" s="66">
        <f>ROW()</f>
        <v>97</v>
      </c>
      <c r="B97" s="672"/>
      <c r="C97" s="671"/>
      <c r="D97" s="675"/>
      <c r="E97" s="673" t="s">
        <v>868</v>
      </c>
      <c r="F97" s="662"/>
      <c r="G97" s="670"/>
      <c r="H97" s="670"/>
      <c r="I97" s="670"/>
      <c r="J97" s="670"/>
      <c r="K97" s="669"/>
      <c r="M97" s="676"/>
      <c r="N97" s="676"/>
      <c r="O97" s="676"/>
      <c r="P97" s="676"/>
      <c r="Q97" s="712"/>
      <c r="R97" s="712"/>
      <c r="S97" s="667"/>
      <c r="T97" s="667"/>
      <c r="U97" s="667"/>
      <c r="V97" s="666"/>
    </row>
    <row r="98" spans="1:22">
      <c r="A98" s="66">
        <f>ROW()</f>
        <v>98</v>
      </c>
      <c r="B98" s="672"/>
      <c r="C98" s="671"/>
      <c r="D98" s="675"/>
      <c r="E98" s="673" t="s">
        <v>868</v>
      </c>
      <c r="F98" s="662"/>
      <c r="G98" s="670"/>
      <c r="H98" s="670"/>
      <c r="I98" s="670"/>
      <c r="J98" s="670"/>
      <c r="K98" s="669"/>
      <c r="M98" s="676"/>
      <c r="N98" s="676"/>
      <c r="O98" s="676"/>
      <c r="P98" s="676"/>
      <c r="Q98" s="712"/>
      <c r="R98" s="712"/>
      <c r="S98" s="667"/>
      <c r="T98" s="667"/>
      <c r="U98" s="667"/>
      <c r="V98" s="666"/>
    </row>
    <row r="99" spans="1:22">
      <c r="A99" s="66">
        <f>ROW()</f>
        <v>99</v>
      </c>
      <c r="B99" s="672"/>
      <c r="C99" s="671"/>
      <c r="D99" s="675"/>
      <c r="E99" s="673" t="s">
        <v>868</v>
      </c>
      <c r="F99" s="662"/>
      <c r="G99" s="670"/>
      <c r="H99" s="670"/>
      <c r="I99" s="670"/>
      <c r="J99" s="670"/>
      <c r="K99" s="669"/>
      <c r="M99" s="676"/>
      <c r="N99" s="676"/>
      <c r="O99" s="676"/>
      <c r="P99" s="676"/>
      <c r="Q99" s="712"/>
      <c r="R99" s="712"/>
      <c r="S99" s="667"/>
      <c r="T99" s="667"/>
      <c r="U99" s="667"/>
      <c r="V99" s="666"/>
    </row>
    <row r="100" spans="1:22">
      <c r="A100" s="66">
        <f>ROW()</f>
        <v>100</v>
      </c>
      <c r="B100" s="672"/>
      <c r="C100" s="671"/>
      <c r="D100" s="675"/>
      <c r="E100" s="662"/>
      <c r="F100" s="662"/>
      <c r="G100" s="670"/>
      <c r="H100" s="670"/>
      <c r="I100" s="670"/>
      <c r="J100" s="670"/>
      <c r="K100" s="669"/>
      <c r="L100" s="669"/>
      <c r="M100" s="669"/>
      <c r="N100" s="669"/>
      <c r="O100" s="669"/>
      <c r="P100" s="67"/>
      <c r="Q100" s="67"/>
      <c r="R100" s="668"/>
      <c r="S100" s="667"/>
      <c r="T100" s="667"/>
      <c r="U100" s="667"/>
      <c r="V100" s="666"/>
    </row>
    <row r="101" spans="1:22" ht="14.5">
      <c r="A101" s="66">
        <f>ROW()</f>
        <v>101</v>
      </c>
      <c r="B101" s="672"/>
      <c r="C101" s="671"/>
      <c r="D101" s="675"/>
      <c r="E101" s="99"/>
      <c r="F101" s="99"/>
      <c r="G101" s="1243" t="s">
        <v>677</v>
      </c>
      <c r="H101" s="1243"/>
      <c r="I101" s="1243"/>
      <c r="J101" s="1243"/>
      <c r="K101" s="1243"/>
      <c r="L101" s="1243"/>
      <c r="M101" s="1244" t="s">
        <v>862</v>
      </c>
      <c r="N101" s="1245"/>
      <c r="O101" s="1245"/>
      <c r="P101" s="1246"/>
      <c r="Q101" s="1247" t="s">
        <v>720</v>
      </c>
      <c r="R101" s="1248"/>
      <c r="S101" s="667"/>
      <c r="T101" s="667"/>
      <c r="U101" s="667"/>
      <c r="V101" s="666"/>
    </row>
    <row r="102" spans="1:22" ht="43.5">
      <c r="A102" s="66">
        <f>ROW()</f>
        <v>102</v>
      </c>
      <c r="B102" s="672"/>
      <c r="C102" s="671"/>
      <c r="D102" s="675"/>
      <c r="E102" s="679" t="s">
        <v>385</v>
      </c>
      <c r="F102" s="661" t="s">
        <v>661</v>
      </c>
      <c r="G102" s="716" t="s">
        <v>863</v>
      </c>
      <c r="H102" s="716" t="s">
        <v>864</v>
      </c>
      <c r="I102" s="716" t="s">
        <v>865</v>
      </c>
      <c r="J102" s="716" t="s">
        <v>716</v>
      </c>
      <c r="K102" s="716" t="s">
        <v>717</v>
      </c>
      <c r="L102" s="716" t="s">
        <v>719</v>
      </c>
      <c r="M102" s="715" t="s">
        <v>683</v>
      </c>
      <c r="N102" s="714" t="s">
        <v>502</v>
      </c>
      <c r="O102" s="714" t="s">
        <v>503</v>
      </c>
      <c r="P102" s="714" t="s">
        <v>718</v>
      </c>
      <c r="Q102" s="713" t="s">
        <v>866</v>
      </c>
      <c r="R102" s="713" t="s">
        <v>867</v>
      </c>
      <c r="S102" s="667"/>
      <c r="T102" s="667"/>
      <c r="U102" s="667"/>
      <c r="V102" s="666"/>
    </row>
    <row r="103" spans="1:22">
      <c r="A103" s="66">
        <f>ROW()</f>
        <v>103</v>
      </c>
      <c r="B103" s="672"/>
      <c r="C103" s="671"/>
      <c r="D103" s="675"/>
      <c r="E103" s="673" t="s">
        <v>440</v>
      </c>
      <c r="F103" s="673"/>
      <c r="G103" s="678"/>
      <c r="H103" s="678"/>
      <c r="I103" s="678"/>
      <c r="J103" s="678"/>
      <c r="K103" s="676"/>
      <c r="L103" s="676"/>
      <c r="M103" s="669"/>
      <c r="N103" s="669"/>
      <c r="O103" s="669"/>
      <c r="P103" s="669"/>
      <c r="Q103" s="669"/>
      <c r="R103" s="669"/>
      <c r="S103" s="667"/>
      <c r="T103" s="667"/>
      <c r="U103" s="667"/>
      <c r="V103" s="666"/>
    </row>
    <row r="104" spans="1:22">
      <c r="A104" s="66">
        <f>ROW()</f>
        <v>104</v>
      </c>
      <c r="B104" s="672"/>
      <c r="C104" s="671"/>
      <c r="D104" s="675"/>
      <c r="E104" s="677" t="s">
        <v>720</v>
      </c>
      <c r="F104" s="662"/>
      <c r="G104" s="670"/>
      <c r="H104" s="670"/>
      <c r="I104" s="670"/>
      <c r="J104" s="670"/>
      <c r="K104" s="669"/>
      <c r="M104" s="669"/>
      <c r="N104" s="669"/>
      <c r="O104" s="669"/>
      <c r="P104" s="669"/>
      <c r="Q104" s="669"/>
      <c r="R104" s="669"/>
      <c r="S104" s="667"/>
      <c r="T104" s="667"/>
      <c r="U104" s="667"/>
      <c r="V104" s="666"/>
    </row>
    <row r="105" spans="1:22">
      <c r="A105" s="66">
        <f>ROW()</f>
        <v>105</v>
      </c>
      <c r="B105" s="672"/>
      <c r="C105" s="671"/>
      <c r="D105" s="675"/>
      <c r="E105" s="673" t="s">
        <v>868</v>
      </c>
      <c r="F105" s="662"/>
      <c r="G105" s="670"/>
      <c r="H105" s="670"/>
      <c r="I105" s="670"/>
      <c r="J105" s="670"/>
      <c r="K105" s="669"/>
      <c r="M105" s="676"/>
      <c r="N105" s="676"/>
      <c r="O105" s="676"/>
      <c r="P105" s="676"/>
      <c r="Q105" s="712"/>
      <c r="R105" s="712"/>
      <c r="S105" s="667"/>
      <c r="T105" s="667"/>
      <c r="U105" s="667"/>
      <c r="V105" s="666"/>
    </row>
    <row r="106" spans="1:22">
      <c r="A106" s="66">
        <f>ROW()</f>
        <v>106</v>
      </c>
      <c r="B106" s="672"/>
      <c r="C106" s="671"/>
      <c r="D106" s="675"/>
      <c r="E106" s="673" t="s">
        <v>868</v>
      </c>
      <c r="F106" s="662"/>
      <c r="G106" s="670"/>
      <c r="H106" s="670"/>
      <c r="I106" s="670"/>
      <c r="J106" s="670"/>
      <c r="K106" s="669"/>
      <c r="M106" s="676"/>
      <c r="N106" s="676"/>
      <c r="O106" s="676"/>
      <c r="P106" s="676"/>
      <c r="Q106" s="712"/>
      <c r="R106" s="712"/>
      <c r="S106" s="667"/>
      <c r="T106" s="667"/>
      <c r="U106" s="667"/>
      <c r="V106" s="666"/>
    </row>
    <row r="107" spans="1:22">
      <c r="A107" s="66">
        <f>ROW()</f>
        <v>107</v>
      </c>
      <c r="B107" s="672"/>
      <c r="C107" s="671"/>
      <c r="D107" s="675"/>
      <c r="E107" s="673" t="s">
        <v>868</v>
      </c>
      <c r="F107" s="662"/>
      <c r="G107" s="670"/>
      <c r="H107" s="670"/>
      <c r="I107" s="670"/>
      <c r="J107" s="670"/>
      <c r="K107" s="669"/>
      <c r="M107" s="676"/>
      <c r="N107" s="676"/>
      <c r="O107" s="676"/>
      <c r="P107" s="676"/>
      <c r="Q107" s="712"/>
      <c r="R107" s="712"/>
      <c r="S107" s="667"/>
      <c r="T107" s="667"/>
      <c r="U107" s="667"/>
      <c r="V107" s="666"/>
    </row>
    <row r="108" spans="1:22">
      <c r="A108" s="66">
        <f>ROW()</f>
        <v>108</v>
      </c>
      <c r="B108" s="672"/>
      <c r="C108" s="671"/>
      <c r="D108" s="675"/>
      <c r="E108" s="673" t="s">
        <v>868</v>
      </c>
      <c r="F108" s="662"/>
      <c r="G108" s="670"/>
      <c r="H108" s="670"/>
      <c r="I108" s="670"/>
      <c r="J108" s="670"/>
      <c r="K108" s="669"/>
      <c r="M108" s="676"/>
      <c r="N108" s="676"/>
      <c r="O108" s="676"/>
      <c r="P108" s="676"/>
      <c r="Q108" s="712"/>
      <c r="R108" s="712"/>
      <c r="S108" s="667"/>
      <c r="T108" s="667"/>
      <c r="U108" s="667"/>
      <c r="V108" s="666"/>
    </row>
    <row r="109" spans="1:22">
      <c r="A109" s="66">
        <f>ROW()</f>
        <v>109</v>
      </c>
      <c r="B109" s="672"/>
      <c r="C109" s="671"/>
      <c r="D109" s="675"/>
      <c r="E109" s="673" t="s">
        <v>868</v>
      </c>
      <c r="F109" s="662"/>
      <c r="G109" s="670"/>
      <c r="H109" s="670"/>
      <c r="I109" s="670"/>
      <c r="J109" s="670"/>
      <c r="K109" s="669"/>
      <c r="M109" s="676"/>
      <c r="N109" s="676"/>
      <c r="O109" s="676"/>
      <c r="P109" s="676"/>
      <c r="Q109" s="712"/>
      <c r="R109" s="712"/>
      <c r="S109" s="667"/>
      <c r="T109" s="667"/>
      <c r="U109" s="667"/>
      <c r="V109" s="666"/>
    </row>
    <row r="110" spans="1:22">
      <c r="A110" s="66">
        <f>ROW()</f>
        <v>110</v>
      </c>
      <c r="B110" s="672"/>
      <c r="C110" s="671"/>
      <c r="D110" s="675"/>
      <c r="E110" s="673" t="s">
        <v>868</v>
      </c>
      <c r="F110" s="662"/>
      <c r="G110" s="670"/>
      <c r="H110" s="670"/>
      <c r="I110" s="670"/>
      <c r="J110" s="670"/>
      <c r="K110" s="669"/>
      <c r="M110" s="676"/>
      <c r="N110" s="676"/>
      <c r="O110" s="676"/>
      <c r="P110" s="676"/>
      <c r="Q110" s="712"/>
      <c r="R110" s="712"/>
      <c r="S110" s="667"/>
      <c r="T110" s="667"/>
      <c r="U110" s="667"/>
      <c r="V110" s="666"/>
    </row>
    <row r="111" spans="1:22">
      <c r="A111" s="66">
        <f>ROW()</f>
        <v>111</v>
      </c>
      <c r="B111" s="672"/>
      <c r="C111" s="671"/>
      <c r="D111" s="675"/>
      <c r="E111" s="673" t="s">
        <v>868</v>
      </c>
      <c r="F111" s="662"/>
      <c r="G111" s="670"/>
      <c r="H111" s="670"/>
      <c r="I111" s="670"/>
      <c r="J111" s="670"/>
      <c r="K111" s="669"/>
      <c r="M111" s="676"/>
      <c r="N111" s="676"/>
      <c r="O111" s="676"/>
      <c r="P111" s="676"/>
      <c r="Q111" s="712"/>
      <c r="R111" s="712"/>
      <c r="S111" s="667"/>
      <c r="T111" s="667"/>
      <c r="U111" s="667"/>
      <c r="V111" s="666"/>
    </row>
    <row r="112" spans="1:22">
      <c r="A112" s="66">
        <f>ROW()</f>
        <v>112</v>
      </c>
      <c r="B112" s="672"/>
      <c r="C112" s="671"/>
      <c r="D112" s="675"/>
      <c r="E112" s="673" t="s">
        <v>868</v>
      </c>
      <c r="F112" s="662"/>
      <c r="G112" s="670"/>
      <c r="H112" s="670"/>
      <c r="I112" s="670"/>
      <c r="J112" s="670"/>
      <c r="K112" s="669"/>
      <c r="M112" s="676"/>
      <c r="N112" s="676"/>
      <c r="O112" s="676"/>
      <c r="P112" s="676"/>
      <c r="Q112" s="712"/>
      <c r="R112" s="712"/>
      <c r="S112" s="667"/>
      <c r="T112" s="667"/>
      <c r="U112" s="667"/>
      <c r="V112" s="666"/>
    </row>
    <row r="113" spans="1:22">
      <c r="A113" s="66">
        <f>ROW()</f>
        <v>113</v>
      </c>
      <c r="B113" s="672"/>
      <c r="C113" s="671"/>
      <c r="D113" s="675"/>
      <c r="E113" s="662"/>
      <c r="F113" s="662"/>
      <c r="G113" s="670"/>
      <c r="H113" s="670"/>
      <c r="I113" s="670"/>
      <c r="J113" s="670"/>
      <c r="K113" s="669"/>
      <c r="L113" s="669"/>
      <c r="M113" s="669"/>
      <c r="N113" s="669"/>
      <c r="O113" s="669"/>
      <c r="P113" s="67"/>
      <c r="Q113" s="67"/>
      <c r="R113" s="668"/>
      <c r="S113" s="667"/>
      <c r="T113" s="667"/>
      <c r="U113" s="667"/>
      <c r="V113" s="666"/>
    </row>
    <row r="114" spans="1:22" ht="14.5">
      <c r="A114" s="66">
        <f>ROW()</f>
        <v>114</v>
      </c>
      <c r="B114" s="672"/>
      <c r="C114" s="671"/>
      <c r="D114" s="675"/>
      <c r="E114" s="99"/>
      <c r="F114" s="99"/>
      <c r="G114" s="1243" t="s">
        <v>677</v>
      </c>
      <c r="H114" s="1243"/>
      <c r="I114" s="1243"/>
      <c r="J114" s="1243"/>
      <c r="K114" s="1243"/>
      <c r="L114" s="1243"/>
      <c r="M114" s="1244" t="s">
        <v>862</v>
      </c>
      <c r="N114" s="1245"/>
      <c r="O114" s="1245"/>
      <c r="P114" s="1246"/>
      <c r="Q114" s="1247" t="s">
        <v>720</v>
      </c>
      <c r="R114" s="1248"/>
      <c r="S114" s="667"/>
      <c r="T114" s="667"/>
      <c r="U114" s="667"/>
      <c r="V114" s="666"/>
    </row>
    <row r="115" spans="1:22" ht="43.5">
      <c r="A115" s="66">
        <f>ROW()</f>
        <v>115</v>
      </c>
      <c r="B115" s="672"/>
      <c r="C115" s="671"/>
      <c r="D115" s="675"/>
      <c r="E115" s="679" t="s">
        <v>385</v>
      </c>
      <c r="F115" s="661" t="s">
        <v>661</v>
      </c>
      <c r="G115" s="716" t="s">
        <v>863</v>
      </c>
      <c r="H115" s="716" t="s">
        <v>864</v>
      </c>
      <c r="I115" s="716" t="s">
        <v>865</v>
      </c>
      <c r="J115" s="716" t="s">
        <v>716</v>
      </c>
      <c r="K115" s="716" t="s">
        <v>717</v>
      </c>
      <c r="L115" s="716" t="s">
        <v>719</v>
      </c>
      <c r="M115" s="715" t="s">
        <v>683</v>
      </c>
      <c r="N115" s="714" t="s">
        <v>502</v>
      </c>
      <c r="O115" s="714" t="s">
        <v>503</v>
      </c>
      <c r="P115" s="714" t="s">
        <v>718</v>
      </c>
      <c r="Q115" s="713" t="s">
        <v>866</v>
      </c>
      <c r="R115" s="713" t="s">
        <v>867</v>
      </c>
      <c r="S115" s="667"/>
      <c r="T115" s="667"/>
      <c r="U115" s="667"/>
      <c r="V115" s="666"/>
    </row>
    <row r="116" spans="1:22">
      <c r="A116" s="66">
        <f>ROW()</f>
        <v>116</v>
      </c>
      <c r="B116" s="672"/>
      <c r="C116" s="671"/>
      <c r="D116" s="675"/>
      <c r="E116" s="673" t="s">
        <v>440</v>
      </c>
      <c r="F116" s="673"/>
      <c r="G116" s="678"/>
      <c r="H116" s="678"/>
      <c r="I116" s="678"/>
      <c r="J116" s="678"/>
      <c r="K116" s="676"/>
      <c r="L116" s="676"/>
      <c r="M116" s="669"/>
      <c r="N116" s="669"/>
      <c r="O116" s="669"/>
      <c r="P116" s="669"/>
      <c r="Q116" s="669"/>
      <c r="R116" s="669"/>
      <c r="S116" s="667"/>
      <c r="T116" s="667"/>
      <c r="U116" s="667"/>
      <c r="V116" s="666"/>
    </row>
    <row r="117" spans="1:22">
      <c r="A117" s="66">
        <f>ROW()</f>
        <v>117</v>
      </c>
      <c r="B117" s="672"/>
      <c r="C117" s="671"/>
      <c r="D117" s="675"/>
      <c r="E117" s="677" t="s">
        <v>720</v>
      </c>
      <c r="F117" s="662"/>
      <c r="G117" s="670"/>
      <c r="H117" s="670"/>
      <c r="I117" s="670"/>
      <c r="J117" s="670"/>
      <c r="K117" s="669"/>
      <c r="M117" s="669"/>
      <c r="N117" s="669"/>
      <c r="O117" s="669"/>
      <c r="P117" s="669"/>
      <c r="Q117" s="669"/>
      <c r="R117" s="669"/>
      <c r="S117" s="667"/>
      <c r="T117" s="667"/>
      <c r="U117" s="667"/>
      <c r="V117" s="666"/>
    </row>
    <row r="118" spans="1:22">
      <c r="A118" s="66">
        <f>ROW()</f>
        <v>118</v>
      </c>
      <c r="B118" s="672"/>
      <c r="C118" s="671"/>
      <c r="D118" s="675"/>
      <c r="E118" s="673" t="s">
        <v>868</v>
      </c>
      <c r="F118" s="662"/>
      <c r="G118" s="670"/>
      <c r="H118" s="670"/>
      <c r="I118" s="670"/>
      <c r="J118" s="670"/>
      <c r="K118" s="669"/>
      <c r="M118" s="676"/>
      <c r="N118" s="676"/>
      <c r="O118" s="676"/>
      <c r="P118" s="676"/>
      <c r="Q118" s="712"/>
      <c r="R118" s="712"/>
      <c r="S118" s="667"/>
      <c r="T118" s="667"/>
      <c r="U118" s="667"/>
      <c r="V118" s="666"/>
    </row>
    <row r="119" spans="1:22">
      <c r="A119" s="66">
        <f>ROW()</f>
        <v>119</v>
      </c>
      <c r="B119" s="672"/>
      <c r="C119" s="671"/>
      <c r="D119" s="675"/>
      <c r="E119" s="673" t="s">
        <v>868</v>
      </c>
      <c r="F119" s="662"/>
      <c r="G119" s="670"/>
      <c r="H119" s="670"/>
      <c r="I119" s="670"/>
      <c r="J119" s="670"/>
      <c r="K119" s="669"/>
      <c r="M119" s="676"/>
      <c r="N119" s="676"/>
      <c r="O119" s="676"/>
      <c r="P119" s="676"/>
      <c r="Q119" s="712"/>
      <c r="R119" s="712"/>
      <c r="S119" s="667"/>
      <c r="T119" s="667"/>
      <c r="U119" s="667"/>
      <c r="V119" s="666"/>
    </row>
    <row r="120" spans="1:22">
      <c r="A120" s="66">
        <f>ROW()</f>
        <v>120</v>
      </c>
      <c r="B120" s="672"/>
      <c r="C120" s="671"/>
      <c r="D120" s="675"/>
      <c r="E120" s="673" t="s">
        <v>868</v>
      </c>
      <c r="F120" s="662"/>
      <c r="G120" s="670"/>
      <c r="H120" s="670"/>
      <c r="I120" s="670"/>
      <c r="J120" s="670"/>
      <c r="K120" s="669"/>
      <c r="M120" s="676"/>
      <c r="N120" s="676"/>
      <c r="O120" s="676"/>
      <c r="P120" s="676"/>
      <c r="Q120" s="712"/>
      <c r="R120" s="712"/>
      <c r="S120" s="667"/>
      <c r="T120" s="667"/>
      <c r="U120" s="667"/>
      <c r="V120" s="666"/>
    </row>
    <row r="121" spans="1:22">
      <c r="A121" s="66">
        <f>ROW()</f>
        <v>121</v>
      </c>
      <c r="B121" s="672"/>
      <c r="C121" s="671"/>
      <c r="D121" s="675"/>
      <c r="E121" s="673" t="s">
        <v>868</v>
      </c>
      <c r="F121" s="662"/>
      <c r="G121" s="670"/>
      <c r="H121" s="670"/>
      <c r="I121" s="670"/>
      <c r="J121" s="670"/>
      <c r="K121" s="669"/>
      <c r="M121" s="676"/>
      <c r="N121" s="676"/>
      <c r="O121" s="676"/>
      <c r="P121" s="676"/>
      <c r="Q121" s="712"/>
      <c r="R121" s="712"/>
      <c r="S121" s="667"/>
      <c r="T121" s="667"/>
      <c r="U121" s="667"/>
      <c r="V121" s="666"/>
    </row>
    <row r="122" spans="1:22">
      <c r="A122" s="66">
        <f>ROW()</f>
        <v>122</v>
      </c>
      <c r="B122" s="672"/>
      <c r="C122" s="671"/>
      <c r="D122" s="675"/>
      <c r="E122" s="673" t="s">
        <v>868</v>
      </c>
      <c r="F122" s="662"/>
      <c r="G122" s="670"/>
      <c r="H122" s="670"/>
      <c r="I122" s="670"/>
      <c r="J122" s="670"/>
      <c r="K122" s="669"/>
      <c r="M122" s="676"/>
      <c r="N122" s="676"/>
      <c r="O122" s="676"/>
      <c r="P122" s="676"/>
      <c r="Q122" s="712"/>
      <c r="R122" s="712"/>
      <c r="S122" s="667"/>
      <c r="T122" s="667"/>
      <c r="U122" s="667"/>
      <c r="V122" s="666"/>
    </row>
    <row r="123" spans="1:22">
      <c r="A123" s="66">
        <f>ROW()</f>
        <v>123</v>
      </c>
      <c r="B123" s="672"/>
      <c r="C123" s="671"/>
      <c r="D123" s="675"/>
      <c r="E123" s="673" t="s">
        <v>868</v>
      </c>
      <c r="F123" s="662"/>
      <c r="G123" s="670"/>
      <c r="H123" s="670"/>
      <c r="I123" s="670"/>
      <c r="J123" s="670"/>
      <c r="K123" s="669"/>
      <c r="M123" s="676"/>
      <c r="N123" s="676"/>
      <c r="O123" s="676"/>
      <c r="P123" s="676"/>
      <c r="Q123" s="712"/>
      <c r="R123" s="712"/>
      <c r="S123" s="667"/>
      <c r="T123" s="667"/>
      <c r="U123" s="667"/>
      <c r="V123" s="666"/>
    </row>
    <row r="124" spans="1:22">
      <c r="A124" s="66">
        <f>ROW()</f>
        <v>124</v>
      </c>
      <c r="B124" s="672"/>
      <c r="C124" s="671"/>
      <c r="D124" s="675"/>
      <c r="E124" s="673" t="s">
        <v>868</v>
      </c>
      <c r="F124" s="662"/>
      <c r="G124" s="670"/>
      <c r="H124" s="670"/>
      <c r="I124" s="670"/>
      <c r="J124" s="670"/>
      <c r="K124" s="669"/>
      <c r="M124" s="676"/>
      <c r="N124" s="676"/>
      <c r="O124" s="676"/>
      <c r="P124" s="676"/>
      <c r="Q124" s="712"/>
      <c r="R124" s="712"/>
      <c r="S124" s="667"/>
      <c r="T124" s="667"/>
      <c r="U124" s="667"/>
      <c r="V124" s="666"/>
    </row>
    <row r="125" spans="1:22">
      <c r="A125" s="66">
        <f>ROW()</f>
        <v>125</v>
      </c>
      <c r="B125" s="672"/>
      <c r="C125" s="671"/>
      <c r="D125" s="675"/>
      <c r="E125" s="673" t="s">
        <v>868</v>
      </c>
      <c r="F125" s="662"/>
      <c r="G125" s="670"/>
      <c r="H125" s="670"/>
      <c r="I125" s="670"/>
      <c r="J125" s="670"/>
      <c r="K125" s="669"/>
      <c r="M125" s="676"/>
      <c r="N125" s="676"/>
      <c r="O125" s="676"/>
      <c r="P125" s="676"/>
      <c r="Q125" s="712"/>
      <c r="R125" s="712"/>
      <c r="S125" s="667"/>
      <c r="T125" s="667"/>
      <c r="U125" s="667"/>
      <c r="V125" s="666"/>
    </row>
    <row r="126" spans="1:22">
      <c r="A126" s="66">
        <f>ROW()</f>
        <v>126</v>
      </c>
      <c r="B126" s="672"/>
      <c r="C126" s="671"/>
      <c r="D126" s="675"/>
      <c r="E126" s="662"/>
      <c r="F126" s="662"/>
      <c r="G126" s="670"/>
      <c r="H126" s="670"/>
      <c r="I126" s="670"/>
      <c r="J126" s="670"/>
      <c r="K126" s="669"/>
      <c r="L126" s="669"/>
      <c r="M126" s="669"/>
      <c r="N126" s="669"/>
      <c r="O126" s="669"/>
      <c r="P126" s="67"/>
      <c r="Q126" s="67"/>
      <c r="R126" s="668"/>
      <c r="S126" s="667"/>
      <c r="T126" s="667"/>
      <c r="U126" s="667"/>
      <c r="V126" s="666"/>
    </row>
    <row r="127" spans="1:22" ht="14.5">
      <c r="A127" s="66">
        <f>ROW()</f>
        <v>127</v>
      </c>
      <c r="B127" s="672"/>
      <c r="C127" s="671"/>
      <c r="D127" s="675"/>
      <c r="E127" s="99"/>
      <c r="F127" s="99"/>
      <c r="G127" s="1243" t="s">
        <v>677</v>
      </c>
      <c r="H127" s="1243"/>
      <c r="I127" s="1243"/>
      <c r="J127" s="1243"/>
      <c r="K127" s="1243"/>
      <c r="L127" s="1243"/>
      <c r="M127" s="1244" t="s">
        <v>862</v>
      </c>
      <c r="N127" s="1245"/>
      <c r="O127" s="1245"/>
      <c r="P127" s="1246"/>
      <c r="Q127" s="1247" t="s">
        <v>720</v>
      </c>
      <c r="R127" s="1248"/>
      <c r="S127" s="667"/>
      <c r="T127" s="667"/>
      <c r="U127" s="667"/>
      <c r="V127" s="666"/>
    </row>
    <row r="128" spans="1:22" ht="43.5">
      <c r="A128" s="66">
        <f>ROW()</f>
        <v>128</v>
      </c>
      <c r="B128" s="672"/>
      <c r="C128" s="671"/>
      <c r="D128" s="675"/>
      <c r="E128" s="679" t="s">
        <v>385</v>
      </c>
      <c r="F128" s="661" t="s">
        <v>661</v>
      </c>
      <c r="G128" s="716" t="s">
        <v>863</v>
      </c>
      <c r="H128" s="716" t="s">
        <v>864</v>
      </c>
      <c r="I128" s="716" t="s">
        <v>865</v>
      </c>
      <c r="J128" s="716" t="s">
        <v>716</v>
      </c>
      <c r="K128" s="716" t="s">
        <v>717</v>
      </c>
      <c r="L128" s="716" t="s">
        <v>719</v>
      </c>
      <c r="M128" s="715" t="s">
        <v>683</v>
      </c>
      <c r="N128" s="714" t="s">
        <v>502</v>
      </c>
      <c r="O128" s="714" t="s">
        <v>503</v>
      </c>
      <c r="P128" s="714" t="s">
        <v>718</v>
      </c>
      <c r="Q128" s="713" t="s">
        <v>866</v>
      </c>
      <c r="R128" s="713" t="s">
        <v>867</v>
      </c>
      <c r="S128" s="667"/>
      <c r="T128" s="667"/>
      <c r="U128" s="667"/>
      <c r="V128" s="666"/>
    </row>
    <row r="129" spans="1:22" ht="18.75" customHeight="1">
      <c r="A129" s="66">
        <f>ROW()</f>
        <v>129</v>
      </c>
      <c r="B129" s="672"/>
      <c r="C129" s="671"/>
      <c r="D129" s="675"/>
      <c r="E129" s="673" t="s">
        <v>440</v>
      </c>
      <c r="F129" s="673"/>
      <c r="G129" s="678"/>
      <c r="H129" s="678"/>
      <c r="I129" s="678"/>
      <c r="J129" s="678"/>
      <c r="K129" s="676"/>
      <c r="L129" s="676"/>
      <c r="M129" s="669"/>
      <c r="N129" s="669"/>
      <c r="O129" s="669"/>
      <c r="P129" s="669"/>
      <c r="Q129" s="669"/>
      <c r="R129" s="669"/>
      <c r="S129" s="667"/>
      <c r="T129" s="667"/>
      <c r="U129" s="667"/>
      <c r="V129" s="666"/>
    </row>
    <row r="130" spans="1:22">
      <c r="A130" s="66">
        <f>ROW()</f>
        <v>130</v>
      </c>
      <c r="B130" s="672"/>
      <c r="C130" s="671"/>
      <c r="D130" s="675"/>
      <c r="E130" s="677" t="s">
        <v>720</v>
      </c>
      <c r="F130" s="662"/>
      <c r="G130" s="670"/>
      <c r="H130" s="670"/>
      <c r="I130" s="670"/>
      <c r="J130" s="670"/>
      <c r="K130" s="669"/>
      <c r="M130" s="669"/>
      <c r="N130" s="669"/>
      <c r="O130" s="669"/>
      <c r="P130" s="669"/>
      <c r="Q130" s="669"/>
      <c r="R130" s="669"/>
      <c r="S130" s="667"/>
      <c r="T130" s="667"/>
      <c r="U130" s="667"/>
      <c r="V130" s="666"/>
    </row>
    <row r="131" spans="1:22">
      <c r="A131" s="66">
        <f>ROW()</f>
        <v>131</v>
      </c>
      <c r="B131" s="672"/>
      <c r="C131" s="671"/>
      <c r="D131" s="675"/>
      <c r="E131" s="673" t="s">
        <v>868</v>
      </c>
      <c r="F131" s="662"/>
      <c r="G131" s="670"/>
      <c r="H131" s="670"/>
      <c r="I131" s="670"/>
      <c r="J131" s="670"/>
      <c r="K131" s="669"/>
      <c r="M131" s="676"/>
      <c r="N131" s="676"/>
      <c r="O131" s="676"/>
      <c r="P131" s="676"/>
      <c r="Q131" s="712"/>
      <c r="R131" s="712"/>
      <c r="S131" s="667"/>
      <c r="T131" s="667"/>
      <c r="U131" s="667"/>
      <c r="V131" s="666"/>
    </row>
    <row r="132" spans="1:22">
      <c r="A132" s="66">
        <f>ROW()</f>
        <v>132</v>
      </c>
      <c r="B132" s="672"/>
      <c r="C132" s="671"/>
      <c r="D132" s="675"/>
      <c r="E132" s="673" t="s">
        <v>868</v>
      </c>
      <c r="F132" s="662"/>
      <c r="G132" s="670"/>
      <c r="H132" s="670"/>
      <c r="I132" s="670"/>
      <c r="J132" s="670"/>
      <c r="K132" s="669"/>
      <c r="M132" s="676"/>
      <c r="N132" s="676"/>
      <c r="O132" s="676"/>
      <c r="P132" s="676"/>
      <c r="Q132" s="712"/>
      <c r="R132" s="712"/>
      <c r="S132" s="667"/>
      <c r="T132" s="667"/>
      <c r="U132" s="667"/>
      <c r="V132" s="666"/>
    </row>
    <row r="133" spans="1:22">
      <c r="A133" s="66">
        <f>ROW()</f>
        <v>133</v>
      </c>
      <c r="B133" s="672"/>
      <c r="C133" s="671"/>
      <c r="D133" s="675"/>
      <c r="E133" s="673" t="s">
        <v>868</v>
      </c>
      <c r="F133" s="662"/>
      <c r="G133" s="670"/>
      <c r="H133" s="670"/>
      <c r="I133" s="670"/>
      <c r="J133" s="670"/>
      <c r="K133" s="669"/>
      <c r="M133" s="676"/>
      <c r="N133" s="676"/>
      <c r="O133" s="676"/>
      <c r="P133" s="676"/>
      <c r="Q133" s="712"/>
      <c r="R133" s="712"/>
      <c r="S133" s="667"/>
      <c r="T133" s="667"/>
      <c r="U133" s="667"/>
      <c r="V133" s="666"/>
    </row>
    <row r="134" spans="1:22">
      <c r="A134" s="66">
        <f>ROW()</f>
        <v>134</v>
      </c>
      <c r="B134" s="672"/>
      <c r="C134" s="671"/>
      <c r="D134" s="675"/>
      <c r="E134" s="673" t="s">
        <v>868</v>
      </c>
      <c r="F134" s="662"/>
      <c r="G134" s="670"/>
      <c r="H134" s="670"/>
      <c r="I134" s="670"/>
      <c r="J134" s="670"/>
      <c r="K134" s="669"/>
      <c r="M134" s="676"/>
      <c r="N134" s="676"/>
      <c r="O134" s="676"/>
      <c r="P134" s="676"/>
      <c r="Q134" s="712"/>
      <c r="R134" s="712"/>
      <c r="S134" s="667"/>
      <c r="T134" s="667"/>
      <c r="U134" s="667"/>
      <c r="V134" s="666"/>
    </row>
    <row r="135" spans="1:22">
      <c r="A135" s="66">
        <f>ROW()</f>
        <v>135</v>
      </c>
      <c r="B135" s="672"/>
      <c r="C135" s="671"/>
      <c r="D135" s="675"/>
      <c r="E135" s="673" t="s">
        <v>868</v>
      </c>
      <c r="F135" s="662"/>
      <c r="G135" s="670"/>
      <c r="H135" s="670"/>
      <c r="I135" s="670"/>
      <c r="J135" s="670"/>
      <c r="K135" s="669"/>
      <c r="M135" s="676"/>
      <c r="N135" s="676"/>
      <c r="O135" s="676"/>
      <c r="P135" s="676"/>
      <c r="Q135" s="712"/>
      <c r="R135" s="712"/>
      <c r="S135" s="667"/>
      <c r="T135" s="667"/>
      <c r="U135" s="667"/>
      <c r="V135" s="666"/>
    </row>
    <row r="136" spans="1:22">
      <c r="A136" s="66">
        <f>ROW()</f>
        <v>136</v>
      </c>
      <c r="B136" s="672"/>
      <c r="C136" s="671"/>
      <c r="D136" s="675"/>
      <c r="E136" s="673" t="s">
        <v>868</v>
      </c>
      <c r="F136" s="662"/>
      <c r="G136" s="670"/>
      <c r="H136" s="670"/>
      <c r="I136" s="670"/>
      <c r="J136" s="670"/>
      <c r="K136" s="669"/>
      <c r="M136" s="676"/>
      <c r="N136" s="676"/>
      <c r="O136" s="676"/>
      <c r="P136" s="676"/>
      <c r="Q136" s="712"/>
      <c r="R136" s="712"/>
      <c r="S136" s="667"/>
      <c r="T136" s="667"/>
      <c r="U136" s="667"/>
      <c r="V136" s="666"/>
    </row>
    <row r="137" spans="1:22">
      <c r="A137" s="66">
        <f>ROW()</f>
        <v>137</v>
      </c>
      <c r="B137" s="672"/>
      <c r="C137" s="671"/>
      <c r="D137" s="675"/>
      <c r="E137" s="673" t="s">
        <v>868</v>
      </c>
      <c r="F137" s="662"/>
      <c r="G137" s="670"/>
      <c r="H137" s="670"/>
      <c r="I137" s="670"/>
      <c r="J137" s="670"/>
      <c r="K137" s="669"/>
      <c r="M137" s="676"/>
      <c r="N137" s="676"/>
      <c r="O137" s="676"/>
      <c r="P137" s="676"/>
      <c r="Q137" s="712"/>
      <c r="R137" s="712"/>
      <c r="S137" s="667"/>
      <c r="T137" s="667"/>
      <c r="U137" s="667"/>
      <c r="V137" s="666"/>
    </row>
    <row r="138" spans="1:22">
      <c r="A138" s="66">
        <f>ROW()</f>
        <v>138</v>
      </c>
      <c r="B138" s="672"/>
      <c r="C138" s="671"/>
      <c r="D138" s="675"/>
      <c r="E138" s="673" t="s">
        <v>868</v>
      </c>
      <c r="F138" s="662"/>
      <c r="G138" s="670"/>
      <c r="H138" s="670"/>
      <c r="I138" s="670"/>
      <c r="J138" s="670"/>
      <c r="K138" s="669"/>
      <c r="M138" s="676"/>
      <c r="N138" s="676"/>
      <c r="O138" s="676"/>
      <c r="P138" s="676"/>
      <c r="Q138" s="712"/>
      <c r="R138" s="712"/>
      <c r="S138" s="667"/>
      <c r="T138" s="667"/>
      <c r="U138" s="667"/>
      <c r="V138" s="666"/>
    </row>
    <row r="139" spans="1:22">
      <c r="A139" s="66">
        <f>ROW()</f>
        <v>139</v>
      </c>
      <c r="B139" s="672"/>
      <c r="C139" s="671"/>
      <c r="D139" s="675"/>
      <c r="E139" s="662"/>
      <c r="F139" s="662"/>
      <c r="G139" s="670"/>
      <c r="H139" s="670"/>
      <c r="I139" s="670"/>
      <c r="J139" s="670"/>
      <c r="K139" s="669"/>
      <c r="L139" s="669"/>
      <c r="M139" s="669"/>
      <c r="N139" s="669"/>
      <c r="O139" s="669"/>
      <c r="P139" s="67"/>
      <c r="Q139" s="67"/>
      <c r="R139" s="668"/>
      <c r="S139" s="667"/>
      <c r="T139" s="667"/>
      <c r="U139" s="667"/>
      <c r="V139" s="666"/>
    </row>
    <row r="140" spans="1:22">
      <c r="A140" s="66">
        <f>ROW()</f>
        <v>140</v>
      </c>
      <c r="B140" s="711"/>
      <c r="C140" s="58"/>
      <c r="D140" s="58"/>
      <c r="E140" s="58"/>
      <c r="F140" s="58"/>
      <c r="G140" s="58"/>
      <c r="H140" s="58"/>
      <c r="I140" s="58"/>
      <c r="J140" s="58"/>
      <c r="K140" s="58"/>
      <c r="L140" s="58"/>
      <c r="M140" s="58"/>
      <c r="N140" s="58"/>
      <c r="O140" s="58"/>
      <c r="P140" s="58"/>
      <c r="Q140" s="58"/>
      <c r="R140" s="58"/>
      <c r="S140" s="58"/>
      <c r="T140" s="58"/>
      <c r="U140" s="58"/>
      <c r="V140" s="59"/>
    </row>
  </sheetData>
  <mergeCells count="45">
    <mergeCell ref="S1:T1"/>
    <mergeCell ref="A3:T3"/>
    <mergeCell ref="G114:L114"/>
    <mergeCell ref="M114:P114"/>
    <mergeCell ref="Q114:R114"/>
    <mergeCell ref="G75:L75"/>
    <mergeCell ref="M75:P75"/>
    <mergeCell ref="Q75:R75"/>
    <mergeCell ref="G88:L88"/>
    <mergeCell ref="M88:P88"/>
    <mergeCell ref="Q88:R88"/>
    <mergeCell ref="G101:L101"/>
    <mergeCell ref="M101:P101"/>
    <mergeCell ref="Q101:R101"/>
    <mergeCell ref="I12:J12"/>
    <mergeCell ref="I13:J13"/>
    <mergeCell ref="G62:K62"/>
    <mergeCell ref="F69:H69"/>
    <mergeCell ref="F70:H70"/>
    <mergeCell ref="F64:H64"/>
    <mergeCell ref="F65:H65"/>
    <mergeCell ref="F66:H66"/>
    <mergeCell ref="F67:H67"/>
    <mergeCell ref="F68:H68"/>
    <mergeCell ref="F7:N7"/>
    <mergeCell ref="O7:U7"/>
    <mergeCell ref="I8:J8"/>
    <mergeCell ref="I10:J10"/>
    <mergeCell ref="I11:J11"/>
    <mergeCell ref="G127:L127"/>
    <mergeCell ref="M127:P127"/>
    <mergeCell ref="Q127:R127"/>
    <mergeCell ref="I14:J14"/>
    <mergeCell ref="I15:J15"/>
    <mergeCell ref="I16:J16"/>
    <mergeCell ref="L65:U65"/>
    <mergeCell ref="L66:U66"/>
    <mergeCell ref="L67:U67"/>
    <mergeCell ref="L68:U68"/>
    <mergeCell ref="L69:U69"/>
    <mergeCell ref="L70:U70"/>
    <mergeCell ref="L64:U64"/>
    <mergeCell ref="J74:T74"/>
    <mergeCell ref="F71:H71"/>
    <mergeCell ref="L71:U71"/>
  </mergeCells>
  <dataValidations count="1">
    <dataValidation type="date" operator="greaterThan" allowBlank="1" showInputMessage="1" showErrorMessage="1" errorTitle="Date entry" error="Dates after 1 January 2011 accepted" promptTitle="Date entry" prompt=" " sqref="T2:U2 U1" xr:uid="{7D49F32A-2C1A-40D2-93CB-B284853011AC}">
      <formula1>40544</formula1>
    </dataValidation>
  </dataValidations>
  <pageMargins left="0.70866141732283472" right="0.70866141732283472" top="0.74803149606299213" bottom="0.74803149606299213" header="0.31496062992125984" footer="0.31496062992125984"/>
  <pageSetup paperSize="8"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9.9978637043366805E-2"/>
    <pageSetUpPr fitToPage="1"/>
  </sheetPr>
  <dimension ref="A1:AH88"/>
  <sheetViews>
    <sheetView showGridLines="0" zoomScale="80" zoomScaleNormal="80" zoomScaleSheetLayoutView="55" workbookViewId="0">
      <pane ySplit="5" topLeftCell="A6" activePane="bottomLeft" state="frozen"/>
      <selection pane="bottomLeft" activeCell="H36" sqref="H36"/>
    </sheetView>
  </sheetViews>
  <sheetFormatPr defaultRowHeight="13"/>
  <cols>
    <col min="1" max="1" width="5" style="94" customWidth="1"/>
    <col min="2" max="2" width="3" customWidth="1"/>
    <col min="3" max="3" width="4.59765625" customWidth="1"/>
    <col min="4" max="4" width="4.3984375" customWidth="1"/>
    <col min="5" max="5" width="22.3984375" customWidth="1"/>
    <col min="6" max="6" width="28.296875" customWidth="1"/>
    <col min="7" max="7" width="22.296875" customWidth="1"/>
    <col min="8" max="9" width="19" customWidth="1"/>
    <col min="10" max="10" width="14.59765625" customWidth="1"/>
    <col min="11" max="11" width="24.69921875" customWidth="1"/>
    <col min="12" max="12" width="19" customWidth="1"/>
    <col min="13" max="13" width="24.3984375" customWidth="1"/>
    <col min="14" max="14" width="15.296875" customWidth="1"/>
    <col min="15" max="15" width="18" customWidth="1"/>
    <col min="16" max="16" width="19" customWidth="1"/>
    <col min="17" max="17" width="24.69921875" customWidth="1"/>
    <col min="18" max="18" width="11.3984375" customWidth="1"/>
    <col min="19" max="19" width="16.296875" customWidth="1"/>
    <col min="20" max="20" width="15.296875" customWidth="1"/>
    <col min="21" max="21" width="15.59765625" customWidth="1"/>
    <col min="22" max="22" width="23.3984375" customWidth="1"/>
    <col min="23" max="23" width="16.3984375" customWidth="1"/>
    <col min="24" max="24" width="22" customWidth="1"/>
    <col min="25" max="25" width="13.59765625" customWidth="1"/>
    <col min="26" max="26" width="19.296875" customWidth="1"/>
    <col min="27" max="27" width="20.59765625" customWidth="1"/>
    <col min="28" max="28" width="25.3984375" customWidth="1"/>
    <col min="29" max="29" width="11" customWidth="1"/>
    <col min="30" max="30" width="16.3984375" customWidth="1"/>
    <col min="31" max="31" width="14" customWidth="1"/>
    <col min="32" max="32" width="12.69921875" customWidth="1"/>
  </cols>
  <sheetData>
    <row r="1" spans="1:34" ht="19.5" customHeight="1">
      <c r="A1" s="1013"/>
      <c r="B1" s="110"/>
      <c r="C1" s="110"/>
      <c r="D1" s="110"/>
      <c r="E1" s="1014"/>
      <c r="F1" s="1014"/>
      <c r="G1" s="1015"/>
      <c r="H1" s="104"/>
      <c r="I1" s="104"/>
      <c r="J1" s="1088" t="s">
        <v>1127</v>
      </c>
      <c r="K1" s="1055"/>
      <c r="L1" s="1230" t="s">
        <v>6</v>
      </c>
      <c r="M1" s="1231"/>
      <c r="N1" s="1091"/>
      <c r="O1" s="244"/>
      <c r="P1" s="244"/>
      <c r="Q1" s="104"/>
      <c r="R1" s="107"/>
      <c r="S1" s="107"/>
      <c r="T1" s="104"/>
      <c r="U1" s="104"/>
      <c r="V1" s="104"/>
      <c r="W1" s="104"/>
      <c r="X1" s="104"/>
      <c r="Y1" s="104"/>
      <c r="Z1" s="104"/>
      <c r="AA1" s="104"/>
      <c r="AB1" s="104"/>
      <c r="AC1" s="104"/>
      <c r="AD1" s="104"/>
      <c r="AE1" s="104"/>
      <c r="AF1" s="1016"/>
    </row>
    <row r="2" spans="1:34" ht="20.25" customHeight="1">
      <c r="A2" s="1017" t="s">
        <v>951</v>
      </c>
      <c r="B2" s="242"/>
      <c r="C2" s="110"/>
      <c r="D2" s="110"/>
      <c r="E2" s="244"/>
      <c r="F2" s="244"/>
      <c r="G2" s="244"/>
      <c r="H2" s="54"/>
      <c r="I2" s="244"/>
      <c r="J2" s="1089"/>
      <c r="K2" s="1090"/>
      <c r="L2" s="1086" t="s">
        <v>7</v>
      </c>
      <c r="M2" s="1087"/>
      <c r="N2" s="1092"/>
      <c r="O2" s="244"/>
      <c r="P2" s="244"/>
      <c r="Q2" s="104"/>
      <c r="R2" s="107"/>
      <c r="S2" s="107"/>
      <c r="T2" s="104"/>
      <c r="U2" s="104"/>
      <c r="V2" s="104"/>
      <c r="W2" s="104"/>
      <c r="X2" s="104"/>
      <c r="Y2" s="104"/>
      <c r="Z2" s="104"/>
      <c r="AA2" s="104"/>
      <c r="AB2" s="104"/>
      <c r="AC2" s="104"/>
      <c r="AD2" s="104"/>
      <c r="AE2" s="104"/>
      <c r="AF2" s="1016"/>
    </row>
    <row r="3" spans="1:34" ht="17.25" customHeight="1">
      <c r="A3" s="1280" t="s">
        <v>1160</v>
      </c>
      <c r="B3" s="1240"/>
      <c r="C3" s="1240"/>
      <c r="D3" s="1240"/>
      <c r="E3" s="1240"/>
      <c r="F3" s="1240"/>
      <c r="G3" s="1240"/>
      <c r="H3" s="1240"/>
      <c r="I3" s="1240"/>
      <c r="J3" s="1240"/>
      <c r="K3" s="1240"/>
      <c r="L3" s="1240"/>
      <c r="M3" s="1240"/>
      <c r="N3" s="1240"/>
      <c r="O3" s="1240"/>
      <c r="P3" s="1240"/>
      <c r="Q3" s="1240"/>
      <c r="R3" s="660"/>
      <c r="S3" s="660"/>
      <c r="T3" s="660"/>
      <c r="U3" s="660"/>
      <c r="V3" s="660"/>
      <c r="W3" s="660"/>
      <c r="X3" s="660"/>
      <c r="Y3" s="660"/>
      <c r="Z3" s="660"/>
      <c r="AA3" s="660"/>
      <c r="AB3" s="660"/>
      <c r="AC3" s="660"/>
      <c r="AD3" s="660"/>
      <c r="AE3" s="660"/>
      <c r="AF3" s="1016"/>
    </row>
    <row r="4" spans="1:34" ht="17.25" customHeight="1">
      <c r="A4" s="1241" t="s">
        <v>1285</v>
      </c>
      <c r="B4" s="1242"/>
      <c r="C4" s="1242"/>
      <c r="D4" s="1242"/>
      <c r="E4" s="1242"/>
      <c r="F4" s="1242"/>
      <c r="G4" s="1242"/>
      <c r="H4" s="1242"/>
      <c r="I4" s="1242"/>
      <c r="J4" s="1242"/>
      <c r="K4" s="1242"/>
      <c r="L4" s="1242"/>
      <c r="M4" s="660"/>
      <c r="N4" s="660"/>
      <c r="O4" s="660"/>
      <c r="P4" s="660"/>
      <c r="Q4" s="660"/>
      <c r="R4" s="660"/>
      <c r="S4" s="660"/>
      <c r="T4" s="660"/>
      <c r="U4" s="660"/>
      <c r="V4" s="660"/>
      <c r="W4" s="660"/>
      <c r="X4" s="660"/>
      <c r="Y4" s="660"/>
      <c r="Z4" s="660"/>
      <c r="AA4" s="660"/>
      <c r="AB4" s="660"/>
      <c r="AC4" s="660"/>
      <c r="AD4" s="660"/>
      <c r="AE4" s="660"/>
      <c r="AF4" s="1016"/>
    </row>
    <row r="5" spans="1:34" ht="15" customHeight="1">
      <c r="A5" s="62" t="s">
        <v>5</v>
      </c>
      <c r="B5" s="63"/>
      <c r="C5" s="114"/>
      <c r="D5" s="246"/>
      <c r="E5" s="243"/>
      <c r="F5" s="243"/>
      <c r="G5" s="243"/>
      <c r="H5" s="243"/>
      <c r="I5" s="243"/>
      <c r="J5" s="246"/>
      <c r="K5" s="246"/>
      <c r="L5" s="243"/>
      <c r="M5" s="243"/>
      <c r="N5" s="243"/>
      <c r="O5" s="243"/>
      <c r="P5" s="243"/>
      <c r="Q5" s="243"/>
      <c r="R5" s="243"/>
      <c r="S5" s="243"/>
      <c r="T5" s="243"/>
      <c r="U5" s="243"/>
      <c r="V5" s="243"/>
      <c r="W5" s="243"/>
      <c r="X5" s="243"/>
      <c r="Y5" s="243"/>
      <c r="Z5" s="243"/>
      <c r="AA5" s="243"/>
      <c r="AB5" s="243"/>
      <c r="AC5" s="243"/>
      <c r="AD5" s="243"/>
      <c r="AE5" s="243"/>
      <c r="AF5" s="1018"/>
    </row>
    <row r="6" spans="1:34" ht="33" customHeight="1">
      <c r="A6" s="263">
        <f>ROW()</f>
        <v>6</v>
      </c>
      <c r="B6" s="67"/>
      <c r="C6" s="68" t="s">
        <v>953</v>
      </c>
      <c r="D6" s="27"/>
      <c r="E6" s="27"/>
      <c r="F6" s="27"/>
      <c r="G6" s="93"/>
      <c r="L6" s="27"/>
      <c r="M6" s="27"/>
      <c r="O6" s="256"/>
      <c r="P6" s="108"/>
      <c r="Q6" s="257"/>
      <c r="AF6" s="768"/>
    </row>
    <row r="7" spans="1:34" ht="15.75" customHeight="1">
      <c r="A7" s="263">
        <f>ROW()</f>
        <v>7</v>
      </c>
      <c r="B7" s="67"/>
      <c r="C7" s="68"/>
      <c r="D7" s="27"/>
      <c r="E7" s="210"/>
      <c r="F7" s="210"/>
      <c r="G7" s="208" t="s">
        <v>174</v>
      </c>
      <c r="H7" s="208" t="s">
        <v>175</v>
      </c>
      <c r="I7" s="208" t="s">
        <v>166</v>
      </c>
      <c r="J7" s="208" t="s">
        <v>167</v>
      </c>
      <c r="K7" s="208" t="s">
        <v>173</v>
      </c>
      <c r="L7" s="27"/>
      <c r="M7" s="27"/>
      <c r="O7" s="256"/>
      <c r="P7" s="108"/>
      <c r="Q7" s="257"/>
      <c r="AF7" s="261"/>
    </row>
    <row r="8" spans="1:34" ht="16.149999999999999" customHeight="1">
      <c r="A8" s="263">
        <f>ROW()</f>
        <v>8</v>
      </c>
      <c r="B8" s="67"/>
      <c r="C8" s="69"/>
      <c r="D8" s="27"/>
      <c r="E8" s="210"/>
      <c r="F8" s="210"/>
      <c r="G8" s="209" t="s">
        <v>713</v>
      </c>
      <c r="H8" s="209" t="s">
        <v>713</v>
      </c>
      <c r="I8" s="209" t="s">
        <v>713</v>
      </c>
      <c r="J8" s="209" t="s">
        <v>713</v>
      </c>
      <c r="K8" s="209" t="s">
        <v>713</v>
      </c>
      <c r="L8" s="27"/>
      <c r="M8" s="27"/>
      <c r="O8" s="256"/>
      <c r="P8" s="258"/>
      <c r="Q8" s="257"/>
      <c r="R8" s="259"/>
      <c r="S8" s="259"/>
      <c r="T8" s="259"/>
      <c r="AF8" s="261"/>
    </row>
    <row r="9" spans="1:34" ht="16.149999999999999" customHeight="1">
      <c r="A9" s="263">
        <f>ROW()</f>
        <v>9</v>
      </c>
      <c r="B9" s="67"/>
      <c r="C9" s="69"/>
      <c r="D9" s="27"/>
      <c r="E9" s="210" t="s">
        <v>481</v>
      </c>
      <c r="F9" s="990"/>
      <c r="G9" s="589" t="s">
        <v>4</v>
      </c>
      <c r="H9" s="589" t="s">
        <v>4</v>
      </c>
      <c r="I9" s="589" t="s">
        <v>4</v>
      </c>
      <c r="J9" s="589" t="s">
        <v>4</v>
      </c>
      <c r="K9" s="922">
        <v>0</v>
      </c>
      <c r="L9" s="27"/>
      <c r="M9" s="27"/>
      <c r="O9" s="256"/>
      <c r="P9" s="258"/>
      <c r="Q9" s="257"/>
      <c r="R9" s="259"/>
      <c r="S9" s="259"/>
      <c r="T9" s="259"/>
      <c r="AF9" s="261"/>
    </row>
    <row r="10" spans="1:34" ht="16.149999999999999" customHeight="1">
      <c r="A10" s="263">
        <v>9</v>
      </c>
      <c r="B10" s="67"/>
      <c r="C10" s="69"/>
      <c r="D10" s="27"/>
      <c r="E10" s="1019" t="s">
        <v>1161</v>
      </c>
      <c r="F10" s="990"/>
      <c r="G10" s="589"/>
      <c r="H10" s="589"/>
      <c r="I10" s="589"/>
      <c r="J10" s="589"/>
      <c r="K10" s="922">
        <v>0</v>
      </c>
      <c r="L10" s="27"/>
      <c r="M10" s="27"/>
      <c r="O10" s="256"/>
      <c r="P10" s="258"/>
      <c r="Q10" s="257"/>
      <c r="R10" s="259"/>
      <c r="S10" s="259"/>
      <c r="T10" s="259"/>
      <c r="AF10" s="261"/>
    </row>
    <row r="11" spans="1:34" ht="16.149999999999999" customHeight="1">
      <c r="A11" s="263">
        <f>ROW()</f>
        <v>11</v>
      </c>
      <c r="B11" s="67"/>
      <c r="C11" s="69"/>
      <c r="D11" s="27"/>
      <c r="E11" s="210" t="s">
        <v>482</v>
      </c>
      <c r="F11" s="990"/>
      <c r="G11" s="589"/>
      <c r="H11" s="589"/>
      <c r="I11" s="589"/>
      <c r="J11" s="589"/>
      <c r="K11" s="922">
        <v>0</v>
      </c>
      <c r="L11" s="27"/>
      <c r="M11" s="27"/>
      <c r="O11" s="256"/>
      <c r="P11" s="258"/>
      <c r="Q11" s="257"/>
      <c r="R11" s="259"/>
      <c r="S11" s="259"/>
      <c r="T11" s="259"/>
      <c r="AF11" s="261"/>
    </row>
    <row r="12" spans="1:34" ht="14.5">
      <c r="A12" s="263">
        <f>ROW()</f>
        <v>12</v>
      </c>
      <c r="B12" s="67"/>
      <c r="C12" s="69"/>
      <c r="D12" s="27"/>
      <c r="E12" s="210" t="s">
        <v>479</v>
      </c>
      <c r="F12" s="990"/>
      <c r="G12" s="589"/>
      <c r="H12" s="589"/>
      <c r="I12" s="589"/>
      <c r="J12" s="589"/>
      <c r="K12" s="922">
        <v>0</v>
      </c>
      <c r="L12" s="27"/>
      <c r="M12" s="27"/>
      <c r="O12" s="256"/>
      <c r="P12" s="258"/>
      <c r="Q12" s="257"/>
      <c r="R12" s="259"/>
      <c r="S12" s="259"/>
      <c r="T12" s="259"/>
      <c r="AF12" s="261"/>
    </row>
    <row r="13" spans="1:34" ht="16.149999999999999" customHeight="1">
      <c r="A13" s="263">
        <f>ROW()</f>
        <v>13</v>
      </c>
      <c r="B13" s="67"/>
      <c r="C13" s="69"/>
      <c r="D13" s="27"/>
      <c r="E13" s="210" t="s">
        <v>483</v>
      </c>
      <c r="F13" s="990"/>
      <c r="G13" s="589"/>
      <c r="H13" s="589"/>
      <c r="I13" s="589"/>
      <c r="J13" s="589"/>
      <c r="K13" s="922">
        <v>0</v>
      </c>
      <c r="L13" s="27"/>
      <c r="M13" s="27"/>
      <c r="O13" s="256"/>
      <c r="P13" s="258"/>
      <c r="Q13" s="257"/>
      <c r="R13" s="259"/>
      <c r="S13" s="259"/>
      <c r="T13" s="259"/>
      <c r="AF13" s="261"/>
    </row>
    <row r="14" spans="1:34" ht="16.149999999999999" customHeight="1">
      <c r="A14" s="263">
        <f>ROW()</f>
        <v>14</v>
      </c>
      <c r="B14" s="67"/>
      <c r="C14" s="69"/>
      <c r="D14" s="27"/>
      <c r="E14" s="210" t="s">
        <v>480</v>
      </c>
      <c r="F14" s="990"/>
      <c r="G14" s="589"/>
      <c r="H14" s="589"/>
      <c r="I14" s="589"/>
      <c r="J14" s="589"/>
      <c r="K14" s="922">
        <v>0</v>
      </c>
      <c r="L14" s="27"/>
      <c r="M14" s="27"/>
      <c r="O14" s="256"/>
      <c r="P14" s="258"/>
      <c r="Q14" s="257"/>
      <c r="R14" s="259"/>
      <c r="S14" s="259"/>
      <c r="T14" s="259"/>
      <c r="AF14" s="261"/>
    </row>
    <row r="15" spans="1:34" ht="16.149999999999999" customHeight="1">
      <c r="A15" s="263">
        <f>ROW()</f>
        <v>15</v>
      </c>
      <c r="B15" s="67"/>
      <c r="C15" s="69"/>
      <c r="D15" s="27"/>
      <c r="E15" s="1020" t="s">
        <v>1162</v>
      </c>
      <c r="F15" s="990"/>
      <c r="G15" s="589"/>
      <c r="H15" s="589"/>
      <c r="I15" s="589"/>
      <c r="J15" s="589"/>
      <c r="K15" s="922">
        <v>0</v>
      </c>
      <c r="L15" s="27"/>
      <c r="M15" s="27"/>
      <c r="O15" s="256"/>
      <c r="P15" s="258"/>
      <c r="Q15" s="257"/>
      <c r="R15" s="259"/>
      <c r="S15" s="259"/>
      <c r="T15" s="259"/>
      <c r="AF15" s="261"/>
      <c r="AH15" s="1138"/>
    </row>
    <row r="16" spans="1:34" ht="16.149999999999999" customHeight="1">
      <c r="A16" s="263">
        <f>ROW()</f>
        <v>16</v>
      </c>
      <c r="B16" s="67"/>
      <c r="C16" s="69"/>
      <c r="D16" s="27"/>
      <c r="E16" s="1020" t="s">
        <v>1163</v>
      </c>
      <c r="F16" s="990"/>
      <c r="G16" s="589"/>
      <c r="H16" s="589"/>
      <c r="I16" s="589"/>
      <c r="J16" s="589"/>
      <c r="K16" s="922">
        <v>0</v>
      </c>
      <c r="L16" s="27"/>
      <c r="M16" s="27"/>
      <c r="O16" s="256"/>
      <c r="P16" s="258"/>
      <c r="Q16" s="257"/>
      <c r="R16" s="259"/>
      <c r="S16" s="259"/>
      <c r="T16" s="259"/>
      <c r="AF16" s="261"/>
      <c r="AH16" s="1138"/>
    </row>
    <row r="17" spans="1:34" ht="16.149999999999999" customHeight="1">
      <c r="A17" s="263">
        <f>ROW()</f>
        <v>17</v>
      </c>
      <c r="B17" s="67"/>
      <c r="C17" s="69"/>
      <c r="D17" s="27"/>
      <c r="E17" s="1020" t="s">
        <v>1164</v>
      </c>
      <c r="F17" s="990"/>
      <c r="G17" s="589"/>
      <c r="H17" s="589"/>
      <c r="I17" s="589"/>
      <c r="J17" s="589"/>
      <c r="K17" s="922">
        <v>0</v>
      </c>
      <c r="L17" s="27"/>
      <c r="M17" s="27"/>
      <c r="O17" s="256"/>
      <c r="P17" s="258"/>
      <c r="Q17" s="257"/>
      <c r="R17" s="259"/>
      <c r="S17" s="259"/>
      <c r="T17" s="259"/>
      <c r="AF17" s="261"/>
      <c r="AH17" s="1138"/>
    </row>
    <row r="18" spans="1:34" ht="16.149999999999999" customHeight="1">
      <c r="A18" s="263">
        <f>ROW()</f>
        <v>18</v>
      </c>
      <c r="B18" s="67"/>
      <c r="C18" s="69"/>
      <c r="D18" s="27"/>
      <c r="E18" s="1020" t="s">
        <v>1165</v>
      </c>
      <c r="F18" s="990"/>
      <c r="G18" s="589"/>
      <c r="H18" s="589"/>
      <c r="I18" s="589"/>
      <c r="J18" s="589"/>
      <c r="K18" s="922">
        <v>0</v>
      </c>
      <c r="L18" s="27"/>
      <c r="M18" s="27"/>
      <c r="O18" s="256"/>
      <c r="P18" s="258"/>
      <c r="Q18" s="257"/>
      <c r="R18" s="259"/>
      <c r="S18" s="259"/>
      <c r="T18" s="259"/>
      <c r="AF18" s="261"/>
      <c r="AH18" s="1138"/>
    </row>
    <row r="19" spans="1:34" ht="16.149999999999999" customHeight="1">
      <c r="A19" s="263">
        <f>ROW()</f>
        <v>19</v>
      </c>
      <c r="B19" s="67"/>
      <c r="C19" s="69"/>
      <c r="D19" s="27"/>
      <c r="E19" s="1020" t="s">
        <v>1166</v>
      </c>
      <c r="F19" s="990"/>
      <c r="G19" s="589"/>
      <c r="H19" s="589"/>
      <c r="I19" s="589"/>
      <c r="J19" s="589"/>
      <c r="K19" s="922">
        <v>0</v>
      </c>
      <c r="L19" s="27"/>
      <c r="M19" s="27"/>
      <c r="O19" s="256"/>
      <c r="P19" s="258"/>
      <c r="Q19" s="257"/>
      <c r="R19" s="259"/>
      <c r="S19" s="259"/>
      <c r="T19" s="259"/>
      <c r="AF19" s="261"/>
      <c r="AH19" s="1138"/>
    </row>
    <row r="20" spans="1:34" ht="16.149999999999999" customHeight="1" thickBot="1">
      <c r="A20" s="263">
        <f>ROW()</f>
        <v>20</v>
      </c>
      <c r="B20" s="67"/>
      <c r="C20" s="69"/>
      <c r="D20" s="27"/>
      <c r="E20" s="264" t="s">
        <v>393</v>
      </c>
      <c r="F20" s="990"/>
      <c r="G20" s="589"/>
      <c r="H20" s="589"/>
      <c r="I20" s="589"/>
      <c r="J20" s="589"/>
      <c r="K20" s="922">
        <v>0</v>
      </c>
      <c r="L20" s="27" t="s">
        <v>4</v>
      </c>
      <c r="M20" s="655" t="s">
        <v>4</v>
      </c>
      <c r="N20" s="655" t="s">
        <v>4</v>
      </c>
      <c r="O20" s="256"/>
      <c r="P20" s="258"/>
      <c r="Q20" s="257"/>
      <c r="R20" s="259"/>
      <c r="S20" s="259"/>
      <c r="T20" s="259"/>
      <c r="AF20" s="261"/>
    </row>
    <row r="21" spans="1:34" s="22" customFormat="1" ht="16.149999999999999" customHeight="1" thickBot="1">
      <c r="A21" s="263">
        <f>ROW()</f>
        <v>21</v>
      </c>
      <c r="B21" s="67"/>
      <c r="C21" s="67"/>
      <c r="D21" s="82"/>
      <c r="E21" s="211" t="s">
        <v>1167</v>
      </c>
      <c r="F21" s="212"/>
      <c r="G21" s="1021">
        <f>SUM(G9:G20)</f>
        <v>0</v>
      </c>
      <c r="H21" s="1021">
        <f>SUM(H9:H20)</f>
        <v>0</v>
      </c>
      <c r="I21" s="1022">
        <f>SUM(I9:I20)</f>
        <v>0</v>
      </c>
      <c r="J21" s="1023">
        <f>SUM(J9:J20)</f>
        <v>0</v>
      </c>
      <c r="K21" s="1024">
        <f>SUM(K9:K20)</f>
        <v>0</v>
      </c>
      <c r="L21" s="27"/>
      <c r="M21" s="27"/>
      <c r="O21" s="256"/>
      <c r="P21" s="258"/>
      <c r="Q21" s="257"/>
      <c r="R21" s="259"/>
      <c r="S21" s="259"/>
      <c r="T21" s="259"/>
      <c r="AF21" s="261"/>
    </row>
    <row r="22" spans="1:34" s="22" customFormat="1" ht="16.149999999999999" customHeight="1">
      <c r="A22" s="263">
        <f>ROW()</f>
        <v>22</v>
      </c>
      <c r="B22" s="67"/>
      <c r="C22" s="67"/>
      <c r="D22" s="82"/>
      <c r="E22" s="70"/>
      <c r="F22" s="82"/>
      <c r="G22" s="1025"/>
      <c r="H22" s="1025"/>
      <c r="I22" s="1025"/>
      <c r="J22" s="1025"/>
      <c r="K22" s="1025"/>
      <c r="L22" s="27"/>
      <c r="M22" s="27"/>
      <c r="O22" s="256"/>
      <c r="P22" s="258"/>
      <c r="Q22" s="257"/>
      <c r="R22" s="259"/>
      <c r="S22" s="259"/>
      <c r="T22" s="259"/>
      <c r="AF22" s="261"/>
    </row>
    <row r="23" spans="1:34" s="22" customFormat="1" ht="16.149999999999999" customHeight="1">
      <c r="A23" s="263">
        <f>ROW()</f>
        <v>23</v>
      </c>
      <c r="B23" s="67"/>
      <c r="C23" s="67"/>
      <c r="D23" s="82"/>
      <c r="E23" s="70"/>
      <c r="F23" s="82"/>
      <c r="G23" s="1025"/>
      <c r="H23" s="1025"/>
      <c r="I23" s="1025"/>
      <c r="J23" s="1025"/>
      <c r="K23" s="1025"/>
      <c r="L23" s="27"/>
      <c r="M23" s="27"/>
      <c r="O23" s="256"/>
      <c r="P23" s="258"/>
      <c r="Q23" s="257"/>
      <c r="R23" s="259"/>
      <c r="S23" s="259"/>
      <c r="T23" s="259"/>
      <c r="AF23" s="261"/>
    </row>
    <row r="24" spans="1:34" ht="16.149999999999999" customHeight="1">
      <c r="A24" s="263">
        <f>ROW()</f>
        <v>24</v>
      </c>
      <c r="B24" s="67"/>
      <c r="C24" s="68" t="s">
        <v>954</v>
      </c>
      <c r="D24" s="27"/>
      <c r="E24" s="27"/>
      <c r="F24" s="27"/>
      <c r="G24" s="27"/>
      <c r="H24" s="1281"/>
      <c r="I24" s="1282"/>
      <c r="J24" s="1283"/>
      <c r="K24" s="1284"/>
      <c r="L24" s="27"/>
      <c r="M24" s="27"/>
      <c r="O24" s="256"/>
      <c r="P24" s="258"/>
      <c r="Q24" s="257"/>
      <c r="R24" s="259"/>
      <c r="S24" s="259"/>
      <c r="T24" s="259"/>
      <c r="AF24" s="261"/>
    </row>
    <row r="25" spans="1:34" ht="16.149999999999999" customHeight="1">
      <c r="A25" s="263">
        <f>ROW()</f>
        <v>25</v>
      </c>
      <c r="D25" s="260"/>
      <c r="E25" s="260"/>
      <c r="F25" s="717"/>
      <c r="G25" s="532"/>
      <c r="H25" s="533"/>
      <c r="I25" s="533"/>
      <c r="J25" s="533"/>
      <c r="K25" s="533"/>
      <c r="L25" s="533"/>
      <c r="M25" s="535"/>
      <c r="N25" s="534"/>
      <c r="O25" s="385"/>
      <c r="P25" s="385"/>
      <c r="Q25" s="385"/>
      <c r="R25" s="385"/>
      <c r="S25" s="385"/>
      <c r="T25" s="385"/>
      <c r="AF25" s="950"/>
    </row>
    <row r="26" spans="1:34" ht="16.149999999999999" customHeight="1">
      <c r="A26" s="263">
        <f>ROW()</f>
        <v>26</v>
      </c>
      <c r="D26" s="1285"/>
      <c r="E26" s="1285"/>
      <c r="F26" s="717"/>
      <c r="G26" s="532"/>
      <c r="H26" s="533"/>
      <c r="I26" s="533"/>
      <c r="J26" s="533"/>
      <c r="K26" s="533"/>
      <c r="L26" s="533"/>
      <c r="M26" s="990"/>
      <c r="N26" s="534"/>
      <c r="O26" s="385"/>
      <c r="P26" s="385"/>
      <c r="Q26" s="385"/>
      <c r="R26" s="385"/>
      <c r="S26" s="385"/>
      <c r="T26" s="385"/>
      <c r="AF26" s="950"/>
    </row>
    <row r="27" spans="1:34" ht="15.5">
      <c r="A27" s="263">
        <f>ROW()</f>
        <v>27</v>
      </c>
      <c r="D27" s="1026" t="s">
        <v>478</v>
      </c>
      <c r="E27" s="260"/>
      <c r="F27" s="652"/>
      <c r="G27" s="653"/>
      <c r="H27" s="653"/>
      <c r="I27" s="653"/>
      <c r="J27" s="653"/>
      <c r="K27" s="654"/>
      <c r="L27" s="654"/>
      <c r="M27" s="654"/>
      <c r="N27" s="534"/>
      <c r="O27" s="385"/>
      <c r="P27" s="385"/>
      <c r="Q27" s="385"/>
      <c r="R27" s="385"/>
      <c r="S27" s="385"/>
      <c r="T27" s="385"/>
      <c r="AF27" s="950"/>
    </row>
    <row r="28" spans="1:34" ht="58.5" thickBot="1">
      <c r="A28" s="263">
        <f>ROW()</f>
        <v>28</v>
      </c>
      <c r="D28" s="260"/>
      <c r="E28" s="260"/>
      <c r="F28" s="652" t="s">
        <v>4</v>
      </c>
      <c r="G28" s="1027" t="s">
        <v>1168</v>
      </c>
      <c r="H28" s="1027" t="s">
        <v>1169</v>
      </c>
      <c r="I28" s="1027" t="s">
        <v>1170</v>
      </c>
      <c r="J28" s="1027" t="s">
        <v>1171</v>
      </c>
      <c r="K28" s="1028" t="s">
        <v>771</v>
      </c>
      <c r="L28" s="1028" t="s">
        <v>772</v>
      </c>
      <c r="M28" s="1028" t="s">
        <v>773</v>
      </c>
      <c r="N28" s="1029" t="s">
        <v>1172</v>
      </c>
      <c r="O28" s="1028" t="s">
        <v>1173</v>
      </c>
      <c r="P28" s="1028" t="s">
        <v>1174</v>
      </c>
      <c r="Q28" s="1030" t="s">
        <v>774</v>
      </c>
      <c r="R28" s="535" t="s">
        <v>775</v>
      </c>
      <c r="S28" s="655" t="s">
        <v>1240</v>
      </c>
      <c r="T28" s="655" t="s">
        <v>1241</v>
      </c>
      <c r="AF28" s="950"/>
    </row>
    <row r="29" spans="1:34" ht="15" thickBot="1">
      <c r="A29" s="263">
        <f>ROW()</f>
        <v>29</v>
      </c>
      <c r="D29" s="260"/>
      <c r="E29" s="260"/>
      <c r="F29" s="652" t="s">
        <v>748</v>
      </c>
      <c r="G29" s="871"/>
      <c r="H29" s="871"/>
      <c r="I29" s="871"/>
      <c r="J29" s="871"/>
      <c r="K29" s="871"/>
      <c r="L29" s="871"/>
      <c r="M29" s="871"/>
      <c r="N29" s="871"/>
      <c r="O29" s="872"/>
      <c r="P29" s="872"/>
      <c r="Q29" s="1115"/>
      <c r="R29" s="1117">
        <f>SUM(G29:Q29)</f>
        <v>0</v>
      </c>
      <c r="S29" s="1116"/>
      <c r="T29" s="656"/>
      <c r="AF29" s="950"/>
    </row>
    <row r="30" spans="1:34" ht="15" thickBot="1">
      <c r="A30" s="263">
        <f>ROW()</f>
        <v>30</v>
      </c>
      <c r="D30" s="260"/>
      <c r="E30" s="260"/>
      <c r="F30" s="652" t="s">
        <v>747</v>
      </c>
      <c r="G30" s="871"/>
      <c r="H30" s="871"/>
      <c r="I30" s="871"/>
      <c r="J30" s="871"/>
      <c r="K30" s="871"/>
      <c r="L30" s="871"/>
      <c r="M30" s="871"/>
      <c r="N30" s="871"/>
      <c r="O30" s="872"/>
      <c r="P30" s="872"/>
      <c r="Q30" s="1115"/>
      <c r="R30" s="1117">
        <f>SUM(G30:Q30)</f>
        <v>0</v>
      </c>
      <c r="S30" s="1116"/>
      <c r="T30" s="656"/>
      <c r="AF30" s="950"/>
    </row>
    <row r="31" spans="1:34" ht="15" thickBot="1">
      <c r="A31" s="263">
        <f>ROW()</f>
        <v>31</v>
      </c>
      <c r="D31" s="260"/>
      <c r="E31" s="260"/>
      <c r="F31" s="652" t="s">
        <v>749</v>
      </c>
      <c r="G31" s="871"/>
      <c r="H31" s="871"/>
      <c r="I31" s="871"/>
      <c r="J31" s="871"/>
      <c r="K31" s="871"/>
      <c r="L31" s="871"/>
      <c r="M31" s="871"/>
      <c r="N31" s="871"/>
      <c r="O31" s="872"/>
      <c r="P31" s="872"/>
      <c r="Q31" s="1115"/>
      <c r="R31" s="1117">
        <f>SUM(G31:Q31)</f>
        <v>0</v>
      </c>
      <c r="S31" s="1116"/>
      <c r="T31" s="656"/>
      <c r="AF31" s="950"/>
    </row>
    <row r="32" spans="1:34" ht="15" thickBot="1">
      <c r="A32" s="263">
        <f>ROW()</f>
        <v>32</v>
      </c>
      <c r="D32" s="260"/>
      <c r="E32" s="260"/>
      <c r="F32" s="1020" t="s">
        <v>9</v>
      </c>
      <c r="G32" s="1102"/>
      <c r="H32" s="1102"/>
      <c r="I32" s="1102"/>
      <c r="J32" s="1102"/>
      <c r="K32" s="1102"/>
      <c r="L32" s="1102"/>
      <c r="M32" s="1102"/>
      <c r="N32" s="1102"/>
      <c r="O32" s="1103"/>
      <c r="P32" s="1103"/>
      <c r="Q32" s="1118"/>
      <c r="R32" s="1117">
        <f>SUM(G32:Q32)</f>
        <v>0</v>
      </c>
      <c r="S32" s="1119"/>
      <c r="T32" s="1104"/>
      <c r="AF32" s="950"/>
    </row>
    <row r="33" spans="1:32" ht="15" thickBot="1">
      <c r="A33" s="263">
        <f>ROW()</f>
        <v>33</v>
      </c>
      <c r="D33" s="260"/>
      <c r="E33" s="260"/>
      <c r="F33" s="652" t="s">
        <v>750</v>
      </c>
      <c r="G33" s="1105">
        <f t="shared" ref="G33:I33" si="0">SUM(G29:G32)</f>
        <v>0</v>
      </c>
      <c r="H33" s="1105">
        <f t="shared" si="0"/>
        <v>0</v>
      </c>
      <c r="I33" s="1105">
        <f t="shared" si="0"/>
        <v>0</v>
      </c>
      <c r="J33" s="1105">
        <f>SUM(J29:J32)</f>
        <v>0</v>
      </c>
      <c r="K33" s="1105">
        <f>SUM(K29:K32)</f>
        <v>0</v>
      </c>
      <c r="L33" s="1105">
        <f t="shared" ref="L33:Q33" si="1">SUM(L29:L32)</f>
        <v>0</v>
      </c>
      <c r="M33" s="1105">
        <f t="shared" si="1"/>
        <v>0</v>
      </c>
      <c r="N33" s="1105">
        <f>SUM(N29:N32)</f>
        <v>0</v>
      </c>
      <c r="O33" s="1105">
        <f t="shared" si="1"/>
        <v>0</v>
      </c>
      <c r="P33" s="1105">
        <f>SUM(P29:P32)</f>
        <v>0</v>
      </c>
      <c r="Q33" s="1105">
        <f t="shared" si="1"/>
        <v>0</v>
      </c>
      <c r="R33" s="1105">
        <f>SUM(R29:R32)</f>
        <v>0</v>
      </c>
      <c r="S33" s="1105">
        <f>SUM(S29:S32)</f>
        <v>0</v>
      </c>
      <c r="T33" s="1105">
        <f>SUM(T29:T32)</f>
        <v>0</v>
      </c>
      <c r="AF33" s="950"/>
    </row>
    <row r="34" spans="1:32" ht="14.5">
      <c r="A34" s="263">
        <f>ROW()</f>
        <v>34</v>
      </c>
      <c r="D34" s="260"/>
      <c r="E34" s="260"/>
      <c r="F34" s="652"/>
      <c r="G34" s="653"/>
      <c r="H34" s="653"/>
      <c r="I34" s="653"/>
      <c r="J34" s="653"/>
      <c r="K34" s="654"/>
      <c r="L34" s="654"/>
      <c r="M34" s="654"/>
      <c r="N34" s="534"/>
      <c r="O34" s="385"/>
      <c r="P34" s="385"/>
      <c r="Q34" s="385"/>
      <c r="R34" s="385"/>
      <c r="S34" s="385"/>
      <c r="T34" s="385"/>
      <c r="AF34" s="950"/>
    </row>
    <row r="35" spans="1:32" ht="14.5">
      <c r="A35" s="263">
        <f>ROW()</f>
        <v>35</v>
      </c>
      <c r="D35" s="260"/>
      <c r="E35" s="260"/>
      <c r="F35" s="652"/>
      <c r="G35" s="653"/>
      <c r="H35" s="653"/>
      <c r="I35" s="653"/>
      <c r="J35" s="653"/>
      <c r="K35" s="654"/>
      <c r="L35" s="654"/>
      <c r="M35" s="654"/>
      <c r="N35" s="534"/>
      <c r="O35" s="385"/>
      <c r="P35" s="385"/>
      <c r="Q35" s="385"/>
      <c r="R35" s="385"/>
      <c r="S35" s="385"/>
      <c r="T35" s="385"/>
      <c r="AF35" s="950"/>
    </row>
    <row r="36" spans="1:32" ht="16.149999999999999" customHeight="1">
      <c r="A36" s="263">
        <f>ROW()</f>
        <v>36</v>
      </c>
      <c r="D36" s="260"/>
      <c r="E36" s="98"/>
      <c r="F36" s="281"/>
      <c r="G36" s="221"/>
      <c r="H36" s="221"/>
      <c r="I36" s="221"/>
      <c r="J36" s="221"/>
      <c r="K36" s="383"/>
      <c r="N36" s="280"/>
      <c r="O36" s="280"/>
      <c r="P36" s="280"/>
      <c r="Q36" s="280"/>
      <c r="R36" s="280"/>
      <c r="S36" s="280"/>
      <c r="T36" s="280"/>
      <c r="AF36" s="1031"/>
    </row>
    <row r="37" spans="1:32" ht="16.149999999999999" customHeight="1">
      <c r="A37" s="263">
        <f>ROW()</f>
        <v>37</v>
      </c>
      <c r="D37" s="260"/>
      <c r="E37" s="98"/>
      <c r="F37" s="281"/>
      <c r="G37" s="221"/>
      <c r="H37" s="221"/>
      <c r="I37" s="221"/>
      <c r="J37" s="221"/>
      <c r="K37" s="383"/>
      <c r="N37" s="280"/>
      <c r="O37" s="280"/>
      <c r="P37" s="280"/>
      <c r="Q37" s="280"/>
      <c r="R37" s="280"/>
      <c r="S37" s="280"/>
      <c r="T37" s="280"/>
      <c r="AF37" s="1031"/>
    </row>
    <row r="38" spans="1:32" ht="16.149999999999999" customHeight="1">
      <c r="A38" s="263">
        <f>ROW()</f>
        <v>38</v>
      </c>
      <c r="B38" s="67"/>
      <c r="C38" s="68" t="s">
        <v>952</v>
      </c>
      <c r="D38" s="27"/>
      <c r="E38" s="27"/>
      <c r="F38" s="27"/>
      <c r="G38" s="1273"/>
      <c r="H38" s="1273"/>
      <c r="I38" s="1273"/>
      <c r="J38" s="1273"/>
      <c r="K38" s="1273"/>
      <c r="L38" s="27"/>
      <c r="M38" s="27"/>
      <c r="O38" s="256"/>
      <c r="P38" s="258"/>
      <c r="Q38" s="257"/>
      <c r="R38" s="259"/>
      <c r="S38" s="259"/>
      <c r="T38" s="259"/>
      <c r="AF38" s="261"/>
    </row>
    <row r="39" spans="1:32" ht="16.149999999999999" customHeight="1">
      <c r="A39" s="263">
        <f>ROW()</f>
        <v>39</v>
      </c>
      <c r="B39" s="67"/>
      <c r="C39" s="68"/>
      <c r="D39" s="27"/>
      <c r="E39" s="260" t="s">
        <v>888</v>
      </c>
      <c r="F39" s="27"/>
      <c r="G39" s="27"/>
      <c r="H39" s="763"/>
      <c r="I39" s="764"/>
      <c r="J39" s="765"/>
      <c r="K39" s="766"/>
      <c r="L39" s="27"/>
      <c r="M39" s="27"/>
      <c r="O39" s="256"/>
      <c r="P39" s="108"/>
      <c r="Q39" s="257"/>
      <c r="AF39" s="950"/>
    </row>
    <row r="40" spans="1:32" s="990" customFormat="1" ht="31.5" customHeight="1">
      <c r="A40" s="263">
        <f>ROW()</f>
        <v>40</v>
      </c>
      <c r="D40" s="98"/>
      <c r="E40" s="98"/>
      <c r="F40" s="770"/>
      <c r="G40" s="221"/>
      <c r="H40" s="221"/>
      <c r="I40" s="221"/>
      <c r="J40" s="1274" t="s">
        <v>923</v>
      </c>
      <c r="K40" s="1274"/>
      <c r="L40" s="1274"/>
      <c r="M40" s="1274"/>
      <c r="N40" s="1274"/>
      <c r="O40" s="1274"/>
      <c r="P40" s="1274"/>
      <c r="Q40" s="1274"/>
      <c r="U40" s="1274" t="s">
        <v>886</v>
      </c>
      <c r="V40" s="1274"/>
      <c r="W40" s="1274"/>
      <c r="X40" s="1274"/>
      <c r="Y40" s="1274"/>
      <c r="Z40" s="1274"/>
      <c r="AA40" s="1274"/>
      <c r="AB40" s="1274"/>
      <c r="AF40" s="1032"/>
    </row>
    <row r="41" spans="1:32" s="990" customFormat="1" ht="36.75" customHeight="1">
      <c r="A41" s="263"/>
      <c r="D41" s="98"/>
      <c r="E41" s="98"/>
      <c r="F41" s="770"/>
      <c r="G41" s="221"/>
      <c r="H41" s="221"/>
      <c r="I41" s="221"/>
      <c r="J41" s="1135"/>
      <c r="K41" s="1136" t="s">
        <v>1260</v>
      </c>
      <c r="L41" s="1134"/>
      <c r="M41" s="1136" t="s">
        <v>1260</v>
      </c>
      <c r="N41" s="1134"/>
      <c r="O41" s="1134"/>
      <c r="P41" s="1134"/>
      <c r="Q41" s="1136" t="s">
        <v>1260</v>
      </c>
      <c r="U41" s="1135"/>
      <c r="V41" s="1136" t="s">
        <v>1260</v>
      </c>
      <c r="W41" s="1134"/>
      <c r="X41" s="1136" t="s">
        <v>1260</v>
      </c>
      <c r="Y41" s="1134"/>
      <c r="Z41" s="1134"/>
      <c r="AA41" s="1134"/>
      <c r="AB41" s="1136" t="s">
        <v>1260</v>
      </c>
      <c r="AF41" s="1032"/>
    </row>
    <row r="42" spans="1:32" s="772" customFormat="1" ht="31.5" customHeight="1" thickBot="1">
      <c r="A42" s="263">
        <f>ROW()</f>
        <v>42</v>
      </c>
      <c r="D42" s="219"/>
      <c r="E42" s="219"/>
      <c r="F42" s="773" t="s">
        <v>882</v>
      </c>
      <c r="G42" s="773" t="s">
        <v>883</v>
      </c>
      <c r="H42" s="908" t="s">
        <v>884</v>
      </c>
      <c r="I42" s="908" t="s">
        <v>885</v>
      </c>
      <c r="J42" s="909" t="s">
        <v>1175</v>
      </c>
      <c r="K42" s="1033" t="s">
        <v>1214</v>
      </c>
      <c r="L42" s="1033" t="s">
        <v>1169</v>
      </c>
      <c r="M42" s="1033" t="s">
        <v>1213</v>
      </c>
      <c r="N42" s="1033" t="s">
        <v>1170</v>
      </c>
      <c r="O42" s="1033" t="s">
        <v>1171</v>
      </c>
      <c r="P42" s="909" t="s">
        <v>1246</v>
      </c>
      <c r="Q42" s="1033" t="s">
        <v>1247</v>
      </c>
      <c r="R42" s="1034" t="s">
        <v>1209</v>
      </c>
      <c r="S42" s="1034" t="s">
        <v>887</v>
      </c>
      <c r="T42" s="909" t="s">
        <v>1176</v>
      </c>
      <c r="U42" s="909" t="s">
        <v>1175</v>
      </c>
      <c r="V42" s="1033" t="s">
        <v>1214</v>
      </c>
      <c r="W42" s="1033" t="s">
        <v>1169</v>
      </c>
      <c r="X42" s="1033" t="s">
        <v>1213</v>
      </c>
      <c r="Y42" s="1033" t="s">
        <v>1170</v>
      </c>
      <c r="Z42" s="1033" t="s">
        <v>1171</v>
      </c>
      <c r="AA42" s="909" t="s">
        <v>1215</v>
      </c>
      <c r="AB42" s="1033" t="s">
        <v>1195</v>
      </c>
      <c r="AC42" s="1034" t="s">
        <v>1209</v>
      </c>
      <c r="AD42" s="1034" t="s">
        <v>887</v>
      </c>
      <c r="AE42" s="909" t="s">
        <v>1176</v>
      </c>
      <c r="AF42" s="1035"/>
    </row>
    <row r="43" spans="1:32" s="990" customFormat="1" ht="16.149999999999999" customHeight="1" thickBot="1">
      <c r="A43" s="263">
        <f>ROW()</f>
        <v>43</v>
      </c>
      <c r="D43" s="98"/>
      <c r="E43" s="98"/>
      <c r="F43" s="771"/>
      <c r="G43" s="769"/>
      <c r="H43" s="769"/>
      <c r="I43" s="769"/>
      <c r="J43" s="872"/>
      <c r="K43" s="872"/>
      <c r="L43" s="872"/>
      <c r="M43" s="872"/>
      <c r="N43" s="872"/>
      <c r="O43" s="872"/>
      <c r="P43" s="1115"/>
      <c r="Q43" s="872"/>
      <c r="R43" s="872"/>
      <c r="S43" s="872"/>
      <c r="T43" s="1117">
        <f>J43+L43+N43+O43+P43</f>
        <v>0</v>
      </c>
      <c r="U43" s="1120"/>
      <c r="V43" s="872" t="s">
        <v>4</v>
      </c>
      <c r="W43" s="872"/>
      <c r="X43" s="872"/>
      <c r="Y43" s="872"/>
      <c r="Z43" s="872"/>
      <c r="AA43" s="872"/>
      <c r="AB43" s="872"/>
      <c r="AC43" s="872"/>
      <c r="AD43" s="1115"/>
      <c r="AE43" s="1117">
        <f>U43+W43+Y43+Z43+AA43</f>
        <v>0</v>
      </c>
      <c r="AF43" s="1036"/>
    </row>
    <row r="44" spans="1:32" s="990" customFormat="1" ht="16.149999999999999" customHeight="1" thickBot="1">
      <c r="A44" s="263">
        <f>ROW()</f>
        <v>44</v>
      </c>
      <c r="D44" s="98"/>
      <c r="E44" s="98"/>
      <c r="F44" s="771"/>
      <c r="G44" s="769"/>
      <c r="H44" s="769"/>
      <c r="I44" s="769"/>
      <c r="J44" s="872"/>
      <c r="K44" s="872"/>
      <c r="L44" s="872"/>
      <c r="M44" s="872"/>
      <c r="N44" s="872"/>
      <c r="O44" s="872"/>
      <c r="P44" s="1115"/>
      <c r="Q44" s="872"/>
      <c r="R44" s="872"/>
      <c r="S44" s="872"/>
      <c r="T44" s="1117">
        <f t="shared" ref="T44:T56" si="2">J44+L44+N44+O44+P44</f>
        <v>0</v>
      </c>
      <c r="U44" s="1120"/>
      <c r="V44" s="872"/>
      <c r="W44" s="872"/>
      <c r="X44" s="872"/>
      <c r="Y44" s="872"/>
      <c r="Z44" s="872"/>
      <c r="AA44" s="872"/>
      <c r="AB44" s="872"/>
      <c r="AC44" s="872"/>
      <c r="AD44" s="1115"/>
      <c r="AE44" s="1117">
        <f t="shared" ref="AE44:AE56" si="3">U44+W44+Y44+Z44+AA44</f>
        <v>0</v>
      </c>
      <c r="AF44" s="1036"/>
    </row>
    <row r="45" spans="1:32" s="990" customFormat="1" ht="16.149999999999999" customHeight="1" thickBot="1">
      <c r="A45" s="263">
        <f>ROW()</f>
        <v>45</v>
      </c>
      <c r="D45" s="98"/>
      <c r="E45" s="98"/>
      <c r="F45" s="771"/>
      <c r="G45" s="769"/>
      <c r="H45" s="769"/>
      <c r="I45" s="769"/>
      <c r="J45" s="872"/>
      <c r="K45" s="872"/>
      <c r="L45" s="872"/>
      <c r="M45" s="872"/>
      <c r="N45" s="872"/>
      <c r="O45" s="872"/>
      <c r="P45" s="1115"/>
      <c r="Q45" s="872"/>
      <c r="R45" s="872"/>
      <c r="S45" s="872"/>
      <c r="T45" s="1117">
        <f t="shared" si="2"/>
        <v>0</v>
      </c>
      <c r="U45" s="1120"/>
      <c r="V45" s="872"/>
      <c r="W45" s="872"/>
      <c r="X45" s="872"/>
      <c r="Y45" s="872"/>
      <c r="Z45" s="872"/>
      <c r="AA45" s="872"/>
      <c r="AB45" s="872"/>
      <c r="AC45" s="872"/>
      <c r="AD45" s="1115"/>
      <c r="AE45" s="1117">
        <f t="shared" si="3"/>
        <v>0</v>
      </c>
      <c r="AF45" s="1036"/>
    </row>
    <row r="46" spans="1:32" s="990" customFormat="1" ht="16.149999999999999" customHeight="1" thickBot="1">
      <c r="A46" s="263">
        <f>ROW()</f>
        <v>46</v>
      </c>
      <c r="D46" s="98"/>
      <c r="E46" s="98"/>
      <c r="F46" s="771"/>
      <c r="G46" s="769"/>
      <c r="H46" s="769"/>
      <c r="I46" s="769"/>
      <c r="J46" s="872"/>
      <c r="K46" s="872"/>
      <c r="L46" s="872"/>
      <c r="M46" s="872"/>
      <c r="N46" s="872"/>
      <c r="O46" s="872"/>
      <c r="P46" s="1115"/>
      <c r="Q46" s="872"/>
      <c r="R46" s="872"/>
      <c r="S46" s="872"/>
      <c r="T46" s="1117">
        <f t="shared" si="2"/>
        <v>0</v>
      </c>
      <c r="U46" s="1120"/>
      <c r="V46" s="872"/>
      <c r="W46" s="872"/>
      <c r="X46" s="872"/>
      <c r="Y46" s="872"/>
      <c r="Z46" s="872"/>
      <c r="AA46" s="872"/>
      <c r="AB46" s="872"/>
      <c r="AC46" s="872"/>
      <c r="AD46" s="1115"/>
      <c r="AE46" s="1117">
        <f t="shared" si="3"/>
        <v>0</v>
      </c>
      <c r="AF46" s="1036"/>
    </row>
    <row r="47" spans="1:32" s="990" customFormat="1" ht="16.149999999999999" customHeight="1" thickBot="1">
      <c r="A47" s="263">
        <f>ROW()</f>
        <v>47</v>
      </c>
      <c r="D47" s="98"/>
      <c r="E47" s="98"/>
      <c r="F47" s="771"/>
      <c r="G47" s="769"/>
      <c r="H47" s="769"/>
      <c r="I47" s="769"/>
      <c r="J47" s="872"/>
      <c r="K47" s="872"/>
      <c r="L47" s="872"/>
      <c r="M47" s="872"/>
      <c r="N47" s="872"/>
      <c r="O47" s="872"/>
      <c r="P47" s="1115"/>
      <c r="Q47" s="872"/>
      <c r="R47" s="872"/>
      <c r="S47" s="872"/>
      <c r="T47" s="1117">
        <f t="shared" si="2"/>
        <v>0</v>
      </c>
      <c r="U47" s="1120"/>
      <c r="V47" s="872"/>
      <c r="W47" s="872"/>
      <c r="X47" s="872"/>
      <c r="Y47" s="872"/>
      <c r="Z47" s="872"/>
      <c r="AA47" s="872"/>
      <c r="AB47" s="872"/>
      <c r="AC47" s="872"/>
      <c r="AD47" s="1115"/>
      <c r="AE47" s="1117">
        <f t="shared" si="3"/>
        <v>0</v>
      </c>
      <c r="AF47" s="1036"/>
    </row>
    <row r="48" spans="1:32" s="990" customFormat="1" ht="16.149999999999999" customHeight="1" thickBot="1">
      <c r="A48" s="263">
        <f>ROW()</f>
        <v>48</v>
      </c>
      <c r="D48" s="98"/>
      <c r="E48" s="98"/>
      <c r="F48" s="771"/>
      <c r="G48" s="769"/>
      <c r="H48" s="769"/>
      <c r="I48" s="769"/>
      <c r="J48" s="872"/>
      <c r="K48" s="872"/>
      <c r="L48" s="872"/>
      <c r="M48" s="872"/>
      <c r="N48" s="872"/>
      <c r="O48" s="872"/>
      <c r="P48" s="1115"/>
      <c r="Q48" s="872"/>
      <c r="R48" s="872"/>
      <c r="S48" s="872"/>
      <c r="T48" s="1117">
        <f t="shared" si="2"/>
        <v>0</v>
      </c>
      <c r="U48" s="1120"/>
      <c r="V48" s="872"/>
      <c r="W48" s="872"/>
      <c r="X48" s="872"/>
      <c r="Y48" s="872"/>
      <c r="Z48" s="872"/>
      <c r="AA48" s="872"/>
      <c r="AB48" s="872"/>
      <c r="AC48" s="872"/>
      <c r="AD48" s="1115"/>
      <c r="AE48" s="1117">
        <f t="shared" si="3"/>
        <v>0</v>
      </c>
      <c r="AF48" s="1036"/>
    </row>
    <row r="49" spans="1:32" s="990" customFormat="1" ht="16.149999999999999" customHeight="1" thickBot="1">
      <c r="A49" s="263">
        <f>ROW()</f>
        <v>49</v>
      </c>
      <c r="D49" s="98"/>
      <c r="E49" s="98"/>
      <c r="F49" s="771"/>
      <c r="G49" s="769"/>
      <c r="H49" s="769"/>
      <c r="I49" s="769"/>
      <c r="J49" s="872"/>
      <c r="K49" s="872"/>
      <c r="L49" s="872"/>
      <c r="M49" s="872"/>
      <c r="N49" s="872"/>
      <c r="O49" s="872"/>
      <c r="P49" s="1115"/>
      <c r="Q49" s="872"/>
      <c r="R49" s="872"/>
      <c r="S49" s="872"/>
      <c r="T49" s="1117">
        <f t="shared" si="2"/>
        <v>0</v>
      </c>
      <c r="U49" s="1120"/>
      <c r="V49" s="872"/>
      <c r="W49" s="872"/>
      <c r="X49" s="872"/>
      <c r="Y49" s="872"/>
      <c r="Z49" s="872"/>
      <c r="AA49" s="872"/>
      <c r="AB49" s="872"/>
      <c r="AC49" s="872"/>
      <c r="AD49" s="1115"/>
      <c r="AE49" s="1117">
        <f>U49+W49+Y49+Z49+AA49</f>
        <v>0</v>
      </c>
      <c r="AF49" s="1036"/>
    </row>
    <row r="50" spans="1:32" s="990" customFormat="1" ht="16.149999999999999" customHeight="1" thickBot="1">
      <c r="A50" s="263">
        <f>ROW()</f>
        <v>50</v>
      </c>
      <c r="D50" s="98"/>
      <c r="E50" s="98"/>
      <c r="F50" s="771"/>
      <c r="G50" s="769"/>
      <c r="H50" s="769"/>
      <c r="I50" s="769"/>
      <c r="J50" s="872"/>
      <c r="K50" s="872"/>
      <c r="L50" s="872"/>
      <c r="M50" s="872"/>
      <c r="N50" s="872"/>
      <c r="O50" s="872"/>
      <c r="P50" s="1115"/>
      <c r="Q50" s="872"/>
      <c r="R50" s="872"/>
      <c r="S50" s="872"/>
      <c r="T50" s="1117">
        <f>J50+L50+N50+O50+P50</f>
        <v>0</v>
      </c>
      <c r="U50" s="1120"/>
      <c r="V50" s="872"/>
      <c r="W50" s="872"/>
      <c r="X50" s="872"/>
      <c r="Y50" s="872"/>
      <c r="Z50" s="872"/>
      <c r="AA50" s="872"/>
      <c r="AB50" s="872"/>
      <c r="AC50" s="872"/>
      <c r="AD50" s="1115"/>
      <c r="AE50" s="1117">
        <f t="shared" si="3"/>
        <v>0</v>
      </c>
      <c r="AF50" s="1036"/>
    </row>
    <row r="51" spans="1:32" s="990" customFormat="1" ht="16.149999999999999" customHeight="1" thickBot="1">
      <c r="A51" s="263">
        <f>ROW()</f>
        <v>51</v>
      </c>
      <c r="D51" s="98"/>
      <c r="E51" s="98"/>
      <c r="F51" s="771"/>
      <c r="G51" s="769"/>
      <c r="H51" s="769"/>
      <c r="I51" s="769"/>
      <c r="J51" s="872"/>
      <c r="K51" s="872"/>
      <c r="L51" s="872"/>
      <c r="M51" s="872"/>
      <c r="N51" s="872"/>
      <c r="O51" s="872"/>
      <c r="P51" s="1115"/>
      <c r="Q51" s="872"/>
      <c r="R51" s="872"/>
      <c r="S51" s="872"/>
      <c r="T51" s="1117">
        <f t="shared" si="2"/>
        <v>0</v>
      </c>
      <c r="U51" s="1120"/>
      <c r="V51" s="872"/>
      <c r="W51" s="872"/>
      <c r="X51" s="872"/>
      <c r="Y51" s="872"/>
      <c r="Z51" s="872"/>
      <c r="AA51" s="872"/>
      <c r="AB51" s="872"/>
      <c r="AC51" s="872"/>
      <c r="AD51" s="1115"/>
      <c r="AE51" s="1117">
        <f t="shared" si="3"/>
        <v>0</v>
      </c>
      <c r="AF51" s="1036"/>
    </row>
    <row r="52" spans="1:32" s="990" customFormat="1" ht="16.149999999999999" customHeight="1" thickBot="1">
      <c r="A52" s="263">
        <f>ROW()</f>
        <v>52</v>
      </c>
      <c r="D52" s="98"/>
      <c r="E52" s="98"/>
      <c r="F52" s="771"/>
      <c r="G52" s="769"/>
      <c r="H52" s="769"/>
      <c r="I52" s="769"/>
      <c r="J52" s="872"/>
      <c r="K52" s="872"/>
      <c r="L52" s="872"/>
      <c r="M52" s="872"/>
      <c r="N52" s="872"/>
      <c r="O52" s="872"/>
      <c r="P52" s="1115"/>
      <c r="Q52" s="872"/>
      <c r="R52" s="872"/>
      <c r="S52" s="872"/>
      <c r="T52" s="1117">
        <f t="shared" si="2"/>
        <v>0</v>
      </c>
      <c r="U52" s="1120"/>
      <c r="V52" s="872"/>
      <c r="W52" s="872"/>
      <c r="X52" s="872"/>
      <c r="Y52" s="872"/>
      <c r="Z52" s="872"/>
      <c r="AA52" s="872"/>
      <c r="AB52" s="872"/>
      <c r="AC52" s="872"/>
      <c r="AD52" s="1115"/>
      <c r="AE52" s="1117">
        <f t="shared" si="3"/>
        <v>0</v>
      </c>
      <c r="AF52" s="1036"/>
    </row>
    <row r="53" spans="1:32" s="990" customFormat="1" ht="16.149999999999999" customHeight="1" thickBot="1">
      <c r="A53" s="263">
        <f>ROW()</f>
        <v>53</v>
      </c>
      <c r="D53" s="98"/>
      <c r="E53" s="98"/>
      <c r="F53" s="771"/>
      <c r="G53" s="769"/>
      <c r="H53" s="769"/>
      <c r="I53" s="769"/>
      <c r="J53" s="872"/>
      <c r="K53" s="872"/>
      <c r="L53" s="872"/>
      <c r="M53" s="872"/>
      <c r="N53" s="872"/>
      <c r="O53" s="872"/>
      <c r="P53" s="1115"/>
      <c r="Q53" s="872"/>
      <c r="R53" s="872"/>
      <c r="S53" s="872"/>
      <c r="T53" s="1117">
        <f t="shared" si="2"/>
        <v>0</v>
      </c>
      <c r="U53" s="1120"/>
      <c r="V53" s="872"/>
      <c r="W53" s="872"/>
      <c r="X53" s="872"/>
      <c r="Y53" s="872"/>
      <c r="Z53" s="872"/>
      <c r="AA53" s="872"/>
      <c r="AB53" s="872"/>
      <c r="AC53" s="872"/>
      <c r="AD53" s="1115"/>
      <c r="AE53" s="1117">
        <f t="shared" si="3"/>
        <v>0</v>
      </c>
      <c r="AF53" s="1036"/>
    </row>
    <row r="54" spans="1:32" s="990" customFormat="1" ht="16.149999999999999" customHeight="1" thickBot="1">
      <c r="A54" s="263">
        <f>ROW()</f>
        <v>54</v>
      </c>
      <c r="D54" s="98"/>
      <c r="E54" s="98"/>
      <c r="F54" s="771"/>
      <c r="G54" s="769"/>
      <c r="H54" s="769"/>
      <c r="I54" s="769"/>
      <c r="J54" s="872"/>
      <c r="K54" s="872"/>
      <c r="L54" s="872"/>
      <c r="M54" s="872"/>
      <c r="N54" s="872"/>
      <c r="O54" s="872"/>
      <c r="P54" s="1115"/>
      <c r="Q54" s="872"/>
      <c r="R54" s="872"/>
      <c r="S54" s="872"/>
      <c r="T54" s="1117">
        <f t="shared" si="2"/>
        <v>0</v>
      </c>
      <c r="U54" s="1120"/>
      <c r="V54" s="872"/>
      <c r="W54" s="872"/>
      <c r="X54" s="872"/>
      <c r="Y54" s="872"/>
      <c r="Z54" s="872"/>
      <c r="AA54" s="872"/>
      <c r="AB54" s="872"/>
      <c r="AC54" s="872"/>
      <c r="AD54" s="1115"/>
      <c r="AE54" s="1117">
        <f t="shared" si="3"/>
        <v>0</v>
      </c>
      <c r="AF54" s="1036"/>
    </row>
    <row r="55" spans="1:32" s="990" customFormat="1" ht="16.149999999999999" customHeight="1" thickBot="1">
      <c r="A55" s="263">
        <f>ROW()</f>
        <v>55</v>
      </c>
      <c r="D55" s="98"/>
      <c r="E55" s="98"/>
      <c r="F55" s="771"/>
      <c r="G55" s="769"/>
      <c r="H55" s="769"/>
      <c r="I55" s="769"/>
      <c r="J55" s="872"/>
      <c r="K55" s="872"/>
      <c r="L55" s="872"/>
      <c r="M55" s="872"/>
      <c r="N55" s="872"/>
      <c r="O55" s="872"/>
      <c r="P55" s="1115"/>
      <c r="Q55" s="872"/>
      <c r="R55" s="872"/>
      <c r="S55" s="872"/>
      <c r="T55" s="1117">
        <f t="shared" si="2"/>
        <v>0</v>
      </c>
      <c r="U55" s="1120"/>
      <c r="V55" s="872"/>
      <c r="W55" s="872"/>
      <c r="X55" s="872"/>
      <c r="Y55" s="872"/>
      <c r="Z55" s="872"/>
      <c r="AA55" s="872"/>
      <c r="AB55" s="872"/>
      <c r="AC55" s="872"/>
      <c r="AD55" s="1115"/>
      <c r="AE55" s="1117">
        <f>U55+W55+Y55+Z55+AA55</f>
        <v>0</v>
      </c>
      <c r="AF55" s="1036"/>
    </row>
    <row r="56" spans="1:32" s="990" customFormat="1" ht="16.149999999999999" customHeight="1" thickBot="1">
      <c r="A56" s="263">
        <f>ROW()</f>
        <v>56</v>
      </c>
      <c r="D56" s="98"/>
      <c r="E56" s="98"/>
      <c r="F56" s="771"/>
      <c r="G56" s="769"/>
      <c r="H56" s="769"/>
      <c r="I56" s="769"/>
      <c r="J56" s="872"/>
      <c r="K56" s="872"/>
      <c r="L56" s="872"/>
      <c r="M56" s="872"/>
      <c r="N56" s="872"/>
      <c r="O56" s="872"/>
      <c r="P56" s="1115"/>
      <c r="Q56" s="872"/>
      <c r="R56" s="872"/>
      <c r="S56" s="872"/>
      <c r="T56" s="1117">
        <f t="shared" si="2"/>
        <v>0</v>
      </c>
      <c r="U56" s="1120"/>
      <c r="V56" s="872"/>
      <c r="W56" s="872"/>
      <c r="X56" s="872"/>
      <c r="Y56" s="872"/>
      <c r="Z56" s="872"/>
      <c r="AA56" s="872"/>
      <c r="AB56" s="872"/>
      <c r="AC56" s="872"/>
      <c r="AD56" s="1115"/>
      <c r="AE56" s="1117">
        <f t="shared" si="3"/>
        <v>0</v>
      </c>
      <c r="AF56" s="1036"/>
    </row>
    <row r="57" spans="1:32" ht="16.149999999999999" customHeight="1">
      <c r="A57" s="263">
        <f>ROW()</f>
        <v>57</v>
      </c>
      <c r="D57" s="260"/>
      <c r="E57" s="98"/>
      <c r="F57" s="164" t="s">
        <v>1099</v>
      </c>
      <c r="G57" s="221"/>
      <c r="H57" s="221"/>
      <c r="I57" s="221"/>
      <c r="J57" s="221"/>
      <c r="K57" s="383"/>
      <c r="N57" s="280"/>
      <c r="O57" s="280"/>
      <c r="P57" s="280"/>
      <c r="Q57" s="280"/>
      <c r="R57" s="280"/>
      <c r="S57" s="280"/>
      <c r="T57" s="280"/>
      <c r="AF57" s="1031"/>
    </row>
    <row r="58" spans="1:32" ht="16.149999999999999" customHeight="1">
      <c r="A58" s="263">
        <f>ROW()</f>
        <v>58</v>
      </c>
      <c r="D58" s="260"/>
      <c r="E58" s="98"/>
      <c r="F58" s="281"/>
      <c r="G58" s="221"/>
      <c r="H58" s="221"/>
      <c r="I58" s="221"/>
      <c r="J58" s="221"/>
      <c r="K58" s="383"/>
      <c r="N58" s="280"/>
      <c r="O58" s="280"/>
      <c r="P58" s="280"/>
      <c r="Q58" s="280"/>
      <c r="R58" s="280"/>
      <c r="S58" s="280"/>
      <c r="T58" s="280"/>
      <c r="AF58" s="1031"/>
    </row>
    <row r="59" spans="1:32" ht="37.5" customHeight="1">
      <c r="A59" s="263">
        <f>ROW()</f>
        <v>59</v>
      </c>
      <c r="C59" s="68" t="s">
        <v>955</v>
      </c>
      <c r="D59" s="260"/>
      <c r="E59" s="98"/>
      <c r="F59" s="281"/>
      <c r="G59" s="221"/>
      <c r="H59" s="221"/>
      <c r="I59" s="221"/>
      <c r="J59" s="221"/>
      <c r="K59" s="383"/>
      <c r="N59" s="280"/>
      <c r="O59" s="280"/>
      <c r="P59" s="280"/>
      <c r="Q59" s="280"/>
      <c r="R59" s="280"/>
      <c r="S59" s="280"/>
      <c r="T59" s="280"/>
      <c r="AF59" s="1031"/>
    </row>
    <row r="60" spans="1:32" ht="15.75" customHeight="1">
      <c r="A60" s="263">
        <f>ROW()</f>
        <v>60</v>
      </c>
      <c r="C60" s="68"/>
      <c r="D60" s="260"/>
      <c r="E60" s="98"/>
      <c r="F60" s="281"/>
      <c r="G60" s="221"/>
      <c r="I60" s="1037" t="s">
        <v>316</v>
      </c>
      <c r="J60" s="1038"/>
      <c r="K60" s="1037" t="s">
        <v>315</v>
      </c>
      <c r="N60" s="280"/>
      <c r="O60" s="280"/>
      <c r="P60" s="280"/>
      <c r="Q60" s="280"/>
      <c r="R60" s="280"/>
      <c r="S60" s="280"/>
      <c r="T60" s="280"/>
      <c r="AF60" s="1031"/>
    </row>
    <row r="61" spans="1:32" ht="31.5" customHeight="1">
      <c r="A61" s="263">
        <f>ROW()</f>
        <v>61</v>
      </c>
      <c r="D61" s="260"/>
      <c r="E61" s="98"/>
      <c r="G61" s="762" t="s">
        <v>714</v>
      </c>
      <c r="H61" s="713" t="s">
        <v>317</v>
      </c>
      <c r="I61" s="1039" t="s">
        <v>318</v>
      </c>
      <c r="J61" s="713" t="s">
        <v>392</v>
      </c>
      <c r="K61" s="713" t="s">
        <v>318</v>
      </c>
      <c r="L61" s="1040" t="s">
        <v>9</v>
      </c>
      <c r="M61" s="990"/>
      <c r="N61" s="713"/>
      <c r="O61" s="1275"/>
      <c r="P61" s="1275"/>
      <c r="Q61" s="1275"/>
      <c r="R61" s="713"/>
      <c r="S61" s="713"/>
      <c r="T61" s="713"/>
      <c r="AF61" s="1041"/>
    </row>
    <row r="62" spans="1:32" ht="16.149999999999999" customHeight="1" thickBot="1">
      <c r="A62" s="263">
        <f>ROW()</f>
        <v>62</v>
      </c>
      <c r="D62" s="260"/>
      <c r="E62" s="98"/>
      <c r="F62" s="767" t="s">
        <v>662</v>
      </c>
      <c r="G62" s="713" t="s">
        <v>713</v>
      </c>
      <c r="H62" s="431" t="s">
        <v>713</v>
      </c>
      <c r="I62" s="1042" t="s">
        <v>713</v>
      </c>
      <c r="J62" s="431" t="s">
        <v>713</v>
      </c>
      <c r="K62" s="431" t="s">
        <v>713</v>
      </c>
      <c r="L62" s="1043" t="s">
        <v>713</v>
      </c>
      <c r="M62" s="990"/>
      <c r="N62" s="713"/>
      <c r="O62" s="713"/>
      <c r="P62" s="713"/>
      <c r="Q62" s="713"/>
      <c r="R62" s="713"/>
      <c r="S62" s="713"/>
      <c r="T62" s="713"/>
      <c r="AF62" s="1041"/>
    </row>
    <row r="63" spans="1:32" ht="16.149999999999999" customHeight="1" thickBot="1">
      <c r="A63" s="263">
        <f>ROW()</f>
        <v>63</v>
      </c>
      <c r="D63" s="260"/>
      <c r="E63" s="98"/>
      <c r="F63" s="220"/>
      <c r="G63" s="1121"/>
      <c r="H63" s="596"/>
      <c r="I63" s="596"/>
      <c r="J63" s="597"/>
      <c r="K63" s="598"/>
      <c r="L63" s="1044"/>
      <c r="M63" s="990"/>
      <c r="N63" s="385"/>
      <c r="O63" s="385"/>
      <c r="P63" s="385"/>
      <c r="Q63" s="385"/>
      <c r="R63" s="385"/>
      <c r="S63" s="385"/>
      <c r="T63" s="385"/>
      <c r="AF63" s="1045"/>
    </row>
    <row r="64" spans="1:32" ht="16.149999999999999" customHeight="1" thickBot="1">
      <c r="A64" s="263">
        <f>ROW()</f>
        <v>64</v>
      </c>
      <c r="D64" s="260"/>
      <c r="E64" s="98"/>
      <c r="F64" s="220"/>
      <c r="G64" s="1122"/>
      <c r="H64" s="596"/>
      <c r="I64" s="596"/>
      <c r="J64" s="597"/>
      <c r="K64" s="598"/>
      <c r="L64" s="1044"/>
      <c r="M64" s="990"/>
      <c r="N64" s="385"/>
      <c r="O64" s="385"/>
      <c r="P64" s="385"/>
      <c r="Q64" s="385"/>
      <c r="R64" s="385"/>
      <c r="S64" s="385"/>
      <c r="T64" s="385"/>
      <c r="AF64" s="1045"/>
    </row>
    <row r="65" spans="1:32" ht="16.149999999999999" customHeight="1" thickBot="1">
      <c r="A65" s="263">
        <f>ROW()</f>
        <v>65</v>
      </c>
      <c r="D65" s="260"/>
      <c r="E65" s="98"/>
      <c r="F65" s="220"/>
      <c r="G65" s="1121"/>
      <c r="H65" s="599"/>
      <c r="I65" s="599"/>
      <c r="J65" s="600"/>
      <c r="K65" s="601"/>
      <c r="L65" s="1046"/>
      <c r="M65" s="990"/>
      <c r="N65" s="385"/>
      <c r="O65" s="385"/>
      <c r="P65" s="385"/>
      <c r="Q65" s="385"/>
      <c r="R65" s="385"/>
      <c r="S65" s="385"/>
      <c r="T65" s="385"/>
      <c r="AF65" s="1045"/>
    </row>
    <row r="66" spans="1:32" ht="16.149999999999999" customHeight="1" thickBot="1">
      <c r="A66" s="263">
        <f>ROW()</f>
        <v>66</v>
      </c>
      <c r="D66" s="260"/>
      <c r="E66" s="98"/>
      <c r="F66" s="386" t="s">
        <v>319</v>
      </c>
      <c r="G66" s="1106">
        <f t="shared" ref="G66:L66" si="4">SUM(G63:G65)</f>
        <v>0</v>
      </c>
      <c r="H66" s="1107">
        <f t="shared" si="4"/>
        <v>0</v>
      </c>
      <c r="I66" s="1107">
        <f t="shared" si="4"/>
        <v>0</v>
      </c>
      <c r="J66" s="1107">
        <f t="shared" si="4"/>
        <v>0</v>
      </c>
      <c r="K66" s="1107">
        <f t="shared" si="4"/>
        <v>0</v>
      </c>
      <c r="L66" s="1108">
        <f t="shared" si="4"/>
        <v>0</v>
      </c>
      <c r="M66" s="990"/>
      <c r="N66" s="385"/>
      <c r="O66" s="385"/>
      <c r="P66" s="385"/>
      <c r="Q66" s="385"/>
      <c r="R66" s="385"/>
      <c r="S66" s="385"/>
      <c r="T66" s="385"/>
      <c r="AF66" s="1045"/>
    </row>
    <row r="67" spans="1:32" ht="16.149999999999999" customHeight="1">
      <c r="A67" s="263">
        <f>ROW()</f>
        <v>67</v>
      </c>
      <c r="D67" s="260"/>
      <c r="E67" s="98"/>
      <c r="F67" s="164" t="s">
        <v>1099</v>
      </c>
      <c r="G67" s="385"/>
      <c r="H67" s="384"/>
      <c r="I67" s="384"/>
      <c r="J67" s="384"/>
      <c r="K67" s="384"/>
      <c r="L67" s="990"/>
      <c r="M67" s="990"/>
      <c r="N67" s="385"/>
      <c r="O67" s="384"/>
      <c r="P67" s="384"/>
      <c r="Q67" s="384"/>
      <c r="R67" s="384"/>
      <c r="S67" s="384"/>
      <c r="T67" s="384"/>
      <c r="AF67" s="1047"/>
    </row>
    <row r="68" spans="1:32" ht="16.149999999999999" customHeight="1">
      <c r="A68" s="263">
        <f>ROW()</f>
        <v>68</v>
      </c>
      <c r="D68" s="260"/>
      <c r="E68" s="98"/>
      <c r="F68" s="281"/>
      <c r="G68" s="385"/>
      <c r="H68" s="384"/>
      <c r="I68" s="384"/>
      <c r="J68" s="384"/>
      <c r="K68" s="384"/>
      <c r="L68" s="990"/>
      <c r="M68" s="990"/>
      <c r="N68" s="385"/>
      <c r="O68" s="384"/>
      <c r="P68" s="384"/>
      <c r="Q68" s="384"/>
      <c r="R68" s="384"/>
      <c r="S68" s="384"/>
      <c r="T68" s="384"/>
      <c r="AF68" s="1047"/>
    </row>
    <row r="69" spans="1:32" ht="16.149999999999999" customHeight="1">
      <c r="A69" s="263">
        <f>ROW()</f>
        <v>69</v>
      </c>
      <c r="C69" s="68" t="s">
        <v>956</v>
      </c>
      <c r="D69" s="260"/>
      <c r="E69" s="98"/>
      <c r="F69" s="281"/>
      <c r="G69" s="221"/>
      <c r="H69" s="221"/>
      <c r="I69" s="221"/>
      <c r="J69" s="221"/>
      <c r="K69" s="383"/>
      <c r="L69" s="990"/>
      <c r="M69" s="990"/>
      <c r="N69" s="385"/>
      <c r="O69" s="384"/>
      <c r="P69" s="384"/>
      <c r="Q69" s="384"/>
      <c r="R69" s="384"/>
      <c r="S69" s="384"/>
      <c r="T69" s="384"/>
      <c r="AF69" s="1047"/>
    </row>
    <row r="70" spans="1:32" ht="16.149999999999999" customHeight="1">
      <c r="A70" s="263">
        <f>ROW()</f>
        <v>70</v>
      </c>
      <c r="C70" s="68"/>
      <c r="D70" s="260"/>
      <c r="E70" s="98"/>
      <c r="F70" s="281"/>
      <c r="G70" s="221"/>
      <c r="H70" s="733" t="s">
        <v>4</v>
      </c>
      <c r="I70" s="733"/>
      <c r="J70" s="733"/>
      <c r="K70" s="733"/>
      <c r="L70" s="990"/>
      <c r="M70" s="990"/>
      <c r="N70" s="385"/>
      <c r="O70" s="384"/>
      <c r="P70" s="384"/>
      <c r="Q70" s="384"/>
      <c r="R70" s="384"/>
      <c r="S70" s="384"/>
      <c r="T70" s="384"/>
      <c r="AF70" s="1047"/>
    </row>
    <row r="71" spans="1:32" ht="36" customHeight="1">
      <c r="A71" s="263">
        <f>ROW()</f>
        <v>71</v>
      </c>
      <c r="D71" s="260"/>
      <c r="E71" s="98"/>
      <c r="G71" s="762" t="s">
        <v>770</v>
      </c>
      <c r="H71" s="713" t="s">
        <v>924</v>
      </c>
      <c r="I71" s="713"/>
      <c r="J71" s="713"/>
      <c r="K71" s="713"/>
      <c r="L71" s="990"/>
      <c r="M71" s="990"/>
      <c r="N71" s="385"/>
      <c r="O71" s="384"/>
      <c r="P71" s="384"/>
      <c r="Q71" s="384"/>
      <c r="R71" s="384"/>
      <c r="S71" s="384"/>
      <c r="T71" s="384"/>
      <c r="AF71" s="1047"/>
    </row>
    <row r="72" spans="1:32" ht="16.149999999999999" customHeight="1" thickBot="1">
      <c r="A72" s="263">
        <f>ROW()</f>
        <v>72</v>
      </c>
      <c r="D72" s="260"/>
      <c r="E72" s="98"/>
      <c r="F72" s="767" t="s">
        <v>925</v>
      </c>
      <c r="G72" s="713" t="s">
        <v>713</v>
      </c>
      <c r="H72" s="431" t="s">
        <v>713</v>
      </c>
      <c r="I72" s="713"/>
      <c r="J72" s="713"/>
      <c r="K72" s="713"/>
      <c r="L72" s="990"/>
      <c r="M72" s="990"/>
      <c r="N72" s="385"/>
      <c r="O72" s="384"/>
      <c r="P72" s="384"/>
      <c r="Q72" s="384"/>
      <c r="R72" s="384"/>
      <c r="S72" s="384"/>
      <c r="T72" s="384"/>
      <c r="AF72" s="1047"/>
    </row>
    <row r="73" spans="1:32" ht="16.149999999999999" customHeight="1" thickBot="1">
      <c r="A73" s="263">
        <f>ROW()</f>
        <v>73</v>
      </c>
      <c r="D73" s="260"/>
      <c r="E73" s="98"/>
      <c r="F73" s="220"/>
      <c r="G73" s="1121"/>
      <c r="H73" s="596"/>
      <c r="I73" s="1048"/>
      <c r="J73" s="781"/>
      <c r="K73" s="781"/>
      <c r="L73" s="990"/>
      <c r="M73" s="990"/>
      <c r="N73" s="385"/>
      <c r="O73" s="384"/>
      <c r="P73" s="384"/>
      <c r="Q73" s="384"/>
      <c r="R73" s="384"/>
      <c r="S73" s="384"/>
      <c r="T73" s="384"/>
      <c r="AF73" s="1047"/>
    </row>
    <row r="74" spans="1:32" ht="16.149999999999999" customHeight="1" thickBot="1">
      <c r="A74" s="263">
        <f>ROW()</f>
        <v>74</v>
      </c>
      <c r="D74" s="260"/>
      <c r="E74" s="98"/>
      <c r="F74" s="220"/>
      <c r="G74" s="1121"/>
      <c r="H74" s="596"/>
      <c r="I74" s="1048"/>
      <c r="J74" s="781"/>
      <c r="K74" s="781"/>
      <c r="L74" s="990"/>
      <c r="M74" s="990"/>
      <c r="N74" s="385"/>
      <c r="O74" s="384"/>
      <c r="P74" s="384"/>
      <c r="Q74" s="384"/>
      <c r="R74" s="384"/>
      <c r="S74" s="384"/>
      <c r="T74" s="384"/>
      <c r="AF74" s="1047"/>
    </row>
    <row r="75" spans="1:32" ht="16.149999999999999" customHeight="1" thickBot="1">
      <c r="A75" s="263">
        <f>ROW()</f>
        <v>75</v>
      </c>
      <c r="D75" s="260"/>
      <c r="E75" s="98"/>
      <c r="F75" s="220"/>
      <c r="G75" s="1121"/>
      <c r="H75" s="599"/>
      <c r="I75" s="1048"/>
      <c r="J75" s="781"/>
      <c r="K75" s="781"/>
      <c r="L75" s="990"/>
      <c r="M75" s="990"/>
      <c r="N75" s="385"/>
      <c r="O75" s="384"/>
      <c r="P75" s="384"/>
      <c r="Q75" s="384"/>
      <c r="R75" s="384"/>
      <c r="S75" s="384"/>
      <c r="T75" s="384"/>
      <c r="AF75" s="1047"/>
    </row>
    <row r="76" spans="1:32" ht="16.149999999999999" customHeight="1" thickBot="1">
      <c r="A76" s="263">
        <f>ROW()</f>
        <v>76</v>
      </c>
      <c r="D76" s="260"/>
      <c r="E76" s="98"/>
      <c r="F76" s="386" t="s">
        <v>319</v>
      </c>
      <c r="G76" s="1123">
        <f>SUM(G73:G75)</f>
        <v>0</v>
      </c>
      <c r="H76" s="1107">
        <f>SUM(H73:H75)</f>
        <v>0</v>
      </c>
      <c r="I76" s="781"/>
      <c r="J76" s="781"/>
      <c r="K76" s="781"/>
      <c r="L76" s="990"/>
      <c r="M76" s="990"/>
      <c r="N76" s="385"/>
      <c r="O76" s="384"/>
      <c r="P76" s="384"/>
      <c r="Q76" s="384"/>
      <c r="R76" s="384"/>
      <c r="S76" s="384"/>
      <c r="T76" s="384"/>
      <c r="AF76" s="1047"/>
    </row>
    <row r="77" spans="1:32" ht="16.149999999999999" customHeight="1">
      <c r="A77" s="263">
        <f>ROW()</f>
        <v>77</v>
      </c>
      <c r="D77" s="260"/>
      <c r="E77" s="98"/>
      <c r="F77" s="164" t="s">
        <v>1099</v>
      </c>
      <c r="G77" s="385"/>
      <c r="H77" s="384"/>
      <c r="I77" s="384"/>
      <c r="J77" s="384"/>
      <c r="K77" s="384"/>
      <c r="L77" s="990"/>
      <c r="M77" s="990"/>
      <c r="N77" s="385"/>
      <c r="O77" s="384"/>
      <c r="P77" s="384"/>
      <c r="Q77" s="384"/>
      <c r="R77" s="384"/>
      <c r="S77" s="384"/>
      <c r="T77" s="384"/>
      <c r="AF77" s="1047"/>
    </row>
    <row r="78" spans="1:32" ht="16.149999999999999" customHeight="1">
      <c r="A78" s="263">
        <f>ROW()</f>
        <v>78</v>
      </c>
      <c r="D78" s="260"/>
      <c r="E78" s="98"/>
      <c r="F78" s="281"/>
      <c r="G78" s="385"/>
      <c r="H78" s="384"/>
      <c r="I78" s="384"/>
      <c r="J78" s="384"/>
      <c r="K78" s="384"/>
      <c r="L78" s="990"/>
      <c r="M78" s="990"/>
      <c r="N78" s="385"/>
      <c r="O78" s="384"/>
      <c r="P78" s="384"/>
      <c r="Q78" s="384"/>
      <c r="R78" s="384"/>
      <c r="S78" s="384"/>
      <c r="T78" s="384"/>
      <c r="AF78" s="1047"/>
    </row>
    <row r="79" spans="1:32" ht="16.149999999999999" customHeight="1">
      <c r="A79" s="263">
        <f>ROW()</f>
        <v>79</v>
      </c>
      <c r="C79" s="68" t="s">
        <v>957</v>
      </c>
      <c r="D79" s="260"/>
      <c r="E79" s="98"/>
      <c r="F79" s="281"/>
      <c r="G79" s="221"/>
      <c r="H79" s="221"/>
      <c r="I79" s="221"/>
      <c r="J79" s="221"/>
      <c r="K79" s="383"/>
      <c r="L79" s="990"/>
      <c r="M79" s="990"/>
      <c r="N79" s="385"/>
      <c r="O79" s="384"/>
      <c r="P79" s="384"/>
      <c r="Q79" s="384"/>
      <c r="R79" s="384"/>
      <c r="S79" s="384"/>
      <c r="T79" s="384"/>
      <c r="AF79" s="1047"/>
    </row>
    <row r="80" spans="1:32" ht="15.75" customHeight="1">
      <c r="A80" s="263">
        <f>ROW()</f>
        <v>80</v>
      </c>
      <c r="C80" s="68"/>
      <c r="D80" s="260"/>
      <c r="E80" s="98"/>
      <c r="F80" s="281"/>
      <c r="G80" s="221"/>
      <c r="H80" s="733"/>
      <c r="I80" s="733"/>
      <c r="J80" s="733"/>
      <c r="K80" s="733"/>
      <c r="L80" s="990"/>
      <c r="M80" s="990"/>
      <c r="N80" s="385"/>
      <c r="O80" s="384"/>
      <c r="P80" s="384"/>
      <c r="Q80" s="384"/>
      <c r="R80" s="384"/>
      <c r="S80" s="384"/>
      <c r="T80" s="384"/>
      <c r="AF80" s="1047"/>
    </row>
    <row r="81" spans="1:32" ht="34.5" customHeight="1">
      <c r="A81" s="263">
        <f>ROW()</f>
        <v>81</v>
      </c>
      <c r="D81" s="260"/>
      <c r="E81" s="98"/>
      <c r="F81" s="1276" t="s">
        <v>927</v>
      </c>
      <c r="G81" s="1278" t="s">
        <v>926</v>
      </c>
      <c r="H81" s="713" t="s">
        <v>924</v>
      </c>
      <c r="I81" s="713"/>
      <c r="J81" s="713"/>
      <c r="K81" s="713"/>
      <c r="L81" s="990"/>
      <c r="M81" s="990"/>
      <c r="N81" s="385"/>
      <c r="O81" s="384"/>
      <c r="P81" s="384"/>
      <c r="Q81" s="384"/>
      <c r="R81" s="384"/>
      <c r="S81" s="384"/>
      <c r="T81" s="384"/>
      <c r="AF81" s="1047"/>
    </row>
    <row r="82" spans="1:32" ht="16.149999999999999" customHeight="1" thickBot="1">
      <c r="A82" s="263">
        <f>ROW()</f>
        <v>82</v>
      </c>
      <c r="D82" s="260"/>
      <c r="E82" s="98"/>
      <c r="F82" s="1277"/>
      <c r="G82" s="1279"/>
      <c r="H82" s="431" t="s">
        <v>713</v>
      </c>
      <c r="I82" s="713"/>
      <c r="J82" s="713"/>
      <c r="K82" s="713"/>
      <c r="L82" s="990"/>
      <c r="M82" s="990"/>
      <c r="N82" s="385"/>
      <c r="O82" s="384"/>
      <c r="P82" s="384"/>
      <c r="Q82" s="384"/>
      <c r="R82" s="384"/>
      <c r="S82" s="384"/>
      <c r="T82" s="384"/>
      <c r="AF82" s="1047"/>
    </row>
    <row r="83" spans="1:32" ht="16.149999999999999" customHeight="1" thickBot="1">
      <c r="A83" s="263">
        <f>ROW()</f>
        <v>83</v>
      </c>
      <c r="D83" s="260"/>
      <c r="E83" s="98"/>
      <c r="F83" s="220"/>
      <c r="G83" s="1121"/>
      <c r="H83" s="596"/>
      <c r="I83" s="1049"/>
      <c r="J83" s="781"/>
      <c r="K83" s="781"/>
      <c r="L83" s="990"/>
      <c r="M83" s="990"/>
      <c r="N83" s="385"/>
      <c r="O83" s="384"/>
      <c r="P83" s="384"/>
      <c r="Q83" s="384"/>
      <c r="R83" s="384"/>
      <c r="S83" s="384"/>
      <c r="T83" s="384"/>
      <c r="AF83" s="1047"/>
    </row>
    <row r="84" spans="1:32" ht="16.149999999999999" customHeight="1" thickBot="1">
      <c r="A84" s="263">
        <f>ROW()</f>
        <v>84</v>
      </c>
      <c r="D84" s="260"/>
      <c r="E84" s="98"/>
      <c r="F84" s="220"/>
      <c r="G84" s="1121"/>
      <c r="H84" s="596"/>
      <c r="I84" s="1049"/>
      <c r="J84" s="781"/>
      <c r="K84" s="781"/>
      <c r="L84" s="990"/>
      <c r="M84" s="990"/>
      <c r="N84" s="385"/>
      <c r="O84" s="384"/>
      <c r="P84" s="384"/>
      <c r="Q84" s="384"/>
      <c r="R84" s="384"/>
      <c r="S84" s="384"/>
      <c r="T84" s="384"/>
      <c r="AF84" s="1047"/>
    </row>
    <row r="85" spans="1:32" ht="16.149999999999999" customHeight="1" thickBot="1">
      <c r="A85" s="263">
        <f>ROW()</f>
        <v>85</v>
      </c>
      <c r="D85" s="260"/>
      <c r="E85" s="98"/>
      <c r="F85" s="220"/>
      <c r="G85" s="1121"/>
      <c r="H85" s="599"/>
      <c r="I85" s="1049"/>
      <c r="J85" s="781"/>
      <c r="K85" s="781"/>
      <c r="L85" s="990"/>
      <c r="M85" s="990"/>
      <c r="N85" s="385"/>
      <c r="O85" s="384"/>
      <c r="P85" s="384"/>
      <c r="Q85" s="384"/>
      <c r="R85" s="384"/>
      <c r="S85" s="384"/>
      <c r="T85" s="384"/>
      <c r="AF85" s="1047"/>
    </row>
    <row r="86" spans="1:32" ht="16.149999999999999" customHeight="1" thickBot="1">
      <c r="A86" s="263">
        <f>ROW()</f>
        <v>86</v>
      </c>
      <c r="D86" s="260"/>
      <c r="E86" s="98"/>
      <c r="F86" s="386" t="s">
        <v>319</v>
      </c>
      <c r="G86" s="1123">
        <f>SUM(G83:G85)</f>
        <v>0</v>
      </c>
      <c r="H86" s="1107">
        <f>SUM(H83:H85)</f>
        <v>0</v>
      </c>
      <c r="I86" s="781"/>
      <c r="J86" s="781"/>
      <c r="K86" s="781"/>
      <c r="L86" s="990"/>
      <c r="M86" s="990"/>
      <c r="N86" s="385"/>
      <c r="O86" s="384"/>
      <c r="P86" s="384"/>
      <c r="Q86" s="384"/>
      <c r="R86" s="384"/>
      <c r="S86" s="384"/>
      <c r="T86" s="384"/>
      <c r="AF86" s="1047"/>
    </row>
    <row r="87" spans="1:32" ht="16.149999999999999" customHeight="1">
      <c r="A87" s="263">
        <f>ROW()</f>
        <v>87</v>
      </c>
      <c r="D87" s="260"/>
      <c r="E87" s="98"/>
      <c r="F87" s="939" t="s">
        <v>1099</v>
      </c>
      <c r="G87" s="385"/>
      <c r="H87" s="384"/>
      <c r="I87" s="384"/>
      <c r="J87" s="384"/>
      <c r="K87" s="384"/>
      <c r="L87" s="990"/>
      <c r="M87" s="990"/>
      <c r="N87" s="385"/>
      <c r="O87" s="384"/>
      <c r="P87" s="384"/>
      <c r="Q87" s="384"/>
      <c r="R87" s="384"/>
      <c r="S87" s="384"/>
      <c r="T87" s="384"/>
      <c r="AF87" s="1047"/>
    </row>
    <row r="88" spans="1:32" ht="16.149999999999999" customHeight="1">
      <c r="A88" s="263">
        <f>ROW()</f>
        <v>88</v>
      </c>
      <c r="B88" s="262"/>
      <c r="C88" s="262"/>
      <c r="D88" s="20"/>
      <c r="E88" s="20"/>
      <c r="F88" s="20" t="s">
        <v>4</v>
      </c>
      <c r="G88" s="20"/>
      <c r="H88" s="20"/>
      <c r="I88" s="20"/>
      <c r="J88" s="20"/>
      <c r="K88" s="20"/>
      <c r="L88" s="58"/>
      <c r="M88" s="58"/>
      <c r="N88" s="20"/>
      <c r="O88" s="20"/>
      <c r="P88" s="20"/>
      <c r="Q88" s="20"/>
      <c r="R88" s="20"/>
      <c r="S88" s="20"/>
      <c r="T88" s="1050"/>
      <c r="U88" s="20"/>
      <c r="V88" s="20"/>
      <c r="W88" s="20"/>
      <c r="X88" s="20"/>
      <c r="Y88" s="20"/>
      <c r="Z88" s="20"/>
      <c r="AA88" s="20"/>
      <c r="AB88" s="20"/>
      <c r="AC88" s="20"/>
      <c r="AD88" s="20"/>
      <c r="AE88" s="20"/>
      <c r="AF88" s="21"/>
    </row>
  </sheetData>
  <sheetProtection formatColumns="0" formatRows="0"/>
  <mergeCells count="12">
    <mergeCell ref="L1:M1"/>
    <mergeCell ref="A3:Q3"/>
    <mergeCell ref="H24:I24"/>
    <mergeCell ref="J24:K24"/>
    <mergeCell ref="D26:E26"/>
    <mergeCell ref="A4:L4"/>
    <mergeCell ref="G38:K38"/>
    <mergeCell ref="U40:AB40"/>
    <mergeCell ref="J40:Q40"/>
    <mergeCell ref="O61:Q61"/>
    <mergeCell ref="F81:F82"/>
    <mergeCell ref="G81:G82"/>
  </mergeCells>
  <dataValidations count="1">
    <dataValidation type="date" operator="greaterThan" allowBlank="1" showInputMessage="1" showErrorMessage="1" errorTitle="Date entry" error="Dates after 1 January 2011 accepted" promptTitle="Date entry" prompt=" " sqref="M2:N2 N1" xr:uid="{A6160F47-68AE-485A-922C-5A1949BB8C61}">
      <formula1>40544</formula1>
    </dataValidation>
  </dataValidations>
  <pageMargins left="0.31496062992125984" right="0.31496062992125984" top="0.35433070866141736" bottom="0.35433070866141736" header="0.31496062992125984" footer="0.31496062992125984"/>
  <pageSetup paperSize="8" scale="2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11C9-3248-4A84-9812-205AD2CE7783}">
  <sheetPr>
    <tabColor rgb="FFFF0000"/>
  </sheetPr>
  <dimension ref="A1:J22"/>
  <sheetViews>
    <sheetView showGridLines="0" workbookViewId="0"/>
  </sheetViews>
  <sheetFormatPr defaultRowHeight="13"/>
  <cols>
    <col min="1" max="1" width="31.69921875" customWidth="1"/>
    <col min="2" max="2" width="6" customWidth="1"/>
    <col min="3" max="3" width="36.3984375" customWidth="1"/>
    <col min="4" max="4" width="26" customWidth="1"/>
    <col min="5" max="5" width="32.296875" customWidth="1"/>
    <col min="6" max="6" width="19" customWidth="1"/>
    <col min="7" max="7" width="41.69921875" customWidth="1"/>
    <col min="8" max="8" width="18.8984375" customWidth="1"/>
    <col min="9" max="9" width="22.8984375" customWidth="1"/>
  </cols>
  <sheetData>
    <row r="1" spans="1:10" s="192" customFormat="1" ht="23.5">
      <c r="A1" s="1140" t="s">
        <v>1216</v>
      </c>
      <c r="J1" s="1142"/>
    </row>
    <row r="2" spans="1:10" s="192" customFormat="1" ht="14.5">
      <c r="A2" s="1200" t="s">
        <v>1286</v>
      </c>
      <c r="H2" s="1130"/>
    </row>
    <row r="3" spans="1:10" s="192" customFormat="1" ht="21">
      <c r="A3" s="1141" t="s">
        <v>1180</v>
      </c>
      <c r="H3" s="1130"/>
    </row>
    <row r="4" spans="1:10" s="192" customFormat="1" ht="76.5" customHeight="1">
      <c r="A4" s="1131" t="s">
        <v>1217</v>
      </c>
      <c r="B4" s="1131" t="s">
        <v>1218</v>
      </c>
      <c r="C4" s="1131" t="s">
        <v>1219</v>
      </c>
      <c r="D4" s="1131" t="s">
        <v>1220</v>
      </c>
      <c r="E4" s="1180" t="s">
        <v>1255</v>
      </c>
      <c r="F4" s="1180" t="s">
        <v>1254</v>
      </c>
      <c r="G4" s="1180" t="s">
        <v>1256</v>
      </c>
      <c r="H4" s="1180" t="s">
        <v>1257</v>
      </c>
      <c r="I4" s="1180" t="s">
        <v>1258</v>
      </c>
    </row>
    <row r="5" spans="1:10" s="192" customFormat="1" ht="14.5">
      <c r="A5" s="1203" t="s">
        <v>1180</v>
      </c>
      <c r="B5" s="1203">
        <f>ROW()</f>
        <v>5</v>
      </c>
      <c r="C5" s="1203" t="s">
        <v>1221</v>
      </c>
      <c r="D5" s="1203" t="s">
        <v>1222</v>
      </c>
      <c r="E5" s="1202"/>
      <c r="F5" s="1181"/>
      <c r="G5" s="1202"/>
      <c r="H5" s="1202"/>
      <c r="I5" s="1202"/>
    </row>
    <row r="6" spans="1:10" s="192" customFormat="1" ht="14.5">
      <c r="A6" s="1203" t="s">
        <v>1180</v>
      </c>
      <c r="B6" s="1203">
        <f>ROW()</f>
        <v>6</v>
      </c>
      <c r="C6" s="1203" t="s">
        <v>1221</v>
      </c>
      <c r="D6" s="1203" t="s">
        <v>1223</v>
      </c>
      <c r="E6" s="1182"/>
      <c r="F6" s="1181"/>
      <c r="G6" s="1182"/>
      <c r="H6" s="1184">
        <f>E6+F6+G6</f>
        <v>0</v>
      </c>
      <c r="I6" s="1182"/>
    </row>
    <row r="7" spans="1:10" s="192" customFormat="1" ht="14.5">
      <c r="A7" s="1203" t="s">
        <v>1180</v>
      </c>
      <c r="B7" s="1203">
        <f>ROW()</f>
        <v>7</v>
      </c>
      <c r="C7" s="1132" t="s">
        <v>1183</v>
      </c>
      <c r="D7" s="1203" t="s">
        <v>414</v>
      </c>
      <c r="E7" s="1202"/>
      <c r="F7" s="1184">
        <f>F5+F6</f>
        <v>0</v>
      </c>
      <c r="G7" s="1202"/>
      <c r="H7" s="1202"/>
      <c r="I7" s="1202"/>
    </row>
    <row r="8" spans="1:10" s="192" customFormat="1" ht="14.5">
      <c r="A8" s="1203" t="s">
        <v>1180</v>
      </c>
      <c r="B8" s="1203">
        <f>ROW()</f>
        <v>8</v>
      </c>
      <c r="C8" s="1203" t="s">
        <v>1224</v>
      </c>
      <c r="D8" s="1203" t="s">
        <v>1222</v>
      </c>
      <c r="E8" s="1202"/>
      <c r="F8" s="1181"/>
      <c r="G8" s="1202"/>
      <c r="H8" s="1202"/>
      <c r="I8" s="1202"/>
    </row>
    <row r="9" spans="1:10" s="192" customFormat="1" ht="14.5">
      <c r="A9" s="1203" t="s">
        <v>1180</v>
      </c>
      <c r="B9" s="1203">
        <f>ROW()</f>
        <v>9</v>
      </c>
      <c r="C9" s="1203" t="s">
        <v>1224</v>
      </c>
      <c r="D9" s="1203" t="s">
        <v>1223</v>
      </c>
      <c r="E9" s="1181"/>
      <c r="F9" s="1181"/>
      <c r="G9" s="1181"/>
      <c r="H9" s="1184">
        <f>E9+F9+G9</f>
        <v>0</v>
      </c>
      <c r="I9" s="1181"/>
    </row>
    <row r="10" spans="1:10" s="192" customFormat="1" ht="14.5">
      <c r="A10" s="1203" t="s">
        <v>1180</v>
      </c>
      <c r="B10" s="1203">
        <f>ROW()</f>
        <v>10</v>
      </c>
      <c r="C10" s="1132" t="s">
        <v>1183</v>
      </c>
      <c r="D10" s="1203"/>
      <c r="E10" s="1202"/>
      <c r="F10" s="1184">
        <f>F8+F9</f>
        <v>0</v>
      </c>
      <c r="G10" s="1202"/>
      <c r="H10" s="1202"/>
      <c r="I10" s="1202"/>
    </row>
    <row r="11" spans="1:10" s="192" customFormat="1" ht="14.5">
      <c r="A11" s="1203" t="s">
        <v>1180</v>
      </c>
      <c r="B11" s="1203">
        <f>ROW()</f>
        <v>11</v>
      </c>
      <c r="C11" s="1203" t="s">
        <v>416</v>
      </c>
      <c r="D11" s="1203" t="s">
        <v>1222</v>
      </c>
      <c r="E11" s="1202"/>
      <c r="F11" s="1181"/>
      <c r="G11" s="1202"/>
      <c r="H11" s="1202"/>
      <c r="I11" s="1202"/>
    </row>
    <row r="12" spans="1:10" s="192" customFormat="1" ht="14.5">
      <c r="A12" s="1203" t="s">
        <v>1180</v>
      </c>
      <c r="B12" s="1203">
        <f>ROW()</f>
        <v>12</v>
      </c>
      <c r="C12" s="1203" t="s">
        <v>416</v>
      </c>
      <c r="D12" s="1203" t="s">
        <v>1223</v>
      </c>
      <c r="E12" s="1182"/>
      <c r="F12" s="1182"/>
      <c r="G12" s="1182"/>
      <c r="H12" s="1184">
        <f t="shared" ref="H12:H15" si="0">E12+F12+G12</f>
        <v>0</v>
      </c>
      <c r="I12" s="1182"/>
    </row>
    <row r="13" spans="1:10" s="192" customFormat="1" ht="14.5">
      <c r="A13" s="1203" t="s">
        <v>1180</v>
      </c>
      <c r="B13" s="1203">
        <f>ROW()</f>
        <v>13</v>
      </c>
      <c r="C13" s="1132" t="s">
        <v>1183</v>
      </c>
      <c r="D13" s="1203"/>
      <c r="E13" s="1202"/>
      <c r="F13" s="1184">
        <f>F11+F12</f>
        <v>0</v>
      </c>
      <c r="G13" s="1202"/>
      <c r="H13" s="1202"/>
      <c r="I13" s="1202"/>
    </row>
    <row r="14" spans="1:10" ht="14.5">
      <c r="A14" s="1203" t="s">
        <v>1180</v>
      </c>
      <c r="B14" s="1203">
        <f>ROW()</f>
        <v>14</v>
      </c>
      <c r="C14" s="1203" t="s">
        <v>415</v>
      </c>
      <c r="D14" s="1203" t="s">
        <v>1222</v>
      </c>
      <c r="E14" s="1202"/>
      <c r="F14" s="1181"/>
      <c r="G14" s="1202"/>
      <c r="H14" s="1202"/>
      <c r="I14" s="1202"/>
    </row>
    <row r="15" spans="1:10" ht="14.5">
      <c r="A15" s="1203" t="s">
        <v>1180</v>
      </c>
      <c r="B15" s="1203">
        <f>ROW()</f>
        <v>15</v>
      </c>
      <c r="C15" s="1203" t="s">
        <v>415</v>
      </c>
      <c r="D15" s="1203" t="s">
        <v>1223</v>
      </c>
      <c r="E15" s="1181"/>
      <c r="F15" s="1181"/>
      <c r="G15" s="1181"/>
      <c r="H15" s="1184">
        <f t="shared" si="0"/>
        <v>0</v>
      </c>
      <c r="I15" s="1181"/>
    </row>
    <row r="16" spans="1:10" ht="14.5">
      <c r="A16" s="1203" t="s">
        <v>1180</v>
      </c>
      <c r="B16" s="1203">
        <f>ROW()</f>
        <v>16</v>
      </c>
      <c r="C16" s="1132" t="s">
        <v>1183</v>
      </c>
      <c r="D16" s="1203"/>
      <c r="E16" s="1202"/>
      <c r="F16" s="1184">
        <f>F14+F15</f>
        <v>0</v>
      </c>
      <c r="G16" s="1202"/>
      <c r="H16" s="1202"/>
      <c r="I16" s="1202"/>
    </row>
    <row r="17" spans="1:9" ht="14.5">
      <c r="A17" s="1203" t="s">
        <v>1180</v>
      </c>
      <c r="B17" s="1203">
        <f>ROW()</f>
        <v>17</v>
      </c>
      <c r="C17" s="1203" t="s">
        <v>322</v>
      </c>
      <c r="D17" s="1203" t="s">
        <v>1222</v>
      </c>
      <c r="E17" s="1202"/>
      <c r="F17" s="1181"/>
      <c r="G17" s="1202"/>
      <c r="H17" s="1202"/>
      <c r="I17" s="1202"/>
    </row>
    <row r="18" spans="1:9" ht="14.5">
      <c r="A18" s="1203" t="s">
        <v>1180</v>
      </c>
      <c r="B18" s="1203">
        <f>ROW()</f>
        <v>18</v>
      </c>
      <c r="C18" s="1203" t="s">
        <v>322</v>
      </c>
      <c r="D18" s="1203" t="s">
        <v>1223</v>
      </c>
      <c r="E18" s="1182"/>
      <c r="F18" s="1182"/>
      <c r="G18" s="1182"/>
      <c r="H18" s="1184">
        <f>E18+F18+G18</f>
        <v>0</v>
      </c>
      <c r="I18" s="1182"/>
    </row>
    <row r="19" spans="1:9" ht="14.5">
      <c r="A19" s="1203" t="s">
        <v>1180</v>
      </c>
      <c r="B19" s="1203">
        <f>ROW()</f>
        <v>19</v>
      </c>
      <c r="C19" s="1132" t="s">
        <v>1183</v>
      </c>
      <c r="D19" s="1203"/>
      <c r="E19" s="1202"/>
      <c r="F19" s="1184">
        <f>F17+F18</f>
        <v>0</v>
      </c>
      <c r="G19" s="1202"/>
      <c r="H19" s="1202"/>
      <c r="I19" s="1202"/>
    </row>
    <row r="20" spans="1:9" ht="14.5">
      <c r="A20" s="1203" t="s">
        <v>1180</v>
      </c>
      <c r="B20" s="1203">
        <f>ROW()</f>
        <v>20</v>
      </c>
      <c r="C20" s="1132" t="s">
        <v>1242</v>
      </c>
      <c r="D20" s="1203"/>
      <c r="E20" s="1202"/>
      <c r="F20" s="1184">
        <f>SUM(F5,F8,F11,F14,F17)</f>
        <v>0</v>
      </c>
      <c r="G20" s="1202"/>
      <c r="H20" s="1202"/>
      <c r="I20" s="1202"/>
    </row>
    <row r="21" spans="1:9" ht="14.5">
      <c r="A21" s="1203" t="s">
        <v>1180</v>
      </c>
      <c r="B21" s="1203">
        <f>ROW()</f>
        <v>21</v>
      </c>
      <c r="C21" s="1132" t="s">
        <v>1225</v>
      </c>
      <c r="D21" s="1203"/>
      <c r="E21" s="1184">
        <f>SUM(E6,E9,E12,E15,E18)</f>
        <v>0</v>
      </c>
      <c r="F21" s="1184">
        <f>SUM(F6,F9,F12,F15,F18)</f>
        <v>0</v>
      </c>
      <c r="G21" s="1184">
        <f>SUM(G6,G9,G12,G15,G18)</f>
        <v>0</v>
      </c>
      <c r="H21" s="1184">
        <f>SUM(H6,H9,H12,H15,H18)</f>
        <v>0</v>
      </c>
      <c r="I21" s="1184">
        <f>SUM(I6,I9,I12,I15,I18)</f>
        <v>0</v>
      </c>
    </row>
    <row r="22" spans="1:9" ht="14.5">
      <c r="A22" s="1203" t="s">
        <v>1180</v>
      </c>
      <c r="B22" s="1203">
        <f>ROW()</f>
        <v>22</v>
      </c>
      <c r="C22" s="1132" t="s">
        <v>177</v>
      </c>
      <c r="D22" s="1203"/>
      <c r="E22" s="1202"/>
      <c r="F22" s="1184">
        <f>F20+F21</f>
        <v>0</v>
      </c>
      <c r="G22" s="1202"/>
      <c r="H22" s="1202"/>
      <c r="I22" s="1202"/>
    </row>
  </sheetData>
  <dataValidations count="1">
    <dataValidation type="date" operator="greaterThan" allowBlank="1" showInputMessage="1" showErrorMessage="1" errorTitle="Date entry" error="Dates after 1 January 2011 accepted" promptTitle="Date entry" prompt=" " sqref="I2:J3" xr:uid="{C59F99D6-3313-4295-84DA-C514B54B6121}">
      <formula1>40544</formula1>
    </dataValidation>
  </dataValidations>
  <pageMargins left="0.7" right="0.7" top="0.75" bottom="0.75" header="0.3" footer="0.3"/>
  <ignoredErrors>
    <ignoredError sqref="B5:B22" unlockedFormula="1"/>
    <ignoredError sqref="G21:H21 G20:H20" calculatedColumn="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EA9BD-859F-4A82-8C14-66F28386BE13}">
  <sheetPr>
    <tabColor rgb="FFFF0000"/>
  </sheetPr>
  <dimension ref="A1:O45"/>
  <sheetViews>
    <sheetView showGridLines="0" zoomScale="115" zoomScaleNormal="115" workbookViewId="0"/>
  </sheetViews>
  <sheetFormatPr defaultRowHeight="13"/>
  <cols>
    <col min="1" max="1" width="38.296875" customWidth="1"/>
    <col min="2" max="2" width="6" customWidth="1"/>
    <col min="3" max="3" width="39.59765625" customWidth="1"/>
    <col min="4" max="4" width="47" customWidth="1"/>
    <col min="5" max="5" width="28.296875" customWidth="1"/>
    <col min="6" max="6" width="32" customWidth="1"/>
    <col min="7" max="7" width="26.3984375" customWidth="1"/>
    <col min="8" max="8" width="15.69921875" customWidth="1"/>
    <col min="9" max="9" width="36" customWidth="1"/>
    <col min="10" max="10" width="21.8984375" customWidth="1"/>
    <col min="11" max="11" width="17" customWidth="1"/>
    <col min="12" max="12" width="15.8984375" customWidth="1"/>
    <col min="13" max="13" width="21.69921875" customWidth="1"/>
    <col min="14" max="14" width="16.69921875" customWidth="1"/>
  </cols>
  <sheetData>
    <row r="1" spans="1:6" s="192" customFormat="1" ht="23.5">
      <c r="A1" s="1140" t="s">
        <v>1226</v>
      </c>
    </row>
    <row r="2" spans="1:6" s="192" customFormat="1">
      <c r="A2" s="1142" t="s">
        <v>1286</v>
      </c>
      <c r="F2" s="1142"/>
    </row>
    <row r="3" spans="1:6" s="192" customFormat="1" ht="21">
      <c r="A3" s="1143" t="s">
        <v>1184</v>
      </c>
    </row>
    <row r="4" spans="1:6" s="192" customFormat="1" ht="76.5" customHeight="1">
      <c r="A4" s="1131" t="s">
        <v>1217</v>
      </c>
      <c r="B4" s="1131" t="s">
        <v>1218</v>
      </c>
      <c r="C4" s="1131" t="s">
        <v>1219</v>
      </c>
      <c r="D4" s="1131" t="s">
        <v>1220</v>
      </c>
      <c r="E4" s="1131" t="s">
        <v>1254</v>
      </c>
    </row>
    <row r="5" spans="1:6" s="192" customFormat="1" ht="14.5">
      <c r="A5" s="1203" t="s">
        <v>1184</v>
      </c>
      <c r="B5" s="1203">
        <f>ROW()</f>
        <v>5</v>
      </c>
      <c r="C5" s="1203" t="s">
        <v>320</v>
      </c>
      <c r="D5" s="214" t="s">
        <v>1181</v>
      </c>
      <c r="E5" s="1204"/>
    </row>
    <row r="6" spans="1:6" s="192" customFormat="1" ht="14.5">
      <c r="A6" s="1203" t="s">
        <v>1184</v>
      </c>
      <c r="B6" s="1203">
        <f>ROW()</f>
        <v>6</v>
      </c>
      <c r="C6" s="1203" t="s">
        <v>320</v>
      </c>
      <c r="D6" s="214" t="s">
        <v>1182</v>
      </c>
      <c r="E6" s="1204"/>
    </row>
    <row r="7" spans="1:6" s="192" customFormat="1" ht="14.5">
      <c r="A7" s="1203" t="s">
        <v>1184</v>
      </c>
      <c r="B7" s="1203">
        <f>ROW()</f>
        <v>7</v>
      </c>
      <c r="C7" s="1132" t="s">
        <v>1183</v>
      </c>
      <c r="D7" s="1203"/>
      <c r="E7" s="1184">
        <f>SUM(E5:E6)</f>
        <v>0</v>
      </c>
    </row>
    <row r="8" spans="1:6" s="192" customFormat="1" ht="14.5">
      <c r="A8" s="1203" t="s">
        <v>1184</v>
      </c>
      <c r="B8" s="1203">
        <f>ROW()</f>
        <v>8</v>
      </c>
      <c r="C8" s="1203" t="s">
        <v>922</v>
      </c>
      <c r="D8" s="1203" t="s">
        <v>1181</v>
      </c>
      <c r="E8" s="1204"/>
    </row>
    <row r="9" spans="1:6" s="192" customFormat="1" ht="14.5">
      <c r="A9" s="1203" t="s">
        <v>1184</v>
      </c>
      <c r="B9" s="1203">
        <f>ROW()</f>
        <v>9</v>
      </c>
      <c r="C9" s="1203" t="s">
        <v>922</v>
      </c>
      <c r="D9" s="1203" t="s">
        <v>1182</v>
      </c>
      <c r="E9" s="1204"/>
    </row>
    <row r="10" spans="1:6" s="192" customFormat="1" ht="14.5">
      <c r="A10" s="1203" t="s">
        <v>1184</v>
      </c>
      <c r="B10" s="1203">
        <f>ROW()</f>
        <v>10</v>
      </c>
      <c r="C10" s="1132" t="s">
        <v>1183</v>
      </c>
      <c r="D10" s="1203"/>
      <c r="E10" s="1184">
        <f>SUM(E8:E9)</f>
        <v>0</v>
      </c>
    </row>
    <row r="11" spans="1:6" s="192" customFormat="1" ht="14.5">
      <c r="A11" s="1203" t="s">
        <v>1184</v>
      </c>
      <c r="B11" s="1203">
        <f>ROW()</f>
        <v>11</v>
      </c>
      <c r="C11" s="1203" t="s">
        <v>921</v>
      </c>
      <c r="D11" s="214" t="s">
        <v>1181</v>
      </c>
      <c r="E11" s="1204"/>
    </row>
    <row r="12" spans="1:6" s="192" customFormat="1" ht="14.5">
      <c r="A12" s="1203" t="s">
        <v>1184</v>
      </c>
      <c r="B12" s="1203">
        <f>ROW()</f>
        <v>12</v>
      </c>
      <c r="C12" s="1133" t="s">
        <v>921</v>
      </c>
      <c r="D12" s="214" t="s">
        <v>1182</v>
      </c>
      <c r="E12" s="1204"/>
    </row>
    <row r="13" spans="1:6" s="192" customFormat="1" ht="14.5">
      <c r="A13" s="1203" t="s">
        <v>1184</v>
      </c>
      <c r="B13" s="1203">
        <f>ROW()</f>
        <v>13</v>
      </c>
      <c r="C13" s="1132" t="s">
        <v>1183</v>
      </c>
      <c r="D13" s="1203"/>
      <c r="E13" s="1184">
        <f>SUM(E11:E12)</f>
        <v>0</v>
      </c>
    </row>
    <row r="14" spans="1:6" ht="14.5">
      <c r="A14" s="1203" t="s">
        <v>1184</v>
      </c>
      <c r="B14" s="1203">
        <f>ROW()</f>
        <v>14</v>
      </c>
      <c r="C14" s="1203" t="s">
        <v>321</v>
      </c>
      <c r="D14" s="1203" t="s">
        <v>1181</v>
      </c>
      <c r="E14" s="1204"/>
    </row>
    <row r="15" spans="1:6" ht="14.5">
      <c r="A15" s="1203" t="s">
        <v>1184</v>
      </c>
      <c r="B15" s="1203">
        <f>ROW()</f>
        <v>15</v>
      </c>
      <c r="C15" s="1203" t="s">
        <v>321</v>
      </c>
      <c r="D15" s="1203" t="s">
        <v>1182</v>
      </c>
      <c r="E15" s="1204"/>
    </row>
    <row r="16" spans="1:6" ht="14.5">
      <c r="A16" s="1203" t="s">
        <v>1184</v>
      </c>
      <c r="B16" s="1203">
        <f>ROW()</f>
        <v>16</v>
      </c>
      <c r="C16" s="1132" t="s">
        <v>1183</v>
      </c>
      <c r="D16" s="1203"/>
      <c r="E16" s="1184">
        <f>SUM(E14:E15)</f>
        <v>0</v>
      </c>
    </row>
    <row r="17" spans="1:5" ht="14.5">
      <c r="A17" s="1203" t="s">
        <v>1184</v>
      </c>
      <c r="B17" s="1203">
        <f>ROW()</f>
        <v>17</v>
      </c>
      <c r="C17" s="1203" t="s">
        <v>353</v>
      </c>
      <c r="D17" s="1203" t="s">
        <v>1181</v>
      </c>
      <c r="E17" s="1204"/>
    </row>
    <row r="18" spans="1:5" ht="14.5">
      <c r="A18" s="1203" t="s">
        <v>1184</v>
      </c>
      <c r="B18" s="1203">
        <f>ROW()</f>
        <v>18</v>
      </c>
      <c r="C18" s="1203" t="s">
        <v>353</v>
      </c>
      <c r="D18" s="1203" t="s">
        <v>1182</v>
      </c>
      <c r="E18" s="1204"/>
    </row>
    <row r="19" spans="1:5" ht="14.5">
      <c r="A19" s="1203" t="s">
        <v>1184</v>
      </c>
      <c r="B19" s="1203">
        <f>ROW()</f>
        <v>19</v>
      </c>
      <c r="C19" s="1132" t="s">
        <v>1183</v>
      </c>
      <c r="D19" s="1203"/>
      <c r="E19" s="1184">
        <f>SUM(E17:E18)</f>
        <v>0</v>
      </c>
    </row>
    <row r="20" spans="1:5" ht="14.5">
      <c r="A20" s="1203" t="s">
        <v>1184</v>
      </c>
      <c r="B20" s="1203">
        <f>ROW()</f>
        <v>20</v>
      </c>
      <c r="C20" s="1203" t="s">
        <v>354</v>
      </c>
      <c r="D20" s="1203" t="s">
        <v>1181</v>
      </c>
      <c r="E20" s="1204"/>
    </row>
    <row r="21" spans="1:5" ht="14.5">
      <c r="A21" s="1203" t="s">
        <v>1184</v>
      </c>
      <c r="B21" s="1203">
        <f>ROW()</f>
        <v>21</v>
      </c>
      <c r="C21" s="1203" t="s">
        <v>354</v>
      </c>
      <c r="D21" s="1203" t="s">
        <v>1182</v>
      </c>
      <c r="E21" s="1204"/>
    </row>
    <row r="22" spans="1:5" ht="14.5">
      <c r="A22" s="1203" t="s">
        <v>1184</v>
      </c>
      <c r="B22" s="1203">
        <f>ROW()</f>
        <v>22</v>
      </c>
      <c r="C22" s="1132" t="s">
        <v>1183</v>
      </c>
      <c r="D22" s="1203"/>
      <c r="E22" s="1184">
        <f>SUM(E20:E21)</f>
        <v>0</v>
      </c>
    </row>
    <row r="23" spans="1:5" ht="14.5">
      <c r="A23" s="1203" t="s">
        <v>1184</v>
      </c>
      <c r="B23" s="1203">
        <f>ROW()</f>
        <v>23</v>
      </c>
      <c r="C23" s="1203" t="s">
        <v>333</v>
      </c>
      <c r="D23" s="1203" t="s">
        <v>1181</v>
      </c>
      <c r="E23" s="1204"/>
    </row>
    <row r="24" spans="1:5" ht="14.5">
      <c r="A24" s="1203" t="s">
        <v>1184</v>
      </c>
      <c r="B24" s="1203">
        <f>ROW()</f>
        <v>24</v>
      </c>
      <c r="C24" s="1203" t="s">
        <v>333</v>
      </c>
      <c r="D24" s="1203" t="s">
        <v>1182</v>
      </c>
      <c r="E24" s="1204"/>
    </row>
    <row r="25" spans="1:5" ht="14.5">
      <c r="A25" s="1203" t="s">
        <v>1184</v>
      </c>
      <c r="B25" s="1203">
        <f>ROW()</f>
        <v>25</v>
      </c>
      <c r="C25" s="1132" t="s">
        <v>1183</v>
      </c>
      <c r="D25" s="1203"/>
      <c r="E25" s="1184">
        <f>SUM(E23:E24)</f>
        <v>0</v>
      </c>
    </row>
    <row r="26" spans="1:5" ht="14.5">
      <c r="A26" s="1203" t="s">
        <v>1184</v>
      </c>
      <c r="B26" s="1203">
        <f>ROW()</f>
        <v>26</v>
      </c>
      <c r="C26" s="1203" t="s">
        <v>341</v>
      </c>
      <c r="D26" s="1203" t="s">
        <v>1181</v>
      </c>
      <c r="E26" s="1204"/>
    </row>
    <row r="27" spans="1:5" ht="14.5">
      <c r="A27" s="1203" t="s">
        <v>1184</v>
      </c>
      <c r="B27" s="1203">
        <f>ROW()</f>
        <v>27</v>
      </c>
      <c r="C27" s="1203" t="s">
        <v>341</v>
      </c>
      <c r="D27" s="1203" t="s">
        <v>1182</v>
      </c>
      <c r="E27" s="1204"/>
    </row>
    <row r="28" spans="1:5" ht="14.5">
      <c r="A28" s="1203" t="s">
        <v>1184</v>
      </c>
      <c r="B28" s="1203">
        <f>ROW()</f>
        <v>28</v>
      </c>
      <c r="C28" s="1132" t="s">
        <v>1183</v>
      </c>
      <c r="D28" s="1203"/>
      <c r="E28" s="1184">
        <f>SUM(E26:E27)</f>
        <v>0</v>
      </c>
    </row>
    <row r="29" spans="1:5" ht="14.5">
      <c r="A29" s="1203" t="s">
        <v>1184</v>
      </c>
      <c r="B29" s="1203">
        <f>ROW()</f>
        <v>29</v>
      </c>
      <c r="C29" s="1203" t="s">
        <v>348</v>
      </c>
      <c r="D29" s="1203" t="s">
        <v>1181</v>
      </c>
      <c r="E29" s="1204"/>
    </row>
    <row r="30" spans="1:5" ht="14.5">
      <c r="A30" s="1203" t="s">
        <v>1184</v>
      </c>
      <c r="B30" s="1203">
        <f>ROW()</f>
        <v>30</v>
      </c>
      <c r="C30" s="1203" t="s">
        <v>348</v>
      </c>
      <c r="D30" s="1203" t="s">
        <v>1182</v>
      </c>
      <c r="E30" s="1204"/>
    </row>
    <row r="31" spans="1:5" ht="14.5">
      <c r="A31" s="1203" t="s">
        <v>1184</v>
      </c>
      <c r="B31" s="1203">
        <f>ROW()</f>
        <v>31</v>
      </c>
      <c r="C31" s="1132" t="s">
        <v>1183</v>
      </c>
      <c r="D31" s="1203"/>
      <c r="E31" s="1184">
        <f>SUM(E29:E30)</f>
        <v>0</v>
      </c>
    </row>
    <row r="32" spans="1:5" ht="14.5">
      <c r="A32" s="1203" t="s">
        <v>1184</v>
      </c>
      <c r="B32" s="1203">
        <f>ROW()</f>
        <v>32</v>
      </c>
      <c r="C32" s="1132" t="s">
        <v>1227</v>
      </c>
      <c r="D32" s="1203"/>
      <c r="E32" s="1184">
        <f>SUM(E5,E8,E11,E14,E17,E20,E23,E26,E29)</f>
        <v>0</v>
      </c>
    </row>
    <row r="33" spans="1:15" ht="14.5">
      <c r="A33" s="1203" t="s">
        <v>1184</v>
      </c>
      <c r="B33" s="1203">
        <f>ROW()</f>
        <v>33</v>
      </c>
      <c r="C33" s="1132" t="s">
        <v>1228</v>
      </c>
      <c r="D33" s="1203"/>
      <c r="E33" s="1184">
        <f>SUM(E6,E9,E12,E15,E18,E21,E24,E27,E30)</f>
        <v>0</v>
      </c>
    </row>
    <row r="34" spans="1:15" ht="14.5">
      <c r="A34" s="1203" t="s">
        <v>1184</v>
      </c>
      <c r="B34" s="1203">
        <f>ROW()</f>
        <v>34</v>
      </c>
      <c r="C34" s="1132" t="s">
        <v>1185</v>
      </c>
      <c r="D34" s="1203"/>
      <c r="E34" s="1184">
        <f>E32+E33</f>
        <v>0</v>
      </c>
    </row>
    <row r="38" spans="1:15" ht="21">
      <c r="A38" s="1143" t="s">
        <v>1229</v>
      </c>
      <c r="B38" s="192"/>
      <c r="C38" s="192"/>
      <c r="D38" s="192"/>
      <c r="E38" s="192"/>
      <c r="F38" s="192"/>
      <c r="G38" s="192"/>
      <c r="H38" s="192"/>
      <c r="I38" s="192"/>
      <c r="J38" s="192"/>
      <c r="K38" s="192"/>
      <c r="L38" s="192"/>
      <c r="M38" s="192"/>
      <c r="N38" s="192"/>
      <c r="O38" s="1138" t="s">
        <v>1260</v>
      </c>
    </row>
    <row r="39" spans="1:15" ht="77.5">
      <c r="A39" s="1131" t="s">
        <v>1217</v>
      </c>
      <c r="B39" s="1131" t="s">
        <v>1218</v>
      </c>
      <c r="C39" s="1131" t="s">
        <v>1219</v>
      </c>
      <c r="D39" s="1131" t="s">
        <v>1220</v>
      </c>
      <c r="E39" s="1131" t="s">
        <v>1186</v>
      </c>
      <c r="F39" s="1131" t="s">
        <v>1187</v>
      </c>
      <c r="G39" s="1131" t="s">
        <v>1188</v>
      </c>
      <c r="H39" s="1131" t="s">
        <v>1189</v>
      </c>
      <c r="I39" s="1131" t="s">
        <v>1230</v>
      </c>
      <c r="J39" s="1131" t="s">
        <v>1231</v>
      </c>
      <c r="K39" s="1131" t="s">
        <v>1232</v>
      </c>
      <c r="L39" s="1131" t="s">
        <v>1233</v>
      </c>
      <c r="M39" s="1131" t="s">
        <v>1234</v>
      </c>
      <c r="N39" s="1131" t="s">
        <v>1235</v>
      </c>
    </row>
    <row r="40" spans="1:15" ht="14.5">
      <c r="A40" s="1203" t="s">
        <v>1229</v>
      </c>
      <c r="B40" s="1203">
        <f>ROW()</f>
        <v>40</v>
      </c>
      <c r="C40" s="1205" t="s">
        <v>1251</v>
      </c>
      <c r="D40" s="1205"/>
      <c r="E40" s="1204"/>
      <c r="F40" s="1204"/>
      <c r="G40" s="1204"/>
      <c r="H40" s="1204"/>
      <c r="I40" s="1204"/>
      <c r="J40" s="1204"/>
      <c r="K40" s="1204"/>
      <c r="L40" s="1204"/>
      <c r="M40" s="1184">
        <f t="shared" ref="M40:N42" si="0">I40-K40</f>
        <v>0</v>
      </c>
      <c r="N40" s="1184">
        <f t="shared" si="0"/>
        <v>0</v>
      </c>
    </row>
    <row r="41" spans="1:15" ht="14.5">
      <c r="A41" s="1203" t="s">
        <v>1229</v>
      </c>
      <c r="B41" s="1203">
        <f>ROW()</f>
        <v>41</v>
      </c>
      <c r="C41" s="1205" t="s">
        <v>1252</v>
      </c>
      <c r="D41" s="1203"/>
      <c r="E41" s="1204"/>
      <c r="F41" s="1204"/>
      <c r="G41" s="1204"/>
      <c r="H41" s="1204"/>
      <c r="I41" s="1204"/>
      <c r="J41" s="1204"/>
      <c r="K41" s="1204"/>
      <c r="L41" s="1204"/>
      <c r="M41" s="1184">
        <f t="shared" si="0"/>
        <v>0</v>
      </c>
      <c r="N41" s="1184">
        <f t="shared" si="0"/>
        <v>0</v>
      </c>
    </row>
    <row r="42" spans="1:15" ht="14.5">
      <c r="A42" s="1203" t="s">
        <v>1229</v>
      </c>
      <c r="B42" s="1203">
        <f>ROW()</f>
        <v>42</v>
      </c>
      <c r="C42" s="1205" t="s">
        <v>1253</v>
      </c>
      <c r="D42" s="1203"/>
      <c r="E42" s="1204"/>
      <c r="F42" s="1204"/>
      <c r="G42" s="1204"/>
      <c r="H42" s="1204"/>
      <c r="I42" s="1204"/>
      <c r="J42" s="1204"/>
      <c r="K42" s="1204"/>
      <c r="L42" s="1204"/>
      <c r="M42" s="1184">
        <f t="shared" si="0"/>
        <v>0</v>
      </c>
      <c r="N42" s="1184">
        <f t="shared" si="0"/>
        <v>0</v>
      </c>
    </row>
    <row r="44" spans="1:15">
      <c r="A44" t="s">
        <v>1284</v>
      </c>
    </row>
    <row r="45" spans="1:15">
      <c r="A45" t="s">
        <v>1250</v>
      </c>
    </row>
  </sheetData>
  <dataValidations count="2">
    <dataValidation allowBlank="1" showInputMessage="1" showErrorMessage="1" prompt="Please enter text" sqref="G56:G58 G60 G69 G74:G76 G65:G67 G78" xr:uid="{D936C34D-7871-4D76-A87D-9861FE7A632D}"/>
    <dataValidation type="date" operator="greaterThan" allowBlank="1" showInputMessage="1" showErrorMessage="1" errorTitle="Date entry" error="Dates after 1 January 2011 accepted" promptTitle="Date entry" prompt=" " sqref="K3:L3 L1:L2" xr:uid="{B8517CB4-DD10-4C0F-A545-74647A510EE3}">
      <formula1>40544</formula1>
    </dataValidation>
  </dataValidations>
  <pageMargins left="0.7" right="0.7" top="0.75" bottom="0.75" header="0.3" footer="0.3"/>
  <ignoredErrors>
    <ignoredError sqref="B5:B34 B40:B42" unlockedFormula="1"/>
  </ignoredErrors>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S59"/>
  <sheetViews>
    <sheetView showGridLines="0" zoomScaleNormal="100" zoomScaleSheetLayoutView="55" workbookViewId="0">
      <pane ySplit="4" topLeftCell="A5" activePane="bottomLeft" state="frozen"/>
      <selection pane="bottomLeft"/>
    </sheetView>
  </sheetViews>
  <sheetFormatPr defaultRowHeight="13"/>
  <cols>
    <col min="1" max="1" width="4" customWidth="1"/>
    <col min="2" max="2" width="5.8984375" customWidth="1"/>
    <col min="3" max="3" width="7.3984375" customWidth="1"/>
    <col min="4" max="4" width="2.296875" customWidth="1"/>
    <col min="5" max="5" width="50.296875" customWidth="1"/>
    <col min="6" max="6" width="40.59765625" customWidth="1"/>
    <col min="7" max="7" width="17.3984375" customWidth="1"/>
    <col min="8" max="8" width="18" customWidth="1"/>
    <col min="9" max="10" width="12.296875" customWidth="1"/>
    <col min="11" max="11" width="17.59765625" customWidth="1"/>
    <col min="12" max="13" width="12.296875" customWidth="1"/>
    <col min="14" max="14" width="13.59765625" customWidth="1"/>
    <col min="15" max="18" width="12.296875" customWidth="1"/>
    <col min="19" max="19" width="4.296875" customWidth="1"/>
  </cols>
  <sheetData>
    <row r="1" spans="1:19" ht="15" customHeight="1">
      <c r="A1" s="83"/>
      <c r="B1" s="84"/>
      <c r="C1" s="84"/>
      <c r="D1" s="84"/>
      <c r="E1" s="84"/>
      <c r="F1" s="84"/>
      <c r="G1" s="1088" t="s">
        <v>1127</v>
      </c>
      <c r="H1" s="1055"/>
      <c r="I1" s="1230" t="s">
        <v>6</v>
      </c>
      <c r="J1" s="1231"/>
      <c r="K1" s="1091"/>
      <c r="L1" s="84"/>
      <c r="M1" s="84"/>
      <c r="N1" s="84"/>
      <c r="O1" s="84"/>
      <c r="P1" s="84"/>
      <c r="Q1" s="84"/>
      <c r="R1" s="84"/>
      <c r="S1" s="85"/>
    </row>
    <row r="2" spans="1:19" ht="21">
      <c r="A2" s="53" t="s">
        <v>1145</v>
      </c>
      <c r="B2" s="60"/>
      <c r="C2" s="60"/>
      <c r="D2" s="60"/>
      <c r="E2" s="60"/>
      <c r="F2" s="60"/>
      <c r="G2" s="1089"/>
      <c r="H2" s="1090"/>
      <c r="I2" s="1086" t="s">
        <v>7</v>
      </c>
      <c r="J2" s="1087"/>
      <c r="K2" s="1092"/>
      <c r="L2" s="60"/>
      <c r="M2" s="60"/>
      <c r="N2" s="60"/>
      <c r="O2" s="54"/>
      <c r="P2" s="60"/>
      <c r="Q2" s="1286"/>
      <c r="R2" s="1286"/>
      <c r="S2" s="61"/>
    </row>
    <row r="3" spans="1:19" ht="16.5" customHeight="1">
      <c r="A3" s="1239"/>
      <c r="B3" s="1240"/>
      <c r="C3" s="1240"/>
      <c r="D3" s="1240"/>
      <c r="E3" s="1240"/>
      <c r="F3" s="1240"/>
      <c r="G3" s="1240"/>
      <c r="H3" s="1240"/>
      <c r="I3" s="1240"/>
      <c r="J3" s="1240"/>
      <c r="K3" s="1240"/>
      <c r="L3" s="1240"/>
      <c r="M3" s="1240"/>
      <c r="N3" s="1240"/>
      <c r="O3" s="1240"/>
      <c r="P3" s="1240"/>
      <c r="Q3" s="1240"/>
      <c r="R3" s="1240"/>
      <c r="S3" s="1287"/>
    </row>
    <row r="4" spans="1:19" ht="15" customHeight="1">
      <c r="A4" s="171" t="s">
        <v>5</v>
      </c>
      <c r="B4" s="54"/>
      <c r="C4" s="100"/>
      <c r="D4" s="60"/>
      <c r="E4" s="60"/>
      <c r="F4" s="60"/>
      <c r="G4" s="60"/>
      <c r="H4" s="60"/>
      <c r="I4" s="60"/>
      <c r="J4" s="60"/>
      <c r="K4" s="60"/>
      <c r="L4" s="60"/>
      <c r="M4" s="60"/>
      <c r="N4" s="60"/>
      <c r="O4" s="60"/>
      <c r="P4" s="60"/>
      <c r="Q4" s="60"/>
      <c r="R4" s="60"/>
      <c r="S4" s="61"/>
    </row>
    <row r="5" spans="1:19" ht="30" customHeight="1">
      <c r="A5" s="168">
        <f>ROW()</f>
        <v>5</v>
      </c>
      <c r="B5" s="169"/>
      <c r="C5" s="170" t="s">
        <v>971</v>
      </c>
      <c r="D5" s="90"/>
      <c r="E5" s="780" t="s">
        <v>907</v>
      </c>
      <c r="F5" s="27"/>
      <c r="S5" s="111"/>
    </row>
    <row r="6" spans="1:19" ht="21" customHeight="1">
      <c r="A6" s="66">
        <f>ROW()</f>
        <v>6</v>
      </c>
      <c r="B6" s="69"/>
      <c r="C6" s="68"/>
      <c r="D6" s="27"/>
      <c r="E6" s="27"/>
      <c r="F6" s="27"/>
      <c r="S6" s="72"/>
    </row>
    <row r="7" spans="1:19" ht="42" customHeight="1">
      <c r="A7" s="66">
        <f>ROW()</f>
        <v>7</v>
      </c>
      <c r="B7" s="27"/>
      <c r="C7" s="671"/>
      <c r="D7" s="671"/>
      <c r="E7" s="211" t="s">
        <v>904</v>
      </c>
      <c r="F7" s="70"/>
      <c r="G7" s="496" t="s">
        <v>972</v>
      </c>
      <c r="H7" s="733" t="s">
        <v>973</v>
      </c>
      <c r="I7" s="733"/>
      <c r="J7" s="733"/>
      <c r="K7" s="496"/>
      <c r="L7" s="733"/>
      <c r="M7" s="733"/>
      <c r="N7" s="733"/>
      <c r="O7" s="27"/>
      <c r="S7" s="18"/>
    </row>
    <row r="8" spans="1:19" ht="13.5" customHeight="1">
      <c r="A8" s="66">
        <f>ROW()</f>
        <v>8</v>
      </c>
      <c r="B8" s="27"/>
      <c r="C8" s="671"/>
      <c r="D8" s="671"/>
      <c r="E8" s="70" t="s">
        <v>13</v>
      </c>
      <c r="F8" s="70"/>
      <c r="G8" s="796">
        <f>SUM(G9:G13)</f>
        <v>0</v>
      </c>
      <c r="H8" s="796">
        <f>SUM(H9:H13)</f>
        <v>0</v>
      </c>
      <c r="I8" s="779"/>
      <c r="J8" s="733"/>
      <c r="K8" s="496"/>
      <c r="L8" s="733"/>
      <c r="M8" s="733"/>
      <c r="N8" s="733"/>
      <c r="O8" s="27"/>
      <c r="S8" s="18"/>
    </row>
    <row r="9" spans="1:19" ht="14.5">
      <c r="A9" s="66">
        <f>ROW()</f>
        <v>9</v>
      </c>
      <c r="B9" s="27"/>
      <c r="C9" s="671"/>
      <c r="D9" s="671"/>
      <c r="E9" s="214" t="s">
        <v>897</v>
      </c>
      <c r="F9" s="214"/>
      <c r="G9" s="387"/>
      <c r="H9" s="387"/>
      <c r="I9" s="777"/>
      <c r="J9" s="775"/>
      <c r="K9" s="775"/>
      <c r="L9" s="775"/>
      <c r="M9" s="774"/>
      <c r="N9" s="775"/>
      <c r="O9" s="27"/>
      <c r="S9" s="18"/>
    </row>
    <row r="10" spans="1:19" ht="14.5">
      <c r="A10" s="66">
        <f>ROW()</f>
        <v>10</v>
      </c>
      <c r="B10" s="27"/>
      <c r="C10" s="671"/>
      <c r="D10" s="671"/>
      <c r="E10" s="214" t="s">
        <v>642</v>
      </c>
      <c r="F10" s="214"/>
      <c r="G10" s="387"/>
      <c r="H10" s="387"/>
      <c r="I10" s="777"/>
      <c r="J10" s="775"/>
      <c r="K10" s="775"/>
      <c r="L10" s="775"/>
      <c r="M10" s="774"/>
      <c r="N10" s="775"/>
      <c r="O10" s="27"/>
      <c r="S10" s="18"/>
    </row>
    <row r="11" spans="1:19" ht="15" customHeight="1">
      <c r="A11" s="66">
        <f>ROW()</f>
        <v>11</v>
      </c>
      <c r="B11" s="27"/>
      <c r="C11" s="671"/>
      <c r="D11" s="671"/>
      <c r="E11" s="214" t="s">
        <v>896</v>
      </c>
      <c r="F11" s="214"/>
      <c r="G11" s="387"/>
      <c r="H11" s="387"/>
      <c r="I11" s="777"/>
      <c r="J11" s="775"/>
      <c r="K11" s="775"/>
      <c r="L11" s="775"/>
      <c r="M11" s="774"/>
      <c r="N11" s="775"/>
      <c r="O11" s="27"/>
      <c r="S11" s="18"/>
    </row>
    <row r="12" spans="1:19" ht="15" customHeight="1">
      <c r="A12" s="66">
        <f>ROW()</f>
        <v>12</v>
      </c>
      <c r="B12" s="27"/>
      <c r="C12" s="671"/>
      <c r="D12" s="671"/>
      <c r="E12" s="214" t="s">
        <v>902</v>
      </c>
      <c r="F12" s="214"/>
      <c r="G12" s="387" t="s">
        <v>906</v>
      </c>
      <c r="H12" s="387"/>
      <c r="I12" s="777"/>
      <c r="J12" s="775"/>
      <c r="K12" s="775"/>
      <c r="L12" s="775"/>
      <c r="M12" s="774"/>
      <c r="N12" s="775"/>
      <c r="O12" s="27"/>
      <c r="S12" s="18"/>
    </row>
    <row r="13" spans="1:19" ht="15" customHeight="1">
      <c r="A13" s="66">
        <f>ROW()</f>
        <v>13</v>
      </c>
      <c r="B13" s="27"/>
      <c r="C13" s="671"/>
      <c r="D13" s="671"/>
      <c r="E13" s="214" t="s">
        <v>999</v>
      </c>
      <c r="F13" s="214"/>
      <c r="G13" s="387" t="s">
        <v>4</v>
      </c>
      <c r="H13" s="387"/>
      <c r="I13" s="777"/>
      <c r="J13" s="775"/>
      <c r="K13" s="775"/>
      <c r="L13" s="775"/>
      <c r="M13" s="774"/>
      <c r="N13" s="775"/>
      <c r="O13" s="27"/>
      <c r="S13" s="18"/>
    </row>
    <row r="14" spans="1:19" ht="15" customHeight="1">
      <c r="A14" s="66">
        <f>ROW()</f>
        <v>14</v>
      </c>
      <c r="B14" s="27"/>
      <c r="C14" s="671"/>
      <c r="D14" s="671"/>
      <c r="E14" s="214"/>
      <c r="F14" s="214"/>
      <c r="G14" s="775"/>
      <c r="H14" s="775"/>
      <c r="I14" s="777"/>
      <c r="J14" s="775"/>
      <c r="K14" s="775"/>
      <c r="L14" s="775"/>
      <c r="M14" s="774"/>
      <c r="N14" s="775"/>
      <c r="O14" s="27"/>
      <c r="S14" s="18"/>
    </row>
    <row r="15" spans="1:19" ht="15" customHeight="1">
      <c r="A15" s="66">
        <f>ROW()</f>
        <v>15</v>
      </c>
      <c r="B15" s="27"/>
      <c r="C15" s="671"/>
      <c r="D15" s="671"/>
      <c r="E15" s="211" t="s">
        <v>905</v>
      </c>
      <c r="F15" s="211"/>
      <c r="G15" s="775" t="s">
        <v>906</v>
      </c>
      <c r="H15" s="775"/>
      <c r="I15" s="778"/>
      <c r="J15" s="776"/>
      <c r="K15" s="776"/>
      <c r="L15" s="776"/>
      <c r="M15" s="776"/>
      <c r="N15" s="776"/>
      <c r="O15" s="27"/>
      <c r="S15" s="18"/>
    </row>
    <row r="16" spans="1:19" ht="15" customHeight="1">
      <c r="A16" s="66">
        <f>ROW()</f>
        <v>16</v>
      </c>
      <c r="B16" s="27"/>
      <c r="C16" s="671"/>
      <c r="D16" s="671"/>
      <c r="E16" s="211" t="s">
        <v>13</v>
      </c>
      <c r="F16" s="211"/>
      <c r="G16" s="796">
        <f>SUM(G17:G21)</f>
        <v>0</v>
      </c>
      <c r="H16" s="796">
        <f>SUM(H17:H21)</f>
        <v>0</v>
      </c>
      <c r="I16" s="778"/>
      <c r="J16" s="776"/>
      <c r="K16" s="776"/>
      <c r="L16" s="776"/>
      <c r="M16" s="776"/>
      <c r="N16" s="776"/>
      <c r="O16" s="27"/>
      <c r="S16" s="18"/>
    </row>
    <row r="17" spans="1:19" ht="14.5">
      <c r="A17" s="66">
        <f>ROW()</f>
        <v>17</v>
      </c>
      <c r="B17" s="27"/>
      <c r="C17" s="671"/>
      <c r="D17" s="671"/>
      <c r="E17" s="214" t="s">
        <v>897</v>
      </c>
      <c r="F17" s="214"/>
      <c r="G17" s="387"/>
      <c r="H17" s="387"/>
      <c r="I17" s="777"/>
      <c r="J17" s="775"/>
      <c r="K17" s="775"/>
      <c r="L17" s="775"/>
      <c r="M17" s="774"/>
      <c r="N17" s="775"/>
      <c r="O17" s="27"/>
      <c r="S17" s="18"/>
    </row>
    <row r="18" spans="1:19" ht="14.5">
      <c r="A18" s="66">
        <f>ROW()</f>
        <v>18</v>
      </c>
      <c r="B18" s="27"/>
      <c r="C18" s="671"/>
      <c r="D18" s="671"/>
      <c r="E18" s="214" t="s">
        <v>642</v>
      </c>
      <c r="F18" s="214"/>
      <c r="G18" s="387"/>
      <c r="H18" s="387"/>
      <c r="I18" s="777"/>
      <c r="J18" s="775"/>
      <c r="K18" s="775"/>
      <c r="L18" s="775"/>
      <c r="M18" s="774"/>
      <c r="N18" s="775"/>
      <c r="O18" s="27"/>
      <c r="S18" s="18"/>
    </row>
    <row r="19" spans="1:19" ht="15" customHeight="1">
      <c r="A19" s="66">
        <f>ROW()</f>
        <v>19</v>
      </c>
      <c r="B19" s="27"/>
      <c r="C19" s="671"/>
      <c r="D19" s="671"/>
      <c r="E19" s="214" t="s">
        <v>896</v>
      </c>
      <c r="F19" s="214"/>
      <c r="G19" s="387"/>
      <c r="H19" s="387"/>
      <c r="I19" s="777"/>
      <c r="J19" s="775"/>
      <c r="K19" s="775"/>
      <c r="L19" s="775"/>
      <c r="M19" s="774"/>
      <c r="N19" s="775"/>
      <c r="O19" s="27"/>
      <c r="S19" s="18"/>
    </row>
    <row r="20" spans="1:19" ht="15" customHeight="1">
      <c r="A20" s="66">
        <f>ROW()</f>
        <v>20</v>
      </c>
      <c r="B20" s="27"/>
      <c r="C20" s="671"/>
      <c r="D20" s="671"/>
      <c r="E20" s="214" t="s">
        <v>902</v>
      </c>
      <c r="F20" s="214"/>
      <c r="G20" s="387"/>
      <c r="H20" s="387"/>
      <c r="I20" s="777"/>
      <c r="J20" s="775"/>
      <c r="K20" s="775"/>
      <c r="L20" s="775"/>
      <c r="M20" s="774"/>
      <c r="N20" s="775"/>
      <c r="O20" s="27"/>
      <c r="S20" s="18"/>
    </row>
    <row r="21" spans="1:19" ht="15" customHeight="1">
      <c r="A21" s="66">
        <f>ROW()</f>
        <v>21</v>
      </c>
      <c r="B21" s="27"/>
      <c r="C21" s="671"/>
      <c r="D21" s="671"/>
      <c r="E21" s="214" t="s">
        <v>1006</v>
      </c>
      <c r="F21" s="214"/>
      <c r="G21" s="387"/>
      <c r="H21" s="387"/>
      <c r="I21" s="777"/>
      <c r="J21" s="775"/>
      <c r="K21" s="775"/>
      <c r="L21" s="775"/>
      <c r="M21" s="774"/>
      <c r="N21" s="775"/>
      <c r="O21" s="27"/>
      <c r="S21" s="18"/>
    </row>
    <row r="22" spans="1:19" ht="15" customHeight="1">
      <c r="A22" s="66"/>
      <c r="B22" s="27"/>
      <c r="C22" s="671"/>
      <c r="D22" s="671"/>
      <c r="E22" s="214"/>
      <c r="F22" s="214"/>
      <c r="G22" s="775"/>
      <c r="H22" s="775"/>
      <c r="I22" s="777"/>
      <c r="J22" s="775"/>
      <c r="K22" s="775"/>
      <c r="L22" s="775"/>
      <c r="M22" s="774"/>
      <c r="N22" s="775"/>
      <c r="O22" s="27"/>
      <c r="S22" s="18"/>
    </row>
    <row r="23" spans="1:19" ht="15" customHeight="1">
      <c r="A23" s="66">
        <f>ROW()</f>
        <v>23</v>
      </c>
      <c r="B23" s="27"/>
      <c r="C23" s="671"/>
      <c r="D23" s="671"/>
      <c r="E23" s="211" t="s">
        <v>1000</v>
      </c>
      <c r="F23" s="211"/>
      <c r="G23" s="775" t="s">
        <v>906</v>
      </c>
      <c r="H23" s="775"/>
      <c r="I23" s="778"/>
      <c r="J23" s="775"/>
      <c r="K23" s="776"/>
      <c r="L23" s="776"/>
      <c r="M23" s="776"/>
      <c r="N23" s="776"/>
      <c r="O23" s="27"/>
      <c r="S23" s="18"/>
    </row>
    <row r="24" spans="1:19" ht="15" customHeight="1">
      <c r="A24" s="66">
        <f>ROW()</f>
        <v>24</v>
      </c>
      <c r="B24" s="27"/>
      <c r="C24" s="671"/>
      <c r="D24" s="671"/>
      <c r="E24" s="211" t="s">
        <v>13</v>
      </c>
      <c r="F24" s="211"/>
      <c r="G24" s="796">
        <f>SUM(G25:G29)</f>
        <v>0</v>
      </c>
      <c r="H24" s="796">
        <f>SUM(H25:H29)</f>
        <v>0</v>
      </c>
      <c r="I24" s="778"/>
      <c r="J24" s="775"/>
      <c r="K24" s="776"/>
      <c r="L24" s="776"/>
      <c r="M24" s="776"/>
      <c r="N24" s="776"/>
      <c r="O24" s="27"/>
      <c r="S24" s="18"/>
    </row>
    <row r="25" spans="1:19" ht="14.5">
      <c r="A25" s="66">
        <f>ROW()</f>
        <v>25</v>
      </c>
      <c r="B25" s="27"/>
      <c r="C25" s="671"/>
      <c r="D25" s="671"/>
      <c r="E25" s="214" t="s">
        <v>897</v>
      </c>
      <c r="F25" s="214"/>
      <c r="G25" s="387"/>
      <c r="H25" s="387"/>
      <c r="I25" s="777"/>
      <c r="J25" s="775"/>
      <c r="K25" s="775"/>
      <c r="L25" s="775"/>
      <c r="M25" s="774"/>
      <c r="N25" s="775"/>
      <c r="O25" s="27"/>
      <c r="S25" s="18"/>
    </row>
    <row r="26" spans="1:19" ht="14.5">
      <c r="A26" s="66">
        <f>ROW()</f>
        <v>26</v>
      </c>
      <c r="B26" s="27"/>
      <c r="C26" s="671"/>
      <c r="D26" s="671"/>
      <c r="E26" s="214" t="s">
        <v>642</v>
      </c>
      <c r="F26" s="214"/>
      <c r="G26" s="387"/>
      <c r="H26" s="387"/>
      <c r="I26" s="777"/>
      <c r="J26" s="775"/>
      <c r="K26" s="775"/>
      <c r="L26" s="775"/>
      <c r="M26" s="774"/>
      <c r="N26" s="775"/>
      <c r="O26" s="27"/>
      <c r="S26" s="18"/>
    </row>
    <row r="27" spans="1:19" ht="15" customHeight="1">
      <c r="A27" s="66">
        <f>ROW()</f>
        <v>27</v>
      </c>
      <c r="B27" s="27"/>
      <c r="C27" s="671"/>
      <c r="D27" s="671"/>
      <c r="E27" s="214" t="s">
        <v>896</v>
      </c>
      <c r="F27" s="214"/>
      <c r="G27" s="387"/>
      <c r="H27" s="387"/>
      <c r="I27" s="777"/>
      <c r="J27" s="775"/>
      <c r="K27" s="775"/>
      <c r="L27" s="775"/>
      <c r="M27" s="774"/>
      <c r="N27" s="775"/>
      <c r="O27" s="27"/>
      <c r="S27" s="18"/>
    </row>
    <row r="28" spans="1:19" ht="15" customHeight="1">
      <c r="A28" s="66">
        <f>ROW()</f>
        <v>28</v>
      </c>
      <c r="B28" s="27"/>
      <c r="C28" s="671"/>
      <c r="D28" s="671"/>
      <c r="E28" s="214" t="s">
        <v>902</v>
      </c>
      <c r="F28" s="214"/>
      <c r="G28" s="387"/>
      <c r="H28" s="387"/>
      <c r="I28" s="777"/>
      <c r="J28" s="775"/>
      <c r="K28" s="775"/>
      <c r="L28" s="775"/>
      <c r="M28" s="774"/>
      <c r="N28" s="775"/>
      <c r="O28" s="27"/>
      <c r="S28" s="18"/>
    </row>
    <row r="29" spans="1:19" ht="15" customHeight="1">
      <c r="A29" s="66">
        <f>ROW()</f>
        <v>29</v>
      </c>
      <c r="B29" s="27"/>
      <c r="C29" s="671"/>
      <c r="D29" s="671"/>
      <c r="E29" s="214" t="s">
        <v>1006</v>
      </c>
      <c r="F29" s="214"/>
      <c r="G29" s="387"/>
      <c r="H29" s="387"/>
      <c r="I29" s="777"/>
      <c r="J29" s="775"/>
      <c r="K29" s="775"/>
      <c r="L29" s="775"/>
      <c r="M29" s="774"/>
      <c r="N29" s="775"/>
      <c r="O29" s="27"/>
      <c r="S29" s="18"/>
    </row>
    <row r="30" spans="1:19" ht="15" customHeight="1">
      <c r="A30" s="66"/>
      <c r="B30" s="27"/>
      <c r="C30" s="671"/>
      <c r="D30" s="671"/>
      <c r="E30" s="214"/>
      <c r="F30" s="214"/>
      <c r="G30" s="775"/>
      <c r="H30" s="775"/>
      <c r="I30" s="777"/>
      <c r="J30" s="775"/>
      <c r="K30" s="775"/>
      <c r="L30" s="775"/>
      <c r="M30" s="774"/>
      <c r="N30" s="775"/>
      <c r="O30" s="27"/>
      <c r="S30" s="18"/>
    </row>
    <row r="31" spans="1:19" ht="15" customHeight="1">
      <c r="A31" s="66">
        <f>ROW()</f>
        <v>31</v>
      </c>
      <c r="B31" s="27"/>
      <c r="C31" s="671"/>
      <c r="D31" s="671"/>
      <c r="E31" s="211" t="s">
        <v>1008</v>
      </c>
      <c r="F31" s="211"/>
      <c r="G31" s="775" t="s">
        <v>906</v>
      </c>
      <c r="H31" s="775" t="s">
        <v>4</v>
      </c>
      <c r="I31" s="778"/>
      <c r="J31" s="776"/>
      <c r="K31" s="776"/>
      <c r="L31" s="776"/>
      <c r="M31" s="776"/>
      <c r="N31" s="776"/>
      <c r="O31" s="27"/>
      <c r="S31" s="18"/>
    </row>
    <row r="32" spans="1:19" ht="15" customHeight="1">
      <c r="A32" s="66">
        <f>ROW()</f>
        <v>32</v>
      </c>
      <c r="B32" s="27"/>
      <c r="C32" s="671"/>
      <c r="D32" s="671"/>
      <c r="E32" s="211" t="s">
        <v>13</v>
      </c>
      <c r="F32" s="211"/>
      <c r="G32" s="796">
        <f>SUM(G33:G36)</f>
        <v>0</v>
      </c>
      <c r="H32" s="796">
        <f>SUM(H33:H36)</f>
        <v>0</v>
      </c>
      <c r="I32" s="778"/>
      <c r="J32" s="776"/>
      <c r="K32" s="776"/>
      <c r="L32" s="776"/>
      <c r="M32" s="776"/>
      <c r="N32" s="776"/>
      <c r="O32" s="27"/>
      <c r="S32" s="18"/>
    </row>
    <row r="33" spans="1:19" ht="14.5">
      <c r="A33" s="66">
        <f>ROW()</f>
        <v>33</v>
      </c>
      <c r="B33" s="27"/>
      <c r="C33" s="671"/>
      <c r="D33" s="671"/>
      <c r="E33" s="214" t="s">
        <v>897</v>
      </c>
      <c r="F33" s="214"/>
      <c r="G33" s="387"/>
      <c r="H33" s="387"/>
      <c r="I33" s="777"/>
      <c r="J33" s="775"/>
      <c r="K33" s="775"/>
      <c r="L33" s="775"/>
      <c r="M33" s="774"/>
      <c r="N33" s="775"/>
      <c r="O33" s="27"/>
      <c r="S33" s="18"/>
    </row>
    <row r="34" spans="1:19" ht="14.5">
      <c r="A34" s="66">
        <f>ROW()</f>
        <v>34</v>
      </c>
      <c r="B34" s="27"/>
      <c r="C34" s="671"/>
      <c r="D34" s="671"/>
      <c r="E34" s="214" t="s">
        <v>896</v>
      </c>
      <c r="F34" s="214"/>
      <c r="G34" s="387"/>
      <c r="H34" s="387"/>
      <c r="I34" s="777"/>
      <c r="J34" s="775"/>
      <c r="K34" s="775"/>
      <c r="L34" s="775"/>
      <c r="M34" s="774"/>
      <c r="N34" s="775"/>
      <c r="O34" s="27"/>
      <c r="S34" s="18"/>
    </row>
    <row r="35" spans="1:19" ht="15" customHeight="1">
      <c r="A35" s="66">
        <f>ROW()</f>
        <v>35</v>
      </c>
      <c r="B35" s="27"/>
      <c r="C35" s="671"/>
      <c r="D35" s="671"/>
      <c r="E35" s="214" t="s">
        <v>902</v>
      </c>
      <c r="F35" s="214"/>
      <c r="G35" s="387"/>
      <c r="H35" s="387"/>
      <c r="I35" s="777"/>
      <c r="J35" s="775"/>
      <c r="K35" s="775"/>
      <c r="L35" s="775"/>
      <c r="M35" s="774"/>
      <c r="N35" s="775"/>
      <c r="O35" s="27"/>
      <c r="S35" s="18"/>
    </row>
    <row r="36" spans="1:19" ht="14.25" customHeight="1">
      <c r="A36" s="66">
        <f>ROW()</f>
        <v>36</v>
      </c>
      <c r="B36" s="27"/>
      <c r="C36" s="671"/>
      <c r="D36" s="671"/>
      <c r="E36" s="214" t="s">
        <v>903</v>
      </c>
      <c r="F36" s="214"/>
      <c r="G36" s="387"/>
      <c r="H36" s="387"/>
      <c r="I36" s="777"/>
      <c r="J36" s="775"/>
      <c r="K36" s="775"/>
      <c r="L36" s="775"/>
      <c r="M36" s="774"/>
      <c r="N36" s="775"/>
      <c r="O36" s="27"/>
      <c r="S36" s="18"/>
    </row>
    <row r="37" spans="1:19" ht="14.25" customHeight="1">
      <c r="A37" s="66"/>
      <c r="B37" s="27"/>
      <c r="C37" s="671"/>
      <c r="D37" s="671"/>
      <c r="E37" s="214"/>
      <c r="F37" s="214"/>
      <c r="G37" s="775" t="s">
        <v>4</v>
      </c>
      <c r="H37" s="775"/>
      <c r="I37" s="777"/>
      <c r="J37" s="775"/>
      <c r="K37" s="775"/>
      <c r="L37" s="775"/>
      <c r="M37" s="774"/>
      <c r="N37" s="775"/>
      <c r="O37" s="27"/>
      <c r="S37" s="18"/>
    </row>
    <row r="38" spans="1:19" ht="15" customHeight="1">
      <c r="A38" s="66">
        <f>ROW()</f>
        <v>38</v>
      </c>
      <c r="B38" s="27"/>
      <c r="C38" s="671"/>
      <c r="D38" s="671"/>
      <c r="E38" s="211" t="s">
        <v>1007</v>
      </c>
      <c r="F38" s="211"/>
      <c r="G38" s="775" t="s">
        <v>906</v>
      </c>
      <c r="H38" s="775" t="s">
        <v>4</v>
      </c>
      <c r="I38" s="778"/>
      <c r="J38" s="776"/>
      <c r="K38" s="776"/>
      <c r="L38" s="776"/>
      <c r="M38" s="776"/>
      <c r="N38" s="776"/>
      <c r="O38" s="27"/>
      <c r="S38" s="18"/>
    </row>
    <row r="39" spans="1:19" ht="15" customHeight="1">
      <c r="A39" s="66">
        <f>ROW()</f>
        <v>39</v>
      </c>
      <c r="B39" s="27"/>
      <c r="C39" s="671"/>
      <c r="D39" s="671"/>
      <c r="E39" s="211" t="s">
        <v>13</v>
      </c>
      <c r="F39" s="211"/>
      <c r="G39" s="796" t="str">
        <f>G40</f>
        <v xml:space="preserve"> </v>
      </c>
      <c r="H39" s="796">
        <f>H40</f>
        <v>0</v>
      </c>
      <c r="I39" s="778"/>
      <c r="J39" s="776"/>
      <c r="K39" s="776"/>
      <c r="L39" s="776"/>
      <c r="M39" s="776"/>
      <c r="N39" s="776"/>
      <c r="O39" s="27"/>
      <c r="S39" s="18"/>
    </row>
    <row r="40" spans="1:19" ht="14.5">
      <c r="A40" s="66">
        <f>ROW()</f>
        <v>40</v>
      </c>
      <c r="B40" s="27"/>
      <c r="C40" s="671"/>
      <c r="D40" s="671"/>
      <c r="E40" s="214" t="s">
        <v>897</v>
      </c>
      <c r="F40" s="214"/>
      <c r="G40" s="387" t="s">
        <v>4</v>
      </c>
      <c r="H40" s="387"/>
      <c r="I40" s="777"/>
      <c r="J40" s="775"/>
      <c r="K40" s="775"/>
      <c r="L40" s="775"/>
      <c r="M40" s="774"/>
      <c r="N40" s="775"/>
      <c r="O40" s="27"/>
      <c r="S40" s="18"/>
    </row>
    <row r="41" spans="1:19" ht="14.25" customHeight="1">
      <c r="A41" s="66">
        <f>ROW()</f>
        <v>41</v>
      </c>
      <c r="B41" s="27"/>
      <c r="C41" s="671"/>
      <c r="D41" s="671"/>
      <c r="E41" s="214"/>
      <c r="F41" s="214"/>
      <c r="G41" s="775"/>
      <c r="H41" s="775"/>
      <c r="I41" s="777"/>
      <c r="J41" s="775"/>
      <c r="K41" s="775"/>
      <c r="L41" s="775"/>
      <c r="M41" s="774"/>
      <c r="N41" s="775"/>
      <c r="O41" s="27"/>
      <c r="S41" s="18"/>
    </row>
    <row r="42" spans="1:19" ht="15" customHeight="1">
      <c r="A42" s="66">
        <f>ROW()</f>
        <v>42</v>
      </c>
      <c r="B42" s="27"/>
      <c r="C42" s="671"/>
      <c r="D42" s="671"/>
      <c r="E42" s="211" t="s">
        <v>4</v>
      </c>
      <c r="F42" s="211"/>
      <c r="G42" s="496" t="s">
        <v>974</v>
      </c>
      <c r="H42" s="733" t="s">
        <v>975</v>
      </c>
      <c r="I42" s="778"/>
      <c r="J42" s="776"/>
      <c r="K42" s="776"/>
      <c r="L42" s="776"/>
      <c r="M42" s="776"/>
      <c r="N42" s="776"/>
      <c r="O42" s="27"/>
      <c r="S42" s="18"/>
    </row>
    <row r="43" spans="1:19" ht="14.5">
      <c r="A43" s="66">
        <f>ROW()</f>
        <v>43</v>
      </c>
      <c r="B43" s="27"/>
      <c r="C43" s="671"/>
      <c r="D43" s="671"/>
      <c r="E43" s="214" t="s">
        <v>894</v>
      </c>
      <c r="F43" s="214"/>
      <c r="G43" s="387"/>
      <c r="H43" s="387"/>
      <c r="I43" s="774"/>
      <c r="J43" s="775"/>
      <c r="K43" s="775"/>
      <c r="L43" s="775"/>
      <c r="M43" s="774"/>
      <c r="N43" s="775"/>
      <c r="O43" s="27"/>
      <c r="S43" s="18"/>
    </row>
    <row r="44" spans="1:19" ht="14.5">
      <c r="A44" s="66">
        <f>ROW()</f>
        <v>44</v>
      </c>
      <c r="B44" s="27"/>
      <c r="C44" s="671"/>
      <c r="D44" s="671"/>
      <c r="E44" s="214" t="s">
        <v>1001</v>
      </c>
      <c r="F44" s="214"/>
      <c r="G44" s="387"/>
      <c r="H44" s="387"/>
      <c r="I44" s="774"/>
      <c r="J44" s="775"/>
      <c r="K44" s="775"/>
      <c r="L44" s="775"/>
      <c r="M44" s="774"/>
      <c r="N44" s="775"/>
      <c r="O44" s="27"/>
      <c r="S44" s="18"/>
    </row>
    <row r="45" spans="1:19" ht="14.5">
      <c r="A45" s="66">
        <f>ROW()</f>
        <v>45</v>
      </c>
      <c r="B45" s="27"/>
      <c r="C45" s="671"/>
      <c r="D45" s="671"/>
      <c r="E45" s="214" t="s">
        <v>899</v>
      </c>
      <c r="F45" s="214"/>
      <c r="G45" s="387"/>
      <c r="H45" s="387"/>
      <c r="I45" s="774"/>
      <c r="J45" s="775"/>
      <c r="K45" s="775"/>
      <c r="L45" s="775"/>
      <c r="M45" s="774"/>
      <c r="N45" s="775"/>
      <c r="O45" s="27"/>
      <c r="S45" s="18"/>
    </row>
    <row r="46" spans="1:19" ht="14.5">
      <c r="A46" s="66">
        <f>ROW()</f>
        <v>46</v>
      </c>
      <c r="B46" s="27"/>
      <c r="C46" s="671"/>
      <c r="D46" s="671"/>
      <c r="E46" s="214" t="s">
        <v>900</v>
      </c>
      <c r="F46" s="214"/>
      <c r="G46" s="387"/>
      <c r="H46" s="387"/>
      <c r="I46" s="774"/>
      <c r="J46" s="775"/>
      <c r="K46" s="775"/>
      <c r="L46" s="775"/>
      <c r="M46" s="774"/>
      <c r="N46" s="775"/>
      <c r="O46" s="27"/>
      <c r="S46" s="18"/>
    </row>
    <row r="47" spans="1:19" ht="14.5">
      <c r="A47" s="66">
        <f>ROW()</f>
        <v>47</v>
      </c>
      <c r="B47" s="27"/>
      <c r="C47" s="671"/>
      <c r="D47" s="671"/>
      <c r="E47" s="214" t="s">
        <v>901</v>
      </c>
      <c r="F47" s="214"/>
      <c r="G47" s="387"/>
      <c r="H47" s="387"/>
      <c r="I47" s="774"/>
      <c r="J47" s="775"/>
      <c r="K47" s="775"/>
      <c r="L47" s="775"/>
      <c r="M47" s="774"/>
      <c r="N47" s="775"/>
      <c r="O47" s="27"/>
      <c r="S47" s="18"/>
    </row>
    <row r="48" spans="1:19" ht="14.5">
      <c r="A48" s="66">
        <f>ROW()</f>
        <v>48</v>
      </c>
      <c r="B48" s="27"/>
      <c r="C48" s="671"/>
      <c r="D48" s="671"/>
      <c r="E48" s="214" t="s">
        <v>889</v>
      </c>
      <c r="F48" s="214"/>
      <c r="G48" s="387"/>
      <c r="H48" s="387"/>
      <c r="I48" s="774"/>
      <c r="J48" s="775"/>
      <c r="K48" s="775"/>
      <c r="L48" s="775"/>
      <c r="M48" s="774"/>
      <c r="N48" s="775"/>
      <c r="O48" s="27"/>
      <c r="S48" s="18"/>
    </row>
    <row r="49" spans="1:19" ht="14.5">
      <c r="A49" s="66">
        <f>ROW()</f>
        <v>49</v>
      </c>
      <c r="B49" s="27"/>
      <c r="C49" s="671"/>
      <c r="D49" s="671"/>
      <c r="E49" s="214" t="s">
        <v>891</v>
      </c>
      <c r="F49" s="214"/>
      <c r="G49" s="387"/>
      <c r="H49" s="387"/>
      <c r="I49" s="774"/>
      <c r="J49" s="775"/>
      <c r="K49" s="775"/>
      <c r="L49" s="775"/>
      <c r="M49" s="774"/>
      <c r="N49" s="775"/>
      <c r="O49" s="27"/>
      <c r="S49" s="18"/>
    </row>
    <row r="50" spans="1:19" ht="15" customHeight="1">
      <c r="A50" s="66">
        <f>ROW()</f>
        <v>50</v>
      </c>
      <c r="B50" s="27"/>
      <c r="C50" s="671"/>
      <c r="D50" s="671"/>
      <c r="E50" s="214" t="s">
        <v>895</v>
      </c>
      <c r="F50" s="214"/>
      <c r="G50" s="387"/>
      <c r="H50" s="387"/>
      <c r="I50" s="774"/>
      <c r="J50" s="775"/>
      <c r="K50" s="775"/>
      <c r="L50" s="775"/>
      <c r="M50" s="774"/>
      <c r="N50" s="775"/>
      <c r="O50" s="27"/>
      <c r="S50" s="18"/>
    </row>
    <row r="51" spans="1:19" ht="15" customHeight="1">
      <c r="A51" s="66">
        <f>ROW()</f>
        <v>51</v>
      </c>
      <c r="B51" s="27"/>
      <c r="C51" s="671"/>
      <c r="D51" s="671"/>
      <c r="E51" s="214" t="s">
        <v>890</v>
      </c>
      <c r="F51" s="214"/>
      <c r="G51" s="387"/>
      <c r="H51" s="387"/>
      <c r="I51" s="774"/>
      <c r="J51" s="775"/>
      <c r="K51" s="775"/>
      <c r="L51" s="775"/>
      <c r="M51" s="774"/>
      <c r="N51" s="775"/>
      <c r="O51" s="27"/>
      <c r="S51" s="18"/>
    </row>
    <row r="52" spans="1:19" ht="15" customHeight="1">
      <c r="A52" s="66">
        <f>ROW()</f>
        <v>52</v>
      </c>
      <c r="B52" s="27"/>
      <c r="C52" s="671"/>
      <c r="D52" s="671"/>
      <c r="E52" s="214" t="s">
        <v>892</v>
      </c>
      <c r="F52" s="214"/>
      <c r="G52" s="387"/>
      <c r="H52" s="387"/>
      <c r="I52" s="774"/>
      <c r="J52" s="775"/>
      <c r="K52" s="775"/>
      <c r="L52" s="775"/>
      <c r="M52" s="774"/>
      <c r="N52" s="775"/>
      <c r="O52" s="27"/>
      <c r="S52" s="18"/>
    </row>
    <row r="53" spans="1:19" ht="15" customHeight="1">
      <c r="A53" s="66">
        <f>ROW()</f>
        <v>53</v>
      </c>
      <c r="B53" s="27"/>
      <c r="C53" s="671"/>
      <c r="D53" s="671"/>
      <c r="E53" s="214" t="s">
        <v>893</v>
      </c>
      <c r="F53" s="214"/>
      <c r="G53" s="387"/>
      <c r="H53" s="387"/>
      <c r="I53" s="774"/>
      <c r="J53" s="775"/>
      <c r="K53" s="775"/>
      <c r="L53" s="775"/>
      <c r="M53" s="774"/>
      <c r="N53" s="775"/>
      <c r="O53" s="27"/>
      <c r="S53" s="18"/>
    </row>
    <row r="54" spans="1:19" ht="15" customHeight="1">
      <c r="A54" s="66">
        <f>ROW()</f>
        <v>54</v>
      </c>
      <c r="B54" s="27"/>
      <c r="C54" s="671"/>
      <c r="D54" s="671"/>
      <c r="E54" s="214" t="s">
        <v>898</v>
      </c>
      <c r="F54" s="214"/>
      <c r="G54" s="387"/>
      <c r="H54" s="387"/>
      <c r="I54" s="774"/>
      <c r="J54" s="775"/>
      <c r="K54" s="775"/>
      <c r="L54" s="775"/>
      <c r="M54" s="774"/>
      <c r="N54" s="775"/>
      <c r="O54" s="27"/>
      <c r="S54" s="18"/>
    </row>
    <row r="55" spans="1:19" ht="15" customHeight="1">
      <c r="A55" s="66">
        <f>ROW()</f>
        <v>55</v>
      </c>
      <c r="B55" s="27"/>
      <c r="C55" s="671"/>
      <c r="D55" s="671"/>
      <c r="E55" s="214" t="s">
        <v>1002</v>
      </c>
      <c r="F55" s="214"/>
      <c r="G55" s="387"/>
      <c r="H55" s="387"/>
      <c r="I55" s="774"/>
      <c r="J55" s="775"/>
      <c r="K55" s="775"/>
      <c r="L55" s="775"/>
      <c r="M55" s="774"/>
      <c r="N55" s="775"/>
      <c r="O55" s="27"/>
      <c r="S55" s="18"/>
    </row>
    <row r="56" spans="1:19" ht="15" customHeight="1">
      <c r="A56" s="66">
        <f>ROW()</f>
        <v>56</v>
      </c>
      <c r="B56" s="27"/>
      <c r="C56" s="671"/>
      <c r="D56" s="671"/>
      <c r="E56" s="214" t="s">
        <v>1004</v>
      </c>
      <c r="F56" s="214"/>
      <c r="G56" s="387"/>
      <c r="H56" s="387"/>
      <c r="I56" s="774"/>
      <c r="J56" s="775"/>
      <c r="K56" s="775"/>
      <c r="L56" s="775"/>
      <c r="M56" s="774"/>
      <c r="N56" s="775"/>
      <c r="O56" s="27"/>
      <c r="S56" s="18"/>
    </row>
    <row r="57" spans="1:19" ht="15" customHeight="1">
      <c r="A57" s="66">
        <f>ROW()</f>
        <v>57</v>
      </c>
      <c r="B57" s="27"/>
      <c r="C57" s="671"/>
      <c r="D57" s="671"/>
      <c r="E57" s="214" t="s">
        <v>1003</v>
      </c>
      <c r="F57" s="214"/>
      <c r="G57" s="387"/>
      <c r="H57" s="387"/>
      <c r="I57" s="774"/>
      <c r="J57" s="775"/>
      <c r="K57" s="775"/>
      <c r="L57" s="775"/>
      <c r="M57" s="774"/>
      <c r="N57" s="775"/>
      <c r="O57" s="27"/>
      <c r="S57" s="18"/>
    </row>
    <row r="58" spans="1:19" ht="15" customHeight="1">
      <c r="A58" s="66">
        <f>ROW()</f>
        <v>58</v>
      </c>
      <c r="B58" s="27"/>
      <c r="C58" s="671"/>
      <c r="D58" s="671"/>
      <c r="E58" s="214" t="s">
        <v>1005</v>
      </c>
      <c r="F58" s="214"/>
      <c r="G58" s="387"/>
      <c r="H58" s="387"/>
      <c r="I58" s="774"/>
      <c r="J58" s="775"/>
      <c r="K58" s="775"/>
      <c r="L58" s="775"/>
      <c r="M58" s="774"/>
      <c r="N58" s="775"/>
      <c r="O58" s="27"/>
      <c r="S58" s="18"/>
    </row>
    <row r="59" spans="1:19" ht="15" customHeight="1">
      <c r="A59" s="71">
        <f>ROW()</f>
        <v>59</v>
      </c>
      <c r="B59" s="58"/>
      <c r="C59" s="58"/>
      <c r="D59" s="58"/>
      <c r="E59" s="58"/>
      <c r="F59" s="58"/>
      <c r="G59" s="58"/>
      <c r="H59" s="58"/>
      <c r="I59" s="58"/>
      <c r="J59" s="58"/>
      <c r="K59" s="58"/>
      <c r="L59" s="58"/>
      <c r="M59" s="58"/>
      <c r="N59" s="58"/>
      <c r="O59" s="58"/>
      <c r="P59" s="58"/>
      <c r="Q59" s="58"/>
      <c r="R59" s="58"/>
      <c r="S59" s="59"/>
    </row>
  </sheetData>
  <sheetProtection formatColumns="0" formatRows="0"/>
  <mergeCells count="3">
    <mergeCell ref="Q2:R2"/>
    <mergeCell ref="A3:S3"/>
    <mergeCell ref="I1:J1"/>
  </mergeCells>
  <dataValidations count="1">
    <dataValidation type="date" operator="greaterThan" allowBlank="1" showInputMessage="1" showErrorMessage="1" errorTitle="Date entry" error="Dates after 1 January 2011 accepted" promptTitle="Date entry" prompt=" " sqref="J2:K2 K1" xr:uid="{8903534F-EA13-4E88-968F-0E4F24FB509D}">
      <formula1>40544</formula1>
    </dataValidation>
  </dataValidations>
  <pageMargins left="0.70866141732283472" right="0.70866141732283472" top="0.74803149606299213" bottom="0.74803149606299213" header="0.31496062992125984" footer="0.31496062992125984"/>
  <pageSetup paperSize="8" scale="76" orientation="landscape"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tabColor rgb="FF92D050"/>
    <pageSetUpPr fitToPage="1"/>
  </sheetPr>
  <dimension ref="A1:N26"/>
  <sheetViews>
    <sheetView showGridLines="0" zoomScaleNormal="100" zoomScaleSheetLayoutView="70" workbookViewId="0">
      <pane ySplit="4" topLeftCell="A5" activePane="bottomLeft" state="frozen"/>
      <selection pane="bottomLeft"/>
    </sheetView>
  </sheetViews>
  <sheetFormatPr defaultRowHeight="13"/>
  <cols>
    <col min="1" max="1" width="5" customWidth="1"/>
    <col min="2" max="2" width="2.59765625" customWidth="1"/>
    <col min="3" max="3" width="6" customWidth="1"/>
    <col min="4" max="4" width="2.296875" customWidth="1"/>
    <col min="5" max="5" width="2.69921875" customWidth="1"/>
    <col min="6" max="6" width="34.59765625" customWidth="1"/>
    <col min="7" max="7" width="18" customWidth="1"/>
    <col min="8" max="8" width="18.3984375" customWidth="1"/>
    <col min="9" max="12" width="16" customWidth="1"/>
    <col min="13" max="13" width="12.8984375" customWidth="1"/>
    <col min="14" max="14" width="6.8984375" customWidth="1"/>
  </cols>
  <sheetData>
    <row r="1" spans="1:14" ht="15" customHeight="1">
      <c r="A1" s="83"/>
      <c r="B1" s="84"/>
      <c r="C1" s="84"/>
      <c r="D1" s="84"/>
      <c r="E1" s="84"/>
      <c r="F1" s="84"/>
      <c r="G1" s="84"/>
      <c r="H1" s="84"/>
      <c r="I1" s="1088" t="s">
        <v>1127</v>
      </c>
      <c r="J1" s="1055"/>
      <c r="K1" s="1230" t="s">
        <v>6</v>
      </c>
      <c r="L1" s="1231"/>
      <c r="M1" s="1091"/>
      <c r="N1" s="85"/>
    </row>
    <row r="2" spans="1:14" ht="21">
      <c r="A2" s="53" t="s">
        <v>976</v>
      </c>
      <c r="B2" s="86"/>
      <c r="C2" s="60"/>
      <c r="D2" s="60"/>
      <c r="E2" s="60"/>
      <c r="F2" s="60"/>
      <c r="G2" s="60"/>
      <c r="H2" s="60"/>
      <c r="I2" s="1089"/>
      <c r="J2" s="1090"/>
      <c r="K2" s="1086" t="s">
        <v>7</v>
      </c>
      <c r="L2" s="1087"/>
      <c r="M2" s="1092"/>
      <c r="N2" s="61"/>
    </row>
    <row r="3" spans="1:14" ht="15.75" customHeight="1">
      <c r="A3" s="1289"/>
      <c r="B3" s="1290"/>
      <c r="C3" s="1290"/>
      <c r="D3" s="1290"/>
      <c r="E3" s="1290"/>
      <c r="F3" s="1290"/>
      <c r="G3" s="1290"/>
      <c r="H3" s="1290"/>
      <c r="I3" s="1290"/>
      <c r="J3" s="1290"/>
      <c r="K3" s="87"/>
      <c r="L3" s="87"/>
      <c r="M3" s="87"/>
      <c r="N3" s="55"/>
    </row>
    <row r="4" spans="1:14" ht="15" customHeight="1">
      <c r="A4" s="62" t="s">
        <v>5</v>
      </c>
      <c r="B4" s="91"/>
      <c r="C4" s="63"/>
      <c r="D4" s="88"/>
      <c r="E4" s="88"/>
      <c r="F4" s="88"/>
      <c r="G4" s="88"/>
      <c r="H4" s="88"/>
      <c r="I4" s="88"/>
      <c r="J4" s="88"/>
      <c r="K4" s="88"/>
      <c r="L4" s="88"/>
      <c r="M4" s="88"/>
      <c r="N4" s="89"/>
    </row>
    <row r="5" spans="1:14" ht="42.75" customHeight="1">
      <c r="A5" s="115">
        <f>ROW()</f>
        <v>5</v>
      </c>
      <c r="B5" s="102"/>
      <c r="C5" s="131" t="s">
        <v>977</v>
      </c>
      <c r="D5" s="31"/>
      <c r="E5" s="34"/>
      <c r="F5" s="34"/>
      <c r="G5" s="1288"/>
      <c r="H5" s="1288"/>
      <c r="I5" s="1288"/>
      <c r="J5" s="1288"/>
      <c r="K5" s="1288"/>
      <c r="L5" s="1288"/>
      <c r="M5" s="29"/>
      <c r="N5" s="396"/>
    </row>
    <row r="6" spans="1:14" ht="16.149999999999999" customHeight="1">
      <c r="A6" s="115">
        <f>ROW()</f>
        <v>6</v>
      </c>
      <c r="B6" s="102"/>
      <c r="C6" s="36"/>
      <c r="D6" s="36"/>
      <c r="E6" s="162"/>
      <c r="F6" s="34"/>
      <c r="G6" s="288" t="s">
        <v>174</v>
      </c>
      <c r="H6" s="288" t="s">
        <v>175</v>
      </c>
      <c r="I6" s="288" t="s">
        <v>166</v>
      </c>
      <c r="J6" s="288" t="s">
        <v>167</v>
      </c>
      <c r="K6" s="288" t="s">
        <v>173</v>
      </c>
      <c r="L6" s="288"/>
      <c r="M6" s="31"/>
      <c r="N6" s="18"/>
    </row>
    <row r="7" spans="1:14" ht="16.149999999999999" customHeight="1">
      <c r="A7" s="115">
        <f>ROW()</f>
        <v>7</v>
      </c>
      <c r="B7" s="102"/>
      <c r="C7" s="36"/>
      <c r="D7" s="49" t="s">
        <v>435</v>
      </c>
      <c r="E7" s="36"/>
      <c r="F7" s="163"/>
      <c r="G7" s="288" t="s">
        <v>703</v>
      </c>
      <c r="H7" s="288" t="s">
        <v>703</v>
      </c>
      <c r="I7" s="288" t="s">
        <v>703</v>
      </c>
      <c r="J7" s="288" t="s">
        <v>703</v>
      </c>
      <c r="K7" s="288" t="s">
        <v>703</v>
      </c>
      <c r="L7" s="288"/>
      <c r="M7" s="34"/>
      <c r="N7" s="18"/>
    </row>
    <row r="8" spans="1:14" ht="16.149999999999999" customHeight="1">
      <c r="A8" s="115">
        <f>ROW()</f>
        <v>8</v>
      </c>
      <c r="B8" s="102"/>
      <c r="C8" s="36"/>
      <c r="D8" s="49"/>
      <c r="E8" s="272" t="s">
        <v>468</v>
      </c>
      <c r="F8" s="34"/>
      <c r="G8" s="573"/>
      <c r="H8" s="573"/>
      <c r="I8" s="573"/>
      <c r="J8" s="573"/>
      <c r="K8" s="573"/>
      <c r="L8" s="896"/>
      <c r="M8" s="34"/>
      <c r="N8" s="18"/>
    </row>
    <row r="9" spans="1:14" ht="16.149999999999999" customHeight="1">
      <c r="A9" s="115">
        <f>ROW()</f>
        <v>9</v>
      </c>
      <c r="B9" s="102"/>
      <c r="C9" s="36"/>
      <c r="D9" s="36"/>
      <c r="E9" s="448" t="s">
        <v>469</v>
      </c>
      <c r="F9" s="34"/>
      <c r="G9" s="573"/>
      <c r="H9" s="573"/>
      <c r="I9" s="573"/>
      <c r="J9" s="573"/>
      <c r="K9" s="573"/>
      <c r="L9" s="896"/>
      <c r="M9" s="34"/>
      <c r="N9" s="18"/>
    </row>
    <row r="10" spans="1:14" ht="16.149999999999999" customHeight="1">
      <c r="A10" s="115">
        <f>ROW()</f>
        <v>10</v>
      </c>
      <c r="B10" s="102"/>
      <c r="C10" s="36"/>
      <c r="D10" s="36"/>
      <c r="E10" s="448" t="s">
        <v>470</v>
      </c>
      <c r="F10" s="34"/>
      <c r="G10" s="573"/>
      <c r="H10" s="574"/>
      <c r="I10" s="574"/>
      <c r="J10" s="574"/>
      <c r="K10" s="574"/>
      <c r="L10" s="896"/>
      <c r="M10" s="34"/>
      <c r="N10" s="18"/>
    </row>
    <row r="11" spans="1:14" ht="16.149999999999999" customHeight="1">
      <c r="A11" s="115">
        <f>ROW()</f>
        <v>11</v>
      </c>
      <c r="B11" s="102"/>
      <c r="C11" s="36"/>
      <c r="D11" s="36"/>
      <c r="E11" s="449" t="s">
        <v>436</v>
      </c>
      <c r="F11" s="34"/>
      <c r="G11" s="573"/>
      <c r="H11" s="573"/>
      <c r="I11" s="573"/>
      <c r="J11" s="573"/>
      <c r="K11" s="573"/>
      <c r="L11" s="896"/>
      <c r="M11" s="34"/>
      <c r="N11" s="18"/>
    </row>
    <row r="12" spans="1:14" ht="16.149999999999999" customHeight="1">
      <c r="A12" s="115">
        <f>ROW()</f>
        <v>12</v>
      </c>
      <c r="B12" s="102"/>
      <c r="C12" s="36"/>
      <c r="D12" s="36"/>
      <c r="E12" s="450" t="s">
        <v>437</v>
      </c>
      <c r="F12" s="34"/>
      <c r="G12" s="573"/>
      <c r="H12" s="573"/>
      <c r="I12" s="573"/>
      <c r="J12" s="573"/>
      <c r="K12" s="573"/>
      <c r="L12" s="896"/>
      <c r="M12" s="34"/>
      <c r="N12" s="18"/>
    </row>
    <row r="13" spans="1:14" ht="16.149999999999999" customHeight="1">
      <c r="A13" s="115">
        <f>ROW()</f>
        <v>13</v>
      </c>
      <c r="B13" s="102"/>
      <c r="C13" s="36"/>
      <c r="D13" s="36"/>
      <c r="E13" s="450" t="s">
        <v>467</v>
      </c>
      <c r="F13" s="34"/>
      <c r="G13" s="573"/>
      <c r="H13" s="573"/>
      <c r="I13" s="573"/>
      <c r="J13" s="573"/>
      <c r="K13" s="573"/>
      <c r="L13" s="896"/>
      <c r="M13" s="34"/>
      <c r="N13" s="18"/>
    </row>
    <row r="14" spans="1:14" ht="16.149999999999999" customHeight="1">
      <c r="A14" s="115">
        <f>ROW()</f>
        <v>14</v>
      </c>
      <c r="B14" s="102"/>
      <c r="C14" s="36"/>
      <c r="D14" s="36"/>
      <c r="E14" s="450" t="s">
        <v>466</v>
      </c>
      <c r="F14" s="34"/>
      <c r="G14" s="573"/>
      <c r="H14" s="573"/>
      <c r="I14" s="573"/>
      <c r="J14" s="573"/>
      <c r="K14" s="573"/>
      <c r="L14" s="896"/>
      <c r="M14" s="34"/>
      <c r="N14" s="18"/>
    </row>
    <row r="15" spans="1:14" ht="16.149999999999999" customHeight="1">
      <c r="A15" s="115">
        <f>ROW()</f>
        <v>15</v>
      </c>
      <c r="B15" s="102"/>
      <c r="C15" s="36"/>
      <c r="D15" s="36"/>
      <c r="E15" s="450"/>
      <c r="F15" s="34"/>
      <c r="G15" s="447"/>
      <c r="H15" s="447"/>
      <c r="I15" s="447"/>
      <c r="J15" s="447"/>
      <c r="K15" s="447"/>
      <c r="L15" s="447"/>
      <c r="M15" s="34"/>
      <c r="N15" s="18"/>
    </row>
    <row r="16" spans="1:14" ht="16.149999999999999" customHeight="1">
      <c r="A16" s="115"/>
      <c r="B16" s="102"/>
      <c r="C16" s="36"/>
      <c r="D16" s="36"/>
      <c r="E16" s="450"/>
      <c r="F16" s="34"/>
      <c r="G16" s="288" t="s">
        <v>174</v>
      </c>
      <c r="H16" s="288" t="s">
        <v>175</v>
      </c>
      <c r="I16" s="288" t="s">
        <v>166</v>
      </c>
      <c r="J16" s="288" t="s">
        <v>167</v>
      </c>
      <c r="K16" s="288" t="s">
        <v>173</v>
      </c>
      <c r="L16" s="288"/>
      <c r="M16" s="34"/>
      <c r="N16" s="18"/>
    </row>
    <row r="17" spans="1:14" ht="16.149999999999999" customHeight="1">
      <c r="A17" s="115">
        <f>ROW()</f>
        <v>17</v>
      </c>
      <c r="B17" s="102"/>
      <c r="C17" s="36"/>
      <c r="D17" s="49" t="s">
        <v>345</v>
      </c>
      <c r="E17" s="449"/>
      <c r="F17" s="34"/>
      <c r="G17" s="288" t="s">
        <v>704</v>
      </c>
      <c r="H17" s="288" t="s">
        <v>704</v>
      </c>
      <c r="I17" s="288" t="s">
        <v>704</v>
      </c>
      <c r="J17" s="288" t="s">
        <v>704</v>
      </c>
      <c r="K17" s="288" t="s">
        <v>704</v>
      </c>
      <c r="L17" s="288"/>
      <c r="M17" s="34"/>
      <c r="N17" s="18"/>
    </row>
    <row r="18" spans="1:14" ht="16.149999999999999" customHeight="1">
      <c r="A18" s="115">
        <f>ROW()</f>
        <v>18</v>
      </c>
      <c r="B18" s="102"/>
      <c r="C18" s="36"/>
      <c r="D18" s="49"/>
      <c r="E18" s="272" t="s">
        <v>468</v>
      </c>
      <c r="F18" s="34"/>
      <c r="G18" s="573"/>
      <c r="H18" s="573"/>
      <c r="I18" s="573"/>
      <c r="J18" s="573"/>
      <c r="K18" s="573"/>
      <c r="L18" s="896"/>
      <c r="M18" s="34"/>
      <c r="N18" s="18"/>
    </row>
    <row r="19" spans="1:14" ht="16.149999999999999" customHeight="1">
      <c r="A19" s="115">
        <f>ROW()</f>
        <v>19</v>
      </c>
      <c r="B19" s="102"/>
      <c r="C19" s="36"/>
      <c r="D19" s="34"/>
      <c r="E19" s="448" t="s">
        <v>469</v>
      </c>
      <c r="F19" s="34"/>
      <c r="G19" s="573"/>
      <c r="H19" s="573"/>
      <c r="I19" s="573"/>
      <c r="J19" s="573"/>
      <c r="K19" s="573"/>
      <c r="L19" s="896"/>
      <c r="M19" s="34"/>
      <c r="N19" s="18"/>
    </row>
    <row r="20" spans="1:14" ht="16.149999999999999" customHeight="1">
      <c r="A20" s="115">
        <f>ROW()</f>
        <v>20</v>
      </c>
      <c r="B20" s="102"/>
      <c r="C20" s="36"/>
      <c r="D20" s="34"/>
      <c r="E20" s="448" t="s">
        <v>470</v>
      </c>
      <c r="F20" s="34"/>
      <c r="G20" s="573"/>
      <c r="H20" s="574"/>
      <c r="I20" s="574"/>
      <c r="J20" s="574"/>
      <c r="K20" s="574"/>
      <c r="L20" s="896"/>
      <c r="M20" s="34"/>
      <c r="N20" s="18"/>
    </row>
    <row r="21" spans="1:14" ht="16.149999999999999" customHeight="1">
      <c r="A21" s="115">
        <f>ROW()</f>
        <v>21</v>
      </c>
      <c r="B21" s="102"/>
      <c r="C21" s="36"/>
      <c r="D21" s="34"/>
      <c r="E21" s="449" t="s">
        <v>436</v>
      </c>
      <c r="F21" s="34"/>
      <c r="G21" s="573"/>
      <c r="H21" s="573"/>
      <c r="I21" s="573"/>
      <c r="J21" s="573"/>
      <c r="K21" s="573"/>
      <c r="L21" s="896"/>
      <c r="M21" s="34"/>
      <c r="N21" s="18"/>
    </row>
    <row r="22" spans="1:14" ht="16.149999999999999" customHeight="1">
      <c r="A22" s="115">
        <f>ROW()</f>
        <v>22</v>
      </c>
      <c r="B22" s="102"/>
      <c r="C22" s="36"/>
      <c r="D22" s="34"/>
      <c r="E22" s="450" t="s">
        <v>437</v>
      </c>
      <c r="F22" s="34"/>
      <c r="G22" s="574"/>
      <c r="H22" s="573"/>
      <c r="I22" s="573"/>
      <c r="J22" s="573"/>
      <c r="K22" s="573"/>
      <c r="L22" s="896"/>
      <c r="M22" s="34"/>
      <c r="N22" s="18"/>
    </row>
    <row r="23" spans="1:14" ht="16.149999999999999" customHeight="1">
      <c r="A23" s="115">
        <f>ROW()</f>
        <v>23</v>
      </c>
      <c r="B23" s="102"/>
      <c r="C23" s="36"/>
      <c r="D23" s="34"/>
      <c r="E23" s="450" t="s">
        <v>467</v>
      </c>
      <c r="F23" s="34"/>
      <c r="G23" s="573"/>
      <c r="H23" s="573"/>
      <c r="I23" s="573"/>
      <c r="J23" s="573"/>
      <c r="K23" s="573"/>
      <c r="L23" s="896"/>
      <c r="M23" s="34"/>
      <c r="N23" s="18"/>
    </row>
    <row r="24" spans="1:14" ht="16.149999999999999" customHeight="1">
      <c r="A24" s="115">
        <f>ROW()</f>
        <v>24</v>
      </c>
      <c r="B24" s="102"/>
      <c r="C24" s="36"/>
      <c r="D24" s="34"/>
      <c r="E24" s="450" t="s">
        <v>466</v>
      </c>
      <c r="F24" s="34"/>
      <c r="G24" s="573"/>
      <c r="H24" s="573"/>
      <c r="I24" s="573"/>
      <c r="J24" s="573"/>
      <c r="K24" s="573"/>
      <c r="L24" s="896"/>
      <c r="M24" s="34"/>
      <c r="N24" s="18"/>
    </row>
    <row r="25" spans="1:14">
      <c r="A25" s="115">
        <f>ROW()</f>
        <v>25</v>
      </c>
      <c r="B25" s="102"/>
      <c r="C25" s="34"/>
      <c r="D25" s="34"/>
      <c r="E25" s="36"/>
      <c r="F25" s="34"/>
      <c r="G25" s="34"/>
      <c r="H25" s="34"/>
      <c r="I25" s="34"/>
      <c r="J25" s="34"/>
      <c r="K25" s="34"/>
      <c r="L25" s="34"/>
      <c r="M25" s="34"/>
      <c r="N25" s="35"/>
    </row>
    <row r="26" spans="1:14" ht="18" customHeight="1">
      <c r="A26" s="115">
        <f>ROW()</f>
        <v>26</v>
      </c>
      <c r="B26" s="132"/>
      <c r="C26" s="41"/>
      <c r="D26" s="41"/>
      <c r="E26" s="41"/>
      <c r="F26" s="41"/>
      <c r="G26" s="41"/>
      <c r="H26" s="41"/>
      <c r="I26" s="41"/>
      <c r="J26" s="41"/>
      <c r="K26" s="41"/>
      <c r="L26" s="41"/>
      <c r="M26" s="41"/>
      <c r="N26" s="42"/>
    </row>
  </sheetData>
  <sheetProtection formatColumns="0" formatRows="0"/>
  <mergeCells count="3">
    <mergeCell ref="G5:L5"/>
    <mergeCell ref="A3:J3"/>
    <mergeCell ref="K1:L1"/>
  </mergeCells>
  <dataValidations count="1">
    <dataValidation type="date" operator="greaterThan" allowBlank="1" showInputMessage="1" showErrorMessage="1" errorTitle="Date entry" error="Dates after 1 January 2011 accepted" promptTitle="Date entry" prompt=" " sqref="L2:M2 M1" xr:uid="{FF8EF140-3161-48BF-98C0-6AD43EE5F6B6}">
      <formula1>40544</formula1>
    </dataValidation>
  </dataValidations>
  <pageMargins left="0.70866141732283472" right="0.70866141732283472" top="0.74803149606299213" bottom="0.74803149606299213" header="0.31496062992125984" footer="0.31496062992125984"/>
  <pageSetup paperSize="9" scale="84" fitToHeight="10" orientation="landscape" cellComments="asDisplayed"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92D050"/>
    <pageSetUpPr fitToPage="1"/>
  </sheetPr>
  <dimension ref="A1:U45"/>
  <sheetViews>
    <sheetView showGridLines="0" zoomScale="85" zoomScaleNormal="85" zoomScaleSheetLayoutView="55" workbookViewId="0">
      <pane ySplit="4" topLeftCell="A22" activePane="bottomLeft" state="frozen"/>
      <selection pane="bottomLeft" activeCell="W34" sqref="W34"/>
    </sheetView>
  </sheetViews>
  <sheetFormatPr defaultRowHeight="13"/>
  <cols>
    <col min="1" max="1" width="4.69921875" customWidth="1"/>
    <col min="2" max="2" width="2.3984375" customWidth="1"/>
    <col min="3" max="3" width="1.8984375" customWidth="1"/>
    <col min="4" max="4" width="53" bestFit="1" customWidth="1"/>
    <col min="5" max="7" width="17.296875" customWidth="1"/>
    <col min="8" max="15" width="11.3984375" customWidth="1"/>
    <col min="16" max="16" width="13" customWidth="1"/>
    <col min="17" max="17" width="12.296875" customWidth="1"/>
    <col min="18" max="18" width="59.09765625" customWidth="1"/>
    <col min="19" max="19" width="4.3984375" customWidth="1"/>
  </cols>
  <sheetData>
    <row r="1" spans="1:19" ht="15" customHeight="1">
      <c r="A1" s="1057"/>
      <c r="B1" s="1058"/>
      <c r="C1" s="1058"/>
      <c r="D1" s="1058"/>
      <c r="E1" s="1058"/>
      <c r="F1" s="1058"/>
      <c r="G1" s="1058"/>
      <c r="H1" s="1058"/>
      <c r="I1" s="1058"/>
      <c r="J1" s="1058"/>
      <c r="K1" s="1058"/>
      <c r="L1" s="1058"/>
      <c r="M1" s="1088" t="s">
        <v>1127</v>
      </c>
      <c r="N1" s="1055"/>
      <c r="O1" s="1230" t="s">
        <v>6</v>
      </c>
      <c r="P1" s="1231"/>
      <c r="Q1" s="1091"/>
      <c r="R1" s="87"/>
      <c r="S1" s="1059"/>
    </row>
    <row r="2" spans="1:19" ht="21">
      <c r="A2" s="1053" t="s">
        <v>978</v>
      </c>
      <c r="B2" s="86"/>
      <c r="C2" s="1014"/>
      <c r="D2" s="1014"/>
      <c r="E2" s="1014"/>
      <c r="F2" s="1014"/>
      <c r="G2" s="1014"/>
      <c r="H2" s="54"/>
      <c r="I2" s="1014"/>
      <c r="J2" s="1014"/>
      <c r="K2" s="1014"/>
      <c r="L2" s="1014"/>
      <c r="M2" s="1089"/>
      <c r="N2" s="1090"/>
      <c r="O2" s="1086" t="s">
        <v>7</v>
      </c>
      <c r="P2" s="1087"/>
      <c r="Q2" s="1092"/>
      <c r="R2" s="87"/>
      <c r="S2" s="1059"/>
    </row>
    <row r="3" spans="1:19" ht="15.75" customHeight="1">
      <c r="A3" s="1241" t="s">
        <v>1280</v>
      </c>
      <c r="B3" s="1242"/>
      <c r="C3" s="1242"/>
      <c r="D3" s="1242"/>
      <c r="E3" s="1242"/>
      <c r="F3" s="1242"/>
      <c r="G3" s="87"/>
      <c r="H3" s="87"/>
      <c r="I3" s="87"/>
      <c r="J3" s="87"/>
      <c r="K3" s="87"/>
      <c r="L3" s="87"/>
      <c r="M3" s="87"/>
      <c r="N3" s="87"/>
      <c r="O3" s="87"/>
      <c r="P3" s="87"/>
      <c r="Q3" s="87"/>
      <c r="R3" s="87"/>
      <c r="S3" s="1059"/>
    </row>
    <row r="4" spans="1:19" ht="15" customHeight="1">
      <c r="A4" s="62" t="s">
        <v>5</v>
      </c>
      <c r="B4" s="91"/>
      <c r="C4" s="63"/>
      <c r="D4" s="1060"/>
      <c r="E4" s="1060"/>
      <c r="F4" s="1060"/>
      <c r="G4" s="1060"/>
      <c r="H4" s="1060"/>
      <c r="I4" s="1060"/>
      <c r="J4" s="1060"/>
      <c r="K4" s="1060"/>
      <c r="L4" s="1060"/>
      <c r="M4" s="1060"/>
      <c r="N4" s="1014"/>
      <c r="O4" s="1014"/>
      <c r="P4" s="1014"/>
      <c r="Q4" s="1014"/>
      <c r="R4" s="1014"/>
      <c r="S4" s="1059"/>
    </row>
    <row r="5" spans="1:19" ht="31.5" customHeight="1">
      <c r="A5" s="115">
        <f>ROW()</f>
        <v>5</v>
      </c>
      <c r="B5" s="102"/>
      <c r="C5" s="460" t="s">
        <v>979</v>
      </c>
      <c r="D5" s="459"/>
      <c r="E5" s="459"/>
      <c r="F5" s="459"/>
      <c r="G5" s="459"/>
      <c r="H5" s="459"/>
      <c r="I5" s="459"/>
      <c r="J5" s="459"/>
      <c r="K5" s="459"/>
      <c r="L5" s="34"/>
      <c r="M5" s="34"/>
      <c r="N5" s="34"/>
      <c r="O5" s="34"/>
      <c r="P5" s="34"/>
      <c r="Q5" s="34"/>
      <c r="R5" s="34"/>
      <c r="S5" s="950"/>
    </row>
    <row r="6" spans="1:19" ht="15.75" customHeight="1">
      <c r="A6" s="115">
        <f>ROW()</f>
        <v>6</v>
      </c>
      <c r="B6" s="102"/>
      <c r="C6" s="131"/>
      <c r="D6" s="131"/>
      <c r="E6" s="131"/>
      <c r="F6" s="683"/>
      <c r="G6" s="683"/>
      <c r="H6" s="683"/>
      <c r="I6" s="683"/>
      <c r="J6" s="683"/>
      <c r="K6" s="683"/>
      <c r="L6" s="27"/>
      <c r="M6" s="27"/>
      <c r="N6" s="27"/>
      <c r="O6" s="27"/>
      <c r="P6" s="27"/>
      <c r="Q6" s="34"/>
      <c r="R6" s="34"/>
      <c r="S6" s="950"/>
    </row>
    <row r="7" spans="1:19" ht="31">
      <c r="A7" s="115">
        <f>ROW()</f>
        <v>7</v>
      </c>
      <c r="B7" s="102"/>
      <c r="C7" s="131"/>
      <c r="D7" s="34"/>
      <c r="E7" s="361" t="s">
        <v>599</v>
      </c>
      <c r="F7" s="1094" t="s">
        <v>1248</v>
      </c>
      <c r="G7" s="1298" t="s">
        <v>1249</v>
      </c>
      <c r="H7" s="1298"/>
      <c r="I7" s="1298"/>
      <c r="J7" s="1298"/>
      <c r="K7" s="1298"/>
      <c r="L7" s="1298"/>
      <c r="M7" s="1298"/>
      <c r="N7" s="1298"/>
      <c r="O7" s="1298"/>
      <c r="P7" s="1298"/>
      <c r="Q7" s="392"/>
      <c r="R7" s="392"/>
      <c r="S7" s="1061"/>
    </row>
    <row r="8" spans="1:19" ht="16.149999999999999" customHeight="1">
      <c r="A8" s="115">
        <f>ROW()</f>
        <v>8</v>
      </c>
      <c r="B8" s="102"/>
      <c r="C8" s="34"/>
      <c r="D8" s="461" t="s">
        <v>1102</v>
      </c>
      <c r="E8" s="288" t="s">
        <v>173</v>
      </c>
      <c r="F8" s="288" t="s">
        <v>173</v>
      </c>
      <c r="G8" s="288" t="s">
        <v>404</v>
      </c>
      <c r="H8" s="288" t="s">
        <v>405</v>
      </c>
      <c r="I8" s="288" t="s">
        <v>406</v>
      </c>
      <c r="J8" s="288" t="s">
        <v>407</v>
      </c>
      <c r="K8" s="288" t="s">
        <v>408</v>
      </c>
      <c r="L8" s="288" t="s">
        <v>409</v>
      </c>
      <c r="M8" s="288" t="s">
        <v>410</v>
      </c>
      <c r="N8" s="451" t="s">
        <v>411</v>
      </c>
      <c r="O8" s="452" t="s">
        <v>412</v>
      </c>
      <c r="P8" s="452" t="s">
        <v>413</v>
      </c>
      <c r="Q8" s="1291" t="s">
        <v>601</v>
      </c>
      <c r="R8" s="1291"/>
      <c r="S8" s="1062"/>
    </row>
    <row r="9" spans="1:19" ht="16.149999999999999" customHeight="1">
      <c r="A9" s="115">
        <f>ROW()</f>
        <v>9</v>
      </c>
      <c r="B9" s="102"/>
      <c r="C9" s="36"/>
      <c r="D9" s="874" t="s">
        <v>1076</v>
      </c>
      <c r="E9" s="875" t="s">
        <v>12</v>
      </c>
      <c r="F9" s="875">
        <v>46</v>
      </c>
      <c r="G9" s="1175">
        <v>46</v>
      </c>
      <c r="H9" s="875">
        <v>62</v>
      </c>
      <c r="I9" s="875">
        <v>63</v>
      </c>
      <c r="J9" s="875">
        <v>64</v>
      </c>
      <c r="K9" s="875">
        <v>64</v>
      </c>
      <c r="L9" s="875">
        <v>65</v>
      </c>
      <c r="M9" s="875">
        <v>66</v>
      </c>
      <c r="N9" s="875">
        <v>66</v>
      </c>
      <c r="O9" s="875">
        <v>67</v>
      </c>
      <c r="P9" s="875">
        <v>68</v>
      </c>
      <c r="Q9" s="1292"/>
      <c r="R9" s="1293"/>
      <c r="S9" s="1151"/>
    </row>
    <row r="10" spans="1:19" ht="16.149999999999999" customHeight="1">
      <c r="A10" s="115">
        <f>ROW()</f>
        <v>10</v>
      </c>
      <c r="B10" s="102"/>
      <c r="C10" s="36"/>
      <c r="D10" s="874" t="s">
        <v>1077</v>
      </c>
      <c r="E10" s="875" t="s">
        <v>12</v>
      </c>
      <c r="F10" s="875">
        <v>57</v>
      </c>
      <c r="G10" s="1175">
        <v>58</v>
      </c>
      <c r="H10" s="875">
        <v>59</v>
      </c>
      <c r="I10" s="875">
        <v>61</v>
      </c>
      <c r="J10" s="875">
        <v>62</v>
      </c>
      <c r="K10" s="875">
        <v>63</v>
      </c>
      <c r="L10" s="875">
        <v>64</v>
      </c>
      <c r="M10" s="875">
        <v>66</v>
      </c>
      <c r="N10" s="875">
        <v>67</v>
      </c>
      <c r="O10" s="875">
        <v>68</v>
      </c>
      <c r="P10" s="875">
        <v>70</v>
      </c>
      <c r="Q10" s="1292"/>
      <c r="R10" s="1293"/>
      <c r="S10" s="1151"/>
    </row>
    <row r="11" spans="1:19" ht="16.149999999999999" customHeight="1">
      <c r="A11" s="115">
        <f>ROW()</f>
        <v>11</v>
      </c>
      <c r="B11" s="102"/>
      <c r="C11" s="36"/>
      <c r="D11" s="874" t="s">
        <v>1078</v>
      </c>
      <c r="E11" s="875" t="s">
        <v>12</v>
      </c>
      <c r="F11" s="875">
        <v>65</v>
      </c>
      <c r="G11" s="1175">
        <v>65</v>
      </c>
      <c r="H11" s="875">
        <v>65</v>
      </c>
      <c r="I11" s="875">
        <v>65</v>
      </c>
      <c r="J11" s="875">
        <v>65</v>
      </c>
      <c r="K11" s="875">
        <v>65</v>
      </c>
      <c r="L11" s="875">
        <v>65</v>
      </c>
      <c r="M11" s="875">
        <v>65</v>
      </c>
      <c r="N11" s="875">
        <v>65</v>
      </c>
      <c r="O11" s="875">
        <v>65</v>
      </c>
      <c r="P11" s="875">
        <v>65</v>
      </c>
      <c r="Q11" s="1292"/>
      <c r="R11" s="1293"/>
      <c r="S11" s="1151"/>
    </row>
    <row r="12" spans="1:19" ht="16.149999999999999" customHeight="1">
      <c r="A12" s="115">
        <f>ROW()</f>
        <v>12</v>
      </c>
      <c r="B12" s="102"/>
      <c r="C12" s="36"/>
      <c r="D12" s="874" t="s">
        <v>1079</v>
      </c>
      <c r="E12" s="875"/>
      <c r="F12" s="875">
        <v>932</v>
      </c>
      <c r="G12" s="1175">
        <v>951</v>
      </c>
      <c r="H12" s="875">
        <v>984</v>
      </c>
      <c r="I12" s="875">
        <v>1004</v>
      </c>
      <c r="J12" s="875">
        <v>1025</v>
      </c>
      <c r="K12" s="875">
        <v>1046</v>
      </c>
      <c r="L12" s="875">
        <v>1067</v>
      </c>
      <c r="M12" s="875">
        <v>1089</v>
      </c>
      <c r="N12" s="875">
        <v>1111</v>
      </c>
      <c r="O12" s="875">
        <v>1133</v>
      </c>
      <c r="P12" s="875">
        <v>1155</v>
      </c>
      <c r="Q12" s="1292"/>
      <c r="R12" s="1293"/>
      <c r="S12" s="1151"/>
    </row>
    <row r="13" spans="1:19" ht="16.149999999999999" customHeight="1">
      <c r="A13" s="115">
        <f>ROW()</f>
        <v>13</v>
      </c>
      <c r="B13" s="102"/>
      <c r="C13" s="36"/>
      <c r="D13" s="874" t="s">
        <v>1080</v>
      </c>
      <c r="E13" s="875"/>
      <c r="F13" s="875">
        <v>892</v>
      </c>
      <c r="G13" s="1175">
        <v>910</v>
      </c>
      <c r="H13" s="875">
        <v>942</v>
      </c>
      <c r="I13" s="875">
        <v>962</v>
      </c>
      <c r="J13" s="875">
        <v>981</v>
      </c>
      <c r="K13" s="875">
        <v>1002</v>
      </c>
      <c r="L13" s="875">
        <v>1023</v>
      </c>
      <c r="M13" s="875">
        <v>1044</v>
      </c>
      <c r="N13" s="875">
        <v>1065</v>
      </c>
      <c r="O13" s="875">
        <v>1087</v>
      </c>
      <c r="P13" s="875">
        <v>1108</v>
      </c>
      <c r="Q13" s="1292"/>
      <c r="R13" s="1293"/>
      <c r="S13" s="1151"/>
    </row>
    <row r="14" spans="1:19" ht="16.149999999999999" customHeight="1">
      <c r="A14" s="115">
        <f>ROW()</f>
        <v>14</v>
      </c>
      <c r="B14" s="102"/>
      <c r="C14" s="36"/>
      <c r="D14" s="1174" t="s">
        <v>346</v>
      </c>
      <c r="E14" s="1177"/>
      <c r="F14" s="357"/>
      <c r="G14" s="1176"/>
      <c r="H14" s="357"/>
      <c r="I14" s="357"/>
      <c r="J14" s="357"/>
      <c r="K14" s="357"/>
      <c r="L14" s="357"/>
      <c r="M14" s="357"/>
      <c r="N14" s="358"/>
      <c r="O14" s="358"/>
      <c r="P14" s="358"/>
      <c r="Q14" s="1294"/>
      <c r="R14" s="1295"/>
      <c r="S14" s="1148"/>
    </row>
    <row r="15" spans="1:19" ht="16.149999999999999" customHeight="1">
      <c r="A15" s="115">
        <f>ROW()</f>
        <v>15</v>
      </c>
      <c r="B15" s="102"/>
      <c r="C15" s="36"/>
      <c r="D15" s="1174" t="s">
        <v>346</v>
      </c>
      <c r="E15" s="1177"/>
      <c r="F15" s="357"/>
      <c r="G15" s="1176"/>
      <c r="H15" s="357"/>
      <c r="I15" s="357"/>
      <c r="J15" s="357"/>
      <c r="K15" s="357"/>
      <c r="L15" s="357"/>
      <c r="M15" s="357"/>
      <c r="N15" s="358"/>
      <c r="O15" s="358"/>
      <c r="P15" s="358"/>
      <c r="Q15" s="1294"/>
      <c r="R15" s="1295"/>
      <c r="S15" s="1148"/>
    </row>
    <row r="16" spans="1:19" ht="16.149999999999999" customHeight="1">
      <c r="A16" s="115">
        <f>ROW()</f>
        <v>16</v>
      </c>
      <c r="B16" s="102"/>
      <c r="C16" s="36"/>
      <c r="D16" s="1174" t="s">
        <v>346</v>
      </c>
      <c r="E16" s="1177"/>
      <c r="F16" s="357"/>
      <c r="G16" s="1176"/>
      <c r="H16" s="357"/>
      <c r="I16" s="357"/>
      <c r="J16" s="357"/>
      <c r="K16" s="357"/>
      <c r="L16" s="357"/>
      <c r="M16" s="357"/>
      <c r="N16" s="358"/>
      <c r="O16" s="358"/>
      <c r="P16" s="358"/>
      <c r="Q16" s="1294"/>
      <c r="R16" s="1295"/>
      <c r="S16" s="1148"/>
    </row>
    <row r="17" spans="1:19" ht="16.149999999999999" customHeight="1">
      <c r="A17" s="115">
        <f>ROW()</f>
        <v>17</v>
      </c>
      <c r="B17" s="102"/>
      <c r="C17" s="36"/>
      <c r="D17" s="1174" t="s">
        <v>346</v>
      </c>
      <c r="E17" s="1177"/>
      <c r="F17" s="357"/>
      <c r="G17" s="1176"/>
      <c r="H17" s="357"/>
      <c r="I17" s="357"/>
      <c r="J17" s="357"/>
      <c r="K17" s="357"/>
      <c r="L17" s="357"/>
      <c r="M17" s="357"/>
      <c r="N17" s="358"/>
      <c r="O17" s="358"/>
      <c r="P17" s="358"/>
      <c r="Q17" s="1294"/>
      <c r="R17" s="1295"/>
      <c r="S17" s="1148"/>
    </row>
    <row r="18" spans="1:19" ht="16.149999999999999" customHeight="1" thickBot="1">
      <c r="A18" s="115">
        <f>ROW()</f>
        <v>18</v>
      </c>
      <c r="B18" s="102"/>
      <c r="C18" s="36"/>
      <c r="D18" s="1174" t="s">
        <v>346</v>
      </c>
      <c r="E18" s="1177"/>
      <c r="F18" s="1161"/>
      <c r="G18" s="1172"/>
      <c r="H18" s="1161"/>
      <c r="I18" s="1161"/>
      <c r="J18" s="1161"/>
      <c r="K18" s="1161"/>
      <c r="L18" s="1161"/>
      <c r="M18" s="1161"/>
      <c r="N18" s="1162"/>
      <c r="O18" s="1162"/>
      <c r="P18" s="1162"/>
      <c r="Q18" s="1294"/>
      <c r="R18" s="1295"/>
      <c r="S18" s="1148"/>
    </row>
    <row r="19" spans="1:19" ht="16.149999999999999" customHeight="1" thickBot="1">
      <c r="A19" s="115">
        <f>ROW()</f>
        <v>19</v>
      </c>
      <c r="B19" s="102"/>
      <c r="C19" s="36"/>
      <c r="D19" s="1166" t="s">
        <v>705</v>
      </c>
      <c r="E19" s="1178"/>
      <c r="F19" s="1167">
        <f>SUM(F14:F18)</f>
        <v>0</v>
      </c>
      <c r="G19" s="1168">
        <f t="shared" ref="G19:P19" si="0">SUM(G14:G18)</f>
        <v>0</v>
      </c>
      <c r="H19" s="1168">
        <f t="shared" si="0"/>
        <v>0</v>
      </c>
      <c r="I19" s="1168">
        <f t="shared" si="0"/>
        <v>0</v>
      </c>
      <c r="J19" s="1168">
        <f t="shared" si="0"/>
        <v>0</v>
      </c>
      <c r="K19" s="1168">
        <f t="shared" si="0"/>
        <v>0</v>
      </c>
      <c r="L19" s="1168">
        <f t="shared" si="0"/>
        <v>0</v>
      </c>
      <c r="M19" s="1168">
        <f t="shared" si="0"/>
        <v>0</v>
      </c>
      <c r="N19" s="1168">
        <f t="shared" si="0"/>
        <v>0</v>
      </c>
      <c r="O19" s="1168">
        <f t="shared" si="0"/>
        <v>0</v>
      </c>
      <c r="P19" s="1169">
        <f t="shared" si="0"/>
        <v>0</v>
      </c>
      <c r="Q19" s="1296"/>
      <c r="R19" s="1295"/>
      <c r="S19" s="1148"/>
    </row>
    <row r="20" spans="1:19">
      <c r="A20" s="115">
        <f>ROW()</f>
        <v>20</v>
      </c>
      <c r="B20" s="102"/>
      <c r="C20" s="36"/>
      <c r="D20" s="164" t="s">
        <v>1099</v>
      </c>
      <c r="E20" s="34"/>
      <c r="F20" s="359"/>
      <c r="G20" s="359"/>
      <c r="H20" s="360"/>
      <c r="I20" s="359"/>
      <c r="J20" s="359"/>
      <c r="K20" s="359"/>
      <c r="L20" s="360"/>
      <c r="M20" s="393"/>
      <c r="N20" s="394"/>
      <c r="O20" s="394"/>
      <c r="P20" s="394"/>
      <c r="Q20" s="453"/>
      <c r="R20" s="394"/>
      <c r="S20" s="1063"/>
    </row>
    <row r="21" spans="1:19">
      <c r="A21" s="115">
        <f>ROW()</f>
        <v>21</v>
      </c>
      <c r="B21" s="102"/>
      <c r="C21" s="36"/>
      <c r="D21" s="164"/>
      <c r="E21" s="34"/>
      <c r="F21" s="359"/>
      <c r="G21" s="359"/>
      <c r="H21" s="360"/>
      <c r="I21" s="359"/>
      <c r="J21" s="359"/>
      <c r="K21" s="359"/>
      <c r="L21" s="360"/>
      <c r="M21" s="393"/>
      <c r="N21" s="394"/>
      <c r="O21" s="394"/>
      <c r="P21" s="394"/>
      <c r="Q21" s="394"/>
      <c r="R21" s="394"/>
      <c r="S21" s="1063"/>
    </row>
    <row r="22" spans="1:19" ht="24.75" customHeight="1">
      <c r="A22" s="115">
        <f>ROW()</f>
        <v>22</v>
      </c>
      <c r="B22" s="102"/>
      <c r="C22" s="37" t="s">
        <v>980</v>
      </c>
      <c r="D22" s="131"/>
      <c r="E22" s="131"/>
      <c r="F22" s="131"/>
      <c r="G22" s="131"/>
      <c r="H22" s="131"/>
      <c r="I22" s="131"/>
      <c r="J22" s="131"/>
      <c r="K22" s="131"/>
      <c r="L22" s="360"/>
      <c r="M22" s="360"/>
      <c r="N22" s="360"/>
      <c r="O22" s="360"/>
      <c r="P22" s="360"/>
      <c r="Q22" s="360"/>
      <c r="R22" s="360"/>
      <c r="S22" s="1064"/>
    </row>
    <row r="23" spans="1:19" ht="15.75" customHeight="1">
      <c r="A23" s="115">
        <f>ROW()</f>
        <v>23</v>
      </c>
      <c r="B23" s="102"/>
      <c r="C23" s="131"/>
      <c r="D23" s="131"/>
      <c r="E23" s="131"/>
      <c r="F23" s="131"/>
      <c r="G23" s="131"/>
      <c r="H23" s="131"/>
      <c r="I23" s="131"/>
      <c r="J23" s="131"/>
      <c r="K23" s="131"/>
      <c r="L23" s="360"/>
      <c r="M23" s="360"/>
      <c r="N23" s="360"/>
      <c r="O23" s="360"/>
      <c r="P23" s="360"/>
      <c r="Q23" s="360"/>
      <c r="R23" s="360"/>
      <c r="S23" s="1064"/>
    </row>
    <row r="24" spans="1:19" ht="15.75" customHeight="1">
      <c r="A24" s="115">
        <f>ROW()</f>
        <v>24</v>
      </c>
      <c r="B24" s="102"/>
      <c r="C24" s="131"/>
      <c r="D24" s="1299" t="s">
        <v>501</v>
      </c>
      <c r="E24" s="1173"/>
      <c r="F24" s="1300" t="s">
        <v>600</v>
      </c>
      <c r="G24" s="1300"/>
      <c r="H24" s="1300"/>
      <c r="I24" s="1300"/>
      <c r="J24" s="1300"/>
      <c r="K24" s="1300"/>
      <c r="L24" s="1300"/>
      <c r="M24" s="1300"/>
      <c r="N24" s="1300"/>
      <c r="O24" s="1300"/>
      <c r="P24" s="1300"/>
      <c r="Q24" s="392"/>
      <c r="R24" s="392"/>
      <c r="S24" s="1061"/>
    </row>
    <row r="25" spans="1:19" ht="16.149999999999999" customHeight="1">
      <c r="A25" s="115">
        <f>ROW()</f>
        <v>25</v>
      </c>
      <c r="B25" s="102"/>
      <c r="C25" s="34"/>
      <c r="D25" s="1299"/>
      <c r="E25" s="454" t="s">
        <v>173</v>
      </c>
      <c r="F25" s="454" t="s">
        <v>404</v>
      </c>
      <c r="G25" s="454" t="s">
        <v>405</v>
      </c>
      <c r="H25" s="454" t="s">
        <v>406</v>
      </c>
      <c r="I25" s="454" t="s">
        <v>407</v>
      </c>
      <c r="J25" s="454" t="s">
        <v>408</v>
      </c>
      <c r="K25" s="454" t="s">
        <v>409</v>
      </c>
      <c r="L25" s="454" t="s">
        <v>410</v>
      </c>
      <c r="M25" s="452" t="s">
        <v>411</v>
      </c>
      <c r="N25" s="452" t="s">
        <v>412</v>
      </c>
      <c r="O25" s="452" t="s">
        <v>413</v>
      </c>
      <c r="P25" s="1201"/>
      <c r="Q25" s="1201"/>
      <c r="R25" s="1201" t="s">
        <v>601</v>
      </c>
      <c r="S25" s="1061"/>
    </row>
    <row r="26" spans="1:19" ht="16.149999999999999" customHeight="1">
      <c r="A26" s="115">
        <f>ROW()</f>
        <v>26</v>
      </c>
      <c r="B26" s="102"/>
      <c r="C26" s="36"/>
      <c r="D26" s="873" t="s">
        <v>1082</v>
      </c>
      <c r="E26" s="873">
        <v>3</v>
      </c>
      <c r="F26" s="1170">
        <v>3</v>
      </c>
      <c r="G26" s="873">
        <v>3</v>
      </c>
      <c r="H26" s="873">
        <v>3</v>
      </c>
      <c r="I26" s="873">
        <v>3</v>
      </c>
      <c r="J26" s="873">
        <v>3</v>
      </c>
      <c r="K26" s="873">
        <v>3</v>
      </c>
      <c r="L26" s="873">
        <v>3</v>
      </c>
      <c r="M26" s="873">
        <v>3</v>
      </c>
      <c r="N26" s="873">
        <v>3</v>
      </c>
      <c r="O26" s="873">
        <v>3</v>
      </c>
      <c r="P26" s="1292"/>
      <c r="Q26" s="1297"/>
      <c r="R26" s="1293"/>
      <c r="S26" s="1151"/>
    </row>
    <row r="27" spans="1:19" ht="16.149999999999999" customHeight="1">
      <c r="A27" s="115">
        <f>ROW()</f>
        <v>27</v>
      </c>
      <c r="B27" s="102"/>
      <c r="C27" s="36"/>
      <c r="D27" s="873" t="s">
        <v>1202</v>
      </c>
      <c r="E27" s="395"/>
      <c r="F27" s="1171"/>
      <c r="G27" s="395"/>
      <c r="H27" s="395"/>
      <c r="I27" s="395"/>
      <c r="J27" s="395"/>
      <c r="K27" s="395"/>
      <c r="L27" s="395"/>
      <c r="M27" s="395"/>
      <c r="N27" s="395"/>
      <c r="O27" s="395"/>
      <c r="P27" s="1292"/>
      <c r="Q27" s="1297"/>
      <c r="R27" s="1293"/>
      <c r="S27" s="1151"/>
    </row>
    <row r="28" spans="1:19" ht="16.149999999999999" customHeight="1">
      <c r="A28" s="115">
        <f>ROW()</f>
        <v>28</v>
      </c>
      <c r="B28" s="102"/>
      <c r="C28" s="36"/>
      <c r="D28" s="196" t="s">
        <v>1081</v>
      </c>
      <c r="E28" s="395"/>
      <c r="F28" s="1171"/>
      <c r="G28" s="395"/>
      <c r="H28" s="395"/>
      <c r="I28" s="395"/>
      <c r="J28" s="395"/>
      <c r="K28" s="395"/>
      <c r="L28" s="395"/>
      <c r="M28" s="395"/>
      <c r="N28" s="395"/>
      <c r="O28" s="395"/>
      <c r="P28" s="1292"/>
      <c r="Q28" s="1297"/>
      <c r="R28" s="1293"/>
      <c r="S28" s="1151"/>
    </row>
    <row r="29" spans="1:19" ht="16.149999999999999" customHeight="1">
      <c r="A29" s="115">
        <f>ROW()</f>
        <v>29</v>
      </c>
      <c r="B29" s="102"/>
      <c r="C29" s="36"/>
      <c r="D29" s="196" t="s">
        <v>1081</v>
      </c>
      <c r="E29" s="395"/>
      <c r="F29" s="1171"/>
      <c r="G29" s="395"/>
      <c r="H29" s="395"/>
      <c r="I29" s="395"/>
      <c r="J29" s="395"/>
      <c r="K29" s="395"/>
      <c r="L29" s="395"/>
      <c r="M29" s="395"/>
      <c r="N29" s="395"/>
      <c r="O29" s="395"/>
      <c r="P29" s="1292"/>
      <c r="Q29" s="1297"/>
      <c r="R29" s="1293"/>
      <c r="S29" s="1151"/>
    </row>
    <row r="30" spans="1:19" ht="16.149999999999999" customHeight="1" thickBot="1">
      <c r="A30" s="115">
        <f>ROW()</f>
        <v>30</v>
      </c>
      <c r="B30" s="102"/>
      <c r="C30" s="36"/>
      <c r="D30" s="196" t="s">
        <v>1081</v>
      </c>
      <c r="E30" s="1161"/>
      <c r="F30" s="1172"/>
      <c r="G30" s="1161"/>
      <c r="H30" s="1161"/>
      <c r="I30" s="1161"/>
      <c r="J30" s="1161"/>
      <c r="K30" s="1161"/>
      <c r="L30" s="1161"/>
      <c r="M30" s="1162"/>
      <c r="N30" s="1162"/>
      <c r="O30" s="1162"/>
      <c r="P30" s="1292"/>
      <c r="Q30" s="1297"/>
      <c r="R30" s="1293"/>
      <c r="S30" s="1151"/>
    </row>
    <row r="31" spans="1:19" ht="16.149999999999999" customHeight="1" thickBot="1">
      <c r="A31" s="115">
        <f>ROW()</f>
        <v>31</v>
      </c>
      <c r="B31" s="102"/>
      <c r="C31" s="36"/>
      <c r="D31" s="1166" t="s">
        <v>1196</v>
      </c>
      <c r="E31" s="1179">
        <f>SUM(E27:E30)</f>
        <v>0</v>
      </c>
      <c r="F31" s="1156">
        <f>SUM(F27:F30)</f>
        <v>0</v>
      </c>
      <c r="G31" s="1168">
        <f t="shared" ref="G31:L31" si="1">SUM(G27:G30)</f>
        <v>0</v>
      </c>
      <c r="H31" s="1168">
        <f t="shared" si="1"/>
        <v>0</v>
      </c>
      <c r="I31" s="1168">
        <f t="shared" si="1"/>
        <v>0</v>
      </c>
      <c r="J31" s="1168">
        <f t="shared" si="1"/>
        <v>0</v>
      </c>
      <c r="K31" s="1168">
        <f t="shared" si="1"/>
        <v>0</v>
      </c>
      <c r="L31" s="1168">
        <f t="shared" si="1"/>
        <v>0</v>
      </c>
      <c r="M31" s="1168">
        <f>SUM(M27:M30)</f>
        <v>0</v>
      </c>
      <c r="N31" s="1168">
        <f>SUM(N27:N30)</f>
        <v>0</v>
      </c>
      <c r="O31" s="1169">
        <f>SUM(O27:O30)</f>
        <v>0</v>
      </c>
      <c r="P31" s="1296"/>
      <c r="Q31" s="1303"/>
      <c r="R31" s="1295"/>
      <c r="S31" s="1148"/>
    </row>
    <row r="32" spans="1:19">
      <c r="A32" s="115">
        <f>ROW()</f>
        <v>32</v>
      </c>
      <c r="B32" s="102"/>
      <c r="C32" s="36"/>
      <c r="D32" s="164" t="s">
        <v>1099</v>
      </c>
      <c r="E32" s="34"/>
      <c r="F32" s="31"/>
      <c r="G32" s="31"/>
      <c r="H32" s="34"/>
      <c r="I32" s="31"/>
      <c r="J32" s="31"/>
      <c r="K32" s="31"/>
      <c r="L32" s="34"/>
      <c r="N32" s="256"/>
      <c r="O32" s="256"/>
      <c r="P32" s="256"/>
      <c r="Q32" s="256"/>
      <c r="R32" s="256"/>
      <c r="S32" s="1066"/>
    </row>
    <row r="33" spans="1:21" ht="20.25" customHeight="1">
      <c r="A33" s="115">
        <f>ROW()</f>
        <v>33</v>
      </c>
      <c r="B33" s="102"/>
      <c r="C33" s="36"/>
      <c r="D33" s="164"/>
      <c r="E33" s="34"/>
      <c r="F33" s="31"/>
      <c r="G33" s="31"/>
      <c r="H33" s="34"/>
      <c r="I33" s="31"/>
      <c r="J33" s="31"/>
      <c r="K33" s="31"/>
      <c r="L33" s="34"/>
      <c r="N33" s="256"/>
      <c r="O33" s="256"/>
      <c r="P33" s="256"/>
      <c r="Q33" s="256"/>
      <c r="R33" s="256"/>
      <c r="S33" s="1066"/>
    </row>
    <row r="34" spans="1:21" ht="18.5">
      <c r="A34" s="115">
        <f>ROW()</f>
        <v>34</v>
      </c>
      <c r="B34" s="102"/>
      <c r="C34" s="1001" t="s">
        <v>1205</v>
      </c>
      <c r="D34" s="683"/>
      <c r="E34" s="683"/>
      <c r="F34" s="683"/>
      <c r="G34" s="683"/>
      <c r="H34" s="683"/>
      <c r="I34" s="683"/>
      <c r="J34" s="683"/>
      <c r="K34" s="683"/>
      <c r="L34" s="1095"/>
      <c r="M34" s="1095"/>
      <c r="N34" s="1095"/>
      <c r="O34" s="1095"/>
      <c r="P34" s="1095"/>
      <c r="Q34" s="1095"/>
      <c r="R34" s="1095"/>
      <c r="S34" s="1066"/>
    </row>
    <row r="35" spans="1:21" ht="18.5">
      <c r="A35" s="115"/>
      <c r="B35" s="102"/>
      <c r="C35" s="1001"/>
      <c r="D35" s="683"/>
      <c r="E35" s="1302" t="s">
        <v>173</v>
      </c>
      <c r="F35" s="1302"/>
      <c r="G35" s="1302"/>
      <c r="H35" s="1301" t="s">
        <v>1261</v>
      </c>
      <c r="I35" s="1301"/>
      <c r="J35" s="1301"/>
      <c r="K35" s="1301"/>
      <c r="L35" s="1301"/>
      <c r="M35" s="1301"/>
      <c r="N35" s="1301"/>
      <c r="O35" s="1301"/>
      <c r="P35" s="1301"/>
      <c r="Q35" s="1146"/>
      <c r="R35" s="1146"/>
      <c r="S35" s="1066"/>
    </row>
    <row r="36" spans="1:21" ht="43.5">
      <c r="A36" s="115">
        <f>ROW()</f>
        <v>36</v>
      </c>
      <c r="B36" s="102"/>
      <c r="C36" s="27"/>
      <c r="D36" s="1096" t="s">
        <v>501</v>
      </c>
      <c r="E36" s="1097" t="s">
        <v>1262</v>
      </c>
      <c r="F36" s="1097" t="s">
        <v>1263</v>
      </c>
      <c r="G36" s="1097" t="s">
        <v>1264</v>
      </c>
      <c r="H36" s="1147" t="s">
        <v>404</v>
      </c>
      <c r="I36" s="1147" t="s">
        <v>405</v>
      </c>
      <c r="J36" s="1147" t="s">
        <v>406</v>
      </c>
      <c r="K36" s="1147" t="s">
        <v>407</v>
      </c>
      <c r="L36" s="1147" t="s">
        <v>408</v>
      </c>
      <c r="M36" s="1147" t="s">
        <v>409</v>
      </c>
      <c r="N36" s="1147" t="s">
        <v>410</v>
      </c>
      <c r="O36" s="1097" t="s">
        <v>411</v>
      </c>
      <c r="P36" s="1097" t="s">
        <v>412</v>
      </c>
      <c r="Q36" s="1097" t="s">
        <v>413</v>
      </c>
      <c r="R36" s="1097" t="s">
        <v>601</v>
      </c>
      <c r="S36" s="1153"/>
    </row>
    <row r="37" spans="1:21" ht="14.5">
      <c r="A37" s="115">
        <f>ROW()</f>
        <v>37</v>
      </c>
      <c r="B37" s="102"/>
      <c r="C37" s="671"/>
      <c r="D37" s="1099" t="s">
        <v>1082</v>
      </c>
      <c r="E37" s="1154">
        <v>5</v>
      </c>
      <c r="F37" s="1099">
        <v>3</v>
      </c>
      <c r="G37" s="1099">
        <v>1</v>
      </c>
      <c r="H37" s="873"/>
      <c r="I37" s="873"/>
      <c r="J37" s="873"/>
      <c r="K37" s="873"/>
      <c r="L37" s="873"/>
      <c r="M37" s="873"/>
      <c r="N37" s="873"/>
      <c r="O37" s="873"/>
      <c r="P37" s="873"/>
      <c r="Q37" s="873"/>
      <c r="R37" s="1152"/>
      <c r="S37" s="950"/>
      <c r="U37" s="1138" t="s">
        <v>1260</v>
      </c>
    </row>
    <row r="38" spans="1:21" ht="14.5">
      <c r="A38" s="115">
        <f>ROW()</f>
        <v>38</v>
      </c>
      <c r="B38" s="102"/>
      <c r="C38" s="671"/>
      <c r="D38" s="1099" t="s">
        <v>1202</v>
      </c>
      <c r="E38" s="1155"/>
      <c r="F38" s="1098"/>
      <c r="G38" s="1098"/>
      <c r="H38" s="395"/>
      <c r="I38" s="395"/>
      <c r="J38" s="395"/>
      <c r="K38" s="395"/>
      <c r="L38" s="395"/>
      <c r="M38" s="395"/>
      <c r="N38" s="395"/>
      <c r="O38" s="395"/>
      <c r="P38" s="395"/>
      <c r="Q38" s="395"/>
      <c r="R38" s="1152"/>
      <c r="S38" s="950"/>
      <c r="U38" s="1138" t="s">
        <v>1260</v>
      </c>
    </row>
    <row r="39" spans="1:21" ht="14.5">
      <c r="A39" s="115">
        <f>ROW()</f>
        <v>39</v>
      </c>
      <c r="B39" s="102"/>
      <c r="C39" s="671"/>
      <c r="D39" s="1157" t="s">
        <v>1081</v>
      </c>
      <c r="E39" s="1155"/>
      <c r="F39" s="1098"/>
      <c r="G39" s="1098"/>
      <c r="H39" s="395"/>
      <c r="I39" s="395"/>
      <c r="J39" s="395"/>
      <c r="K39" s="395"/>
      <c r="L39" s="395"/>
      <c r="M39" s="395"/>
      <c r="N39" s="395"/>
      <c r="O39" s="395"/>
      <c r="P39" s="395"/>
      <c r="Q39" s="395"/>
      <c r="R39" s="1152"/>
      <c r="S39" s="950"/>
      <c r="U39" s="1138" t="s">
        <v>1260</v>
      </c>
    </row>
    <row r="40" spans="1:21" ht="14.5">
      <c r="A40" s="115">
        <f>ROW()</f>
        <v>40</v>
      </c>
      <c r="B40" s="102"/>
      <c r="C40" s="671"/>
      <c r="D40" s="1157" t="s">
        <v>1081</v>
      </c>
      <c r="E40" s="1155"/>
      <c r="F40" s="1098"/>
      <c r="G40" s="1098"/>
      <c r="H40" s="395"/>
      <c r="I40" s="395"/>
      <c r="J40" s="395"/>
      <c r="K40" s="395"/>
      <c r="L40" s="395"/>
      <c r="M40" s="395"/>
      <c r="N40" s="395"/>
      <c r="O40" s="395"/>
      <c r="P40" s="395"/>
      <c r="Q40" s="395"/>
      <c r="R40" s="1152"/>
      <c r="S40" s="950"/>
      <c r="U40" s="1138" t="s">
        <v>1260</v>
      </c>
    </row>
    <row r="41" spans="1:21" ht="15" thickBot="1">
      <c r="A41" s="115">
        <f>ROW()</f>
        <v>41</v>
      </c>
      <c r="B41" s="102"/>
      <c r="C41" s="671"/>
      <c r="D41" s="1157" t="s">
        <v>1081</v>
      </c>
      <c r="E41" s="1159"/>
      <c r="F41" s="1160"/>
      <c r="G41" s="1160"/>
      <c r="H41" s="1161"/>
      <c r="I41" s="1161"/>
      <c r="J41" s="1161"/>
      <c r="K41" s="1161"/>
      <c r="L41" s="1161"/>
      <c r="M41" s="1162"/>
      <c r="N41" s="1162"/>
      <c r="O41" s="1162"/>
      <c r="P41" s="1161"/>
      <c r="Q41" s="1161"/>
      <c r="R41" s="1152"/>
      <c r="S41" s="950"/>
      <c r="U41" s="1138" t="s">
        <v>1260</v>
      </c>
    </row>
    <row r="42" spans="1:21" ht="15" thickBot="1">
      <c r="A42" s="115">
        <f>ROW()</f>
        <v>42</v>
      </c>
      <c r="B42" s="102"/>
      <c r="C42" s="671"/>
      <c r="D42" s="1158" t="s">
        <v>1197</v>
      </c>
      <c r="E42" s="1163">
        <f>SUM(E38:E41)</f>
        <v>0</v>
      </c>
      <c r="F42" s="1164">
        <f>SUM(F38:F41)</f>
        <v>0</v>
      </c>
      <c r="G42" s="1164">
        <f>SUM(G38:G41)</f>
        <v>0</v>
      </c>
      <c r="H42" s="1164">
        <f t="shared" ref="H42:Q42" si="2">SUM(H38:H41)</f>
        <v>0</v>
      </c>
      <c r="I42" s="1164">
        <f t="shared" si="2"/>
        <v>0</v>
      </c>
      <c r="J42" s="1164">
        <f t="shared" si="2"/>
        <v>0</v>
      </c>
      <c r="K42" s="1164">
        <f t="shared" si="2"/>
        <v>0</v>
      </c>
      <c r="L42" s="1164">
        <f t="shared" si="2"/>
        <v>0</v>
      </c>
      <c r="M42" s="1164">
        <f t="shared" si="2"/>
        <v>0</v>
      </c>
      <c r="N42" s="1164">
        <f t="shared" si="2"/>
        <v>0</v>
      </c>
      <c r="O42" s="1164">
        <f t="shared" si="2"/>
        <v>0</v>
      </c>
      <c r="P42" s="1164">
        <f t="shared" si="2"/>
        <v>0</v>
      </c>
      <c r="Q42" s="1165">
        <f t="shared" si="2"/>
        <v>0</v>
      </c>
      <c r="R42" s="1065"/>
      <c r="S42" s="950"/>
      <c r="U42" s="1138" t="s">
        <v>1260</v>
      </c>
    </row>
    <row r="43" spans="1:21">
      <c r="A43" s="115">
        <f>ROW()</f>
        <v>43</v>
      </c>
      <c r="B43" s="102"/>
      <c r="C43" s="671"/>
      <c r="D43" s="1100" t="s">
        <v>1099</v>
      </c>
      <c r="E43" s="1007"/>
      <c r="F43" s="1072"/>
      <c r="G43" s="1072"/>
      <c r="H43" s="1007"/>
      <c r="I43" s="1072"/>
      <c r="J43" s="1072"/>
      <c r="K43" s="1072"/>
      <c r="L43" s="1007"/>
      <c r="S43" s="1066"/>
    </row>
    <row r="44" spans="1:21">
      <c r="A44" s="115">
        <f>ROW()</f>
        <v>44</v>
      </c>
      <c r="B44" s="102"/>
      <c r="C44" s="671"/>
      <c r="D44" s="1101"/>
      <c r="E44" s="27"/>
      <c r="F44" s="67"/>
      <c r="G44" s="67"/>
      <c r="H44" s="27"/>
      <c r="I44" s="67"/>
      <c r="J44" s="67"/>
      <c r="K44" s="67"/>
      <c r="L44" s="27"/>
      <c r="N44" s="256"/>
      <c r="O44" s="256"/>
      <c r="P44" s="256"/>
      <c r="Q44" s="256"/>
      <c r="R44" s="256"/>
      <c r="S44" s="1066"/>
    </row>
    <row r="45" spans="1:21">
      <c r="A45" s="115">
        <f>ROW()</f>
        <v>45</v>
      </c>
      <c r="B45" s="1067"/>
      <c r="C45" s="57"/>
      <c r="D45" s="456"/>
      <c r="E45" s="41"/>
      <c r="F45" s="40"/>
      <c r="G45" s="40"/>
      <c r="H45" s="41"/>
      <c r="I45" s="40"/>
      <c r="J45" s="40"/>
      <c r="K45" s="40"/>
      <c r="L45" s="41"/>
      <c r="M45" s="20"/>
      <c r="N45" s="457"/>
      <c r="O45" s="457"/>
      <c r="P45" s="457"/>
      <c r="Q45" s="457"/>
      <c r="R45" s="457"/>
      <c r="S45" s="458"/>
    </row>
  </sheetData>
  <sheetProtection formatColumns="0" formatRows="0"/>
  <mergeCells count="25">
    <mergeCell ref="H35:P35"/>
    <mergeCell ref="E35:G35"/>
    <mergeCell ref="P30:R30"/>
    <mergeCell ref="P31:R31"/>
    <mergeCell ref="P29:R29"/>
    <mergeCell ref="O1:P1"/>
    <mergeCell ref="G7:P7"/>
    <mergeCell ref="D24:D25"/>
    <mergeCell ref="F24:P24"/>
    <mergeCell ref="A3:F3"/>
    <mergeCell ref="Q18:R18"/>
    <mergeCell ref="Q19:R19"/>
    <mergeCell ref="P26:R26"/>
    <mergeCell ref="P27:R27"/>
    <mergeCell ref="P28:R28"/>
    <mergeCell ref="Q13:R13"/>
    <mergeCell ref="Q14:R14"/>
    <mergeCell ref="Q15:R15"/>
    <mergeCell ref="Q16:R16"/>
    <mergeCell ref="Q17:R17"/>
    <mergeCell ref="Q8:R8"/>
    <mergeCell ref="Q9:R9"/>
    <mergeCell ref="Q10:R10"/>
    <mergeCell ref="Q11:R11"/>
    <mergeCell ref="Q12:R12"/>
  </mergeCells>
  <phoneticPr fontId="250" type="noConversion"/>
  <dataValidations count="1">
    <dataValidation type="date" operator="greaterThan" allowBlank="1" showInputMessage="1" showErrorMessage="1" errorTitle="Date entry" error="Dates after 1 January 2011 accepted" promptTitle="Date entry" prompt=" " sqref="P2:R2 Q1:R1" xr:uid="{EC39E5A6-65C5-4152-A370-BB6D909C901F}">
      <formula1>40544</formula1>
    </dataValidation>
  </dataValidations>
  <pageMargins left="0.70866141732283472" right="0.70866141732283472" top="0.74803149606299213" bottom="0.74803149606299213" header="0.31496062992125984" footer="0.31496062992125984"/>
  <pageSetup paperSize="9" scale="45" fitToHeight="0"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92D050"/>
    <pageSetUpPr fitToPage="1"/>
  </sheetPr>
  <dimension ref="A1:T80"/>
  <sheetViews>
    <sheetView showGridLines="0" zoomScaleNormal="100" workbookViewId="0">
      <pane ySplit="4" topLeftCell="A22" activePane="bottomLeft" state="frozen"/>
      <selection pane="bottomLeft"/>
    </sheetView>
  </sheetViews>
  <sheetFormatPr defaultRowHeight="13"/>
  <cols>
    <col min="1" max="1" width="5" customWidth="1"/>
    <col min="2" max="2" width="2.296875" customWidth="1"/>
    <col min="3" max="3" width="5" customWidth="1"/>
    <col min="4" max="4" width="60" customWidth="1"/>
    <col min="5" max="19" width="14.296875" customWidth="1"/>
    <col min="20" max="20" width="9" customWidth="1"/>
  </cols>
  <sheetData>
    <row r="1" spans="1:20" ht="14.5">
      <c r="A1" s="241"/>
      <c r="B1" s="110"/>
      <c r="C1" s="110"/>
      <c r="D1" s="110"/>
      <c r="E1" s="110"/>
      <c r="F1" s="110"/>
      <c r="G1" s="110"/>
      <c r="H1" s="244"/>
      <c r="I1" s="244"/>
      <c r="J1" s="110"/>
      <c r="K1" s="110"/>
      <c r="L1" s="110"/>
      <c r="M1" s="1088" t="s">
        <v>1127</v>
      </c>
      <c r="N1" s="1055"/>
      <c r="O1" s="1230" t="s">
        <v>6</v>
      </c>
      <c r="P1" s="1231"/>
      <c r="Q1" s="1091"/>
      <c r="R1" s="252"/>
      <c r="S1" s="252"/>
      <c r="T1" s="195"/>
    </row>
    <row r="2" spans="1:20" ht="21.75" customHeight="1">
      <c r="A2" s="53" t="s">
        <v>981</v>
      </c>
      <c r="B2" s="87"/>
      <c r="C2" s="87"/>
      <c r="D2" s="87"/>
      <c r="E2" s="87"/>
      <c r="F2" s="87"/>
      <c r="G2" s="87"/>
      <c r="H2" s="87"/>
      <c r="I2" s="87"/>
      <c r="J2" s="87"/>
      <c r="K2" s="87"/>
      <c r="L2" s="87"/>
      <c r="M2" s="1089"/>
      <c r="N2" s="1090"/>
      <c r="O2" s="1086" t="s">
        <v>7</v>
      </c>
      <c r="P2" s="1087"/>
      <c r="Q2" s="1092"/>
      <c r="R2" s="112"/>
      <c r="S2" s="477"/>
      <c r="T2" s="195"/>
    </row>
    <row r="3" spans="1:20" ht="23.25" customHeight="1">
      <c r="A3" s="1319"/>
      <c r="B3" s="1320"/>
      <c r="C3" s="1320"/>
      <c r="D3" s="1320"/>
      <c r="E3" s="1320"/>
      <c r="F3" s="1320"/>
      <c r="G3" s="1320"/>
      <c r="H3" s="1320"/>
      <c r="I3" s="1320"/>
      <c r="J3" s="1320"/>
      <c r="K3" s="1320"/>
      <c r="L3" s="1320"/>
      <c r="M3" s="1320"/>
      <c r="N3" s="1320"/>
      <c r="O3" s="1320"/>
      <c r="P3" s="1320"/>
      <c r="Q3" s="1320"/>
      <c r="R3" s="1320"/>
      <c r="S3" s="477"/>
      <c r="T3" s="195"/>
    </row>
    <row r="4" spans="1:20" ht="12.75" customHeight="1">
      <c r="A4" s="62" t="s">
        <v>5</v>
      </c>
      <c r="B4" s="63"/>
      <c r="C4" s="114"/>
      <c r="D4" s="246"/>
      <c r="E4" s="246"/>
      <c r="F4" s="246"/>
      <c r="G4" s="246"/>
      <c r="H4" s="243"/>
      <c r="I4" s="243"/>
      <c r="J4" s="243"/>
      <c r="K4" s="243"/>
      <c r="L4" s="243"/>
      <c r="M4" s="254"/>
      <c r="N4" s="87"/>
      <c r="O4" s="87"/>
      <c r="P4" s="87"/>
      <c r="Q4" s="87"/>
      <c r="R4" s="87"/>
      <c r="S4" s="253"/>
      <c r="T4" s="195"/>
    </row>
    <row r="5" spans="1:20" ht="26.25" customHeight="1">
      <c r="A5" s="115">
        <f>ROW()</f>
        <v>5</v>
      </c>
      <c r="B5" s="153"/>
      <c r="C5" s="157" t="s">
        <v>982</v>
      </c>
      <c r="D5" s="155"/>
      <c r="E5" s="155"/>
      <c r="F5" s="155"/>
      <c r="G5" s="155"/>
      <c r="H5" s="156"/>
      <c r="I5" s="156"/>
      <c r="J5" s="156"/>
      <c r="K5" s="156"/>
      <c r="L5" s="34"/>
      <c r="M5" s="156"/>
      <c r="N5" s="156"/>
      <c r="O5" s="156"/>
      <c r="P5" s="156"/>
      <c r="Q5" s="156"/>
      <c r="R5" s="156"/>
      <c r="S5" s="155"/>
      <c r="T5" s="129"/>
    </row>
    <row r="6" spans="1:20" ht="16.149999999999999" customHeight="1">
      <c r="A6" s="115">
        <f>ROW()</f>
        <v>6</v>
      </c>
      <c r="B6" s="153"/>
      <c r="C6" s="157"/>
      <c r="D6" s="155"/>
      <c r="E6" s="155"/>
      <c r="F6" s="155"/>
      <c r="G6" s="155"/>
      <c r="H6" s="156"/>
      <c r="I6" s="156"/>
      <c r="J6" s="156"/>
      <c r="K6" s="156"/>
      <c r="L6" s="34"/>
      <c r="M6" s="156"/>
      <c r="N6" s="156"/>
      <c r="O6" s="156"/>
      <c r="P6" s="156"/>
      <c r="Q6" s="156"/>
      <c r="R6" s="156"/>
      <c r="S6" s="155"/>
      <c r="T6" s="129"/>
    </row>
    <row r="7" spans="1:20" ht="31.5" customHeight="1">
      <c r="A7" s="115">
        <f>ROW()</f>
        <v>7</v>
      </c>
      <c r="B7" s="102"/>
      <c r="C7" s="153"/>
      <c r="D7" s="1321" t="s">
        <v>534</v>
      </c>
      <c r="E7" s="1306" t="s">
        <v>535</v>
      </c>
      <c r="F7" s="1307"/>
      <c r="G7" s="1307"/>
      <c r="H7" s="1307"/>
      <c r="I7" s="1307"/>
      <c r="J7" s="325" t="s">
        <v>536</v>
      </c>
      <c r="K7" s="325" t="s">
        <v>537</v>
      </c>
      <c r="L7" s="1306" t="s">
        <v>538</v>
      </c>
      <c r="M7" s="1307"/>
      <c r="N7" s="1307"/>
      <c r="O7" s="1307"/>
      <c r="P7" s="1307"/>
      <c r="Q7" s="324"/>
      <c r="R7" s="324"/>
      <c r="S7" s="324"/>
      <c r="T7" s="311"/>
    </row>
    <row r="8" spans="1:20" ht="15.75" customHeight="1">
      <c r="A8" s="115">
        <f>ROW()</f>
        <v>8</v>
      </c>
      <c r="B8" s="102"/>
      <c r="C8" s="153"/>
      <c r="D8" s="1322"/>
      <c r="E8" s="470" t="s">
        <v>174</v>
      </c>
      <c r="F8" s="470" t="s">
        <v>175</v>
      </c>
      <c r="G8" s="470" t="s">
        <v>166</v>
      </c>
      <c r="H8" s="470" t="s">
        <v>167</v>
      </c>
      <c r="I8" s="470" t="s">
        <v>173</v>
      </c>
      <c r="J8" s="325" t="s">
        <v>4</v>
      </c>
      <c r="K8" s="470" t="s">
        <v>539</v>
      </c>
      <c r="L8" s="470" t="s">
        <v>404</v>
      </c>
      <c r="M8" s="470" t="s">
        <v>405</v>
      </c>
      <c r="N8" s="470" t="s">
        <v>406</v>
      </c>
      <c r="O8" s="470" t="s">
        <v>407</v>
      </c>
      <c r="P8" s="470" t="s">
        <v>408</v>
      </c>
      <c r="Q8" s="325"/>
      <c r="R8" s="325"/>
      <c r="S8" s="325"/>
      <c r="T8" s="311" t="s">
        <v>4</v>
      </c>
    </row>
    <row r="9" spans="1:20" ht="16.149999999999999" customHeight="1">
      <c r="A9" s="115">
        <f>ROW()</f>
        <v>9</v>
      </c>
      <c r="B9" s="102"/>
      <c r="C9" s="153"/>
      <c r="D9" s="315" t="s">
        <v>395</v>
      </c>
      <c r="E9" s="498"/>
      <c r="F9" s="498"/>
      <c r="G9" s="498"/>
      <c r="H9" s="498"/>
      <c r="I9" s="497" t="s">
        <v>4</v>
      </c>
      <c r="J9" s="497" t="s">
        <v>4</v>
      </c>
      <c r="K9" s="499" t="str">
        <f>IF(I9&gt;J9,"No","Yes")</f>
        <v>Yes</v>
      </c>
      <c r="L9" s="500"/>
      <c r="M9" s="498"/>
      <c r="N9" s="498"/>
      <c r="O9" s="498"/>
      <c r="P9" s="498"/>
      <c r="Q9" s="321"/>
      <c r="R9" s="326"/>
      <c r="S9" s="326"/>
      <c r="T9" s="312"/>
    </row>
    <row r="10" spans="1:20" ht="16.149999999999999" customHeight="1">
      <c r="A10" s="115">
        <f>ROW()</f>
        <v>10</v>
      </c>
      <c r="B10" s="102"/>
      <c r="C10" s="153"/>
      <c r="D10" s="315" t="s">
        <v>396</v>
      </c>
      <c r="E10" s="498"/>
      <c r="F10" s="498"/>
      <c r="G10" s="498"/>
      <c r="H10" s="498"/>
      <c r="I10" s="497" t="s">
        <v>4</v>
      </c>
      <c r="J10" s="497" t="s">
        <v>4</v>
      </c>
      <c r="K10" s="499" t="str">
        <f t="shared" ref="K10:K13" si="0">IF(I10&gt;J10,"No","Yes")</f>
        <v>Yes</v>
      </c>
      <c r="L10" s="500"/>
      <c r="M10" s="498"/>
      <c r="N10" s="498"/>
      <c r="O10" s="498"/>
      <c r="P10" s="498"/>
      <c r="Q10" s="321"/>
      <c r="R10" s="326"/>
      <c r="S10" s="326"/>
      <c r="T10" s="312"/>
    </row>
    <row r="11" spans="1:20" ht="16.149999999999999" customHeight="1">
      <c r="A11" s="115">
        <f>ROW()</f>
        <v>11</v>
      </c>
      <c r="B11" s="102"/>
      <c r="C11" s="153"/>
      <c r="D11" s="315" t="s">
        <v>397</v>
      </c>
      <c r="E11" s="498"/>
      <c r="F11" s="498"/>
      <c r="G11" s="498"/>
      <c r="H11" s="498"/>
      <c r="I11" s="497" t="s">
        <v>4</v>
      </c>
      <c r="J11" s="497" t="s">
        <v>4</v>
      </c>
      <c r="K11" s="499" t="str">
        <f t="shared" si="0"/>
        <v>Yes</v>
      </c>
      <c r="L11" s="500"/>
      <c r="M11" s="498"/>
      <c r="N11" s="498"/>
      <c r="O11" s="498"/>
      <c r="P11" s="498"/>
      <c r="Q11" s="321"/>
      <c r="R11" s="326"/>
      <c r="S11" s="326"/>
      <c r="T11" s="312"/>
    </row>
    <row r="12" spans="1:20" ht="16.149999999999999" customHeight="1">
      <c r="A12" s="115">
        <f>ROW()</f>
        <v>12</v>
      </c>
      <c r="B12" s="102"/>
      <c r="C12" s="31"/>
      <c r="D12" s="315" t="s">
        <v>402</v>
      </c>
      <c r="E12" s="501"/>
      <c r="F12" s="501"/>
      <c r="G12" s="501"/>
      <c r="H12" s="501"/>
      <c r="I12" s="497" t="s">
        <v>4</v>
      </c>
      <c r="J12" s="497" t="s">
        <v>4</v>
      </c>
      <c r="K12" s="499" t="s">
        <v>4</v>
      </c>
      <c r="L12" s="502"/>
      <c r="M12" s="501"/>
      <c r="N12" s="501"/>
      <c r="O12" s="501"/>
      <c r="P12" s="501"/>
      <c r="Q12" s="322"/>
      <c r="R12" s="264"/>
      <c r="S12" s="264"/>
      <c r="T12" s="313"/>
    </row>
    <row r="13" spans="1:20" ht="16.149999999999999" customHeight="1">
      <c r="A13" s="115">
        <f>ROW()</f>
        <v>13</v>
      </c>
      <c r="B13" s="102"/>
      <c r="C13" s="31"/>
      <c r="D13" s="940" t="s">
        <v>471</v>
      </c>
      <c r="E13" s="503"/>
      <c r="F13" s="503"/>
      <c r="G13" s="503"/>
      <c r="H13" s="503"/>
      <c r="I13" s="497" t="s">
        <v>4</v>
      </c>
      <c r="J13" s="497" t="s">
        <v>4</v>
      </c>
      <c r="K13" s="499" t="str">
        <f t="shared" si="0"/>
        <v>Yes</v>
      </c>
      <c r="L13" s="504"/>
      <c r="M13" s="503"/>
      <c r="N13" s="503"/>
      <c r="O13" s="503"/>
      <c r="P13" s="503"/>
      <c r="Q13" s="323"/>
      <c r="R13" s="327"/>
      <c r="S13" s="327"/>
      <c r="T13" s="314"/>
    </row>
    <row r="14" spans="1:20" ht="14.5">
      <c r="A14" s="115">
        <f>ROW()</f>
        <v>14</v>
      </c>
      <c r="B14" s="31"/>
      <c r="C14" s="293"/>
      <c r="D14" s="294" t="s">
        <v>403</v>
      </c>
      <c r="E14" s="295"/>
      <c r="F14" s="295"/>
      <c r="G14" s="295"/>
      <c r="H14" s="296"/>
      <c r="I14" s="296"/>
      <c r="J14" s="295"/>
      <c r="K14" s="295"/>
      <c r="L14" s="295"/>
      <c r="M14" s="295"/>
      <c r="N14" s="295"/>
      <c r="O14" s="295"/>
      <c r="P14" s="295"/>
      <c r="Q14" s="295"/>
      <c r="R14" s="295"/>
      <c r="S14" s="34"/>
      <c r="T14" s="165"/>
    </row>
    <row r="15" spans="1:20" ht="14.5">
      <c r="A15" s="115">
        <f>ROW()</f>
        <v>15</v>
      </c>
      <c r="B15" s="31"/>
      <c r="C15" s="293"/>
      <c r="D15" s="297"/>
      <c r="E15" s="28"/>
      <c r="F15" s="295"/>
      <c r="G15" s="295"/>
      <c r="H15" s="295"/>
      <c r="I15" s="296"/>
      <c r="J15" s="296"/>
      <c r="K15" s="295"/>
      <c r="L15" s="34"/>
      <c r="M15" s="28"/>
      <c r="N15" s="28"/>
      <c r="O15" s="28"/>
      <c r="P15" s="28"/>
      <c r="Q15" s="28"/>
      <c r="R15" s="28"/>
      <c r="S15" s="28"/>
      <c r="T15" s="165"/>
    </row>
    <row r="16" spans="1:20" ht="14.5">
      <c r="A16" s="115">
        <f>ROW()</f>
        <v>16</v>
      </c>
      <c r="B16" s="31"/>
      <c r="C16" s="300" t="s">
        <v>4</v>
      </c>
      <c r="D16" s="301"/>
      <c r="E16" s="301"/>
      <c r="F16" s="301"/>
      <c r="G16" s="301"/>
      <c r="H16" s="301"/>
      <c r="I16" s="301"/>
      <c r="J16" s="301"/>
      <c r="K16" s="34"/>
      <c r="L16" s="116"/>
      <c r="M16" s="530" t="s">
        <v>4</v>
      </c>
      <c r="N16" s="531"/>
      <c r="O16" s="530"/>
      <c r="P16" s="530"/>
      <c r="Q16" s="530"/>
      <c r="R16" s="530"/>
      <c r="S16" s="34"/>
      <c r="T16" s="478"/>
    </row>
    <row r="17" spans="1:20" ht="26.25" customHeight="1">
      <c r="A17" s="115">
        <f>ROW()</f>
        <v>17</v>
      </c>
      <c r="B17" s="238"/>
      <c r="C17" s="117" t="s">
        <v>1084</v>
      </c>
      <c r="D17" s="36"/>
      <c r="E17" s="36"/>
      <c r="F17" s="36"/>
      <c r="G17" s="36"/>
      <c r="H17" s="34"/>
      <c r="I17" s="34"/>
      <c r="J17" s="34"/>
      <c r="K17" s="34"/>
      <c r="L17" s="34"/>
      <c r="M17" s="27"/>
      <c r="N17" s="27"/>
      <c r="O17" s="27"/>
      <c r="P17" s="27"/>
      <c r="Q17" s="27"/>
      <c r="R17" s="27"/>
      <c r="S17" s="31"/>
      <c r="T17" s="47"/>
    </row>
    <row r="18" spans="1:20" ht="18.5">
      <c r="A18" s="115">
        <f>ROW()</f>
        <v>18</v>
      </c>
      <c r="B18" s="238"/>
      <c r="C18" s="117"/>
      <c r="D18" s="36"/>
      <c r="E18" s="36"/>
      <c r="F18" s="36"/>
      <c r="G18" s="36"/>
      <c r="H18" s="34"/>
      <c r="I18" s="34"/>
      <c r="J18" s="34"/>
      <c r="K18" s="34"/>
      <c r="L18" s="34"/>
      <c r="M18" s="34"/>
      <c r="N18" s="34"/>
      <c r="O18" s="34"/>
      <c r="P18" s="34"/>
      <c r="Q18" s="34"/>
      <c r="R18" s="34"/>
      <c r="S18" s="31"/>
      <c r="T18" s="47"/>
    </row>
    <row r="19" spans="1:20" ht="14.5">
      <c r="A19" s="115">
        <f>ROW()</f>
        <v>19</v>
      </c>
      <c r="B19" s="238"/>
      <c r="C19" s="119"/>
      <c r="D19" s="36"/>
      <c r="E19" s="34"/>
      <c r="F19" s="34"/>
      <c r="G19" s="34"/>
      <c r="H19" s="120"/>
      <c r="I19" s="120"/>
      <c r="J19" s="120"/>
      <c r="K19" s="120"/>
      <c r="L19" s="34"/>
      <c r="M19" s="28"/>
      <c r="N19" s="28"/>
      <c r="O19" s="28"/>
      <c r="P19" s="28"/>
      <c r="Q19" s="28"/>
      <c r="R19" s="28"/>
      <c r="S19" s="28"/>
      <c r="T19" s="165"/>
    </row>
    <row r="20" spans="1:20" ht="15.5">
      <c r="A20" s="115">
        <f>ROW()</f>
        <v>20</v>
      </c>
      <c r="B20" s="238"/>
      <c r="D20" s="199" t="s">
        <v>707</v>
      </c>
      <c r="L20" s="34"/>
      <c r="M20" s="28"/>
      <c r="N20" s="28"/>
      <c r="O20" s="28"/>
      <c r="P20" s="28"/>
      <c r="Q20" s="28"/>
      <c r="R20" s="28"/>
      <c r="S20" s="28"/>
      <c r="T20" s="165"/>
    </row>
    <row r="21" spans="1:20" ht="14.5">
      <c r="A21" s="115">
        <f>ROW()</f>
        <v>21</v>
      </c>
      <c r="B21" s="238"/>
      <c r="C21" s="238"/>
      <c r="D21" s="119"/>
      <c r="E21" s="424"/>
      <c r="F21" s="424"/>
      <c r="G21" s="424"/>
      <c r="H21" s="1315" t="s">
        <v>691</v>
      </c>
      <c r="I21" s="1316"/>
      <c r="J21" s="1316"/>
      <c r="K21" s="1316"/>
      <c r="L21" s="1316"/>
      <c r="M21" s="1315" t="s">
        <v>694</v>
      </c>
      <c r="N21" s="1316"/>
      <c r="O21" s="1316"/>
      <c r="P21" s="1316"/>
      <c r="Q21" s="1316"/>
      <c r="R21" s="28"/>
      <c r="S21" s="28"/>
      <c r="T21" s="165"/>
    </row>
    <row r="22" spans="1:20" ht="14.5">
      <c r="A22" s="115">
        <f>ROW()</f>
        <v>22</v>
      </c>
      <c r="B22" s="238"/>
      <c r="C22" s="238"/>
      <c r="D22" s="119"/>
      <c r="E22" s="1317" t="s">
        <v>1085</v>
      </c>
      <c r="F22" s="1317"/>
      <c r="G22" s="1317"/>
      <c r="H22" s="118" t="s">
        <v>742</v>
      </c>
      <c r="I22" s="118" t="s">
        <v>741</v>
      </c>
      <c r="J22" s="118" t="s">
        <v>740</v>
      </c>
      <c r="K22" s="118" t="s">
        <v>692</v>
      </c>
      <c r="L22" s="118" t="s">
        <v>693</v>
      </c>
      <c r="M22" s="118" t="s">
        <v>742</v>
      </c>
      <c r="N22" s="118" t="s">
        <v>741</v>
      </c>
      <c r="O22" s="118" t="s">
        <v>740</v>
      </c>
      <c r="P22" s="118" t="s">
        <v>692</v>
      </c>
      <c r="Q22" s="118" t="s">
        <v>693</v>
      </c>
      <c r="R22" s="28"/>
      <c r="S22" s="28"/>
      <c r="T22" s="165"/>
    </row>
    <row r="23" spans="1:20" ht="14.5">
      <c r="A23" s="115">
        <f>ROW()</f>
        <v>23</v>
      </c>
      <c r="B23" s="238"/>
      <c r="C23" s="238"/>
      <c r="D23" s="119"/>
      <c r="E23" s="1318" t="s">
        <v>1072</v>
      </c>
      <c r="F23" s="1312"/>
      <c r="G23" s="1312"/>
      <c r="H23" s="876"/>
      <c r="I23" s="883">
        <v>3</v>
      </c>
      <c r="J23" s="883">
        <v>1</v>
      </c>
      <c r="K23" s="876"/>
      <c r="L23" s="884">
        <v>2.4</v>
      </c>
      <c r="M23" s="879"/>
      <c r="N23" s="885">
        <v>7.48</v>
      </c>
      <c r="O23" s="885">
        <v>1.57</v>
      </c>
      <c r="P23" s="881"/>
      <c r="Q23" s="886">
        <v>3.51</v>
      </c>
      <c r="R23" s="28"/>
      <c r="S23" s="28"/>
      <c r="T23" s="165"/>
    </row>
    <row r="24" spans="1:20" ht="14.5">
      <c r="A24" s="115">
        <f>ROW()</f>
        <v>24</v>
      </c>
      <c r="B24" s="238"/>
      <c r="C24" s="238"/>
      <c r="D24" s="119"/>
      <c r="E24" s="1318" t="s">
        <v>1073</v>
      </c>
      <c r="F24" s="1312"/>
      <c r="G24" s="1312"/>
      <c r="H24" s="876"/>
      <c r="I24" s="883">
        <v>3</v>
      </c>
      <c r="J24" s="883">
        <v>12</v>
      </c>
      <c r="K24" s="876"/>
      <c r="L24" s="884">
        <v>5.6</v>
      </c>
      <c r="M24" s="879"/>
      <c r="N24" s="885">
        <v>8.92</v>
      </c>
      <c r="O24" s="885">
        <v>7.77</v>
      </c>
      <c r="P24" s="881"/>
      <c r="Q24" s="886">
        <v>7.68</v>
      </c>
      <c r="R24" s="28"/>
      <c r="S24" s="28"/>
      <c r="T24" s="165"/>
    </row>
    <row r="25" spans="1:20" ht="14.5">
      <c r="A25" s="115">
        <f>ROW()</f>
        <v>25</v>
      </c>
      <c r="B25" s="238"/>
      <c r="C25" s="238"/>
      <c r="D25" s="119"/>
      <c r="E25" s="1308" t="s">
        <v>695</v>
      </c>
      <c r="F25" s="1309"/>
      <c r="G25" s="1310"/>
      <c r="H25" s="266"/>
      <c r="I25" s="425"/>
      <c r="J25" s="425"/>
      <c r="K25" s="266"/>
      <c r="L25" s="472"/>
      <c r="M25" s="474"/>
      <c r="N25" s="426"/>
      <c r="O25" s="426"/>
      <c r="P25" s="268"/>
      <c r="Q25" s="427"/>
      <c r="R25" s="28"/>
      <c r="S25" s="28"/>
      <c r="T25" s="165"/>
    </row>
    <row r="26" spans="1:20" ht="14.5">
      <c r="A26" s="115">
        <f>ROW()</f>
        <v>26</v>
      </c>
      <c r="B26" s="238"/>
      <c r="C26" s="238"/>
      <c r="D26" s="119"/>
      <c r="E26" s="1308" t="s">
        <v>695</v>
      </c>
      <c r="F26" s="1309"/>
      <c r="G26" s="1310"/>
      <c r="H26" s="266"/>
      <c r="I26" s="425"/>
      <c r="J26" s="425"/>
      <c r="K26" s="266"/>
      <c r="L26" s="472"/>
      <c r="M26" s="474"/>
      <c r="N26" s="426"/>
      <c r="O26" s="426"/>
      <c r="P26" s="268"/>
      <c r="Q26" s="427"/>
      <c r="R26" s="28"/>
      <c r="S26" s="28"/>
      <c r="T26" s="165"/>
    </row>
    <row r="27" spans="1:20" ht="14.5">
      <c r="A27" s="115">
        <f>ROW()</f>
        <v>27</v>
      </c>
      <c r="B27" s="238"/>
      <c r="C27" s="238"/>
      <c r="D27" s="119"/>
      <c r="E27" s="1308" t="s">
        <v>695</v>
      </c>
      <c r="F27" s="1309"/>
      <c r="G27" s="1310"/>
      <c r="H27" s="266"/>
      <c r="I27" s="425"/>
      <c r="J27" s="425"/>
      <c r="K27" s="266"/>
      <c r="L27" s="472"/>
      <c r="M27" s="474"/>
      <c r="N27" s="426"/>
      <c r="O27" s="426"/>
      <c r="P27" s="268"/>
      <c r="Q27" s="427"/>
      <c r="R27" s="28"/>
      <c r="S27" s="28"/>
      <c r="T27" s="165"/>
    </row>
    <row r="28" spans="1:20" ht="14.5">
      <c r="A28" s="115">
        <f>ROW()</f>
        <v>28</v>
      </c>
      <c r="B28" s="238"/>
      <c r="C28" s="238"/>
      <c r="D28" s="297"/>
      <c r="E28" s="1308" t="s">
        <v>695</v>
      </c>
      <c r="F28" s="1309"/>
      <c r="G28" s="1310"/>
      <c r="H28" s="267"/>
      <c r="I28" s="425"/>
      <c r="J28" s="425"/>
      <c r="K28" s="267"/>
      <c r="L28" s="472"/>
      <c r="M28" s="475"/>
      <c r="N28" s="426"/>
      <c r="O28" s="426"/>
      <c r="P28" s="268"/>
      <c r="Q28" s="427"/>
      <c r="R28" s="28"/>
      <c r="S28" s="28"/>
      <c r="T28" s="165"/>
    </row>
    <row r="29" spans="1:20" ht="14.5">
      <c r="A29" s="115">
        <f>ROW()</f>
        <v>29</v>
      </c>
      <c r="B29" s="238"/>
      <c r="C29" s="238"/>
      <c r="D29" s="119"/>
      <c r="E29" s="1308" t="s">
        <v>695</v>
      </c>
      <c r="F29" s="1309"/>
      <c r="G29" s="1310"/>
      <c r="H29" s="266"/>
      <c r="I29" s="425"/>
      <c r="J29" s="425"/>
      <c r="K29" s="266"/>
      <c r="L29" s="472"/>
      <c r="M29" s="474"/>
      <c r="N29" s="426"/>
      <c r="O29" s="426"/>
      <c r="P29" s="268"/>
      <c r="Q29" s="427"/>
      <c r="R29" s="28"/>
      <c r="S29" s="28"/>
      <c r="T29" s="165"/>
    </row>
    <row r="30" spans="1:20" ht="14.5">
      <c r="A30" s="115">
        <f>ROW()</f>
        <v>30</v>
      </c>
      <c r="B30" s="238"/>
      <c r="C30" s="238"/>
      <c r="D30" s="119"/>
      <c r="E30" s="1308" t="s">
        <v>695</v>
      </c>
      <c r="F30" s="1309"/>
      <c r="G30" s="1310"/>
      <c r="H30" s="266"/>
      <c r="I30" s="425"/>
      <c r="J30" s="425"/>
      <c r="K30" s="266"/>
      <c r="L30" s="472"/>
      <c r="M30" s="474"/>
      <c r="N30" s="426"/>
      <c r="O30" s="426"/>
      <c r="P30" s="268"/>
      <c r="Q30" s="427"/>
      <c r="R30" s="28"/>
      <c r="S30" s="28"/>
      <c r="T30" s="165"/>
    </row>
    <row r="31" spans="1:20" ht="14.5">
      <c r="A31" s="115">
        <f>ROW()</f>
        <v>31</v>
      </c>
      <c r="B31" s="238"/>
      <c r="C31" s="238"/>
      <c r="D31" s="119"/>
      <c r="E31" s="1308" t="s">
        <v>695</v>
      </c>
      <c r="F31" s="1309"/>
      <c r="G31" s="1310"/>
      <c r="H31" s="266"/>
      <c r="I31" s="425"/>
      <c r="J31" s="425"/>
      <c r="K31" s="266"/>
      <c r="L31" s="472"/>
      <c r="M31" s="474"/>
      <c r="N31" s="426"/>
      <c r="O31" s="426"/>
      <c r="P31" s="268"/>
      <c r="Q31" s="427"/>
      <c r="R31" s="28"/>
      <c r="S31" s="28"/>
      <c r="T31" s="165"/>
    </row>
    <row r="32" spans="1:20" ht="14.5">
      <c r="A32" s="115">
        <f>ROW()</f>
        <v>32</v>
      </c>
      <c r="B32" s="238"/>
      <c r="C32" s="238"/>
      <c r="D32" s="119"/>
      <c r="E32" s="1308" t="s">
        <v>695</v>
      </c>
      <c r="F32" s="1309"/>
      <c r="G32" s="1310"/>
      <c r="H32" s="266"/>
      <c r="I32" s="425"/>
      <c r="J32" s="425"/>
      <c r="K32" s="266"/>
      <c r="L32" s="472"/>
      <c r="M32" s="474"/>
      <c r="N32" s="426"/>
      <c r="O32" s="426"/>
      <c r="P32" s="268"/>
      <c r="Q32" s="427"/>
      <c r="R32" s="28"/>
      <c r="S32" s="28"/>
      <c r="T32" s="165"/>
    </row>
    <row r="33" spans="1:20" ht="14.5">
      <c r="A33" s="115">
        <f>ROW()</f>
        <v>33</v>
      </c>
      <c r="B33" s="238"/>
      <c r="C33" s="238"/>
      <c r="D33" s="297"/>
      <c r="E33" s="1308" t="s">
        <v>695</v>
      </c>
      <c r="F33" s="1309"/>
      <c r="G33" s="1310"/>
      <c r="H33" s="267"/>
      <c r="I33" s="425"/>
      <c r="J33" s="425"/>
      <c r="K33" s="267"/>
      <c r="L33" s="472"/>
      <c r="M33" s="475"/>
      <c r="N33" s="426"/>
      <c r="O33" s="426"/>
      <c r="P33" s="268"/>
      <c r="Q33" s="427"/>
      <c r="R33" s="28"/>
      <c r="S33" s="28"/>
      <c r="T33" s="165"/>
    </row>
    <row r="34" spans="1:20" ht="14.5">
      <c r="A34" s="115">
        <f>ROW()</f>
        <v>34</v>
      </c>
      <c r="B34" s="238"/>
      <c r="C34" s="238"/>
      <c r="D34" s="119"/>
      <c r="E34" s="1308" t="s">
        <v>695</v>
      </c>
      <c r="F34" s="1309"/>
      <c r="G34" s="1310"/>
      <c r="H34" s="266"/>
      <c r="I34" s="425"/>
      <c r="J34" s="425"/>
      <c r="K34" s="266"/>
      <c r="L34" s="472"/>
      <c r="M34" s="474"/>
      <c r="N34" s="426"/>
      <c r="O34" s="426"/>
      <c r="P34" s="268"/>
      <c r="Q34" s="427"/>
      <c r="R34" s="28"/>
      <c r="S34" s="28"/>
      <c r="T34" s="165"/>
    </row>
    <row r="35" spans="1:20" ht="14.5">
      <c r="A35" s="115">
        <f>ROW()</f>
        <v>35</v>
      </c>
      <c r="B35" s="238"/>
      <c r="C35" s="238"/>
      <c r="D35" s="119"/>
      <c r="E35" s="1308" t="s">
        <v>695</v>
      </c>
      <c r="F35" s="1309"/>
      <c r="G35" s="1310"/>
      <c r="H35" s="266"/>
      <c r="I35" s="425"/>
      <c r="J35" s="425"/>
      <c r="K35" s="266"/>
      <c r="L35" s="472"/>
      <c r="M35" s="474"/>
      <c r="N35" s="426"/>
      <c r="O35" s="426"/>
      <c r="P35" s="268"/>
      <c r="Q35" s="427"/>
      <c r="R35" s="28"/>
      <c r="S35" s="28"/>
      <c r="T35" s="165"/>
    </row>
    <row r="36" spans="1:20" ht="14.5">
      <c r="A36" s="115">
        <f>ROW()</f>
        <v>36</v>
      </c>
      <c r="B36" s="238"/>
      <c r="C36" s="238"/>
      <c r="D36" s="119"/>
      <c r="E36" s="1308" t="s">
        <v>695</v>
      </c>
      <c r="F36" s="1309"/>
      <c r="G36" s="1310"/>
      <c r="H36" s="266"/>
      <c r="I36" s="425"/>
      <c r="J36" s="425"/>
      <c r="K36" s="266"/>
      <c r="L36" s="472"/>
      <c r="M36" s="474"/>
      <c r="N36" s="426"/>
      <c r="O36" s="426"/>
      <c r="P36" s="268"/>
      <c r="Q36" s="427"/>
      <c r="R36" s="28"/>
      <c r="S36" s="28"/>
      <c r="T36" s="165"/>
    </row>
    <row r="37" spans="1:20" ht="14.5">
      <c r="A37" s="115">
        <f>ROW()</f>
        <v>37</v>
      </c>
      <c r="B37" s="238"/>
      <c r="C37" s="238"/>
      <c r="D37" s="119"/>
      <c r="E37" s="1308" t="s">
        <v>695</v>
      </c>
      <c r="F37" s="1309"/>
      <c r="G37" s="1310"/>
      <c r="H37" s="266"/>
      <c r="I37" s="425"/>
      <c r="J37" s="425"/>
      <c r="K37" s="266"/>
      <c r="L37" s="472"/>
      <c r="M37" s="474"/>
      <c r="N37" s="426"/>
      <c r="O37" s="426"/>
      <c r="P37" s="268"/>
      <c r="Q37" s="427"/>
      <c r="R37" s="28"/>
      <c r="S37" s="28"/>
      <c r="T37" s="165"/>
    </row>
    <row r="38" spans="1:20" ht="14.5">
      <c r="A38" s="115">
        <f>ROW()</f>
        <v>38</v>
      </c>
      <c r="B38" s="238"/>
      <c r="C38" s="238"/>
      <c r="D38" s="297"/>
      <c r="E38" s="1308" t="s">
        <v>695</v>
      </c>
      <c r="F38" s="1309"/>
      <c r="G38" s="1310"/>
      <c r="H38" s="267"/>
      <c r="I38" s="425"/>
      <c r="J38" s="425"/>
      <c r="K38" s="267"/>
      <c r="L38" s="472"/>
      <c r="M38" s="475"/>
      <c r="N38" s="426"/>
      <c r="O38" s="426"/>
      <c r="P38" s="268"/>
      <c r="Q38" s="427"/>
      <c r="R38" s="28"/>
      <c r="S38" s="28"/>
      <c r="T38" s="165"/>
    </row>
    <row r="39" spans="1:20" ht="14.5">
      <c r="A39" s="115">
        <f>ROW()</f>
        <v>39</v>
      </c>
      <c r="B39" s="238"/>
      <c r="C39" s="238"/>
      <c r="D39" s="119"/>
      <c r="E39" s="1308" t="s">
        <v>695</v>
      </c>
      <c r="F39" s="1309"/>
      <c r="G39" s="1310"/>
      <c r="H39" s="266"/>
      <c r="I39" s="266"/>
      <c r="J39" s="266"/>
      <c r="K39" s="266"/>
      <c r="L39" s="473"/>
      <c r="M39" s="474"/>
      <c r="N39" s="268"/>
      <c r="O39" s="266"/>
      <c r="P39" s="268"/>
      <c r="Q39" s="268"/>
      <c r="R39" s="28"/>
      <c r="S39" s="28"/>
      <c r="T39" s="165"/>
    </row>
    <row r="40" spans="1:20" ht="14.5">
      <c r="A40" s="115">
        <f>ROW()</f>
        <v>40</v>
      </c>
      <c r="B40" s="238"/>
      <c r="C40" s="238"/>
      <c r="D40" s="119"/>
      <c r="E40" s="1308" t="s">
        <v>695</v>
      </c>
      <c r="F40" s="1309"/>
      <c r="G40" s="1310"/>
      <c r="H40" s="266"/>
      <c r="I40" s="266"/>
      <c r="J40" s="266"/>
      <c r="K40" s="266"/>
      <c r="L40" s="473"/>
      <c r="M40" s="474"/>
      <c r="N40" s="268"/>
      <c r="O40" s="266"/>
      <c r="P40" s="268"/>
      <c r="Q40" s="268"/>
      <c r="R40" s="28"/>
      <c r="S40" s="28"/>
      <c r="T40" s="165"/>
    </row>
    <row r="41" spans="1:20" ht="14.5">
      <c r="A41" s="115">
        <f>ROW()</f>
        <v>41</v>
      </c>
      <c r="B41" s="238"/>
      <c r="C41" s="238"/>
      <c r="D41" s="119"/>
      <c r="E41" s="1308" t="s">
        <v>695</v>
      </c>
      <c r="F41" s="1309"/>
      <c r="G41" s="1310"/>
      <c r="H41" s="266"/>
      <c r="I41" s="266"/>
      <c r="J41" s="266"/>
      <c r="K41" s="266"/>
      <c r="L41" s="473"/>
      <c r="M41" s="474"/>
      <c r="N41" s="268"/>
      <c r="O41" s="266"/>
      <c r="P41" s="268"/>
      <c r="Q41" s="268"/>
      <c r="R41" s="28"/>
      <c r="S41" s="28"/>
      <c r="T41" s="165"/>
    </row>
    <row r="42" spans="1:20" ht="14.5">
      <c r="A42" s="115">
        <f>ROW()</f>
        <v>42</v>
      </c>
      <c r="B42" s="238"/>
      <c r="C42" s="238"/>
      <c r="D42" s="297"/>
      <c r="E42" s="302" t="s">
        <v>398</v>
      </c>
      <c r="F42" s="303"/>
      <c r="G42" s="303"/>
      <c r="H42" s="113"/>
      <c r="I42" s="113"/>
      <c r="J42" s="113"/>
      <c r="K42" s="113"/>
      <c r="L42" s="34"/>
      <c r="M42" s="28"/>
      <c r="N42" s="28"/>
      <c r="O42" s="28"/>
      <c r="P42" s="28"/>
      <c r="Q42" s="28"/>
      <c r="R42" s="28"/>
      <c r="S42" s="28"/>
      <c r="T42" s="165"/>
    </row>
    <row r="43" spans="1:20" ht="14.5">
      <c r="A43" s="115">
        <f>ROW()</f>
        <v>43</v>
      </c>
      <c r="B43" s="238"/>
      <c r="C43" s="297"/>
      <c r="D43" s="119"/>
      <c r="E43" s="34"/>
      <c r="F43" s="34"/>
      <c r="G43" s="34"/>
      <c r="H43" s="34"/>
      <c r="I43" s="34"/>
      <c r="J43" s="31"/>
      <c r="K43" s="121"/>
      <c r="L43" s="34"/>
      <c r="M43" s="28"/>
      <c r="N43" s="28"/>
      <c r="O43" s="28"/>
      <c r="P43" s="28"/>
      <c r="Q43" s="28"/>
      <c r="R43" s="28"/>
      <c r="S43" s="28"/>
      <c r="T43" s="165"/>
    </row>
    <row r="44" spans="1:20" ht="15.5">
      <c r="A44" s="115">
        <f>ROW()</f>
        <v>44</v>
      </c>
      <c r="B44" s="31"/>
      <c r="D44" s="199" t="s">
        <v>708</v>
      </c>
      <c r="L44" s="34"/>
      <c r="M44" s="28"/>
      <c r="N44" s="28"/>
      <c r="O44" s="28"/>
      <c r="P44" s="28"/>
      <c r="Q44" s="28"/>
      <c r="R44" s="28"/>
      <c r="S44" s="28"/>
      <c r="T44" s="165"/>
    </row>
    <row r="45" spans="1:20" ht="15.5">
      <c r="A45" s="115">
        <f>ROW()</f>
        <v>45</v>
      </c>
      <c r="B45" s="31"/>
      <c r="C45" s="199"/>
      <c r="D45" s="34"/>
      <c r="E45" s="424"/>
      <c r="F45" s="424"/>
      <c r="G45" s="424"/>
      <c r="H45" s="1315" t="s">
        <v>691</v>
      </c>
      <c r="I45" s="1316"/>
      <c r="J45" s="1316"/>
      <c r="K45" s="1316"/>
      <c r="L45" s="1316"/>
      <c r="M45" s="1315" t="s">
        <v>696</v>
      </c>
      <c r="N45" s="1316"/>
      <c r="O45" s="1316"/>
      <c r="P45" s="1316"/>
      <c r="Q45" s="1316"/>
      <c r="R45" s="28"/>
      <c r="S45" s="28"/>
      <c r="T45" s="165"/>
    </row>
    <row r="46" spans="1:20" ht="15.5">
      <c r="A46" s="115">
        <f>ROW()</f>
        <v>46</v>
      </c>
      <c r="B46" s="31"/>
      <c r="C46" s="199"/>
      <c r="D46" s="34"/>
      <c r="E46" s="1317" t="s">
        <v>1085</v>
      </c>
      <c r="F46" s="1317"/>
      <c r="G46" s="1317"/>
      <c r="H46" s="118" t="s">
        <v>742</v>
      </c>
      <c r="I46" s="118" t="s">
        <v>741</v>
      </c>
      <c r="J46" s="118" t="s">
        <v>740</v>
      </c>
      <c r="K46" s="118" t="s">
        <v>692</v>
      </c>
      <c r="L46" s="118" t="s">
        <v>693</v>
      </c>
      <c r="M46" s="118" t="s">
        <v>742</v>
      </c>
      <c r="N46" s="118" t="s">
        <v>741</v>
      </c>
      <c r="O46" s="118" t="s">
        <v>740</v>
      </c>
      <c r="P46" s="118" t="s">
        <v>692</v>
      </c>
      <c r="Q46" s="118" t="s">
        <v>693</v>
      </c>
      <c r="R46" s="28"/>
      <c r="S46" s="28"/>
      <c r="T46" s="165"/>
    </row>
    <row r="47" spans="1:20" ht="15" customHeight="1">
      <c r="A47" s="115">
        <f>ROW()</f>
        <v>47</v>
      </c>
      <c r="B47" s="238"/>
      <c r="C47" s="304"/>
      <c r="D47" s="36"/>
      <c r="E47" s="1311" t="s">
        <v>1074</v>
      </c>
      <c r="F47" s="1312"/>
      <c r="G47" s="1312"/>
      <c r="H47" s="876"/>
      <c r="I47" s="877">
        <v>0</v>
      </c>
      <c r="J47" s="877">
        <v>1</v>
      </c>
      <c r="K47" s="876"/>
      <c r="L47" s="878">
        <v>0.4</v>
      </c>
      <c r="M47" s="879"/>
      <c r="N47" s="880">
        <v>0</v>
      </c>
      <c r="O47" s="880">
        <v>81</v>
      </c>
      <c r="P47" s="881"/>
      <c r="Q47" s="882">
        <v>17</v>
      </c>
      <c r="R47" s="28"/>
      <c r="S47" s="28"/>
      <c r="T47" s="165"/>
    </row>
    <row r="48" spans="1:20" ht="15" customHeight="1">
      <c r="A48" s="115">
        <f>ROW()</f>
        <v>48</v>
      </c>
      <c r="B48" s="238"/>
      <c r="C48" s="304"/>
      <c r="D48" s="36"/>
      <c r="E48" s="1311" t="s">
        <v>1075</v>
      </c>
      <c r="F48" s="1312"/>
      <c r="G48" s="1312"/>
      <c r="H48" s="876"/>
      <c r="I48" s="877">
        <v>0</v>
      </c>
      <c r="J48" s="877">
        <v>1</v>
      </c>
      <c r="K48" s="876"/>
      <c r="L48" s="878">
        <v>0.4</v>
      </c>
      <c r="M48" s="879"/>
      <c r="N48" s="880">
        <v>0</v>
      </c>
      <c r="O48" s="880">
        <v>175</v>
      </c>
      <c r="P48" s="881"/>
      <c r="Q48" s="882">
        <v>357</v>
      </c>
      <c r="R48" s="28"/>
      <c r="S48" s="28"/>
      <c r="T48" s="165"/>
    </row>
    <row r="49" spans="1:20" ht="15" customHeight="1">
      <c r="A49" s="115">
        <f>ROW()</f>
        <v>49</v>
      </c>
      <c r="B49" s="238"/>
      <c r="C49" s="304"/>
      <c r="D49" s="36"/>
      <c r="E49" s="1308" t="s">
        <v>695</v>
      </c>
      <c r="F49" s="1313"/>
      <c r="G49" s="1314"/>
      <c r="H49" s="266"/>
      <c r="I49" s="428"/>
      <c r="J49" s="428"/>
      <c r="K49" s="266"/>
      <c r="L49" s="476"/>
      <c r="M49" s="474"/>
      <c r="N49" s="429"/>
      <c r="O49" s="429"/>
      <c r="P49" s="268"/>
      <c r="Q49" s="430"/>
      <c r="R49" s="28"/>
      <c r="S49" s="28"/>
      <c r="T49" s="165"/>
    </row>
    <row r="50" spans="1:20" ht="15" customHeight="1">
      <c r="A50" s="115">
        <f>ROW()</f>
        <v>50</v>
      </c>
      <c r="B50" s="238"/>
      <c r="C50" s="304"/>
      <c r="D50" s="36"/>
      <c r="E50" s="1308" t="s">
        <v>695</v>
      </c>
      <c r="F50" s="1313"/>
      <c r="G50" s="1314"/>
      <c r="H50" s="266"/>
      <c r="I50" s="428"/>
      <c r="J50" s="428"/>
      <c r="K50" s="266"/>
      <c r="L50" s="476"/>
      <c r="M50" s="474"/>
      <c r="N50" s="429"/>
      <c r="O50" s="429"/>
      <c r="P50" s="268"/>
      <c r="Q50" s="430"/>
      <c r="R50" s="28"/>
      <c r="S50" s="28"/>
      <c r="T50" s="165"/>
    </row>
    <row r="51" spans="1:20" ht="15" customHeight="1">
      <c r="A51" s="115">
        <f>ROW()</f>
        <v>51</v>
      </c>
      <c r="B51" s="238"/>
      <c r="C51" s="304"/>
      <c r="D51" s="36"/>
      <c r="E51" s="1308" t="s">
        <v>695</v>
      </c>
      <c r="F51" s="1313"/>
      <c r="G51" s="1314"/>
      <c r="H51" s="266"/>
      <c r="I51" s="428"/>
      <c r="J51" s="428"/>
      <c r="K51" s="266"/>
      <c r="L51" s="476"/>
      <c r="M51" s="474"/>
      <c r="N51" s="429"/>
      <c r="O51" s="429"/>
      <c r="P51" s="268"/>
      <c r="Q51" s="430"/>
      <c r="R51" s="28"/>
      <c r="S51" s="28"/>
      <c r="T51" s="165"/>
    </row>
    <row r="52" spans="1:20" ht="15" customHeight="1">
      <c r="A52" s="115">
        <f>ROW()</f>
        <v>52</v>
      </c>
      <c r="B52" s="238"/>
      <c r="C52" s="304"/>
      <c r="D52" s="36"/>
      <c r="E52" s="1308" t="s">
        <v>695</v>
      </c>
      <c r="F52" s="1313"/>
      <c r="G52" s="1314"/>
      <c r="H52" s="266"/>
      <c r="I52" s="428"/>
      <c r="J52" s="428"/>
      <c r="K52" s="266"/>
      <c r="L52" s="476"/>
      <c r="M52" s="474"/>
      <c r="N52" s="429"/>
      <c r="O52" s="429"/>
      <c r="P52" s="268"/>
      <c r="Q52" s="430"/>
      <c r="R52" s="28"/>
      <c r="S52" s="28"/>
      <c r="T52" s="165"/>
    </row>
    <row r="53" spans="1:20" ht="15" customHeight="1">
      <c r="A53" s="115">
        <f>ROW()</f>
        <v>53</v>
      </c>
      <c r="B53" s="238"/>
      <c r="C53" s="304"/>
      <c r="D53" s="36"/>
      <c r="E53" s="1308" t="s">
        <v>695</v>
      </c>
      <c r="F53" s="1313"/>
      <c r="G53" s="1314"/>
      <c r="H53" s="266"/>
      <c r="I53" s="428"/>
      <c r="J53" s="428"/>
      <c r="K53" s="266"/>
      <c r="L53" s="476"/>
      <c r="M53" s="474"/>
      <c r="N53" s="429"/>
      <c r="O53" s="429"/>
      <c r="P53" s="268"/>
      <c r="Q53" s="430"/>
      <c r="R53" s="28"/>
      <c r="S53" s="28"/>
      <c r="T53" s="165"/>
    </row>
    <row r="54" spans="1:20" ht="15" customHeight="1">
      <c r="A54" s="115">
        <f>ROW()</f>
        <v>54</v>
      </c>
      <c r="B54" s="238"/>
      <c r="C54" s="304"/>
      <c r="D54" s="36"/>
      <c r="E54" s="1308" t="s">
        <v>695</v>
      </c>
      <c r="F54" s="1313"/>
      <c r="G54" s="1314"/>
      <c r="H54" s="266"/>
      <c r="I54" s="428"/>
      <c r="J54" s="428"/>
      <c r="K54" s="266"/>
      <c r="L54" s="476"/>
      <c r="M54" s="474"/>
      <c r="N54" s="429"/>
      <c r="O54" s="429"/>
      <c r="P54" s="268"/>
      <c r="Q54" s="430"/>
      <c r="R54" s="28"/>
      <c r="S54" s="28"/>
      <c r="T54" s="165"/>
    </row>
    <row r="55" spans="1:20" ht="15" customHeight="1">
      <c r="A55" s="115">
        <f>ROW()</f>
        <v>55</v>
      </c>
      <c r="B55" s="238"/>
      <c r="C55" s="304"/>
      <c r="D55" s="36"/>
      <c r="E55" s="1308" t="s">
        <v>695</v>
      </c>
      <c r="F55" s="1313"/>
      <c r="G55" s="1314"/>
      <c r="H55" s="266"/>
      <c r="I55" s="428"/>
      <c r="J55" s="428"/>
      <c r="K55" s="266"/>
      <c r="L55" s="476"/>
      <c r="M55" s="474"/>
      <c r="N55" s="429"/>
      <c r="O55" s="429"/>
      <c r="P55" s="268"/>
      <c r="Q55" s="430"/>
      <c r="R55" s="28"/>
      <c r="S55" s="28"/>
      <c r="T55" s="165"/>
    </row>
    <row r="56" spans="1:20" ht="14.5">
      <c r="A56" s="115">
        <f>ROW()</f>
        <v>56</v>
      </c>
      <c r="B56" s="238"/>
      <c r="C56" s="36"/>
      <c r="D56" s="36"/>
      <c r="E56" s="1308" t="s">
        <v>695</v>
      </c>
      <c r="F56" s="1313"/>
      <c r="G56" s="1314"/>
      <c r="H56" s="266"/>
      <c r="I56" s="266"/>
      <c r="J56" s="266"/>
      <c r="K56" s="266"/>
      <c r="L56" s="473"/>
      <c r="M56" s="474"/>
      <c r="N56" s="268"/>
      <c r="O56" s="266"/>
      <c r="P56" s="268"/>
      <c r="Q56" s="268"/>
      <c r="R56" s="28"/>
      <c r="S56" s="28"/>
      <c r="T56" s="165"/>
    </row>
    <row r="57" spans="1:20" ht="14.5">
      <c r="A57" s="115">
        <f>ROW()</f>
        <v>57</v>
      </c>
      <c r="B57" s="238"/>
      <c r="C57" s="36"/>
      <c r="D57" s="36"/>
      <c r="E57" s="1308" t="s">
        <v>695</v>
      </c>
      <c r="F57" s="1309"/>
      <c r="G57" s="1310"/>
      <c r="H57" s="266"/>
      <c r="I57" s="266"/>
      <c r="J57" s="266"/>
      <c r="K57" s="266"/>
      <c r="L57" s="473"/>
      <c r="M57" s="474"/>
      <c r="N57" s="268"/>
      <c r="O57" s="266"/>
      <c r="P57" s="268"/>
      <c r="Q57" s="268"/>
      <c r="R57" s="28"/>
      <c r="S57" s="28"/>
      <c r="T57" s="165"/>
    </row>
    <row r="58" spans="1:20" ht="14.5">
      <c r="A58" s="115">
        <f>ROW()</f>
        <v>58</v>
      </c>
      <c r="B58" s="238"/>
      <c r="C58" s="36"/>
      <c r="D58" s="36"/>
      <c r="E58" s="1308" t="s">
        <v>695</v>
      </c>
      <c r="F58" s="1309"/>
      <c r="G58" s="1310"/>
      <c r="H58" s="266"/>
      <c r="I58" s="266"/>
      <c r="J58" s="266"/>
      <c r="K58" s="266"/>
      <c r="L58" s="473"/>
      <c r="M58" s="474"/>
      <c r="N58" s="268"/>
      <c r="O58" s="266"/>
      <c r="P58" s="268"/>
      <c r="Q58" s="268"/>
      <c r="R58" s="28"/>
      <c r="S58" s="28"/>
      <c r="T58" s="165"/>
    </row>
    <row r="59" spans="1:20" ht="14.5">
      <c r="A59" s="115">
        <f>ROW()</f>
        <v>59</v>
      </c>
      <c r="B59" s="238"/>
      <c r="C59" s="304"/>
      <c r="D59" s="36"/>
      <c r="E59" s="1308" t="s">
        <v>695</v>
      </c>
      <c r="F59" s="1309"/>
      <c r="G59" s="1310"/>
      <c r="H59" s="266"/>
      <c r="I59" s="266"/>
      <c r="J59" s="266"/>
      <c r="K59" s="266"/>
      <c r="L59" s="473"/>
      <c r="M59" s="474"/>
      <c r="N59" s="268"/>
      <c r="O59" s="266"/>
      <c r="P59" s="268"/>
      <c r="Q59" s="268"/>
      <c r="R59" s="28"/>
      <c r="S59" s="28"/>
      <c r="T59" s="165"/>
    </row>
    <row r="60" spans="1:20" ht="15" customHeight="1">
      <c r="A60" s="115">
        <f>ROW()</f>
        <v>60</v>
      </c>
      <c r="B60" s="238"/>
      <c r="C60" s="36"/>
      <c r="D60" s="36"/>
      <c r="E60" s="1308" t="s">
        <v>695</v>
      </c>
      <c r="F60" s="1309"/>
      <c r="G60" s="1310"/>
      <c r="H60" s="266"/>
      <c r="I60" s="266"/>
      <c r="J60" s="266"/>
      <c r="K60" s="266"/>
      <c r="L60" s="473"/>
      <c r="M60" s="474"/>
      <c r="N60" s="268"/>
      <c r="O60" s="266"/>
      <c r="P60" s="268"/>
      <c r="Q60" s="268"/>
      <c r="R60" s="28"/>
      <c r="S60" s="28"/>
      <c r="T60" s="165"/>
    </row>
    <row r="61" spans="1:20" ht="14.5">
      <c r="A61" s="115">
        <f>ROW()</f>
        <v>61</v>
      </c>
      <c r="B61" s="238"/>
      <c r="C61" s="36"/>
      <c r="D61" s="36"/>
      <c r="E61" s="1308" t="s">
        <v>695</v>
      </c>
      <c r="F61" s="1309"/>
      <c r="G61" s="1310"/>
      <c r="H61" s="267"/>
      <c r="I61" s="267"/>
      <c r="J61" s="267"/>
      <c r="K61" s="267"/>
      <c r="L61" s="473"/>
      <c r="M61" s="475"/>
      <c r="N61" s="268"/>
      <c r="O61" s="267"/>
      <c r="P61" s="268"/>
      <c r="Q61" s="268"/>
      <c r="R61" s="28"/>
      <c r="S61" s="28"/>
      <c r="T61" s="165"/>
    </row>
    <row r="62" spans="1:20" ht="14.5">
      <c r="A62" s="115">
        <f>ROW()</f>
        <v>62</v>
      </c>
      <c r="B62" s="238"/>
      <c r="C62" s="36"/>
      <c r="D62" s="36"/>
      <c r="E62" s="302" t="s">
        <v>398</v>
      </c>
      <c r="F62" s="130"/>
      <c r="G62" s="130"/>
      <c r="H62" s="113"/>
      <c r="I62" s="113"/>
      <c r="J62" s="113"/>
      <c r="K62" s="113"/>
      <c r="L62" s="34"/>
      <c r="M62" s="28"/>
      <c r="N62" s="28"/>
      <c r="O62" s="28"/>
      <c r="P62" s="28"/>
      <c r="Q62" s="28"/>
      <c r="R62" s="28"/>
      <c r="S62" s="28"/>
      <c r="T62" s="165"/>
    </row>
    <row r="63" spans="1:20" ht="14.5">
      <c r="A63" s="115">
        <f>ROW()</f>
        <v>63</v>
      </c>
      <c r="B63" s="238"/>
      <c r="C63" s="36"/>
      <c r="D63" s="36"/>
      <c r="E63" s="302"/>
      <c r="F63" s="130"/>
      <c r="G63" s="130"/>
      <c r="H63" s="113"/>
      <c r="I63" s="113"/>
      <c r="J63" s="113"/>
      <c r="K63" s="113"/>
      <c r="L63" s="34"/>
      <c r="M63" s="28"/>
      <c r="N63" s="28"/>
      <c r="O63" s="28"/>
      <c r="P63" s="28"/>
      <c r="Q63" s="28"/>
      <c r="R63" s="28"/>
      <c r="S63" s="28"/>
      <c r="T63" s="165"/>
    </row>
    <row r="64" spans="1:20" ht="26.25" customHeight="1">
      <c r="A64" s="115">
        <f>ROW()</f>
        <v>64</v>
      </c>
      <c r="B64" s="238"/>
      <c r="C64" s="117" t="s">
        <v>1086</v>
      </c>
      <c r="D64" s="308"/>
      <c r="E64" s="308"/>
      <c r="F64" s="308"/>
      <c r="G64" s="308"/>
      <c r="H64" s="308"/>
      <c r="I64" s="308"/>
      <c r="J64" s="308"/>
      <c r="K64" s="308"/>
      <c r="L64" s="308"/>
      <c r="M64" s="308"/>
      <c r="N64" s="308"/>
      <c r="O64" s="308"/>
      <c r="P64" s="308"/>
      <c r="Q64" s="308"/>
      <c r="R64" s="308"/>
      <c r="S64" s="34"/>
      <c r="T64" s="35"/>
    </row>
    <row r="65" spans="1:20" ht="14.5">
      <c r="A65" s="115">
        <f>ROW()</f>
        <v>65</v>
      </c>
      <c r="B65" s="238"/>
      <c r="C65" s="307"/>
      <c r="D65" s="308"/>
      <c r="E65" s="308"/>
      <c r="F65" s="308"/>
      <c r="G65" s="308"/>
      <c r="H65" s="308"/>
      <c r="I65" s="308"/>
      <c r="J65" s="308"/>
      <c r="K65" s="308"/>
      <c r="L65" s="308"/>
      <c r="M65" s="308"/>
      <c r="N65" s="308"/>
      <c r="O65" s="308"/>
      <c r="P65" s="308"/>
      <c r="Q65" s="308"/>
      <c r="R65" s="308"/>
      <c r="S65" s="34"/>
      <c r="T65" s="35"/>
    </row>
    <row r="66" spans="1:20" ht="14.5">
      <c r="A66" s="115">
        <f>ROW()</f>
        <v>66</v>
      </c>
      <c r="B66" s="102"/>
      <c r="C66" s="153"/>
      <c r="D66" s="1323" t="s">
        <v>540</v>
      </c>
      <c r="E66" s="1304" t="s">
        <v>541</v>
      </c>
      <c r="F66" s="1305"/>
      <c r="G66" s="1305"/>
      <c r="H66" s="1305"/>
      <c r="I66" s="1305"/>
      <c r="J66" s="1304" t="s">
        <v>542</v>
      </c>
      <c r="K66" s="1305"/>
      <c r="L66" s="1305"/>
      <c r="M66" s="1305"/>
      <c r="N66" s="1305"/>
      <c r="O66" s="1304" t="s">
        <v>549</v>
      </c>
      <c r="P66" s="1305"/>
      <c r="Q66" s="1305"/>
      <c r="R66" s="1305"/>
      <c r="S66" s="1305"/>
      <c r="T66" s="165"/>
    </row>
    <row r="67" spans="1:20" ht="14.5">
      <c r="A67" s="115">
        <f>ROW()</f>
        <v>67</v>
      </c>
      <c r="B67" s="102"/>
      <c r="C67" s="153"/>
      <c r="D67" s="1324"/>
      <c r="E67" s="470" t="s">
        <v>174</v>
      </c>
      <c r="F67" s="470" t="s">
        <v>175</v>
      </c>
      <c r="G67" s="470" t="s">
        <v>166</v>
      </c>
      <c r="H67" s="470" t="s">
        <v>167</v>
      </c>
      <c r="I67" s="470" t="s">
        <v>173</v>
      </c>
      <c r="J67" s="470" t="s">
        <v>174</v>
      </c>
      <c r="K67" s="470" t="s">
        <v>175</v>
      </c>
      <c r="L67" s="470" t="s">
        <v>166</v>
      </c>
      <c r="M67" s="470" t="s">
        <v>167</v>
      </c>
      <c r="N67" s="470" t="s">
        <v>173</v>
      </c>
      <c r="O67" s="470" t="s">
        <v>174</v>
      </c>
      <c r="P67" s="470" t="s">
        <v>175</v>
      </c>
      <c r="Q67" s="470" t="s">
        <v>166</v>
      </c>
      <c r="R67" s="470" t="s">
        <v>167</v>
      </c>
      <c r="S67" s="470" t="s">
        <v>173</v>
      </c>
      <c r="T67" s="165"/>
    </row>
    <row r="68" spans="1:20" ht="15.5">
      <c r="A68" s="115">
        <f>ROW()</f>
        <v>68</v>
      </c>
      <c r="B68" s="102"/>
      <c r="C68" s="153"/>
      <c r="D68" s="318" t="s">
        <v>543</v>
      </c>
      <c r="E68" s="505"/>
      <c r="F68" s="505"/>
      <c r="G68" s="505"/>
      <c r="H68" s="505"/>
      <c r="I68" s="506"/>
      <c r="J68" s="509"/>
      <c r="K68" s="505"/>
      <c r="L68" s="505"/>
      <c r="M68" s="505"/>
      <c r="N68" s="506"/>
      <c r="O68" s="316"/>
      <c r="P68" s="317"/>
      <c r="Q68" s="317"/>
      <c r="R68" s="317"/>
      <c r="S68" s="319"/>
      <c r="T68" s="165"/>
    </row>
    <row r="69" spans="1:20" ht="14.5">
      <c r="A69" s="115">
        <f>ROW()</f>
        <v>69</v>
      </c>
      <c r="B69" s="102"/>
      <c r="C69" s="153"/>
      <c r="D69" s="299" t="s">
        <v>544</v>
      </c>
      <c r="E69" s="507"/>
      <c r="F69" s="507"/>
      <c r="G69" s="507"/>
      <c r="H69" s="507"/>
      <c r="I69" s="508"/>
      <c r="J69" s="510"/>
      <c r="K69" s="511"/>
      <c r="L69" s="511"/>
      <c r="M69" s="511"/>
      <c r="N69" s="512"/>
      <c r="O69" s="423"/>
      <c r="P69" s="422"/>
      <c r="Q69" s="422"/>
      <c r="R69" s="422"/>
      <c r="S69" s="422"/>
      <c r="T69" s="165"/>
    </row>
    <row r="70" spans="1:20" ht="14.5">
      <c r="A70" s="115">
        <f>ROW()</f>
        <v>70</v>
      </c>
      <c r="B70" s="102"/>
      <c r="C70" s="153"/>
      <c r="D70" s="299" t="s">
        <v>545</v>
      </c>
      <c r="E70" s="507"/>
      <c r="F70" s="507"/>
      <c r="G70" s="507"/>
      <c r="H70" s="507"/>
      <c r="I70" s="508"/>
      <c r="J70" s="510"/>
      <c r="K70" s="511"/>
      <c r="L70" s="511"/>
      <c r="M70" s="511"/>
      <c r="N70" s="512"/>
      <c r="O70" s="423"/>
      <c r="P70" s="422"/>
      <c r="Q70" s="422"/>
      <c r="R70" s="422"/>
      <c r="S70" s="422"/>
      <c r="T70" s="165"/>
    </row>
    <row r="71" spans="1:20" ht="14.5">
      <c r="A71" s="115">
        <f>ROW()</f>
        <v>71</v>
      </c>
      <c r="B71" s="102"/>
      <c r="C71" s="153"/>
      <c r="D71" s="299" t="s">
        <v>546</v>
      </c>
      <c r="E71" s="507"/>
      <c r="F71" s="507"/>
      <c r="G71" s="507"/>
      <c r="H71" s="507"/>
      <c r="I71" s="508"/>
      <c r="J71" s="510"/>
      <c r="K71" s="511"/>
      <c r="L71" s="511"/>
      <c r="M71" s="511"/>
      <c r="N71" s="512"/>
      <c r="O71" s="423"/>
      <c r="P71" s="422"/>
      <c r="Q71" s="422"/>
      <c r="R71" s="422"/>
      <c r="S71" s="422"/>
      <c r="T71" s="165"/>
    </row>
    <row r="72" spans="1:20" ht="14.5">
      <c r="A72" s="115">
        <f>ROW()</f>
        <v>72</v>
      </c>
      <c r="B72" s="102"/>
      <c r="C72" s="153"/>
      <c r="D72" s="299" t="s">
        <v>547</v>
      </c>
      <c r="E72" s="507"/>
      <c r="F72" s="507"/>
      <c r="G72" s="507"/>
      <c r="H72" s="507"/>
      <c r="I72" s="508"/>
      <c r="J72" s="510"/>
      <c r="K72" s="511"/>
      <c r="L72" s="511"/>
      <c r="M72" s="511"/>
      <c r="N72" s="512"/>
      <c r="O72" s="423"/>
      <c r="P72" s="422"/>
      <c r="Q72" s="422"/>
      <c r="R72" s="422"/>
      <c r="S72" s="422"/>
      <c r="T72" s="165"/>
    </row>
    <row r="73" spans="1:20" ht="14.5">
      <c r="A73" s="115">
        <f>ROW()</f>
        <v>73</v>
      </c>
      <c r="B73" s="102"/>
      <c r="C73" s="153"/>
      <c r="D73" s="299" t="s">
        <v>548</v>
      </c>
      <c r="E73" s="507"/>
      <c r="F73" s="507"/>
      <c r="G73" s="507"/>
      <c r="H73" s="507"/>
      <c r="I73" s="508"/>
      <c r="J73" s="510"/>
      <c r="K73" s="511"/>
      <c r="L73" s="511"/>
      <c r="M73" s="511"/>
      <c r="N73" s="512"/>
      <c r="O73" s="423"/>
      <c r="P73" s="422"/>
      <c r="Q73" s="422"/>
      <c r="R73" s="422"/>
      <c r="S73" s="422"/>
      <c r="T73" s="165"/>
    </row>
    <row r="74" spans="1:20" ht="14.5">
      <c r="A74" s="115">
        <f>ROW()</f>
        <v>74</v>
      </c>
      <c r="B74" s="102"/>
      <c r="C74" s="153"/>
      <c r="D74" s="318" t="s">
        <v>1087</v>
      </c>
      <c r="E74" s="938">
        <f>SUM(E69:E73)</f>
        <v>0</v>
      </c>
      <c r="F74" s="938">
        <f t="shared" ref="F74:S74" si="1">SUM(F69:F73)</f>
        <v>0</v>
      </c>
      <c r="G74" s="938">
        <f t="shared" si="1"/>
        <v>0</v>
      </c>
      <c r="H74" s="938">
        <f t="shared" si="1"/>
        <v>0</v>
      </c>
      <c r="I74" s="938">
        <f t="shared" si="1"/>
        <v>0</v>
      </c>
      <c r="J74" s="938">
        <f t="shared" si="1"/>
        <v>0</v>
      </c>
      <c r="K74" s="938">
        <f t="shared" si="1"/>
        <v>0</v>
      </c>
      <c r="L74" s="938">
        <f t="shared" si="1"/>
        <v>0</v>
      </c>
      <c r="M74" s="938">
        <f t="shared" si="1"/>
        <v>0</v>
      </c>
      <c r="N74" s="938">
        <f t="shared" si="1"/>
        <v>0</v>
      </c>
      <c r="O74" s="938">
        <f t="shared" si="1"/>
        <v>0</v>
      </c>
      <c r="P74" s="938">
        <f t="shared" si="1"/>
        <v>0</v>
      </c>
      <c r="Q74" s="938">
        <f t="shared" si="1"/>
        <v>0</v>
      </c>
      <c r="R74" s="938">
        <f t="shared" si="1"/>
        <v>0</v>
      </c>
      <c r="S74" s="938">
        <f t="shared" si="1"/>
        <v>0</v>
      </c>
      <c r="T74" s="165"/>
    </row>
    <row r="75" spans="1:20" ht="15.5">
      <c r="A75" s="115">
        <f>ROW()</f>
        <v>75</v>
      </c>
      <c r="B75" s="102"/>
      <c r="C75" s="153"/>
      <c r="D75" s="299"/>
      <c r="E75" s="505"/>
      <c r="F75" s="505"/>
      <c r="G75" s="505"/>
      <c r="H75" s="505"/>
      <c r="I75" s="506"/>
      <c r="J75" s="509"/>
      <c r="K75" s="505"/>
      <c r="L75" s="505"/>
      <c r="M75" s="505"/>
      <c r="N75" s="506"/>
      <c r="O75" s="316"/>
      <c r="P75" s="317"/>
      <c r="Q75" s="317"/>
      <c r="R75" s="317"/>
      <c r="S75" s="319"/>
      <c r="T75" s="165"/>
    </row>
    <row r="76" spans="1:20" ht="14.5">
      <c r="A76" s="115">
        <f>ROW()</f>
        <v>76</v>
      </c>
      <c r="B76" s="102"/>
      <c r="C76" s="153"/>
      <c r="D76" s="318" t="s">
        <v>709</v>
      </c>
      <c r="E76" s="507"/>
      <c r="F76" s="507"/>
      <c r="G76" s="507"/>
      <c r="H76" s="507"/>
      <c r="I76" s="508"/>
      <c r="J76" s="510"/>
      <c r="K76" s="511"/>
      <c r="L76" s="511"/>
      <c r="M76" s="511"/>
      <c r="N76" s="512"/>
      <c r="O76" s="423"/>
      <c r="P76" s="422"/>
      <c r="Q76" s="422"/>
      <c r="R76" s="422"/>
      <c r="S76" s="422"/>
      <c r="T76" s="165"/>
    </row>
    <row r="77" spans="1:20" ht="15" thickBot="1">
      <c r="A77" s="115">
        <f>ROW()</f>
        <v>77</v>
      </c>
      <c r="B77" s="102"/>
      <c r="C77" s="153"/>
      <c r="D77" s="318"/>
      <c r="E77" s="514"/>
      <c r="F77" s="514"/>
      <c r="G77" s="514"/>
      <c r="H77" s="514"/>
      <c r="I77" s="515"/>
      <c r="J77" s="516"/>
      <c r="K77" s="517"/>
      <c r="L77" s="517"/>
      <c r="M77" s="517"/>
      <c r="N77" s="518"/>
      <c r="O77" s="519"/>
      <c r="P77" s="520"/>
      <c r="Q77" s="520"/>
      <c r="R77" s="520"/>
      <c r="S77" s="520"/>
      <c r="T77" s="165"/>
    </row>
    <row r="78" spans="1:20" ht="15" thickBot="1">
      <c r="A78" s="115">
        <f>ROW()</f>
        <v>78</v>
      </c>
      <c r="B78" s="102"/>
      <c r="C78" s="153"/>
      <c r="D78" s="513" t="s">
        <v>1088</v>
      </c>
      <c r="E78" s="521">
        <f>L74+E76</f>
        <v>0</v>
      </c>
      <c r="F78" s="521">
        <f t="shared" ref="F78:I78" si="2">F74+F76</f>
        <v>0</v>
      </c>
      <c r="G78" s="521">
        <f t="shared" si="2"/>
        <v>0</v>
      </c>
      <c r="H78" s="521">
        <f t="shared" si="2"/>
        <v>0</v>
      </c>
      <c r="I78" s="522">
        <f t="shared" si="2"/>
        <v>0</v>
      </c>
      <c r="J78" s="523">
        <f>J74+J76</f>
        <v>0</v>
      </c>
      <c r="K78" s="521">
        <f t="shared" ref="K78:N78" si="3">K74+K76</f>
        <v>0</v>
      </c>
      <c r="L78" s="521">
        <f t="shared" si="3"/>
        <v>0</v>
      </c>
      <c r="M78" s="521">
        <f t="shared" si="3"/>
        <v>0</v>
      </c>
      <c r="N78" s="522">
        <f t="shared" si="3"/>
        <v>0</v>
      </c>
      <c r="O78" s="523">
        <f>O74+O76</f>
        <v>0</v>
      </c>
      <c r="P78" s="521">
        <f>P74+P76</f>
        <v>0</v>
      </c>
      <c r="Q78" s="521">
        <f t="shared" ref="Q78:S78" si="4">Q74+Q76</f>
        <v>0</v>
      </c>
      <c r="R78" s="521">
        <f t="shared" si="4"/>
        <v>0</v>
      </c>
      <c r="S78" s="521">
        <f t="shared" si="4"/>
        <v>0</v>
      </c>
      <c r="T78" s="165"/>
    </row>
    <row r="79" spans="1:20" ht="14.5">
      <c r="A79" s="115">
        <f>ROW()</f>
        <v>79</v>
      </c>
      <c r="B79" s="31"/>
      <c r="C79" s="306"/>
      <c r="D79" s="305"/>
      <c r="E79" s="309"/>
      <c r="F79" s="309"/>
      <c r="G79" s="309"/>
      <c r="H79" s="310"/>
      <c r="I79" s="310"/>
      <c r="J79" s="309"/>
      <c r="K79" s="309"/>
      <c r="L79" s="309"/>
      <c r="M79" s="309"/>
      <c r="N79" s="309"/>
      <c r="O79" s="309"/>
      <c r="P79" s="34"/>
      <c r="Q79" s="28"/>
      <c r="R79" s="28"/>
      <c r="S79" s="28"/>
      <c r="T79" s="18"/>
    </row>
    <row r="80" spans="1:20">
      <c r="A80" s="115">
        <f>ROW()</f>
        <v>80</v>
      </c>
      <c r="B80" s="109"/>
      <c r="C80" s="57"/>
      <c r="D80" s="57"/>
      <c r="E80" s="57"/>
      <c r="F80" s="57"/>
      <c r="G80" s="57"/>
      <c r="H80" s="41"/>
      <c r="I80" s="41"/>
      <c r="J80" s="41"/>
      <c r="K80" s="41"/>
      <c r="L80" s="41"/>
      <c r="M80" s="123"/>
      <c r="N80" s="41"/>
      <c r="O80" s="41"/>
      <c r="P80" s="41"/>
      <c r="Q80" s="41"/>
      <c r="R80" s="41"/>
      <c r="S80" s="479"/>
      <c r="T80" s="480"/>
    </row>
  </sheetData>
  <mergeCells count="49">
    <mergeCell ref="O1:P1"/>
    <mergeCell ref="J66:N66"/>
    <mergeCell ref="E22:G22"/>
    <mergeCell ref="E51:G51"/>
    <mergeCell ref="E52:G52"/>
    <mergeCell ref="A3:R3"/>
    <mergeCell ref="D7:D8"/>
    <mergeCell ref="D66:D67"/>
    <mergeCell ref="E60:G60"/>
    <mergeCell ref="E34:G34"/>
    <mergeCell ref="E35:G35"/>
    <mergeCell ref="E36:G36"/>
    <mergeCell ref="E23:G23"/>
    <mergeCell ref="E30:G30"/>
    <mergeCell ref="E25:G25"/>
    <mergeCell ref="E33:G33"/>
    <mergeCell ref="E24:G24"/>
    <mergeCell ref="E7:I7"/>
    <mergeCell ref="E27:G27"/>
    <mergeCell ref="E32:G32"/>
    <mergeCell ref="H45:L45"/>
    <mergeCell ref="E28:G28"/>
    <mergeCell ref="E31:G31"/>
    <mergeCell ref="E41:G41"/>
    <mergeCell ref="E66:I66"/>
    <mergeCell ref="E61:G61"/>
    <mergeCell ref="E53:G53"/>
    <mergeCell ref="E54:G54"/>
    <mergeCell ref="E55:G55"/>
    <mergeCell ref="E58:G58"/>
    <mergeCell ref="E59:G59"/>
    <mergeCell ref="E56:G56"/>
    <mergeCell ref="E57:G57"/>
    <mergeCell ref="O66:S66"/>
    <mergeCell ref="L7:P7"/>
    <mergeCell ref="E37:G37"/>
    <mergeCell ref="E48:G48"/>
    <mergeCell ref="E49:G49"/>
    <mergeCell ref="E50:G50"/>
    <mergeCell ref="M45:Q45"/>
    <mergeCell ref="E46:G46"/>
    <mergeCell ref="H21:L21"/>
    <mergeCell ref="M21:Q21"/>
    <mergeCell ref="E29:G29"/>
    <mergeCell ref="E38:G38"/>
    <mergeCell ref="E47:G47"/>
    <mergeCell ref="E39:G39"/>
    <mergeCell ref="E40:G40"/>
    <mergeCell ref="E26:G26"/>
  </mergeCells>
  <dataValidations count="1">
    <dataValidation type="date" operator="greaterThan" allowBlank="1" showInputMessage="1" showErrorMessage="1" errorTitle="Date entry" error="Dates after 1 January 2011 accepted" promptTitle="Date entry" prompt=" " sqref="P2:Q2 Q1" xr:uid="{60494AD8-D366-45E6-9BD3-083C1DA69010}">
      <formula1>40544</formula1>
    </dataValidation>
  </dataValidations>
  <pageMargins left="0.70866141732283472" right="0.70866141732283472" top="0.74803149606299213" bottom="0.74803149606299213" header="0.31496062992125984" footer="0.31496062992125984"/>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rgb="FF92D050"/>
    <pageSetUpPr fitToPage="1"/>
  </sheetPr>
  <dimension ref="A1:T42"/>
  <sheetViews>
    <sheetView showGridLines="0" topLeftCell="A12" zoomScaleNormal="100" workbookViewId="0"/>
  </sheetViews>
  <sheetFormatPr defaultRowHeight="13"/>
  <cols>
    <col min="1" max="1" width="5" customWidth="1"/>
    <col min="2" max="2" width="2.296875" customWidth="1"/>
    <col min="3" max="3" width="14.296875" customWidth="1"/>
    <col min="4" max="4" width="11.296875" customWidth="1"/>
    <col min="5" max="5" width="11.59765625" customWidth="1"/>
    <col min="6" max="6" width="9.59765625" customWidth="1"/>
    <col min="7" max="7" width="13.3984375" customWidth="1"/>
    <col min="8" max="11" width="14.296875" customWidth="1"/>
    <col min="12" max="13" width="13" customWidth="1"/>
    <col min="14" max="14" width="14.296875" customWidth="1"/>
    <col min="15" max="15" width="13.3984375" customWidth="1"/>
    <col min="16" max="16" width="66.296875" customWidth="1"/>
    <col min="17" max="17" width="47.69921875" customWidth="1"/>
    <col min="18" max="18" width="9" customWidth="1"/>
    <col min="19" max="19" width="3.59765625" customWidth="1"/>
    <col min="20" max="20" width="29" customWidth="1"/>
  </cols>
  <sheetData>
    <row r="1" spans="1:20" ht="14.5">
      <c r="A1" s="241"/>
      <c r="B1" s="110"/>
      <c r="C1" s="110"/>
      <c r="D1" s="110"/>
      <c r="E1" s="110"/>
      <c r="F1" s="110"/>
      <c r="G1" s="110"/>
      <c r="H1" s="244"/>
      <c r="I1" s="244"/>
      <c r="J1" s="110"/>
      <c r="K1" s="1088" t="s">
        <v>1127</v>
      </c>
      <c r="L1" s="1055"/>
      <c r="M1" s="1230" t="s">
        <v>6</v>
      </c>
      <c r="N1" s="1231"/>
      <c r="O1" s="1091"/>
      <c r="P1" s="252"/>
      <c r="Q1" s="252"/>
      <c r="R1" s="195"/>
      <c r="T1" s="320"/>
    </row>
    <row r="2" spans="1:20" ht="21">
      <c r="A2" s="53" t="s">
        <v>983</v>
      </c>
      <c r="B2" s="242"/>
      <c r="C2" s="110"/>
      <c r="D2" s="110"/>
      <c r="E2" s="110"/>
      <c r="F2" s="110"/>
      <c r="G2" s="110"/>
      <c r="H2" s="110"/>
      <c r="I2" s="110"/>
      <c r="J2" s="110"/>
      <c r="K2" s="1089"/>
      <c r="L2" s="1090"/>
      <c r="M2" s="1086" t="s">
        <v>7</v>
      </c>
      <c r="N2" s="1087"/>
      <c r="O2" s="1092"/>
      <c r="P2" s="292"/>
      <c r="Q2" s="292"/>
      <c r="R2" s="245"/>
      <c r="S2" s="249"/>
      <c r="T2" s="249"/>
    </row>
    <row r="3" spans="1:20" s="272" customFormat="1" ht="12.75" customHeight="1">
      <c r="A3" s="1319"/>
      <c r="B3" s="1320"/>
      <c r="C3" s="1320"/>
      <c r="D3" s="1320"/>
      <c r="E3" s="1320"/>
      <c r="F3" s="1320"/>
      <c r="G3" s="1320"/>
      <c r="H3" s="1320"/>
      <c r="I3" s="1320"/>
      <c r="J3" s="1320"/>
      <c r="K3" s="1320"/>
      <c r="L3" s="1320"/>
      <c r="M3" s="1320"/>
      <c r="N3" s="1320"/>
      <c r="O3" s="1320"/>
      <c r="P3" s="1320"/>
      <c r="Q3" s="87"/>
      <c r="R3" s="237"/>
      <c r="S3" s="337"/>
      <c r="T3" s="331"/>
    </row>
    <row r="4" spans="1:20">
      <c r="A4" s="62" t="s">
        <v>5</v>
      </c>
      <c r="B4" s="63"/>
      <c r="C4" s="114"/>
      <c r="D4" s="246"/>
      <c r="E4" s="246"/>
      <c r="F4" s="246"/>
      <c r="G4" s="246"/>
      <c r="H4" s="243"/>
      <c r="I4" s="243"/>
      <c r="J4" s="243"/>
      <c r="K4" s="243"/>
      <c r="L4" s="243"/>
      <c r="M4" s="254"/>
      <c r="N4" s="254"/>
      <c r="O4" s="254"/>
      <c r="P4" s="254"/>
      <c r="Q4" s="254"/>
      <c r="R4" s="255"/>
      <c r="S4" s="249"/>
      <c r="T4" s="250"/>
    </row>
    <row r="5" spans="1:20" ht="31.5" customHeight="1">
      <c r="A5" s="115">
        <f>ROW()</f>
        <v>5</v>
      </c>
      <c r="B5" s="102"/>
      <c r="C5" s="247" t="s">
        <v>984</v>
      </c>
      <c r="D5" s="248"/>
      <c r="E5" s="248"/>
      <c r="F5" s="248"/>
      <c r="G5" s="248"/>
      <c r="H5" s="248"/>
      <c r="I5" s="248"/>
      <c r="J5" s="249"/>
      <c r="K5" s="249"/>
      <c r="L5" s="249"/>
      <c r="M5" s="249"/>
      <c r="N5" s="27"/>
      <c r="O5" s="249"/>
      <c r="P5" s="249"/>
      <c r="Q5" s="249"/>
      <c r="R5" s="333"/>
      <c r="S5" s="250"/>
      <c r="T5" s="251"/>
    </row>
    <row r="6" spans="1:20" s="269" customFormat="1" ht="14.5">
      <c r="A6" s="115">
        <f>ROW()</f>
        <v>6</v>
      </c>
      <c r="B6" s="102"/>
      <c r="D6" s="231"/>
      <c r="E6" s="271"/>
      <c r="F6" s="119"/>
      <c r="G6" s="119"/>
      <c r="H6" s="119"/>
      <c r="I6" s="119"/>
      <c r="J6" s="264"/>
      <c r="K6" s="264"/>
      <c r="L6" s="264"/>
      <c r="M6" s="264"/>
      <c r="N6" s="264"/>
      <c r="O6" s="264"/>
      <c r="P6" s="264"/>
      <c r="Q6" s="264"/>
      <c r="R6" s="313"/>
      <c r="S6" s="232"/>
      <c r="T6" s="226"/>
    </row>
    <row r="7" spans="1:20" s="269" customFormat="1" ht="44.25" customHeight="1">
      <c r="A7" s="115">
        <f>ROW()</f>
        <v>7</v>
      </c>
      <c r="B7" s="471"/>
      <c r="C7" s="391" t="s">
        <v>484</v>
      </c>
      <c r="D7" s="391" t="s">
        <v>485</v>
      </c>
      <c r="E7" s="391" t="s">
        <v>380</v>
      </c>
      <c r="F7" s="391" t="s">
        <v>711</v>
      </c>
      <c r="G7" s="391" t="s">
        <v>486</v>
      </c>
      <c r="H7" s="391" t="s">
        <v>487</v>
      </c>
      <c r="I7" s="391" t="s">
        <v>488</v>
      </c>
      <c r="J7" s="391" t="s">
        <v>489</v>
      </c>
      <c r="K7" s="391" t="s">
        <v>490</v>
      </c>
      <c r="L7" s="391" t="s">
        <v>491</v>
      </c>
      <c r="M7" s="391" t="s">
        <v>492</v>
      </c>
      <c r="N7" s="391" t="s">
        <v>493</v>
      </c>
      <c r="O7" s="391" t="s">
        <v>550</v>
      </c>
      <c r="P7" s="391" t="s">
        <v>494</v>
      </c>
      <c r="Q7" s="391" t="s">
        <v>495</v>
      </c>
      <c r="R7" s="334"/>
      <c r="S7" s="222"/>
      <c r="T7" s="222"/>
    </row>
    <row r="8" spans="1:20" s="401" customFormat="1" ht="58">
      <c r="A8" s="48">
        <f>ROW()</f>
        <v>8</v>
      </c>
      <c r="B8" s="397"/>
      <c r="C8" s="398" t="s">
        <v>496</v>
      </c>
      <c r="D8" s="398" t="s">
        <v>4</v>
      </c>
      <c r="E8" s="398" t="s">
        <v>497</v>
      </c>
      <c r="F8" s="398">
        <v>66</v>
      </c>
      <c r="G8" s="398">
        <v>1.25</v>
      </c>
      <c r="H8" s="398">
        <v>0.08</v>
      </c>
      <c r="I8" s="398">
        <v>0.14000000000000001</v>
      </c>
      <c r="J8" s="398">
        <v>0.46</v>
      </c>
      <c r="K8" s="398">
        <v>1.31</v>
      </c>
      <c r="L8" s="398">
        <v>1.88</v>
      </c>
      <c r="M8" s="398" t="s">
        <v>498</v>
      </c>
      <c r="N8" s="398" t="s">
        <v>498</v>
      </c>
      <c r="O8" s="399"/>
      <c r="P8" s="399"/>
      <c r="Q8" s="399"/>
      <c r="R8" s="400"/>
    </row>
    <row r="9" spans="1:20" s="401" customFormat="1" ht="14.5">
      <c r="A9" s="397">
        <f>ROW()</f>
        <v>9</v>
      </c>
      <c r="B9" s="397"/>
      <c r="C9" s="398"/>
      <c r="D9" s="398"/>
      <c r="E9" s="398"/>
      <c r="F9" s="398"/>
      <c r="G9" s="398"/>
      <c r="H9" s="398"/>
      <c r="I9" s="398"/>
      <c r="J9" s="549">
        <v>0</v>
      </c>
      <c r="K9" s="398"/>
      <c r="L9" s="549"/>
      <c r="M9" s="398"/>
      <c r="N9" s="398"/>
      <c r="O9" s="399"/>
      <c r="P9" s="399"/>
      <c r="Q9" s="399"/>
      <c r="R9" s="400"/>
    </row>
    <row r="10" spans="1:20" s="401" customFormat="1" ht="14.5">
      <c r="A10" s="48">
        <f>ROW()</f>
        <v>10</v>
      </c>
      <c r="B10" s="397"/>
      <c r="C10" s="887" t="s">
        <v>499</v>
      </c>
      <c r="D10" s="887" t="s">
        <v>314</v>
      </c>
      <c r="E10" s="887" t="s">
        <v>497</v>
      </c>
      <c r="F10" s="887">
        <v>66</v>
      </c>
      <c r="G10" s="887">
        <v>0</v>
      </c>
      <c r="H10" s="887">
        <v>0</v>
      </c>
      <c r="I10" s="887">
        <v>0</v>
      </c>
      <c r="J10" s="888">
        <v>24</v>
      </c>
      <c r="K10" s="887">
        <v>0</v>
      </c>
      <c r="L10" s="888">
        <v>0</v>
      </c>
      <c r="M10" s="887">
        <v>1</v>
      </c>
      <c r="N10" s="887">
        <v>0</v>
      </c>
      <c r="O10" s="887" t="s">
        <v>500</v>
      </c>
      <c r="P10" s="889"/>
      <c r="Q10" s="889" t="s">
        <v>1083</v>
      </c>
      <c r="R10" s="402"/>
      <c r="T10" s="421" t="s">
        <v>846</v>
      </c>
    </row>
    <row r="11" spans="1:20" s="401" customFormat="1" ht="14.5">
      <c r="A11" s="48">
        <f>ROW()</f>
        <v>11</v>
      </c>
      <c r="B11" s="397"/>
      <c r="C11" s="890" t="s">
        <v>686</v>
      </c>
      <c r="D11" s="890" t="s">
        <v>314</v>
      </c>
      <c r="E11" s="890" t="s">
        <v>497</v>
      </c>
      <c r="F11" s="890">
        <v>66</v>
      </c>
      <c r="G11" s="890">
        <v>0</v>
      </c>
      <c r="H11" s="890">
        <v>0</v>
      </c>
      <c r="I11" s="890">
        <v>0</v>
      </c>
      <c r="J11" s="891">
        <v>0</v>
      </c>
      <c r="K11" s="890">
        <v>0</v>
      </c>
      <c r="L11" s="891">
        <v>0</v>
      </c>
      <c r="M11" s="890">
        <v>0</v>
      </c>
      <c r="N11" s="890">
        <v>0</v>
      </c>
      <c r="O11" s="890" t="s">
        <v>500</v>
      </c>
      <c r="P11" s="892"/>
      <c r="Q11" s="889" t="s">
        <v>1083</v>
      </c>
      <c r="R11" s="404"/>
      <c r="S11" s="405"/>
      <c r="T11" s="421" t="s">
        <v>846</v>
      </c>
    </row>
    <row r="12" spans="1:20" s="401" customFormat="1" ht="29">
      <c r="A12" s="48">
        <f>ROW()</f>
        <v>12</v>
      </c>
      <c r="B12" s="397"/>
      <c r="C12" s="893" t="s">
        <v>687</v>
      </c>
      <c r="D12" s="893" t="s">
        <v>688</v>
      </c>
      <c r="E12" s="893" t="s">
        <v>497</v>
      </c>
      <c r="F12" s="893">
        <v>66</v>
      </c>
      <c r="G12" s="893">
        <v>4.3600000000000003</v>
      </c>
      <c r="H12" s="893">
        <v>0.85</v>
      </c>
      <c r="I12" s="893">
        <v>0</v>
      </c>
      <c r="J12" s="894">
        <v>0</v>
      </c>
      <c r="K12" s="893">
        <v>24</v>
      </c>
      <c r="L12" s="894">
        <v>2.89</v>
      </c>
      <c r="M12" s="893">
        <v>5</v>
      </c>
      <c r="N12" s="893">
        <v>14</v>
      </c>
      <c r="O12" s="893" t="s">
        <v>689</v>
      </c>
      <c r="P12" s="895" t="s">
        <v>690</v>
      </c>
      <c r="Q12" s="889" t="s">
        <v>1083</v>
      </c>
      <c r="R12" s="407"/>
      <c r="S12" s="405"/>
      <c r="T12" s="421" t="s">
        <v>846</v>
      </c>
    </row>
    <row r="13" spans="1:20" s="401" customFormat="1" ht="14.5">
      <c r="A13" s="48">
        <f>ROW()</f>
        <v>13</v>
      </c>
      <c r="B13" s="397"/>
      <c r="C13" s="408"/>
      <c r="D13" s="409"/>
      <c r="E13" s="410"/>
      <c r="F13" s="410"/>
      <c r="G13" s="403"/>
      <c r="H13" s="403"/>
      <c r="I13" s="403"/>
      <c r="J13" s="564"/>
      <c r="K13" s="411"/>
      <c r="L13" s="564"/>
      <c r="M13" s="411"/>
      <c r="N13" s="403"/>
      <c r="O13" s="406"/>
      <c r="P13" s="419"/>
      <c r="Q13" s="420"/>
      <c r="R13" s="407"/>
      <c r="S13" s="405"/>
      <c r="T13" s="421"/>
    </row>
    <row r="14" spans="1:20" s="401" customFormat="1" ht="14.5">
      <c r="A14" s="48">
        <f>ROW()</f>
        <v>14</v>
      </c>
      <c r="B14" s="397"/>
      <c r="C14" s="408"/>
      <c r="D14" s="409"/>
      <c r="E14" s="410"/>
      <c r="F14" s="410"/>
      <c r="G14" s="275"/>
      <c r="H14" s="275"/>
      <c r="I14" s="275"/>
      <c r="J14" s="565"/>
      <c r="K14" s="276"/>
      <c r="L14" s="565"/>
      <c r="M14" s="276"/>
      <c r="N14" s="403"/>
      <c r="O14" s="406"/>
      <c r="P14" s="419"/>
      <c r="Q14" s="406"/>
      <c r="R14" s="407"/>
      <c r="S14" s="405"/>
      <c r="T14" s="421"/>
    </row>
    <row r="15" spans="1:20" s="401" customFormat="1" ht="14.5">
      <c r="A15" s="48">
        <f>ROW()</f>
        <v>15</v>
      </c>
      <c r="B15" s="397"/>
      <c r="C15" s="408"/>
      <c r="D15" s="409"/>
      <c r="E15" s="410"/>
      <c r="F15" s="410"/>
      <c r="G15" s="412"/>
      <c r="H15" s="412"/>
      <c r="I15" s="412"/>
      <c r="J15" s="565"/>
      <c r="K15" s="276"/>
      <c r="L15" s="565"/>
      <c r="M15" s="276"/>
      <c r="N15" s="403"/>
      <c r="O15" s="406"/>
      <c r="P15" s="419"/>
      <c r="Q15" s="406"/>
      <c r="R15" s="407"/>
      <c r="S15" s="405"/>
      <c r="T15" s="421"/>
    </row>
    <row r="16" spans="1:20" s="401" customFormat="1" ht="14.5">
      <c r="A16" s="48">
        <f>ROW()</f>
        <v>16</v>
      </c>
      <c r="B16" s="397"/>
      <c r="C16" s="414"/>
      <c r="D16" s="415"/>
      <c r="E16" s="416"/>
      <c r="F16" s="416"/>
      <c r="G16" s="417"/>
      <c r="H16" s="417"/>
      <c r="I16" s="417"/>
      <c r="J16" s="566"/>
      <c r="K16" s="418"/>
      <c r="L16" s="565"/>
      <c r="M16" s="276"/>
      <c r="N16" s="403"/>
      <c r="O16" s="406"/>
      <c r="P16" s="419"/>
      <c r="Q16" s="406"/>
      <c r="R16" s="407"/>
      <c r="S16" s="405"/>
      <c r="T16" s="421"/>
    </row>
    <row r="17" spans="1:20" s="401" customFormat="1" ht="14.5">
      <c r="A17" s="48">
        <f>ROW()</f>
        <v>17</v>
      </c>
      <c r="B17" s="397"/>
      <c r="C17" s="408"/>
      <c r="D17" s="409"/>
      <c r="E17" s="410"/>
      <c r="F17" s="410"/>
      <c r="G17" s="412"/>
      <c r="H17" s="412"/>
      <c r="I17" s="412"/>
      <c r="J17" s="565"/>
      <c r="K17" s="276"/>
      <c r="L17" s="565"/>
      <c r="M17" s="276"/>
      <c r="N17" s="403"/>
      <c r="O17" s="406"/>
      <c r="P17" s="419"/>
      <c r="Q17" s="406"/>
      <c r="R17" s="407"/>
      <c r="S17" s="405"/>
      <c r="T17" s="421"/>
    </row>
    <row r="18" spans="1:20" s="401" customFormat="1" ht="14.5">
      <c r="A18" s="48">
        <f>ROW()</f>
        <v>18</v>
      </c>
      <c r="B18" s="397"/>
      <c r="C18" s="408"/>
      <c r="D18" s="409"/>
      <c r="E18" s="410"/>
      <c r="F18" s="410"/>
      <c r="G18" s="412"/>
      <c r="H18" s="412"/>
      <c r="I18" s="412"/>
      <c r="J18" s="565"/>
      <c r="K18" s="276"/>
      <c r="L18" s="565"/>
      <c r="M18" s="276"/>
      <c r="N18" s="403"/>
      <c r="O18" s="406"/>
      <c r="P18" s="419"/>
      <c r="Q18" s="406"/>
      <c r="R18" s="407"/>
      <c r="S18" s="405"/>
      <c r="T18" s="421"/>
    </row>
    <row r="19" spans="1:20" s="401" customFormat="1" ht="14.5">
      <c r="A19" s="48">
        <f>ROW()</f>
        <v>19</v>
      </c>
      <c r="B19" s="397"/>
      <c r="C19" s="408"/>
      <c r="D19" s="409"/>
      <c r="E19" s="410"/>
      <c r="F19" s="410"/>
      <c r="G19" s="412"/>
      <c r="H19" s="412"/>
      <c r="I19" s="412"/>
      <c r="J19" s="565"/>
      <c r="K19" s="276"/>
      <c r="L19" s="565"/>
      <c r="M19" s="276"/>
      <c r="N19" s="403"/>
      <c r="O19" s="406"/>
      <c r="P19" s="419"/>
      <c r="Q19" s="406"/>
      <c r="R19" s="407"/>
      <c r="S19" s="405"/>
      <c r="T19" s="421"/>
    </row>
    <row r="20" spans="1:20" s="401" customFormat="1" ht="14.5">
      <c r="A20" s="48">
        <f>ROW()</f>
        <v>20</v>
      </c>
      <c r="B20" s="397"/>
      <c r="C20" s="408"/>
      <c r="D20" s="409"/>
      <c r="E20" s="410"/>
      <c r="F20" s="410"/>
      <c r="G20" s="412"/>
      <c r="H20" s="412"/>
      <c r="I20" s="412"/>
      <c r="J20" s="565"/>
      <c r="K20" s="276"/>
      <c r="L20" s="565"/>
      <c r="M20" s="276"/>
      <c r="N20" s="403"/>
      <c r="O20" s="406"/>
      <c r="P20" s="419"/>
      <c r="Q20" s="406"/>
      <c r="R20" s="407"/>
      <c r="S20" s="405"/>
      <c r="T20" s="421"/>
    </row>
    <row r="21" spans="1:20" s="401" customFormat="1" ht="14.5">
      <c r="A21" s="48">
        <f>ROW()</f>
        <v>21</v>
      </c>
      <c r="B21" s="397"/>
      <c r="C21" s="408"/>
      <c r="D21" s="409"/>
      <c r="E21" s="413"/>
      <c r="F21" s="410"/>
      <c r="G21" s="412"/>
      <c r="H21" s="412"/>
      <c r="I21" s="412"/>
      <c r="J21" s="567"/>
      <c r="K21" s="409"/>
      <c r="L21" s="567"/>
      <c r="M21" s="409"/>
      <c r="N21" s="403"/>
      <c r="O21" s="406"/>
      <c r="P21" s="419"/>
      <c r="Q21" s="406"/>
      <c r="R21" s="407"/>
      <c r="S21" s="405"/>
      <c r="T21" s="421"/>
    </row>
    <row r="22" spans="1:20" s="269" customFormat="1" ht="14.5">
      <c r="A22" s="115">
        <f>ROW()</f>
        <v>22</v>
      </c>
      <c r="B22" s="115"/>
      <c r="C22" s="227"/>
      <c r="D22" s="224"/>
      <c r="E22" s="234"/>
      <c r="F22" s="274"/>
      <c r="G22" s="277"/>
      <c r="H22" s="233"/>
      <c r="I22" s="233"/>
      <c r="J22" s="568"/>
      <c r="K22" s="267"/>
      <c r="L22" s="568"/>
      <c r="M22" s="267"/>
      <c r="N22" s="265"/>
      <c r="O22" s="236"/>
      <c r="P22" s="236"/>
      <c r="Q22" s="236"/>
      <c r="R22" s="335"/>
      <c r="S22" s="232"/>
      <c r="T22" s="226"/>
    </row>
    <row r="23" spans="1:20" s="269" customFormat="1" ht="14.5">
      <c r="A23" s="115">
        <f>ROW()</f>
        <v>23</v>
      </c>
      <c r="B23" s="115"/>
      <c r="C23" s="227"/>
      <c r="D23" s="224"/>
      <c r="E23" s="234"/>
      <c r="F23" s="274"/>
      <c r="G23" s="228"/>
      <c r="H23" s="228"/>
      <c r="I23" s="228"/>
      <c r="J23" s="569"/>
      <c r="K23" s="265"/>
      <c r="L23" s="572"/>
      <c r="M23" s="230"/>
      <c r="N23" s="265"/>
      <c r="O23" s="236"/>
      <c r="P23" s="236"/>
      <c r="Q23" s="236"/>
      <c r="R23" s="335"/>
      <c r="S23" s="232"/>
      <c r="T23" s="226"/>
    </row>
    <row r="24" spans="1:20" s="269" customFormat="1" ht="14.5">
      <c r="A24" s="115">
        <f>ROW()</f>
        <v>24</v>
      </c>
      <c r="B24" s="115"/>
      <c r="C24" s="227"/>
      <c r="D24" s="228"/>
      <c r="E24" s="274"/>
      <c r="F24" s="265"/>
      <c r="G24" s="278"/>
      <c r="H24" s="278"/>
      <c r="I24" s="278"/>
      <c r="J24" s="570"/>
      <c r="K24" s="273"/>
      <c r="L24" s="570"/>
      <c r="M24" s="273"/>
      <c r="N24" s="265"/>
      <c r="O24" s="236"/>
      <c r="P24" s="236"/>
      <c r="Q24" s="236"/>
      <c r="R24" s="335"/>
      <c r="S24" s="232"/>
      <c r="T24" s="226"/>
    </row>
    <row r="25" spans="1:20" s="269" customFormat="1" ht="14.5">
      <c r="A25" s="115">
        <f>ROW()</f>
        <v>25</v>
      </c>
      <c r="B25" s="115"/>
      <c r="C25" s="227"/>
      <c r="D25" s="224"/>
      <c r="E25" s="235"/>
      <c r="F25" s="274"/>
      <c r="G25" s="267"/>
      <c r="H25" s="267"/>
      <c r="I25" s="267"/>
      <c r="J25" s="571"/>
      <c r="K25" s="266"/>
      <c r="L25" s="571"/>
      <c r="M25" s="266"/>
      <c r="N25" s="265"/>
      <c r="O25" s="236"/>
      <c r="P25" s="236"/>
      <c r="Q25" s="236"/>
      <c r="R25" s="335"/>
      <c r="S25" s="232"/>
      <c r="T25" s="226"/>
    </row>
    <row r="26" spans="1:20" s="269" customFormat="1" ht="14.5">
      <c r="A26" s="115">
        <f>ROW()</f>
        <v>26</v>
      </c>
      <c r="B26" s="115"/>
      <c r="C26" s="227"/>
      <c r="D26" s="224"/>
      <c r="E26" s="274"/>
      <c r="F26" s="274"/>
      <c r="G26" s="267"/>
      <c r="H26" s="267"/>
      <c r="I26" s="267"/>
      <c r="J26" s="571"/>
      <c r="K26" s="266"/>
      <c r="L26" s="571"/>
      <c r="M26" s="266"/>
      <c r="N26" s="265"/>
      <c r="O26" s="236"/>
      <c r="P26" s="236"/>
      <c r="Q26" s="236"/>
      <c r="R26" s="335"/>
      <c r="S26" s="232"/>
      <c r="T26" s="226"/>
    </row>
    <row r="27" spans="1:20" s="269" customFormat="1" ht="14.5">
      <c r="A27" s="115">
        <f>ROW()</f>
        <v>27</v>
      </c>
      <c r="B27" s="115"/>
      <c r="C27" s="227"/>
      <c r="D27" s="224"/>
      <c r="E27" s="274"/>
      <c r="F27" s="274"/>
      <c r="G27" s="267"/>
      <c r="H27" s="267"/>
      <c r="I27" s="267"/>
      <c r="J27" s="571"/>
      <c r="K27" s="266"/>
      <c r="L27" s="571"/>
      <c r="M27" s="266"/>
      <c r="N27" s="265"/>
      <c r="O27" s="236"/>
      <c r="P27" s="236"/>
      <c r="Q27" s="236"/>
      <c r="R27" s="335"/>
      <c r="S27" s="232"/>
      <c r="T27" s="226"/>
    </row>
    <row r="28" spans="1:20" s="269" customFormat="1" ht="14.5">
      <c r="A28" s="115">
        <f>ROW()</f>
        <v>28</v>
      </c>
      <c r="B28" s="115"/>
      <c r="C28" s="227"/>
      <c r="D28" s="224"/>
      <c r="E28" s="274"/>
      <c r="F28" s="274"/>
      <c r="G28" s="267"/>
      <c r="H28" s="267"/>
      <c r="I28" s="267"/>
      <c r="J28" s="571"/>
      <c r="K28" s="266"/>
      <c r="L28" s="571"/>
      <c r="M28" s="266"/>
      <c r="N28" s="265"/>
      <c r="O28" s="236"/>
      <c r="P28" s="236"/>
      <c r="Q28" s="236"/>
      <c r="R28" s="335"/>
      <c r="S28" s="232"/>
      <c r="T28" s="226"/>
    </row>
    <row r="29" spans="1:20" s="269" customFormat="1" ht="14.5">
      <c r="A29" s="115">
        <f>ROW()</f>
        <v>29</v>
      </c>
      <c r="B29" s="115"/>
      <c r="C29" s="227"/>
      <c r="D29" s="224"/>
      <c r="E29" s="235"/>
      <c r="F29" s="274"/>
      <c r="G29" s="267"/>
      <c r="H29" s="267"/>
      <c r="I29" s="267"/>
      <c r="J29" s="571"/>
      <c r="K29" s="266"/>
      <c r="L29" s="571"/>
      <c r="M29" s="266"/>
      <c r="N29" s="265"/>
      <c r="O29" s="236"/>
      <c r="P29" s="236"/>
      <c r="Q29" s="236"/>
      <c r="R29" s="335"/>
      <c r="S29" s="232"/>
      <c r="T29" s="226"/>
    </row>
    <row r="30" spans="1:20" s="269" customFormat="1" ht="14.5">
      <c r="A30" s="115">
        <f>ROW()</f>
        <v>30</v>
      </c>
      <c r="B30" s="115"/>
      <c r="C30" s="227"/>
      <c r="D30" s="224"/>
      <c r="E30" s="274"/>
      <c r="F30" s="274"/>
      <c r="G30" s="267"/>
      <c r="H30" s="267"/>
      <c r="I30" s="267"/>
      <c r="J30" s="571"/>
      <c r="K30" s="266"/>
      <c r="L30" s="571"/>
      <c r="M30" s="266"/>
      <c r="N30" s="265"/>
      <c r="O30" s="236"/>
      <c r="P30" s="236"/>
      <c r="Q30" s="236"/>
      <c r="R30" s="335"/>
      <c r="S30" s="232"/>
      <c r="T30" s="226"/>
    </row>
    <row r="31" spans="1:20" s="269" customFormat="1" ht="14.5">
      <c r="A31" s="115">
        <f>ROW()</f>
        <v>31</v>
      </c>
      <c r="B31" s="115"/>
      <c r="C31" s="227"/>
      <c r="D31" s="224"/>
      <c r="E31" s="274"/>
      <c r="F31" s="274"/>
      <c r="G31" s="267"/>
      <c r="H31" s="267"/>
      <c r="I31" s="267"/>
      <c r="J31" s="568"/>
      <c r="K31" s="267"/>
      <c r="L31" s="568"/>
      <c r="M31" s="267"/>
      <c r="N31" s="265"/>
      <c r="O31" s="236"/>
      <c r="P31" s="236"/>
      <c r="Q31" s="236"/>
      <c r="R31" s="335"/>
      <c r="S31" s="232"/>
      <c r="T31" s="226"/>
    </row>
    <row r="32" spans="1:20" s="269" customFormat="1" ht="14.5">
      <c r="A32" s="115">
        <f>ROW()</f>
        <v>32</v>
      </c>
      <c r="B32" s="115"/>
      <c r="C32" s="227"/>
      <c r="D32" s="224"/>
      <c r="E32" s="274"/>
      <c r="F32" s="274"/>
      <c r="G32" s="277"/>
      <c r="H32" s="279"/>
      <c r="I32" s="279"/>
      <c r="J32" s="568"/>
      <c r="K32" s="267"/>
      <c r="L32" s="568"/>
      <c r="M32" s="267"/>
      <c r="N32" s="265"/>
      <c r="O32" s="236"/>
      <c r="P32" s="236"/>
      <c r="Q32" s="236"/>
      <c r="R32" s="335"/>
      <c r="S32" s="232"/>
      <c r="T32" s="226"/>
    </row>
    <row r="33" spans="1:20" s="269" customFormat="1" ht="14.5">
      <c r="A33" s="115">
        <f>ROW()</f>
        <v>33</v>
      </c>
      <c r="B33" s="115"/>
      <c r="C33" s="227"/>
      <c r="D33" s="224"/>
      <c r="E33" s="274"/>
      <c r="F33" s="274"/>
      <c r="G33" s="277"/>
      <c r="H33" s="279"/>
      <c r="I33" s="279"/>
      <c r="J33" s="568"/>
      <c r="K33" s="267"/>
      <c r="L33" s="568"/>
      <c r="M33" s="267"/>
      <c r="N33" s="265"/>
      <c r="O33" s="236"/>
      <c r="P33" s="236"/>
      <c r="Q33" s="236"/>
      <c r="R33" s="335"/>
      <c r="S33" s="232"/>
      <c r="T33" s="226"/>
    </row>
    <row r="34" spans="1:20" s="269" customFormat="1" ht="14.5">
      <c r="A34" s="115">
        <f>ROW()</f>
        <v>34</v>
      </c>
      <c r="B34" s="115"/>
      <c r="C34" s="227"/>
      <c r="D34" s="224"/>
      <c r="E34" s="274"/>
      <c r="F34" s="274"/>
      <c r="G34" s="277"/>
      <c r="H34" s="279"/>
      <c r="I34" s="279"/>
      <c r="J34" s="568"/>
      <c r="K34" s="267"/>
      <c r="L34" s="568"/>
      <c r="M34" s="267"/>
      <c r="N34" s="265"/>
      <c r="O34" s="236"/>
      <c r="P34" s="236"/>
      <c r="Q34" s="236"/>
      <c r="R34" s="335"/>
      <c r="S34" s="232"/>
      <c r="T34" s="226"/>
    </row>
    <row r="35" spans="1:20" s="269" customFormat="1" ht="14.5">
      <c r="A35" s="115">
        <f>ROW()</f>
        <v>35</v>
      </c>
      <c r="B35" s="115"/>
      <c r="C35" s="227"/>
      <c r="D35" s="224"/>
      <c r="E35" s="274"/>
      <c r="F35" s="274"/>
      <c r="G35" s="277"/>
      <c r="H35" s="279"/>
      <c r="I35" s="279"/>
      <c r="J35" s="568"/>
      <c r="K35" s="267"/>
      <c r="L35" s="568"/>
      <c r="M35" s="267"/>
      <c r="N35" s="265"/>
      <c r="O35" s="236"/>
      <c r="P35" s="236"/>
      <c r="Q35" s="236"/>
      <c r="R35" s="335"/>
      <c r="S35" s="232"/>
      <c r="T35" s="226"/>
    </row>
    <row r="36" spans="1:20" s="269" customFormat="1" ht="14.5">
      <c r="A36" s="115">
        <f>ROW()</f>
        <v>36</v>
      </c>
      <c r="B36" s="115"/>
      <c r="C36" s="227"/>
      <c r="D36" s="224"/>
      <c r="E36" s="274"/>
      <c r="F36" s="274"/>
      <c r="G36" s="277"/>
      <c r="H36" s="279"/>
      <c r="I36" s="279"/>
      <c r="J36" s="568"/>
      <c r="K36" s="267"/>
      <c r="L36" s="568"/>
      <c r="M36" s="267"/>
      <c r="N36" s="265"/>
      <c r="O36" s="236"/>
      <c r="P36" s="236"/>
      <c r="Q36" s="236"/>
      <c r="R36" s="335"/>
      <c r="S36" s="232"/>
      <c r="T36" s="226"/>
    </row>
    <row r="37" spans="1:20" s="269" customFormat="1" ht="14.5">
      <c r="A37" s="115">
        <f>ROW()</f>
        <v>37</v>
      </c>
      <c r="B37" s="115"/>
      <c r="C37" s="227"/>
      <c r="D37" s="224"/>
      <c r="E37" s="229"/>
      <c r="F37" s="274"/>
      <c r="G37" s="274"/>
      <c r="H37" s="274"/>
      <c r="I37" s="274"/>
      <c r="J37" s="569"/>
      <c r="K37" s="265"/>
      <c r="L37" s="569"/>
      <c r="M37" s="265"/>
      <c r="N37" s="265"/>
      <c r="O37" s="265"/>
      <c r="P37" s="265"/>
      <c r="Q37" s="265"/>
      <c r="R37" s="313"/>
      <c r="S37" s="232"/>
      <c r="T37" s="226"/>
    </row>
    <row r="38" spans="1:20" s="269" customFormat="1" ht="14.5">
      <c r="A38" s="115">
        <f>ROW()</f>
        <v>38</v>
      </c>
      <c r="B38" s="115"/>
      <c r="C38" s="227"/>
      <c r="D38" s="224"/>
      <c r="E38" s="229"/>
      <c r="F38" s="274"/>
      <c r="G38" s="274"/>
      <c r="H38" s="274"/>
      <c r="I38" s="274"/>
      <c r="J38" s="569">
        <v>0</v>
      </c>
      <c r="K38" s="265"/>
      <c r="L38" s="569"/>
      <c r="M38" s="265"/>
      <c r="N38" s="265"/>
      <c r="O38" s="265"/>
      <c r="P38" s="265"/>
      <c r="Q38" s="265"/>
      <c r="R38" s="313"/>
      <c r="S38" s="232"/>
      <c r="T38" s="226"/>
    </row>
    <row r="39" spans="1:20" s="269" customFormat="1" ht="14.5">
      <c r="A39" s="115">
        <f>ROW()</f>
        <v>39</v>
      </c>
      <c r="B39" s="115"/>
      <c r="C39" s="227"/>
      <c r="D39" s="224"/>
      <c r="E39" s="274"/>
      <c r="F39" s="274"/>
      <c r="G39" s="265"/>
      <c r="H39" s="265"/>
      <c r="I39" s="265"/>
      <c r="J39" s="572"/>
      <c r="K39" s="268"/>
      <c r="L39" s="572"/>
      <c r="M39" s="268"/>
      <c r="N39" s="265"/>
      <c r="O39" s="236"/>
      <c r="P39" s="236"/>
      <c r="Q39" s="236"/>
      <c r="R39" s="335"/>
      <c r="S39" s="232"/>
      <c r="T39" s="226"/>
    </row>
    <row r="40" spans="1:20" s="269" customFormat="1" ht="14.5">
      <c r="A40" s="115">
        <f>ROW()</f>
        <v>40</v>
      </c>
      <c r="B40" s="329"/>
      <c r="C40" s="941" t="s">
        <v>1103</v>
      </c>
      <c r="D40" s="119"/>
      <c r="E40" s="119"/>
      <c r="F40" s="264"/>
      <c r="G40" s="264"/>
      <c r="H40" s="264"/>
      <c r="I40" s="330"/>
      <c r="J40" s="330"/>
      <c r="K40" s="330"/>
      <c r="L40" s="330"/>
      <c r="M40" s="264"/>
      <c r="N40" s="328"/>
      <c r="O40" s="328"/>
      <c r="P40" s="328"/>
      <c r="Q40" s="328"/>
      <c r="R40" s="336"/>
      <c r="S40" s="332"/>
      <c r="T40" s="223"/>
    </row>
    <row r="41" spans="1:20" s="269" customFormat="1" ht="14.5">
      <c r="A41" s="115">
        <f>ROW()</f>
        <v>41</v>
      </c>
      <c r="B41" s="329"/>
      <c r="C41" s="270" t="s">
        <v>551</v>
      </c>
      <c r="D41" s="119"/>
      <c r="E41" s="119"/>
      <c r="F41" s="264"/>
      <c r="G41" s="264"/>
      <c r="H41" s="264"/>
      <c r="I41" s="330"/>
      <c r="J41" s="330"/>
      <c r="K41" s="330"/>
      <c r="L41" s="330"/>
      <c r="M41" s="264"/>
      <c r="N41" s="328"/>
      <c r="O41" s="328"/>
      <c r="P41" s="328"/>
      <c r="Q41" s="328"/>
      <c r="R41" s="336"/>
      <c r="S41" s="332"/>
      <c r="T41" s="223"/>
    </row>
    <row r="42" spans="1:20" s="269" customFormat="1" ht="14.5">
      <c r="A42" s="115">
        <f>ROW()</f>
        <v>42</v>
      </c>
      <c r="B42" s="338"/>
      <c r="C42" s="339"/>
      <c r="D42" s="340"/>
      <c r="E42" s="340"/>
      <c r="F42" s="225"/>
      <c r="G42" s="225"/>
      <c r="H42" s="225"/>
      <c r="I42" s="341"/>
      <c r="J42" s="341"/>
      <c r="K42" s="341"/>
      <c r="L42" s="341"/>
      <c r="M42" s="225"/>
      <c r="N42" s="342"/>
      <c r="O42" s="342"/>
      <c r="P42" s="342"/>
      <c r="Q42" s="342"/>
      <c r="R42" s="343"/>
      <c r="S42" s="332"/>
      <c r="T42" s="223"/>
    </row>
  </sheetData>
  <mergeCells count="2">
    <mergeCell ref="A3:P3"/>
    <mergeCell ref="M1:N1"/>
  </mergeCells>
  <dataValidations count="1">
    <dataValidation type="date" operator="greaterThan" allowBlank="1" showInputMessage="1" showErrorMessage="1" errorTitle="Date entry" error="Dates after 1 January 2011 accepted" promptTitle="Date entry" prompt=" " sqref="N2:O2 O1" xr:uid="{5056B61C-B0E5-4C40-AD7B-207E85760980}">
      <formula1>40544</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Y166"/>
  <sheetViews>
    <sheetView showGridLines="0" zoomScaleNormal="100" workbookViewId="0">
      <pane xSplit="8" ySplit="4" topLeftCell="I16" activePane="bottomRight" state="frozen"/>
      <selection pane="topRight" activeCell="F1" sqref="F1"/>
      <selection pane="bottomLeft" activeCell="A9" sqref="A9"/>
      <selection pane="bottomRight"/>
    </sheetView>
  </sheetViews>
  <sheetFormatPr defaultRowHeight="13"/>
  <cols>
    <col min="1" max="1" width="4.3984375" style="103" customWidth="1"/>
    <col min="2" max="2" width="3" customWidth="1"/>
    <col min="3" max="3" width="12.3984375" customWidth="1"/>
    <col min="4" max="4" width="24.69921875" customWidth="1"/>
    <col min="5" max="5" width="13.59765625" customWidth="1"/>
    <col min="6" max="6" width="38.69921875" customWidth="1"/>
    <col min="7" max="7" width="26.59765625" customWidth="1"/>
    <col min="8" max="8" width="30.69921875" customWidth="1"/>
    <col min="9" max="9" width="31.8984375" customWidth="1"/>
    <col min="10" max="11" width="13.296875" customWidth="1"/>
    <col min="12" max="12" width="13" customWidth="1"/>
    <col min="13" max="18" width="11.296875" customWidth="1"/>
    <col min="19" max="19" width="16" customWidth="1"/>
    <col min="20" max="23" width="12.59765625" customWidth="1"/>
    <col min="24" max="24" width="12.69921875" customWidth="1"/>
    <col min="25" max="25" width="9.3984375" customWidth="1"/>
    <col min="26" max="26" width="9.296875" customWidth="1"/>
    <col min="27" max="31" width="9.8984375" customWidth="1"/>
    <col min="53" max="55" width="10" customWidth="1"/>
    <col min="56" max="58" width="10.69921875" customWidth="1"/>
    <col min="65" max="65" width="9.8984375" customWidth="1"/>
    <col min="77" max="77" width="45.296875" customWidth="1"/>
  </cols>
  <sheetData>
    <row r="1" spans="1:77" ht="15.5">
      <c r="A1" s="173"/>
      <c r="B1" s="174"/>
      <c r="C1" s="174"/>
      <c r="D1" s="174"/>
      <c r="E1" s="174"/>
      <c r="F1" s="174"/>
      <c r="G1" s="174"/>
      <c r="H1" s="944"/>
      <c r="I1" s="1088" t="s">
        <v>1127</v>
      </c>
      <c r="J1" s="1055"/>
      <c r="K1" s="1230" t="s">
        <v>6</v>
      </c>
      <c r="L1" s="1231"/>
      <c r="M1" s="1091"/>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657"/>
      <c r="AN1" s="190"/>
      <c r="AO1" s="175"/>
      <c r="AP1" s="175"/>
      <c r="AQ1" s="175"/>
      <c r="BB1" s="1325"/>
      <c r="BC1" s="1326"/>
      <c r="BD1" s="1326"/>
      <c r="BE1" s="1326"/>
      <c r="BF1" s="1326"/>
      <c r="BG1" s="1326"/>
      <c r="BH1" s="1326"/>
      <c r="BI1" s="1326"/>
      <c r="BJ1" s="1326"/>
    </row>
    <row r="2" spans="1:77" ht="21">
      <c r="A2" s="176" t="s">
        <v>985</v>
      </c>
      <c r="B2" s="177"/>
      <c r="C2" s="175"/>
      <c r="D2" s="175"/>
      <c r="E2" s="175"/>
      <c r="F2" s="175"/>
      <c r="G2" s="175"/>
      <c r="H2" s="945"/>
      <c r="I2" s="1089"/>
      <c r="J2" s="1090"/>
      <c r="K2" s="1086" t="s">
        <v>7</v>
      </c>
      <c r="L2" s="1087"/>
      <c r="M2" s="1092"/>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657"/>
      <c r="AN2" s="191"/>
      <c r="AO2" s="175"/>
      <c r="AP2" s="175"/>
      <c r="AQ2" s="175"/>
    </row>
    <row r="3" spans="1:77" ht="18" customHeight="1">
      <c r="A3" s="1339"/>
      <c r="B3" s="1340"/>
      <c r="C3" s="1340"/>
      <c r="D3" s="1340"/>
      <c r="E3" s="1340"/>
      <c r="F3" s="1340"/>
      <c r="G3" s="1340"/>
      <c r="H3" s="175"/>
      <c r="I3" s="942"/>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657"/>
      <c r="AN3" s="191"/>
      <c r="AO3" s="175"/>
      <c r="AP3" s="175"/>
      <c r="AQ3" s="175"/>
    </row>
    <row r="4" spans="1:77" ht="15" customHeight="1">
      <c r="A4" s="540" t="s">
        <v>5</v>
      </c>
      <c r="B4" s="183"/>
      <c r="C4" s="194"/>
      <c r="D4" s="194"/>
      <c r="E4" s="194"/>
      <c r="F4" s="194"/>
      <c r="G4" s="175"/>
      <c r="H4" s="175"/>
      <c r="I4" s="943"/>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657"/>
      <c r="AN4" s="191"/>
      <c r="AO4" s="175"/>
      <c r="AP4" s="175"/>
      <c r="AQ4" s="175"/>
    </row>
    <row r="5" spans="1:77" ht="31.5" customHeight="1" thickBot="1">
      <c r="A5" s="189">
        <f>ROW()</f>
        <v>5</v>
      </c>
      <c r="B5" s="192"/>
      <c r="C5" s="390" t="s">
        <v>986</v>
      </c>
      <c r="D5" s="178"/>
      <c r="E5" s="178"/>
      <c r="F5" s="178"/>
      <c r="G5" s="179"/>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1:77" ht="31.5" customHeight="1" thickBot="1">
      <c r="A6" s="189">
        <f>ROW()</f>
        <v>6</v>
      </c>
      <c r="B6" s="181"/>
      <c r="C6" s="179"/>
      <c r="D6" s="179"/>
      <c r="E6" s="179"/>
      <c r="F6" s="179"/>
      <c r="G6" s="179"/>
      <c r="H6" s="182"/>
      <c r="I6" s="182" t="s">
        <v>4</v>
      </c>
      <c r="J6" s="1344" t="s">
        <v>859</v>
      </c>
      <c r="K6" s="1347" t="s">
        <v>854</v>
      </c>
      <c r="L6" s="1348"/>
      <c r="M6" s="1348"/>
      <c r="N6" s="1348"/>
      <c r="O6" s="1348"/>
      <c r="P6" s="1348"/>
      <c r="Q6" s="1348"/>
      <c r="R6" s="1349"/>
      <c r="S6" s="807"/>
      <c r="T6" s="1341" t="s">
        <v>855</v>
      </c>
      <c r="U6" s="1342"/>
      <c r="V6" s="1342"/>
      <c r="W6" s="1343"/>
      <c r="X6" s="1343"/>
      <c r="Y6" s="921" t="s">
        <v>4</v>
      </c>
      <c r="Z6" s="663" t="s">
        <v>4</v>
      </c>
      <c r="AA6" s="1331" t="s">
        <v>1098</v>
      </c>
      <c r="AB6" s="1331"/>
      <c r="AC6" s="1331"/>
      <c r="AD6" s="1331"/>
      <c r="AE6" s="1331"/>
      <c r="AF6" s="1331"/>
      <c r="AG6" s="1331"/>
      <c r="AH6" s="1331"/>
      <c r="AI6" s="1331"/>
      <c r="AJ6" s="1331"/>
      <c r="AK6" s="1332"/>
      <c r="AL6" s="1332"/>
      <c r="AM6" s="1332"/>
      <c r="AN6" s="1333"/>
      <c r="AO6" s="663"/>
      <c r="AP6" s="663"/>
      <c r="AQ6" s="663"/>
      <c r="AR6" s="1331" t="s">
        <v>381</v>
      </c>
      <c r="AS6" s="1331"/>
      <c r="AT6" s="1331"/>
      <c r="AU6" s="1331"/>
      <c r="AV6" s="1331"/>
      <c r="AW6" s="1332"/>
      <c r="AX6" s="1332"/>
      <c r="AY6" s="1332"/>
      <c r="AZ6" s="1333"/>
      <c r="BA6" s="1327"/>
      <c r="BB6" s="1328"/>
      <c r="BC6" s="1328"/>
      <c r="BD6" s="1328" t="s">
        <v>1114</v>
      </c>
      <c r="BE6" s="1328"/>
      <c r="BF6" s="1328"/>
      <c r="BG6" s="1328"/>
      <c r="BH6" s="1328"/>
      <c r="BI6" s="1328"/>
      <c r="BJ6" s="1328"/>
      <c r="BK6" s="1328"/>
      <c r="BL6" s="1329"/>
      <c r="BM6" s="663"/>
      <c r="BN6" s="663"/>
      <c r="BO6" s="663"/>
      <c r="BP6" s="1331" t="s">
        <v>856</v>
      </c>
      <c r="BQ6" s="1331"/>
      <c r="BR6" s="1331"/>
      <c r="BS6" s="1331"/>
      <c r="BT6" s="1331"/>
      <c r="BU6" s="1332"/>
      <c r="BV6" s="1332"/>
      <c r="BW6" s="1332"/>
      <c r="BX6" s="1333"/>
      <c r="BY6" s="1334" t="s">
        <v>1061</v>
      </c>
    </row>
    <row r="7" spans="1:77" ht="31.5" customHeight="1" thickBot="1">
      <c r="A7" s="824"/>
      <c r="B7" s="192"/>
      <c r="C7" s="825"/>
      <c r="D7" s="825"/>
      <c r="E7" s="825"/>
      <c r="F7" s="825"/>
      <c r="G7" s="825"/>
      <c r="H7" s="826"/>
      <c r="I7" s="826"/>
      <c r="J7" s="1345"/>
      <c r="K7" s="827"/>
      <c r="L7" s="828"/>
      <c r="M7" s="828"/>
      <c r="N7" s="828"/>
      <c r="O7" s="828"/>
      <c r="P7" s="828"/>
      <c r="Q7" s="828"/>
      <c r="R7" s="828"/>
      <c r="S7" s="903"/>
      <c r="T7" s="709"/>
      <c r="U7" s="709"/>
      <c r="V7" s="709"/>
      <c r="W7" s="709"/>
      <c r="X7" s="710"/>
      <c r="Y7" s="1327" t="s">
        <v>325</v>
      </c>
      <c r="Z7" s="1328"/>
      <c r="AA7" s="1329"/>
      <c r="AB7" s="1337" t="s">
        <v>1097</v>
      </c>
      <c r="AC7" s="1338"/>
      <c r="AD7" s="1338"/>
      <c r="AE7" s="1338"/>
      <c r="AF7" s="1338"/>
      <c r="AG7" s="1338"/>
      <c r="AH7" s="1338"/>
      <c r="AI7" s="1338"/>
      <c r="AJ7" s="1338"/>
      <c r="AK7" s="1338"/>
      <c r="AL7" s="1338"/>
      <c r="AM7" s="1338"/>
      <c r="AN7" s="1338"/>
      <c r="AO7" s="1327" t="s">
        <v>325</v>
      </c>
      <c r="AP7" s="1328"/>
      <c r="AQ7" s="1329"/>
      <c r="AR7" s="1337" t="s">
        <v>1097</v>
      </c>
      <c r="AS7" s="1337"/>
      <c r="AT7" s="1337"/>
      <c r="AU7" s="1338"/>
      <c r="AV7" s="1338"/>
      <c r="AW7" s="1338"/>
      <c r="AX7" s="1338"/>
      <c r="AY7" s="1338"/>
      <c r="AZ7" s="1338"/>
      <c r="BA7" s="1327" t="s">
        <v>325</v>
      </c>
      <c r="BB7" s="1328"/>
      <c r="BC7" s="1329"/>
      <c r="BD7" s="1337" t="s">
        <v>1097</v>
      </c>
      <c r="BE7" s="1337"/>
      <c r="BF7" s="1337"/>
      <c r="BG7" s="1338"/>
      <c r="BH7" s="1338"/>
      <c r="BI7" s="1338"/>
      <c r="BJ7" s="1338"/>
      <c r="BK7" s="1338"/>
      <c r="BL7" s="1338"/>
      <c r="BM7" s="1327" t="s">
        <v>325</v>
      </c>
      <c r="BN7" s="1328"/>
      <c r="BO7" s="1329"/>
      <c r="BP7" s="1337" t="s">
        <v>1097</v>
      </c>
      <c r="BQ7" s="1337"/>
      <c r="BR7" s="1337"/>
      <c r="BS7" s="1338"/>
      <c r="BT7" s="1338"/>
      <c r="BU7" s="1338"/>
      <c r="BV7" s="1338"/>
      <c r="BW7" s="1338"/>
      <c r="BX7" s="1338"/>
      <c r="BY7" s="1335"/>
    </row>
    <row r="8" spans="1:77" s="831" customFormat="1" ht="33.75" customHeight="1" thickBot="1">
      <c r="A8" s="824">
        <f>ROW()</f>
        <v>8</v>
      </c>
      <c r="B8" s="829"/>
      <c r="C8" s="539" t="s">
        <v>379</v>
      </c>
      <c r="D8" s="539" t="s">
        <v>380</v>
      </c>
      <c r="E8" s="539" t="s">
        <v>784</v>
      </c>
      <c r="F8" s="539" t="s">
        <v>785</v>
      </c>
      <c r="G8" s="539" t="s">
        <v>786</v>
      </c>
      <c r="H8" s="539" t="s">
        <v>14</v>
      </c>
      <c r="I8" s="539" t="s">
        <v>1052</v>
      </c>
      <c r="J8" s="1346"/>
      <c r="K8" s="674" t="s">
        <v>857</v>
      </c>
      <c r="L8" s="674" t="s">
        <v>858</v>
      </c>
      <c r="M8" s="674" t="s">
        <v>851</v>
      </c>
      <c r="N8" s="674" t="s">
        <v>852</v>
      </c>
      <c r="O8" s="674" t="s">
        <v>878</v>
      </c>
      <c r="P8" s="674" t="s">
        <v>879</v>
      </c>
      <c r="Q8" s="674" t="s">
        <v>880</v>
      </c>
      <c r="R8" s="674" t="s">
        <v>853</v>
      </c>
      <c r="S8" s="674" t="s">
        <v>917</v>
      </c>
      <c r="T8" s="830" t="s">
        <v>780</v>
      </c>
      <c r="U8" s="830" t="s">
        <v>743</v>
      </c>
      <c r="V8" s="830" t="s">
        <v>744</v>
      </c>
      <c r="W8" s="830" t="s">
        <v>745</v>
      </c>
      <c r="X8" s="830" t="s">
        <v>746</v>
      </c>
      <c r="Y8" s="664" t="s">
        <v>166</v>
      </c>
      <c r="Z8" s="664" t="s">
        <v>167</v>
      </c>
      <c r="AA8" s="664" t="s">
        <v>173</v>
      </c>
      <c r="AB8" s="664" t="s">
        <v>166</v>
      </c>
      <c r="AC8" s="664" t="s">
        <v>167</v>
      </c>
      <c r="AD8" s="664" t="s">
        <v>173</v>
      </c>
      <c r="AE8" s="664" t="s">
        <v>404</v>
      </c>
      <c r="AF8" s="664" t="s">
        <v>404</v>
      </c>
      <c r="AG8" s="664" t="s">
        <v>404</v>
      </c>
      <c r="AH8" s="664" t="s">
        <v>405</v>
      </c>
      <c r="AI8" s="664" t="s">
        <v>404</v>
      </c>
      <c r="AJ8" s="664" t="s">
        <v>405</v>
      </c>
      <c r="AK8" s="664" t="s">
        <v>406</v>
      </c>
      <c r="AL8" s="664" t="s">
        <v>407</v>
      </c>
      <c r="AM8" s="664" t="s">
        <v>408</v>
      </c>
      <c r="AN8" s="664" t="s">
        <v>409</v>
      </c>
      <c r="AO8" s="664" t="s">
        <v>166</v>
      </c>
      <c r="AP8" s="664" t="s">
        <v>167</v>
      </c>
      <c r="AQ8" s="664" t="s">
        <v>173</v>
      </c>
      <c r="AR8" s="664" t="s">
        <v>166</v>
      </c>
      <c r="AS8" s="664" t="s">
        <v>167</v>
      </c>
      <c r="AT8" s="664" t="s">
        <v>173</v>
      </c>
      <c r="AU8" s="664" t="s">
        <v>404</v>
      </c>
      <c r="AV8" s="664" t="s">
        <v>405</v>
      </c>
      <c r="AW8" s="664" t="s">
        <v>406</v>
      </c>
      <c r="AX8" s="664" t="s">
        <v>407</v>
      </c>
      <c r="AY8" s="664" t="s">
        <v>408</v>
      </c>
      <c r="AZ8" s="664" t="s">
        <v>409</v>
      </c>
      <c r="BA8" s="664" t="s">
        <v>166</v>
      </c>
      <c r="BB8" s="664" t="s">
        <v>167</v>
      </c>
      <c r="BC8" s="664" t="s">
        <v>173</v>
      </c>
      <c r="BD8" s="664" t="s">
        <v>166</v>
      </c>
      <c r="BE8" s="664" t="s">
        <v>167</v>
      </c>
      <c r="BF8" s="664" t="s">
        <v>173</v>
      </c>
      <c r="BG8" s="664" t="s">
        <v>404</v>
      </c>
      <c r="BH8" s="664" t="s">
        <v>405</v>
      </c>
      <c r="BI8" s="664" t="s">
        <v>406</v>
      </c>
      <c r="BJ8" s="664" t="s">
        <v>407</v>
      </c>
      <c r="BK8" s="664" t="s">
        <v>408</v>
      </c>
      <c r="BL8" s="664" t="s">
        <v>409</v>
      </c>
      <c r="BM8" s="664" t="s">
        <v>166</v>
      </c>
      <c r="BN8" s="664" t="s">
        <v>167</v>
      </c>
      <c r="BO8" s="664" t="s">
        <v>173</v>
      </c>
      <c r="BP8" s="664" t="s">
        <v>166</v>
      </c>
      <c r="BQ8" s="664" t="s">
        <v>167</v>
      </c>
      <c r="BR8" s="664" t="s">
        <v>173</v>
      </c>
      <c r="BS8" s="664" t="s">
        <v>404</v>
      </c>
      <c r="BT8" s="664" t="s">
        <v>405</v>
      </c>
      <c r="BU8" s="664" t="s">
        <v>406</v>
      </c>
      <c r="BV8" s="664" t="s">
        <v>407</v>
      </c>
      <c r="BW8" s="664" t="s">
        <v>408</v>
      </c>
      <c r="BX8" s="665" t="s">
        <v>409</v>
      </c>
      <c r="BY8" s="1336"/>
    </row>
    <row r="9" spans="1:77" s="831" customFormat="1" ht="43.5">
      <c r="A9" s="824">
        <f>ROW()</f>
        <v>9</v>
      </c>
      <c r="B9" s="829"/>
      <c r="C9" s="811" t="s">
        <v>315</v>
      </c>
      <c r="D9" s="811" t="s">
        <v>781</v>
      </c>
      <c r="E9" s="811" t="s">
        <v>315</v>
      </c>
      <c r="F9" s="811" t="s">
        <v>390</v>
      </c>
      <c r="G9" s="811"/>
      <c r="H9" s="811" t="s">
        <v>1009</v>
      </c>
      <c r="I9" s="811"/>
      <c r="J9" s="810"/>
      <c r="K9" s="815"/>
      <c r="L9" s="815"/>
      <c r="M9" s="815"/>
      <c r="N9" s="815"/>
      <c r="O9" s="815"/>
      <c r="P9" s="815"/>
      <c r="Q9" s="815"/>
      <c r="R9" s="816"/>
      <c r="S9" s="897"/>
      <c r="T9" s="832"/>
      <c r="U9" s="833"/>
      <c r="V9" s="833"/>
      <c r="W9" s="833"/>
      <c r="X9" s="834"/>
      <c r="Y9" s="926"/>
      <c r="Z9" s="755"/>
      <c r="AA9" s="756"/>
      <c r="AB9" s="931"/>
      <c r="AC9" s="755"/>
      <c r="AD9" s="755"/>
      <c r="AE9" s="755"/>
      <c r="AF9" s="755"/>
      <c r="AG9" s="755"/>
      <c r="AH9" s="755"/>
      <c r="AI9" s="755"/>
      <c r="AJ9" s="755"/>
      <c r="AK9" s="755"/>
      <c r="AL9" s="755"/>
      <c r="AM9" s="755"/>
      <c r="AN9" s="756"/>
      <c r="AO9" s="757"/>
      <c r="AP9" s="755"/>
      <c r="AQ9" s="756"/>
      <c r="AR9" s="931"/>
      <c r="AS9" s="755"/>
      <c r="AT9" s="755"/>
      <c r="AU9" s="755"/>
      <c r="AV9" s="755"/>
      <c r="AW9" s="755"/>
      <c r="AX9" s="755"/>
      <c r="AY9" s="755"/>
      <c r="AZ9" s="756"/>
      <c r="BA9" s="757"/>
      <c r="BB9" s="755"/>
      <c r="BC9" s="756"/>
      <c r="BD9" s="931"/>
      <c r="BE9" s="755"/>
      <c r="BF9" s="755"/>
      <c r="BG9" s="755"/>
      <c r="BH9" s="755"/>
      <c r="BI9" s="755"/>
      <c r="BJ9" s="755"/>
      <c r="BK9" s="755"/>
      <c r="BL9" s="756"/>
      <c r="BM9" s="926"/>
      <c r="BN9" s="755"/>
      <c r="BO9" s="756"/>
      <c r="BP9" s="931"/>
      <c r="BQ9" s="755"/>
      <c r="BR9" s="755"/>
      <c r="BS9" s="755"/>
      <c r="BT9" s="755"/>
      <c r="BU9" s="755"/>
      <c r="BV9" s="755"/>
      <c r="BW9" s="755"/>
      <c r="BX9" s="756"/>
      <c r="BY9" s="822"/>
    </row>
    <row r="10" spans="1:77" s="831" customFormat="1" ht="14.5">
      <c r="A10" s="824">
        <f>ROW()</f>
        <v>10</v>
      </c>
      <c r="B10" s="829"/>
      <c r="C10" s="811"/>
      <c r="D10" s="811"/>
      <c r="E10" s="811"/>
      <c r="F10" s="811" t="s">
        <v>916</v>
      </c>
      <c r="G10" s="811"/>
      <c r="H10" s="811" t="s">
        <v>372</v>
      </c>
      <c r="I10" s="811"/>
      <c r="J10" s="808"/>
      <c r="K10" s="658"/>
      <c r="L10" s="658"/>
      <c r="M10" s="658"/>
      <c r="N10" s="658"/>
      <c r="O10" s="658"/>
      <c r="P10" s="658"/>
      <c r="Q10" s="658"/>
      <c r="R10" s="817"/>
      <c r="S10" s="898"/>
      <c r="T10" s="835"/>
      <c r="U10" s="836"/>
      <c r="V10" s="836"/>
      <c r="W10" s="836"/>
      <c r="X10" s="837"/>
      <c r="Y10" s="927"/>
      <c r="Z10" s="758"/>
      <c r="AA10" s="759"/>
      <c r="AB10" s="932"/>
      <c r="AC10" s="758"/>
      <c r="AD10" s="758"/>
      <c r="AE10" s="758"/>
      <c r="AF10" s="758"/>
      <c r="AG10" s="758"/>
      <c r="AH10" s="758"/>
      <c r="AI10" s="758"/>
      <c r="AJ10" s="758"/>
      <c r="AK10" s="758"/>
      <c r="AL10" s="758"/>
      <c r="AM10" s="758"/>
      <c r="AN10" s="759"/>
      <c r="AO10" s="760"/>
      <c r="AP10" s="758"/>
      <c r="AQ10" s="759"/>
      <c r="AR10" s="932"/>
      <c r="AS10" s="758"/>
      <c r="AT10" s="758"/>
      <c r="AU10" s="758"/>
      <c r="AV10" s="758"/>
      <c r="AW10" s="758"/>
      <c r="AX10" s="758"/>
      <c r="AY10" s="758"/>
      <c r="AZ10" s="759"/>
      <c r="BA10" s="760"/>
      <c r="BB10" s="758"/>
      <c r="BC10" s="759"/>
      <c r="BD10" s="932"/>
      <c r="BE10" s="758"/>
      <c r="BF10" s="758"/>
      <c r="BG10" s="758"/>
      <c r="BH10" s="758"/>
      <c r="BI10" s="758"/>
      <c r="BJ10" s="758"/>
      <c r="BK10" s="758"/>
      <c r="BL10" s="759"/>
      <c r="BM10" s="927"/>
      <c r="BN10" s="758"/>
      <c r="BO10" s="759"/>
      <c r="BP10" s="932"/>
      <c r="BQ10" s="758"/>
      <c r="BR10" s="758"/>
      <c r="BS10" s="758"/>
      <c r="BT10" s="758"/>
      <c r="BU10" s="758"/>
      <c r="BV10" s="758"/>
      <c r="BW10" s="758"/>
      <c r="BX10" s="759"/>
      <c r="BY10" s="823"/>
    </row>
    <row r="11" spans="1:77" s="831" customFormat="1" ht="29">
      <c r="A11" s="824">
        <f>ROW()</f>
        <v>11</v>
      </c>
      <c r="B11" s="829"/>
      <c r="C11" s="811"/>
      <c r="D11" s="811"/>
      <c r="E11" s="811"/>
      <c r="F11" s="811" t="s">
        <v>391</v>
      </c>
      <c r="G11" s="811"/>
      <c r="H11" s="811" t="s">
        <v>1010</v>
      </c>
      <c r="I11" s="811"/>
      <c r="J11" s="808"/>
      <c r="K11" s="658"/>
      <c r="L11" s="658"/>
      <c r="M11" s="658"/>
      <c r="N11" s="658"/>
      <c r="O11" s="658"/>
      <c r="P11" s="658"/>
      <c r="Q11" s="658"/>
      <c r="R11" s="817"/>
      <c r="S11" s="898"/>
      <c r="T11" s="835"/>
      <c r="U11" s="836"/>
      <c r="V11" s="836"/>
      <c r="W11" s="836"/>
      <c r="X11" s="837"/>
      <c r="Y11" s="927"/>
      <c r="Z11" s="758"/>
      <c r="AA11" s="759"/>
      <c r="AB11" s="932"/>
      <c r="AC11" s="758"/>
      <c r="AD11" s="758"/>
      <c r="AE11" s="758"/>
      <c r="AF11" s="758"/>
      <c r="AG11" s="758"/>
      <c r="AH11" s="758"/>
      <c r="AI11" s="758"/>
      <c r="AJ11" s="758"/>
      <c r="AK11" s="758"/>
      <c r="AL11" s="758"/>
      <c r="AM11" s="758"/>
      <c r="AN11" s="759"/>
      <c r="AO11" s="760"/>
      <c r="AP11" s="758"/>
      <c r="AQ11" s="759"/>
      <c r="AR11" s="932"/>
      <c r="AS11" s="758"/>
      <c r="AT11" s="758"/>
      <c r="AU11" s="758"/>
      <c r="AV11" s="758"/>
      <c r="AW11" s="758"/>
      <c r="AX11" s="758"/>
      <c r="AY11" s="758"/>
      <c r="AZ11" s="759"/>
      <c r="BA11" s="760"/>
      <c r="BB11" s="758"/>
      <c r="BC11" s="759"/>
      <c r="BD11" s="932"/>
      <c r="BE11" s="758"/>
      <c r="BF11" s="758"/>
      <c r="BG11" s="758"/>
      <c r="BH11" s="758"/>
      <c r="BI11" s="758"/>
      <c r="BJ11" s="758"/>
      <c r="BK11" s="758"/>
      <c r="BL11" s="759"/>
      <c r="BM11" s="927"/>
      <c r="BN11" s="758"/>
      <c r="BO11" s="759"/>
      <c r="BP11" s="932"/>
      <c r="BQ11" s="758"/>
      <c r="BR11" s="758"/>
      <c r="BS11" s="758"/>
      <c r="BT11" s="758"/>
      <c r="BU11" s="758"/>
      <c r="BV11" s="758"/>
      <c r="BW11" s="758"/>
      <c r="BX11" s="759"/>
      <c r="BY11" s="823"/>
    </row>
    <row r="12" spans="1:77" s="831" customFormat="1" ht="29">
      <c r="A12" s="824">
        <f>ROW()</f>
        <v>12</v>
      </c>
      <c r="B12" s="829"/>
      <c r="C12" s="811"/>
      <c r="D12" s="811"/>
      <c r="E12" s="811"/>
      <c r="F12" s="811" t="s">
        <v>1046</v>
      </c>
      <c r="G12" s="811"/>
      <c r="H12" s="811" t="s">
        <v>1049</v>
      </c>
      <c r="I12" s="811"/>
      <c r="J12" s="808"/>
      <c r="K12" s="658"/>
      <c r="L12" s="658"/>
      <c r="M12" s="658"/>
      <c r="N12" s="658"/>
      <c r="O12" s="658"/>
      <c r="P12" s="658"/>
      <c r="Q12" s="658"/>
      <c r="R12" s="817"/>
      <c r="S12" s="898"/>
      <c r="T12" s="835"/>
      <c r="U12" s="836"/>
      <c r="V12" s="836"/>
      <c r="W12" s="836"/>
      <c r="X12" s="837"/>
      <c r="Y12" s="927"/>
      <c r="Z12" s="758"/>
      <c r="AA12" s="759"/>
      <c r="AB12" s="932"/>
      <c r="AC12" s="758"/>
      <c r="AD12" s="758"/>
      <c r="AE12" s="758"/>
      <c r="AF12" s="758"/>
      <c r="AG12" s="758"/>
      <c r="AH12" s="758"/>
      <c r="AI12" s="758"/>
      <c r="AJ12" s="758"/>
      <c r="AK12" s="758"/>
      <c r="AL12" s="758"/>
      <c r="AM12" s="758"/>
      <c r="AN12" s="759"/>
      <c r="AO12" s="760"/>
      <c r="AP12" s="758"/>
      <c r="AQ12" s="759"/>
      <c r="AR12" s="932"/>
      <c r="AS12" s="758"/>
      <c r="AT12" s="758"/>
      <c r="AU12" s="758"/>
      <c r="AV12" s="758"/>
      <c r="AW12" s="758"/>
      <c r="AX12" s="758"/>
      <c r="AY12" s="758"/>
      <c r="AZ12" s="759"/>
      <c r="BA12" s="760"/>
      <c r="BB12" s="758"/>
      <c r="BC12" s="759"/>
      <c r="BD12" s="932"/>
      <c r="BE12" s="758"/>
      <c r="BF12" s="758"/>
      <c r="BG12" s="758"/>
      <c r="BH12" s="758"/>
      <c r="BI12" s="758"/>
      <c r="BJ12" s="758"/>
      <c r="BK12" s="758"/>
      <c r="BL12" s="759"/>
      <c r="BM12" s="927"/>
      <c r="BN12" s="758"/>
      <c r="BO12" s="759"/>
      <c r="BP12" s="932"/>
      <c r="BQ12" s="758"/>
      <c r="BR12" s="758"/>
      <c r="BS12" s="758"/>
      <c r="BT12" s="758"/>
      <c r="BU12" s="758"/>
      <c r="BV12" s="758"/>
      <c r="BW12" s="758"/>
      <c r="BX12" s="759"/>
      <c r="BY12" s="823"/>
    </row>
    <row r="13" spans="1:77" s="831" customFormat="1" ht="14.5">
      <c r="A13" s="824">
        <f>ROW()</f>
        <v>13</v>
      </c>
      <c r="B13" s="829"/>
      <c r="C13" s="811"/>
      <c r="D13" s="811"/>
      <c r="E13" s="811"/>
      <c r="F13" s="811" t="s">
        <v>782</v>
      </c>
      <c r="G13" s="811"/>
      <c r="H13" s="811" t="s">
        <v>1011</v>
      </c>
      <c r="I13" s="811"/>
      <c r="J13" s="808"/>
      <c r="K13" s="658"/>
      <c r="L13" s="658"/>
      <c r="M13" s="658"/>
      <c r="N13" s="658"/>
      <c r="O13" s="658"/>
      <c r="P13" s="658"/>
      <c r="Q13" s="658"/>
      <c r="R13" s="817"/>
      <c r="S13" s="898"/>
      <c r="T13" s="835"/>
      <c r="U13" s="836"/>
      <c r="V13" s="836"/>
      <c r="W13" s="836"/>
      <c r="X13" s="837"/>
      <c r="Y13" s="927"/>
      <c r="Z13" s="758"/>
      <c r="AA13" s="759"/>
      <c r="AB13" s="932"/>
      <c r="AC13" s="758"/>
      <c r="AD13" s="758"/>
      <c r="AE13" s="758"/>
      <c r="AF13" s="758"/>
      <c r="AG13" s="758"/>
      <c r="AH13" s="758"/>
      <c r="AI13" s="758"/>
      <c r="AJ13" s="758"/>
      <c r="AK13" s="758"/>
      <c r="AL13" s="758"/>
      <c r="AM13" s="758"/>
      <c r="AN13" s="759"/>
      <c r="AO13" s="760"/>
      <c r="AP13" s="758"/>
      <c r="AQ13" s="759"/>
      <c r="AR13" s="932"/>
      <c r="AS13" s="758"/>
      <c r="AT13" s="758"/>
      <c r="AU13" s="758"/>
      <c r="AV13" s="758"/>
      <c r="AW13" s="758"/>
      <c r="AX13" s="758"/>
      <c r="AY13" s="758"/>
      <c r="AZ13" s="759"/>
      <c r="BA13" s="760"/>
      <c r="BB13" s="758"/>
      <c r="BC13" s="759"/>
      <c r="BD13" s="932"/>
      <c r="BE13" s="758"/>
      <c r="BF13" s="758"/>
      <c r="BG13" s="758"/>
      <c r="BH13" s="758"/>
      <c r="BI13" s="758"/>
      <c r="BJ13" s="758"/>
      <c r="BK13" s="758"/>
      <c r="BL13" s="759"/>
      <c r="BM13" s="927"/>
      <c r="BN13" s="758"/>
      <c r="BO13" s="759"/>
      <c r="BP13" s="932"/>
      <c r="BQ13" s="758"/>
      <c r="BR13" s="758"/>
      <c r="BS13" s="758"/>
      <c r="BT13" s="758"/>
      <c r="BU13" s="758"/>
      <c r="BV13" s="758"/>
      <c r="BW13" s="758"/>
      <c r="BX13" s="759"/>
      <c r="BY13" s="823"/>
    </row>
    <row r="14" spans="1:77" s="831" customFormat="1" ht="14.5">
      <c r="A14" s="824">
        <f>ROW()</f>
        <v>14</v>
      </c>
      <c r="B14" s="829"/>
      <c r="C14" s="811"/>
      <c r="D14" s="811"/>
      <c r="E14" s="811"/>
      <c r="F14" s="811" t="s">
        <v>1012</v>
      </c>
      <c r="G14" s="811"/>
      <c r="H14" s="811" t="s">
        <v>1013</v>
      </c>
      <c r="I14" s="811" t="s">
        <v>4</v>
      </c>
      <c r="J14" s="808"/>
      <c r="K14" s="658"/>
      <c r="L14" s="658"/>
      <c r="M14" s="658"/>
      <c r="N14" s="658"/>
      <c r="O14" s="658"/>
      <c r="P14" s="658"/>
      <c r="Q14" s="658"/>
      <c r="R14" s="817"/>
      <c r="S14" s="898"/>
      <c r="T14" s="835"/>
      <c r="U14" s="836"/>
      <c r="V14" s="836"/>
      <c r="W14" s="836"/>
      <c r="X14" s="837"/>
      <c r="Y14" s="927"/>
      <c r="Z14" s="758"/>
      <c r="AA14" s="759"/>
      <c r="AB14" s="932"/>
      <c r="AC14" s="758"/>
      <c r="AD14" s="758"/>
      <c r="AE14" s="758"/>
      <c r="AF14" s="758"/>
      <c r="AG14" s="758"/>
      <c r="AH14" s="758"/>
      <c r="AI14" s="758"/>
      <c r="AJ14" s="758"/>
      <c r="AK14" s="758"/>
      <c r="AL14" s="758"/>
      <c r="AM14" s="758"/>
      <c r="AN14" s="759"/>
      <c r="AO14" s="760"/>
      <c r="AP14" s="758"/>
      <c r="AQ14" s="759"/>
      <c r="AR14" s="932"/>
      <c r="AS14" s="758"/>
      <c r="AT14" s="758"/>
      <c r="AU14" s="758"/>
      <c r="AV14" s="758"/>
      <c r="AW14" s="758"/>
      <c r="AX14" s="758"/>
      <c r="AY14" s="758"/>
      <c r="AZ14" s="759"/>
      <c r="BA14" s="760"/>
      <c r="BB14" s="758"/>
      <c r="BC14" s="759"/>
      <c r="BD14" s="932"/>
      <c r="BE14" s="758"/>
      <c r="BF14" s="758"/>
      <c r="BG14" s="758"/>
      <c r="BH14" s="758"/>
      <c r="BI14" s="758"/>
      <c r="BJ14" s="758"/>
      <c r="BK14" s="758"/>
      <c r="BL14" s="759"/>
      <c r="BM14" s="927"/>
      <c r="BN14" s="758"/>
      <c r="BO14" s="759"/>
      <c r="BP14" s="932"/>
      <c r="BQ14" s="758"/>
      <c r="BR14" s="758"/>
      <c r="BS14" s="758"/>
      <c r="BT14" s="758"/>
      <c r="BU14" s="758"/>
      <c r="BV14" s="758"/>
      <c r="BW14" s="758"/>
      <c r="BX14" s="759"/>
      <c r="BY14" s="823"/>
    </row>
    <row r="15" spans="1:77" ht="14.5">
      <c r="A15" s="824">
        <f>ROW()</f>
        <v>15</v>
      </c>
      <c r="B15" s="192"/>
      <c r="C15" s="811"/>
      <c r="D15" s="811"/>
      <c r="E15" s="811"/>
      <c r="F15" s="811" t="s">
        <v>1014</v>
      </c>
      <c r="G15" s="811"/>
      <c r="H15" s="811" t="s">
        <v>1015</v>
      </c>
      <c r="I15" s="811" t="s">
        <v>4</v>
      </c>
      <c r="J15" s="808"/>
      <c r="K15" s="658"/>
      <c r="L15" s="658"/>
      <c r="M15" s="658"/>
      <c r="N15" s="658"/>
      <c r="O15" s="658"/>
      <c r="P15" s="658"/>
      <c r="Q15" s="658"/>
      <c r="R15" s="817"/>
      <c r="S15" s="898"/>
      <c r="T15" s="838"/>
      <c r="U15" s="839"/>
      <c r="V15" s="839"/>
      <c r="W15" s="839"/>
      <c r="X15" s="840"/>
      <c r="Y15" s="927"/>
      <c r="Z15" s="758"/>
      <c r="AA15" s="759"/>
      <c r="AB15" s="932"/>
      <c r="AC15" s="758"/>
      <c r="AD15" s="758"/>
      <c r="AE15" s="758"/>
      <c r="AF15" s="758"/>
      <c r="AG15" s="758"/>
      <c r="AH15" s="758"/>
      <c r="AI15" s="758"/>
      <c r="AJ15" s="758"/>
      <c r="AK15" s="758"/>
      <c r="AL15" s="758"/>
      <c r="AM15" s="758"/>
      <c r="AN15" s="759"/>
      <c r="AO15" s="760"/>
      <c r="AP15" s="758"/>
      <c r="AQ15" s="759"/>
      <c r="AR15" s="932"/>
      <c r="AS15" s="758"/>
      <c r="AT15" s="758"/>
      <c r="AU15" s="758"/>
      <c r="AV15" s="758"/>
      <c r="AW15" s="758"/>
      <c r="AX15" s="758"/>
      <c r="AY15" s="758"/>
      <c r="AZ15" s="759"/>
      <c r="BA15" s="760"/>
      <c r="BB15" s="758"/>
      <c r="BC15" s="759"/>
      <c r="BD15" s="932"/>
      <c r="BE15" s="758"/>
      <c r="BF15" s="758"/>
      <c r="BG15" s="758"/>
      <c r="BH15" s="758"/>
      <c r="BI15" s="758"/>
      <c r="BJ15" s="758"/>
      <c r="BK15" s="758"/>
      <c r="BL15" s="759"/>
      <c r="BM15" s="927"/>
      <c r="BN15" s="758"/>
      <c r="BO15" s="759"/>
      <c r="BP15" s="932"/>
      <c r="BQ15" s="758"/>
      <c r="BR15" s="758"/>
      <c r="BS15" s="758"/>
      <c r="BT15" s="758"/>
      <c r="BU15" s="758"/>
      <c r="BV15" s="758"/>
      <c r="BW15" s="758"/>
      <c r="BX15" s="759"/>
      <c r="BY15" s="823"/>
    </row>
    <row r="16" spans="1:77" ht="29">
      <c r="A16" s="824">
        <f>ROW()</f>
        <v>16</v>
      </c>
      <c r="B16" s="192"/>
      <c r="C16" s="811"/>
      <c r="D16" s="811"/>
      <c r="E16" s="811"/>
      <c r="F16" s="811" t="s">
        <v>843</v>
      </c>
      <c r="G16" s="811"/>
      <c r="H16" s="811" t="s">
        <v>371</v>
      </c>
      <c r="I16" s="841"/>
      <c r="J16" s="808"/>
      <c r="K16" s="658"/>
      <c r="L16" s="658"/>
      <c r="M16" s="658"/>
      <c r="N16" s="658"/>
      <c r="O16" s="658"/>
      <c r="P16" s="658"/>
      <c r="Q16" s="658"/>
      <c r="R16" s="817"/>
      <c r="S16" s="898"/>
      <c r="T16" s="838"/>
      <c r="U16" s="839"/>
      <c r="V16" s="839"/>
      <c r="W16" s="839"/>
      <c r="X16" s="840"/>
      <c r="Y16" s="927"/>
      <c r="Z16" s="758"/>
      <c r="AA16" s="759"/>
      <c r="AB16" s="932"/>
      <c r="AC16" s="758"/>
      <c r="AD16" s="758"/>
      <c r="AE16" s="758"/>
      <c r="AF16" s="758"/>
      <c r="AG16" s="758"/>
      <c r="AH16" s="758"/>
      <c r="AI16" s="758"/>
      <c r="AJ16" s="758"/>
      <c r="AK16" s="758"/>
      <c r="AL16" s="758"/>
      <c r="AM16" s="758"/>
      <c r="AN16" s="759"/>
      <c r="AO16" s="760"/>
      <c r="AP16" s="758"/>
      <c r="AQ16" s="759"/>
      <c r="AR16" s="932"/>
      <c r="AS16" s="758"/>
      <c r="AT16" s="758"/>
      <c r="AU16" s="758"/>
      <c r="AV16" s="758"/>
      <c r="AW16" s="758"/>
      <c r="AX16" s="758"/>
      <c r="AY16" s="758"/>
      <c r="AZ16" s="759"/>
      <c r="BA16" s="760"/>
      <c r="BB16" s="758"/>
      <c r="BC16" s="759"/>
      <c r="BD16" s="932"/>
      <c r="BE16" s="758"/>
      <c r="BF16" s="758"/>
      <c r="BG16" s="758"/>
      <c r="BH16" s="758"/>
      <c r="BI16" s="758"/>
      <c r="BJ16" s="758"/>
      <c r="BK16" s="758"/>
      <c r="BL16" s="759"/>
      <c r="BM16" s="927"/>
      <c r="BN16" s="758"/>
      <c r="BO16" s="759"/>
      <c r="BP16" s="932"/>
      <c r="BQ16" s="758"/>
      <c r="BR16" s="758"/>
      <c r="BS16" s="758"/>
      <c r="BT16" s="758"/>
      <c r="BU16" s="758"/>
      <c r="BV16" s="758"/>
      <c r="BW16" s="758"/>
      <c r="BX16" s="759"/>
      <c r="BY16" s="823"/>
    </row>
    <row r="17" spans="1:77" ht="29">
      <c r="A17" s="824">
        <f>ROW()</f>
        <v>17</v>
      </c>
      <c r="B17" s="192"/>
      <c r="C17" s="811"/>
      <c r="D17" s="811"/>
      <c r="E17" s="811"/>
      <c r="F17" s="811" t="s">
        <v>783</v>
      </c>
      <c r="G17" s="811"/>
      <c r="H17" s="811" t="s">
        <v>371</v>
      </c>
      <c r="I17" s="811"/>
      <c r="J17" s="808"/>
      <c r="K17" s="658"/>
      <c r="L17" s="658"/>
      <c r="M17" s="658"/>
      <c r="N17" s="658"/>
      <c r="O17" s="658"/>
      <c r="P17" s="658"/>
      <c r="Q17" s="658"/>
      <c r="R17" s="817"/>
      <c r="S17" s="898"/>
      <c r="T17" s="838"/>
      <c r="U17" s="839"/>
      <c r="V17" s="839"/>
      <c r="W17" s="839"/>
      <c r="X17" s="840"/>
      <c r="Y17" s="927"/>
      <c r="Z17" s="758"/>
      <c r="AA17" s="759"/>
      <c r="AB17" s="932"/>
      <c r="AC17" s="758"/>
      <c r="AD17" s="758"/>
      <c r="AE17" s="758"/>
      <c r="AF17" s="758"/>
      <c r="AG17" s="758"/>
      <c r="AH17" s="758"/>
      <c r="AI17" s="758"/>
      <c r="AJ17" s="758"/>
      <c r="AK17" s="758"/>
      <c r="AL17" s="758"/>
      <c r="AM17" s="758"/>
      <c r="AN17" s="759"/>
      <c r="AO17" s="760"/>
      <c r="AP17" s="758"/>
      <c r="AQ17" s="759"/>
      <c r="AR17" s="932"/>
      <c r="AS17" s="758"/>
      <c r="AT17" s="758"/>
      <c r="AU17" s="758"/>
      <c r="AV17" s="758"/>
      <c r="AW17" s="758"/>
      <c r="AX17" s="758"/>
      <c r="AY17" s="758"/>
      <c r="AZ17" s="759"/>
      <c r="BA17" s="760"/>
      <c r="BB17" s="758"/>
      <c r="BC17" s="759"/>
      <c r="BD17" s="932"/>
      <c r="BE17" s="758"/>
      <c r="BF17" s="758"/>
      <c r="BG17" s="758"/>
      <c r="BH17" s="758"/>
      <c r="BI17" s="758"/>
      <c r="BJ17" s="758"/>
      <c r="BK17" s="758"/>
      <c r="BL17" s="759"/>
      <c r="BM17" s="927"/>
      <c r="BN17" s="758"/>
      <c r="BO17" s="759"/>
      <c r="BP17" s="932"/>
      <c r="BQ17" s="758"/>
      <c r="BR17" s="758"/>
      <c r="BS17" s="758"/>
      <c r="BT17" s="758"/>
      <c r="BU17" s="758"/>
      <c r="BV17" s="758"/>
      <c r="BW17" s="758"/>
      <c r="BX17" s="759"/>
      <c r="BY17" s="823"/>
    </row>
    <row r="18" spans="1:77" ht="29">
      <c r="A18" s="824">
        <f>ROW()</f>
        <v>18</v>
      </c>
      <c r="B18" s="192"/>
      <c r="C18" s="811"/>
      <c r="D18" s="811"/>
      <c r="E18" s="811"/>
      <c r="F18" s="811" t="s">
        <v>1016</v>
      </c>
      <c r="G18" s="811"/>
      <c r="H18" s="811" t="s">
        <v>373</v>
      </c>
      <c r="I18" s="811" t="s">
        <v>4</v>
      </c>
      <c r="J18" s="808"/>
      <c r="K18" s="658"/>
      <c r="L18" s="658"/>
      <c r="M18" s="658"/>
      <c r="N18" s="658"/>
      <c r="O18" s="658"/>
      <c r="P18" s="658"/>
      <c r="Q18" s="658"/>
      <c r="R18" s="817"/>
      <c r="S18" s="898"/>
      <c r="T18" s="838"/>
      <c r="U18" s="839"/>
      <c r="V18" s="839"/>
      <c r="W18" s="839"/>
      <c r="X18" s="840"/>
      <c r="Y18" s="927"/>
      <c r="Z18" s="758"/>
      <c r="AA18" s="759"/>
      <c r="AB18" s="932"/>
      <c r="AC18" s="758"/>
      <c r="AD18" s="758"/>
      <c r="AE18" s="758"/>
      <c r="AF18" s="758"/>
      <c r="AG18" s="758"/>
      <c r="AH18" s="758"/>
      <c r="AI18" s="758"/>
      <c r="AJ18" s="758"/>
      <c r="AK18" s="758"/>
      <c r="AL18" s="758"/>
      <c r="AM18" s="758"/>
      <c r="AN18" s="759"/>
      <c r="AO18" s="760"/>
      <c r="AP18" s="758"/>
      <c r="AQ18" s="759"/>
      <c r="AR18" s="932"/>
      <c r="AS18" s="758"/>
      <c r="AT18" s="758"/>
      <c r="AU18" s="758"/>
      <c r="AV18" s="758"/>
      <c r="AW18" s="758"/>
      <c r="AX18" s="758"/>
      <c r="AY18" s="758"/>
      <c r="AZ18" s="759"/>
      <c r="BA18" s="760"/>
      <c r="BB18" s="758"/>
      <c r="BC18" s="759"/>
      <c r="BD18" s="932"/>
      <c r="BE18" s="758"/>
      <c r="BF18" s="758"/>
      <c r="BG18" s="758"/>
      <c r="BH18" s="758"/>
      <c r="BI18" s="758"/>
      <c r="BJ18" s="758"/>
      <c r="BK18" s="758"/>
      <c r="BL18" s="759"/>
      <c r="BM18" s="927"/>
      <c r="BN18" s="758"/>
      <c r="BO18" s="759"/>
      <c r="BP18" s="932"/>
      <c r="BQ18" s="758"/>
      <c r="BR18" s="758"/>
      <c r="BS18" s="758"/>
      <c r="BT18" s="758"/>
      <c r="BU18" s="758"/>
      <c r="BV18" s="758"/>
      <c r="BW18" s="758"/>
      <c r="BX18" s="759"/>
      <c r="BY18" s="823"/>
    </row>
    <row r="19" spans="1:77" ht="14.5">
      <c r="A19" s="824">
        <f>ROW()</f>
        <v>19</v>
      </c>
      <c r="B19" s="192"/>
      <c r="C19" s="811"/>
      <c r="D19" s="811"/>
      <c r="E19" s="811"/>
      <c r="F19" s="811" t="s">
        <v>448</v>
      </c>
      <c r="G19" s="811"/>
      <c r="H19" s="811" t="s">
        <v>373</v>
      </c>
      <c r="I19" s="811"/>
      <c r="J19" s="808"/>
      <c r="K19" s="658"/>
      <c r="L19" s="658"/>
      <c r="M19" s="658"/>
      <c r="N19" s="658"/>
      <c r="O19" s="658"/>
      <c r="P19" s="658"/>
      <c r="Q19" s="658"/>
      <c r="R19" s="817"/>
      <c r="S19" s="898"/>
      <c r="T19" s="838"/>
      <c r="U19" s="839"/>
      <c r="V19" s="839"/>
      <c r="W19" s="839"/>
      <c r="X19" s="840"/>
      <c r="Y19" s="927"/>
      <c r="Z19" s="758"/>
      <c r="AA19" s="759"/>
      <c r="AB19" s="932"/>
      <c r="AC19" s="758"/>
      <c r="AD19" s="758"/>
      <c r="AE19" s="758"/>
      <c r="AF19" s="758"/>
      <c r="AG19" s="758"/>
      <c r="AH19" s="758"/>
      <c r="AI19" s="758"/>
      <c r="AJ19" s="758"/>
      <c r="AK19" s="758"/>
      <c r="AL19" s="758"/>
      <c r="AM19" s="758"/>
      <c r="AN19" s="759"/>
      <c r="AO19" s="760"/>
      <c r="AP19" s="758"/>
      <c r="AQ19" s="759"/>
      <c r="AR19" s="932"/>
      <c r="AS19" s="758"/>
      <c r="AT19" s="758"/>
      <c r="AU19" s="758"/>
      <c r="AV19" s="758"/>
      <c r="AW19" s="758"/>
      <c r="AX19" s="758"/>
      <c r="AY19" s="758"/>
      <c r="AZ19" s="759"/>
      <c r="BA19" s="760"/>
      <c r="BB19" s="758"/>
      <c r="BC19" s="759"/>
      <c r="BD19" s="932"/>
      <c r="BE19" s="758"/>
      <c r="BF19" s="758"/>
      <c r="BG19" s="758"/>
      <c r="BH19" s="758"/>
      <c r="BI19" s="758"/>
      <c r="BJ19" s="758"/>
      <c r="BK19" s="758"/>
      <c r="BL19" s="759"/>
      <c r="BM19" s="927"/>
      <c r="BN19" s="758"/>
      <c r="BO19" s="759"/>
      <c r="BP19" s="932"/>
      <c r="BQ19" s="758"/>
      <c r="BR19" s="758"/>
      <c r="BS19" s="758"/>
      <c r="BT19" s="758"/>
      <c r="BU19" s="758"/>
      <c r="BV19" s="758"/>
      <c r="BW19" s="758"/>
      <c r="BX19" s="759"/>
      <c r="BY19" s="823"/>
    </row>
    <row r="20" spans="1:77" ht="14.5">
      <c r="A20" s="824">
        <f>ROW()</f>
        <v>20</v>
      </c>
      <c r="B20" s="192"/>
      <c r="C20" s="811" t="s">
        <v>328</v>
      </c>
      <c r="D20" s="811" t="s">
        <v>787</v>
      </c>
      <c r="E20" s="812">
        <v>220</v>
      </c>
      <c r="F20" s="811" t="s">
        <v>788</v>
      </c>
      <c r="G20" s="811" t="s">
        <v>789</v>
      </c>
      <c r="H20" s="811" t="s">
        <v>869</v>
      </c>
      <c r="I20" s="811" t="s">
        <v>1053</v>
      </c>
      <c r="J20" s="808"/>
      <c r="K20" s="658"/>
      <c r="L20" s="658"/>
      <c r="M20" s="658"/>
      <c r="N20" s="658"/>
      <c r="O20" s="658"/>
      <c r="P20" s="658"/>
      <c r="Q20" s="658"/>
      <c r="R20" s="817"/>
      <c r="S20" s="898"/>
      <c r="T20" s="838"/>
      <c r="U20" s="839"/>
      <c r="V20" s="839"/>
      <c r="W20" s="839"/>
      <c r="X20" s="840"/>
      <c r="Y20" s="927"/>
      <c r="Z20" s="758"/>
      <c r="AA20" s="759"/>
      <c r="AB20" s="932"/>
      <c r="AC20" s="758"/>
      <c r="AD20" s="758"/>
      <c r="AE20" s="758"/>
      <c r="AF20" s="758"/>
      <c r="AG20" s="758"/>
      <c r="AH20" s="758"/>
      <c r="AI20" s="758"/>
      <c r="AJ20" s="758"/>
      <c r="AK20" s="758"/>
      <c r="AL20" s="758"/>
      <c r="AM20" s="758"/>
      <c r="AN20" s="759"/>
      <c r="AO20" s="760"/>
      <c r="AP20" s="758"/>
      <c r="AQ20" s="759"/>
      <c r="AR20" s="932"/>
      <c r="AS20" s="758"/>
      <c r="AT20" s="758"/>
      <c r="AU20" s="758"/>
      <c r="AV20" s="758"/>
      <c r="AW20" s="758"/>
      <c r="AX20" s="758"/>
      <c r="AY20" s="758"/>
      <c r="AZ20" s="759"/>
      <c r="BA20" s="760"/>
      <c r="BB20" s="758"/>
      <c r="BC20" s="759"/>
      <c r="BD20" s="932"/>
      <c r="BE20" s="758"/>
      <c r="BF20" s="758"/>
      <c r="BG20" s="758"/>
      <c r="BH20" s="758"/>
      <c r="BI20" s="758"/>
      <c r="BJ20" s="758"/>
      <c r="BK20" s="758"/>
      <c r="BL20" s="759"/>
      <c r="BM20" s="927"/>
      <c r="BN20" s="758"/>
      <c r="BO20" s="759"/>
      <c r="BP20" s="932"/>
      <c r="BQ20" s="758"/>
      <c r="BR20" s="758"/>
      <c r="BS20" s="758"/>
      <c r="BT20" s="758"/>
      <c r="BU20" s="758"/>
      <c r="BV20" s="758"/>
      <c r="BW20" s="758"/>
      <c r="BX20" s="759"/>
      <c r="BY20" s="823"/>
    </row>
    <row r="21" spans="1:77" ht="14.5">
      <c r="A21" s="824">
        <f>ROW()</f>
        <v>21</v>
      </c>
      <c r="B21" s="192"/>
      <c r="C21" s="811"/>
      <c r="D21" s="811"/>
      <c r="E21" s="812"/>
      <c r="F21" s="811"/>
      <c r="G21" s="811" t="s">
        <v>790</v>
      </c>
      <c r="H21" s="811" t="s">
        <v>371</v>
      </c>
      <c r="I21" s="811"/>
      <c r="J21" s="808"/>
      <c r="K21" s="658"/>
      <c r="L21" s="658"/>
      <c r="M21" s="658"/>
      <c r="N21" s="658"/>
      <c r="O21" s="658"/>
      <c r="P21" s="658"/>
      <c r="Q21" s="658"/>
      <c r="R21" s="817"/>
      <c r="S21" s="898"/>
      <c r="T21" s="838"/>
      <c r="U21" s="839"/>
      <c r="V21" s="839"/>
      <c r="W21" s="839"/>
      <c r="X21" s="840"/>
      <c r="Y21" s="927"/>
      <c r="Z21" s="758"/>
      <c r="AA21" s="759"/>
      <c r="AB21" s="932"/>
      <c r="AC21" s="758"/>
      <c r="AD21" s="758"/>
      <c r="AE21" s="758"/>
      <c r="AF21" s="758"/>
      <c r="AG21" s="758"/>
      <c r="AH21" s="758"/>
      <c r="AI21" s="758"/>
      <c r="AJ21" s="758"/>
      <c r="AK21" s="758"/>
      <c r="AL21" s="758"/>
      <c r="AM21" s="758"/>
      <c r="AN21" s="759"/>
      <c r="AO21" s="760"/>
      <c r="AP21" s="758"/>
      <c r="AQ21" s="759"/>
      <c r="AR21" s="932"/>
      <c r="AS21" s="758"/>
      <c r="AT21" s="758"/>
      <c r="AU21" s="758"/>
      <c r="AV21" s="758"/>
      <c r="AW21" s="758"/>
      <c r="AX21" s="758"/>
      <c r="AY21" s="758"/>
      <c r="AZ21" s="759"/>
      <c r="BA21" s="760"/>
      <c r="BB21" s="758"/>
      <c r="BC21" s="759"/>
      <c r="BD21" s="932"/>
      <c r="BE21" s="758"/>
      <c r="BF21" s="758"/>
      <c r="BG21" s="758"/>
      <c r="BH21" s="758"/>
      <c r="BI21" s="758"/>
      <c r="BJ21" s="758"/>
      <c r="BK21" s="758"/>
      <c r="BL21" s="759"/>
      <c r="BM21" s="927"/>
      <c r="BN21" s="758"/>
      <c r="BO21" s="759"/>
      <c r="BP21" s="932"/>
      <c r="BQ21" s="758"/>
      <c r="BR21" s="758"/>
      <c r="BS21" s="758"/>
      <c r="BT21" s="758"/>
      <c r="BU21" s="758"/>
      <c r="BV21" s="758"/>
      <c r="BW21" s="758"/>
      <c r="BX21" s="759"/>
      <c r="BY21" s="823"/>
    </row>
    <row r="22" spans="1:77" ht="14.5">
      <c r="A22" s="824">
        <f>ROW()</f>
        <v>22</v>
      </c>
      <c r="B22" s="192"/>
      <c r="C22" s="811"/>
      <c r="D22" s="811"/>
      <c r="E22" s="812"/>
      <c r="F22" s="811" t="s">
        <v>791</v>
      </c>
      <c r="G22" s="811" t="s">
        <v>789</v>
      </c>
      <c r="H22" s="811" t="s">
        <v>869</v>
      </c>
      <c r="I22" s="811"/>
      <c r="J22" s="808"/>
      <c r="K22" s="658"/>
      <c r="L22" s="658"/>
      <c r="M22" s="658"/>
      <c r="N22" s="658"/>
      <c r="O22" s="658"/>
      <c r="P22" s="658"/>
      <c r="Q22" s="658"/>
      <c r="R22" s="817"/>
      <c r="S22" s="898"/>
      <c r="T22" s="838"/>
      <c r="U22" s="839"/>
      <c r="V22" s="839"/>
      <c r="W22" s="839"/>
      <c r="X22" s="840"/>
      <c r="Y22" s="927"/>
      <c r="Z22" s="758"/>
      <c r="AA22" s="759"/>
      <c r="AB22" s="932"/>
      <c r="AC22" s="758"/>
      <c r="AD22" s="758"/>
      <c r="AE22" s="758"/>
      <c r="AF22" s="758"/>
      <c r="AG22" s="758"/>
      <c r="AH22" s="758"/>
      <c r="AI22" s="758"/>
      <c r="AJ22" s="758"/>
      <c r="AK22" s="758"/>
      <c r="AL22" s="758"/>
      <c r="AM22" s="758"/>
      <c r="AN22" s="759"/>
      <c r="AO22" s="760"/>
      <c r="AP22" s="758"/>
      <c r="AQ22" s="759"/>
      <c r="AR22" s="932"/>
      <c r="AS22" s="758"/>
      <c r="AT22" s="758"/>
      <c r="AU22" s="758"/>
      <c r="AV22" s="758"/>
      <c r="AW22" s="758"/>
      <c r="AX22" s="758"/>
      <c r="AY22" s="758"/>
      <c r="AZ22" s="759"/>
      <c r="BA22" s="760"/>
      <c r="BB22" s="758"/>
      <c r="BC22" s="759"/>
      <c r="BD22" s="932"/>
      <c r="BE22" s="758"/>
      <c r="BF22" s="758"/>
      <c r="BG22" s="758"/>
      <c r="BH22" s="758"/>
      <c r="BI22" s="758"/>
      <c r="BJ22" s="758"/>
      <c r="BK22" s="758"/>
      <c r="BL22" s="759"/>
      <c r="BM22" s="927"/>
      <c r="BN22" s="758"/>
      <c r="BO22" s="759"/>
      <c r="BP22" s="932"/>
      <c r="BQ22" s="758"/>
      <c r="BR22" s="758"/>
      <c r="BS22" s="758"/>
      <c r="BT22" s="758"/>
      <c r="BU22" s="758"/>
      <c r="BV22" s="758"/>
      <c r="BW22" s="758"/>
      <c r="BX22" s="759"/>
      <c r="BY22" s="823"/>
    </row>
    <row r="23" spans="1:77" ht="14.5">
      <c r="A23" s="824">
        <f>ROW()</f>
        <v>23</v>
      </c>
      <c r="B23" s="192"/>
      <c r="C23" s="811"/>
      <c r="D23" s="811"/>
      <c r="E23" s="812"/>
      <c r="F23" s="811"/>
      <c r="G23" s="811" t="s">
        <v>790</v>
      </c>
      <c r="H23" s="811" t="s">
        <v>371</v>
      </c>
      <c r="I23" s="811"/>
      <c r="J23" s="808"/>
      <c r="K23" s="658"/>
      <c r="L23" s="658"/>
      <c r="M23" s="658"/>
      <c r="N23" s="658"/>
      <c r="O23" s="658"/>
      <c r="P23" s="658"/>
      <c r="Q23" s="658"/>
      <c r="R23" s="817"/>
      <c r="S23" s="898"/>
      <c r="T23" s="838"/>
      <c r="U23" s="839"/>
      <c r="V23" s="839"/>
      <c r="W23" s="839"/>
      <c r="X23" s="840"/>
      <c r="Y23" s="927"/>
      <c r="Z23" s="758"/>
      <c r="AA23" s="759"/>
      <c r="AB23" s="932"/>
      <c r="AC23" s="758"/>
      <c r="AD23" s="758"/>
      <c r="AE23" s="758"/>
      <c r="AF23" s="758"/>
      <c r="AG23" s="758"/>
      <c r="AH23" s="758"/>
      <c r="AI23" s="758"/>
      <c r="AJ23" s="758"/>
      <c r="AK23" s="758"/>
      <c r="AL23" s="758"/>
      <c r="AM23" s="758"/>
      <c r="AN23" s="759"/>
      <c r="AO23" s="760"/>
      <c r="AP23" s="758"/>
      <c r="AQ23" s="759"/>
      <c r="AR23" s="932"/>
      <c r="AS23" s="758"/>
      <c r="AT23" s="758"/>
      <c r="AU23" s="758"/>
      <c r="AV23" s="758"/>
      <c r="AW23" s="758"/>
      <c r="AX23" s="758"/>
      <c r="AY23" s="758"/>
      <c r="AZ23" s="759"/>
      <c r="BA23" s="760"/>
      <c r="BB23" s="758"/>
      <c r="BC23" s="759"/>
      <c r="BD23" s="932"/>
      <c r="BE23" s="758"/>
      <c r="BF23" s="758"/>
      <c r="BG23" s="758"/>
      <c r="BH23" s="758"/>
      <c r="BI23" s="758"/>
      <c r="BJ23" s="758"/>
      <c r="BK23" s="758"/>
      <c r="BL23" s="759"/>
      <c r="BM23" s="927"/>
      <c r="BN23" s="758"/>
      <c r="BO23" s="759"/>
      <c r="BP23" s="932"/>
      <c r="BQ23" s="758"/>
      <c r="BR23" s="758"/>
      <c r="BS23" s="758"/>
      <c r="BT23" s="758"/>
      <c r="BU23" s="758"/>
      <c r="BV23" s="758"/>
      <c r="BW23" s="758"/>
      <c r="BX23" s="759"/>
      <c r="BY23" s="823"/>
    </row>
    <row r="24" spans="1:77" ht="14.5">
      <c r="A24" s="824">
        <f>ROW()</f>
        <v>24</v>
      </c>
      <c r="B24" s="192"/>
      <c r="C24" s="811"/>
      <c r="D24" s="811"/>
      <c r="E24" s="812">
        <v>110</v>
      </c>
      <c r="F24" s="811" t="s">
        <v>788</v>
      </c>
      <c r="G24" s="811" t="s">
        <v>789</v>
      </c>
      <c r="H24" s="811" t="s">
        <v>869</v>
      </c>
      <c r="I24" s="811" t="s">
        <v>1054</v>
      </c>
      <c r="J24" s="808"/>
      <c r="K24" s="658"/>
      <c r="L24" s="658"/>
      <c r="M24" s="658"/>
      <c r="N24" s="658"/>
      <c r="O24" s="658"/>
      <c r="P24" s="658"/>
      <c r="Q24" s="658"/>
      <c r="R24" s="817"/>
      <c r="S24" s="898"/>
      <c r="T24" s="838"/>
      <c r="U24" s="839"/>
      <c r="V24" s="839"/>
      <c r="W24" s="839"/>
      <c r="X24" s="840"/>
      <c r="Y24" s="927"/>
      <c r="Z24" s="758"/>
      <c r="AA24" s="759"/>
      <c r="AB24" s="932"/>
      <c r="AC24" s="758"/>
      <c r="AD24" s="758"/>
      <c r="AE24" s="758"/>
      <c r="AF24" s="758"/>
      <c r="AG24" s="758"/>
      <c r="AH24" s="758"/>
      <c r="AI24" s="758"/>
      <c r="AJ24" s="758"/>
      <c r="AK24" s="758"/>
      <c r="AL24" s="758"/>
      <c r="AM24" s="758"/>
      <c r="AN24" s="759"/>
      <c r="AO24" s="760"/>
      <c r="AP24" s="758"/>
      <c r="AQ24" s="759"/>
      <c r="AR24" s="932"/>
      <c r="AS24" s="758"/>
      <c r="AT24" s="758"/>
      <c r="AU24" s="758"/>
      <c r="AV24" s="758"/>
      <c r="AW24" s="758"/>
      <c r="AX24" s="758"/>
      <c r="AY24" s="758"/>
      <c r="AZ24" s="759"/>
      <c r="BA24" s="760"/>
      <c r="BB24" s="758"/>
      <c r="BC24" s="759"/>
      <c r="BD24" s="932"/>
      <c r="BE24" s="758"/>
      <c r="BF24" s="758"/>
      <c r="BG24" s="758"/>
      <c r="BH24" s="758"/>
      <c r="BI24" s="758"/>
      <c r="BJ24" s="758"/>
      <c r="BK24" s="758"/>
      <c r="BL24" s="759"/>
      <c r="BM24" s="927"/>
      <c r="BN24" s="758"/>
      <c r="BO24" s="759"/>
      <c r="BP24" s="932"/>
      <c r="BQ24" s="758"/>
      <c r="BR24" s="758"/>
      <c r="BS24" s="758"/>
      <c r="BT24" s="758"/>
      <c r="BU24" s="758"/>
      <c r="BV24" s="758"/>
      <c r="BW24" s="758"/>
      <c r="BX24" s="759"/>
      <c r="BY24" s="823"/>
    </row>
    <row r="25" spans="1:77" ht="14.5">
      <c r="A25" s="824">
        <f>ROW()</f>
        <v>25</v>
      </c>
      <c r="B25" s="192"/>
      <c r="C25" s="811"/>
      <c r="D25" s="811"/>
      <c r="E25" s="812"/>
      <c r="F25" s="811"/>
      <c r="G25" s="811" t="s">
        <v>790</v>
      </c>
      <c r="H25" s="811" t="s">
        <v>371</v>
      </c>
      <c r="I25" s="811"/>
      <c r="J25" s="808"/>
      <c r="K25" s="658"/>
      <c r="L25" s="658"/>
      <c r="M25" s="658"/>
      <c r="N25" s="658"/>
      <c r="O25" s="658"/>
      <c r="P25" s="658"/>
      <c r="Q25" s="658"/>
      <c r="R25" s="817"/>
      <c r="S25" s="898"/>
      <c r="T25" s="838"/>
      <c r="U25" s="839"/>
      <c r="V25" s="839"/>
      <c r="W25" s="839"/>
      <c r="X25" s="840"/>
      <c r="Y25" s="927"/>
      <c r="Z25" s="758"/>
      <c r="AA25" s="759"/>
      <c r="AB25" s="932"/>
      <c r="AC25" s="758"/>
      <c r="AD25" s="758"/>
      <c r="AE25" s="758"/>
      <c r="AF25" s="758"/>
      <c r="AG25" s="758"/>
      <c r="AH25" s="758"/>
      <c r="AI25" s="758"/>
      <c r="AJ25" s="758"/>
      <c r="AK25" s="758"/>
      <c r="AL25" s="758"/>
      <c r="AM25" s="758"/>
      <c r="AN25" s="759"/>
      <c r="AO25" s="760"/>
      <c r="AP25" s="758"/>
      <c r="AQ25" s="759"/>
      <c r="AR25" s="932"/>
      <c r="AS25" s="758"/>
      <c r="AT25" s="758"/>
      <c r="AU25" s="758"/>
      <c r="AV25" s="758"/>
      <c r="AW25" s="758"/>
      <c r="AX25" s="758"/>
      <c r="AY25" s="758"/>
      <c r="AZ25" s="759"/>
      <c r="BA25" s="760"/>
      <c r="BB25" s="758"/>
      <c r="BC25" s="759"/>
      <c r="BD25" s="932"/>
      <c r="BE25" s="758"/>
      <c r="BF25" s="758"/>
      <c r="BG25" s="758"/>
      <c r="BH25" s="758"/>
      <c r="BI25" s="758"/>
      <c r="BJ25" s="758"/>
      <c r="BK25" s="758"/>
      <c r="BL25" s="759"/>
      <c r="BM25" s="927"/>
      <c r="BN25" s="758"/>
      <c r="BO25" s="759"/>
      <c r="BP25" s="932"/>
      <c r="BQ25" s="758"/>
      <c r="BR25" s="758"/>
      <c r="BS25" s="758"/>
      <c r="BT25" s="758"/>
      <c r="BU25" s="758"/>
      <c r="BV25" s="758"/>
      <c r="BW25" s="758"/>
      <c r="BX25" s="759"/>
      <c r="BY25" s="823"/>
    </row>
    <row r="26" spans="1:77" ht="14.5">
      <c r="A26" s="824">
        <f>ROW()</f>
        <v>26</v>
      </c>
      <c r="B26" s="192"/>
      <c r="C26" s="811"/>
      <c r="D26" s="811"/>
      <c r="E26" s="812"/>
      <c r="F26" s="811" t="s">
        <v>791</v>
      </c>
      <c r="G26" s="811" t="s">
        <v>789</v>
      </c>
      <c r="H26" s="811" t="s">
        <v>869</v>
      </c>
      <c r="I26" s="811"/>
      <c r="J26" s="808"/>
      <c r="K26" s="658"/>
      <c r="L26" s="658"/>
      <c r="M26" s="658"/>
      <c r="N26" s="658"/>
      <c r="O26" s="658"/>
      <c r="P26" s="658"/>
      <c r="Q26" s="658"/>
      <c r="R26" s="817"/>
      <c r="S26" s="898"/>
      <c r="T26" s="838"/>
      <c r="U26" s="839"/>
      <c r="V26" s="839"/>
      <c r="W26" s="839"/>
      <c r="X26" s="840"/>
      <c r="Y26" s="927"/>
      <c r="Z26" s="758"/>
      <c r="AA26" s="759"/>
      <c r="AB26" s="932"/>
      <c r="AC26" s="758"/>
      <c r="AD26" s="758"/>
      <c r="AE26" s="758"/>
      <c r="AF26" s="758"/>
      <c r="AG26" s="758"/>
      <c r="AH26" s="758"/>
      <c r="AI26" s="758"/>
      <c r="AJ26" s="758"/>
      <c r="AK26" s="758"/>
      <c r="AL26" s="758"/>
      <c r="AM26" s="758"/>
      <c r="AN26" s="759"/>
      <c r="AO26" s="760"/>
      <c r="AP26" s="758"/>
      <c r="AQ26" s="759"/>
      <c r="AR26" s="932"/>
      <c r="AS26" s="758"/>
      <c r="AT26" s="758"/>
      <c r="AU26" s="758"/>
      <c r="AV26" s="758"/>
      <c r="AW26" s="758"/>
      <c r="AX26" s="758"/>
      <c r="AY26" s="758"/>
      <c r="AZ26" s="759"/>
      <c r="BA26" s="760"/>
      <c r="BB26" s="758"/>
      <c r="BC26" s="759"/>
      <c r="BD26" s="932"/>
      <c r="BE26" s="758"/>
      <c r="BF26" s="758"/>
      <c r="BG26" s="758"/>
      <c r="BH26" s="758"/>
      <c r="BI26" s="758"/>
      <c r="BJ26" s="758"/>
      <c r="BK26" s="758"/>
      <c r="BL26" s="759"/>
      <c r="BM26" s="927"/>
      <c r="BN26" s="758"/>
      <c r="BO26" s="759"/>
      <c r="BP26" s="932"/>
      <c r="BQ26" s="758"/>
      <c r="BR26" s="758"/>
      <c r="BS26" s="758"/>
      <c r="BT26" s="758"/>
      <c r="BU26" s="758"/>
      <c r="BV26" s="758"/>
      <c r="BW26" s="758"/>
      <c r="BX26" s="759"/>
      <c r="BY26" s="823"/>
    </row>
    <row r="27" spans="1:77" ht="14.5">
      <c r="A27" s="824">
        <f>ROW()</f>
        <v>27</v>
      </c>
      <c r="B27" s="192"/>
      <c r="C27" s="811"/>
      <c r="D27" s="811"/>
      <c r="E27" s="812"/>
      <c r="F27" s="811"/>
      <c r="G27" s="811" t="s">
        <v>790</v>
      </c>
      <c r="H27" s="811" t="s">
        <v>371</v>
      </c>
      <c r="I27" s="811"/>
      <c r="J27" s="808"/>
      <c r="K27" s="658"/>
      <c r="L27" s="658"/>
      <c r="M27" s="658"/>
      <c r="N27" s="658"/>
      <c r="O27" s="658"/>
      <c r="P27" s="658"/>
      <c r="Q27" s="658"/>
      <c r="R27" s="817"/>
      <c r="S27" s="898"/>
      <c r="T27" s="838"/>
      <c r="U27" s="839"/>
      <c r="V27" s="839"/>
      <c r="W27" s="839"/>
      <c r="X27" s="840"/>
      <c r="Y27" s="927"/>
      <c r="Z27" s="758"/>
      <c r="AA27" s="759"/>
      <c r="AB27" s="932"/>
      <c r="AC27" s="758"/>
      <c r="AD27" s="758"/>
      <c r="AE27" s="758"/>
      <c r="AF27" s="758"/>
      <c r="AG27" s="758"/>
      <c r="AH27" s="758"/>
      <c r="AI27" s="758"/>
      <c r="AJ27" s="758"/>
      <c r="AK27" s="758"/>
      <c r="AL27" s="758"/>
      <c r="AM27" s="758"/>
      <c r="AN27" s="759"/>
      <c r="AO27" s="760"/>
      <c r="AP27" s="758"/>
      <c r="AQ27" s="759"/>
      <c r="AR27" s="932"/>
      <c r="AS27" s="758"/>
      <c r="AT27" s="758"/>
      <c r="AU27" s="758"/>
      <c r="AV27" s="758"/>
      <c r="AW27" s="758"/>
      <c r="AX27" s="758"/>
      <c r="AY27" s="758"/>
      <c r="AZ27" s="759"/>
      <c r="BA27" s="760"/>
      <c r="BB27" s="758"/>
      <c r="BC27" s="759"/>
      <c r="BD27" s="932"/>
      <c r="BE27" s="758"/>
      <c r="BF27" s="758"/>
      <c r="BG27" s="758"/>
      <c r="BH27" s="758"/>
      <c r="BI27" s="758"/>
      <c r="BJ27" s="758"/>
      <c r="BK27" s="758"/>
      <c r="BL27" s="759"/>
      <c r="BM27" s="927"/>
      <c r="BN27" s="758"/>
      <c r="BO27" s="759"/>
      <c r="BP27" s="932"/>
      <c r="BQ27" s="758"/>
      <c r="BR27" s="758"/>
      <c r="BS27" s="758"/>
      <c r="BT27" s="758"/>
      <c r="BU27" s="758"/>
      <c r="BV27" s="758"/>
      <c r="BW27" s="758"/>
      <c r="BX27" s="759"/>
      <c r="BY27" s="823"/>
    </row>
    <row r="28" spans="1:77" ht="14.5">
      <c r="A28" s="824">
        <f>ROW()</f>
        <v>28</v>
      </c>
      <c r="B28" s="192"/>
      <c r="C28" s="811"/>
      <c r="D28" s="811"/>
      <c r="E28" s="812"/>
      <c r="F28" s="811" t="s">
        <v>791</v>
      </c>
      <c r="G28" s="811" t="s">
        <v>789</v>
      </c>
      <c r="H28" s="811" t="s">
        <v>869</v>
      </c>
      <c r="I28" s="811"/>
      <c r="J28" s="808"/>
      <c r="K28" s="658"/>
      <c r="L28" s="658"/>
      <c r="M28" s="658"/>
      <c r="N28" s="658"/>
      <c r="O28" s="658"/>
      <c r="P28" s="658"/>
      <c r="Q28" s="658"/>
      <c r="R28" s="817"/>
      <c r="S28" s="898"/>
      <c r="T28" s="838"/>
      <c r="U28" s="839"/>
      <c r="V28" s="839"/>
      <c r="W28" s="839"/>
      <c r="X28" s="840"/>
      <c r="Y28" s="927"/>
      <c r="Z28" s="758"/>
      <c r="AA28" s="759"/>
      <c r="AB28" s="932"/>
      <c r="AC28" s="758"/>
      <c r="AD28" s="758"/>
      <c r="AE28" s="758"/>
      <c r="AF28" s="758"/>
      <c r="AG28" s="758"/>
      <c r="AH28" s="758"/>
      <c r="AI28" s="758"/>
      <c r="AJ28" s="758"/>
      <c r="AK28" s="758"/>
      <c r="AL28" s="758"/>
      <c r="AM28" s="758"/>
      <c r="AN28" s="759"/>
      <c r="AO28" s="760"/>
      <c r="AP28" s="758"/>
      <c r="AQ28" s="759"/>
      <c r="AR28" s="932"/>
      <c r="AS28" s="758"/>
      <c r="AT28" s="758"/>
      <c r="AU28" s="758"/>
      <c r="AV28" s="758"/>
      <c r="AW28" s="758"/>
      <c r="AX28" s="758"/>
      <c r="AY28" s="758"/>
      <c r="AZ28" s="759"/>
      <c r="BA28" s="760"/>
      <c r="BB28" s="758"/>
      <c r="BC28" s="759"/>
      <c r="BD28" s="932"/>
      <c r="BE28" s="758"/>
      <c r="BF28" s="758"/>
      <c r="BG28" s="758"/>
      <c r="BH28" s="758"/>
      <c r="BI28" s="758"/>
      <c r="BJ28" s="758"/>
      <c r="BK28" s="758"/>
      <c r="BL28" s="759"/>
      <c r="BM28" s="927"/>
      <c r="BN28" s="758"/>
      <c r="BO28" s="759"/>
      <c r="BP28" s="932"/>
      <c r="BQ28" s="758"/>
      <c r="BR28" s="758"/>
      <c r="BS28" s="758"/>
      <c r="BT28" s="758"/>
      <c r="BU28" s="758"/>
      <c r="BV28" s="758"/>
      <c r="BW28" s="758"/>
      <c r="BX28" s="759"/>
      <c r="BY28" s="823"/>
    </row>
    <row r="29" spans="1:77" ht="14.5">
      <c r="A29" s="824">
        <f>ROW()</f>
        <v>29</v>
      </c>
      <c r="B29" s="192"/>
      <c r="C29" s="811"/>
      <c r="D29" s="811"/>
      <c r="E29" s="812"/>
      <c r="F29" s="811"/>
      <c r="G29" s="811" t="s">
        <v>790</v>
      </c>
      <c r="H29" s="811" t="s">
        <v>371</v>
      </c>
      <c r="I29" s="811"/>
      <c r="J29" s="808"/>
      <c r="K29" s="658"/>
      <c r="L29" s="658"/>
      <c r="M29" s="658"/>
      <c r="N29" s="658"/>
      <c r="O29" s="658"/>
      <c r="P29" s="658"/>
      <c r="Q29" s="658"/>
      <c r="R29" s="817"/>
      <c r="S29" s="898"/>
      <c r="T29" s="838"/>
      <c r="U29" s="839"/>
      <c r="V29" s="839"/>
      <c r="W29" s="839"/>
      <c r="X29" s="840"/>
      <c r="Y29" s="927"/>
      <c r="Z29" s="758"/>
      <c r="AA29" s="759"/>
      <c r="AB29" s="932"/>
      <c r="AC29" s="758"/>
      <c r="AD29" s="758"/>
      <c r="AE29" s="758"/>
      <c r="AF29" s="758"/>
      <c r="AG29" s="758"/>
      <c r="AH29" s="758"/>
      <c r="AI29" s="758"/>
      <c r="AJ29" s="758"/>
      <c r="AK29" s="758"/>
      <c r="AL29" s="758"/>
      <c r="AM29" s="758"/>
      <c r="AN29" s="759"/>
      <c r="AO29" s="760"/>
      <c r="AP29" s="758"/>
      <c r="AQ29" s="759"/>
      <c r="AR29" s="932"/>
      <c r="AS29" s="758"/>
      <c r="AT29" s="758"/>
      <c r="AU29" s="758"/>
      <c r="AV29" s="758"/>
      <c r="AW29" s="758"/>
      <c r="AX29" s="758"/>
      <c r="AY29" s="758"/>
      <c r="AZ29" s="759"/>
      <c r="BA29" s="760"/>
      <c r="BB29" s="758"/>
      <c r="BC29" s="759"/>
      <c r="BD29" s="932"/>
      <c r="BE29" s="758"/>
      <c r="BF29" s="758"/>
      <c r="BG29" s="758"/>
      <c r="BH29" s="758"/>
      <c r="BI29" s="758"/>
      <c r="BJ29" s="758"/>
      <c r="BK29" s="758"/>
      <c r="BL29" s="759"/>
      <c r="BM29" s="927"/>
      <c r="BN29" s="758"/>
      <c r="BO29" s="759"/>
      <c r="BP29" s="932"/>
      <c r="BQ29" s="758"/>
      <c r="BR29" s="758"/>
      <c r="BS29" s="758"/>
      <c r="BT29" s="758"/>
      <c r="BU29" s="758"/>
      <c r="BV29" s="758"/>
      <c r="BW29" s="758"/>
      <c r="BX29" s="759"/>
      <c r="BY29" s="823"/>
    </row>
    <row r="30" spans="1:77" ht="29">
      <c r="A30" s="824">
        <f>ROW()</f>
        <v>30</v>
      </c>
      <c r="B30" s="192"/>
      <c r="C30" s="811"/>
      <c r="D30" s="811"/>
      <c r="E30" s="812" t="s">
        <v>793</v>
      </c>
      <c r="F30" s="811" t="s">
        <v>794</v>
      </c>
      <c r="G30" s="811"/>
      <c r="H30" s="811" t="s">
        <v>371</v>
      </c>
      <c r="I30" s="811"/>
      <c r="J30" s="809"/>
      <c r="K30" s="659"/>
      <c r="L30" s="659"/>
      <c r="M30" s="659"/>
      <c r="N30" s="659"/>
      <c r="O30" s="659"/>
      <c r="P30" s="659"/>
      <c r="Q30" s="659"/>
      <c r="R30" s="818"/>
      <c r="S30" s="899"/>
      <c r="T30" s="838"/>
      <c r="U30" s="839"/>
      <c r="V30" s="839"/>
      <c r="W30" s="839"/>
      <c r="X30" s="840"/>
      <c r="Y30" s="927"/>
      <c r="Z30" s="758"/>
      <c r="AA30" s="759"/>
      <c r="AB30" s="932"/>
      <c r="AC30" s="758"/>
      <c r="AD30" s="758"/>
      <c r="AE30" s="758"/>
      <c r="AF30" s="758"/>
      <c r="AG30" s="758"/>
      <c r="AH30" s="758"/>
      <c r="AI30" s="758"/>
      <c r="AJ30" s="758"/>
      <c r="AK30" s="758"/>
      <c r="AL30" s="758"/>
      <c r="AM30" s="758"/>
      <c r="AN30" s="759"/>
      <c r="AO30" s="760"/>
      <c r="AP30" s="758"/>
      <c r="AQ30" s="759"/>
      <c r="AR30" s="932"/>
      <c r="AS30" s="758"/>
      <c r="AT30" s="758"/>
      <c r="AU30" s="758"/>
      <c r="AV30" s="758"/>
      <c r="AW30" s="758"/>
      <c r="AX30" s="758"/>
      <c r="AY30" s="758"/>
      <c r="AZ30" s="759"/>
      <c r="BA30" s="760"/>
      <c r="BB30" s="758"/>
      <c r="BC30" s="759"/>
      <c r="BD30" s="932"/>
      <c r="BE30" s="758"/>
      <c r="BF30" s="758"/>
      <c r="BG30" s="758"/>
      <c r="BH30" s="758"/>
      <c r="BI30" s="758"/>
      <c r="BJ30" s="758"/>
      <c r="BK30" s="758"/>
      <c r="BL30" s="759"/>
      <c r="BM30" s="927"/>
      <c r="BN30" s="758"/>
      <c r="BO30" s="759"/>
      <c r="BP30" s="932"/>
      <c r="BQ30" s="758"/>
      <c r="BR30" s="758"/>
      <c r="BS30" s="758"/>
      <c r="BT30" s="758"/>
      <c r="BU30" s="758"/>
      <c r="BV30" s="758"/>
      <c r="BW30" s="758"/>
      <c r="BX30" s="759"/>
      <c r="BY30" s="823"/>
    </row>
    <row r="31" spans="1:77" ht="14.5">
      <c r="A31" s="824">
        <f>ROW()</f>
        <v>31</v>
      </c>
      <c r="B31" s="192"/>
      <c r="C31" s="812" t="s">
        <v>328</v>
      </c>
      <c r="D31" s="812" t="s">
        <v>795</v>
      </c>
      <c r="E31" s="812" t="s">
        <v>793</v>
      </c>
      <c r="F31" s="812"/>
      <c r="G31" s="812"/>
      <c r="H31" s="812" t="s">
        <v>796</v>
      </c>
      <c r="I31" s="812" t="s">
        <v>4</v>
      </c>
      <c r="J31" s="809"/>
      <c r="K31" s="659"/>
      <c r="L31" s="659"/>
      <c r="M31" s="659"/>
      <c r="N31" s="659"/>
      <c r="O31" s="659"/>
      <c r="P31" s="659"/>
      <c r="Q31" s="659"/>
      <c r="R31" s="818"/>
      <c r="S31" s="899"/>
      <c r="T31" s="838"/>
      <c r="U31" s="839"/>
      <c r="V31" s="839"/>
      <c r="W31" s="839"/>
      <c r="X31" s="840"/>
      <c r="Y31" s="927"/>
      <c r="Z31" s="758"/>
      <c r="AA31" s="759"/>
      <c r="AB31" s="932"/>
      <c r="AC31" s="758"/>
      <c r="AD31" s="758"/>
      <c r="AE31" s="758"/>
      <c r="AF31" s="758"/>
      <c r="AG31" s="758"/>
      <c r="AH31" s="758"/>
      <c r="AI31" s="758"/>
      <c r="AJ31" s="758"/>
      <c r="AK31" s="758"/>
      <c r="AL31" s="758"/>
      <c r="AM31" s="758"/>
      <c r="AN31" s="759"/>
      <c r="AO31" s="760"/>
      <c r="AP31" s="758"/>
      <c r="AQ31" s="759"/>
      <c r="AR31" s="932"/>
      <c r="AS31" s="758"/>
      <c r="AT31" s="758"/>
      <c r="AU31" s="758"/>
      <c r="AV31" s="758"/>
      <c r="AW31" s="758"/>
      <c r="AX31" s="758"/>
      <c r="AY31" s="758"/>
      <c r="AZ31" s="759"/>
      <c r="BA31" s="760"/>
      <c r="BB31" s="758"/>
      <c r="BC31" s="759"/>
      <c r="BD31" s="932"/>
      <c r="BE31" s="758"/>
      <c r="BF31" s="758"/>
      <c r="BG31" s="758"/>
      <c r="BH31" s="758"/>
      <c r="BI31" s="758"/>
      <c r="BJ31" s="758"/>
      <c r="BK31" s="758"/>
      <c r="BL31" s="759"/>
      <c r="BM31" s="927"/>
      <c r="BN31" s="758"/>
      <c r="BO31" s="759"/>
      <c r="BP31" s="932"/>
      <c r="BQ31" s="758"/>
      <c r="BR31" s="758"/>
      <c r="BS31" s="758"/>
      <c r="BT31" s="758"/>
      <c r="BU31" s="758"/>
      <c r="BV31" s="758"/>
      <c r="BW31" s="758"/>
      <c r="BX31" s="759"/>
      <c r="BY31" s="823"/>
    </row>
    <row r="32" spans="1:77" s="869" customFormat="1" ht="72.5">
      <c r="A32" s="855">
        <f>ROW()</f>
        <v>32</v>
      </c>
      <c r="B32" s="856"/>
      <c r="C32" s="857" t="s">
        <v>328</v>
      </c>
      <c r="D32" s="857" t="s">
        <v>797</v>
      </c>
      <c r="E32" s="858">
        <v>220</v>
      </c>
      <c r="F32" s="857" t="s">
        <v>799</v>
      </c>
      <c r="G32" s="857" t="s">
        <v>799</v>
      </c>
      <c r="H32" s="857" t="s">
        <v>1017</v>
      </c>
      <c r="I32" s="857" t="s">
        <v>1018</v>
      </c>
      <c r="J32" s="859"/>
      <c r="K32" s="860"/>
      <c r="L32" s="860"/>
      <c r="M32" s="860"/>
      <c r="N32" s="860"/>
      <c r="O32" s="860"/>
      <c r="P32" s="860"/>
      <c r="Q32" s="860"/>
      <c r="R32" s="861"/>
      <c r="S32" s="900"/>
      <c r="T32" s="862"/>
      <c r="U32" s="863"/>
      <c r="V32" s="863"/>
      <c r="W32" s="863"/>
      <c r="X32" s="864"/>
      <c r="Y32" s="928"/>
      <c r="Z32" s="866"/>
      <c r="AA32" s="867"/>
      <c r="AB32" s="933"/>
      <c r="AC32" s="866"/>
      <c r="AD32" s="866"/>
      <c r="AE32" s="866"/>
      <c r="AF32" s="866"/>
      <c r="AG32" s="866"/>
      <c r="AH32" s="866"/>
      <c r="AI32" s="866"/>
      <c r="AJ32" s="866"/>
      <c r="AK32" s="866"/>
      <c r="AL32" s="866"/>
      <c r="AM32" s="866"/>
      <c r="AN32" s="867"/>
      <c r="AO32" s="865"/>
      <c r="AP32" s="866"/>
      <c r="AQ32" s="867"/>
      <c r="AR32" s="933"/>
      <c r="AS32" s="866"/>
      <c r="AT32" s="866"/>
      <c r="AU32" s="866"/>
      <c r="AV32" s="866"/>
      <c r="AW32" s="866"/>
      <c r="AX32" s="866"/>
      <c r="AY32" s="866"/>
      <c r="AZ32" s="867"/>
      <c r="BA32" s="865"/>
      <c r="BB32" s="866"/>
      <c r="BC32" s="867"/>
      <c r="BD32" s="933"/>
      <c r="BE32" s="866"/>
      <c r="BF32" s="866"/>
      <c r="BG32" s="866"/>
      <c r="BH32" s="866"/>
      <c r="BI32" s="866"/>
      <c r="BJ32" s="866"/>
      <c r="BK32" s="866"/>
      <c r="BL32" s="867"/>
      <c r="BM32" s="928"/>
      <c r="BN32" s="866"/>
      <c r="BO32" s="867"/>
      <c r="BP32" s="933"/>
      <c r="BQ32" s="866"/>
      <c r="BR32" s="866"/>
      <c r="BS32" s="866"/>
      <c r="BT32" s="866"/>
      <c r="BU32" s="866"/>
      <c r="BV32" s="866"/>
      <c r="BW32" s="866"/>
      <c r="BX32" s="867"/>
      <c r="BY32" s="868"/>
    </row>
    <row r="33" spans="1:77" ht="14.5">
      <c r="A33" s="824">
        <f>ROW()</f>
        <v>33</v>
      </c>
      <c r="B33" s="192"/>
      <c r="C33" s="811"/>
      <c r="D33" s="811"/>
      <c r="E33" s="812">
        <v>110</v>
      </c>
      <c r="F33" s="811" t="s">
        <v>798</v>
      </c>
      <c r="G33" s="811"/>
      <c r="H33" s="811" t="s">
        <v>1017</v>
      </c>
      <c r="I33" s="811"/>
      <c r="J33" s="808"/>
      <c r="K33" s="658"/>
      <c r="L33" s="658"/>
      <c r="M33" s="658"/>
      <c r="N33" s="658"/>
      <c r="O33" s="658"/>
      <c r="P33" s="658"/>
      <c r="Q33" s="658"/>
      <c r="R33" s="817"/>
      <c r="S33" s="898"/>
      <c r="T33" s="838"/>
      <c r="U33" s="839"/>
      <c r="V33" s="839"/>
      <c r="W33" s="839"/>
      <c r="X33" s="840"/>
      <c r="Y33" s="927"/>
      <c r="Z33" s="758"/>
      <c r="AA33" s="759"/>
      <c r="AB33" s="932"/>
      <c r="AC33" s="758"/>
      <c r="AD33" s="758"/>
      <c r="AE33" s="758"/>
      <c r="AF33" s="758"/>
      <c r="AG33" s="758"/>
      <c r="AH33" s="758"/>
      <c r="AI33" s="758"/>
      <c r="AJ33" s="758"/>
      <c r="AK33" s="758"/>
      <c r="AL33" s="758"/>
      <c r="AM33" s="758"/>
      <c r="AN33" s="759"/>
      <c r="AO33" s="760"/>
      <c r="AP33" s="758"/>
      <c r="AQ33" s="759"/>
      <c r="AR33" s="932"/>
      <c r="AS33" s="758"/>
      <c r="AT33" s="758"/>
      <c r="AU33" s="758"/>
      <c r="AV33" s="758"/>
      <c r="AW33" s="758"/>
      <c r="AX33" s="758"/>
      <c r="AY33" s="758"/>
      <c r="AZ33" s="759"/>
      <c r="BA33" s="760"/>
      <c r="BB33" s="758"/>
      <c r="BC33" s="759"/>
      <c r="BD33" s="932"/>
      <c r="BE33" s="758"/>
      <c r="BF33" s="758"/>
      <c r="BG33" s="758"/>
      <c r="BH33" s="758"/>
      <c r="BI33" s="758"/>
      <c r="BJ33" s="758"/>
      <c r="BK33" s="758"/>
      <c r="BL33" s="759"/>
      <c r="BM33" s="927"/>
      <c r="BN33" s="758"/>
      <c r="BO33" s="759"/>
      <c r="BP33" s="932"/>
      <c r="BQ33" s="758"/>
      <c r="BR33" s="758"/>
      <c r="BS33" s="758"/>
      <c r="BT33" s="758"/>
      <c r="BU33" s="758"/>
      <c r="BV33" s="758"/>
      <c r="BW33" s="758"/>
      <c r="BX33" s="759"/>
      <c r="BY33" s="823"/>
    </row>
    <row r="34" spans="1:77" ht="14.5">
      <c r="A34" s="824">
        <f>ROW()</f>
        <v>34</v>
      </c>
      <c r="B34" s="192"/>
      <c r="C34" s="811"/>
      <c r="D34" s="811"/>
      <c r="E34" s="811"/>
      <c r="F34" s="811" t="s">
        <v>799</v>
      </c>
      <c r="G34" s="811"/>
      <c r="H34" s="811" t="s">
        <v>1017</v>
      </c>
      <c r="I34" s="811"/>
      <c r="J34" s="808"/>
      <c r="K34" s="658"/>
      <c r="L34" s="658"/>
      <c r="M34" s="658"/>
      <c r="N34" s="658"/>
      <c r="O34" s="658"/>
      <c r="P34" s="658"/>
      <c r="Q34" s="658"/>
      <c r="R34" s="817"/>
      <c r="S34" s="898"/>
      <c r="T34" s="838"/>
      <c r="U34" s="839"/>
      <c r="V34" s="839"/>
      <c r="W34" s="839"/>
      <c r="X34" s="840"/>
      <c r="Y34" s="927"/>
      <c r="Z34" s="758"/>
      <c r="AA34" s="759"/>
      <c r="AB34" s="932"/>
      <c r="AC34" s="758"/>
      <c r="AD34" s="758"/>
      <c r="AE34" s="758"/>
      <c r="AF34" s="758"/>
      <c r="AG34" s="758"/>
      <c r="AH34" s="758"/>
      <c r="AI34" s="758"/>
      <c r="AJ34" s="758"/>
      <c r="AK34" s="758"/>
      <c r="AL34" s="758"/>
      <c r="AM34" s="758"/>
      <c r="AN34" s="759"/>
      <c r="AO34" s="760"/>
      <c r="AP34" s="758"/>
      <c r="AQ34" s="759"/>
      <c r="AR34" s="932"/>
      <c r="AS34" s="758"/>
      <c r="AT34" s="758"/>
      <c r="AU34" s="758"/>
      <c r="AV34" s="758"/>
      <c r="AW34" s="758"/>
      <c r="AX34" s="758"/>
      <c r="AY34" s="758"/>
      <c r="AZ34" s="759"/>
      <c r="BA34" s="760"/>
      <c r="BB34" s="758"/>
      <c r="BC34" s="759"/>
      <c r="BD34" s="932"/>
      <c r="BE34" s="758"/>
      <c r="BF34" s="758"/>
      <c r="BG34" s="758"/>
      <c r="BH34" s="758"/>
      <c r="BI34" s="758"/>
      <c r="BJ34" s="758"/>
      <c r="BK34" s="758"/>
      <c r="BL34" s="759"/>
      <c r="BM34" s="927"/>
      <c r="BN34" s="758"/>
      <c r="BO34" s="759"/>
      <c r="BP34" s="932"/>
      <c r="BQ34" s="758"/>
      <c r="BR34" s="758"/>
      <c r="BS34" s="758"/>
      <c r="BT34" s="758"/>
      <c r="BU34" s="758"/>
      <c r="BV34" s="758"/>
      <c r="BW34" s="758"/>
      <c r="BX34" s="759"/>
      <c r="BY34" s="823"/>
    </row>
    <row r="35" spans="1:77" ht="14.5">
      <c r="A35" s="824">
        <f>ROW()</f>
        <v>35</v>
      </c>
      <c r="B35" s="192"/>
      <c r="C35" s="811"/>
      <c r="D35" s="811"/>
      <c r="E35" s="812" t="s">
        <v>792</v>
      </c>
      <c r="F35" s="811" t="s">
        <v>798</v>
      </c>
      <c r="G35" s="811"/>
      <c r="H35" s="811" t="s">
        <v>1017</v>
      </c>
      <c r="I35" s="811"/>
      <c r="J35" s="808"/>
      <c r="K35" s="658"/>
      <c r="L35" s="658"/>
      <c r="M35" s="658"/>
      <c r="N35" s="658"/>
      <c r="O35" s="658"/>
      <c r="P35" s="658"/>
      <c r="Q35" s="658"/>
      <c r="R35" s="817"/>
      <c r="S35" s="898"/>
      <c r="T35" s="838"/>
      <c r="U35" s="839"/>
      <c r="V35" s="839"/>
      <c r="W35" s="839"/>
      <c r="X35" s="840"/>
      <c r="Y35" s="927"/>
      <c r="Z35" s="758"/>
      <c r="AA35" s="759"/>
      <c r="AB35" s="932"/>
      <c r="AC35" s="758"/>
      <c r="AD35" s="758"/>
      <c r="AE35" s="758"/>
      <c r="AF35" s="758"/>
      <c r="AG35" s="758"/>
      <c r="AH35" s="758"/>
      <c r="AI35" s="758"/>
      <c r="AJ35" s="758"/>
      <c r="AK35" s="758"/>
      <c r="AL35" s="758"/>
      <c r="AM35" s="758"/>
      <c r="AN35" s="759"/>
      <c r="AO35" s="760"/>
      <c r="AP35" s="758"/>
      <c r="AQ35" s="759"/>
      <c r="AR35" s="932"/>
      <c r="AS35" s="758"/>
      <c r="AT35" s="758"/>
      <c r="AU35" s="758"/>
      <c r="AV35" s="758"/>
      <c r="AW35" s="758"/>
      <c r="AX35" s="758"/>
      <c r="AY35" s="758"/>
      <c r="AZ35" s="759"/>
      <c r="BA35" s="760"/>
      <c r="BB35" s="758"/>
      <c r="BC35" s="759"/>
      <c r="BD35" s="932"/>
      <c r="BE35" s="758"/>
      <c r="BF35" s="758"/>
      <c r="BG35" s="758"/>
      <c r="BH35" s="758"/>
      <c r="BI35" s="758"/>
      <c r="BJ35" s="758"/>
      <c r="BK35" s="758"/>
      <c r="BL35" s="759"/>
      <c r="BM35" s="927"/>
      <c r="BN35" s="758"/>
      <c r="BO35" s="759"/>
      <c r="BP35" s="932"/>
      <c r="BQ35" s="758"/>
      <c r="BR35" s="758"/>
      <c r="BS35" s="758"/>
      <c r="BT35" s="758"/>
      <c r="BU35" s="758"/>
      <c r="BV35" s="758"/>
      <c r="BW35" s="758"/>
      <c r="BX35" s="759"/>
      <c r="BY35" s="823"/>
    </row>
    <row r="36" spans="1:77" ht="14.5">
      <c r="A36" s="824">
        <f>ROW()</f>
        <v>36</v>
      </c>
      <c r="B36" s="192"/>
      <c r="C36" s="811"/>
      <c r="D36" s="811"/>
      <c r="E36" s="811"/>
      <c r="F36" s="811" t="s">
        <v>1069</v>
      </c>
      <c r="G36" s="811"/>
      <c r="H36" s="811" t="s">
        <v>1017</v>
      </c>
      <c r="I36" s="811"/>
      <c r="J36" s="808"/>
      <c r="K36" s="658"/>
      <c r="L36" s="658"/>
      <c r="M36" s="658"/>
      <c r="N36" s="658"/>
      <c r="O36" s="658"/>
      <c r="P36" s="658"/>
      <c r="Q36" s="658"/>
      <c r="R36" s="817"/>
      <c r="S36" s="898"/>
      <c r="T36" s="838"/>
      <c r="U36" s="839"/>
      <c r="V36" s="839"/>
      <c r="W36" s="839"/>
      <c r="X36" s="840"/>
      <c r="Y36" s="927"/>
      <c r="Z36" s="758"/>
      <c r="AA36" s="759"/>
      <c r="AB36" s="932"/>
      <c r="AC36" s="758"/>
      <c r="AD36" s="758"/>
      <c r="AE36" s="758"/>
      <c r="AF36" s="758"/>
      <c r="AG36" s="758"/>
      <c r="AH36" s="758"/>
      <c r="AI36" s="758"/>
      <c r="AJ36" s="758"/>
      <c r="AK36" s="758"/>
      <c r="AL36" s="758"/>
      <c r="AM36" s="758"/>
      <c r="AN36" s="759"/>
      <c r="AO36" s="760"/>
      <c r="AP36" s="758"/>
      <c r="AQ36" s="759"/>
      <c r="AR36" s="932"/>
      <c r="AS36" s="758"/>
      <c r="AT36" s="758"/>
      <c r="AU36" s="758"/>
      <c r="AV36" s="758"/>
      <c r="AW36" s="758"/>
      <c r="AX36" s="758"/>
      <c r="AY36" s="758"/>
      <c r="AZ36" s="759"/>
      <c r="BA36" s="760"/>
      <c r="BB36" s="758"/>
      <c r="BC36" s="759"/>
      <c r="BD36" s="932"/>
      <c r="BE36" s="758"/>
      <c r="BF36" s="758"/>
      <c r="BG36" s="758"/>
      <c r="BH36" s="758"/>
      <c r="BI36" s="758"/>
      <c r="BJ36" s="758"/>
      <c r="BK36" s="758"/>
      <c r="BL36" s="759"/>
      <c r="BM36" s="927"/>
      <c r="BN36" s="758"/>
      <c r="BO36" s="759"/>
      <c r="BP36" s="932"/>
      <c r="BQ36" s="758"/>
      <c r="BR36" s="758"/>
      <c r="BS36" s="758"/>
      <c r="BT36" s="758"/>
      <c r="BU36" s="758"/>
      <c r="BV36" s="758"/>
      <c r="BW36" s="758"/>
      <c r="BX36" s="759"/>
      <c r="BY36" s="823"/>
    </row>
    <row r="37" spans="1:77" ht="14.5">
      <c r="A37" s="824">
        <f>ROW()</f>
        <v>37</v>
      </c>
      <c r="B37" s="192"/>
      <c r="C37" s="811"/>
      <c r="D37" s="811"/>
      <c r="E37" s="811"/>
      <c r="F37" s="811" t="s">
        <v>799</v>
      </c>
      <c r="G37" s="811"/>
      <c r="H37" s="811" t="s">
        <v>1017</v>
      </c>
      <c r="I37" s="811"/>
      <c r="J37" s="808"/>
      <c r="K37" s="658"/>
      <c r="L37" s="658"/>
      <c r="M37" s="658"/>
      <c r="N37" s="658"/>
      <c r="O37" s="658"/>
      <c r="P37" s="658"/>
      <c r="Q37" s="658"/>
      <c r="R37" s="817"/>
      <c r="S37" s="898"/>
      <c r="T37" s="838"/>
      <c r="U37" s="839"/>
      <c r="V37" s="839"/>
      <c r="W37" s="839"/>
      <c r="X37" s="840"/>
      <c r="Y37" s="927"/>
      <c r="Z37" s="758"/>
      <c r="AA37" s="759"/>
      <c r="AB37" s="932"/>
      <c r="AC37" s="758"/>
      <c r="AD37" s="758"/>
      <c r="AE37" s="758"/>
      <c r="AF37" s="758"/>
      <c r="AG37" s="758"/>
      <c r="AH37" s="758"/>
      <c r="AI37" s="758"/>
      <c r="AJ37" s="758"/>
      <c r="AK37" s="758"/>
      <c r="AL37" s="758"/>
      <c r="AM37" s="758"/>
      <c r="AN37" s="759"/>
      <c r="AO37" s="760"/>
      <c r="AP37" s="758"/>
      <c r="AQ37" s="759"/>
      <c r="AR37" s="932"/>
      <c r="AS37" s="758"/>
      <c r="AT37" s="758"/>
      <c r="AU37" s="758"/>
      <c r="AV37" s="758"/>
      <c r="AW37" s="758"/>
      <c r="AX37" s="758"/>
      <c r="AY37" s="758"/>
      <c r="AZ37" s="759"/>
      <c r="BA37" s="760"/>
      <c r="BB37" s="758"/>
      <c r="BC37" s="759"/>
      <c r="BD37" s="932"/>
      <c r="BE37" s="758"/>
      <c r="BF37" s="758"/>
      <c r="BG37" s="758"/>
      <c r="BH37" s="758"/>
      <c r="BI37" s="758"/>
      <c r="BJ37" s="758"/>
      <c r="BK37" s="758"/>
      <c r="BL37" s="759"/>
      <c r="BM37" s="927"/>
      <c r="BN37" s="758"/>
      <c r="BO37" s="759"/>
      <c r="BP37" s="932"/>
      <c r="BQ37" s="758"/>
      <c r="BR37" s="758"/>
      <c r="BS37" s="758"/>
      <c r="BT37" s="758"/>
      <c r="BU37" s="758"/>
      <c r="BV37" s="758"/>
      <c r="BW37" s="758"/>
      <c r="BX37" s="759"/>
      <c r="BY37" s="823"/>
    </row>
    <row r="38" spans="1:77" ht="14.5">
      <c r="A38" s="824">
        <f>ROW()</f>
        <v>38</v>
      </c>
      <c r="B38" s="192"/>
      <c r="C38" s="811"/>
      <c r="D38" s="811"/>
      <c r="E38" s="812" t="s">
        <v>4</v>
      </c>
      <c r="F38" s="811" t="s">
        <v>801</v>
      </c>
      <c r="G38" s="811"/>
      <c r="H38" s="811" t="s">
        <v>1017</v>
      </c>
      <c r="I38" s="811"/>
      <c r="J38" s="808"/>
      <c r="K38" s="658"/>
      <c r="L38" s="658"/>
      <c r="M38" s="658"/>
      <c r="N38" s="658"/>
      <c r="O38" s="658"/>
      <c r="P38" s="658"/>
      <c r="Q38" s="658"/>
      <c r="R38" s="817"/>
      <c r="S38" s="898"/>
      <c r="T38" s="838"/>
      <c r="U38" s="839"/>
      <c r="V38" s="839"/>
      <c r="W38" s="839"/>
      <c r="X38" s="840"/>
      <c r="Y38" s="927"/>
      <c r="Z38" s="758"/>
      <c r="AA38" s="759"/>
      <c r="AB38" s="932"/>
      <c r="AC38" s="758"/>
      <c r="AD38" s="758"/>
      <c r="AE38" s="758"/>
      <c r="AF38" s="758"/>
      <c r="AG38" s="758"/>
      <c r="AH38" s="758"/>
      <c r="AI38" s="758"/>
      <c r="AJ38" s="758"/>
      <c r="AK38" s="758"/>
      <c r="AL38" s="758"/>
      <c r="AM38" s="758"/>
      <c r="AN38" s="759"/>
      <c r="AO38" s="760"/>
      <c r="AP38" s="758"/>
      <c r="AQ38" s="759"/>
      <c r="AR38" s="932"/>
      <c r="AS38" s="758"/>
      <c r="AT38" s="758"/>
      <c r="AU38" s="758"/>
      <c r="AV38" s="758"/>
      <c r="AW38" s="758"/>
      <c r="AX38" s="758"/>
      <c r="AY38" s="758"/>
      <c r="AZ38" s="759"/>
      <c r="BA38" s="760"/>
      <c r="BB38" s="758"/>
      <c r="BC38" s="759"/>
      <c r="BD38" s="932"/>
      <c r="BE38" s="758"/>
      <c r="BF38" s="758"/>
      <c r="BG38" s="758"/>
      <c r="BH38" s="758"/>
      <c r="BI38" s="758"/>
      <c r="BJ38" s="758"/>
      <c r="BK38" s="758"/>
      <c r="BL38" s="759"/>
      <c r="BM38" s="927"/>
      <c r="BN38" s="758"/>
      <c r="BO38" s="759"/>
      <c r="BP38" s="932"/>
      <c r="BQ38" s="758"/>
      <c r="BR38" s="758"/>
      <c r="BS38" s="758"/>
      <c r="BT38" s="758"/>
      <c r="BU38" s="758"/>
      <c r="BV38" s="758"/>
      <c r="BW38" s="758"/>
      <c r="BX38" s="759"/>
      <c r="BY38" s="823"/>
    </row>
    <row r="39" spans="1:77" ht="14.5">
      <c r="A39" s="824">
        <f>ROW()</f>
        <v>39</v>
      </c>
      <c r="B39" s="192"/>
      <c r="C39" s="811"/>
      <c r="D39" s="811"/>
      <c r="E39" s="812" t="s">
        <v>1019</v>
      </c>
      <c r="F39" s="811" t="s">
        <v>801</v>
      </c>
      <c r="G39" s="811"/>
      <c r="H39" s="811" t="s">
        <v>1017</v>
      </c>
      <c r="I39" s="811"/>
      <c r="J39" s="808"/>
      <c r="K39" s="658"/>
      <c r="L39" s="658"/>
      <c r="M39" s="658"/>
      <c r="N39" s="658"/>
      <c r="O39" s="658"/>
      <c r="P39" s="658"/>
      <c r="Q39" s="658"/>
      <c r="R39" s="817"/>
      <c r="S39" s="898"/>
      <c r="T39" s="838"/>
      <c r="U39" s="839"/>
      <c r="V39" s="839"/>
      <c r="W39" s="839"/>
      <c r="X39" s="840"/>
      <c r="Y39" s="927"/>
      <c r="Z39" s="758"/>
      <c r="AA39" s="759"/>
      <c r="AB39" s="932"/>
      <c r="AC39" s="758"/>
      <c r="AD39" s="758"/>
      <c r="AE39" s="758"/>
      <c r="AF39" s="758"/>
      <c r="AG39" s="758"/>
      <c r="AH39" s="758"/>
      <c r="AI39" s="758"/>
      <c r="AJ39" s="758"/>
      <c r="AK39" s="758"/>
      <c r="AL39" s="758"/>
      <c r="AM39" s="758"/>
      <c r="AN39" s="759"/>
      <c r="AO39" s="760"/>
      <c r="AP39" s="758"/>
      <c r="AQ39" s="759"/>
      <c r="AR39" s="932"/>
      <c r="AS39" s="758"/>
      <c r="AT39" s="758"/>
      <c r="AU39" s="758"/>
      <c r="AV39" s="758"/>
      <c r="AW39" s="758"/>
      <c r="AX39" s="758"/>
      <c r="AY39" s="758"/>
      <c r="AZ39" s="759"/>
      <c r="BA39" s="760"/>
      <c r="BB39" s="758"/>
      <c r="BC39" s="759"/>
      <c r="BD39" s="932"/>
      <c r="BE39" s="758"/>
      <c r="BF39" s="758"/>
      <c r="BG39" s="758"/>
      <c r="BH39" s="758"/>
      <c r="BI39" s="758"/>
      <c r="BJ39" s="758"/>
      <c r="BK39" s="758"/>
      <c r="BL39" s="759"/>
      <c r="BM39" s="927"/>
      <c r="BN39" s="758"/>
      <c r="BO39" s="759"/>
      <c r="BP39" s="932"/>
      <c r="BQ39" s="758"/>
      <c r="BR39" s="758"/>
      <c r="BS39" s="758"/>
      <c r="BT39" s="758"/>
      <c r="BU39" s="758"/>
      <c r="BV39" s="758"/>
      <c r="BW39" s="758"/>
      <c r="BX39" s="759"/>
      <c r="BY39" s="823"/>
    </row>
    <row r="40" spans="1:77" ht="14.5">
      <c r="A40" s="824">
        <f>ROW()</f>
        <v>40</v>
      </c>
      <c r="B40" s="192"/>
      <c r="C40" s="811"/>
      <c r="D40" s="811"/>
      <c r="E40" s="812"/>
      <c r="F40" s="811" t="s">
        <v>798</v>
      </c>
      <c r="G40" s="811"/>
      <c r="H40" s="811" t="s">
        <v>1017</v>
      </c>
      <c r="I40" s="811"/>
      <c r="J40" s="808"/>
      <c r="K40" s="658"/>
      <c r="L40" s="658"/>
      <c r="M40" s="658"/>
      <c r="N40" s="658"/>
      <c r="O40" s="658"/>
      <c r="P40" s="658"/>
      <c r="Q40" s="658"/>
      <c r="R40" s="817"/>
      <c r="S40" s="898"/>
      <c r="T40" s="838"/>
      <c r="U40" s="839"/>
      <c r="V40" s="839"/>
      <c r="W40" s="839"/>
      <c r="X40" s="840"/>
      <c r="Y40" s="927"/>
      <c r="Z40" s="758"/>
      <c r="AA40" s="759"/>
      <c r="AB40" s="932"/>
      <c r="AC40" s="758"/>
      <c r="AD40" s="758"/>
      <c r="AE40" s="758"/>
      <c r="AF40" s="758"/>
      <c r="AG40" s="758"/>
      <c r="AH40" s="758"/>
      <c r="AI40" s="758"/>
      <c r="AJ40" s="758"/>
      <c r="AK40" s="758"/>
      <c r="AL40" s="758"/>
      <c r="AM40" s="758"/>
      <c r="AN40" s="759"/>
      <c r="AO40" s="760"/>
      <c r="AP40" s="758"/>
      <c r="AQ40" s="759"/>
      <c r="AR40" s="932"/>
      <c r="AS40" s="758"/>
      <c r="AT40" s="758"/>
      <c r="AU40" s="758"/>
      <c r="AV40" s="758"/>
      <c r="AW40" s="758"/>
      <c r="AX40" s="758"/>
      <c r="AY40" s="758"/>
      <c r="AZ40" s="759"/>
      <c r="BA40" s="760"/>
      <c r="BB40" s="758"/>
      <c r="BC40" s="759"/>
      <c r="BD40" s="932"/>
      <c r="BE40" s="758"/>
      <c r="BF40" s="758"/>
      <c r="BG40" s="758"/>
      <c r="BH40" s="758"/>
      <c r="BI40" s="758"/>
      <c r="BJ40" s="758"/>
      <c r="BK40" s="758"/>
      <c r="BL40" s="759"/>
      <c r="BM40" s="927"/>
      <c r="BN40" s="758"/>
      <c r="BO40" s="759"/>
      <c r="BP40" s="932"/>
      <c r="BQ40" s="758"/>
      <c r="BR40" s="758"/>
      <c r="BS40" s="758"/>
      <c r="BT40" s="758"/>
      <c r="BU40" s="758"/>
      <c r="BV40" s="758"/>
      <c r="BW40" s="758"/>
      <c r="BX40" s="759"/>
      <c r="BY40" s="823"/>
    </row>
    <row r="41" spans="1:77" ht="14.5">
      <c r="A41" s="824">
        <f>ROW()</f>
        <v>41</v>
      </c>
      <c r="B41" s="192"/>
      <c r="C41" s="811"/>
      <c r="D41" s="811"/>
      <c r="E41" s="812"/>
      <c r="F41" s="811" t="s">
        <v>1068</v>
      </c>
      <c r="G41" s="811"/>
      <c r="H41" s="811" t="s">
        <v>1017</v>
      </c>
      <c r="I41" s="811"/>
      <c r="J41" s="808"/>
      <c r="K41" s="658"/>
      <c r="L41" s="658"/>
      <c r="M41" s="658"/>
      <c r="N41" s="658"/>
      <c r="O41" s="658"/>
      <c r="P41" s="658"/>
      <c r="Q41" s="658"/>
      <c r="R41" s="817"/>
      <c r="S41" s="898"/>
      <c r="T41" s="838"/>
      <c r="U41" s="839"/>
      <c r="V41" s="839"/>
      <c r="W41" s="839"/>
      <c r="X41" s="840"/>
      <c r="Y41" s="927"/>
      <c r="Z41" s="758"/>
      <c r="AA41" s="759"/>
      <c r="AB41" s="932"/>
      <c r="AC41" s="758"/>
      <c r="AD41" s="758"/>
      <c r="AE41" s="758"/>
      <c r="AF41" s="758"/>
      <c r="AG41" s="758"/>
      <c r="AH41" s="758"/>
      <c r="AI41" s="758"/>
      <c r="AJ41" s="758"/>
      <c r="AK41" s="758"/>
      <c r="AL41" s="758"/>
      <c r="AM41" s="758"/>
      <c r="AN41" s="759"/>
      <c r="AO41" s="760"/>
      <c r="AP41" s="758"/>
      <c r="AQ41" s="759"/>
      <c r="AR41" s="932"/>
      <c r="AS41" s="758"/>
      <c r="AT41" s="758"/>
      <c r="AU41" s="758"/>
      <c r="AV41" s="758"/>
      <c r="AW41" s="758"/>
      <c r="AX41" s="758"/>
      <c r="AY41" s="758"/>
      <c r="AZ41" s="759"/>
      <c r="BA41" s="760"/>
      <c r="BB41" s="758"/>
      <c r="BC41" s="759"/>
      <c r="BD41" s="932"/>
      <c r="BE41" s="758"/>
      <c r="BF41" s="758"/>
      <c r="BG41" s="758"/>
      <c r="BH41" s="758"/>
      <c r="BI41" s="758"/>
      <c r="BJ41" s="758"/>
      <c r="BK41" s="758"/>
      <c r="BL41" s="759"/>
      <c r="BM41" s="927"/>
      <c r="BN41" s="758"/>
      <c r="BO41" s="759"/>
      <c r="BP41" s="932"/>
      <c r="BQ41" s="758"/>
      <c r="BR41" s="758"/>
      <c r="BS41" s="758"/>
      <c r="BT41" s="758"/>
      <c r="BU41" s="758"/>
      <c r="BV41" s="758"/>
      <c r="BW41" s="758"/>
      <c r="BX41" s="759"/>
      <c r="BY41" s="823"/>
    </row>
    <row r="42" spans="1:77" ht="14.5">
      <c r="A42" s="824">
        <f>ROW()</f>
        <v>42</v>
      </c>
      <c r="B42" s="192"/>
      <c r="C42" s="811"/>
      <c r="D42" s="811"/>
      <c r="E42" s="811"/>
      <c r="F42" s="811" t="s">
        <v>799</v>
      </c>
      <c r="G42" s="811" t="s">
        <v>4</v>
      </c>
      <c r="H42" s="811" t="s">
        <v>1017</v>
      </c>
      <c r="I42" s="811"/>
      <c r="J42" s="808"/>
      <c r="K42" s="658"/>
      <c r="L42" s="658"/>
      <c r="M42" s="658"/>
      <c r="N42" s="658"/>
      <c r="O42" s="658"/>
      <c r="P42" s="658"/>
      <c r="Q42" s="658"/>
      <c r="R42" s="817"/>
      <c r="S42" s="898"/>
      <c r="T42" s="838"/>
      <c r="U42" s="839"/>
      <c r="V42" s="839"/>
      <c r="W42" s="839"/>
      <c r="X42" s="840"/>
      <c r="Y42" s="927"/>
      <c r="Z42" s="758"/>
      <c r="AA42" s="759"/>
      <c r="AB42" s="932"/>
      <c r="AC42" s="758"/>
      <c r="AD42" s="758"/>
      <c r="AE42" s="758"/>
      <c r="AF42" s="758"/>
      <c r="AG42" s="758"/>
      <c r="AH42" s="758"/>
      <c r="AI42" s="758"/>
      <c r="AJ42" s="758"/>
      <c r="AK42" s="758"/>
      <c r="AL42" s="758"/>
      <c r="AM42" s="758"/>
      <c r="AN42" s="759"/>
      <c r="AO42" s="760"/>
      <c r="AP42" s="758"/>
      <c r="AQ42" s="759"/>
      <c r="AR42" s="932"/>
      <c r="AS42" s="758"/>
      <c r="AT42" s="758"/>
      <c r="AU42" s="758"/>
      <c r="AV42" s="758"/>
      <c r="AW42" s="758"/>
      <c r="AX42" s="758"/>
      <c r="AY42" s="758"/>
      <c r="AZ42" s="759"/>
      <c r="BA42" s="760"/>
      <c r="BB42" s="758"/>
      <c r="BC42" s="759"/>
      <c r="BD42" s="932"/>
      <c r="BE42" s="758"/>
      <c r="BF42" s="758"/>
      <c r="BG42" s="758"/>
      <c r="BH42" s="758"/>
      <c r="BI42" s="758"/>
      <c r="BJ42" s="758"/>
      <c r="BK42" s="758"/>
      <c r="BL42" s="759"/>
      <c r="BM42" s="927"/>
      <c r="BN42" s="758"/>
      <c r="BO42" s="759"/>
      <c r="BP42" s="932"/>
      <c r="BQ42" s="758"/>
      <c r="BR42" s="758"/>
      <c r="BS42" s="758"/>
      <c r="BT42" s="758"/>
      <c r="BU42" s="758"/>
      <c r="BV42" s="758"/>
      <c r="BW42" s="758"/>
      <c r="BX42" s="759"/>
      <c r="BY42" s="823"/>
    </row>
    <row r="43" spans="1:77" ht="72.5">
      <c r="A43" s="824">
        <f>ROW()</f>
        <v>43</v>
      </c>
      <c r="B43" s="192"/>
      <c r="C43" s="811" t="s">
        <v>328</v>
      </c>
      <c r="D43" s="811" t="s">
        <v>802</v>
      </c>
      <c r="E43" s="812">
        <v>220</v>
      </c>
      <c r="F43" s="811" t="s">
        <v>799</v>
      </c>
      <c r="G43" s="811"/>
      <c r="H43" s="811" t="s">
        <v>1048</v>
      </c>
      <c r="I43" s="811" t="s">
        <v>1055</v>
      </c>
      <c r="J43" s="808"/>
      <c r="K43" s="658"/>
      <c r="L43" s="658"/>
      <c r="M43" s="658"/>
      <c r="N43" s="658"/>
      <c r="O43" s="658"/>
      <c r="P43" s="658"/>
      <c r="Q43" s="658"/>
      <c r="R43" s="817"/>
      <c r="S43" s="898"/>
      <c r="T43" s="838"/>
      <c r="U43" s="839"/>
      <c r="V43" s="839"/>
      <c r="W43" s="839"/>
      <c r="X43" s="840"/>
      <c r="Y43" s="927"/>
      <c r="Z43" s="758"/>
      <c r="AA43" s="759"/>
      <c r="AB43" s="932"/>
      <c r="AC43" s="758"/>
      <c r="AD43" s="758"/>
      <c r="AE43" s="758"/>
      <c r="AF43" s="758"/>
      <c r="AG43" s="758"/>
      <c r="AH43" s="758"/>
      <c r="AI43" s="758"/>
      <c r="AJ43" s="758"/>
      <c r="AK43" s="758"/>
      <c r="AL43" s="758"/>
      <c r="AM43" s="758"/>
      <c r="AN43" s="759"/>
      <c r="AO43" s="760"/>
      <c r="AP43" s="758"/>
      <c r="AQ43" s="759"/>
      <c r="AR43" s="932"/>
      <c r="AS43" s="758"/>
      <c r="AT43" s="758"/>
      <c r="AU43" s="758"/>
      <c r="AV43" s="758"/>
      <c r="AW43" s="758"/>
      <c r="AX43" s="758"/>
      <c r="AY43" s="758"/>
      <c r="AZ43" s="759"/>
      <c r="BA43" s="760"/>
      <c r="BB43" s="758"/>
      <c r="BC43" s="759"/>
      <c r="BD43" s="932"/>
      <c r="BE43" s="758"/>
      <c r="BF43" s="758"/>
      <c r="BG43" s="758"/>
      <c r="BH43" s="758"/>
      <c r="BI43" s="758"/>
      <c r="BJ43" s="758"/>
      <c r="BK43" s="758"/>
      <c r="BL43" s="759"/>
      <c r="BM43" s="927"/>
      <c r="BN43" s="758"/>
      <c r="BO43" s="759"/>
      <c r="BP43" s="932"/>
      <c r="BQ43" s="758"/>
      <c r="BR43" s="758"/>
      <c r="BS43" s="758"/>
      <c r="BT43" s="758"/>
      <c r="BU43" s="758"/>
      <c r="BV43" s="758"/>
      <c r="BW43" s="758"/>
      <c r="BX43" s="759"/>
      <c r="BY43" s="823"/>
    </row>
    <row r="44" spans="1:77" ht="14.5">
      <c r="A44" s="824">
        <f>ROW()</f>
        <v>44</v>
      </c>
      <c r="B44" s="192"/>
      <c r="C44" s="811"/>
      <c r="D44" s="811"/>
      <c r="E44" s="812">
        <v>110</v>
      </c>
      <c r="F44" s="811" t="s">
        <v>799</v>
      </c>
      <c r="G44" s="811"/>
      <c r="H44" s="811" t="s">
        <v>1048</v>
      </c>
      <c r="I44" s="811"/>
      <c r="J44" s="808"/>
      <c r="K44" s="658"/>
      <c r="L44" s="658"/>
      <c r="M44" s="658"/>
      <c r="N44" s="658"/>
      <c r="O44" s="658"/>
      <c r="P44" s="658"/>
      <c r="Q44" s="658"/>
      <c r="R44" s="817"/>
      <c r="S44" s="898"/>
      <c r="T44" s="838"/>
      <c r="U44" s="839"/>
      <c r="V44" s="839"/>
      <c r="W44" s="839"/>
      <c r="X44" s="840"/>
      <c r="Y44" s="927"/>
      <c r="Z44" s="758"/>
      <c r="AA44" s="759"/>
      <c r="AB44" s="932"/>
      <c r="AC44" s="758"/>
      <c r="AD44" s="758"/>
      <c r="AE44" s="758"/>
      <c r="AF44" s="758"/>
      <c r="AG44" s="758"/>
      <c r="AH44" s="758"/>
      <c r="AI44" s="758"/>
      <c r="AJ44" s="758"/>
      <c r="AK44" s="758"/>
      <c r="AL44" s="758"/>
      <c r="AM44" s="758"/>
      <c r="AN44" s="759"/>
      <c r="AO44" s="760"/>
      <c r="AP44" s="758"/>
      <c r="AQ44" s="759"/>
      <c r="AR44" s="932"/>
      <c r="AS44" s="758"/>
      <c r="AT44" s="758"/>
      <c r="AU44" s="758"/>
      <c r="AV44" s="758"/>
      <c r="AW44" s="758"/>
      <c r="AX44" s="758"/>
      <c r="AY44" s="758"/>
      <c r="AZ44" s="759"/>
      <c r="BA44" s="760"/>
      <c r="BB44" s="758"/>
      <c r="BC44" s="759"/>
      <c r="BD44" s="932"/>
      <c r="BE44" s="758"/>
      <c r="BF44" s="758"/>
      <c r="BG44" s="758"/>
      <c r="BH44" s="758"/>
      <c r="BI44" s="758"/>
      <c r="BJ44" s="758"/>
      <c r="BK44" s="758"/>
      <c r="BL44" s="759"/>
      <c r="BM44" s="927"/>
      <c r="BN44" s="758"/>
      <c r="BO44" s="759"/>
      <c r="BP44" s="932"/>
      <c r="BQ44" s="758"/>
      <c r="BR44" s="758"/>
      <c r="BS44" s="758"/>
      <c r="BT44" s="758"/>
      <c r="BU44" s="758"/>
      <c r="BV44" s="758"/>
      <c r="BW44" s="758"/>
      <c r="BX44" s="759"/>
      <c r="BY44" s="823"/>
    </row>
    <row r="45" spans="1:77" ht="14.5">
      <c r="A45" s="824">
        <f>ROW()</f>
        <v>45</v>
      </c>
      <c r="B45" s="192"/>
      <c r="C45" s="811"/>
      <c r="D45" s="811"/>
      <c r="E45" s="812" t="s">
        <v>1019</v>
      </c>
      <c r="F45" s="811" t="s">
        <v>798</v>
      </c>
      <c r="G45" s="811"/>
      <c r="H45" s="811" t="s">
        <v>1048</v>
      </c>
      <c r="I45" s="811"/>
      <c r="J45" s="808"/>
      <c r="K45" s="658"/>
      <c r="L45" s="658"/>
      <c r="M45" s="658"/>
      <c r="N45" s="658"/>
      <c r="O45" s="658"/>
      <c r="P45" s="658"/>
      <c r="Q45" s="658"/>
      <c r="R45" s="817"/>
      <c r="S45" s="898"/>
      <c r="T45" s="838"/>
      <c r="U45" s="839"/>
      <c r="V45" s="839"/>
      <c r="W45" s="839"/>
      <c r="X45" s="840"/>
      <c r="Y45" s="927"/>
      <c r="Z45" s="758"/>
      <c r="AA45" s="759"/>
      <c r="AB45" s="932"/>
      <c r="AC45" s="758"/>
      <c r="AD45" s="758"/>
      <c r="AE45" s="758"/>
      <c r="AF45" s="758"/>
      <c r="AG45" s="758"/>
      <c r="AH45" s="758"/>
      <c r="AI45" s="758"/>
      <c r="AJ45" s="758"/>
      <c r="AK45" s="758"/>
      <c r="AL45" s="758"/>
      <c r="AM45" s="758"/>
      <c r="AN45" s="759"/>
      <c r="AO45" s="760"/>
      <c r="AP45" s="758"/>
      <c r="AQ45" s="759"/>
      <c r="AR45" s="932"/>
      <c r="AS45" s="758"/>
      <c r="AT45" s="758"/>
      <c r="AU45" s="758"/>
      <c r="AV45" s="758"/>
      <c r="AW45" s="758"/>
      <c r="AX45" s="758"/>
      <c r="AY45" s="758"/>
      <c r="AZ45" s="759"/>
      <c r="BA45" s="760"/>
      <c r="BB45" s="758"/>
      <c r="BC45" s="759"/>
      <c r="BD45" s="932"/>
      <c r="BE45" s="758"/>
      <c r="BF45" s="758"/>
      <c r="BG45" s="758"/>
      <c r="BH45" s="758"/>
      <c r="BI45" s="758"/>
      <c r="BJ45" s="758"/>
      <c r="BK45" s="758"/>
      <c r="BL45" s="759"/>
      <c r="BM45" s="927"/>
      <c r="BN45" s="758"/>
      <c r="BO45" s="759"/>
      <c r="BP45" s="932"/>
      <c r="BQ45" s="758"/>
      <c r="BR45" s="758"/>
      <c r="BS45" s="758"/>
      <c r="BT45" s="758"/>
      <c r="BU45" s="758"/>
      <c r="BV45" s="758"/>
      <c r="BW45" s="758"/>
      <c r="BX45" s="759"/>
      <c r="BY45" s="823"/>
    </row>
    <row r="46" spans="1:77" ht="14.5">
      <c r="A46" s="824">
        <f>ROW()</f>
        <v>46</v>
      </c>
      <c r="B46" s="192"/>
      <c r="C46" s="811"/>
      <c r="D46" s="811"/>
      <c r="E46" s="812"/>
      <c r="F46" s="811" t="s">
        <v>1068</v>
      </c>
      <c r="G46" s="811"/>
      <c r="H46" s="811" t="s">
        <v>1048</v>
      </c>
      <c r="I46" s="811"/>
      <c r="J46" s="808"/>
      <c r="K46" s="658"/>
      <c r="L46" s="658"/>
      <c r="M46" s="658"/>
      <c r="N46" s="658"/>
      <c r="O46" s="658"/>
      <c r="P46" s="658"/>
      <c r="Q46" s="658"/>
      <c r="R46" s="817"/>
      <c r="S46" s="898"/>
      <c r="T46" s="838"/>
      <c r="U46" s="839"/>
      <c r="V46" s="839"/>
      <c r="W46" s="839"/>
      <c r="X46" s="840"/>
      <c r="Y46" s="927"/>
      <c r="Z46" s="758"/>
      <c r="AA46" s="759"/>
      <c r="AB46" s="932"/>
      <c r="AC46" s="758"/>
      <c r="AD46" s="758"/>
      <c r="AE46" s="758"/>
      <c r="AF46" s="758"/>
      <c r="AG46" s="758"/>
      <c r="AH46" s="758"/>
      <c r="AI46" s="758"/>
      <c r="AJ46" s="758"/>
      <c r="AK46" s="758"/>
      <c r="AL46" s="758"/>
      <c r="AM46" s="758"/>
      <c r="AN46" s="759"/>
      <c r="AO46" s="760"/>
      <c r="AP46" s="758"/>
      <c r="AQ46" s="759"/>
      <c r="AR46" s="932"/>
      <c r="AS46" s="758"/>
      <c r="AT46" s="758"/>
      <c r="AU46" s="758"/>
      <c r="AV46" s="758"/>
      <c r="AW46" s="758"/>
      <c r="AX46" s="758"/>
      <c r="AY46" s="758"/>
      <c r="AZ46" s="759"/>
      <c r="BA46" s="760"/>
      <c r="BB46" s="758"/>
      <c r="BC46" s="759"/>
      <c r="BD46" s="932"/>
      <c r="BE46" s="758"/>
      <c r="BF46" s="758"/>
      <c r="BG46" s="758"/>
      <c r="BH46" s="758"/>
      <c r="BI46" s="758"/>
      <c r="BJ46" s="758"/>
      <c r="BK46" s="758"/>
      <c r="BL46" s="759"/>
      <c r="BM46" s="927"/>
      <c r="BN46" s="758"/>
      <c r="BO46" s="759"/>
      <c r="BP46" s="932"/>
      <c r="BQ46" s="758"/>
      <c r="BR46" s="758"/>
      <c r="BS46" s="758"/>
      <c r="BT46" s="758"/>
      <c r="BU46" s="758"/>
      <c r="BV46" s="758"/>
      <c r="BW46" s="758"/>
      <c r="BX46" s="759"/>
      <c r="BY46" s="823"/>
    </row>
    <row r="47" spans="1:77" ht="14.5">
      <c r="A47" s="824">
        <f>ROW()</f>
        <v>47</v>
      </c>
      <c r="B47" s="192"/>
      <c r="C47" s="811"/>
      <c r="D47" s="811"/>
      <c r="E47" s="812"/>
      <c r="F47" s="811" t="s">
        <v>799</v>
      </c>
      <c r="G47" s="811"/>
      <c r="H47" s="811" t="s">
        <v>1048</v>
      </c>
      <c r="I47" s="811"/>
      <c r="J47" s="808"/>
      <c r="K47" s="658"/>
      <c r="L47" s="658"/>
      <c r="M47" s="658"/>
      <c r="N47" s="658"/>
      <c r="O47" s="658"/>
      <c r="P47" s="658"/>
      <c r="Q47" s="658"/>
      <c r="R47" s="817"/>
      <c r="S47" s="898"/>
      <c r="T47" s="838"/>
      <c r="U47" s="839"/>
      <c r="V47" s="839"/>
      <c r="W47" s="839"/>
      <c r="X47" s="840"/>
      <c r="Y47" s="927"/>
      <c r="Z47" s="758"/>
      <c r="AA47" s="759"/>
      <c r="AB47" s="932"/>
      <c r="AC47" s="758"/>
      <c r="AD47" s="758"/>
      <c r="AE47" s="758"/>
      <c r="AF47" s="758"/>
      <c r="AG47" s="758"/>
      <c r="AH47" s="758"/>
      <c r="AI47" s="758"/>
      <c r="AJ47" s="758"/>
      <c r="AK47" s="758"/>
      <c r="AL47" s="758"/>
      <c r="AM47" s="758"/>
      <c r="AN47" s="759"/>
      <c r="AO47" s="760"/>
      <c r="AP47" s="758"/>
      <c r="AQ47" s="759"/>
      <c r="AR47" s="932"/>
      <c r="AS47" s="758"/>
      <c r="AT47" s="758"/>
      <c r="AU47" s="758"/>
      <c r="AV47" s="758"/>
      <c r="AW47" s="758"/>
      <c r="AX47" s="758"/>
      <c r="AY47" s="758"/>
      <c r="AZ47" s="759"/>
      <c r="BA47" s="760"/>
      <c r="BB47" s="758"/>
      <c r="BC47" s="759"/>
      <c r="BD47" s="932"/>
      <c r="BE47" s="758"/>
      <c r="BF47" s="758"/>
      <c r="BG47" s="758"/>
      <c r="BH47" s="758"/>
      <c r="BI47" s="758"/>
      <c r="BJ47" s="758"/>
      <c r="BK47" s="758"/>
      <c r="BL47" s="759"/>
      <c r="BM47" s="927"/>
      <c r="BN47" s="758"/>
      <c r="BO47" s="759"/>
      <c r="BP47" s="932"/>
      <c r="BQ47" s="758"/>
      <c r="BR47" s="758"/>
      <c r="BS47" s="758"/>
      <c r="BT47" s="758"/>
      <c r="BU47" s="758"/>
      <c r="BV47" s="758"/>
      <c r="BW47" s="758"/>
      <c r="BX47" s="759"/>
      <c r="BY47" s="823"/>
    </row>
    <row r="48" spans="1:77" ht="14.5">
      <c r="A48" s="824">
        <f>ROW()</f>
        <v>48</v>
      </c>
      <c r="B48" s="192"/>
      <c r="C48" s="811"/>
      <c r="D48" s="811"/>
      <c r="E48" s="812"/>
      <c r="F48" s="811" t="s">
        <v>801</v>
      </c>
      <c r="G48" s="811"/>
      <c r="H48" s="811" t="s">
        <v>1048</v>
      </c>
      <c r="I48" s="811"/>
      <c r="J48" s="808"/>
      <c r="K48" s="658"/>
      <c r="L48" s="658"/>
      <c r="M48" s="658"/>
      <c r="N48" s="658"/>
      <c r="O48" s="658"/>
      <c r="P48" s="658"/>
      <c r="Q48" s="658"/>
      <c r="R48" s="817"/>
      <c r="S48" s="898"/>
      <c r="T48" s="838"/>
      <c r="U48" s="839"/>
      <c r="V48" s="839"/>
      <c r="W48" s="839"/>
      <c r="X48" s="840"/>
      <c r="Y48" s="927"/>
      <c r="Z48" s="758"/>
      <c r="AA48" s="759"/>
      <c r="AB48" s="932"/>
      <c r="AC48" s="758"/>
      <c r="AD48" s="758"/>
      <c r="AE48" s="758"/>
      <c r="AF48" s="758"/>
      <c r="AG48" s="758"/>
      <c r="AH48" s="758"/>
      <c r="AI48" s="758"/>
      <c r="AJ48" s="758"/>
      <c r="AK48" s="758"/>
      <c r="AL48" s="758"/>
      <c r="AM48" s="758"/>
      <c r="AN48" s="759"/>
      <c r="AO48" s="760"/>
      <c r="AP48" s="758"/>
      <c r="AQ48" s="759"/>
      <c r="AR48" s="932"/>
      <c r="AS48" s="758"/>
      <c r="AT48" s="758"/>
      <c r="AU48" s="758"/>
      <c r="AV48" s="758"/>
      <c r="AW48" s="758"/>
      <c r="AX48" s="758"/>
      <c r="AY48" s="758"/>
      <c r="AZ48" s="759"/>
      <c r="BA48" s="760"/>
      <c r="BB48" s="758"/>
      <c r="BC48" s="759"/>
      <c r="BD48" s="932"/>
      <c r="BE48" s="758"/>
      <c r="BF48" s="758"/>
      <c r="BG48" s="758"/>
      <c r="BH48" s="758"/>
      <c r="BI48" s="758"/>
      <c r="BJ48" s="758"/>
      <c r="BK48" s="758"/>
      <c r="BL48" s="759"/>
      <c r="BM48" s="927"/>
      <c r="BN48" s="758"/>
      <c r="BO48" s="759"/>
      <c r="BP48" s="932"/>
      <c r="BQ48" s="758"/>
      <c r="BR48" s="758"/>
      <c r="BS48" s="758"/>
      <c r="BT48" s="758"/>
      <c r="BU48" s="758"/>
      <c r="BV48" s="758"/>
      <c r="BW48" s="758"/>
      <c r="BX48" s="759"/>
      <c r="BY48" s="823"/>
    </row>
    <row r="49" spans="1:77" ht="14.5">
      <c r="A49" s="824">
        <f>ROW()</f>
        <v>49</v>
      </c>
      <c r="B49" s="192"/>
      <c r="C49" s="811"/>
      <c r="D49" s="811"/>
      <c r="E49" s="811" t="s">
        <v>793</v>
      </c>
      <c r="F49" s="811" t="s">
        <v>803</v>
      </c>
      <c r="G49" s="811"/>
      <c r="H49" s="811" t="s">
        <v>1048</v>
      </c>
      <c r="I49" s="811"/>
      <c r="J49" s="808"/>
      <c r="K49" s="658"/>
      <c r="L49" s="658"/>
      <c r="M49" s="658"/>
      <c r="N49" s="658"/>
      <c r="O49" s="658"/>
      <c r="P49" s="658"/>
      <c r="Q49" s="658"/>
      <c r="R49" s="817"/>
      <c r="S49" s="898"/>
      <c r="T49" s="838"/>
      <c r="U49" s="839"/>
      <c r="V49" s="839"/>
      <c r="W49" s="839"/>
      <c r="X49" s="840"/>
      <c r="Y49" s="927"/>
      <c r="Z49" s="758"/>
      <c r="AA49" s="759"/>
      <c r="AB49" s="932"/>
      <c r="AC49" s="758"/>
      <c r="AD49" s="758"/>
      <c r="AE49" s="758"/>
      <c r="AF49" s="758"/>
      <c r="AG49" s="758"/>
      <c r="AH49" s="758"/>
      <c r="AI49" s="758"/>
      <c r="AJ49" s="758"/>
      <c r="AK49" s="758"/>
      <c r="AL49" s="758"/>
      <c r="AM49" s="758"/>
      <c r="AN49" s="759"/>
      <c r="AO49" s="760"/>
      <c r="AP49" s="758"/>
      <c r="AQ49" s="759"/>
      <c r="AR49" s="932"/>
      <c r="AS49" s="758"/>
      <c r="AT49" s="758"/>
      <c r="AU49" s="758"/>
      <c r="AV49" s="758"/>
      <c r="AW49" s="758"/>
      <c r="AX49" s="758"/>
      <c r="AY49" s="758"/>
      <c r="AZ49" s="759"/>
      <c r="BA49" s="760"/>
      <c r="BB49" s="758"/>
      <c r="BC49" s="759"/>
      <c r="BD49" s="932"/>
      <c r="BE49" s="758"/>
      <c r="BF49" s="758"/>
      <c r="BG49" s="758"/>
      <c r="BH49" s="758"/>
      <c r="BI49" s="758"/>
      <c r="BJ49" s="758"/>
      <c r="BK49" s="758"/>
      <c r="BL49" s="759"/>
      <c r="BM49" s="927"/>
      <c r="BN49" s="758"/>
      <c r="BO49" s="759"/>
      <c r="BP49" s="932"/>
      <c r="BQ49" s="758"/>
      <c r="BR49" s="758"/>
      <c r="BS49" s="758"/>
      <c r="BT49" s="758"/>
      <c r="BU49" s="758"/>
      <c r="BV49" s="758"/>
      <c r="BW49" s="758"/>
      <c r="BX49" s="759"/>
      <c r="BY49" s="823"/>
    </row>
    <row r="50" spans="1:77" s="869" customFormat="1" ht="58">
      <c r="A50" s="855">
        <f>ROW()</f>
        <v>50</v>
      </c>
      <c r="B50" s="856"/>
      <c r="C50" s="857" t="s">
        <v>328</v>
      </c>
      <c r="D50" s="857" t="s">
        <v>804</v>
      </c>
      <c r="E50" s="858">
        <v>220</v>
      </c>
      <c r="F50" s="857" t="s">
        <v>1020</v>
      </c>
      <c r="G50" s="857"/>
      <c r="H50" s="857" t="s">
        <v>1047</v>
      </c>
      <c r="I50" s="857" t="s">
        <v>1062</v>
      </c>
      <c r="J50" s="859"/>
      <c r="K50" s="860"/>
      <c r="L50" s="860"/>
      <c r="M50" s="860"/>
      <c r="N50" s="860"/>
      <c r="O50" s="860"/>
      <c r="P50" s="860"/>
      <c r="Q50" s="860"/>
      <c r="R50" s="861"/>
      <c r="S50" s="900"/>
      <c r="T50" s="862"/>
      <c r="U50" s="863"/>
      <c r="V50" s="863"/>
      <c r="W50" s="863"/>
      <c r="X50" s="864"/>
      <c r="Y50" s="928"/>
      <c r="Z50" s="866"/>
      <c r="AA50" s="867"/>
      <c r="AB50" s="933"/>
      <c r="AC50" s="866"/>
      <c r="AD50" s="866"/>
      <c r="AE50" s="866"/>
      <c r="AF50" s="866"/>
      <c r="AG50" s="866"/>
      <c r="AH50" s="866"/>
      <c r="AI50" s="866"/>
      <c r="AJ50" s="866"/>
      <c r="AK50" s="866"/>
      <c r="AL50" s="866"/>
      <c r="AM50" s="866"/>
      <c r="AN50" s="867"/>
      <c r="AO50" s="865"/>
      <c r="AP50" s="866"/>
      <c r="AQ50" s="867"/>
      <c r="AR50" s="933"/>
      <c r="AS50" s="866"/>
      <c r="AT50" s="866"/>
      <c r="AU50" s="866"/>
      <c r="AV50" s="866"/>
      <c r="AW50" s="866"/>
      <c r="AX50" s="866"/>
      <c r="AY50" s="866"/>
      <c r="AZ50" s="867"/>
      <c r="BA50" s="865"/>
      <c r="BB50" s="866"/>
      <c r="BC50" s="867"/>
      <c r="BD50" s="933"/>
      <c r="BE50" s="866"/>
      <c r="BF50" s="866"/>
      <c r="BG50" s="866"/>
      <c r="BH50" s="866"/>
      <c r="BI50" s="866"/>
      <c r="BJ50" s="866"/>
      <c r="BK50" s="866"/>
      <c r="BL50" s="867"/>
      <c r="BM50" s="928"/>
      <c r="BN50" s="866"/>
      <c r="BO50" s="867"/>
      <c r="BP50" s="933"/>
      <c r="BQ50" s="866"/>
      <c r="BR50" s="866"/>
      <c r="BS50" s="866"/>
      <c r="BT50" s="866"/>
      <c r="BU50" s="866"/>
      <c r="BV50" s="866"/>
      <c r="BW50" s="866"/>
      <c r="BX50" s="867"/>
      <c r="BY50" s="868"/>
    </row>
    <row r="51" spans="1:77" ht="29">
      <c r="A51" s="824">
        <f>ROW()</f>
        <v>51</v>
      </c>
      <c r="B51" s="192"/>
      <c r="C51" s="811"/>
      <c r="D51" s="812"/>
      <c r="E51" s="812">
        <v>110</v>
      </c>
      <c r="F51" s="811" t="s">
        <v>1020</v>
      </c>
      <c r="G51" s="811"/>
      <c r="H51" s="811" t="s">
        <v>1021</v>
      </c>
      <c r="I51" s="811"/>
      <c r="J51" s="808"/>
      <c r="K51" s="658"/>
      <c r="L51" s="658"/>
      <c r="M51" s="658"/>
      <c r="N51" s="658"/>
      <c r="O51" s="658"/>
      <c r="P51" s="658"/>
      <c r="Q51" s="658"/>
      <c r="R51" s="817"/>
      <c r="S51" s="898"/>
      <c r="T51" s="838"/>
      <c r="U51" s="839"/>
      <c r="V51" s="839"/>
      <c r="W51" s="839"/>
      <c r="X51" s="840"/>
      <c r="Y51" s="927"/>
      <c r="Z51" s="758"/>
      <c r="AA51" s="759"/>
      <c r="AB51" s="932"/>
      <c r="AC51" s="758"/>
      <c r="AD51" s="758"/>
      <c r="AE51" s="758"/>
      <c r="AF51" s="758"/>
      <c r="AG51" s="758"/>
      <c r="AH51" s="758"/>
      <c r="AI51" s="758"/>
      <c r="AJ51" s="758"/>
      <c r="AK51" s="758"/>
      <c r="AL51" s="758"/>
      <c r="AM51" s="758"/>
      <c r="AN51" s="759"/>
      <c r="AO51" s="760"/>
      <c r="AP51" s="758"/>
      <c r="AQ51" s="759"/>
      <c r="AR51" s="932"/>
      <c r="AS51" s="758"/>
      <c r="AT51" s="758"/>
      <c r="AU51" s="758"/>
      <c r="AV51" s="758"/>
      <c r="AW51" s="758"/>
      <c r="AX51" s="758"/>
      <c r="AY51" s="758"/>
      <c r="AZ51" s="759"/>
      <c r="BA51" s="760"/>
      <c r="BB51" s="758"/>
      <c r="BC51" s="759"/>
      <c r="BD51" s="932"/>
      <c r="BE51" s="758"/>
      <c r="BF51" s="758"/>
      <c r="BG51" s="758"/>
      <c r="BH51" s="758"/>
      <c r="BI51" s="758"/>
      <c r="BJ51" s="758"/>
      <c r="BK51" s="758"/>
      <c r="BL51" s="759"/>
      <c r="BM51" s="927"/>
      <c r="BN51" s="758"/>
      <c r="BO51" s="759"/>
      <c r="BP51" s="932"/>
      <c r="BQ51" s="758"/>
      <c r="BR51" s="758"/>
      <c r="BS51" s="758"/>
      <c r="BT51" s="758"/>
      <c r="BU51" s="758"/>
      <c r="BV51" s="758"/>
      <c r="BW51" s="758"/>
      <c r="BX51" s="759"/>
      <c r="BY51" s="823"/>
    </row>
    <row r="52" spans="1:77" ht="29">
      <c r="A52" s="824">
        <f>ROW()</f>
        <v>52</v>
      </c>
      <c r="B52" s="192"/>
      <c r="C52" s="811"/>
      <c r="D52" s="812"/>
      <c r="E52" s="812">
        <v>66</v>
      </c>
      <c r="F52" s="811" t="s">
        <v>1020</v>
      </c>
      <c r="G52" s="811"/>
      <c r="H52" s="811" t="s">
        <v>1021</v>
      </c>
      <c r="I52" s="811"/>
      <c r="J52" s="808"/>
      <c r="K52" s="658"/>
      <c r="L52" s="658"/>
      <c r="M52" s="658"/>
      <c r="N52" s="658"/>
      <c r="O52" s="658"/>
      <c r="P52" s="658"/>
      <c r="Q52" s="658"/>
      <c r="R52" s="817"/>
      <c r="S52" s="898"/>
      <c r="T52" s="838"/>
      <c r="U52" s="839"/>
      <c r="V52" s="839"/>
      <c r="W52" s="839"/>
      <c r="X52" s="840"/>
      <c r="Y52" s="927"/>
      <c r="Z52" s="758"/>
      <c r="AA52" s="759"/>
      <c r="AB52" s="932"/>
      <c r="AC52" s="758"/>
      <c r="AD52" s="758"/>
      <c r="AE52" s="758"/>
      <c r="AF52" s="758"/>
      <c r="AG52" s="758"/>
      <c r="AH52" s="758"/>
      <c r="AI52" s="758"/>
      <c r="AJ52" s="758"/>
      <c r="AK52" s="758"/>
      <c r="AL52" s="758"/>
      <c r="AM52" s="758"/>
      <c r="AN52" s="759"/>
      <c r="AO52" s="760"/>
      <c r="AP52" s="758"/>
      <c r="AQ52" s="759"/>
      <c r="AR52" s="932"/>
      <c r="AS52" s="758"/>
      <c r="AT52" s="758"/>
      <c r="AU52" s="758"/>
      <c r="AV52" s="758"/>
      <c r="AW52" s="758"/>
      <c r="AX52" s="758"/>
      <c r="AY52" s="758"/>
      <c r="AZ52" s="759"/>
      <c r="BA52" s="760"/>
      <c r="BB52" s="758"/>
      <c r="BC52" s="759"/>
      <c r="BD52" s="932"/>
      <c r="BE52" s="758"/>
      <c r="BF52" s="758"/>
      <c r="BG52" s="758"/>
      <c r="BH52" s="758"/>
      <c r="BI52" s="758"/>
      <c r="BJ52" s="758"/>
      <c r="BK52" s="758"/>
      <c r="BL52" s="759"/>
      <c r="BM52" s="927"/>
      <c r="BN52" s="758"/>
      <c r="BO52" s="759"/>
      <c r="BP52" s="932"/>
      <c r="BQ52" s="758"/>
      <c r="BR52" s="758"/>
      <c r="BS52" s="758"/>
      <c r="BT52" s="758"/>
      <c r="BU52" s="758"/>
      <c r="BV52" s="758"/>
      <c r="BW52" s="758"/>
      <c r="BX52" s="759"/>
      <c r="BY52" s="823"/>
    </row>
    <row r="53" spans="1:77" ht="29">
      <c r="A53" s="824">
        <f>ROW()</f>
        <v>53</v>
      </c>
      <c r="B53" s="192"/>
      <c r="C53" s="811"/>
      <c r="D53" s="812"/>
      <c r="E53" s="812" t="s">
        <v>805</v>
      </c>
      <c r="F53" s="811" t="s">
        <v>1020</v>
      </c>
      <c r="G53" s="811"/>
      <c r="H53" s="811" t="s">
        <v>1021</v>
      </c>
      <c r="I53" s="811"/>
      <c r="J53" s="808"/>
      <c r="K53" s="658"/>
      <c r="L53" s="658"/>
      <c r="M53" s="658"/>
      <c r="N53" s="658"/>
      <c r="O53" s="658"/>
      <c r="P53" s="658"/>
      <c r="Q53" s="658"/>
      <c r="R53" s="817"/>
      <c r="S53" s="898"/>
      <c r="T53" s="838"/>
      <c r="U53" s="839"/>
      <c r="V53" s="839"/>
      <c r="W53" s="839"/>
      <c r="X53" s="840"/>
      <c r="Y53" s="927"/>
      <c r="Z53" s="758"/>
      <c r="AA53" s="759"/>
      <c r="AB53" s="932"/>
      <c r="AC53" s="758"/>
      <c r="AD53" s="758"/>
      <c r="AE53" s="758"/>
      <c r="AF53" s="758"/>
      <c r="AG53" s="758"/>
      <c r="AH53" s="758"/>
      <c r="AI53" s="758"/>
      <c r="AJ53" s="758"/>
      <c r="AK53" s="758"/>
      <c r="AL53" s="758"/>
      <c r="AM53" s="758"/>
      <c r="AN53" s="759"/>
      <c r="AO53" s="760"/>
      <c r="AP53" s="758"/>
      <c r="AQ53" s="759"/>
      <c r="AR53" s="932"/>
      <c r="AS53" s="758"/>
      <c r="AT53" s="758"/>
      <c r="AU53" s="758"/>
      <c r="AV53" s="758"/>
      <c r="AW53" s="758"/>
      <c r="AX53" s="758"/>
      <c r="AY53" s="758"/>
      <c r="AZ53" s="759"/>
      <c r="BA53" s="760"/>
      <c r="BB53" s="758"/>
      <c r="BC53" s="759"/>
      <c r="BD53" s="932"/>
      <c r="BE53" s="758"/>
      <c r="BF53" s="758"/>
      <c r="BG53" s="758"/>
      <c r="BH53" s="758"/>
      <c r="BI53" s="758"/>
      <c r="BJ53" s="758"/>
      <c r="BK53" s="758"/>
      <c r="BL53" s="759"/>
      <c r="BM53" s="927"/>
      <c r="BN53" s="758"/>
      <c r="BO53" s="759"/>
      <c r="BP53" s="932"/>
      <c r="BQ53" s="758"/>
      <c r="BR53" s="758"/>
      <c r="BS53" s="758"/>
      <c r="BT53" s="758"/>
      <c r="BU53" s="758"/>
      <c r="BV53" s="758"/>
      <c r="BW53" s="758"/>
      <c r="BX53" s="759"/>
      <c r="BY53" s="823"/>
    </row>
    <row r="54" spans="1:77" ht="14.5">
      <c r="A54" s="824">
        <f>ROW()</f>
        <v>54</v>
      </c>
      <c r="B54" s="192"/>
      <c r="C54" s="811"/>
      <c r="D54" s="812"/>
      <c r="E54" s="812"/>
      <c r="F54" s="811" t="s">
        <v>806</v>
      </c>
      <c r="G54" s="811"/>
      <c r="H54" s="811"/>
      <c r="I54" s="811"/>
      <c r="J54" s="808"/>
      <c r="K54" s="658"/>
      <c r="L54" s="658"/>
      <c r="M54" s="658"/>
      <c r="N54" s="658"/>
      <c r="O54" s="658"/>
      <c r="P54" s="658"/>
      <c r="Q54" s="658"/>
      <c r="R54" s="817"/>
      <c r="S54" s="898"/>
      <c r="T54" s="838"/>
      <c r="U54" s="839"/>
      <c r="V54" s="839"/>
      <c r="W54" s="839"/>
      <c r="X54" s="840"/>
      <c r="Y54" s="927"/>
      <c r="Z54" s="758"/>
      <c r="AA54" s="759"/>
      <c r="AB54" s="932"/>
      <c r="AC54" s="758"/>
      <c r="AD54" s="758"/>
      <c r="AE54" s="758"/>
      <c r="AF54" s="758"/>
      <c r="AG54" s="758"/>
      <c r="AH54" s="758"/>
      <c r="AI54" s="758"/>
      <c r="AJ54" s="758"/>
      <c r="AK54" s="758"/>
      <c r="AL54" s="758"/>
      <c r="AM54" s="758"/>
      <c r="AN54" s="759"/>
      <c r="AO54" s="760"/>
      <c r="AP54" s="758"/>
      <c r="AQ54" s="759"/>
      <c r="AR54" s="932"/>
      <c r="AS54" s="758"/>
      <c r="AT54" s="758"/>
      <c r="AU54" s="758"/>
      <c r="AV54" s="758"/>
      <c r="AW54" s="758"/>
      <c r="AX54" s="758"/>
      <c r="AY54" s="758"/>
      <c r="AZ54" s="759"/>
      <c r="BA54" s="760"/>
      <c r="BB54" s="758"/>
      <c r="BC54" s="759"/>
      <c r="BD54" s="932"/>
      <c r="BE54" s="758"/>
      <c r="BF54" s="758"/>
      <c r="BG54" s="758"/>
      <c r="BH54" s="758"/>
      <c r="BI54" s="758"/>
      <c r="BJ54" s="758"/>
      <c r="BK54" s="758"/>
      <c r="BL54" s="759"/>
      <c r="BM54" s="927"/>
      <c r="BN54" s="758"/>
      <c r="BO54" s="759"/>
      <c r="BP54" s="932"/>
      <c r="BQ54" s="758"/>
      <c r="BR54" s="758"/>
      <c r="BS54" s="758"/>
      <c r="BT54" s="758"/>
      <c r="BU54" s="758"/>
      <c r="BV54" s="758"/>
      <c r="BW54" s="758"/>
      <c r="BX54" s="759"/>
      <c r="BY54" s="823"/>
    </row>
    <row r="55" spans="1:77" s="869" customFormat="1" ht="43.5">
      <c r="A55" s="855">
        <f>ROW()</f>
        <v>55</v>
      </c>
      <c r="B55" s="856"/>
      <c r="C55" s="857" t="s">
        <v>328</v>
      </c>
      <c r="D55" s="857" t="s">
        <v>804</v>
      </c>
      <c r="E55" s="858">
        <v>220</v>
      </c>
      <c r="F55" s="857" t="s">
        <v>1050</v>
      </c>
      <c r="G55" s="857"/>
      <c r="H55" s="857" t="s">
        <v>1057</v>
      </c>
      <c r="I55" s="857" t="s">
        <v>1056</v>
      </c>
      <c r="J55" s="859"/>
      <c r="K55" s="860"/>
      <c r="L55" s="860"/>
      <c r="M55" s="860"/>
      <c r="N55" s="860"/>
      <c r="O55" s="860"/>
      <c r="P55" s="860"/>
      <c r="Q55" s="860"/>
      <c r="R55" s="861"/>
      <c r="S55" s="900"/>
      <c r="T55" s="862"/>
      <c r="U55" s="863"/>
      <c r="V55" s="863"/>
      <c r="W55" s="863"/>
      <c r="X55" s="864"/>
      <c r="Y55" s="928"/>
      <c r="Z55" s="866"/>
      <c r="AA55" s="867"/>
      <c r="AB55" s="933"/>
      <c r="AC55" s="866"/>
      <c r="AD55" s="866"/>
      <c r="AE55" s="866"/>
      <c r="AF55" s="866"/>
      <c r="AG55" s="866"/>
      <c r="AH55" s="870"/>
      <c r="AI55" s="866"/>
      <c r="AJ55" s="870"/>
      <c r="AK55" s="866"/>
      <c r="AL55" s="866"/>
      <c r="AM55" s="866"/>
      <c r="AN55" s="867"/>
      <c r="AO55" s="865"/>
      <c r="AP55" s="866"/>
      <c r="AQ55" s="867"/>
      <c r="AR55" s="933"/>
      <c r="AS55" s="866"/>
      <c r="AT55" s="866"/>
      <c r="AU55" s="866"/>
      <c r="AV55" s="866"/>
      <c r="AW55" s="866"/>
      <c r="AX55" s="866"/>
      <c r="AY55" s="866"/>
      <c r="AZ55" s="867"/>
      <c r="BA55" s="865"/>
      <c r="BB55" s="866"/>
      <c r="BC55" s="867"/>
      <c r="BD55" s="933"/>
      <c r="BE55" s="866"/>
      <c r="BF55" s="866"/>
      <c r="BG55" s="866"/>
      <c r="BH55" s="866"/>
      <c r="BI55" s="866"/>
      <c r="BJ55" s="866"/>
      <c r="BK55" s="866"/>
      <c r="BL55" s="867"/>
      <c r="BM55" s="928"/>
      <c r="BN55" s="866"/>
      <c r="BO55" s="867"/>
      <c r="BP55" s="933"/>
      <c r="BQ55" s="866"/>
      <c r="BR55" s="866"/>
      <c r="BS55" s="866"/>
      <c r="BT55" s="866"/>
      <c r="BU55" s="866"/>
      <c r="BV55" s="866"/>
      <c r="BW55" s="866"/>
      <c r="BX55" s="867"/>
      <c r="BY55" s="868"/>
    </row>
    <row r="56" spans="1:77" ht="29">
      <c r="A56" s="824">
        <f>ROW()</f>
        <v>56</v>
      </c>
      <c r="B56" s="192"/>
      <c r="C56" s="811"/>
      <c r="D56" s="812"/>
      <c r="E56" s="812">
        <v>110</v>
      </c>
      <c r="F56" s="811" t="s">
        <v>1050</v>
      </c>
      <c r="G56" s="811"/>
      <c r="H56" s="811" t="s">
        <v>1057</v>
      </c>
      <c r="I56" s="811"/>
      <c r="J56" s="808"/>
      <c r="K56" s="658"/>
      <c r="L56" s="658"/>
      <c r="M56" s="658"/>
      <c r="N56" s="658"/>
      <c r="O56" s="658"/>
      <c r="P56" s="658"/>
      <c r="Q56" s="658"/>
      <c r="R56" s="817"/>
      <c r="S56" s="898"/>
      <c r="T56" s="838"/>
      <c r="U56" s="839"/>
      <c r="V56" s="839"/>
      <c r="W56" s="839"/>
      <c r="X56" s="840"/>
      <c r="Y56" s="927"/>
      <c r="Z56" s="758"/>
      <c r="AA56" s="759"/>
      <c r="AB56" s="932"/>
      <c r="AC56" s="758"/>
      <c r="AD56" s="758"/>
      <c r="AE56" s="758"/>
      <c r="AF56" s="758"/>
      <c r="AG56" s="758"/>
      <c r="AH56" s="758"/>
      <c r="AI56" s="758"/>
      <c r="AJ56" s="758"/>
      <c r="AK56" s="758"/>
      <c r="AL56" s="758"/>
      <c r="AM56" s="758"/>
      <c r="AN56" s="759"/>
      <c r="AO56" s="760"/>
      <c r="AP56" s="758"/>
      <c r="AQ56" s="759"/>
      <c r="AR56" s="932"/>
      <c r="AS56" s="758"/>
      <c r="AT56" s="758"/>
      <c r="AU56" s="758"/>
      <c r="AV56" s="758"/>
      <c r="AW56" s="758"/>
      <c r="AX56" s="758"/>
      <c r="AY56" s="758"/>
      <c r="AZ56" s="759"/>
      <c r="BA56" s="760"/>
      <c r="BB56" s="758"/>
      <c r="BC56" s="759"/>
      <c r="BD56" s="932"/>
      <c r="BE56" s="758"/>
      <c r="BF56" s="758"/>
      <c r="BG56" s="758"/>
      <c r="BH56" s="758"/>
      <c r="BI56" s="758"/>
      <c r="BJ56" s="758"/>
      <c r="BK56" s="758"/>
      <c r="BL56" s="759"/>
      <c r="BM56" s="927"/>
      <c r="BN56" s="758"/>
      <c r="BO56" s="759"/>
      <c r="BP56" s="932"/>
      <c r="BQ56" s="758"/>
      <c r="BR56" s="758"/>
      <c r="BS56" s="758"/>
      <c r="BT56" s="758"/>
      <c r="BU56" s="758"/>
      <c r="BV56" s="758"/>
      <c r="BW56" s="758"/>
      <c r="BX56" s="759"/>
      <c r="BY56" s="823"/>
    </row>
    <row r="57" spans="1:77" ht="29">
      <c r="A57" s="824">
        <f>ROW()</f>
        <v>57</v>
      </c>
      <c r="B57" s="192"/>
      <c r="C57" s="811"/>
      <c r="D57" s="812"/>
      <c r="E57" s="812">
        <v>66</v>
      </c>
      <c r="F57" s="811" t="s">
        <v>1050</v>
      </c>
      <c r="G57" s="811"/>
      <c r="H57" s="811" t="s">
        <v>1057</v>
      </c>
      <c r="I57" s="811"/>
      <c r="J57" s="808"/>
      <c r="K57" s="658"/>
      <c r="L57" s="658"/>
      <c r="M57" s="658"/>
      <c r="N57" s="658"/>
      <c r="O57" s="658"/>
      <c r="P57" s="658"/>
      <c r="Q57" s="658"/>
      <c r="R57" s="817"/>
      <c r="S57" s="898"/>
      <c r="T57" s="838"/>
      <c r="U57" s="839"/>
      <c r="V57" s="839"/>
      <c r="W57" s="839"/>
      <c r="X57" s="840"/>
      <c r="Y57" s="927"/>
      <c r="Z57" s="758"/>
      <c r="AA57" s="759"/>
      <c r="AB57" s="932"/>
      <c r="AC57" s="758"/>
      <c r="AD57" s="758"/>
      <c r="AE57" s="758"/>
      <c r="AF57" s="758"/>
      <c r="AG57" s="758"/>
      <c r="AH57" s="758"/>
      <c r="AI57" s="758"/>
      <c r="AJ57" s="758"/>
      <c r="AK57" s="758"/>
      <c r="AL57" s="758"/>
      <c r="AM57" s="758"/>
      <c r="AN57" s="759"/>
      <c r="AO57" s="760"/>
      <c r="AP57" s="758"/>
      <c r="AQ57" s="759"/>
      <c r="AR57" s="932"/>
      <c r="AS57" s="758"/>
      <c r="AT57" s="758"/>
      <c r="AU57" s="758"/>
      <c r="AV57" s="758"/>
      <c r="AW57" s="758"/>
      <c r="AX57" s="758"/>
      <c r="AY57" s="758"/>
      <c r="AZ57" s="759"/>
      <c r="BA57" s="760"/>
      <c r="BB57" s="758"/>
      <c r="BC57" s="759"/>
      <c r="BD57" s="932"/>
      <c r="BE57" s="758"/>
      <c r="BF57" s="758"/>
      <c r="BG57" s="758"/>
      <c r="BH57" s="758"/>
      <c r="BI57" s="758"/>
      <c r="BJ57" s="758"/>
      <c r="BK57" s="758"/>
      <c r="BL57" s="759"/>
      <c r="BM57" s="927"/>
      <c r="BN57" s="758"/>
      <c r="BO57" s="759"/>
      <c r="BP57" s="932"/>
      <c r="BQ57" s="758"/>
      <c r="BR57" s="758"/>
      <c r="BS57" s="758"/>
      <c r="BT57" s="758"/>
      <c r="BU57" s="758"/>
      <c r="BV57" s="758"/>
      <c r="BW57" s="758"/>
      <c r="BX57" s="759"/>
      <c r="BY57" s="823"/>
    </row>
    <row r="58" spans="1:77" ht="29">
      <c r="A58" s="824">
        <f>ROW()</f>
        <v>58</v>
      </c>
      <c r="B58" s="192"/>
      <c r="C58" s="811"/>
      <c r="D58" s="812"/>
      <c r="E58" s="812" t="s">
        <v>807</v>
      </c>
      <c r="F58" s="811" t="s">
        <v>1050</v>
      </c>
      <c r="G58" s="811"/>
      <c r="H58" s="811" t="s">
        <v>1057</v>
      </c>
      <c r="I58" s="811"/>
      <c r="J58" s="808"/>
      <c r="K58" s="658"/>
      <c r="L58" s="658"/>
      <c r="M58" s="658"/>
      <c r="N58" s="658"/>
      <c r="O58" s="658"/>
      <c r="P58" s="658"/>
      <c r="Q58" s="658"/>
      <c r="R58" s="817"/>
      <c r="S58" s="898"/>
      <c r="T58" s="838"/>
      <c r="U58" s="839"/>
      <c r="V58" s="839"/>
      <c r="W58" s="839"/>
      <c r="X58" s="840"/>
      <c r="Y58" s="927"/>
      <c r="Z58" s="758"/>
      <c r="AA58" s="759"/>
      <c r="AB58" s="932"/>
      <c r="AC58" s="758"/>
      <c r="AD58" s="758"/>
      <c r="AE58" s="758"/>
      <c r="AF58" s="758"/>
      <c r="AG58" s="758"/>
      <c r="AH58" s="758"/>
      <c r="AI58" s="758"/>
      <c r="AJ58" s="758"/>
      <c r="AK58" s="758"/>
      <c r="AL58" s="758"/>
      <c r="AM58" s="758"/>
      <c r="AN58" s="759"/>
      <c r="AO58" s="760"/>
      <c r="AP58" s="758"/>
      <c r="AQ58" s="759"/>
      <c r="AR58" s="932"/>
      <c r="AS58" s="758"/>
      <c r="AT58" s="758"/>
      <c r="AU58" s="758"/>
      <c r="AV58" s="758"/>
      <c r="AW58" s="758"/>
      <c r="AX58" s="758"/>
      <c r="AY58" s="758"/>
      <c r="AZ58" s="759"/>
      <c r="BA58" s="760"/>
      <c r="BB58" s="758"/>
      <c r="BC58" s="759"/>
      <c r="BD58" s="932"/>
      <c r="BE58" s="758"/>
      <c r="BF58" s="758"/>
      <c r="BG58" s="758"/>
      <c r="BH58" s="758"/>
      <c r="BI58" s="758"/>
      <c r="BJ58" s="758"/>
      <c r="BK58" s="758"/>
      <c r="BL58" s="759"/>
      <c r="BM58" s="927"/>
      <c r="BN58" s="758"/>
      <c r="BO58" s="759"/>
      <c r="BP58" s="932"/>
      <c r="BQ58" s="758"/>
      <c r="BR58" s="758"/>
      <c r="BS58" s="758"/>
      <c r="BT58" s="758"/>
      <c r="BU58" s="758"/>
      <c r="BV58" s="758"/>
      <c r="BW58" s="758"/>
      <c r="BX58" s="759"/>
      <c r="BY58" s="823"/>
    </row>
    <row r="59" spans="1:77" s="869" customFormat="1" ht="43.5">
      <c r="A59" s="855">
        <f>ROW()</f>
        <v>59</v>
      </c>
      <c r="B59" s="856"/>
      <c r="C59" s="857" t="s">
        <v>1066</v>
      </c>
      <c r="D59" s="857" t="s">
        <v>804</v>
      </c>
      <c r="E59" s="858"/>
      <c r="F59" s="857" t="s">
        <v>808</v>
      </c>
      <c r="G59" s="857"/>
      <c r="H59" s="857" t="s">
        <v>1051</v>
      </c>
      <c r="I59" s="857" t="s">
        <v>1058</v>
      </c>
      <c r="J59" s="859"/>
      <c r="K59" s="860"/>
      <c r="L59" s="860"/>
      <c r="M59" s="860"/>
      <c r="N59" s="860"/>
      <c r="O59" s="860"/>
      <c r="P59" s="860"/>
      <c r="Q59" s="860"/>
      <c r="R59" s="861"/>
      <c r="S59" s="900"/>
      <c r="T59" s="862"/>
      <c r="U59" s="863"/>
      <c r="V59" s="863"/>
      <c r="W59" s="863"/>
      <c r="X59" s="864"/>
      <c r="Y59" s="928"/>
      <c r="Z59" s="866"/>
      <c r="AA59" s="867"/>
      <c r="AB59" s="933"/>
      <c r="AC59" s="866"/>
      <c r="AD59" s="866"/>
      <c r="AE59" s="866"/>
      <c r="AF59" s="866"/>
      <c r="AG59" s="866"/>
      <c r="AH59" s="866"/>
      <c r="AI59" s="866"/>
      <c r="AJ59" s="866"/>
      <c r="AK59" s="866"/>
      <c r="AL59" s="866"/>
      <c r="AM59" s="866"/>
      <c r="AN59" s="867"/>
      <c r="AO59" s="865"/>
      <c r="AP59" s="866"/>
      <c r="AQ59" s="867"/>
      <c r="AR59" s="933"/>
      <c r="AS59" s="866"/>
      <c r="AT59" s="866"/>
      <c r="AU59" s="866"/>
      <c r="AV59" s="866"/>
      <c r="AW59" s="866"/>
      <c r="AX59" s="866"/>
      <c r="AY59" s="866"/>
      <c r="AZ59" s="867"/>
      <c r="BA59" s="865"/>
      <c r="BB59" s="866"/>
      <c r="BC59" s="867"/>
      <c r="BD59" s="933"/>
      <c r="BE59" s="866"/>
      <c r="BF59" s="866"/>
      <c r="BG59" s="866"/>
      <c r="BH59" s="866"/>
      <c r="BI59" s="866"/>
      <c r="BJ59" s="866"/>
      <c r="BK59" s="866"/>
      <c r="BL59" s="867"/>
      <c r="BM59" s="928"/>
      <c r="BN59" s="866"/>
      <c r="BO59" s="867"/>
      <c r="BP59" s="933"/>
      <c r="BQ59" s="866"/>
      <c r="BR59" s="866"/>
      <c r="BS59" s="866"/>
      <c r="BT59" s="866"/>
      <c r="BU59" s="866"/>
      <c r="BV59" s="866"/>
      <c r="BW59" s="866"/>
      <c r="BX59" s="867"/>
      <c r="BY59" s="868"/>
    </row>
    <row r="60" spans="1:77" s="869" customFormat="1" ht="58">
      <c r="A60" s="855">
        <f>ROW()</f>
        <v>60</v>
      </c>
      <c r="B60" s="856"/>
      <c r="C60" s="857"/>
      <c r="D60" s="857"/>
      <c r="E60" s="858"/>
      <c r="F60" s="857" t="s">
        <v>1022</v>
      </c>
      <c r="G60" s="857"/>
      <c r="H60" s="857" t="s">
        <v>1060</v>
      </c>
      <c r="I60" s="857" t="s">
        <v>1063</v>
      </c>
      <c r="J60" s="859"/>
      <c r="K60" s="860"/>
      <c r="L60" s="860"/>
      <c r="M60" s="860"/>
      <c r="N60" s="860"/>
      <c r="O60" s="860"/>
      <c r="P60" s="860"/>
      <c r="Q60" s="860"/>
      <c r="R60" s="861"/>
      <c r="S60" s="900"/>
      <c r="T60" s="862"/>
      <c r="U60" s="863"/>
      <c r="V60" s="863"/>
      <c r="W60" s="863"/>
      <c r="X60" s="864"/>
      <c r="Y60" s="928"/>
      <c r="Z60" s="866"/>
      <c r="AA60" s="867"/>
      <c r="AB60" s="933"/>
      <c r="AC60" s="866"/>
      <c r="AD60" s="866"/>
      <c r="AE60" s="866"/>
      <c r="AF60" s="866"/>
      <c r="AG60" s="866"/>
      <c r="AH60" s="866"/>
      <c r="AI60" s="866"/>
      <c r="AJ60" s="866"/>
      <c r="AK60" s="866"/>
      <c r="AL60" s="866"/>
      <c r="AM60" s="866"/>
      <c r="AN60" s="867"/>
      <c r="AO60" s="865"/>
      <c r="AP60" s="866"/>
      <c r="AQ60" s="867"/>
      <c r="AR60" s="933"/>
      <c r="AS60" s="866"/>
      <c r="AT60" s="866"/>
      <c r="AU60" s="866"/>
      <c r="AV60" s="866"/>
      <c r="AW60" s="866"/>
      <c r="AX60" s="866"/>
      <c r="AY60" s="866"/>
      <c r="AZ60" s="867"/>
      <c r="BA60" s="865"/>
      <c r="BB60" s="866"/>
      <c r="BC60" s="867"/>
      <c r="BD60" s="933"/>
      <c r="BE60" s="866"/>
      <c r="BF60" s="866"/>
      <c r="BG60" s="866"/>
      <c r="BH60" s="866"/>
      <c r="BI60" s="866"/>
      <c r="BJ60" s="866"/>
      <c r="BK60" s="866"/>
      <c r="BL60" s="867"/>
      <c r="BM60" s="928"/>
      <c r="BN60" s="866"/>
      <c r="BO60" s="867"/>
      <c r="BP60" s="933"/>
      <c r="BQ60" s="866"/>
      <c r="BR60" s="866"/>
      <c r="BS60" s="866"/>
      <c r="BT60" s="866"/>
      <c r="BU60" s="866"/>
      <c r="BV60" s="866"/>
      <c r="BW60" s="866"/>
      <c r="BX60" s="867"/>
      <c r="BY60" s="868"/>
    </row>
    <row r="61" spans="1:77" s="869" customFormat="1" ht="58">
      <c r="A61" s="855">
        <f>ROW()</f>
        <v>61</v>
      </c>
      <c r="B61" s="856"/>
      <c r="C61" s="857"/>
      <c r="D61" s="858"/>
      <c r="E61" s="858"/>
      <c r="F61" s="857" t="s">
        <v>1023</v>
      </c>
      <c r="G61" s="857"/>
      <c r="H61" s="857" t="s">
        <v>1059</v>
      </c>
      <c r="I61" s="857" t="s">
        <v>1063</v>
      </c>
      <c r="J61" s="859"/>
      <c r="K61" s="860"/>
      <c r="L61" s="860"/>
      <c r="M61" s="860"/>
      <c r="N61" s="860"/>
      <c r="O61" s="860"/>
      <c r="P61" s="860"/>
      <c r="Q61" s="860"/>
      <c r="R61" s="861"/>
      <c r="S61" s="900"/>
      <c r="T61" s="862"/>
      <c r="U61" s="863"/>
      <c r="V61" s="863"/>
      <c r="W61" s="863"/>
      <c r="X61" s="864"/>
      <c r="Y61" s="928"/>
      <c r="Z61" s="866"/>
      <c r="AA61" s="867"/>
      <c r="AB61" s="933"/>
      <c r="AC61" s="866"/>
      <c r="AD61" s="866"/>
      <c r="AE61" s="866"/>
      <c r="AF61" s="866"/>
      <c r="AG61" s="866"/>
      <c r="AH61" s="866"/>
      <c r="AI61" s="866"/>
      <c r="AJ61" s="866"/>
      <c r="AK61" s="866"/>
      <c r="AL61" s="866"/>
      <c r="AM61" s="866"/>
      <c r="AN61" s="867"/>
      <c r="AO61" s="865"/>
      <c r="AP61" s="866"/>
      <c r="AQ61" s="867"/>
      <c r="AR61" s="933"/>
      <c r="AS61" s="866"/>
      <c r="AT61" s="866"/>
      <c r="AU61" s="866"/>
      <c r="AV61" s="866"/>
      <c r="AW61" s="866"/>
      <c r="AX61" s="866"/>
      <c r="AY61" s="866"/>
      <c r="AZ61" s="867"/>
      <c r="BA61" s="865"/>
      <c r="BB61" s="866"/>
      <c r="BC61" s="867"/>
      <c r="BD61" s="933"/>
      <c r="BE61" s="866"/>
      <c r="BF61" s="866"/>
      <c r="BG61" s="866"/>
      <c r="BH61" s="866"/>
      <c r="BI61" s="866"/>
      <c r="BJ61" s="866"/>
      <c r="BK61" s="866"/>
      <c r="BL61" s="867"/>
      <c r="BM61" s="928"/>
      <c r="BN61" s="866"/>
      <c r="BO61" s="867"/>
      <c r="BP61" s="933"/>
      <c r="BQ61" s="866"/>
      <c r="BR61" s="866"/>
      <c r="BS61" s="866"/>
      <c r="BT61" s="866"/>
      <c r="BU61" s="866"/>
      <c r="BV61" s="866"/>
      <c r="BW61" s="866"/>
      <c r="BX61" s="867"/>
      <c r="BY61" s="868"/>
    </row>
    <row r="62" spans="1:77" s="869" customFormat="1" ht="72.5">
      <c r="A62" s="855">
        <f>ROW()</f>
        <v>62</v>
      </c>
      <c r="B62" s="856"/>
      <c r="C62" s="857" t="s">
        <v>328</v>
      </c>
      <c r="D62" s="857" t="s">
        <v>809</v>
      </c>
      <c r="E62" s="858">
        <v>220</v>
      </c>
      <c r="F62" s="857" t="s">
        <v>810</v>
      </c>
      <c r="G62" s="857"/>
      <c r="H62" s="857" t="s">
        <v>1024</v>
      </c>
      <c r="I62" s="857" t="s">
        <v>1018</v>
      </c>
      <c r="J62" s="859"/>
      <c r="K62" s="860"/>
      <c r="L62" s="860"/>
      <c r="M62" s="860"/>
      <c r="N62" s="860"/>
      <c r="O62" s="860"/>
      <c r="P62" s="860"/>
      <c r="Q62" s="860"/>
      <c r="R62" s="861"/>
      <c r="S62" s="900"/>
      <c r="T62" s="862"/>
      <c r="U62" s="863"/>
      <c r="V62" s="863"/>
      <c r="W62" s="863"/>
      <c r="X62" s="864"/>
      <c r="Y62" s="928"/>
      <c r="Z62" s="866"/>
      <c r="AA62" s="867"/>
      <c r="AB62" s="933"/>
      <c r="AC62" s="866"/>
      <c r="AD62" s="866"/>
      <c r="AE62" s="866"/>
      <c r="AF62" s="866"/>
      <c r="AG62" s="866"/>
      <c r="AH62" s="866"/>
      <c r="AI62" s="866"/>
      <c r="AJ62" s="866"/>
      <c r="AK62" s="866"/>
      <c r="AL62" s="866"/>
      <c r="AM62" s="866"/>
      <c r="AN62" s="867"/>
      <c r="AO62" s="865"/>
      <c r="AP62" s="866"/>
      <c r="AQ62" s="867"/>
      <c r="AR62" s="933"/>
      <c r="AS62" s="866"/>
      <c r="AT62" s="866"/>
      <c r="AU62" s="866"/>
      <c r="AV62" s="866"/>
      <c r="AW62" s="866"/>
      <c r="AX62" s="866"/>
      <c r="AY62" s="866"/>
      <c r="AZ62" s="867"/>
      <c r="BA62" s="865"/>
      <c r="BB62" s="866"/>
      <c r="BC62" s="867"/>
      <c r="BD62" s="933"/>
      <c r="BE62" s="866"/>
      <c r="BF62" s="866"/>
      <c r="BG62" s="866"/>
      <c r="BH62" s="866"/>
      <c r="BI62" s="866"/>
      <c r="BJ62" s="866"/>
      <c r="BK62" s="866"/>
      <c r="BL62" s="867"/>
      <c r="BM62" s="928"/>
      <c r="BN62" s="866"/>
      <c r="BO62" s="867"/>
      <c r="BP62" s="933"/>
      <c r="BQ62" s="866"/>
      <c r="BR62" s="866"/>
      <c r="BS62" s="866"/>
      <c r="BT62" s="866"/>
      <c r="BU62" s="866"/>
      <c r="BV62" s="866"/>
      <c r="BW62" s="866"/>
      <c r="BX62" s="867"/>
      <c r="BY62" s="868"/>
    </row>
    <row r="63" spans="1:77" ht="29">
      <c r="A63" s="824">
        <f>ROW()</f>
        <v>63</v>
      </c>
      <c r="B63" s="192"/>
      <c r="C63" s="811"/>
      <c r="D63" s="811"/>
      <c r="E63" s="812"/>
      <c r="F63" s="811" t="s">
        <v>811</v>
      </c>
      <c r="G63" s="811"/>
      <c r="H63" s="811" t="s">
        <v>1024</v>
      </c>
      <c r="I63" s="811" t="s">
        <v>4</v>
      </c>
      <c r="J63" s="808"/>
      <c r="K63" s="658"/>
      <c r="L63" s="658"/>
      <c r="M63" s="658"/>
      <c r="N63" s="658"/>
      <c r="O63" s="658"/>
      <c r="P63" s="658"/>
      <c r="Q63" s="658"/>
      <c r="R63" s="817"/>
      <c r="S63" s="898"/>
      <c r="T63" s="838"/>
      <c r="U63" s="839"/>
      <c r="V63" s="839"/>
      <c r="W63" s="839"/>
      <c r="X63" s="840"/>
      <c r="Y63" s="927"/>
      <c r="Z63" s="758"/>
      <c r="AA63" s="759"/>
      <c r="AB63" s="932"/>
      <c r="AC63" s="758"/>
      <c r="AD63" s="758"/>
      <c r="AE63" s="758"/>
      <c r="AF63" s="758"/>
      <c r="AG63" s="758"/>
      <c r="AH63" s="758"/>
      <c r="AI63" s="758"/>
      <c r="AJ63" s="758"/>
      <c r="AK63" s="758"/>
      <c r="AL63" s="758"/>
      <c r="AM63" s="758"/>
      <c r="AN63" s="759"/>
      <c r="AO63" s="760"/>
      <c r="AP63" s="758"/>
      <c r="AQ63" s="759"/>
      <c r="AR63" s="932"/>
      <c r="AS63" s="758"/>
      <c r="AT63" s="758"/>
      <c r="AU63" s="758"/>
      <c r="AV63" s="758"/>
      <c r="AW63" s="758"/>
      <c r="AX63" s="758"/>
      <c r="AY63" s="758"/>
      <c r="AZ63" s="759"/>
      <c r="BA63" s="760"/>
      <c r="BB63" s="758"/>
      <c r="BC63" s="759"/>
      <c r="BD63" s="932"/>
      <c r="BE63" s="758"/>
      <c r="BF63" s="758"/>
      <c r="BG63" s="758"/>
      <c r="BH63" s="758"/>
      <c r="BI63" s="758"/>
      <c r="BJ63" s="758"/>
      <c r="BK63" s="758"/>
      <c r="BL63" s="759"/>
      <c r="BM63" s="927"/>
      <c r="BN63" s="758"/>
      <c r="BO63" s="759"/>
      <c r="BP63" s="932"/>
      <c r="BQ63" s="758"/>
      <c r="BR63" s="758"/>
      <c r="BS63" s="758"/>
      <c r="BT63" s="758"/>
      <c r="BU63" s="758"/>
      <c r="BV63" s="758"/>
      <c r="BW63" s="758"/>
      <c r="BX63" s="759"/>
      <c r="BY63" s="823"/>
    </row>
    <row r="64" spans="1:77" ht="29">
      <c r="A64" s="824">
        <f>ROW()</f>
        <v>64</v>
      </c>
      <c r="B64" s="192"/>
      <c r="C64" s="811"/>
      <c r="D64" s="811"/>
      <c r="E64" s="812"/>
      <c r="F64" s="811" t="s">
        <v>812</v>
      </c>
      <c r="G64" s="811"/>
      <c r="H64" s="811" t="s">
        <v>1024</v>
      </c>
      <c r="I64" s="811" t="s">
        <v>4</v>
      </c>
      <c r="J64" s="808"/>
      <c r="K64" s="658"/>
      <c r="L64" s="658"/>
      <c r="M64" s="658"/>
      <c r="N64" s="658"/>
      <c r="O64" s="658"/>
      <c r="P64" s="658"/>
      <c r="Q64" s="658"/>
      <c r="R64" s="817"/>
      <c r="S64" s="898"/>
      <c r="T64" s="838"/>
      <c r="U64" s="839"/>
      <c r="V64" s="839"/>
      <c r="W64" s="839"/>
      <c r="X64" s="840"/>
      <c r="Y64" s="927"/>
      <c r="Z64" s="758"/>
      <c r="AA64" s="759"/>
      <c r="AB64" s="932"/>
      <c r="AC64" s="758"/>
      <c r="AD64" s="758"/>
      <c r="AE64" s="758"/>
      <c r="AF64" s="758"/>
      <c r="AG64" s="758"/>
      <c r="AH64" s="758"/>
      <c r="AI64" s="758"/>
      <c r="AJ64" s="758"/>
      <c r="AK64" s="758"/>
      <c r="AL64" s="758"/>
      <c r="AM64" s="758"/>
      <c r="AN64" s="759"/>
      <c r="AO64" s="760"/>
      <c r="AP64" s="758"/>
      <c r="AQ64" s="759"/>
      <c r="AR64" s="932"/>
      <c r="AS64" s="758"/>
      <c r="AT64" s="758"/>
      <c r="AU64" s="758"/>
      <c r="AV64" s="758"/>
      <c r="AW64" s="758"/>
      <c r="AX64" s="758"/>
      <c r="AY64" s="758"/>
      <c r="AZ64" s="759"/>
      <c r="BA64" s="760"/>
      <c r="BB64" s="758"/>
      <c r="BC64" s="759"/>
      <c r="BD64" s="932"/>
      <c r="BE64" s="758"/>
      <c r="BF64" s="758"/>
      <c r="BG64" s="758"/>
      <c r="BH64" s="758"/>
      <c r="BI64" s="758"/>
      <c r="BJ64" s="758"/>
      <c r="BK64" s="758"/>
      <c r="BL64" s="759"/>
      <c r="BM64" s="927"/>
      <c r="BN64" s="758"/>
      <c r="BO64" s="759"/>
      <c r="BP64" s="932"/>
      <c r="BQ64" s="758"/>
      <c r="BR64" s="758"/>
      <c r="BS64" s="758"/>
      <c r="BT64" s="758"/>
      <c r="BU64" s="758"/>
      <c r="BV64" s="758"/>
      <c r="BW64" s="758"/>
      <c r="BX64" s="759"/>
      <c r="BY64" s="823"/>
    </row>
    <row r="65" spans="1:77" ht="29">
      <c r="A65" s="824">
        <f>ROW()</f>
        <v>65</v>
      </c>
      <c r="B65" s="192"/>
      <c r="C65" s="811"/>
      <c r="D65" s="811"/>
      <c r="E65" s="812">
        <v>110</v>
      </c>
      <c r="F65" s="811" t="s">
        <v>810</v>
      </c>
      <c r="G65" s="811"/>
      <c r="H65" s="811" t="s">
        <v>1024</v>
      </c>
      <c r="I65" s="811" t="s">
        <v>4</v>
      </c>
      <c r="J65" s="808"/>
      <c r="K65" s="658"/>
      <c r="L65" s="658"/>
      <c r="M65" s="658"/>
      <c r="N65" s="658"/>
      <c r="O65" s="658"/>
      <c r="P65" s="658"/>
      <c r="Q65" s="658"/>
      <c r="R65" s="817"/>
      <c r="S65" s="898"/>
      <c r="T65" s="838"/>
      <c r="U65" s="839"/>
      <c r="V65" s="839"/>
      <c r="W65" s="839"/>
      <c r="X65" s="840"/>
      <c r="Y65" s="927"/>
      <c r="Z65" s="758"/>
      <c r="AA65" s="759"/>
      <c r="AB65" s="932"/>
      <c r="AC65" s="758"/>
      <c r="AD65" s="758"/>
      <c r="AE65" s="758"/>
      <c r="AF65" s="758"/>
      <c r="AG65" s="758"/>
      <c r="AH65" s="758"/>
      <c r="AI65" s="758"/>
      <c r="AJ65" s="758"/>
      <c r="AK65" s="758"/>
      <c r="AL65" s="758"/>
      <c r="AM65" s="758"/>
      <c r="AN65" s="759"/>
      <c r="AO65" s="760"/>
      <c r="AP65" s="758"/>
      <c r="AQ65" s="759"/>
      <c r="AR65" s="932"/>
      <c r="AS65" s="758"/>
      <c r="AT65" s="758"/>
      <c r="AU65" s="758"/>
      <c r="AV65" s="758"/>
      <c r="AW65" s="758"/>
      <c r="AX65" s="758"/>
      <c r="AY65" s="758"/>
      <c r="AZ65" s="759"/>
      <c r="BA65" s="760"/>
      <c r="BB65" s="758"/>
      <c r="BC65" s="759"/>
      <c r="BD65" s="932"/>
      <c r="BE65" s="758"/>
      <c r="BF65" s="758"/>
      <c r="BG65" s="758"/>
      <c r="BH65" s="758"/>
      <c r="BI65" s="758"/>
      <c r="BJ65" s="758"/>
      <c r="BK65" s="758"/>
      <c r="BL65" s="759"/>
      <c r="BM65" s="927"/>
      <c r="BN65" s="758"/>
      <c r="BO65" s="759"/>
      <c r="BP65" s="932"/>
      <c r="BQ65" s="758"/>
      <c r="BR65" s="758"/>
      <c r="BS65" s="758"/>
      <c r="BT65" s="758"/>
      <c r="BU65" s="758"/>
      <c r="BV65" s="758"/>
      <c r="BW65" s="758"/>
      <c r="BX65" s="759"/>
      <c r="BY65" s="823"/>
    </row>
    <row r="66" spans="1:77" ht="29">
      <c r="A66" s="824">
        <f>ROW()</f>
        <v>66</v>
      </c>
      <c r="B66" s="192"/>
      <c r="C66" s="811"/>
      <c r="D66" s="811"/>
      <c r="E66" s="812"/>
      <c r="F66" s="811" t="s">
        <v>811</v>
      </c>
      <c r="G66" s="811"/>
      <c r="H66" s="811" t="s">
        <v>1024</v>
      </c>
      <c r="I66" s="811" t="s">
        <v>4</v>
      </c>
      <c r="J66" s="808"/>
      <c r="K66" s="658"/>
      <c r="L66" s="658"/>
      <c r="M66" s="658"/>
      <c r="N66" s="658"/>
      <c r="O66" s="658"/>
      <c r="P66" s="658"/>
      <c r="Q66" s="658"/>
      <c r="R66" s="817"/>
      <c r="S66" s="898"/>
      <c r="T66" s="838"/>
      <c r="U66" s="839"/>
      <c r="V66" s="839"/>
      <c r="W66" s="839"/>
      <c r="X66" s="840"/>
      <c r="Y66" s="927"/>
      <c r="Z66" s="758"/>
      <c r="AA66" s="759"/>
      <c r="AB66" s="932"/>
      <c r="AC66" s="758"/>
      <c r="AD66" s="758"/>
      <c r="AE66" s="758"/>
      <c r="AF66" s="758"/>
      <c r="AG66" s="758"/>
      <c r="AH66" s="758"/>
      <c r="AI66" s="758"/>
      <c r="AJ66" s="758"/>
      <c r="AK66" s="758"/>
      <c r="AL66" s="758"/>
      <c r="AM66" s="758"/>
      <c r="AN66" s="759"/>
      <c r="AO66" s="760"/>
      <c r="AP66" s="758"/>
      <c r="AQ66" s="759"/>
      <c r="AR66" s="932"/>
      <c r="AS66" s="758"/>
      <c r="AT66" s="758"/>
      <c r="AU66" s="758"/>
      <c r="AV66" s="758"/>
      <c r="AW66" s="758"/>
      <c r="AX66" s="758"/>
      <c r="AY66" s="758"/>
      <c r="AZ66" s="759"/>
      <c r="BA66" s="760"/>
      <c r="BB66" s="758"/>
      <c r="BC66" s="759"/>
      <c r="BD66" s="932"/>
      <c r="BE66" s="758"/>
      <c r="BF66" s="758"/>
      <c r="BG66" s="758"/>
      <c r="BH66" s="758"/>
      <c r="BI66" s="758"/>
      <c r="BJ66" s="758"/>
      <c r="BK66" s="758"/>
      <c r="BL66" s="759"/>
      <c r="BM66" s="927"/>
      <c r="BN66" s="758"/>
      <c r="BO66" s="759"/>
      <c r="BP66" s="932"/>
      <c r="BQ66" s="758"/>
      <c r="BR66" s="758"/>
      <c r="BS66" s="758"/>
      <c r="BT66" s="758"/>
      <c r="BU66" s="758"/>
      <c r="BV66" s="758"/>
      <c r="BW66" s="758"/>
      <c r="BX66" s="759"/>
      <c r="BY66" s="823"/>
    </row>
    <row r="67" spans="1:77" ht="29">
      <c r="A67" s="824">
        <f>ROW()</f>
        <v>67</v>
      </c>
      <c r="B67" s="192"/>
      <c r="C67" s="811"/>
      <c r="D67" s="811"/>
      <c r="E67" s="812"/>
      <c r="F67" s="811" t="s">
        <v>812</v>
      </c>
      <c r="G67" s="811"/>
      <c r="H67" s="811" t="s">
        <v>1024</v>
      </c>
      <c r="I67" s="811" t="s">
        <v>4</v>
      </c>
      <c r="J67" s="808"/>
      <c r="K67" s="658"/>
      <c r="L67" s="658"/>
      <c r="M67" s="658"/>
      <c r="N67" s="658"/>
      <c r="O67" s="658"/>
      <c r="P67" s="658"/>
      <c r="Q67" s="658"/>
      <c r="R67" s="817"/>
      <c r="S67" s="898"/>
      <c r="T67" s="838"/>
      <c r="U67" s="839"/>
      <c r="V67" s="839"/>
      <c r="W67" s="839"/>
      <c r="X67" s="840"/>
      <c r="Y67" s="927"/>
      <c r="Z67" s="758"/>
      <c r="AA67" s="759"/>
      <c r="AB67" s="932"/>
      <c r="AC67" s="758"/>
      <c r="AD67" s="758"/>
      <c r="AE67" s="758"/>
      <c r="AF67" s="758"/>
      <c r="AG67" s="758"/>
      <c r="AH67" s="758"/>
      <c r="AI67" s="758"/>
      <c r="AJ67" s="758"/>
      <c r="AK67" s="758"/>
      <c r="AL67" s="758"/>
      <c r="AM67" s="758"/>
      <c r="AN67" s="759"/>
      <c r="AO67" s="760"/>
      <c r="AP67" s="758"/>
      <c r="AQ67" s="759"/>
      <c r="AR67" s="932"/>
      <c r="AS67" s="758"/>
      <c r="AT67" s="758"/>
      <c r="AU67" s="758"/>
      <c r="AV67" s="758"/>
      <c r="AW67" s="758"/>
      <c r="AX67" s="758"/>
      <c r="AY67" s="758"/>
      <c r="AZ67" s="759"/>
      <c r="BA67" s="760"/>
      <c r="BB67" s="758"/>
      <c r="BC67" s="759"/>
      <c r="BD67" s="932"/>
      <c r="BE67" s="758"/>
      <c r="BF67" s="758"/>
      <c r="BG67" s="758"/>
      <c r="BH67" s="758"/>
      <c r="BI67" s="758"/>
      <c r="BJ67" s="758"/>
      <c r="BK67" s="758"/>
      <c r="BL67" s="759"/>
      <c r="BM67" s="927"/>
      <c r="BN67" s="758"/>
      <c r="BO67" s="759"/>
      <c r="BP67" s="932"/>
      <c r="BQ67" s="758"/>
      <c r="BR67" s="758"/>
      <c r="BS67" s="758"/>
      <c r="BT67" s="758"/>
      <c r="BU67" s="758"/>
      <c r="BV67" s="758"/>
      <c r="BW67" s="758"/>
      <c r="BX67" s="759"/>
      <c r="BY67" s="823"/>
    </row>
    <row r="68" spans="1:77" ht="29">
      <c r="A68" s="824">
        <f>ROW()</f>
        <v>68</v>
      </c>
      <c r="B68" s="192"/>
      <c r="C68" s="811"/>
      <c r="D68" s="811"/>
      <c r="E68" s="812" t="s">
        <v>792</v>
      </c>
      <c r="F68" s="811" t="s">
        <v>810</v>
      </c>
      <c r="G68" s="811"/>
      <c r="H68" s="811" t="s">
        <v>1024</v>
      </c>
      <c r="I68" s="811" t="s">
        <v>4</v>
      </c>
      <c r="J68" s="808"/>
      <c r="K68" s="658"/>
      <c r="L68" s="658"/>
      <c r="M68" s="658"/>
      <c r="N68" s="658"/>
      <c r="O68" s="658"/>
      <c r="P68" s="658"/>
      <c r="Q68" s="658"/>
      <c r="R68" s="817"/>
      <c r="S68" s="898"/>
      <c r="T68" s="838"/>
      <c r="U68" s="839"/>
      <c r="V68" s="839"/>
      <c r="W68" s="839"/>
      <c r="X68" s="840"/>
      <c r="Y68" s="927"/>
      <c r="Z68" s="758"/>
      <c r="AA68" s="759"/>
      <c r="AB68" s="932"/>
      <c r="AC68" s="758"/>
      <c r="AD68" s="758"/>
      <c r="AE68" s="758"/>
      <c r="AF68" s="758"/>
      <c r="AG68" s="758"/>
      <c r="AH68" s="758"/>
      <c r="AI68" s="758"/>
      <c r="AJ68" s="758"/>
      <c r="AK68" s="758"/>
      <c r="AL68" s="758"/>
      <c r="AM68" s="758"/>
      <c r="AN68" s="759"/>
      <c r="AO68" s="760"/>
      <c r="AP68" s="758"/>
      <c r="AQ68" s="759"/>
      <c r="AR68" s="932"/>
      <c r="AS68" s="758"/>
      <c r="AT68" s="758"/>
      <c r="AU68" s="758"/>
      <c r="AV68" s="758"/>
      <c r="AW68" s="758"/>
      <c r="AX68" s="758"/>
      <c r="AY68" s="758"/>
      <c r="AZ68" s="759"/>
      <c r="BA68" s="760"/>
      <c r="BB68" s="758"/>
      <c r="BC68" s="759"/>
      <c r="BD68" s="932"/>
      <c r="BE68" s="758"/>
      <c r="BF68" s="758"/>
      <c r="BG68" s="758"/>
      <c r="BH68" s="758"/>
      <c r="BI68" s="758"/>
      <c r="BJ68" s="758"/>
      <c r="BK68" s="758"/>
      <c r="BL68" s="759"/>
      <c r="BM68" s="927"/>
      <c r="BN68" s="758"/>
      <c r="BO68" s="759"/>
      <c r="BP68" s="932"/>
      <c r="BQ68" s="758"/>
      <c r="BR68" s="758"/>
      <c r="BS68" s="758"/>
      <c r="BT68" s="758"/>
      <c r="BU68" s="758"/>
      <c r="BV68" s="758"/>
      <c r="BW68" s="758"/>
      <c r="BX68" s="759"/>
      <c r="BY68" s="823"/>
    </row>
    <row r="69" spans="1:77" ht="29">
      <c r="A69" s="824">
        <f>ROW()</f>
        <v>69</v>
      </c>
      <c r="B69" s="192"/>
      <c r="C69" s="811"/>
      <c r="D69" s="811"/>
      <c r="E69" s="812"/>
      <c r="F69" s="811" t="s">
        <v>811</v>
      </c>
      <c r="G69" s="811"/>
      <c r="H69" s="811" t="s">
        <v>1024</v>
      </c>
      <c r="I69" s="811" t="s">
        <v>4</v>
      </c>
      <c r="J69" s="808"/>
      <c r="K69" s="658"/>
      <c r="L69" s="658"/>
      <c r="M69" s="658"/>
      <c r="N69" s="658"/>
      <c r="O69" s="658"/>
      <c r="P69" s="658"/>
      <c r="Q69" s="658"/>
      <c r="R69" s="817"/>
      <c r="S69" s="898"/>
      <c r="T69" s="838"/>
      <c r="U69" s="839"/>
      <c r="V69" s="839"/>
      <c r="W69" s="839"/>
      <c r="X69" s="840"/>
      <c r="Y69" s="927"/>
      <c r="Z69" s="758"/>
      <c r="AA69" s="759"/>
      <c r="AB69" s="932"/>
      <c r="AC69" s="758"/>
      <c r="AD69" s="758"/>
      <c r="AE69" s="758"/>
      <c r="AF69" s="758"/>
      <c r="AG69" s="758"/>
      <c r="AH69" s="758"/>
      <c r="AI69" s="758"/>
      <c r="AJ69" s="758"/>
      <c r="AK69" s="758"/>
      <c r="AL69" s="758"/>
      <c r="AM69" s="758"/>
      <c r="AN69" s="759"/>
      <c r="AO69" s="760"/>
      <c r="AP69" s="758"/>
      <c r="AQ69" s="759"/>
      <c r="AR69" s="932"/>
      <c r="AS69" s="758"/>
      <c r="AT69" s="758"/>
      <c r="AU69" s="758"/>
      <c r="AV69" s="758"/>
      <c r="AW69" s="758"/>
      <c r="AX69" s="758"/>
      <c r="AY69" s="758"/>
      <c r="AZ69" s="759"/>
      <c r="BA69" s="760"/>
      <c r="BB69" s="758"/>
      <c r="BC69" s="759"/>
      <c r="BD69" s="932"/>
      <c r="BE69" s="758"/>
      <c r="BF69" s="758"/>
      <c r="BG69" s="758"/>
      <c r="BH69" s="758"/>
      <c r="BI69" s="758"/>
      <c r="BJ69" s="758"/>
      <c r="BK69" s="758"/>
      <c r="BL69" s="759"/>
      <c r="BM69" s="927"/>
      <c r="BN69" s="758"/>
      <c r="BO69" s="759"/>
      <c r="BP69" s="932"/>
      <c r="BQ69" s="758"/>
      <c r="BR69" s="758"/>
      <c r="BS69" s="758"/>
      <c r="BT69" s="758"/>
      <c r="BU69" s="758"/>
      <c r="BV69" s="758"/>
      <c r="BW69" s="758"/>
      <c r="BX69" s="759"/>
      <c r="BY69" s="823"/>
    </row>
    <row r="70" spans="1:77" ht="29">
      <c r="A70" s="824">
        <f>ROW()</f>
        <v>70</v>
      </c>
      <c r="B70" s="192"/>
      <c r="C70" s="811"/>
      <c r="D70" s="811"/>
      <c r="E70" s="811" t="s">
        <v>800</v>
      </c>
      <c r="F70" s="811" t="s">
        <v>810</v>
      </c>
      <c r="G70" s="811"/>
      <c r="H70" s="811" t="s">
        <v>1024</v>
      </c>
      <c r="I70" s="811" t="s">
        <v>4</v>
      </c>
      <c r="J70" s="808"/>
      <c r="K70" s="658"/>
      <c r="L70" s="658"/>
      <c r="M70" s="658"/>
      <c r="N70" s="658"/>
      <c r="O70" s="658"/>
      <c r="P70" s="658"/>
      <c r="Q70" s="658"/>
      <c r="R70" s="817"/>
      <c r="S70" s="898"/>
      <c r="T70" s="838"/>
      <c r="U70" s="839"/>
      <c r="V70" s="839"/>
      <c r="W70" s="839"/>
      <c r="X70" s="840"/>
      <c r="Y70" s="927"/>
      <c r="Z70" s="758"/>
      <c r="AA70" s="759"/>
      <c r="AB70" s="932"/>
      <c r="AC70" s="758"/>
      <c r="AD70" s="758"/>
      <c r="AE70" s="758"/>
      <c r="AF70" s="758"/>
      <c r="AG70" s="758"/>
      <c r="AH70" s="758"/>
      <c r="AI70" s="758"/>
      <c r="AJ70" s="758"/>
      <c r="AK70" s="758"/>
      <c r="AL70" s="758"/>
      <c r="AM70" s="758"/>
      <c r="AN70" s="759"/>
      <c r="AO70" s="760"/>
      <c r="AP70" s="758"/>
      <c r="AQ70" s="759"/>
      <c r="AR70" s="932"/>
      <c r="AS70" s="758"/>
      <c r="AT70" s="758"/>
      <c r="AU70" s="758"/>
      <c r="AV70" s="758"/>
      <c r="AW70" s="758"/>
      <c r="AX70" s="758"/>
      <c r="AY70" s="758"/>
      <c r="AZ70" s="759"/>
      <c r="BA70" s="760"/>
      <c r="BB70" s="758"/>
      <c r="BC70" s="759"/>
      <c r="BD70" s="932"/>
      <c r="BE70" s="758"/>
      <c r="BF70" s="758"/>
      <c r="BG70" s="758"/>
      <c r="BH70" s="758"/>
      <c r="BI70" s="758"/>
      <c r="BJ70" s="758"/>
      <c r="BK70" s="758"/>
      <c r="BL70" s="759"/>
      <c r="BM70" s="927"/>
      <c r="BN70" s="758"/>
      <c r="BO70" s="759"/>
      <c r="BP70" s="932"/>
      <c r="BQ70" s="758"/>
      <c r="BR70" s="758"/>
      <c r="BS70" s="758"/>
      <c r="BT70" s="758"/>
      <c r="BU70" s="758"/>
      <c r="BV70" s="758"/>
      <c r="BW70" s="758"/>
      <c r="BX70" s="759"/>
      <c r="BY70" s="823"/>
    </row>
    <row r="71" spans="1:77" ht="29">
      <c r="A71" s="824">
        <f>ROW()</f>
        <v>71</v>
      </c>
      <c r="B71" s="192"/>
      <c r="C71" s="811"/>
      <c r="D71" s="811"/>
      <c r="E71" s="811"/>
      <c r="F71" s="811" t="s">
        <v>811</v>
      </c>
      <c r="G71" s="811"/>
      <c r="H71" s="811" t="s">
        <v>1024</v>
      </c>
      <c r="I71" s="811" t="s">
        <v>4</v>
      </c>
      <c r="J71" s="808"/>
      <c r="K71" s="658"/>
      <c r="L71" s="658"/>
      <c r="M71" s="658"/>
      <c r="N71" s="658"/>
      <c r="O71" s="658"/>
      <c r="P71" s="658"/>
      <c r="Q71" s="658"/>
      <c r="R71" s="817"/>
      <c r="S71" s="898"/>
      <c r="T71" s="838"/>
      <c r="U71" s="839"/>
      <c r="V71" s="839"/>
      <c r="W71" s="839"/>
      <c r="X71" s="840"/>
      <c r="Y71" s="927"/>
      <c r="Z71" s="758"/>
      <c r="AA71" s="759"/>
      <c r="AB71" s="932"/>
      <c r="AC71" s="758"/>
      <c r="AD71" s="758"/>
      <c r="AE71" s="758"/>
      <c r="AF71" s="758"/>
      <c r="AG71" s="758"/>
      <c r="AH71" s="758"/>
      <c r="AI71" s="758"/>
      <c r="AJ71" s="758"/>
      <c r="AK71" s="758"/>
      <c r="AL71" s="758"/>
      <c r="AM71" s="758"/>
      <c r="AN71" s="759"/>
      <c r="AO71" s="760"/>
      <c r="AP71" s="758"/>
      <c r="AQ71" s="759"/>
      <c r="AR71" s="932"/>
      <c r="AS71" s="758"/>
      <c r="AT71" s="758"/>
      <c r="AU71" s="758"/>
      <c r="AV71" s="758"/>
      <c r="AW71" s="758"/>
      <c r="AX71" s="758"/>
      <c r="AY71" s="758"/>
      <c r="AZ71" s="759"/>
      <c r="BA71" s="760"/>
      <c r="BB71" s="758"/>
      <c r="BC71" s="759"/>
      <c r="BD71" s="932"/>
      <c r="BE71" s="758"/>
      <c r="BF71" s="758"/>
      <c r="BG71" s="758"/>
      <c r="BH71" s="758"/>
      <c r="BI71" s="758"/>
      <c r="BJ71" s="758"/>
      <c r="BK71" s="758"/>
      <c r="BL71" s="759"/>
      <c r="BM71" s="927"/>
      <c r="BN71" s="758"/>
      <c r="BO71" s="759"/>
      <c r="BP71" s="932"/>
      <c r="BQ71" s="758"/>
      <c r="BR71" s="758"/>
      <c r="BS71" s="758"/>
      <c r="BT71" s="758"/>
      <c r="BU71" s="758"/>
      <c r="BV71" s="758"/>
      <c r="BW71" s="758"/>
      <c r="BX71" s="759"/>
      <c r="BY71" s="823"/>
    </row>
    <row r="72" spans="1:77" s="869" customFormat="1" ht="72.5">
      <c r="A72" s="855">
        <f>ROW()</f>
        <v>72</v>
      </c>
      <c r="B72" s="856"/>
      <c r="C72" s="857" t="s">
        <v>328</v>
      </c>
      <c r="D72" s="857" t="s">
        <v>1025</v>
      </c>
      <c r="E72" s="858">
        <v>220</v>
      </c>
      <c r="F72" s="857"/>
      <c r="G72" s="857"/>
      <c r="H72" s="857" t="s">
        <v>1017</v>
      </c>
      <c r="I72" s="857" t="s">
        <v>1018</v>
      </c>
      <c r="J72" s="859"/>
      <c r="K72" s="860"/>
      <c r="L72" s="860"/>
      <c r="M72" s="860"/>
      <c r="N72" s="860"/>
      <c r="O72" s="860"/>
      <c r="P72" s="860"/>
      <c r="Q72" s="860"/>
      <c r="R72" s="861"/>
      <c r="S72" s="900"/>
      <c r="T72" s="862"/>
      <c r="U72" s="863"/>
      <c r="V72" s="863"/>
      <c r="W72" s="863"/>
      <c r="X72" s="864"/>
      <c r="Y72" s="928"/>
      <c r="Z72" s="866"/>
      <c r="AA72" s="867"/>
      <c r="AB72" s="933"/>
      <c r="AC72" s="866"/>
      <c r="AD72" s="866"/>
      <c r="AE72" s="866"/>
      <c r="AF72" s="866"/>
      <c r="AG72" s="866"/>
      <c r="AH72" s="866"/>
      <c r="AI72" s="866"/>
      <c r="AJ72" s="866"/>
      <c r="AK72" s="866"/>
      <c r="AL72" s="866"/>
      <c r="AM72" s="866"/>
      <c r="AN72" s="867"/>
      <c r="AO72" s="865"/>
      <c r="AP72" s="866"/>
      <c r="AQ72" s="867"/>
      <c r="AR72" s="933"/>
      <c r="AS72" s="866"/>
      <c r="AT72" s="866"/>
      <c r="AU72" s="866"/>
      <c r="AV72" s="866"/>
      <c r="AW72" s="866"/>
      <c r="AX72" s="866"/>
      <c r="AY72" s="866"/>
      <c r="AZ72" s="867"/>
      <c r="BA72" s="865"/>
      <c r="BB72" s="866"/>
      <c r="BC72" s="867"/>
      <c r="BD72" s="933"/>
      <c r="BE72" s="866"/>
      <c r="BF72" s="866"/>
      <c r="BG72" s="866"/>
      <c r="BH72" s="866"/>
      <c r="BI72" s="866"/>
      <c r="BJ72" s="866"/>
      <c r="BK72" s="866"/>
      <c r="BL72" s="867"/>
      <c r="BM72" s="928"/>
      <c r="BN72" s="866"/>
      <c r="BO72" s="867"/>
      <c r="BP72" s="933"/>
      <c r="BQ72" s="866"/>
      <c r="BR72" s="866"/>
      <c r="BS72" s="866"/>
      <c r="BT72" s="866"/>
      <c r="BU72" s="866"/>
      <c r="BV72" s="866"/>
      <c r="BW72" s="866"/>
      <c r="BX72" s="867"/>
      <c r="BY72" s="868"/>
    </row>
    <row r="73" spans="1:77" ht="14.5">
      <c r="A73" s="824">
        <f>ROW()</f>
        <v>73</v>
      </c>
      <c r="B73" s="192"/>
      <c r="C73" s="811"/>
      <c r="D73" s="811"/>
      <c r="E73" s="812">
        <v>110</v>
      </c>
      <c r="F73" s="811"/>
      <c r="G73" s="811"/>
      <c r="H73" s="811" t="s">
        <v>1017</v>
      </c>
      <c r="I73" s="811" t="s">
        <v>4</v>
      </c>
      <c r="J73" s="808"/>
      <c r="K73" s="658"/>
      <c r="L73" s="658"/>
      <c r="M73" s="658"/>
      <c r="N73" s="658"/>
      <c r="O73" s="658"/>
      <c r="P73" s="658"/>
      <c r="Q73" s="658"/>
      <c r="R73" s="817"/>
      <c r="S73" s="898"/>
      <c r="T73" s="838"/>
      <c r="U73" s="839"/>
      <c r="V73" s="839"/>
      <c r="W73" s="839"/>
      <c r="X73" s="840"/>
      <c r="Y73" s="927"/>
      <c r="Z73" s="758"/>
      <c r="AA73" s="759"/>
      <c r="AB73" s="932"/>
      <c r="AC73" s="758"/>
      <c r="AD73" s="758"/>
      <c r="AE73" s="758"/>
      <c r="AF73" s="758"/>
      <c r="AG73" s="758"/>
      <c r="AH73" s="758"/>
      <c r="AI73" s="758"/>
      <c r="AJ73" s="758"/>
      <c r="AK73" s="758"/>
      <c r="AL73" s="758"/>
      <c r="AM73" s="758"/>
      <c r="AN73" s="759"/>
      <c r="AO73" s="760"/>
      <c r="AP73" s="758"/>
      <c r="AQ73" s="759"/>
      <c r="AR73" s="932"/>
      <c r="AS73" s="758"/>
      <c r="AT73" s="758"/>
      <c r="AU73" s="758"/>
      <c r="AV73" s="758"/>
      <c r="AW73" s="758"/>
      <c r="AX73" s="758"/>
      <c r="AY73" s="758"/>
      <c r="AZ73" s="759"/>
      <c r="BA73" s="760"/>
      <c r="BB73" s="758"/>
      <c r="BC73" s="759"/>
      <c r="BD73" s="932"/>
      <c r="BE73" s="758"/>
      <c r="BF73" s="758"/>
      <c r="BG73" s="758"/>
      <c r="BH73" s="758"/>
      <c r="BI73" s="758"/>
      <c r="BJ73" s="758"/>
      <c r="BK73" s="758"/>
      <c r="BL73" s="759"/>
      <c r="BM73" s="927"/>
      <c r="BN73" s="758"/>
      <c r="BO73" s="759"/>
      <c r="BP73" s="932"/>
      <c r="BQ73" s="758"/>
      <c r="BR73" s="758"/>
      <c r="BS73" s="758"/>
      <c r="BT73" s="758"/>
      <c r="BU73" s="758"/>
      <c r="BV73" s="758"/>
      <c r="BW73" s="758"/>
      <c r="BX73" s="759"/>
      <c r="BY73" s="823"/>
    </row>
    <row r="74" spans="1:77" ht="14.5">
      <c r="A74" s="824">
        <f>ROW()</f>
        <v>74</v>
      </c>
      <c r="B74" s="192"/>
      <c r="C74" s="811"/>
      <c r="D74" s="811"/>
      <c r="E74" s="812" t="s">
        <v>792</v>
      </c>
      <c r="F74" s="811"/>
      <c r="G74" s="811"/>
      <c r="H74" s="811" t="s">
        <v>1017</v>
      </c>
      <c r="I74" s="811" t="s">
        <v>4</v>
      </c>
      <c r="J74" s="808"/>
      <c r="K74" s="658"/>
      <c r="L74" s="658"/>
      <c r="M74" s="658"/>
      <c r="N74" s="658"/>
      <c r="O74" s="658"/>
      <c r="P74" s="658"/>
      <c r="Q74" s="658"/>
      <c r="R74" s="817"/>
      <c r="S74" s="898"/>
      <c r="T74" s="838"/>
      <c r="U74" s="839"/>
      <c r="V74" s="839"/>
      <c r="W74" s="839"/>
      <c r="X74" s="840"/>
      <c r="Y74" s="927"/>
      <c r="Z74" s="758"/>
      <c r="AA74" s="759"/>
      <c r="AB74" s="932"/>
      <c r="AC74" s="758"/>
      <c r="AD74" s="758"/>
      <c r="AE74" s="758"/>
      <c r="AF74" s="758"/>
      <c r="AG74" s="758"/>
      <c r="AH74" s="758"/>
      <c r="AI74" s="758"/>
      <c r="AJ74" s="758"/>
      <c r="AK74" s="758"/>
      <c r="AL74" s="758"/>
      <c r="AM74" s="758"/>
      <c r="AN74" s="759"/>
      <c r="AO74" s="760"/>
      <c r="AP74" s="758"/>
      <c r="AQ74" s="759"/>
      <c r="AR74" s="932"/>
      <c r="AS74" s="758"/>
      <c r="AT74" s="758"/>
      <c r="AU74" s="758"/>
      <c r="AV74" s="758"/>
      <c r="AW74" s="758"/>
      <c r="AX74" s="758"/>
      <c r="AY74" s="758"/>
      <c r="AZ74" s="759"/>
      <c r="BA74" s="760"/>
      <c r="BB74" s="758"/>
      <c r="BC74" s="759"/>
      <c r="BD74" s="932"/>
      <c r="BE74" s="758"/>
      <c r="BF74" s="758"/>
      <c r="BG74" s="758"/>
      <c r="BH74" s="758"/>
      <c r="BI74" s="758"/>
      <c r="BJ74" s="758"/>
      <c r="BK74" s="758"/>
      <c r="BL74" s="759"/>
      <c r="BM74" s="927"/>
      <c r="BN74" s="758"/>
      <c r="BO74" s="759"/>
      <c r="BP74" s="932"/>
      <c r="BQ74" s="758"/>
      <c r="BR74" s="758"/>
      <c r="BS74" s="758"/>
      <c r="BT74" s="758"/>
      <c r="BU74" s="758"/>
      <c r="BV74" s="758"/>
      <c r="BW74" s="758"/>
      <c r="BX74" s="759"/>
      <c r="BY74" s="823"/>
    </row>
    <row r="75" spans="1:77" ht="14.5">
      <c r="A75" s="824">
        <f>ROW()</f>
        <v>75</v>
      </c>
      <c r="B75" s="192"/>
      <c r="C75" s="811"/>
      <c r="D75" s="811"/>
      <c r="E75" s="812" t="s">
        <v>1019</v>
      </c>
      <c r="F75" s="811"/>
      <c r="G75" s="811"/>
      <c r="H75" s="811" t="s">
        <v>1017</v>
      </c>
      <c r="I75" s="811" t="s">
        <v>4</v>
      </c>
      <c r="J75" s="808"/>
      <c r="K75" s="658"/>
      <c r="L75" s="658"/>
      <c r="M75" s="658"/>
      <c r="N75" s="658"/>
      <c r="O75" s="658"/>
      <c r="P75" s="658"/>
      <c r="Q75" s="658"/>
      <c r="R75" s="817"/>
      <c r="S75" s="898"/>
      <c r="T75" s="838"/>
      <c r="U75" s="839"/>
      <c r="V75" s="839"/>
      <c r="W75" s="839"/>
      <c r="X75" s="840"/>
      <c r="Y75" s="927"/>
      <c r="Z75" s="758"/>
      <c r="AA75" s="759"/>
      <c r="AB75" s="932"/>
      <c r="AC75" s="758"/>
      <c r="AD75" s="758"/>
      <c r="AE75" s="758"/>
      <c r="AF75" s="758"/>
      <c r="AG75" s="758"/>
      <c r="AH75" s="758"/>
      <c r="AI75" s="758"/>
      <c r="AJ75" s="758"/>
      <c r="AK75" s="758"/>
      <c r="AL75" s="758"/>
      <c r="AM75" s="758"/>
      <c r="AN75" s="759"/>
      <c r="AO75" s="760"/>
      <c r="AP75" s="758"/>
      <c r="AQ75" s="759"/>
      <c r="AR75" s="932"/>
      <c r="AS75" s="758"/>
      <c r="AT75" s="758"/>
      <c r="AU75" s="758"/>
      <c r="AV75" s="758"/>
      <c r="AW75" s="758"/>
      <c r="AX75" s="758"/>
      <c r="AY75" s="758"/>
      <c r="AZ75" s="759"/>
      <c r="BA75" s="760"/>
      <c r="BB75" s="758"/>
      <c r="BC75" s="759"/>
      <c r="BD75" s="932"/>
      <c r="BE75" s="758"/>
      <c r="BF75" s="758"/>
      <c r="BG75" s="758"/>
      <c r="BH75" s="758"/>
      <c r="BI75" s="758"/>
      <c r="BJ75" s="758"/>
      <c r="BK75" s="758"/>
      <c r="BL75" s="759"/>
      <c r="BM75" s="927"/>
      <c r="BN75" s="758"/>
      <c r="BO75" s="759"/>
      <c r="BP75" s="932"/>
      <c r="BQ75" s="758"/>
      <c r="BR75" s="758"/>
      <c r="BS75" s="758"/>
      <c r="BT75" s="758"/>
      <c r="BU75" s="758"/>
      <c r="BV75" s="758"/>
      <c r="BW75" s="758"/>
      <c r="BX75" s="759"/>
      <c r="BY75" s="823"/>
    </row>
    <row r="76" spans="1:77" s="869" customFormat="1" ht="72.5">
      <c r="A76" s="855">
        <f>ROW()</f>
        <v>76</v>
      </c>
      <c r="B76" s="856"/>
      <c r="C76" s="857" t="s">
        <v>328</v>
      </c>
      <c r="D76" s="857" t="s">
        <v>1026</v>
      </c>
      <c r="E76" s="858">
        <v>220</v>
      </c>
      <c r="F76" s="857"/>
      <c r="G76" s="857"/>
      <c r="H76" s="857" t="s">
        <v>1017</v>
      </c>
      <c r="I76" s="857" t="s">
        <v>1018</v>
      </c>
      <c r="J76" s="859"/>
      <c r="K76" s="860"/>
      <c r="L76" s="860"/>
      <c r="M76" s="860"/>
      <c r="N76" s="860"/>
      <c r="O76" s="860"/>
      <c r="P76" s="860"/>
      <c r="Q76" s="860"/>
      <c r="R76" s="861"/>
      <c r="S76" s="900"/>
      <c r="T76" s="862"/>
      <c r="U76" s="863"/>
      <c r="V76" s="863"/>
      <c r="W76" s="863"/>
      <c r="X76" s="864"/>
      <c r="Y76" s="928"/>
      <c r="Z76" s="866"/>
      <c r="AA76" s="867"/>
      <c r="AB76" s="933"/>
      <c r="AC76" s="866"/>
      <c r="AD76" s="866"/>
      <c r="AE76" s="866"/>
      <c r="AF76" s="866"/>
      <c r="AG76" s="866"/>
      <c r="AH76" s="866"/>
      <c r="AI76" s="866"/>
      <c r="AJ76" s="866"/>
      <c r="AK76" s="866"/>
      <c r="AL76" s="866"/>
      <c r="AM76" s="866"/>
      <c r="AN76" s="867"/>
      <c r="AO76" s="865"/>
      <c r="AP76" s="866"/>
      <c r="AQ76" s="867"/>
      <c r="AR76" s="933"/>
      <c r="AS76" s="866"/>
      <c r="AT76" s="866"/>
      <c r="AU76" s="866"/>
      <c r="AV76" s="866"/>
      <c r="AW76" s="866"/>
      <c r="AX76" s="866"/>
      <c r="AY76" s="866"/>
      <c r="AZ76" s="867"/>
      <c r="BA76" s="865"/>
      <c r="BB76" s="866"/>
      <c r="BC76" s="867"/>
      <c r="BD76" s="933"/>
      <c r="BE76" s="866"/>
      <c r="BF76" s="866"/>
      <c r="BG76" s="866"/>
      <c r="BH76" s="866"/>
      <c r="BI76" s="866"/>
      <c r="BJ76" s="866"/>
      <c r="BK76" s="866"/>
      <c r="BL76" s="867"/>
      <c r="BM76" s="928"/>
      <c r="BN76" s="866"/>
      <c r="BO76" s="867"/>
      <c r="BP76" s="933"/>
      <c r="BQ76" s="866"/>
      <c r="BR76" s="866"/>
      <c r="BS76" s="866"/>
      <c r="BT76" s="866"/>
      <c r="BU76" s="866"/>
      <c r="BV76" s="866"/>
      <c r="BW76" s="866"/>
      <c r="BX76" s="867"/>
      <c r="BY76" s="868"/>
    </row>
    <row r="77" spans="1:77" ht="14.5">
      <c r="A77" s="824">
        <f>ROW()</f>
        <v>77</v>
      </c>
      <c r="B77" s="192"/>
      <c r="C77" s="811"/>
      <c r="D77" s="811"/>
      <c r="E77" s="812">
        <v>110</v>
      </c>
      <c r="F77" s="811"/>
      <c r="G77" s="811"/>
      <c r="H77" s="811" t="s">
        <v>1017</v>
      </c>
      <c r="I77" s="811" t="s">
        <v>4</v>
      </c>
      <c r="J77" s="808"/>
      <c r="K77" s="658"/>
      <c r="L77" s="658"/>
      <c r="M77" s="658"/>
      <c r="N77" s="658"/>
      <c r="O77" s="658"/>
      <c r="P77" s="658"/>
      <c r="Q77" s="658"/>
      <c r="R77" s="817"/>
      <c r="S77" s="898"/>
      <c r="T77" s="838"/>
      <c r="U77" s="839"/>
      <c r="V77" s="839"/>
      <c r="W77" s="839"/>
      <c r="X77" s="840"/>
      <c r="Y77" s="927"/>
      <c r="Z77" s="758"/>
      <c r="AA77" s="759"/>
      <c r="AB77" s="932"/>
      <c r="AC77" s="758"/>
      <c r="AD77" s="758"/>
      <c r="AE77" s="758"/>
      <c r="AF77" s="758"/>
      <c r="AG77" s="758"/>
      <c r="AH77" s="758"/>
      <c r="AI77" s="758"/>
      <c r="AJ77" s="758"/>
      <c r="AK77" s="758"/>
      <c r="AL77" s="758"/>
      <c r="AM77" s="758"/>
      <c r="AN77" s="759"/>
      <c r="AO77" s="760"/>
      <c r="AP77" s="758"/>
      <c r="AQ77" s="759"/>
      <c r="AR77" s="932"/>
      <c r="AS77" s="758"/>
      <c r="AT77" s="758"/>
      <c r="AU77" s="758"/>
      <c r="AV77" s="758"/>
      <c r="AW77" s="758"/>
      <c r="AX77" s="758"/>
      <c r="AY77" s="758"/>
      <c r="AZ77" s="759"/>
      <c r="BA77" s="760"/>
      <c r="BB77" s="758"/>
      <c r="BC77" s="759"/>
      <c r="BD77" s="932"/>
      <c r="BE77" s="758"/>
      <c r="BF77" s="758"/>
      <c r="BG77" s="758"/>
      <c r="BH77" s="758"/>
      <c r="BI77" s="758"/>
      <c r="BJ77" s="758"/>
      <c r="BK77" s="758"/>
      <c r="BL77" s="759"/>
      <c r="BM77" s="927"/>
      <c r="BN77" s="758"/>
      <c r="BO77" s="759"/>
      <c r="BP77" s="932"/>
      <c r="BQ77" s="758"/>
      <c r="BR77" s="758"/>
      <c r="BS77" s="758"/>
      <c r="BT77" s="758"/>
      <c r="BU77" s="758"/>
      <c r="BV77" s="758"/>
      <c r="BW77" s="758"/>
      <c r="BX77" s="759"/>
      <c r="BY77" s="823"/>
    </row>
    <row r="78" spans="1:77" ht="14.5">
      <c r="A78" s="824">
        <f>ROW()</f>
        <v>78</v>
      </c>
      <c r="B78" s="192"/>
      <c r="C78" s="811"/>
      <c r="D78" s="811"/>
      <c r="E78" s="812" t="s">
        <v>792</v>
      </c>
      <c r="F78" s="811"/>
      <c r="G78" s="811"/>
      <c r="H78" s="811" t="s">
        <v>1017</v>
      </c>
      <c r="I78" s="811" t="s">
        <v>4</v>
      </c>
      <c r="J78" s="808"/>
      <c r="K78" s="658"/>
      <c r="L78" s="658"/>
      <c r="M78" s="658"/>
      <c r="N78" s="658"/>
      <c r="O78" s="658"/>
      <c r="P78" s="658"/>
      <c r="Q78" s="658"/>
      <c r="R78" s="817"/>
      <c r="S78" s="898"/>
      <c r="T78" s="838"/>
      <c r="U78" s="839"/>
      <c r="V78" s="839"/>
      <c r="W78" s="839"/>
      <c r="X78" s="840"/>
      <c r="Y78" s="927"/>
      <c r="Z78" s="758"/>
      <c r="AA78" s="759"/>
      <c r="AB78" s="932"/>
      <c r="AC78" s="758"/>
      <c r="AD78" s="758"/>
      <c r="AE78" s="758"/>
      <c r="AF78" s="758"/>
      <c r="AG78" s="758"/>
      <c r="AH78" s="758"/>
      <c r="AI78" s="758"/>
      <c r="AJ78" s="758"/>
      <c r="AK78" s="758"/>
      <c r="AL78" s="758"/>
      <c r="AM78" s="758"/>
      <c r="AN78" s="759"/>
      <c r="AO78" s="760"/>
      <c r="AP78" s="758"/>
      <c r="AQ78" s="759"/>
      <c r="AR78" s="932"/>
      <c r="AS78" s="758"/>
      <c r="AT78" s="758"/>
      <c r="AU78" s="758"/>
      <c r="AV78" s="758"/>
      <c r="AW78" s="758"/>
      <c r="AX78" s="758"/>
      <c r="AY78" s="758"/>
      <c r="AZ78" s="759"/>
      <c r="BA78" s="760"/>
      <c r="BB78" s="758"/>
      <c r="BC78" s="759"/>
      <c r="BD78" s="932"/>
      <c r="BE78" s="758"/>
      <c r="BF78" s="758"/>
      <c r="BG78" s="758"/>
      <c r="BH78" s="758"/>
      <c r="BI78" s="758"/>
      <c r="BJ78" s="758"/>
      <c r="BK78" s="758"/>
      <c r="BL78" s="759"/>
      <c r="BM78" s="927"/>
      <c r="BN78" s="758"/>
      <c r="BO78" s="759"/>
      <c r="BP78" s="932"/>
      <c r="BQ78" s="758"/>
      <c r="BR78" s="758"/>
      <c r="BS78" s="758"/>
      <c r="BT78" s="758"/>
      <c r="BU78" s="758"/>
      <c r="BV78" s="758"/>
      <c r="BW78" s="758"/>
      <c r="BX78" s="759"/>
      <c r="BY78" s="1330"/>
    </row>
    <row r="79" spans="1:77" ht="14.5">
      <c r="A79" s="824">
        <f>ROW()</f>
        <v>79</v>
      </c>
      <c r="B79" s="192"/>
      <c r="C79" s="811"/>
      <c r="D79" s="811"/>
      <c r="E79" s="812" t="s">
        <v>1019</v>
      </c>
      <c r="F79" s="811"/>
      <c r="G79" s="811"/>
      <c r="H79" s="811" t="s">
        <v>1017</v>
      </c>
      <c r="I79" s="811" t="s">
        <v>4</v>
      </c>
      <c r="J79" s="808"/>
      <c r="K79" s="658"/>
      <c r="L79" s="658"/>
      <c r="M79" s="658"/>
      <c r="N79" s="658"/>
      <c r="O79" s="658"/>
      <c r="P79" s="658"/>
      <c r="Q79" s="658"/>
      <c r="R79" s="817"/>
      <c r="S79" s="898"/>
      <c r="T79" s="838"/>
      <c r="U79" s="839"/>
      <c r="V79" s="839"/>
      <c r="W79" s="839"/>
      <c r="X79" s="840"/>
      <c r="Y79" s="927"/>
      <c r="Z79" s="758"/>
      <c r="AA79" s="759"/>
      <c r="AB79" s="932"/>
      <c r="AC79" s="758"/>
      <c r="AD79" s="758"/>
      <c r="AE79" s="758"/>
      <c r="AF79" s="758"/>
      <c r="AG79" s="758"/>
      <c r="AH79" s="758"/>
      <c r="AI79" s="758"/>
      <c r="AJ79" s="758"/>
      <c r="AK79" s="758"/>
      <c r="AL79" s="758"/>
      <c r="AM79" s="758"/>
      <c r="AN79" s="759"/>
      <c r="AO79" s="760"/>
      <c r="AP79" s="758"/>
      <c r="AQ79" s="759"/>
      <c r="AR79" s="932"/>
      <c r="AS79" s="758"/>
      <c r="AT79" s="758"/>
      <c r="AU79" s="758"/>
      <c r="AV79" s="758"/>
      <c r="AW79" s="758"/>
      <c r="AX79" s="758"/>
      <c r="AY79" s="758"/>
      <c r="AZ79" s="759"/>
      <c r="BA79" s="760"/>
      <c r="BB79" s="758"/>
      <c r="BC79" s="759"/>
      <c r="BD79" s="932"/>
      <c r="BE79" s="758"/>
      <c r="BF79" s="758"/>
      <c r="BG79" s="758"/>
      <c r="BH79" s="758"/>
      <c r="BI79" s="758"/>
      <c r="BJ79" s="758"/>
      <c r="BK79" s="758"/>
      <c r="BL79" s="759"/>
      <c r="BM79" s="927"/>
      <c r="BN79" s="758"/>
      <c r="BO79" s="759"/>
      <c r="BP79" s="932"/>
      <c r="BQ79" s="758"/>
      <c r="BR79" s="758"/>
      <c r="BS79" s="758"/>
      <c r="BT79" s="758"/>
      <c r="BU79" s="758"/>
      <c r="BV79" s="758"/>
      <c r="BW79" s="758"/>
      <c r="BX79" s="759"/>
      <c r="BY79" s="1330"/>
    </row>
    <row r="80" spans="1:77" ht="29">
      <c r="A80" s="824">
        <f>ROW()</f>
        <v>80</v>
      </c>
      <c r="B80" s="192"/>
      <c r="C80" s="811" t="s">
        <v>328</v>
      </c>
      <c r="D80" s="811" t="s">
        <v>1027</v>
      </c>
      <c r="E80" s="812">
        <v>220</v>
      </c>
      <c r="F80" s="811" t="s">
        <v>813</v>
      </c>
      <c r="G80" s="811"/>
      <c r="H80" s="811" t="s">
        <v>814</v>
      </c>
      <c r="I80" s="811"/>
      <c r="J80" s="808"/>
      <c r="K80" s="658"/>
      <c r="L80" s="658"/>
      <c r="M80" s="658"/>
      <c r="N80" s="658"/>
      <c r="O80" s="658"/>
      <c r="P80" s="658"/>
      <c r="Q80" s="658"/>
      <c r="R80" s="817"/>
      <c r="S80" s="898"/>
      <c r="T80" s="838"/>
      <c r="U80" s="839"/>
      <c r="V80" s="839"/>
      <c r="W80" s="839"/>
      <c r="X80" s="840"/>
      <c r="Y80" s="927"/>
      <c r="Z80" s="758"/>
      <c r="AA80" s="759"/>
      <c r="AB80" s="932"/>
      <c r="AC80" s="758"/>
      <c r="AD80" s="758"/>
      <c r="AE80" s="758"/>
      <c r="AF80" s="758"/>
      <c r="AG80" s="758"/>
      <c r="AH80" s="758"/>
      <c r="AI80" s="758"/>
      <c r="AJ80" s="758"/>
      <c r="AK80" s="758"/>
      <c r="AL80" s="758"/>
      <c r="AM80" s="758"/>
      <c r="AN80" s="759"/>
      <c r="AO80" s="760"/>
      <c r="AP80" s="758"/>
      <c r="AQ80" s="759"/>
      <c r="AR80" s="932"/>
      <c r="AS80" s="758"/>
      <c r="AT80" s="758"/>
      <c r="AU80" s="758"/>
      <c r="AV80" s="758"/>
      <c r="AW80" s="758"/>
      <c r="AX80" s="758"/>
      <c r="AY80" s="758"/>
      <c r="AZ80" s="759"/>
      <c r="BA80" s="760"/>
      <c r="BB80" s="758"/>
      <c r="BC80" s="759"/>
      <c r="BD80" s="932"/>
      <c r="BE80" s="758"/>
      <c r="BF80" s="758"/>
      <c r="BG80" s="758"/>
      <c r="BH80" s="758"/>
      <c r="BI80" s="758"/>
      <c r="BJ80" s="758"/>
      <c r="BK80" s="758"/>
      <c r="BL80" s="759"/>
      <c r="BM80" s="927"/>
      <c r="BN80" s="758"/>
      <c r="BO80" s="759"/>
      <c r="BP80" s="932"/>
      <c r="BQ80" s="758"/>
      <c r="BR80" s="758"/>
      <c r="BS80" s="758"/>
      <c r="BT80" s="758"/>
      <c r="BU80" s="758"/>
      <c r="BV80" s="758"/>
      <c r="BW80" s="758"/>
      <c r="BX80" s="759"/>
      <c r="BY80" s="1330"/>
    </row>
    <row r="81" spans="1:77" ht="14.5">
      <c r="A81" s="824">
        <f>ROW()</f>
        <v>81</v>
      </c>
      <c r="B81" s="192"/>
      <c r="C81" s="811"/>
      <c r="D81" s="811"/>
      <c r="E81" s="812"/>
      <c r="F81" s="811" t="s">
        <v>815</v>
      </c>
      <c r="G81" s="811"/>
      <c r="H81" s="811" t="s">
        <v>814</v>
      </c>
      <c r="I81" s="811"/>
      <c r="J81" s="808"/>
      <c r="K81" s="658"/>
      <c r="L81" s="658"/>
      <c r="M81" s="658"/>
      <c r="N81" s="658"/>
      <c r="O81" s="658"/>
      <c r="P81" s="658"/>
      <c r="Q81" s="658"/>
      <c r="R81" s="817"/>
      <c r="S81" s="898"/>
      <c r="T81" s="838"/>
      <c r="U81" s="839"/>
      <c r="V81" s="839"/>
      <c r="W81" s="839"/>
      <c r="X81" s="840"/>
      <c r="Y81" s="927"/>
      <c r="Z81" s="758"/>
      <c r="AA81" s="759"/>
      <c r="AB81" s="932"/>
      <c r="AC81" s="758"/>
      <c r="AD81" s="758"/>
      <c r="AE81" s="758"/>
      <c r="AF81" s="758"/>
      <c r="AG81" s="758"/>
      <c r="AH81" s="758"/>
      <c r="AI81" s="758"/>
      <c r="AJ81" s="758"/>
      <c r="AK81" s="758"/>
      <c r="AL81" s="758"/>
      <c r="AM81" s="758"/>
      <c r="AN81" s="759"/>
      <c r="AO81" s="760"/>
      <c r="AP81" s="758"/>
      <c r="AQ81" s="759"/>
      <c r="AR81" s="932"/>
      <c r="AS81" s="758"/>
      <c r="AT81" s="758"/>
      <c r="AU81" s="758"/>
      <c r="AV81" s="758"/>
      <c r="AW81" s="758"/>
      <c r="AX81" s="758"/>
      <c r="AY81" s="758"/>
      <c r="AZ81" s="759"/>
      <c r="BA81" s="760"/>
      <c r="BB81" s="758"/>
      <c r="BC81" s="759"/>
      <c r="BD81" s="932"/>
      <c r="BE81" s="758"/>
      <c r="BF81" s="758"/>
      <c r="BG81" s="758"/>
      <c r="BH81" s="758"/>
      <c r="BI81" s="758"/>
      <c r="BJ81" s="758"/>
      <c r="BK81" s="758"/>
      <c r="BL81" s="759"/>
      <c r="BM81" s="927"/>
      <c r="BN81" s="758"/>
      <c r="BO81" s="759"/>
      <c r="BP81" s="932"/>
      <c r="BQ81" s="758"/>
      <c r="BR81" s="758"/>
      <c r="BS81" s="758"/>
      <c r="BT81" s="758"/>
      <c r="BU81" s="758"/>
      <c r="BV81" s="758"/>
      <c r="BW81" s="758"/>
      <c r="BX81" s="759"/>
      <c r="BY81" s="823"/>
    </row>
    <row r="82" spans="1:77" ht="14.5">
      <c r="A82" s="824">
        <f>ROW()</f>
        <v>82</v>
      </c>
      <c r="B82" s="192"/>
      <c r="C82" s="811"/>
      <c r="D82" s="811"/>
      <c r="E82" s="812">
        <v>110</v>
      </c>
      <c r="F82" s="811" t="s">
        <v>813</v>
      </c>
      <c r="G82" s="811"/>
      <c r="H82" s="811" t="s">
        <v>814</v>
      </c>
      <c r="I82" s="811"/>
      <c r="J82" s="808"/>
      <c r="K82" s="658"/>
      <c r="L82" s="658"/>
      <c r="M82" s="658"/>
      <c r="N82" s="658"/>
      <c r="O82" s="658"/>
      <c r="P82" s="658"/>
      <c r="Q82" s="658"/>
      <c r="R82" s="817"/>
      <c r="S82" s="898"/>
      <c r="T82" s="838"/>
      <c r="U82" s="839"/>
      <c r="V82" s="839"/>
      <c r="W82" s="839"/>
      <c r="X82" s="840"/>
      <c r="Y82" s="927"/>
      <c r="Z82" s="758"/>
      <c r="AA82" s="759"/>
      <c r="AB82" s="932"/>
      <c r="AC82" s="758"/>
      <c r="AD82" s="758"/>
      <c r="AE82" s="758"/>
      <c r="AF82" s="758"/>
      <c r="AG82" s="758"/>
      <c r="AH82" s="758"/>
      <c r="AI82" s="758"/>
      <c r="AJ82" s="758"/>
      <c r="AK82" s="758"/>
      <c r="AL82" s="758"/>
      <c r="AM82" s="758"/>
      <c r="AN82" s="759"/>
      <c r="AO82" s="760"/>
      <c r="AP82" s="758"/>
      <c r="AQ82" s="759"/>
      <c r="AR82" s="932"/>
      <c r="AS82" s="758"/>
      <c r="AT82" s="758"/>
      <c r="AU82" s="758"/>
      <c r="AV82" s="758"/>
      <c r="AW82" s="758"/>
      <c r="AX82" s="758"/>
      <c r="AY82" s="758"/>
      <c r="AZ82" s="759"/>
      <c r="BA82" s="760"/>
      <c r="BB82" s="758"/>
      <c r="BC82" s="759"/>
      <c r="BD82" s="932"/>
      <c r="BE82" s="758"/>
      <c r="BF82" s="758"/>
      <c r="BG82" s="758"/>
      <c r="BH82" s="758"/>
      <c r="BI82" s="758"/>
      <c r="BJ82" s="758"/>
      <c r="BK82" s="758"/>
      <c r="BL82" s="759"/>
      <c r="BM82" s="927"/>
      <c r="BN82" s="758"/>
      <c r="BO82" s="759"/>
      <c r="BP82" s="932"/>
      <c r="BQ82" s="758"/>
      <c r="BR82" s="758"/>
      <c r="BS82" s="758"/>
      <c r="BT82" s="758"/>
      <c r="BU82" s="758"/>
      <c r="BV82" s="758"/>
      <c r="BW82" s="758"/>
      <c r="BX82" s="759"/>
      <c r="BY82" s="1330"/>
    </row>
    <row r="83" spans="1:77" ht="14.5">
      <c r="A83" s="824">
        <f>ROW()</f>
        <v>83</v>
      </c>
      <c r="B83" s="192"/>
      <c r="C83" s="811"/>
      <c r="D83" s="811"/>
      <c r="E83" s="812"/>
      <c r="F83" s="811" t="s">
        <v>815</v>
      </c>
      <c r="G83" s="811"/>
      <c r="H83" s="811" t="s">
        <v>814</v>
      </c>
      <c r="I83" s="811"/>
      <c r="J83" s="808"/>
      <c r="K83" s="658"/>
      <c r="L83" s="658"/>
      <c r="M83" s="658"/>
      <c r="N83" s="658"/>
      <c r="O83" s="658"/>
      <c r="P83" s="658"/>
      <c r="Q83" s="658"/>
      <c r="R83" s="817"/>
      <c r="S83" s="898"/>
      <c r="T83" s="838"/>
      <c r="U83" s="839"/>
      <c r="V83" s="839"/>
      <c r="W83" s="839"/>
      <c r="X83" s="840"/>
      <c r="Y83" s="927"/>
      <c r="Z83" s="758"/>
      <c r="AA83" s="759"/>
      <c r="AB83" s="932"/>
      <c r="AC83" s="758"/>
      <c r="AD83" s="758"/>
      <c r="AE83" s="758"/>
      <c r="AF83" s="758"/>
      <c r="AG83" s="758"/>
      <c r="AH83" s="758"/>
      <c r="AI83" s="758"/>
      <c r="AJ83" s="758"/>
      <c r="AK83" s="758"/>
      <c r="AL83" s="758"/>
      <c r="AM83" s="758"/>
      <c r="AN83" s="759"/>
      <c r="AO83" s="760"/>
      <c r="AP83" s="758"/>
      <c r="AQ83" s="759"/>
      <c r="AR83" s="932"/>
      <c r="AS83" s="758"/>
      <c r="AT83" s="758"/>
      <c r="AU83" s="758"/>
      <c r="AV83" s="758"/>
      <c r="AW83" s="758"/>
      <c r="AX83" s="758"/>
      <c r="AY83" s="758"/>
      <c r="AZ83" s="759"/>
      <c r="BA83" s="760"/>
      <c r="BB83" s="758"/>
      <c r="BC83" s="759"/>
      <c r="BD83" s="932"/>
      <c r="BE83" s="758"/>
      <c r="BF83" s="758"/>
      <c r="BG83" s="758"/>
      <c r="BH83" s="758"/>
      <c r="BI83" s="758"/>
      <c r="BJ83" s="758"/>
      <c r="BK83" s="758"/>
      <c r="BL83" s="759"/>
      <c r="BM83" s="927"/>
      <c r="BN83" s="758"/>
      <c r="BO83" s="759"/>
      <c r="BP83" s="932"/>
      <c r="BQ83" s="758"/>
      <c r="BR83" s="758"/>
      <c r="BS83" s="758"/>
      <c r="BT83" s="758"/>
      <c r="BU83" s="758"/>
      <c r="BV83" s="758"/>
      <c r="BW83" s="758"/>
      <c r="BX83" s="759"/>
      <c r="BY83" s="1330"/>
    </row>
    <row r="84" spans="1:77" ht="14.5">
      <c r="A84" s="824">
        <f>ROW()</f>
        <v>84</v>
      </c>
      <c r="B84" s="192"/>
      <c r="C84" s="811"/>
      <c r="D84" s="811"/>
      <c r="E84" s="812" t="s">
        <v>792</v>
      </c>
      <c r="F84" s="811" t="s">
        <v>815</v>
      </c>
      <c r="G84" s="811"/>
      <c r="H84" s="811" t="s">
        <v>814</v>
      </c>
      <c r="I84" s="811"/>
      <c r="J84" s="808"/>
      <c r="K84" s="658"/>
      <c r="L84" s="658"/>
      <c r="M84" s="658"/>
      <c r="N84" s="658"/>
      <c r="O84" s="658"/>
      <c r="P84" s="658"/>
      <c r="Q84" s="658"/>
      <c r="R84" s="817"/>
      <c r="S84" s="898"/>
      <c r="T84" s="838"/>
      <c r="U84" s="839"/>
      <c r="V84" s="839"/>
      <c r="W84" s="839"/>
      <c r="X84" s="840"/>
      <c r="Y84" s="927"/>
      <c r="Z84" s="758"/>
      <c r="AA84" s="759"/>
      <c r="AB84" s="932"/>
      <c r="AC84" s="758"/>
      <c r="AD84" s="758"/>
      <c r="AE84" s="758"/>
      <c r="AF84" s="758"/>
      <c r="AG84" s="758"/>
      <c r="AH84" s="758"/>
      <c r="AI84" s="758"/>
      <c r="AJ84" s="758"/>
      <c r="AK84" s="758"/>
      <c r="AL84" s="758"/>
      <c r="AM84" s="758"/>
      <c r="AN84" s="759"/>
      <c r="AO84" s="760"/>
      <c r="AP84" s="758"/>
      <c r="AQ84" s="759"/>
      <c r="AR84" s="932"/>
      <c r="AS84" s="758"/>
      <c r="AT84" s="758"/>
      <c r="AU84" s="758"/>
      <c r="AV84" s="758"/>
      <c r="AW84" s="758"/>
      <c r="AX84" s="758"/>
      <c r="AY84" s="758"/>
      <c r="AZ84" s="759"/>
      <c r="BA84" s="760"/>
      <c r="BB84" s="758"/>
      <c r="BC84" s="759"/>
      <c r="BD84" s="932"/>
      <c r="BE84" s="758"/>
      <c r="BF84" s="758"/>
      <c r="BG84" s="758"/>
      <c r="BH84" s="758"/>
      <c r="BI84" s="758"/>
      <c r="BJ84" s="758"/>
      <c r="BK84" s="758"/>
      <c r="BL84" s="759"/>
      <c r="BM84" s="927"/>
      <c r="BN84" s="758"/>
      <c r="BO84" s="759"/>
      <c r="BP84" s="932"/>
      <c r="BQ84" s="758"/>
      <c r="BR84" s="758"/>
      <c r="BS84" s="758"/>
      <c r="BT84" s="758"/>
      <c r="BU84" s="758"/>
      <c r="BV84" s="758"/>
      <c r="BW84" s="758"/>
      <c r="BX84" s="759"/>
      <c r="BY84" s="1330"/>
    </row>
    <row r="85" spans="1:77" ht="29">
      <c r="A85" s="824">
        <f>ROW()</f>
        <v>85</v>
      </c>
      <c r="B85" s="192"/>
      <c r="C85" s="811" t="s">
        <v>328</v>
      </c>
      <c r="D85" s="811" t="s">
        <v>1028</v>
      </c>
      <c r="E85" s="812">
        <v>220</v>
      </c>
      <c r="F85" s="811" t="s">
        <v>813</v>
      </c>
      <c r="G85" s="811"/>
      <c r="H85" s="811" t="s">
        <v>1029</v>
      </c>
      <c r="I85" s="811" t="s">
        <v>4</v>
      </c>
      <c r="J85" s="808"/>
      <c r="K85" s="658"/>
      <c r="L85" s="658"/>
      <c r="M85" s="658"/>
      <c r="N85" s="658"/>
      <c r="O85" s="658"/>
      <c r="P85" s="658"/>
      <c r="Q85" s="658"/>
      <c r="R85" s="817"/>
      <c r="S85" s="898"/>
      <c r="T85" s="838"/>
      <c r="U85" s="839"/>
      <c r="V85" s="839"/>
      <c r="W85" s="839"/>
      <c r="X85" s="840"/>
      <c r="Y85" s="927"/>
      <c r="Z85" s="758"/>
      <c r="AA85" s="759"/>
      <c r="AB85" s="932"/>
      <c r="AC85" s="758"/>
      <c r="AD85" s="758"/>
      <c r="AE85" s="758"/>
      <c r="AF85" s="758"/>
      <c r="AG85" s="758"/>
      <c r="AH85" s="758"/>
      <c r="AI85" s="758"/>
      <c r="AJ85" s="758"/>
      <c r="AK85" s="758"/>
      <c r="AL85" s="758"/>
      <c r="AM85" s="758"/>
      <c r="AN85" s="759"/>
      <c r="AO85" s="760"/>
      <c r="AP85" s="758"/>
      <c r="AQ85" s="759"/>
      <c r="AR85" s="932"/>
      <c r="AS85" s="758"/>
      <c r="AT85" s="758"/>
      <c r="AU85" s="758"/>
      <c r="AV85" s="758"/>
      <c r="AW85" s="758"/>
      <c r="AX85" s="758"/>
      <c r="AY85" s="758"/>
      <c r="AZ85" s="759"/>
      <c r="BA85" s="760"/>
      <c r="BB85" s="758"/>
      <c r="BC85" s="759"/>
      <c r="BD85" s="932"/>
      <c r="BE85" s="758"/>
      <c r="BF85" s="758"/>
      <c r="BG85" s="758"/>
      <c r="BH85" s="758"/>
      <c r="BI85" s="758"/>
      <c r="BJ85" s="758"/>
      <c r="BK85" s="758"/>
      <c r="BL85" s="759"/>
      <c r="BM85" s="927"/>
      <c r="BN85" s="758"/>
      <c r="BO85" s="759"/>
      <c r="BP85" s="932"/>
      <c r="BQ85" s="758"/>
      <c r="BR85" s="758"/>
      <c r="BS85" s="758"/>
      <c r="BT85" s="758"/>
      <c r="BU85" s="758"/>
      <c r="BV85" s="758"/>
      <c r="BW85" s="758"/>
      <c r="BX85" s="759"/>
      <c r="BY85" s="823"/>
    </row>
    <row r="86" spans="1:77" ht="14.5">
      <c r="A86" s="824">
        <f>ROW()</f>
        <v>86</v>
      </c>
      <c r="B86" s="192"/>
      <c r="C86" s="811"/>
      <c r="D86" s="811"/>
      <c r="E86" s="812"/>
      <c r="F86" s="811" t="s">
        <v>815</v>
      </c>
      <c r="G86" s="811"/>
      <c r="H86" s="811" t="s">
        <v>1029</v>
      </c>
      <c r="I86" s="811"/>
      <c r="J86" s="808"/>
      <c r="K86" s="658"/>
      <c r="L86" s="658"/>
      <c r="M86" s="658"/>
      <c r="N86" s="658"/>
      <c r="O86" s="658"/>
      <c r="P86" s="658"/>
      <c r="Q86" s="658"/>
      <c r="R86" s="817"/>
      <c r="S86" s="898"/>
      <c r="T86" s="838"/>
      <c r="U86" s="839"/>
      <c r="V86" s="839"/>
      <c r="W86" s="839"/>
      <c r="X86" s="840"/>
      <c r="Y86" s="927"/>
      <c r="Z86" s="758"/>
      <c r="AA86" s="759"/>
      <c r="AB86" s="932"/>
      <c r="AC86" s="758"/>
      <c r="AD86" s="758"/>
      <c r="AE86" s="758"/>
      <c r="AF86" s="758"/>
      <c r="AG86" s="758"/>
      <c r="AH86" s="758"/>
      <c r="AI86" s="758"/>
      <c r="AJ86" s="758"/>
      <c r="AK86" s="758"/>
      <c r="AL86" s="758"/>
      <c r="AM86" s="758"/>
      <c r="AN86" s="759"/>
      <c r="AO86" s="760"/>
      <c r="AP86" s="758"/>
      <c r="AQ86" s="759"/>
      <c r="AR86" s="932"/>
      <c r="AS86" s="758"/>
      <c r="AT86" s="758"/>
      <c r="AU86" s="758"/>
      <c r="AV86" s="758"/>
      <c r="AW86" s="758"/>
      <c r="AX86" s="758"/>
      <c r="AY86" s="758"/>
      <c r="AZ86" s="759"/>
      <c r="BA86" s="760"/>
      <c r="BB86" s="758"/>
      <c r="BC86" s="759"/>
      <c r="BD86" s="932"/>
      <c r="BE86" s="758"/>
      <c r="BF86" s="758"/>
      <c r="BG86" s="758"/>
      <c r="BH86" s="758"/>
      <c r="BI86" s="758"/>
      <c r="BJ86" s="758"/>
      <c r="BK86" s="758"/>
      <c r="BL86" s="759"/>
      <c r="BM86" s="927"/>
      <c r="BN86" s="758"/>
      <c r="BO86" s="759"/>
      <c r="BP86" s="932"/>
      <c r="BQ86" s="758"/>
      <c r="BR86" s="758"/>
      <c r="BS86" s="758"/>
      <c r="BT86" s="758"/>
      <c r="BU86" s="758"/>
      <c r="BV86" s="758"/>
      <c r="BW86" s="758"/>
      <c r="BX86" s="759"/>
      <c r="BY86" s="823"/>
    </row>
    <row r="87" spans="1:77" ht="14.5">
      <c r="A87" s="824">
        <f>ROW()</f>
        <v>87</v>
      </c>
      <c r="B87" s="192"/>
      <c r="C87" s="811"/>
      <c r="D87" s="811"/>
      <c r="E87" s="812">
        <v>110</v>
      </c>
      <c r="F87" s="811" t="s">
        <v>813</v>
      </c>
      <c r="G87" s="811"/>
      <c r="H87" s="811" t="s">
        <v>1029</v>
      </c>
      <c r="I87" s="811"/>
      <c r="J87" s="808"/>
      <c r="K87" s="658"/>
      <c r="L87" s="658"/>
      <c r="M87" s="658"/>
      <c r="N87" s="658"/>
      <c r="O87" s="658"/>
      <c r="P87" s="658"/>
      <c r="Q87" s="658"/>
      <c r="R87" s="817"/>
      <c r="S87" s="898"/>
      <c r="T87" s="838"/>
      <c r="U87" s="839"/>
      <c r="V87" s="839"/>
      <c r="W87" s="839"/>
      <c r="X87" s="840"/>
      <c r="Y87" s="927"/>
      <c r="Z87" s="758"/>
      <c r="AA87" s="759"/>
      <c r="AB87" s="932"/>
      <c r="AC87" s="758"/>
      <c r="AD87" s="758"/>
      <c r="AE87" s="758"/>
      <c r="AF87" s="758"/>
      <c r="AG87" s="758"/>
      <c r="AH87" s="758"/>
      <c r="AI87" s="758"/>
      <c r="AJ87" s="758"/>
      <c r="AK87" s="758"/>
      <c r="AL87" s="758"/>
      <c r="AM87" s="758"/>
      <c r="AN87" s="759"/>
      <c r="AO87" s="760"/>
      <c r="AP87" s="758"/>
      <c r="AQ87" s="759"/>
      <c r="AR87" s="932"/>
      <c r="AS87" s="758"/>
      <c r="AT87" s="758"/>
      <c r="AU87" s="758"/>
      <c r="AV87" s="758"/>
      <c r="AW87" s="758"/>
      <c r="AX87" s="758"/>
      <c r="AY87" s="758"/>
      <c r="AZ87" s="759"/>
      <c r="BA87" s="760"/>
      <c r="BB87" s="758"/>
      <c r="BC87" s="759"/>
      <c r="BD87" s="932"/>
      <c r="BE87" s="758"/>
      <c r="BF87" s="758"/>
      <c r="BG87" s="758"/>
      <c r="BH87" s="758"/>
      <c r="BI87" s="758"/>
      <c r="BJ87" s="758"/>
      <c r="BK87" s="758"/>
      <c r="BL87" s="759"/>
      <c r="BM87" s="927"/>
      <c r="BN87" s="758"/>
      <c r="BO87" s="759"/>
      <c r="BP87" s="932"/>
      <c r="BQ87" s="758"/>
      <c r="BR87" s="758"/>
      <c r="BS87" s="758"/>
      <c r="BT87" s="758"/>
      <c r="BU87" s="758"/>
      <c r="BV87" s="758"/>
      <c r="BW87" s="758"/>
      <c r="BX87" s="759"/>
      <c r="BY87" s="823"/>
    </row>
    <row r="88" spans="1:77" ht="14.5">
      <c r="A88" s="824">
        <f>ROW()</f>
        <v>88</v>
      </c>
      <c r="B88" s="192"/>
      <c r="C88" s="811"/>
      <c r="D88" s="811"/>
      <c r="E88" s="812"/>
      <c r="F88" s="811" t="s">
        <v>815</v>
      </c>
      <c r="G88" s="811"/>
      <c r="H88" s="811" t="s">
        <v>1029</v>
      </c>
      <c r="I88" s="811"/>
      <c r="J88" s="808"/>
      <c r="K88" s="658"/>
      <c r="L88" s="658"/>
      <c r="M88" s="658"/>
      <c r="N88" s="658"/>
      <c r="O88" s="658"/>
      <c r="P88" s="658"/>
      <c r="Q88" s="658"/>
      <c r="R88" s="817"/>
      <c r="S88" s="898"/>
      <c r="T88" s="838"/>
      <c r="U88" s="839"/>
      <c r="V88" s="839"/>
      <c r="W88" s="839"/>
      <c r="X88" s="840"/>
      <c r="Y88" s="927"/>
      <c r="Z88" s="758"/>
      <c r="AA88" s="759"/>
      <c r="AB88" s="932"/>
      <c r="AC88" s="758"/>
      <c r="AD88" s="758"/>
      <c r="AE88" s="758"/>
      <c r="AF88" s="758"/>
      <c r="AG88" s="758"/>
      <c r="AH88" s="758"/>
      <c r="AI88" s="758"/>
      <c r="AJ88" s="758"/>
      <c r="AK88" s="758"/>
      <c r="AL88" s="758"/>
      <c r="AM88" s="758"/>
      <c r="AN88" s="759"/>
      <c r="AO88" s="760"/>
      <c r="AP88" s="758"/>
      <c r="AQ88" s="759"/>
      <c r="AR88" s="932"/>
      <c r="AS88" s="758"/>
      <c r="AT88" s="758"/>
      <c r="AU88" s="758"/>
      <c r="AV88" s="758"/>
      <c r="AW88" s="758"/>
      <c r="AX88" s="758"/>
      <c r="AY88" s="758"/>
      <c r="AZ88" s="759"/>
      <c r="BA88" s="760"/>
      <c r="BB88" s="758"/>
      <c r="BC88" s="759"/>
      <c r="BD88" s="932"/>
      <c r="BE88" s="758"/>
      <c r="BF88" s="758"/>
      <c r="BG88" s="758"/>
      <c r="BH88" s="758"/>
      <c r="BI88" s="758"/>
      <c r="BJ88" s="758"/>
      <c r="BK88" s="758"/>
      <c r="BL88" s="759"/>
      <c r="BM88" s="927"/>
      <c r="BN88" s="758"/>
      <c r="BO88" s="759"/>
      <c r="BP88" s="932"/>
      <c r="BQ88" s="758"/>
      <c r="BR88" s="758"/>
      <c r="BS88" s="758"/>
      <c r="BT88" s="758"/>
      <c r="BU88" s="758"/>
      <c r="BV88" s="758"/>
      <c r="BW88" s="758"/>
      <c r="BX88" s="759"/>
      <c r="BY88" s="1330"/>
    </row>
    <row r="89" spans="1:77" ht="14.5">
      <c r="A89" s="824">
        <f>ROW()</f>
        <v>89</v>
      </c>
      <c r="B89" s="192"/>
      <c r="C89" s="811"/>
      <c r="D89" s="811"/>
      <c r="E89" s="812" t="s">
        <v>792</v>
      </c>
      <c r="F89" s="811" t="s">
        <v>815</v>
      </c>
      <c r="G89" s="811"/>
      <c r="H89" s="811" t="s">
        <v>1029</v>
      </c>
      <c r="I89" s="811"/>
      <c r="J89" s="808"/>
      <c r="K89" s="658"/>
      <c r="L89" s="658"/>
      <c r="M89" s="658"/>
      <c r="N89" s="658"/>
      <c r="O89" s="658"/>
      <c r="P89" s="658"/>
      <c r="Q89" s="658"/>
      <c r="R89" s="817"/>
      <c r="S89" s="898"/>
      <c r="T89" s="842"/>
      <c r="U89" s="843"/>
      <c r="V89" s="843"/>
      <c r="W89" s="843"/>
      <c r="X89" s="844"/>
      <c r="Y89" s="927"/>
      <c r="Z89" s="758"/>
      <c r="AA89" s="759"/>
      <c r="AB89" s="932"/>
      <c r="AC89" s="758"/>
      <c r="AD89" s="758"/>
      <c r="AE89" s="758"/>
      <c r="AF89" s="758"/>
      <c r="AG89" s="758"/>
      <c r="AH89" s="758"/>
      <c r="AI89" s="758"/>
      <c r="AJ89" s="758"/>
      <c r="AK89" s="758"/>
      <c r="AL89" s="758"/>
      <c r="AM89" s="758"/>
      <c r="AN89" s="759"/>
      <c r="AO89" s="760"/>
      <c r="AP89" s="758"/>
      <c r="AQ89" s="759"/>
      <c r="AR89" s="932"/>
      <c r="AS89" s="758"/>
      <c r="AT89" s="758"/>
      <c r="AU89" s="758"/>
      <c r="AV89" s="758"/>
      <c r="AW89" s="758"/>
      <c r="AX89" s="758"/>
      <c r="AY89" s="758"/>
      <c r="AZ89" s="759"/>
      <c r="BA89" s="760"/>
      <c r="BB89" s="758"/>
      <c r="BC89" s="759"/>
      <c r="BD89" s="932"/>
      <c r="BE89" s="758"/>
      <c r="BF89" s="758"/>
      <c r="BG89" s="758"/>
      <c r="BH89" s="758"/>
      <c r="BI89" s="758"/>
      <c r="BJ89" s="758"/>
      <c r="BK89" s="758"/>
      <c r="BL89" s="759"/>
      <c r="BM89" s="927"/>
      <c r="BN89" s="758"/>
      <c r="BO89" s="759"/>
      <c r="BP89" s="932"/>
      <c r="BQ89" s="758"/>
      <c r="BR89" s="758"/>
      <c r="BS89" s="758"/>
      <c r="BT89" s="758"/>
      <c r="BU89" s="758"/>
      <c r="BV89" s="758"/>
      <c r="BW89" s="758"/>
      <c r="BX89" s="759"/>
      <c r="BY89" s="1330"/>
    </row>
    <row r="90" spans="1:77" ht="14.5">
      <c r="A90" s="824">
        <f>ROW()</f>
        <v>90</v>
      </c>
      <c r="B90" s="192"/>
      <c r="C90" s="811"/>
      <c r="D90" s="811"/>
      <c r="E90" s="812" t="s">
        <v>1019</v>
      </c>
      <c r="F90" s="811" t="s">
        <v>1030</v>
      </c>
      <c r="G90" s="811"/>
      <c r="H90" s="811" t="s">
        <v>1029</v>
      </c>
      <c r="I90" s="811"/>
      <c r="J90" s="808"/>
      <c r="K90" s="658"/>
      <c r="L90" s="658"/>
      <c r="M90" s="658"/>
      <c r="N90" s="658"/>
      <c r="O90" s="658"/>
      <c r="P90" s="658"/>
      <c r="Q90" s="658"/>
      <c r="R90" s="817"/>
      <c r="S90" s="898"/>
      <c r="T90" s="842"/>
      <c r="U90" s="843"/>
      <c r="V90" s="843"/>
      <c r="W90" s="843"/>
      <c r="X90" s="844"/>
      <c r="Y90" s="927"/>
      <c r="Z90" s="758"/>
      <c r="AA90" s="759"/>
      <c r="AB90" s="932"/>
      <c r="AC90" s="758"/>
      <c r="AD90" s="758"/>
      <c r="AE90" s="758"/>
      <c r="AF90" s="758"/>
      <c r="AG90" s="758"/>
      <c r="AH90" s="758"/>
      <c r="AI90" s="758"/>
      <c r="AJ90" s="758"/>
      <c r="AK90" s="758"/>
      <c r="AL90" s="758"/>
      <c r="AM90" s="758"/>
      <c r="AN90" s="759"/>
      <c r="AO90" s="760"/>
      <c r="AP90" s="758"/>
      <c r="AQ90" s="759"/>
      <c r="AR90" s="932"/>
      <c r="AS90" s="758"/>
      <c r="AT90" s="758"/>
      <c r="AU90" s="758"/>
      <c r="AV90" s="758"/>
      <c r="AW90" s="758"/>
      <c r="AX90" s="758"/>
      <c r="AY90" s="758"/>
      <c r="AZ90" s="759"/>
      <c r="BA90" s="760"/>
      <c r="BB90" s="758"/>
      <c r="BC90" s="759"/>
      <c r="BD90" s="932"/>
      <c r="BE90" s="758"/>
      <c r="BF90" s="758"/>
      <c r="BG90" s="758"/>
      <c r="BH90" s="758"/>
      <c r="BI90" s="758"/>
      <c r="BJ90" s="758"/>
      <c r="BK90" s="758"/>
      <c r="BL90" s="759"/>
      <c r="BM90" s="927"/>
      <c r="BN90" s="758"/>
      <c r="BO90" s="759"/>
      <c r="BP90" s="932"/>
      <c r="BQ90" s="758"/>
      <c r="BR90" s="758"/>
      <c r="BS90" s="758"/>
      <c r="BT90" s="758"/>
      <c r="BU90" s="758"/>
      <c r="BV90" s="758"/>
      <c r="BW90" s="758"/>
      <c r="BX90" s="759"/>
      <c r="BY90" s="1330"/>
    </row>
    <row r="91" spans="1:77" ht="14.5">
      <c r="A91" s="824">
        <f>ROW()</f>
        <v>91</v>
      </c>
      <c r="B91" s="192"/>
      <c r="C91" s="813"/>
      <c r="D91" s="811"/>
      <c r="E91" s="811"/>
      <c r="F91" s="811" t="s">
        <v>815</v>
      </c>
      <c r="G91" s="811"/>
      <c r="H91" s="811" t="s">
        <v>1029</v>
      </c>
      <c r="I91" s="811"/>
      <c r="J91" s="808"/>
      <c r="K91" s="658"/>
      <c r="L91" s="658"/>
      <c r="M91" s="658"/>
      <c r="N91" s="658"/>
      <c r="O91" s="658"/>
      <c r="P91" s="658"/>
      <c r="Q91" s="658"/>
      <c r="R91" s="817"/>
      <c r="S91" s="898"/>
      <c r="T91" s="842"/>
      <c r="U91" s="843"/>
      <c r="V91" s="843"/>
      <c r="W91" s="843"/>
      <c r="X91" s="844"/>
      <c r="Y91" s="927"/>
      <c r="Z91" s="758"/>
      <c r="AA91" s="759"/>
      <c r="AB91" s="932"/>
      <c r="AC91" s="758"/>
      <c r="AD91" s="758"/>
      <c r="AE91" s="758"/>
      <c r="AF91" s="758"/>
      <c r="AG91" s="758"/>
      <c r="AH91" s="758"/>
      <c r="AI91" s="758"/>
      <c r="AJ91" s="758"/>
      <c r="AK91" s="758"/>
      <c r="AL91" s="758"/>
      <c r="AM91" s="758"/>
      <c r="AN91" s="759"/>
      <c r="AO91" s="760"/>
      <c r="AP91" s="758"/>
      <c r="AQ91" s="759"/>
      <c r="AR91" s="932"/>
      <c r="AS91" s="758"/>
      <c r="AT91" s="758"/>
      <c r="AU91" s="758"/>
      <c r="AV91" s="758"/>
      <c r="AW91" s="758"/>
      <c r="AX91" s="758"/>
      <c r="AY91" s="758"/>
      <c r="AZ91" s="759"/>
      <c r="BA91" s="760"/>
      <c r="BB91" s="758"/>
      <c r="BC91" s="759"/>
      <c r="BD91" s="932"/>
      <c r="BE91" s="758"/>
      <c r="BF91" s="758"/>
      <c r="BG91" s="758"/>
      <c r="BH91" s="758"/>
      <c r="BI91" s="758"/>
      <c r="BJ91" s="758"/>
      <c r="BK91" s="758"/>
      <c r="BL91" s="759"/>
      <c r="BM91" s="927"/>
      <c r="BN91" s="758"/>
      <c r="BO91" s="759"/>
      <c r="BP91" s="932"/>
      <c r="BQ91" s="758"/>
      <c r="BR91" s="758"/>
      <c r="BS91" s="758"/>
      <c r="BT91" s="758"/>
      <c r="BU91" s="758"/>
      <c r="BV91" s="758"/>
      <c r="BW91" s="758"/>
      <c r="BX91" s="759"/>
      <c r="BY91" s="1330"/>
    </row>
    <row r="92" spans="1:77" ht="29">
      <c r="A92" s="824">
        <f>ROW()</f>
        <v>92</v>
      </c>
      <c r="B92" s="192"/>
      <c r="C92" s="811" t="s">
        <v>1031</v>
      </c>
      <c r="D92" s="811" t="s">
        <v>816</v>
      </c>
      <c r="E92" s="811"/>
      <c r="F92" s="811"/>
      <c r="G92" s="811"/>
      <c r="H92" s="811" t="s">
        <v>374</v>
      </c>
      <c r="I92" s="811"/>
      <c r="J92" s="808"/>
      <c r="K92" s="658"/>
      <c r="L92" s="658"/>
      <c r="M92" s="658"/>
      <c r="N92" s="658"/>
      <c r="O92" s="658"/>
      <c r="P92" s="658"/>
      <c r="Q92" s="658"/>
      <c r="R92" s="817"/>
      <c r="S92" s="898"/>
      <c r="T92" s="842"/>
      <c r="U92" s="843"/>
      <c r="V92" s="843"/>
      <c r="W92" s="843"/>
      <c r="X92" s="844"/>
      <c r="Y92" s="927"/>
      <c r="Z92" s="758"/>
      <c r="AA92" s="759"/>
      <c r="AB92" s="932"/>
      <c r="AC92" s="758"/>
      <c r="AD92" s="758"/>
      <c r="AE92" s="758"/>
      <c r="AF92" s="758"/>
      <c r="AG92" s="758"/>
      <c r="AH92" s="758"/>
      <c r="AI92" s="758"/>
      <c r="AJ92" s="758"/>
      <c r="AK92" s="758"/>
      <c r="AL92" s="758"/>
      <c r="AM92" s="758"/>
      <c r="AN92" s="759"/>
      <c r="AO92" s="760"/>
      <c r="AP92" s="758"/>
      <c r="AQ92" s="759"/>
      <c r="AR92" s="932"/>
      <c r="AS92" s="758"/>
      <c r="AT92" s="758"/>
      <c r="AU92" s="758"/>
      <c r="AV92" s="758"/>
      <c r="AW92" s="758"/>
      <c r="AX92" s="758"/>
      <c r="AY92" s="758"/>
      <c r="AZ92" s="759"/>
      <c r="BA92" s="760"/>
      <c r="BB92" s="758"/>
      <c r="BC92" s="759"/>
      <c r="BD92" s="932"/>
      <c r="BE92" s="758"/>
      <c r="BF92" s="758"/>
      <c r="BG92" s="758"/>
      <c r="BH92" s="758"/>
      <c r="BI92" s="758"/>
      <c r="BJ92" s="758"/>
      <c r="BK92" s="758"/>
      <c r="BL92" s="759"/>
      <c r="BM92" s="927"/>
      <c r="BN92" s="758"/>
      <c r="BO92" s="759"/>
      <c r="BP92" s="932"/>
      <c r="BQ92" s="758"/>
      <c r="BR92" s="758"/>
      <c r="BS92" s="758"/>
      <c r="BT92" s="758"/>
      <c r="BU92" s="758"/>
      <c r="BV92" s="758"/>
      <c r="BW92" s="758"/>
      <c r="BX92" s="759"/>
      <c r="BY92" s="823"/>
    </row>
    <row r="93" spans="1:77" ht="29">
      <c r="A93" s="824">
        <f>ROW()</f>
        <v>93</v>
      </c>
      <c r="B93" s="192"/>
      <c r="C93" s="811" t="s">
        <v>1031</v>
      </c>
      <c r="D93" s="811" t="s">
        <v>911</v>
      </c>
      <c r="E93" s="811" t="s">
        <v>817</v>
      </c>
      <c r="F93" s="811" t="s">
        <v>1032</v>
      </c>
      <c r="G93" s="811" t="s">
        <v>4</v>
      </c>
      <c r="H93" s="811" t="s">
        <v>915</v>
      </c>
      <c r="I93" s="811" t="s">
        <v>4</v>
      </c>
      <c r="J93" s="808"/>
      <c r="K93" s="658"/>
      <c r="L93" s="658"/>
      <c r="M93" s="658"/>
      <c r="N93" s="658"/>
      <c r="O93" s="658"/>
      <c r="P93" s="658"/>
      <c r="Q93" s="658"/>
      <c r="R93" s="817"/>
      <c r="S93" s="898"/>
      <c r="T93" s="842"/>
      <c r="U93" s="843"/>
      <c r="V93" s="843"/>
      <c r="W93" s="843"/>
      <c r="X93" s="844"/>
      <c r="Y93" s="927"/>
      <c r="Z93" s="758"/>
      <c r="AA93" s="759"/>
      <c r="AB93" s="932"/>
      <c r="AC93" s="758"/>
      <c r="AD93" s="758"/>
      <c r="AE93" s="758"/>
      <c r="AF93" s="758"/>
      <c r="AG93" s="758"/>
      <c r="AH93" s="758"/>
      <c r="AI93" s="758"/>
      <c r="AJ93" s="758"/>
      <c r="AK93" s="758"/>
      <c r="AL93" s="758"/>
      <c r="AM93" s="758"/>
      <c r="AN93" s="759"/>
      <c r="AO93" s="760"/>
      <c r="AP93" s="758"/>
      <c r="AQ93" s="759"/>
      <c r="AR93" s="932"/>
      <c r="AS93" s="758"/>
      <c r="AT93" s="758"/>
      <c r="AU93" s="758"/>
      <c r="AV93" s="758"/>
      <c r="AW93" s="758"/>
      <c r="AX93" s="758"/>
      <c r="AY93" s="758"/>
      <c r="AZ93" s="759"/>
      <c r="BA93" s="760"/>
      <c r="BB93" s="758"/>
      <c r="BC93" s="759"/>
      <c r="BD93" s="932"/>
      <c r="BE93" s="758"/>
      <c r="BF93" s="758"/>
      <c r="BG93" s="758"/>
      <c r="BH93" s="758"/>
      <c r="BI93" s="758"/>
      <c r="BJ93" s="758"/>
      <c r="BK93" s="758"/>
      <c r="BL93" s="759"/>
      <c r="BM93" s="927"/>
      <c r="BN93" s="758"/>
      <c r="BO93" s="759"/>
      <c r="BP93" s="932"/>
      <c r="BQ93" s="758"/>
      <c r="BR93" s="758"/>
      <c r="BS93" s="758"/>
      <c r="BT93" s="758"/>
      <c r="BU93" s="758"/>
      <c r="BV93" s="758"/>
      <c r="BW93" s="758"/>
      <c r="BX93" s="759"/>
      <c r="BY93" s="823"/>
    </row>
    <row r="94" spans="1:77" ht="14.5">
      <c r="A94" s="824">
        <f>ROW()</f>
        <v>94</v>
      </c>
      <c r="B94" s="192"/>
      <c r="C94" s="811"/>
      <c r="D94" s="811"/>
      <c r="E94" s="811"/>
      <c r="F94" s="811" t="s">
        <v>912</v>
      </c>
      <c r="G94" s="811" t="s">
        <v>4</v>
      </c>
      <c r="H94" s="811" t="s">
        <v>915</v>
      </c>
      <c r="I94" s="811" t="s">
        <v>4</v>
      </c>
      <c r="J94" s="808"/>
      <c r="K94" s="658"/>
      <c r="L94" s="658"/>
      <c r="M94" s="658"/>
      <c r="N94" s="658"/>
      <c r="O94" s="658"/>
      <c r="P94" s="658"/>
      <c r="Q94" s="658"/>
      <c r="R94" s="817"/>
      <c r="S94" s="898"/>
      <c r="T94" s="842"/>
      <c r="U94" s="843"/>
      <c r="V94" s="843"/>
      <c r="W94" s="843"/>
      <c r="X94" s="844"/>
      <c r="Y94" s="927"/>
      <c r="Z94" s="758"/>
      <c r="AA94" s="759"/>
      <c r="AB94" s="932"/>
      <c r="AC94" s="758"/>
      <c r="AD94" s="758"/>
      <c r="AE94" s="758"/>
      <c r="AF94" s="758"/>
      <c r="AG94" s="758"/>
      <c r="AH94" s="758"/>
      <c r="AI94" s="758"/>
      <c r="AJ94" s="758"/>
      <c r="AK94" s="758"/>
      <c r="AL94" s="758"/>
      <c r="AM94" s="758"/>
      <c r="AN94" s="759"/>
      <c r="AO94" s="760"/>
      <c r="AP94" s="758"/>
      <c r="AQ94" s="759"/>
      <c r="AR94" s="932"/>
      <c r="AS94" s="758"/>
      <c r="AT94" s="758"/>
      <c r="AU94" s="758"/>
      <c r="AV94" s="758"/>
      <c r="AW94" s="758"/>
      <c r="AX94" s="758"/>
      <c r="AY94" s="758"/>
      <c r="AZ94" s="759"/>
      <c r="BA94" s="760"/>
      <c r="BB94" s="758"/>
      <c r="BC94" s="759"/>
      <c r="BD94" s="932"/>
      <c r="BE94" s="758"/>
      <c r="BF94" s="758"/>
      <c r="BG94" s="758"/>
      <c r="BH94" s="758"/>
      <c r="BI94" s="758"/>
      <c r="BJ94" s="758"/>
      <c r="BK94" s="758"/>
      <c r="BL94" s="759"/>
      <c r="BM94" s="927"/>
      <c r="BN94" s="758"/>
      <c r="BO94" s="759"/>
      <c r="BP94" s="932"/>
      <c r="BQ94" s="758"/>
      <c r="BR94" s="758"/>
      <c r="BS94" s="758"/>
      <c r="BT94" s="758"/>
      <c r="BU94" s="758"/>
      <c r="BV94" s="758"/>
      <c r="BW94" s="758"/>
      <c r="BX94" s="759"/>
      <c r="BY94" s="823"/>
    </row>
    <row r="95" spans="1:77" ht="14.5">
      <c r="A95" s="824">
        <f>ROW()</f>
        <v>95</v>
      </c>
      <c r="B95" s="192"/>
      <c r="C95" s="811"/>
      <c r="D95" s="811"/>
      <c r="E95" s="811"/>
      <c r="F95" s="811" t="s">
        <v>913</v>
      </c>
      <c r="G95" s="811"/>
      <c r="H95" s="811" t="s">
        <v>915</v>
      </c>
      <c r="I95" s="811" t="s">
        <v>4</v>
      </c>
      <c r="J95" s="808"/>
      <c r="K95" s="658"/>
      <c r="L95" s="658"/>
      <c r="M95" s="658"/>
      <c r="N95" s="658"/>
      <c r="O95" s="658"/>
      <c r="P95" s="658"/>
      <c r="Q95" s="658"/>
      <c r="R95" s="817"/>
      <c r="S95" s="898"/>
      <c r="T95" s="842"/>
      <c r="U95" s="843"/>
      <c r="V95" s="843"/>
      <c r="W95" s="843"/>
      <c r="X95" s="844"/>
      <c r="Y95" s="927"/>
      <c r="Z95" s="758"/>
      <c r="AA95" s="759"/>
      <c r="AB95" s="932"/>
      <c r="AC95" s="758"/>
      <c r="AD95" s="758"/>
      <c r="AE95" s="758"/>
      <c r="AF95" s="758"/>
      <c r="AG95" s="758"/>
      <c r="AH95" s="758"/>
      <c r="AI95" s="758"/>
      <c r="AJ95" s="758"/>
      <c r="AK95" s="758"/>
      <c r="AL95" s="758"/>
      <c r="AM95" s="758"/>
      <c r="AN95" s="759"/>
      <c r="AO95" s="760"/>
      <c r="AP95" s="758"/>
      <c r="AQ95" s="759"/>
      <c r="AR95" s="932"/>
      <c r="AS95" s="758"/>
      <c r="AT95" s="758"/>
      <c r="AU95" s="758"/>
      <c r="AV95" s="758"/>
      <c r="AW95" s="758"/>
      <c r="AX95" s="758"/>
      <c r="AY95" s="758"/>
      <c r="AZ95" s="759"/>
      <c r="BA95" s="760"/>
      <c r="BB95" s="758"/>
      <c r="BC95" s="759"/>
      <c r="BD95" s="932"/>
      <c r="BE95" s="758"/>
      <c r="BF95" s="758"/>
      <c r="BG95" s="758"/>
      <c r="BH95" s="758"/>
      <c r="BI95" s="758"/>
      <c r="BJ95" s="758"/>
      <c r="BK95" s="758"/>
      <c r="BL95" s="759"/>
      <c r="BM95" s="927"/>
      <c r="BN95" s="758"/>
      <c r="BO95" s="759"/>
      <c r="BP95" s="932"/>
      <c r="BQ95" s="758"/>
      <c r="BR95" s="758"/>
      <c r="BS95" s="758"/>
      <c r="BT95" s="758"/>
      <c r="BU95" s="758"/>
      <c r="BV95" s="758"/>
      <c r="BW95" s="758"/>
      <c r="BX95" s="759"/>
      <c r="BY95" s="823"/>
    </row>
    <row r="96" spans="1:77" ht="29">
      <c r="A96" s="824">
        <f>ROW()</f>
        <v>96</v>
      </c>
      <c r="B96" s="192"/>
      <c r="C96" s="811" t="s">
        <v>1031</v>
      </c>
      <c r="D96" s="811" t="s">
        <v>908</v>
      </c>
      <c r="E96" s="811" t="s">
        <v>817</v>
      </c>
      <c r="F96" s="811" t="s">
        <v>4</v>
      </c>
      <c r="G96" s="811"/>
      <c r="H96" s="811" t="s">
        <v>915</v>
      </c>
      <c r="I96" s="811" t="s">
        <v>4</v>
      </c>
      <c r="J96" s="808"/>
      <c r="K96" s="658"/>
      <c r="L96" s="658"/>
      <c r="M96" s="658"/>
      <c r="N96" s="658"/>
      <c r="O96" s="658"/>
      <c r="P96" s="658"/>
      <c r="Q96" s="658"/>
      <c r="R96" s="817"/>
      <c r="S96" s="898"/>
      <c r="T96" s="842"/>
      <c r="U96" s="843"/>
      <c r="V96" s="843"/>
      <c r="W96" s="843"/>
      <c r="X96" s="844"/>
      <c r="Y96" s="927"/>
      <c r="Z96" s="758"/>
      <c r="AA96" s="759"/>
      <c r="AB96" s="932"/>
      <c r="AC96" s="758"/>
      <c r="AD96" s="758"/>
      <c r="AE96" s="758"/>
      <c r="AF96" s="758"/>
      <c r="AG96" s="758"/>
      <c r="AH96" s="758"/>
      <c r="AI96" s="758"/>
      <c r="AJ96" s="758"/>
      <c r="AK96" s="758"/>
      <c r="AL96" s="758"/>
      <c r="AM96" s="758"/>
      <c r="AN96" s="759"/>
      <c r="AO96" s="760"/>
      <c r="AP96" s="758"/>
      <c r="AQ96" s="759"/>
      <c r="AR96" s="932"/>
      <c r="AS96" s="758"/>
      <c r="AT96" s="758"/>
      <c r="AU96" s="758"/>
      <c r="AV96" s="758"/>
      <c r="AW96" s="758"/>
      <c r="AX96" s="758"/>
      <c r="AY96" s="758"/>
      <c r="AZ96" s="759"/>
      <c r="BA96" s="760"/>
      <c r="BB96" s="758"/>
      <c r="BC96" s="759"/>
      <c r="BD96" s="932"/>
      <c r="BE96" s="758"/>
      <c r="BF96" s="758"/>
      <c r="BG96" s="758"/>
      <c r="BH96" s="758"/>
      <c r="BI96" s="758"/>
      <c r="BJ96" s="758"/>
      <c r="BK96" s="758"/>
      <c r="BL96" s="759"/>
      <c r="BM96" s="927"/>
      <c r="BN96" s="758"/>
      <c r="BO96" s="759"/>
      <c r="BP96" s="932"/>
      <c r="BQ96" s="758"/>
      <c r="BR96" s="758"/>
      <c r="BS96" s="758"/>
      <c r="BT96" s="758"/>
      <c r="BU96" s="758"/>
      <c r="BV96" s="758"/>
      <c r="BW96" s="758"/>
      <c r="BX96" s="759"/>
      <c r="BY96" s="823"/>
    </row>
    <row r="97" spans="1:77" ht="29">
      <c r="A97" s="824">
        <f>ROW()</f>
        <v>97</v>
      </c>
      <c r="B97" s="192"/>
      <c r="C97" s="811" t="s">
        <v>1031</v>
      </c>
      <c r="D97" s="811" t="s">
        <v>909</v>
      </c>
      <c r="E97" s="811" t="s">
        <v>818</v>
      </c>
      <c r="F97" s="811" t="s">
        <v>4</v>
      </c>
      <c r="G97" s="811"/>
      <c r="H97" s="811" t="s">
        <v>915</v>
      </c>
      <c r="I97" s="811" t="s">
        <v>4</v>
      </c>
      <c r="J97" s="808"/>
      <c r="K97" s="658"/>
      <c r="L97" s="658"/>
      <c r="M97" s="658"/>
      <c r="N97" s="658"/>
      <c r="O97" s="658"/>
      <c r="P97" s="658"/>
      <c r="Q97" s="658"/>
      <c r="R97" s="817"/>
      <c r="S97" s="898"/>
      <c r="T97" s="842"/>
      <c r="U97" s="843"/>
      <c r="V97" s="843"/>
      <c r="W97" s="843"/>
      <c r="X97" s="844"/>
      <c r="Y97" s="927"/>
      <c r="Z97" s="758"/>
      <c r="AA97" s="759"/>
      <c r="AB97" s="932"/>
      <c r="AC97" s="758"/>
      <c r="AD97" s="758"/>
      <c r="AE97" s="758"/>
      <c r="AF97" s="758"/>
      <c r="AG97" s="758"/>
      <c r="AH97" s="758"/>
      <c r="AI97" s="758"/>
      <c r="AJ97" s="758"/>
      <c r="AK97" s="758"/>
      <c r="AL97" s="758"/>
      <c r="AM97" s="758"/>
      <c r="AN97" s="759"/>
      <c r="AO97" s="760"/>
      <c r="AP97" s="758"/>
      <c r="AQ97" s="759"/>
      <c r="AR97" s="932"/>
      <c r="AS97" s="758"/>
      <c r="AT97" s="758"/>
      <c r="AU97" s="758"/>
      <c r="AV97" s="758"/>
      <c r="AW97" s="758"/>
      <c r="AX97" s="758"/>
      <c r="AY97" s="758"/>
      <c r="AZ97" s="759"/>
      <c r="BA97" s="760"/>
      <c r="BB97" s="758"/>
      <c r="BC97" s="759"/>
      <c r="BD97" s="932"/>
      <c r="BE97" s="758"/>
      <c r="BF97" s="758"/>
      <c r="BG97" s="758"/>
      <c r="BH97" s="758"/>
      <c r="BI97" s="758"/>
      <c r="BJ97" s="758"/>
      <c r="BK97" s="758"/>
      <c r="BL97" s="759"/>
      <c r="BM97" s="927"/>
      <c r="BN97" s="758"/>
      <c r="BO97" s="759"/>
      <c r="BP97" s="932"/>
      <c r="BQ97" s="758"/>
      <c r="BR97" s="758"/>
      <c r="BS97" s="758"/>
      <c r="BT97" s="758"/>
      <c r="BU97" s="758"/>
      <c r="BV97" s="758"/>
      <c r="BW97" s="758"/>
      <c r="BX97" s="759"/>
      <c r="BY97" s="823"/>
    </row>
    <row r="98" spans="1:77" ht="29">
      <c r="A98" s="824">
        <f>ROW()</f>
        <v>98</v>
      </c>
      <c r="B98" s="192"/>
      <c r="C98" s="811" t="s">
        <v>1031</v>
      </c>
      <c r="D98" s="811" t="s">
        <v>910</v>
      </c>
      <c r="E98" s="811" t="s">
        <v>819</v>
      </c>
      <c r="F98" s="811" t="s">
        <v>4</v>
      </c>
      <c r="G98" s="811"/>
      <c r="H98" s="811" t="s">
        <v>915</v>
      </c>
      <c r="I98" s="811" t="s">
        <v>4</v>
      </c>
      <c r="J98" s="808"/>
      <c r="K98" s="658"/>
      <c r="L98" s="658"/>
      <c r="M98" s="658"/>
      <c r="N98" s="658"/>
      <c r="O98" s="658"/>
      <c r="P98" s="658"/>
      <c r="Q98" s="658"/>
      <c r="R98" s="817"/>
      <c r="S98" s="898"/>
      <c r="T98" s="842"/>
      <c r="U98" s="843"/>
      <c r="V98" s="843"/>
      <c r="W98" s="843"/>
      <c r="X98" s="844"/>
      <c r="Y98" s="927"/>
      <c r="Z98" s="758"/>
      <c r="AA98" s="759"/>
      <c r="AB98" s="932"/>
      <c r="AC98" s="758"/>
      <c r="AD98" s="758"/>
      <c r="AE98" s="758"/>
      <c r="AF98" s="758"/>
      <c r="AG98" s="758"/>
      <c r="AH98" s="758"/>
      <c r="AI98" s="758"/>
      <c r="AJ98" s="758"/>
      <c r="AK98" s="758"/>
      <c r="AL98" s="758"/>
      <c r="AM98" s="758"/>
      <c r="AN98" s="759"/>
      <c r="AO98" s="760"/>
      <c r="AP98" s="758"/>
      <c r="AQ98" s="759"/>
      <c r="AR98" s="932"/>
      <c r="AS98" s="758"/>
      <c r="AT98" s="758"/>
      <c r="AU98" s="758"/>
      <c r="AV98" s="758"/>
      <c r="AW98" s="758"/>
      <c r="AX98" s="758"/>
      <c r="AY98" s="758"/>
      <c r="AZ98" s="759"/>
      <c r="BA98" s="760"/>
      <c r="BB98" s="758"/>
      <c r="BC98" s="759"/>
      <c r="BD98" s="932"/>
      <c r="BE98" s="758"/>
      <c r="BF98" s="758"/>
      <c r="BG98" s="758"/>
      <c r="BH98" s="758"/>
      <c r="BI98" s="758"/>
      <c r="BJ98" s="758"/>
      <c r="BK98" s="758"/>
      <c r="BL98" s="759"/>
      <c r="BM98" s="927"/>
      <c r="BN98" s="758"/>
      <c r="BO98" s="759"/>
      <c r="BP98" s="932"/>
      <c r="BQ98" s="758"/>
      <c r="BR98" s="758"/>
      <c r="BS98" s="758"/>
      <c r="BT98" s="758"/>
      <c r="BU98" s="758"/>
      <c r="BV98" s="758"/>
      <c r="BW98" s="758"/>
      <c r="BX98" s="759"/>
      <c r="BY98" s="823"/>
    </row>
    <row r="99" spans="1:77" ht="29">
      <c r="A99" s="824">
        <f>ROW()</f>
        <v>99</v>
      </c>
      <c r="B99" s="192"/>
      <c r="C99" s="811" t="s">
        <v>1031</v>
      </c>
      <c r="D99" s="811" t="s">
        <v>914</v>
      </c>
      <c r="E99" s="811" t="s">
        <v>819</v>
      </c>
      <c r="F99" s="811" t="s">
        <v>4</v>
      </c>
      <c r="G99" s="811"/>
      <c r="H99" s="811" t="s">
        <v>915</v>
      </c>
      <c r="I99" s="811" t="s">
        <v>4</v>
      </c>
      <c r="J99" s="808"/>
      <c r="K99" s="658"/>
      <c r="L99" s="658"/>
      <c r="M99" s="658"/>
      <c r="N99" s="658"/>
      <c r="O99" s="658"/>
      <c r="P99" s="658"/>
      <c r="Q99" s="658"/>
      <c r="R99" s="817"/>
      <c r="S99" s="898"/>
      <c r="T99" s="842"/>
      <c r="U99" s="843"/>
      <c r="V99" s="843"/>
      <c r="W99" s="843"/>
      <c r="X99" s="844"/>
      <c r="Y99" s="927"/>
      <c r="Z99" s="758"/>
      <c r="AA99" s="759"/>
      <c r="AB99" s="932"/>
      <c r="AC99" s="758"/>
      <c r="AD99" s="758"/>
      <c r="AE99" s="758"/>
      <c r="AF99" s="758"/>
      <c r="AG99" s="758"/>
      <c r="AH99" s="758"/>
      <c r="AI99" s="758"/>
      <c r="AJ99" s="758"/>
      <c r="AK99" s="758"/>
      <c r="AL99" s="758"/>
      <c r="AM99" s="758"/>
      <c r="AN99" s="759"/>
      <c r="AO99" s="760"/>
      <c r="AP99" s="758"/>
      <c r="AQ99" s="759"/>
      <c r="AR99" s="932"/>
      <c r="AS99" s="758"/>
      <c r="AT99" s="758"/>
      <c r="AU99" s="758"/>
      <c r="AV99" s="758"/>
      <c r="AW99" s="758"/>
      <c r="AX99" s="758"/>
      <c r="AY99" s="758"/>
      <c r="AZ99" s="759"/>
      <c r="BA99" s="760"/>
      <c r="BB99" s="758"/>
      <c r="BC99" s="759"/>
      <c r="BD99" s="932"/>
      <c r="BE99" s="758"/>
      <c r="BF99" s="758"/>
      <c r="BG99" s="758"/>
      <c r="BH99" s="758"/>
      <c r="BI99" s="758"/>
      <c r="BJ99" s="758"/>
      <c r="BK99" s="758"/>
      <c r="BL99" s="759"/>
      <c r="BM99" s="927"/>
      <c r="BN99" s="758"/>
      <c r="BO99" s="759"/>
      <c r="BP99" s="932"/>
      <c r="BQ99" s="758"/>
      <c r="BR99" s="758"/>
      <c r="BS99" s="758"/>
      <c r="BT99" s="758"/>
      <c r="BU99" s="758"/>
      <c r="BV99" s="758"/>
      <c r="BW99" s="758"/>
      <c r="BX99" s="759"/>
      <c r="BY99" s="823"/>
    </row>
    <row r="100" spans="1:77" ht="29">
      <c r="A100" s="824">
        <f>ROW()</f>
        <v>100</v>
      </c>
      <c r="B100" s="192"/>
      <c r="C100" s="811" t="s">
        <v>1031</v>
      </c>
      <c r="D100" s="811" t="s">
        <v>820</v>
      </c>
      <c r="E100" s="811"/>
      <c r="F100" s="811"/>
      <c r="G100" s="811"/>
      <c r="H100" s="811"/>
      <c r="I100" s="811" t="s">
        <v>4</v>
      </c>
      <c r="J100" s="808"/>
      <c r="K100" s="658"/>
      <c r="L100" s="658"/>
      <c r="M100" s="658"/>
      <c r="N100" s="658"/>
      <c r="O100" s="658"/>
      <c r="P100" s="658"/>
      <c r="Q100" s="658"/>
      <c r="R100" s="817"/>
      <c r="S100" s="898"/>
      <c r="T100" s="842"/>
      <c r="U100" s="843"/>
      <c r="V100" s="843"/>
      <c r="W100" s="843"/>
      <c r="X100" s="844"/>
      <c r="Y100" s="927"/>
      <c r="Z100" s="758"/>
      <c r="AA100" s="759"/>
      <c r="AB100" s="932"/>
      <c r="AC100" s="758"/>
      <c r="AD100" s="758"/>
      <c r="AE100" s="758"/>
      <c r="AF100" s="758"/>
      <c r="AG100" s="758"/>
      <c r="AH100" s="758"/>
      <c r="AI100" s="758"/>
      <c r="AJ100" s="758"/>
      <c r="AK100" s="758"/>
      <c r="AL100" s="758"/>
      <c r="AM100" s="758"/>
      <c r="AN100" s="759"/>
      <c r="AO100" s="760"/>
      <c r="AP100" s="758"/>
      <c r="AQ100" s="759"/>
      <c r="AR100" s="932"/>
      <c r="AS100" s="758"/>
      <c r="AT100" s="758"/>
      <c r="AU100" s="758"/>
      <c r="AV100" s="758"/>
      <c r="AW100" s="758"/>
      <c r="AX100" s="758"/>
      <c r="AY100" s="758"/>
      <c r="AZ100" s="759"/>
      <c r="BA100" s="760"/>
      <c r="BB100" s="758"/>
      <c r="BC100" s="759"/>
      <c r="BD100" s="932"/>
      <c r="BE100" s="758"/>
      <c r="BF100" s="758"/>
      <c r="BG100" s="758"/>
      <c r="BH100" s="758"/>
      <c r="BI100" s="758"/>
      <c r="BJ100" s="758"/>
      <c r="BK100" s="758"/>
      <c r="BL100" s="759"/>
      <c r="BM100" s="927"/>
      <c r="BN100" s="758"/>
      <c r="BO100" s="759"/>
      <c r="BP100" s="932"/>
      <c r="BQ100" s="758"/>
      <c r="BR100" s="758"/>
      <c r="BS100" s="758"/>
      <c r="BT100" s="758"/>
      <c r="BU100" s="758"/>
      <c r="BV100" s="758"/>
      <c r="BW100" s="758"/>
      <c r="BX100" s="759"/>
      <c r="BY100" s="823"/>
    </row>
    <row r="101" spans="1:77" ht="29">
      <c r="A101" s="824">
        <f>ROW()</f>
        <v>101</v>
      </c>
      <c r="B101" s="192"/>
      <c r="C101" s="811" t="s">
        <v>1031</v>
      </c>
      <c r="D101" s="812" t="s">
        <v>821</v>
      </c>
      <c r="E101" s="811" t="s">
        <v>1033</v>
      </c>
      <c r="F101" s="811"/>
      <c r="G101" s="811"/>
      <c r="H101" s="811" t="s">
        <v>375</v>
      </c>
      <c r="I101" s="811" t="s">
        <v>4</v>
      </c>
      <c r="J101" s="808"/>
      <c r="K101" s="658"/>
      <c r="L101" s="658"/>
      <c r="M101" s="658"/>
      <c r="N101" s="658"/>
      <c r="O101" s="658"/>
      <c r="P101" s="658"/>
      <c r="Q101" s="658"/>
      <c r="R101" s="817"/>
      <c r="S101" s="898"/>
      <c r="T101" s="842"/>
      <c r="U101" s="843"/>
      <c r="V101" s="843"/>
      <c r="W101" s="843"/>
      <c r="X101" s="844"/>
      <c r="Y101" s="927"/>
      <c r="Z101" s="758"/>
      <c r="AA101" s="759"/>
      <c r="AB101" s="932"/>
      <c r="AC101" s="758"/>
      <c r="AD101" s="758"/>
      <c r="AE101" s="758"/>
      <c r="AF101" s="758"/>
      <c r="AG101" s="758"/>
      <c r="AH101" s="758"/>
      <c r="AI101" s="758"/>
      <c r="AJ101" s="758"/>
      <c r="AK101" s="758"/>
      <c r="AL101" s="758"/>
      <c r="AM101" s="758"/>
      <c r="AN101" s="759"/>
      <c r="AO101" s="760"/>
      <c r="AP101" s="758"/>
      <c r="AQ101" s="759"/>
      <c r="AR101" s="932"/>
      <c r="AS101" s="758"/>
      <c r="AT101" s="758"/>
      <c r="AU101" s="758"/>
      <c r="AV101" s="758"/>
      <c r="AW101" s="758"/>
      <c r="AX101" s="758"/>
      <c r="AY101" s="758"/>
      <c r="AZ101" s="759"/>
      <c r="BA101" s="760"/>
      <c r="BB101" s="758"/>
      <c r="BC101" s="759"/>
      <c r="BD101" s="932"/>
      <c r="BE101" s="758"/>
      <c r="BF101" s="758"/>
      <c r="BG101" s="758"/>
      <c r="BH101" s="758"/>
      <c r="BI101" s="758"/>
      <c r="BJ101" s="758"/>
      <c r="BK101" s="758"/>
      <c r="BL101" s="759"/>
      <c r="BM101" s="927"/>
      <c r="BN101" s="758"/>
      <c r="BO101" s="759"/>
      <c r="BP101" s="932"/>
      <c r="BQ101" s="758"/>
      <c r="BR101" s="758"/>
      <c r="BS101" s="758"/>
      <c r="BT101" s="758"/>
      <c r="BU101" s="758"/>
      <c r="BV101" s="758"/>
      <c r="BW101" s="758"/>
      <c r="BX101" s="759"/>
      <c r="BY101" s="823"/>
    </row>
    <row r="102" spans="1:77" ht="29">
      <c r="A102" s="824">
        <f>ROW()</f>
        <v>102</v>
      </c>
      <c r="B102" s="192"/>
      <c r="C102" s="811" t="s">
        <v>1031</v>
      </c>
      <c r="D102" s="812" t="s">
        <v>821</v>
      </c>
      <c r="E102" s="811" t="s">
        <v>1034</v>
      </c>
      <c r="F102" s="811"/>
      <c r="G102" s="811"/>
      <c r="H102" s="811" t="s">
        <v>375</v>
      </c>
      <c r="I102" s="811" t="s">
        <v>4</v>
      </c>
      <c r="J102" s="808"/>
      <c r="K102" s="658"/>
      <c r="L102" s="658"/>
      <c r="M102" s="658"/>
      <c r="N102" s="658"/>
      <c r="O102" s="658"/>
      <c r="P102" s="658"/>
      <c r="Q102" s="658"/>
      <c r="R102" s="817"/>
      <c r="S102" s="898"/>
      <c r="T102" s="842"/>
      <c r="U102" s="843"/>
      <c r="V102" s="843"/>
      <c r="W102" s="843"/>
      <c r="X102" s="844"/>
      <c r="Y102" s="927"/>
      <c r="Z102" s="758"/>
      <c r="AA102" s="759"/>
      <c r="AB102" s="932"/>
      <c r="AC102" s="758"/>
      <c r="AD102" s="758"/>
      <c r="AE102" s="758"/>
      <c r="AF102" s="758"/>
      <c r="AG102" s="758"/>
      <c r="AH102" s="758"/>
      <c r="AI102" s="758"/>
      <c r="AJ102" s="758"/>
      <c r="AK102" s="758"/>
      <c r="AL102" s="758"/>
      <c r="AM102" s="758"/>
      <c r="AN102" s="759"/>
      <c r="AO102" s="760"/>
      <c r="AP102" s="758"/>
      <c r="AQ102" s="759"/>
      <c r="AR102" s="932"/>
      <c r="AS102" s="758"/>
      <c r="AT102" s="758"/>
      <c r="AU102" s="758"/>
      <c r="AV102" s="758"/>
      <c r="AW102" s="758"/>
      <c r="AX102" s="758"/>
      <c r="AY102" s="758"/>
      <c r="AZ102" s="759"/>
      <c r="BA102" s="760"/>
      <c r="BB102" s="758"/>
      <c r="BC102" s="759"/>
      <c r="BD102" s="932"/>
      <c r="BE102" s="758"/>
      <c r="BF102" s="758"/>
      <c r="BG102" s="758"/>
      <c r="BH102" s="758"/>
      <c r="BI102" s="758"/>
      <c r="BJ102" s="758"/>
      <c r="BK102" s="758"/>
      <c r="BL102" s="759"/>
      <c r="BM102" s="927"/>
      <c r="BN102" s="758"/>
      <c r="BO102" s="759"/>
      <c r="BP102" s="932"/>
      <c r="BQ102" s="758"/>
      <c r="BR102" s="758"/>
      <c r="BS102" s="758"/>
      <c r="BT102" s="758"/>
      <c r="BU102" s="758"/>
      <c r="BV102" s="758"/>
      <c r="BW102" s="758"/>
      <c r="BX102" s="759"/>
      <c r="BY102" s="823"/>
    </row>
    <row r="103" spans="1:77" ht="29">
      <c r="A103" s="824">
        <f>ROW()</f>
        <v>103</v>
      </c>
      <c r="B103" s="192"/>
      <c r="C103" s="811" t="s">
        <v>1031</v>
      </c>
      <c r="D103" s="812" t="s">
        <v>822</v>
      </c>
      <c r="E103" s="811" t="s">
        <v>1033</v>
      </c>
      <c r="F103" s="811"/>
      <c r="G103" s="811"/>
      <c r="H103" s="811" t="s">
        <v>376</v>
      </c>
      <c r="I103" s="811" t="s">
        <v>4</v>
      </c>
      <c r="J103" s="808"/>
      <c r="K103" s="658"/>
      <c r="L103" s="658"/>
      <c r="M103" s="658"/>
      <c r="N103" s="658"/>
      <c r="O103" s="658"/>
      <c r="P103" s="658"/>
      <c r="Q103" s="658"/>
      <c r="R103" s="817"/>
      <c r="S103" s="898"/>
      <c r="T103" s="842"/>
      <c r="U103" s="843"/>
      <c r="V103" s="843"/>
      <c r="W103" s="843"/>
      <c r="X103" s="844"/>
      <c r="Y103" s="927"/>
      <c r="Z103" s="758"/>
      <c r="AA103" s="759"/>
      <c r="AB103" s="932"/>
      <c r="AC103" s="758"/>
      <c r="AD103" s="758"/>
      <c r="AE103" s="758"/>
      <c r="AF103" s="758"/>
      <c r="AG103" s="758"/>
      <c r="AH103" s="758"/>
      <c r="AI103" s="758"/>
      <c r="AJ103" s="758"/>
      <c r="AK103" s="758"/>
      <c r="AL103" s="758"/>
      <c r="AM103" s="758"/>
      <c r="AN103" s="759"/>
      <c r="AO103" s="760"/>
      <c r="AP103" s="758"/>
      <c r="AQ103" s="759"/>
      <c r="AR103" s="932"/>
      <c r="AS103" s="758"/>
      <c r="AT103" s="758"/>
      <c r="AU103" s="758"/>
      <c r="AV103" s="758"/>
      <c r="AW103" s="758"/>
      <c r="AX103" s="758"/>
      <c r="AY103" s="758"/>
      <c r="AZ103" s="759"/>
      <c r="BA103" s="760"/>
      <c r="BB103" s="758"/>
      <c r="BC103" s="759"/>
      <c r="BD103" s="932"/>
      <c r="BE103" s="758"/>
      <c r="BF103" s="758"/>
      <c r="BG103" s="758"/>
      <c r="BH103" s="758"/>
      <c r="BI103" s="758"/>
      <c r="BJ103" s="758"/>
      <c r="BK103" s="758"/>
      <c r="BL103" s="759"/>
      <c r="BM103" s="927"/>
      <c r="BN103" s="758"/>
      <c r="BO103" s="759"/>
      <c r="BP103" s="932"/>
      <c r="BQ103" s="758"/>
      <c r="BR103" s="758"/>
      <c r="BS103" s="758"/>
      <c r="BT103" s="758"/>
      <c r="BU103" s="758"/>
      <c r="BV103" s="758"/>
      <c r="BW103" s="758"/>
      <c r="BX103" s="759"/>
      <c r="BY103" s="823"/>
    </row>
    <row r="104" spans="1:77" ht="29">
      <c r="A104" s="824">
        <f>ROW()</f>
        <v>104</v>
      </c>
      <c r="B104" s="192"/>
      <c r="C104" s="811" t="s">
        <v>1031</v>
      </c>
      <c r="D104" s="812" t="s">
        <v>822</v>
      </c>
      <c r="E104" s="811" t="s">
        <v>1034</v>
      </c>
      <c r="F104" s="811"/>
      <c r="G104" s="811"/>
      <c r="H104" s="811" t="s">
        <v>376</v>
      </c>
      <c r="I104" s="811" t="s">
        <v>4</v>
      </c>
      <c r="J104" s="808"/>
      <c r="K104" s="658"/>
      <c r="L104" s="658"/>
      <c r="M104" s="658"/>
      <c r="N104" s="658"/>
      <c r="O104" s="658"/>
      <c r="P104" s="658"/>
      <c r="Q104" s="658"/>
      <c r="R104" s="817"/>
      <c r="S104" s="898"/>
      <c r="T104" s="842"/>
      <c r="U104" s="843"/>
      <c r="V104" s="843"/>
      <c r="W104" s="843"/>
      <c r="X104" s="844"/>
      <c r="Y104" s="927"/>
      <c r="Z104" s="758"/>
      <c r="AA104" s="759"/>
      <c r="AB104" s="932"/>
      <c r="AC104" s="758"/>
      <c r="AD104" s="758"/>
      <c r="AE104" s="758"/>
      <c r="AF104" s="758"/>
      <c r="AG104" s="758"/>
      <c r="AH104" s="758"/>
      <c r="AI104" s="758"/>
      <c r="AJ104" s="758"/>
      <c r="AK104" s="758"/>
      <c r="AL104" s="758"/>
      <c r="AM104" s="758"/>
      <c r="AN104" s="759"/>
      <c r="AO104" s="760"/>
      <c r="AP104" s="758"/>
      <c r="AQ104" s="759"/>
      <c r="AR104" s="932"/>
      <c r="AS104" s="758"/>
      <c r="AT104" s="758"/>
      <c r="AU104" s="758"/>
      <c r="AV104" s="758"/>
      <c r="AW104" s="758"/>
      <c r="AX104" s="758"/>
      <c r="AY104" s="758"/>
      <c r="AZ104" s="759"/>
      <c r="BA104" s="760"/>
      <c r="BB104" s="758"/>
      <c r="BC104" s="759"/>
      <c r="BD104" s="932"/>
      <c r="BE104" s="758"/>
      <c r="BF104" s="758"/>
      <c r="BG104" s="758"/>
      <c r="BH104" s="758"/>
      <c r="BI104" s="758"/>
      <c r="BJ104" s="758"/>
      <c r="BK104" s="758"/>
      <c r="BL104" s="759"/>
      <c r="BM104" s="927"/>
      <c r="BN104" s="758"/>
      <c r="BO104" s="759"/>
      <c r="BP104" s="932"/>
      <c r="BQ104" s="758"/>
      <c r="BR104" s="758"/>
      <c r="BS104" s="758"/>
      <c r="BT104" s="758"/>
      <c r="BU104" s="758"/>
      <c r="BV104" s="758"/>
      <c r="BW104" s="758"/>
      <c r="BX104" s="759"/>
      <c r="BY104" s="823"/>
    </row>
    <row r="105" spans="1:77" ht="29">
      <c r="A105" s="824">
        <f>ROW()</f>
        <v>105</v>
      </c>
      <c r="B105" s="192"/>
      <c r="C105" s="811" t="s">
        <v>1031</v>
      </c>
      <c r="D105" s="812" t="s">
        <v>1035</v>
      </c>
      <c r="E105" s="811"/>
      <c r="F105" s="811" t="s">
        <v>823</v>
      </c>
      <c r="G105" s="811"/>
      <c r="H105" s="811" t="s">
        <v>377</v>
      </c>
      <c r="I105" s="811" t="s">
        <v>4</v>
      </c>
      <c r="J105" s="808"/>
      <c r="K105" s="658"/>
      <c r="L105" s="658"/>
      <c r="M105" s="658"/>
      <c r="N105" s="658"/>
      <c r="O105" s="658"/>
      <c r="P105" s="658"/>
      <c r="Q105" s="658"/>
      <c r="R105" s="817"/>
      <c r="S105" s="898"/>
      <c r="T105" s="842"/>
      <c r="U105" s="843"/>
      <c r="V105" s="843"/>
      <c r="W105" s="843"/>
      <c r="X105" s="844"/>
      <c r="Y105" s="927"/>
      <c r="Z105" s="758"/>
      <c r="AA105" s="759"/>
      <c r="AB105" s="932"/>
      <c r="AC105" s="758"/>
      <c r="AD105" s="758"/>
      <c r="AE105" s="758"/>
      <c r="AF105" s="758"/>
      <c r="AG105" s="758"/>
      <c r="AH105" s="758"/>
      <c r="AI105" s="758"/>
      <c r="AJ105" s="758"/>
      <c r="AK105" s="758"/>
      <c r="AL105" s="758"/>
      <c r="AM105" s="758"/>
      <c r="AN105" s="759"/>
      <c r="AO105" s="760"/>
      <c r="AP105" s="758"/>
      <c r="AQ105" s="759"/>
      <c r="AR105" s="932"/>
      <c r="AS105" s="758"/>
      <c r="AT105" s="758"/>
      <c r="AU105" s="758"/>
      <c r="AV105" s="758"/>
      <c r="AW105" s="758"/>
      <c r="AX105" s="758"/>
      <c r="AY105" s="758"/>
      <c r="AZ105" s="759"/>
      <c r="BA105" s="760"/>
      <c r="BB105" s="758"/>
      <c r="BC105" s="759"/>
      <c r="BD105" s="932"/>
      <c r="BE105" s="758"/>
      <c r="BF105" s="758"/>
      <c r="BG105" s="758"/>
      <c r="BH105" s="758"/>
      <c r="BI105" s="758"/>
      <c r="BJ105" s="758"/>
      <c r="BK105" s="758"/>
      <c r="BL105" s="759"/>
      <c r="BM105" s="927"/>
      <c r="BN105" s="758"/>
      <c r="BO105" s="759"/>
      <c r="BP105" s="932"/>
      <c r="BQ105" s="758"/>
      <c r="BR105" s="758"/>
      <c r="BS105" s="758"/>
      <c r="BT105" s="758"/>
      <c r="BU105" s="758"/>
      <c r="BV105" s="758"/>
      <c r="BW105" s="758"/>
      <c r="BX105" s="759"/>
      <c r="BY105" s="823"/>
    </row>
    <row r="106" spans="1:77" ht="14.5">
      <c r="A106" s="824">
        <f>ROW()</f>
        <v>106</v>
      </c>
      <c r="B106" s="192"/>
      <c r="C106" s="811" t="s">
        <v>4</v>
      </c>
      <c r="D106" s="812"/>
      <c r="E106" s="811"/>
      <c r="F106" s="811" t="s">
        <v>1036</v>
      </c>
      <c r="G106" s="811"/>
      <c r="H106" s="811"/>
      <c r="I106" s="811"/>
      <c r="J106" s="808"/>
      <c r="K106" s="658"/>
      <c r="L106" s="658"/>
      <c r="M106" s="658"/>
      <c r="N106" s="658"/>
      <c r="O106" s="658"/>
      <c r="P106" s="658"/>
      <c r="Q106" s="658"/>
      <c r="R106" s="817"/>
      <c r="S106" s="898"/>
      <c r="T106" s="842"/>
      <c r="U106" s="843"/>
      <c r="V106" s="843"/>
      <c r="W106" s="843"/>
      <c r="X106" s="844"/>
      <c r="Y106" s="927"/>
      <c r="Z106" s="758"/>
      <c r="AA106" s="759"/>
      <c r="AB106" s="932"/>
      <c r="AC106" s="758"/>
      <c r="AD106" s="758"/>
      <c r="AE106" s="758"/>
      <c r="AF106" s="758"/>
      <c r="AG106" s="758"/>
      <c r="AH106" s="758"/>
      <c r="AI106" s="758"/>
      <c r="AJ106" s="758"/>
      <c r="AK106" s="758"/>
      <c r="AL106" s="758"/>
      <c r="AM106" s="758"/>
      <c r="AN106" s="759"/>
      <c r="AO106" s="760"/>
      <c r="AP106" s="758"/>
      <c r="AQ106" s="759"/>
      <c r="AR106" s="932"/>
      <c r="AS106" s="758"/>
      <c r="AT106" s="758"/>
      <c r="AU106" s="758"/>
      <c r="AV106" s="758"/>
      <c r="AW106" s="758"/>
      <c r="AX106" s="758"/>
      <c r="AY106" s="758"/>
      <c r="AZ106" s="759"/>
      <c r="BA106" s="760"/>
      <c r="BB106" s="758"/>
      <c r="BC106" s="759"/>
      <c r="BD106" s="932"/>
      <c r="BE106" s="758"/>
      <c r="BF106" s="758"/>
      <c r="BG106" s="758"/>
      <c r="BH106" s="758"/>
      <c r="BI106" s="758"/>
      <c r="BJ106" s="758"/>
      <c r="BK106" s="758"/>
      <c r="BL106" s="759"/>
      <c r="BM106" s="927"/>
      <c r="BN106" s="758"/>
      <c r="BO106" s="759"/>
      <c r="BP106" s="932"/>
      <c r="BQ106" s="758"/>
      <c r="BR106" s="758"/>
      <c r="BS106" s="758"/>
      <c r="BT106" s="758"/>
      <c r="BU106" s="758"/>
      <c r="BV106" s="758"/>
      <c r="BW106" s="758"/>
      <c r="BX106" s="759"/>
      <c r="BY106" s="823"/>
    </row>
    <row r="107" spans="1:77" ht="14.5">
      <c r="A107" s="824">
        <f>ROW()</f>
        <v>107</v>
      </c>
      <c r="B107" s="192"/>
      <c r="C107" s="811" t="s">
        <v>4</v>
      </c>
      <c r="D107" s="812"/>
      <c r="E107" s="811"/>
      <c r="F107" s="811" t="s">
        <v>824</v>
      </c>
      <c r="G107" s="811"/>
      <c r="H107" s="811" t="s">
        <v>1064</v>
      </c>
      <c r="I107" s="811"/>
      <c r="J107" s="808"/>
      <c r="K107" s="658"/>
      <c r="L107" s="658"/>
      <c r="M107" s="658"/>
      <c r="N107" s="658"/>
      <c r="O107" s="658"/>
      <c r="P107" s="658"/>
      <c r="Q107" s="658"/>
      <c r="R107" s="817"/>
      <c r="S107" s="898"/>
      <c r="T107" s="842"/>
      <c r="U107" s="843"/>
      <c r="V107" s="843"/>
      <c r="W107" s="843"/>
      <c r="X107" s="844"/>
      <c r="Y107" s="927"/>
      <c r="Z107" s="758"/>
      <c r="AA107" s="759"/>
      <c r="AB107" s="932"/>
      <c r="AC107" s="758"/>
      <c r="AD107" s="758"/>
      <c r="AE107" s="758"/>
      <c r="AF107" s="758"/>
      <c r="AG107" s="758"/>
      <c r="AH107" s="758"/>
      <c r="AI107" s="758"/>
      <c r="AJ107" s="758"/>
      <c r="AK107" s="758"/>
      <c r="AL107" s="758"/>
      <c r="AM107" s="758"/>
      <c r="AN107" s="759"/>
      <c r="AO107" s="760"/>
      <c r="AP107" s="758"/>
      <c r="AQ107" s="759"/>
      <c r="AR107" s="932"/>
      <c r="AS107" s="758"/>
      <c r="AT107" s="758"/>
      <c r="AU107" s="758"/>
      <c r="AV107" s="758"/>
      <c r="AW107" s="758"/>
      <c r="AX107" s="758"/>
      <c r="AY107" s="758"/>
      <c r="AZ107" s="759"/>
      <c r="BA107" s="760"/>
      <c r="BB107" s="758"/>
      <c r="BC107" s="759"/>
      <c r="BD107" s="932"/>
      <c r="BE107" s="758"/>
      <c r="BF107" s="758"/>
      <c r="BG107" s="758"/>
      <c r="BH107" s="758"/>
      <c r="BI107" s="758"/>
      <c r="BJ107" s="758"/>
      <c r="BK107" s="758"/>
      <c r="BL107" s="759"/>
      <c r="BM107" s="927"/>
      <c r="BN107" s="758"/>
      <c r="BO107" s="759"/>
      <c r="BP107" s="932"/>
      <c r="BQ107" s="758"/>
      <c r="BR107" s="758"/>
      <c r="BS107" s="758"/>
      <c r="BT107" s="758"/>
      <c r="BU107" s="758"/>
      <c r="BV107" s="758"/>
      <c r="BW107" s="758"/>
      <c r="BX107" s="759"/>
      <c r="BY107" s="823"/>
    </row>
    <row r="108" spans="1:77" ht="14.5">
      <c r="A108" s="824">
        <f>ROW()</f>
        <v>108</v>
      </c>
      <c r="B108" s="192"/>
      <c r="C108" s="811" t="s">
        <v>4</v>
      </c>
      <c r="D108" s="812"/>
      <c r="E108" s="811"/>
      <c r="F108" s="811" t="s">
        <v>1065</v>
      </c>
      <c r="G108" s="811"/>
      <c r="H108" s="811" t="s">
        <v>378</v>
      </c>
      <c r="I108" s="811"/>
      <c r="J108" s="808"/>
      <c r="K108" s="658"/>
      <c r="L108" s="658"/>
      <c r="M108" s="658"/>
      <c r="N108" s="658"/>
      <c r="O108" s="658"/>
      <c r="P108" s="658"/>
      <c r="Q108" s="658"/>
      <c r="R108" s="817"/>
      <c r="S108" s="898"/>
      <c r="T108" s="842"/>
      <c r="U108" s="843"/>
      <c r="V108" s="843"/>
      <c r="W108" s="843"/>
      <c r="X108" s="844"/>
      <c r="Y108" s="927"/>
      <c r="Z108" s="758"/>
      <c r="AA108" s="759"/>
      <c r="AB108" s="932"/>
      <c r="AC108" s="758"/>
      <c r="AD108" s="758"/>
      <c r="AE108" s="758"/>
      <c r="AF108" s="758"/>
      <c r="AG108" s="758"/>
      <c r="AH108" s="758"/>
      <c r="AI108" s="758"/>
      <c r="AJ108" s="758"/>
      <c r="AK108" s="758"/>
      <c r="AL108" s="758"/>
      <c r="AM108" s="758"/>
      <c r="AN108" s="759"/>
      <c r="AO108" s="760"/>
      <c r="AP108" s="758"/>
      <c r="AQ108" s="759"/>
      <c r="AR108" s="932"/>
      <c r="AS108" s="758"/>
      <c r="AT108" s="758"/>
      <c r="AU108" s="758"/>
      <c r="AV108" s="758"/>
      <c r="AW108" s="758"/>
      <c r="AX108" s="758"/>
      <c r="AY108" s="758"/>
      <c r="AZ108" s="759"/>
      <c r="BA108" s="760"/>
      <c r="BB108" s="758"/>
      <c r="BC108" s="759"/>
      <c r="BD108" s="932"/>
      <c r="BE108" s="758"/>
      <c r="BF108" s="758"/>
      <c r="BG108" s="758"/>
      <c r="BH108" s="758"/>
      <c r="BI108" s="758"/>
      <c r="BJ108" s="758"/>
      <c r="BK108" s="758"/>
      <c r="BL108" s="759"/>
      <c r="BM108" s="927"/>
      <c r="BN108" s="758"/>
      <c r="BO108" s="759"/>
      <c r="BP108" s="932"/>
      <c r="BQ108" s="758"/>
      <c r="BR108" s="758"/>
      <c r="BS108" s="758"/>
      <c r="BT108" s="758"/>
      <c r="BU108" s="758"/>
      <c r="BV108" s="758"/>
      <c r="BW108" s="758"/>
      <c r="BX108" s="759"/>
      <c r="BY108" s="823"/>
    </row>
    <row r="109" spans="1:77" ht="29">
      <c r="A109" s="824">
        <f>ROW()</f>
        <v>109</v>
      </c>
      <c r="B109" s="192"/>
      <c r="C109" s="811" t="s">
        <v>331</v>
      </c>
      <c r="D109" s="811" t="s">
        <v>825</v>
      </c>
      <c r="E109" s="812">
        <v>400</v>
      </c>
      <c r="F109" s="811" t="s">
        <v>1039</v>
      </c>
      <c r="G109" s="811" t="s">
        <v>826</v>
      </c>
      <c r="H109" s="811" t="s">
        <v>1037</v>
      </c>
      <c r="I109" s="811"/>
      <c r="J109" s="808"/>
      <c r="K109" s="658"/>
      <c r="L109" s="658"/>
      <c r="M109" s="658"/>
      <c r="N109" s="658"/>
      <c r="O109" s="658"/>
      <c r="P109" s="658"/>
      <c r="Q109" s="658"/>
      <c r="R109" s="817"/>
      <c r="S109" s="898"/>
      <c r="T109" s="842"/>
      <c r="U109" s="843"/>
      <c r="V109" s="843"/>
      <c r="W109" s="843"/>
      <c r="X109" s="844"/>
      <c r="Y109" s="927"/>
      <c r="Z109" s="758"/>
      <c r="AA109" s="759"/>
      <c r="AB109" s="932"/>
      <c r="AC109" s="758"/>
      <c r="AD109" s="758"/>
      <c r="AE109" s="758"/>
      <c r="AF109" s="758"/>
      <c r="AG109" s="758"/>
      <c r="AH109" s="758"/>
      <c r="AI109" s="758"/>
      <c r="AJ109" s="758"/>
      <c r="AK109" s="758"/>
      <c r="AL109" s="758"/>
      <c r="AM109" s="758"/>
      <c r="AN109" s="759"/>
      <c r="AO109" s="760"/>
      <c r="AP109" s="758"/>
      <c r="AQ109" s="759"/>
      <c r="AR109" s="932"/>
      <c r="AS109" s="758"/>
      <c r="AT109" s="758"/>
      <c r="AU109" s="758"/>
      <c r="AV109" s="758"/>
      <c r="AW109" s="758"/>
      <c r="AX109" s="758"/>
      <c r="AY109" s="758"/>
      <c r="AZ109" s="759"/>
      <c r="BA109" s="760"/>
      <c r="BB109" s="758"/>
      <c r="BC109" s="759"/>
      <c r="BD109" s="932"/>
      <c r="BE109" s="758"/>
      <c r="BF109" s="758"/>
      <c r="BG109" s="758"/>
      <c r="BH109" s="758"/>
      <c r="BI109" s="758"/>
      <c r="BJ109" s="758"/>
      <c r="BK109" s="758"/>
      <c r="BL109" s="759"/>
      <c r="BM109" s="927"/>
      <c r="BN109" s="758"/>
      <c r="BO109" s="759"/>
      <c r="BP109" s="936"/>
      <c r="BQ109" s="761"/>
      <c r="BR109" s="761"/>
      <c r="BS109" s="761"/>
      <c r="BT109" s="761"/>
      <c r="BU109" s="761"/>
      <c r="BV109" s="758"/>
      <c r="BW109" s="758"/>
      <c r="BX109" s="759"/>
      <c r="BY109" s="823"/>
    </row>
    <row r="110" spans="1:77" ht="14.5">
      <c r="A110" s="824">
        <f>ROW()</f>
        <v>110</v>
      </c>
      <c r="B110" s="192"/>
      <c r="C110" s="811"/>
      <c r="D110" s="811"/>
      <c r="E110" s="812"/>
      <c r="F110" s="811"/>
      <c r="G110" s="811" t="s">
        <v>827</v>
      </c>
      <c r="H110" s="811" t="s">
        <v>1037</v>
      </c>
      <c r="I110" s="811"/>
      <c r="J110" s="808"/>
      <c r="K110" s="658"/>
      <c r="L110" s="658"/>
      <c r="M110" s="658"/>
      <c r="N110" s="658"/>
      <c r="O110" s="658"/>
      <c r="P110" s="658"/>
      <c r="Q110" s="658"/>
      <c r="R110" s="817"/>
      <c r="S110" s="898"/>
      <c r="T110" s="842"/>
      <c r="U110" s="843"/>
      <c r="V110" s="843"/>
      <c r="W110" s="843"/>
      <c r="X110" s="844"/>
      <c r="Y110" s="927"/>
      <c r="Z110" s="758"/>
      <c r="AA110" s="759"/>
      <c r="AB110" s="932"/>
      <c r="AC110" s="758"/>
      <c r="AD110" s="758"/>
      <c r="AE110" s="758"/>
      <c r="AF110" s="758"/>
      <c r="AG110" s="758"/>
      <c r="AH110" s="758"/>
      <c r="AI110" s="758"/>
      <c r="AJ110" s="758"/>
      <c r="AK110" s="758"/>
      <c r="AL110" s="758"/>
      <c r="AM110" s="758"/>
      <c r="AN110" s="759"/>
      <c r="AO110" s="760"/>
      <c r="AP110" s="758"/>
      <c r="AQ110" s="759"/>
      <c r="AR110" s="932"/>
      <c r="AS110" s="758"/>
      <c r="AT110" s="758"/>
      <c r="AU110" s="758"/>
      <c r="AV110" s="758"/>
      <c r="AW110" s="758"/>
      <c r="AX110" s="758"/>
      <c r="AY110" s="758"/>
      <c r="AZ110" s="759"/>
      <c r="BA110" s="760"/>
      <c r="BB110" s="758"/>
      <c r="BC110" s="759"/>
      <c r="BD110" s="932"/>
      <c r="BE110" s="758"/>
      <c r="BF110" s="758"/>
      <c r="BG110" s="758"/>
      <c r="BH110" s="758"/>
      <c r="BI110" s="758"/>
      <c r="BJ110" s="758"/>
      <c r="BK110" s="758"/>
      <c r="BL110" s="759"/>
      <c r="BM110" s="927"/>
      <c r="BN110" s="758"/>
      <c r="BO110" s="759"/>
      <c r="BP110" s="936"/>
      <c r="BQ110" s="761"/>
      <c r="BR110" s="761"/>
      <c r="BS110" s="761"/>
      <c r="BT110" s="761"/>
      <c r="BU110" s="761"/>
      <c r="BV110" s="758"/>
      <c r="BW110" s="758"/>
      <c r="BX110" s="759"/>
      <c r="BY110" s="823"/>
    </row>
    <row r="111" spans="1:77" ht="29">
      <c r="A111" s="824">
        <f>ROW()</f>
        <v>111</v>
      </c>
      <c r="B111" s="192"/>
      <c r="C111" s="811"/>
      <c r="D111" s="811"/>
      <c r="E111" s="812"/>
      <c r="F111" s="811" t="s">
        <v>1038</v>
      </c>
      <c r="G111" s="811" t="s">
        <v>826</v>
      </c>
      <c r="H111" s="811" t="s">
        <v>1037</v>
      </c>
      <c r="I111" s="811"/>
      <c r="J111" s="808"/>
      <c r="K111" s="658"/>
      <c r="L111" s="658"/>
      <c r="M111" s="658"/>
      <c r="N111" s="658"/>
      <c r="O111" s="658"/>
      <c r="P111" s="658"/>
      <c r="Q111" s="658"/>
      <c r="R111" s="817"/>
      <c r="S111" s="898"/>
      <c r="T111" s="842"/>
      <c r="U111" s="843"/>
      <c r="V111" s="843"/>
      <c r="W111" s="843"/>
      <c r="X111" s="844"/>
      <c r="Y111" s="927"/>
      <c r="Z111" s="758"/>
      <c r="AA111" s="759"/>
      <c r="AB111" s="932"/>
      <c r="AC111" s="758"/>
      <c r="AD111" s="758"/>
      <c r="AE111" s="758"/>
      <c r="AF111" s="758"/>
      <c r="AG111" s="758"/>
      <c r="AH111" s="758"/>
      <c r="AI111" s="758"/>
      <c r="AJ111" s="758"/>
      <c r="AK111" s="758"/>
      <c r="AL111" s="758"/>
      <c r="AM111" s="758"/>
      <c r="AN111" s="759"/>
      <c r="AO111" s="760"/>
      <c r="AP111" s="758"/>
      <c r="AQ111" s="759"/>
      <c r="AR111" s="932"/>
      <c r="AS111" s="758"/>
      <c r="AT111" s="758"/>
      <c r="AU111" s="758"/>
      <c r="AV111" s="758"/>
      <c r="AW111" s="758"/>
      <c r="AX111" s="758"/>
      <c r="AY111" s="758"/>
      <c r="AZ111" s="759"/>
      <c r="BA111" s="760"/>
      <c r="BB111" s="758"/>
      <c r="BC111" s="759"/>
      <c r="BD111" s="932"/>
      <c r="BE111" s="758"/>
      <c r="BF111" s="758"/>
      <c r="BG111" s="758"/>
      <c r="BH111" s="758"/>
      <c r="BI111" s="758"/>
      <c r="BJ111" s="758"/>
      <c r="BK111" s="758"/>
      <c r="BL111" s="759"/>
      <c r="BM111" s="927"/>
      <c r="BN111" s="758"/>
      <c r="BO111" s="759"/>
      <c r="BP111" s="936"/>
      <c r="BQ111" s="761"/>
      <c r="BR111" s="761"/>
      <c r="BS111" s="761"/>
      <c r="BT111" s="761"/>
      <c r="BU111" s="761"/>
      <c r="BV111" s="758"/>
      <c r="BW111" s="758"/>
      <c r="BX111" s="759"/>
      <c r="BY111" s="823"/>
    </row>
    <row r="112" spans="1:77" ht="14.5">
      <c r="A112" s="824">
        <f>ROW()</f>
        <v>112</v>
      </c>
      <c r="B112" s="192"/>
      <c r="C112" s="811"/>
      <c r="D112" s="811"/>
      <c r="E112" s="812"/>
      <c r="F112" s="811"/>
      <c r="G112" s="811" t="s">
        <v>827</v>
      </c>
      <c r="H112" s="811" t="s">
        <v>1037</v>
      </c>
      <c r="I112" s="811"/>
      <c r="J112" s="808"/>
      <c r="K112" s="658"/>
      <c r="L112" s="658"/>
      <c r="M112" s="658"/>
      <c r="N112" s="658"/>
      <c r="O112" s="658"/>
      <c r="P112" s="658"/>
      <c r="Q112" s="658"/>
      <c r="R112" s="817"/>
      <c r="S112" s="898"/>
      <c r="T112" s="842"/>
      <c r="U112" s="843"/>
      <c r="V112" s="843"/>
      <c r="W112" s="843"/>
      <c r="X112" s="844"/>
      <c r="Y112" s="927"/>
      <c r="Z112" s="758"/>
      <c r="AA112" s="759"/>
      <c r="AB112" s="932"/>
      <c r="AC112" s="758"/>
      <c r="AD112" s="758"/>
      <c r="AE112" s="758"/>
      <c r="AF112" s="758"/>
      <c r="AG112" s="758"/>
      <c r="AH112" s="758"/>
      <c r="AI112" s="758"/>
      <c r="AJ112" s="758"/>
      <c r="AK112" s="758"/>
      <c r="AL112" s="758"/>
      <c r="AM112" s="758"/>
      <c r="AN112" s="759"/>
      <c r="AO112" s="760"/>
      <c r="AP112" s="758"/>
      <c r="AQ112" s="759"/>
      <c r="AR112" s="932"/>
      <c r="AS112" s="758"/>
      <c r="AT112" s="758"/>
      <c r="AU112" s="758"/>
      <c r="AV112" s="758"/>
      <c r="AW112" s="758"/>
      <c r="AX112" s="758"/>
      <c r="AY112" s="758"/>
      <c r="AZ112" s="759"/>
      <c r="BA112" s="760"/>
      <c r="BB112" s="758"/>
      <c r="BC112" s="759"/>
      <c r="BD112" s="932"/>
      <c r="BE112" s="758"/>
      <c r="BF112" s="758"/>
      <c r="BG112" s="758"/>
      <c r="BH112" s="758"/>
      <c r="BI112" s="758"/>
      <c r="BJ112" s="758"/>
      <c r="BK112" s="758"/>
      <c r="BL112" s="759"/>
      <c r="BM112" s="927"/>
      <c r="BN112" s="758"/>
      <c r="BO112" s="759"/>
      <c r="BP112" s="932"/>
      <c r="BQ112" s="758"/>
      <c r="BR112" s="758"/>
      <c r="BS112" s="758"/>
      <c r="BT112" s="758"/>
      <c r="BU112" s="758"/>
      <c r="BV112" s="758"/>
      <c r="BW112" s="758"/>
      <c r="BX112" s="759"/>
      <c r="BY112" s="823"/>
    </row>
    <row r="113" spans="1:77" ht="29">
      <c r="A113" s="824">
        <f>ROW()</f>
        <v>113</v>
      </c>
      <c r="B113" s="192"/>
      <c r="C113" s="811"/>
      <c r="D113" s="811"/>
      <c r="E113" s="812">
        <v>220</v>
      </c>
      <c r="F113" s="811" t="s">
        <v>1039</v>
      </c>
      <c r="G113" s="811" t="s">
        <v>826</v>
      </c>
      <c r="H113" s="811" t="s">
        <v>1037</v>
      </c>
      <c r="I113" s="811" t="s">
        <v>4</v>
      </c>
      <c r="J113" s="808"/>
      <c r="K113" s="658"/>
      <c r="L113" s="658"/>
      <c r="M113" s="658"/>
      <c r="N113" s="658"/>
      <c r="O113" s="658"/>
      <c r="P113" s="658"/>
      <c r="Q113" s="658"/>
      <c r="R113" s="817"/>
      <c r="S113" s="898"/>
      <c r="T113" s="842"/>
      <c r="U113" s="843"/>
      <c r="V113" s="843"/>
      <c r="W113" s="843"/>
      <c r="X113" s="844"/>
      <c r="Y113" s="927"/>
      <c r="Z113" s="758"/>
      <c r="AA113" s="759"/>
      <c r="AB113" s="932"/>
      <c r="AC113" s="758"/>
      <c r="AD113" s="758"/>
      <c r="AE113" s="758"/>
      <c r="AF113" s="758"/>
      <c r="AG113" s="758"/>
      <c r="AH113" s="758"/>
      <c r="AI113" s="758"/>
      <c r="AJ113" s="758"/>
      <c r="AK113" s="758"/>
      <c r="AL113" s="758"/>
      <c r="AM113" s="758"/>
      <c r="AN113" s="759"/>
      <c r="AO113" s="760"/>
      <c r="AP113" s="758"/>
      <c r="AQ113" s="759"/>
      <c r="AR113" s="932"/>
      <c r="AS113" s="758"/>
      <c r="AT113" s="758"/>
      <c r="AU113" s="758"/>
      <c r="AV113" s="758"/>
      <c r="AW113" s="758"/>
      <c r="AX113" s="758"/>
      <c r="AY113" s="758"/>
      <c r="AZ113" s="759"/>
      <c r="BA113" s="760"/>
      <c r="BB113" s="758"/>
      <c r="BC113" s="759"/>
      <c r="BD113" s="932"/>
      <c r="BE113" s="758"/>
      <c r="BF113" s="758"/>
      <c r="BG113" s="758"/>
      <c r="BH113" s="758"/>
      <c r="BI113" s="758"/>
      <c r="BJ113" s="758"/>
      <c r="BK113" s="758"/>
      <c r="BL113" s="759"/>
      <c r="BM113" s="927"/>
      <c r="BN113" s="758"/>
      <c r="BO113" s="759"/>
      <c r="BP113" s="932"/>
      <c r="BQ113" s="758"/>
      <c r="BR113" s="758"/>
      <c r="BS113" s="758"/>
      <c r="BT113" s="758"/>
      <c r="BU113" s="758"/>
      <c r="BV113" s="758"/>
      <c r="BW113" s="758"/>
      <c r="BX113" s="759"/>
      <c r="BY113" s="823"/>
    </row>
    <row r="114" spans="1:77" ht="14.5">
      <c r="A114" s="824">
        <f>ROW()</f>
        <v>114</v>
      </c>
      <c r="B114" s="192"/>
      <c r="C114" s="811"/>
      <c r="D114" s="811"/>
      <c r="E114" s="812"/>
      <c r="F114" s="811"/>
      <c r="G114" s="811" t="s">
        <v>827</v>
      </c>
      <c r="H114" s="811" t="s">
        <v>1037</v>
      </c>
      <c r="I114" s="811"/>
      <c r="J114" s="808"/>
      <c r="K114" s="658"/>
      <c r="L114" s="658"/>
      <c r="M114" s="658"/>
      <c r="N114" s="658"/>
      <c r="O114" s="658"/>
      <c r="P114" s="658"/>
      <c r="Q114" s="658"/>
      <c r="R114" s="817"/>
      <c r="S114" s="898"/>
      <c r="T114" s="842"/>
      <c r="U114" s="843"/>
      <c r="V114" s="843"/>
      <c r="W114" s="843"/>
      <c r="X114" s="844"/>
      <c r="Y114" s="927"/>
      <c r="Z114" s="758"/>
      <c r="AA114" s="759"/>
      <c r="AB114" s="932"/>
      <c r="AC114" s="758"/>
      <c r="AD114" s="758"/>
      <c r="AE114" s="758"/>
      <c r="AF114" s="758"/>
      <c r="AG114" s="758"/>
      <c r="AH114" s="758"/>
      <c r="AI114" s="758"/>
      <c r="AJ114" s="758"/>
      <c r="AK114" s="758"/>
      <c r="AL114" s="758"/>
      <c r="AM114" s="758"/>
      <c r="AN114" s="759"/>
      <c r="AO114" s="760"/>
      <c r="AP114" s="758"/>
      <c r="AQ114" s="759"/>
      <c r="AR114" s="932"/>
      <c r="AS114" s="758"/>
      <c r="AT114" s="758"/>
      <c r="AU114" s="758"/>
      <c r="AV114" s="758"/>
      <c r="AW114" s="758"/>
      <c r="AX114" s="758"/>
      <c r="AY114" s="758"/>
      <c r="AZ114" s="759"/>
      <c r="BA114" s="760"/>
      <c r="BB114" s="758"/>
      <c r="BC114" s="759"/>
      <c r="BD114" s="932"/>
      <c r="BE114" s="758"/>
      <c r="BF114" s="758"/>
      <c r="BG114" s="758"/>
      <c r="BH114" s="758"/>
      <c r="BI114" s="758"/>
      <c r="BJ114" s="758"/>
      <c r="BK114" s="758"/>
      <c r="BL114" s="759"/>
      <c r="BM114" s="927"/>
      <c r="BN114" s="758"/>
      <c r="BO114" s="759"/>
      <c r="BP114" s="932"/>
      <c r="BQ114" s="758"/>
      <c r="BR114" s="758"/>
      <c r="BS114" s="758"/>
      <c r="BT114" s="758"/>
      <c r="BU114" s="758"/>
      <c r="BV114" s="758"/>
      <c r="BW114" s="758"/>
      <c r="BX114" s="759"/>
      <c r="BY114" s="823"/>
    </row>
    <row r="115" spans="1:77" ht="29">
      <c r="A115" s="824">
        <f>ROW()</f>
        <v>115</v>
      </c>
      <c r="B115" s="192"/>
      <c r="C115" s="811"/>
      <c r="D115" s="811"/>
      <c r="E115" s="812"/>
      <c r="F115" s="811" t="s">
        <v>1038</v>
      </c>
      <c r="G115" s="811" t="s">
        <v>826</v>
      </c>
      <c r="H115" s="811" t="s">
        <v>1037</v>
      </c>
      <c r="I115" s="811"/>
      <c r="J115" s="808"/>
      <c r="K115" s="658"/>
      <c r="L115" s="658"/>
      <c r="M115" s="658"/>
      <c r="N115" s="658"/>
      <c r="O115" s="658"/>
      <c r="P115" s="658"/>
      <c r="Q115" s="658"/>
      <c r="R115" s="817"/>
      <c r="S115" s="898"/>
      <c r="T115" s="842"/>
      <c r="U115" s="843"/>
      <c r="V115" s="843"/>
      <c r="W115" s="843"/>
      <c r="X115" s="844"/>
      <c r="Y115" s="927"/>
      <c r="Z115" s="758"/>
      <c r="AA115" s="759"/>
      <c r="AB115" s="932"/>
      <c r="AC115" s="758"/>
      <c r="AD115" s="758"/>
      <c r="AE115" s="758"/>
      <c r="AF115" s="758"/>
      <c r="AG115" s="758"/>
      <c r="AH115" s="758"/>
      <c r="AI115" s="758"/>
      <c r="AJ115" s="758"/>
      <c r="AK115" s="758"/>
      <c r="AL115" s="758"/>
      <c r="AM115" s="758"/>
      <c r="AN115" s="759"/>
      <c r="AO115" s="760"/>
      <c r="AP115" s="758"/>
      <c r="AQ115" s="759"/>
      <c r="AR115" s="932"/>
      <c r="AS115" s="758"/>
      <c r="AT115" s="758"/>
      <c r="AU115" s="758"/>
      <c r="AV115" s="758"/>
      <c r="AW115" s="758"/>
      <c r="AX115" s="758"/>
      <c r="AY115" s="758"/>
      <c r="AZ115" s="759"/>
      <c r="BA115" s="760"/>
      <c r="BB115" s="758"/>
      <c r="BC115" s="759"/>
      <c r="BD115" s="932"/>
      <c r="BE115" s="758"/>
      <c r="BF115" s="758"/>
      <c r="BG115" s="758"/>
      <c r="BH115" s="758"/>
      <c r="BI115" s="758"/>
      <c r="BJ115" s="758"/>
      <c r="BK115" s="758"/>
      <c r="BL115" s="759"/>
      <c r="BM115" s="927"/>
      <c r="BN115" s="758"/>
      <c r="BO115" s="759"/>
      <c r="BP115" s="932"/>
      <c r="BQ115" s="758"/>
      <c r="BR115" s="758"/>
      <c r="BS115" s="758"/>
      <c r="BT115" s="758"/>
      <c r="BU115" s="758"/>
      <c r="BV115" s="758"/>
      <c r="BW115" s="758"/>
      <c r="BX115" s="759"/>
      <c r="BY115" s="823"/>
    </row>
    <row r="116" spans="1:77" ht="14.5">
      <c r="A116" s="824">
        <f>ROW()</f>
        <v>116</v>
      </c>
      <c r="B116" s="192"/>
      <c r="C116" s="811"/>
      <c r="D116" s="811"/>
      <c r="E116" s="812"/>
      <c r="F116" s="811"/>
      <c r="G116" s="811" t="s">
        <v>827</v>
      </c>
      <c r="H116" s="811" t="s">
        <v>1037</v>
      </c>
      <c r="I116" s="811"/>
      <c r="J116" s="808"/>
      <c r="K116" s="658"/>
      <c r="L116" s="658"/>
      <c r="M116" s="658"/>
      <c r="N116" s="658"/>
      <c r="O116" s="658"/>
      <c r="P116" s="658"/>
      <c r="Q116" s="658"/>
      <c r="R116" s="817"/>
      <c r="S116" s="898"/>
      <c r="T116" s="842"/>
      <c r="U116" s="843"/>
      <c r="V116" s="843"/>
      <c r="W116" s="843"/>
      <c r="X116" s="844"/>
      <c r="Y116" s="927"/>
      <c r="Z116" s="758"/>
      <c r="AA116" s="759"/>
      <c r="AB116" s="932"/>
      <c r="AC116" s="758"/>
      <c r="AD116" s="758"/>
      <c r="AE116" s="758"/>
      <c r="AF116" s="758"/>
      <c r="AG116" s="758"/>
      <c r="AH116" s="758"/>
      <c r="AI116" s="758"/>
      <c r="AJ116" s="758"/>
      <c r="AK116" s="758"/>
      <c r="AL116" s="758"/>
      <c r="AM116" s="758"/>
      <c r="AN116" s="759"/>
      <c r="AO116" s="760"/>
      <c r="AP116" s="758"/>
      <c r="AQ116" s="759"/>
      <c r="AR116" s="932"/>
      <c r="AS116" s="758"/>
      <c r="AT116" s="758"/>
      <c r="AU116" s="758"/>
      <c r="AV116" s="758"/>
      <c r="AW116" s="758"/>
      <c r="AX116" s="758"/>
      <c r="AY116" s="758"/>
      <c r="AZ116" s="759"/>
      <c r="BA116" s="760"/>
      <c r="BB116" s="758"/>
      <c r="BC116" s="759"/>
      <c r="BD116" s="932"/>
      <c r="BE116" s="758"/>
      <c r="BF116" s="758"/>
      <c r="BG116" s="758"/>
      <c r="BH116" s="758"/>
      <c r="BI116" s="758"/>
      <c r="BJ116" s="758"/>
      <c r="BK116" s="758"/>
      <c r="BL116" s="759"/>
      <c r="BM116" s="927"/>
      <c r="BN116" s="758"/>
      <c r="BO116" s="759"/>
      <c r="BP116" s="932"/>
      <c r="BQ116" s="758"/>
      <c r="BR116" s="758"/>
      <c r="BS116" s="758"/>
      <c r="BT116" s="758"/>
      <c r="BU116" s="758"/>
      <c r="BV116" s="758"/>
      <c r="BW116" s="758"/>
      <c r="BX116" s="759"/>
      <c r="BY116" s="823"/>
    </row>
    <row r="117" spans="1:77" ht="29">
      <c r="A117" s="824">
        <f>ROW()</f>
        <v>117</v>
      </c>
      <c r="B117" s="192"/>
      <c r="C117" s="811"/>
      <c r="D117" s="811"/>
      <c r="E117" s="812" t="s">
        <v>828</v>
      </c>
      <c r="F117" s="811" t="s">
        <v>1039</v>
      </c>
      <c r="G117" s="811" t="s">
        <v>826</v>
      </c>
      <c r="H117" s="811" t="s">
        <v>1037</v>
      </c>
      <c r="I117" s="811"/>
      <c r="J117" s="808"/>
      <c r="K117" s="658"/>
      <c r="L117" s="658"/>
      <c r="M117" s="658"/>
      <c r="N117" s="658"/>
      <c r="O117" s="658"/>
      <c r="P117" s="658"/>
      <c r="Q117" s="658"/>
      <c r="R117" s="817"/>
      <c r="S117" s="898"/>
      <c r="T117" s="842"/>
      <c r="U117" s="843"/>
      <c r="V117" s="843"/>
      <c r="W117" s="843"/>
      <c r="X117" s="844"/>
      <c r="Y117" s="927"/>
      <c r="Z117" s="758"/>
      <c r="AA117" s="759"/>
      <c r="AB117" s="932"/>
      <c r="AC117" s="758"/>
      <c r="AD117" s="758"/>
      <c r="AE117" s="758"/>
      <c r="AF117" s="758"/>
      <c r="AG117" s="758"/>
      <c r="AH117" s="758"/>
      <c r="AI117" s="758"/>
      <c r="AJ117" s="758"/>
      <c r="AK117" s="758"/>
      <c r="AL117" s="758"/>
      <c r="AM117" s="758"/>
      <c r="AN117" s="759"/>
      <c r="AO117" s="760"/>
      <c r="AP117" s="758"/>
      <c r="AQ117" s="759"/>
      <c r="AR117" s="932"/>
      <c r="AS117" s="758"/>
      <c r="AT117" s="758"/>
      <c r="AU117" s="758"/>
      <c r="AV117" s="758"/>
      <c r="AW117" s="758"/>
      <c r="AX117" s="758"/>
      <c r="AY117" s="758"/>
      <c r="AZ117" s="759"/>
      <c r="BA117" s="760"/>
      <c r="BB117" s="758"/>
      <c r="BC117" s="759"/>
      <c r="BD117" s="932"/>
      <c r="BE117" s="758"/>
      <c r="BF117" s="758"/>
      <c r="BG117" s="758"/>
      <c r="BH117" s="758"/>
      <c r="BI117" s="758"/>
      <c r="BJ117" s="758"/>
      <c r="BK117" s="758"/>
      <c r="BL117" s="759"/>
      <c r="BM117" s="927"/>
      <c r="BN117" s="758"/>
      <c r="BO117" s="759"/>
      <c r="BP117" s="932"/>
      <c r="BQ117" s="758"/>
      <c r="BR117" s="758"/>
      <c r="BS117" s="758"/>
      <c r="BT117" s="758"/>
      <c r="BU117" s="758"/>
      <c r="BV117" s="758"/>
      <c r="BW117" s="758"/>
      <c r="BX117" s="759"/>
      <c r="BY117" s="823"/>
    </row>
    <row r="118" spans="1:77" ht="14.5">
      <c r="A118" s="824">
        <f>ROW()</f>
        <v>118</v>
      </c>
      <c r="C118" s="811"/>
      <c r="D118" s="811"/>
      <c r="E118" s="812"/>
      <c r="F118" s="811"/>
      <c r="G118" s="811" t="s">
        <v>827</v>
      </c>
      <c r="H118" s="811" t="s">
        <v>1037</v>
      </c>
      <c r="I118" s="811"/>
      <c r="J118" s="808"/>
      <c r="K118" s="658"/>
      <c r="L118" s="658"/>
      <c r="M118" s="658"/>
      <c r="N118" s="658"/>
      <c r="O118" s="658"/>
      <c r="P118" s="658"/>
      <c r="Q118" s="658"/>
      <c r="R118" s="817"/>
      <c r="S118" s="898"/>
      <c r="T118" s="819"/>
      <c r="U118" s="820"/>
      <c r="V118" s="820"/>
      <c r="W118" s="820"/>
      <c r="X118" s="845"/>
      <c r="Y118" s="929"/>
      <c r="Z118" s="820"/>
      <c r="AA118" s="845"/>
      <c r="AB118" s="934"/>
      <c r="AC118" s="820"/>
      <c r="AD118" s="820"/>
      <c r="AE118" s="820"/>
      <c r="AF118" s="820"/>
      <c r="AG118" s="820"/>
      <c r="AH118" s="820"/>
      <c r="AI118" s="820"/>
      <c r="AJ118" s="820"/>
      <c r="AK118" s="820"/>
      <c r="AL118" s="820"/>
      <c r="AM118" s="820"/>
      <c r="AN118" s="845"/>
      <c r="AO118" s="819"/>
      <c r="AP118" s="820"/>
      <c r="AQ118" s="845"/>
      <c r="AR118" s="934"/>
      <c r="AS118" s="820"/>
      <c r="AT118" s="820"/>
      <c r="AU118" s="820"/>
      <c r="AV118" s="820"/>
      <c r="AW118" s="820"/>
      <c r="AX118" s="820"/>
      <c r="AY118" s="820"/>
      <c r="AZ118" s="845"/>
      <c r="BA118" s="819"/>
      <c r="BB118" s="820"/>
      <c r="BC118" s="845"/>
      <c r="BD118" s="934"/>
      <c r="BE118" s="820"/>
      <c r="BF118" s="820"/>
      <c r="BG118" s="820"/>
      <c r="BH118" s="820"/>
      <c r="BI118" s="820"/>
      <c r="BJ118" s="820"/>
      <c r="BK118" s="820"/>
      <c r="BL118" s="845"/>
      <c r="BM118" s="929"/>
      <c r="BN118" s="820"/>
      <c r="BO118" s="845"/>
      <c r="BP118" s="934"/>
      <c r="BQ118" s="820"/>
      <c r="BR118" s="820"/>
      <c r="BS118" s="820"/>
      <c r="BT118" s="820"/>
      <c r="BU118" s="820"/>
      <c r="BV118" s="820"/>
      <c r="BW118" s="820"/>
      <c r="BX118" s="845"/>
      <c r="BY118" s="846"/>
    </row>
    <row r="119" spans="1:77" ht="14.5">
      <c r="A119" s="847">
        <f>ROW()</f>
        <v>119</v>
      </c>
      <c r="B119" s="20"/>
      <c r="C119" s="811"/>
      <c r="D119" s="811"/>
      <c r="E119" s="812"/>
      <c r="F119" s="811" t="s">
        <v>1067</v>
      </c>
      <c r="G119" s="811" t="s">
        <v>826</v>
      </c>
      <c r="H119" s="811" t="s">
        <v>1037</v>
      </c>
      <c r="I119" s="811"/>
      <c r="J119" s="848"/>
      <c r="K119" s="849"/>
      <c r="L119" s="849"/>
      <c r="M119" s="849"/>
      <c r="N119" s="849"/>
      <c r="O119" s="849"/>
      <c r="P119" s="849"/>
      <c r="Q119" s="849"/>
      <c r="R119" s="850"/>
      <c r="S119" s="901"/>
      <c r="T119" s="819"/>
      <c r="U119" s="820"/>
      <c r="V119" s="820"/>
      <c r="W119" s="820"/>
      <c r="X119" s="845"/>
      <c r="Y119" s="929"/>
      <c r="Z119" s="820"/>
      <c r="AA119" s="845"/>
      <c r="AB119" s="934"/>
      <c r="AC119" s="820"/>
      <c r="AD119" s="820"/>
      <c r="AE119" s="820"/>
      <c r="AF119" s="820"/>
      <c r="AG119" s="820"/>
      <c r="AH119" s="820"/>
      <c r="AI119" s="820"/>
      <c r="AJ119" s="820"/>
      <c r="AK119" s="820"/>
      <c r="AL119" s="820"/>
      <c r="AM119" s="820"/>
      <c r="AN119" s="845"/>
      <c r="AO119" s="819"/>
      <c r="AP119" s="820"/>
      <c r="AQ119" s="845"/>
      <c r="AR119" s="934"/>
      <c r="AS119" s="820"/>
      <c r="AT119" s="820"/>
      <c r="AU119" s="820"/>
      <c r="AV119" s="820"/>
      <c r="AW119" s="820"/>
      <c r="AX119" s="820"/>
      <c r="AY119" s="820"/>
      <c r="AZ119" s="845"/>
      <c r="BA119" s="819"/>
      <c r="BB119" s="820"/>
      <c r="BC119" s="845"/>
      <c r="BD119" s="934"/>
      <c r="BE119" s="820"/>
      <c r="BF119" s="820"/>
      <c r="BG119" s="820"/>
      <c r="BH119" s="820"/>
      <c r="BI119" s="820"/>
      <c r="BJ119" s="820"/>
      <c r="BK119" s="820"/>
      <c r="BL119" s="845"/>
      <c r="BM119" s="929"/>
      <c r="BN119" s="820"/>
      <c r="BO119" s="845"/>
      <c r="BP119" s="934"/>
      <c r="BQ119" s="820"/>
      <c r="BR119" s="820"/>
      <c r="BS119" s="820"/>
      <c r="BT119" s="820"/>
      <c r="BU119" s="820"/>
      <c r="BV119" s="820"/>
      <c r="BW119" s="820"/>
      <c r="BX119" s="845"/>
      <c r="BY119" s="846"/>
    </row>
    <row r="120" spans="1:77" ht="14.5">
      <c r="C120" s="811"/>
      <c r="D120" s="811"/>
      <c r="E120" s="812"/>
      <c r="F120" s="811"/>
      <c r="G120" s="811" t="s">
        <v>827</v>
      </c>
      <c r="H120" s="811" t="s">
        <v>1037</v>
      </c>
      <c r="I120" s="811"/>
      <c r="J120" s="851"/>
      <c r="K120" s="820"/>
      <c r="L120" s="820"/>
      <c r="M120" s="820"/>
      <c r="N120" s="820"/>
      <c r="O120" s="820"/>
      <c r="P120" s="820"/>
      <c r="Q120" s="820"/>
      <c r="R120" s="845"/>
      <c r="S120" s="902"/>
      <c r="T120" s="819"/>
      <c r="U120" s="820"/>
      <c r="V120" s="820"/>
      <c r="W120" s="820"/>
      <c r="X120" s="845"/>
      <c r="Y120" s="929"/>
      <c r="Z120" s="820"/>
      <c r="AA120" s="845"/>
      <c r="AB120" s="934"/>
      <c r="AC120" s="820"/>
      <c r="AD120" s="820"/>
      <c r="AE120" s="820"/>
      <c r="AF120" s="820"/>
      <c r="AG120" s="820"/>
      <c r="AH120" s="820"/>
      <c r="AI120" s="820"/>
      <c r="AJ120" s="820"/>
      <c r="AK120" s="820"/>
      <c r="AL120" s="820"/>
      <c r="AM120" s="820"/>
      <c r="AN120" s="845"/>
      <c r="AO120" s="819"/>
      <c r="AP120" s="820"/>
      <c r="AQ120" s="845"/>
      <c r="AR120" s="934"/>
      <c r="AS120" s="820"/>
      <c r="AT120" s="820"/>
      <c r="AU120" s="820"/>
      <c r="AV120" s="820"/>
      <c r="AW120" s="820"/>
      <c r="AX120" s="820"/>
      <c r="AY120" s="820"/>
      <c r="AZ120" s="845"/>
      <c r="BA120" s="819"/>
      <c r="BB120" s="820"/>
      <c r="BC120" s="845"/>
      <c r="BD120" s="934"/>
      <c r="BE120" s="820"/>
      <c r="BF120" s="820"/>
      <c r="BG120" s="820"/>
      <c r="BH120" s="820"/>
      <c r="BI120" s="820"/>
      <c r="BJ120" s="820"/>
      <c r="BK120" s="820"/>
      <c r="BL120" s="845"/>
      <c r="BM120" s="929"/>
      <c r="BN120" s="820"/>
      <c r="BO120" s="845"/>
      <c r="BP120" s="934"/>
      <c r="BQ120" s="820"/>
      <c r="BR120" s="820"/>
      <c r="BS120" s="820"/>
      <c r="BT120" s="820"/>
      <c r="BU120" s="820"/>
      <c r="BV120" s="820"/>
      <c r="BW120" s="820"/>
      <c r="BX120" s="845"/>
      <c r="BY120" s="846"/>
    </row>
    <row r="121" spans="1:77" ht="29">
      <c r="C121" s="811"/>
      <c r="D121" s="811"/>
      <c r="E121" s="812" t="s">
        <v>1040</v>
      </c>
      <c r="F121" s="811" t="s">
        <v>1041</v>
      </c>
      <c r="G121" s="811" t="s">
        <v>826</v>
      </c>
      <c r="H121" s="811" t="s">
        <v>1037</v>
      </c>
      <c r="I121" s="811"/>
      <c r="J121" s="851"/>
      <c r="K121" s="820"/>
      <c r="L121" s="820"/>
      <c r="M121" s="820"/>
      <c r="N121" s="820"/>
      <c r="O121" s="820"/>
      <c r="P121" s="820"/>
      <c r="Q121" s="820"/>
      <c r="R121" s="845"/>
      <c r="S121" s="902"/>
      <c r="T121" s="819"/>
      <c r="U121" s="820"/>
      <c r="V121" s="820"/>
      <c r="W121" s="820"/>
      <c r="X121" s="845"/>
      <c r="Y121" s="929"/>
      <c r="Z121" s="820"/>
      <c r="AA121" s="845"/>
      <c r="AB121" s="934"/>
      <c r="AC121" s="820"/>
      <c r="AD121" s="820"/>
      <c r="AE121" s="820"/>
      <c r="AF121" s="820"/>
      <c r="AG121" s="820"/>
      <c r="AH121" s="820"/>
      <c r="AI121" s="820"/>
      <c r="AJ121" s="820"/>
      <c r="AK121" s="820"/>
      <c r="AL121" s="820"/>
      <c r="AM121" s="820"/>
      <c r="AN121" s="845"/>
      <c r="AO121" s="819"/>
      <c r="AP121" s="820"/>
      <c r="AQ121" s="845"/>
      <c r="AR121" s="934"/>
      <c r="AS121" s="820"/>
      <c r="AT121" s="820"/>
      <c r="AU121" s="820"/>
      <c r="AV121" s="820"/>
      <c r="AW121" s="820"/>
      <c r="AX121" s="820"/>
      <c r="AY121" s="820"/>
      <c r="AZ121" s="845"/>
      <c r="BA121" s="819"/>
      <c r="BB121" s="820"/>
      <c r="BC121" s="845"/>
      <c r="BD121" s="934"/>
      <c r="BE121" s="820"/>
      <c r="BF121" s="820"/>
      <c r="BG121" s="820"/>
      <c r="BH121" s="820"/>
      <c r="BI121" s="820"/>
      <c r="BJ121" s="820"/>
      <c r="BK121" s="820"/>
      <c r="BL121" s="845"/>
      <c r="BM121" s="929"/>
      <c r="BN121" s="820"/>
      <c r="BO121" s="845"/>
      <c r="BP121" s="934"/>
      <c r="BQ121" s="820"/>
      <c r="BR121" s="820"/>
      <c r="BS121" s="820"/>
      <c r="BT121" s="820"/>
      <c r="BU121" s="820"/>
      <c r="BV121" s="820"/>
      <c r="BW121" s="820"/>
      <c r="BX121" s="845"/>
      <c r="BY121" s="846"/>
    </row>
    <row r="122" spans="1:77" ht="14.5">
      <c r="C122" s="811"/>
      <c r="D122" s="811"/>
      <c r="E122" s="812"/>
      <c r="F122" s="811"/>
      <c r="G122" s="811" t="s">
        <v>827</v>
      </c>
      <c r="H122" s="811" t="s">
        <v>1037</v>
      </c>
      <c r="I122" s="811"/>
      <c r="J122" s="851"/>
      <c r="K122" s="820"/>
      <c r="L122" s="820"/>
      <c r="M122" s="820"/>
      <c r="N122" s="820"/>
      <c r="O122" s="820"/>
      <c r="P122" s="820"/>
      <c r="Q122" s="820"/>
      <c r="R122" s="845"/>
      <c r="S122" s="902"/>
      <c r="T122" s="819"/>
      <c r="U122" s="820"/>
      <c r="V122" s="820"/>
      <c r="W122" s="820"/>
      <c r="X122" s="845"/>
      <c r="Y122" s="929"/>
      <c r="Z122" s="820"/>
      <c r="AA122" s="845"/>
      <c r="AB122" s="934"/>
      <c r="AC122" s="820"/>
      <c r="AD122" s="820"/>
      <c r="AE122" s="820"/>
      <c r="AF122" s="820"/>
      <c r="AG122" s="820"/>
      <c r="AH122" s="820"/>
      <c r="AI122" s="820"/>
      <c r="AJ122" s="820"/>
      <c r="AK122" s="820"/>
      <c r="AL122" s="820"/>
      <c r="AM122" s="820"/>
      <c r="AN122" s="845"/>
      <c r="AO122" s="819"/>
      <c r="AP122" s="820"/>
      <c r="AQ122" s="845"/>
      <c r="AR122" s="934"/>
      <c r="AS122" s="820"/>
      <c r="AT122" s="820"/>
      <c r="AU122" s="820"/>
      <c r="AV122" s="820"/>
      <c r="AW122" s="820"/>
      <c r="AX122" s="820"/>
      <c r="AY122" s="820"/>
      <c r="AZ122" s="845"/>
      <c r="BA122" s="819"/>
      <c r="BB122" s="820"/>
      <c r="BC122" s="845"/>
      <c r="BD122" s="934"/>
      <c r="BE122" s="820"/>
      <c r="BF122" s="820"/>
      <c r="BG122" s="820"/>
      <c r="BH122" s="820"/>
      <c r="BI122" s="820"/>
      <c r="BJ122" s="820"/>
      <c r="BK122" s="820"/>
      <c r="BL122" s="845"/>
      <c r="BM122" s="929"/>
      <c r="BN122" s="820"/>
      <c r="BO122" s="845"/>
      <c r="BP122" s="934"/>
      <c r="BQ122" s="820"/>
      <c r="BR122" s="820"/>
      <c r="BS122" s="820"/>
      <c r="BT122" s="820"/>
      <c r="BU122" s="820"/>
      <c r="BV122" s="820"/>
      <c r="BW122" s="820"/>
      <c r="BX122" s="845"/>
      <c r="BY122" s="846"/>
    </row>
    <row r="123" spans="1:77" ht="43.5">
      <c r="C123" s="811"/>
      <c r="D123" s="811"/>
      <c r="E123" s="812" t="s">
        <v>1042</v>
      </c>
      <c r="F123" s="811" t="s">
        <v>1041</v>
      </c>
      <c r="G123" s="811" t="s">
        <v>826</v>
      </c>
      <c r="H123" s="811" t="s">
        <v>1037</v>
      </c>
      <c r="I123" s="811"/>
      <c r="J123" s="851"/>
      <c r="K123" s="820"/>
      <c r="L123" s="820"/>
      <c r="M123" s="820"/>
      <c r="N123" s="820"/>
      <c r="O123" s="820"/>
      <c r="P123" s="820"/>
      <c r="Q123" s="820"/>
      <c r="R123" s="845"/>
      <c r="S123" s="902"/>
      <c r="T123" s="819"/>
      <c r="U123" s="820"/>
      <c r="V123" s="820"/>
      <c r="W123" s="820"/>
      <c r="X123" s="845"/>
      <c r="Y123" s="929"/>
      <c r="Z123" s="820"/>
      <c r="AA123" s="845"/>
      <c r="AB123" s="934"/>
      <c r="AC123" s="820"/>
      <c r="AD123" s="820"/>
      <c r="AE123" s="820"/>
      <c r="AF123" s="820"/>
      <c r="AG123" s="820"/>
      <c r="AH123" s="820"/>
      <c r="AI123" s="820"/>
      <c r="AJ123" s="820"/>
      <c r="AK123" s="820"/>
      <c r="AL123" s="820"/>
      <c r="AM123" s="820"/>
      <c r="AN123" s="845"/>
      <c r="AO123" s="819"/>
      <c r="AP123" s="820"/>
      <c r="AQ123" s="845"/>
      <c r="AR123" s="934"/>
      <c r="AS123" s="820"/>
      <c r="AT123" s="820"/>
      <c r="AU123" s="820"/>
      <c r="AV123" s="820"/>
      <c r="AW123" s="820"/>
      <c r="AX123" s="820"/>
      <c r="AY123" s="820"/>
      <c r="AZ123" s="845"/>
      <c r="BA123" s="819"/>
      <c r="BB123" s="820"/>
      <c r="BC123" s="845"/>
      <c r="BD123" s="934"/>
      <c r="BE123" s="820"/>
      <c r="BF123" s="820"/>
      <c r="BG123" s="820"/>
      <c r="BH123" s="820"/>
      <c r="BI123" s="820"/>
      <c r="BJ123" s="820"/>
      <c r="BK123" s="820"/>
      <c r="BL123" s="845"/>
      <c r="BM123" s="929"/>
      <c r="BN123" s="820"/>
      <c r="BO123" s="845"/>
      <c r="BP123" s="934"/>
      <c r="BQ123" s="820"/>
      <c r="BR123" s="820"/>
      <c r="BS123" s="820"/>
      <c r="BT123" s="820"/>
      <c r="BU123" s="820"/>
      <c r="BV123" s="820"/>
      <c r="BW123" s="820"/>
      <c r="BX123" s="845"/>
      <c r="BY123" s="846"/>
    </row>
    <row r="124" spans="1:77" ht="14.5">
      <c r="C124" s="811"/>
      <c r="D124" s="811"/>
      <c r="E124" s="812"/>
      <c r="F124" s="811"/>
      <c r="G124" s="811" t="s">
        <v>827</v>
      </c>
      <c r="H124" s="811" t="s">
        <v>1037</v>
      </c>
      <c r="I124" s="811"/>
      <c r="J124" s="851"/>
      <c r="K124" s="820"/>
      <c r="L124" s="820"/>
      <c r="M124" s="820"/>
      <c r="N124" s="820"/>
      <c r="O124" s="820"/>
      <c r="P124" s="820"/>
      <c r="Q124" s="820"/>
      <c r="R124" s="845"/>
      <c r="S124" s="902"/>
      <c r="T124" s="819"/>
      <c r="U124" s="820"/>
      <c r="V124" s="820"/>
      <c r="W124" s="820"/>
      <c r="X124" s="845"/>
      <c r="Y124" s="929"/>
      <c r="Z124" s="820"/>
      <c r="AA124" s="845"/>
      <c r="AB124" s="934"/>
      <c r="AC124" s="820"/>
      <c r="AD124" s="820"/>
      <c r="AE124" s="820"/>
      <c r="AF124" s="820"/>
      <c r="AG124" s="820"/>
      <c r="AH124" s="820"/>
      <c r="AI124" s="820"/>
      <c r="AJ124" s="820"/>
      <c r="AK124" s="820"/>
      <c r="AL124" s="820"/>
      <c r="AM124" s="820"/>
      <c r="AN124" s="845"/>
      <c r="AO124" s="819"/>
      <c r="AP124" s="820"/>
      <c r="AQ124" s="845"/>
      <c r="AR124" s="934"/>
      <c r="AS124" s="820"/>
      <c r="AT124" s="820"/>
      <c r="AU124" s="820"/>
      <c r="AV124" s="820"/>
      <c r="AW124" s="820"/>
      <c r="AX124" s="820"/>
      <c r="AY124" s="820"/>
      <c r="AZ124" s="845"/>
      <c r="BA124" s="819"/>
      <c r="BB124" s="820"/>
      <c r="BC124" s="845"/>
      <c r="BD124" s="934"/>
      <c r="BE124" s="820"/>
      <c r="BF124" s="820"/>
      <c r="BG124" s="820"/>
      <c r="BH124" s="820"/>
      <c r="BI124" s="820"/>
      <c r="BJ124" s="820"/>
      <c r="BK124" s="820"/>
      <c r="BL124" s="845"/>
      <c r="BM124" s="929"/>
      <c r="BN124" s="820"/>
      <c r="BO124" s="845"/>
      <c r="BP124" s="934"/>
      <c r="BQ124" s="820"/>
      <c r="BR124" s="820"/>
      <c r="BS124" s="820"/>
      <c r="BT124" s="820"/>
      <c r="BU124" s="820"/>
      <c r="BV124" s="820"/>
      <c r="BW124" s="820"/>
      <c r="BX124" s="845"/>
      <c r="BY124" s="846"/>
    </row>
    <row r="125" spans="1:77" ht="29">
      <c r="C125" s="811" t="s">
        <v>331</v>
      </c>
      <c r="D125" s="811" t="s">
        <v>1043</v>
      </c>
      <c r="E125" s="812"/>
      <c r="F125" s="811" t="s">
        <v>829</v>
      </c>
      <c r="G125" s="811"/>
      <c r="H125" s="811" t="s">
        <v>1037</v>
      </c>
      <c r="I125" s="811"/>
      <c r="J125" s="851"/>
      <c r="K125" s="820"/>
      <c r="L125" s="820"/>
      <c r="M125" s="820"/>
      <c r="N125" s="820"/>
      <c r="O125" s="820"/>
      <c r="P125" s="820"/>
      <c r="Q125" s="820"/>
      <c r="R125" s="845"/>
      <c r="S125" s="902"/>
      <c r="T125" s="819"/>
      <c r="U125" s="820"/>
      <c r="V125" s="820"/>
      <c r="W125" s="820"/>
      <c r="X125" s="845"/>
      <c r="Y125" s="929"/>
      <c r="Z125" s="820"/>
      <c r="AA125" s="845"/>
      <c r="AB125" s="934"/>
      <c r="AC125" s="820"/>
      <c r="AD125" s="820"/>
      <c r="AE125" s="820"/>
      <c r="AF125" s="820"/>
      <c r="AG125" s="820"/>
      <c r="AH125" s="820"/>
      <c r="AI125" s="820"/>
      <c r="AJ125" s="820"/>
      <c r="AK125" s="820"/>
      <c r="AL125" s="820"/>
      <c r="AM125" s="820"/>
      <c r="AN125" s="845"/>
      <c r="AO125" s="819"/>
      <c r="AP125" s="820"/>
      <c r="AQ125" s="845"/>
      <c r="AR125" s="934"/>
      <c r="AS125" s="820"/>
      <c r="AT125" s="820"/>
      <c r="AU125" s="820"/>
      <c r="AV125" s="820"/>
      <c r="AW125" s="820"/>
      <c r="AX125" s="820"/>
      <c r="AY125" s="820"/>
      <c r="AZ125" s="845"/>
      <c r="BA125" s="819"/>
      <c r="BB125" s="820"/>
      <c r="BC125" s="845"/>
      <c r="BD125" s="934"/>
      <c r="BE125" s="820"/>
      <c r="BF125" s="820"/>
      <c r="BG125" s="820"/>
      <c r="BH125" s="820"/>
      <c r="BI125" s="820"/>
      <c r="BJ125" s="820"/>
      <c r="BK125" s="820"/>
      <c r="BL125" s="845"/>
      <c r="BM125" s="929"/>
      <c r="BN125" s="820"/>
      <c r="BO125" s="845"/>
      <c r="BP125" s="934"/>
      <c r="BQ125" s="820"/>
      <c r="BR125" s="820"/>
      <c r="BS125" s="820"/>
      <c r="BT125" s="820"/>
      <c r="BU125" s="820"/>
      <c r="BV125" s="820"/>
      <c r="BW125" s="820"/>
      <c r="BX125" s="845"/>
      <c r="BY125" s="846"/>
    </row>
    <row r="126" spans="1:77" ht="14.5">
      <c r="C126" s="811"/>
      <c r="D126" s="811"/>
      <c r="E126" s="812"/>
      <c r="F126" s="811" t="s">
        <v>830</v>
      </c>
      <c r="G126" s="811"/>
      <c r="H126" s="811" t="s">
        <v>1037</v>
      </c>
      <c r="I126" s="811"/>
      <c r="J126" s="851"/>
      <c r="K126" s="820"/>
      <c r="L126" s="820"/>
      <c r="M126" s="820"/>
      <c r="N126" s="820"/>
      <c r="O126" s="820"/>
      <c r="P126" s="820"/>
      <c r="Q126" s="820"/>
      <c r="R126" s="845"/>
      <c r="S126" s="902"/>
      <c r="T126" s="819"/>
      <c r="U126" s="820"/>
      <c r="V126" s="820"/>
      <c r="W126" s="820"/>
      <c r="X126" s="845"/>
      <c r="Y126" s="929"/>
      <c r="Z126" s="820"/>
      <c r="AA126" s="845"/>
      <c r="AB126" s="934"/>
      <c r="AC126" s="820"/>
      <c r="AD126" s="820"/>
      <c r="AE126" s="820"/>
      <c r="AF126" s="820"/>
      <c r="AG126" s="820"/>
      <c r="AH126" s="820"/>
      <c r="AI126" s="820"/>
      <c r="AJ126" s="820"/>
      <c r="AK126" s="820"/>
      <c r="AL126" s="820"/>
      <c r="AM126" s="820"/>
      <c r="AN126" s="845"/>
      <c r="AO126" s="819"/>
      <c r="AP126" s="820"/>
      <c r="AQ126" s="845"/>
      <c r="AR126" s="934"/>
      <c r="AS126" s="820"/>
      <c r="AT126" s="820"/>
      <c r="AU126" s="820"/>
      <c r="AV126" s="820"/>
      <c r="AW126" s="820"/>
      <c r="AX126" s="820"/>
      <c r="AY126" s="820"/>
      <c r="AZ126" s="845"/>
      <c r="BA126" s="819"/>
      <c r="BB126" s="820"/>
      <c r="BC126" s="845"/>
      <c r="BD126" s="934"/>
      <c r="BE126" s="820"/>
      <c r="BF126" s="820"/>
      <c r="BG126" s="820"/>
      <c r="BH126" s="820"/>
      <c r="BI126" s="820"/>
      <c r="BJ126" s="820"/>
      <c r="BK126" s="820"/>
      <c r="BL126" s="845"/>
      <c r="BM126" s="929"/>
      <c r="BN126" s="820"/>
      <c r="BO126" s="845"/>
      <c r="BP126" s="934"/>
      <c r="BQ126" s="820"/>
      <c r="BR126" s="820"/>
      <c r="BS126" s="820"/>
      <c r="BT126" s="820"/>
      <c r="BU126" s="820"/>
      <c r="BV126" s="820"/>
      <c r="BW126" s="820"/>
      <c r="BX126" s="845"/>
      <c r="BY126" s="846"/>
    </row>
    <row r="127" spans="1:77" ht="14.5">
      <c r="C127" s="811"/>
      <c r="D127" s="811"/>
      <c r="E127" s="812"/>
      <c r="F127" s="811" t="s">
        <v>831</v>
      </c>
      <c r="G127" s="811"/>
      <c r="H127" s="811" t="s">
        <v>1037</v>
      </c>
      <c r="I127" s="811"/>
      <c r="J127" s="851"/>
      <c r="K127" s="820"/>
      <c r="L127" s="820"/>
      <c r="M127" s="820"/>
      <c r="N127" s="820"/>
      <c r="O127" s="820"/>
      <c r="P127" s="820"/>
      <c r="Q127" s="820"/>
      <c r="R127" s="845"/>
      <c r="S127" s="902"/>
      <c r="T127" s="819"/>
      <c r="U127" s="820"/>
      <c r="V127" s="820"/>
      <c r="W127" s="820"/>
      <c r="X127" s="845"/>
      <c r="Y127" s="929"/>
      <c r="Z127" s="820"/>
      <c r="AA127" s="845"/>
      <c r="AB127" s="934"/>
      <c r="AC127" s="820"/>
      <c r="AD127" s="820"/>
      <c r="AE127" s="820"/>
      <c r="AF127" s="820"/>
      <c r="AG127" s="820"/>
      <c r="AH127" s="820"/>
      <c r="AI127" s="820"/>
      <c r="AJ127" s="820"/>
      <c r="AK127" s="820"/>
      <c r="AL127" s="820"/>
      <c r="AM127" s="820"/>
      <c r="AN127" s="845"/>
      <c r="AO127" s="819"/>
      <c r="AP127" s="820"/>
      <c r="AQ127" s="845"/>
      <c r="AR127" s="934"/>
      <c r="AS127" s="820"/>
      <c r="AT127" s="820"/>
      <c r="AU127" s="820"/>
      <c r="AV127" s="820"/>
      <c r="AW127" s="820"/>
      <c r="AX127" s="820"/>
      <c r="AY127" s="820"/>
      <c r="AZ127" s="845"/>
      <c r="BA127" s="819"/>
      <c r="BB127" s="820"/>
      <c r="BC127" s="845"/>
      <c r="BD127" s="934"/>
      <c r="BE127" s="820"/>
      <c r="BF127" s="820"/>
      <c r="BG127" s="820"/>
      <c r="BH127" s="820"/>
      <c r="BI127" s="820"/>
      <c r="BJ127" s="820"/>
      <c r="BK127" s="820"/>
      <c r="BL127" s="845"/>
      <c r="BM127" s="929"/>
      <c r="BN127" s="820"/>
      <c r="BO127" s="845"/>
      <c r="BP127" s="934"/>
      <c r="BQ127" s="820"/>
      <c r="BR127" s="820"/>
      <c r="BS127" s="820"/>
      <c r="BT127" s="820"/>
      <c r="BU127" s="820"/>
      <c r="BV127" s="820"/>
      <c r="BW127" s="820"/>
      <c r="BX127" s="845"/>
      <c r="BY127" s="846"/>
    </row>
    <row r="128" spans="1:77" ht="29">
      <c r="C128" s="811" t="s">
        <v>331</v>
      </c>
      <c r="D128" s="811" t="s">
        <v>832</v>
      </c>
      <c r="E128" s="812"/>
      <c r="F128" s="811" t="s">
        <v>833</v>
      </c>
      <c r="G128" s="811"/>
      <c r="H128" s="811" t="s">
        <v>845</v>
      </c>
      <c r="I128" s="811"/>
      <c r="J128" s="851"/>
      <c r="K128" s="820"/>
      <c r="L128" s="820"/>
      <c r="M128" s="820"/>
      <c r="N128" s="820"/>
      <c r="O128" s="820"/>
      <c r="P128" s="820"/>
      <c r="Q128" s="820"/>
      <c r="R128" s="845"/>
      <c r="S128" s="902"/>
      <c r="T128" s="819"/>
      <c r="U128" s="820"/>
      <c r="V128" s="820"/>
      <c r="W128" s="820"/>
      <c r="X128" s="845"/>
      <c r="Y128" s="929"/>
      <c r="Z128" s="820"/>
      <c r="AA128" s="845"/>
      <c r="AB128" s="934"/>
      <c r="AC128" s="820"/>
      <c r="AD128" s="820"/>
      <c r="AE128" s="820"/>
      <c r="AF128" s="820"/>
      <c r="AG128" s="820"/>
      <c r="AH128" s="820"/>
      <c r="AI128" s="820"/>
      <c r="AJ128" s="820"/>
      <c r="AK128" s="820"/>
      <c r="AL128" s="820"/>
      <c r="AM128" s="820"/>
      <c r="AN128" s="845"/>
      <c r="AO128" s="819"/>
      <c r="AP128" s="820"/>
      <c r="AQ128" s="845"/>
      <c r="AR128" s="934"/>
      <c r="AS128" s="820"/>
      <c r="AT128" s="820"/>
      <c r="AU128" s="820"/>
      <c r="AV128" s="820"/>
      <c r="AW128" s="820"/>
      <c r="AX128" s="820"/>
      <c r="AY128" s="820"/>
      <c r="AZ128" s="845"/>
      <c r="BA128" s="819"/>
      <c r="BB128" s="820"/>
      <c r="BC128" s="845"/>
      <c r="BD128" s="934"/>
      <c r="BE128" s="820"/>
      <c r="BF128" s="820"/>
      <c r="BG128" s="820"/>
      <c r="BH128" s="820"/>
      <c r="BI128" s="820"/>
      <c r="BJ128" s="820"/>
      <c r="BK128" s="820"/>
      <c r="BL128" s="845"/>
      <c r="BM128" s="929"/>
      <c r="BN128" s="820"/>
      <c r="BO128" s="845"/>
      <c r="BP128" s="934"/>
      <c r="BQ128" s="820"/>
      <c r="BR128" s="820"/>
      <c r="BS128" s="820"/>
      <c r="BT128" s="820"/>
      <c r="BU128" s="820"/>
      <c r="BV128" s="820"/>
      <c r="BW128" s="820"/>
      <c r="BX128" s="845"/>
      <c r="BY128" s="846"/>
    </row>
    <row r="129" spans="1:77" ht="14.5">
      <c r="C129" s="811"/>
      <c r="D129" s="811"/>
      <c r="E129" s="812"/>
      <c r="F129" s="811" t="s">
        <v>834</v>
      </c>
      <c r="G129" s="811"/>
      <c r="H129" s="811" t="s">
        <v>845</v>
      </c>
      <c r="I129" s="811"/>
      <c r="J129" s="851"/>
      <c r="K129" s="820"/>
      <c r="L129" s="820"/>
      <c r="M129" s="820"/>
      <c r="N129" s="820"/>
      <c r="O129" s="820"/>
      <c r="P129" s="820"/>
      <c r="Q129" s="820"/>
      <c r="R129" s="845"/>
      <c r="S129" s="902"/>
      <c r="T129" s="819"/>
      <c r="U129" s="820"/>
      <c r="V129" s="820"/>
      <c r="W129" s="820"/>
      <c r="X129" s="845"/>
      <c r="Y129" s="929"/>
      <c r="Z129" s="820"/>
      <c r="AA129" s="845"/>
      <c r="AB129" s="934"/>
      <c r="AC129" s="820"/>
      <c r="AD129" s="820"/>
      <c r="AE129" s="820"/>
      <c r="AF129" s="820"/>
      <c r="AG129" s="820"/>
      <c r="AH129" s="820"/>
      <c r="AI129" s="820"/>
      <c r="AJ129" s="820"/>
      <c r="AK129" s="820"/>
      <c r="AL129" s="820"/>
      <c r="AM129" s="820"/>
      <c r="AN129" s="845"/>
      <c r="AO129" s="819"/>
      <c r="AP129" s="820"/>
      <c r="AQ129" s="845"/>
      <c r="AR129" s="934"/>
      <c r="AS129" s="820"/>
      <c r="AT129" s="820"/>
      <c r="AU129" s="820"/>
      <c r="AV129" s="820"/>
      <c r="AW129" s="820"/>
      <c r="AX129" s="820"/>
      <c r="AY129" s="820"/>
      <c r="AZ129" s="845"/>
      <c r="BA129" s="819"/>
      <c r="BB129" s="820"/>
      <c r="BC129" s="845"/>
      <c r="BD129" s="934"/>
      <c r="BE129" s="820"/>
      <c r="BF129" s="820"/>
      <c r="BG129" s="820"/>
      <c r="BH129" s="820"/>
      <c r="BI129" s="820"/>
      <c r="BJ129" s="820"/>
      <c r="BK129" s="820"/>
      <c r="BL129" s="845"/>
      <c r="BM129" s="929"/>
      <c r="BN129" s="820"/>
      <c r="BO129" s="845"/>
      <c r="BP129" s="934"/>
      <c r="BQ129" s="820"/>
      <c r="BR129" s="820"/>
      <c r="BS129" s="820"/>
      <c r="BT129" s="820"/>
      <c r="BU129" s="820"/>
      <c r="BV129" s="820"/>
      <c r="BW129" s="820"/>
      <c r="BX129" s="845"/>
      <c r="BY129" s="846"/>
    </row>
    <row r="130" spans="1:77" ht="14.5">
      <c r="C130" s="811"/>
      <c r="D130" s="811"/>
      <c r="E130" s="812"/>
      <c r="F130" s="811" t="s">
        <v>835</v>
      </c>
      <c r="G130" s="811"/>
      <c r="H130" s="811" t="s">
        <v>845</v>
      </c>
      <c r="I130" s="811"/>
      <c r="J130" s="851"/>
      <c r="K130" s="820"/>
      <c r="L130" s="820"/>
      <c r="M130" s="820"/>
      <c r="N130" s="820"/>
      <c r="O130" s="820"/>
      <c r="P130" s="820"/>
      <c r="Q130" s="820"/>
      <c r="R130" s="845"/>
      <c r="S130" s="902"/>
      <c r="T130" s="819"/>
      <c r="U130" s="820"/>
      <c r="V130" s="820"/>
      <c r="W130" s="820"/>
      <c r="X130" s="845"/>
      <c r="Y130" s="929"/>
      <c r="Z130" s="820"/>
      <c r="AA130" s="845"/>
      <c r="AB130" s="934"/>
      <c r="AC130" s="820"/>
      <c r="AD130" s="820"/>
      <c r="AE130" s="820"/>
      <c r="AF130" s="820"/>
      <c r="AG130" s="820"/>
      <c r="AH130" s="820"/>
      <c r="AI130" s="820"/>
      <c r="AJ130" s="820"/>
      <c r="AK130" s="820"/>
      <c r="AL130" s="820"/>
      <c r="AM130" s="820"/>
      <c r="AN130" s="845"/>
      <c r="AO130" s="819"/>
      <c r="AP130" s="820"/>
      <c r="AQ130" s="845"/>
      <c r="AR130" s="934"/>
      <c r="AS130" s="820"/>
      <c r="AT130" s="820"/>
      <c r="AU130" s="820"/>
      <c r="AV130" s="820"/>
      <c r="AW130" s="820"/>
      <c r="AX130" s="820"/>
      <c r="AY130" s="820"/>
      <c r="AZ130" s="845"/>
      <c r="BA130" s="819"/>
      <c r="BB130" s="820"/>
      <c r="BC130" s="845"/>
      <c r="BD130" s="934"/>
      <c r="BE130" s="820"/>
      <c r="BF130" s="820"/>
      <c r="BG130" s="820"/>
      <c r="BH130" s="820"/>
      <c r="BI130" s="820"/>
      <c r="BJ130" s="820"/>
      <c r="BK130" s="820"/>
      <c r="BL130" s="845"/>
      <c r="BM130" s="929"/>
      <c r="BN130" s="820"/>
      <c r="BO130" s="845"/>
      <c r="BP130" s="934"/>
      <c r="BQ130" s="820"/>
      <c r="BR130" s="820"/>
      <c r="BS130" s="820"/>
      <c r="BT130" s="820"/>
      <c r="BU130" s="820"/>
      <c r="BV130" s="820"/>
      <c r="BW130" s="820"/>
      <c r="BX130" s="845"/>
      <c r="BY130" s="846"/>
    </row>
    <row r="131" spans="1:77" ht="14.5">
      <c r="C131" s="811"/>
      <c r="D131" s="811"/>
      <c r="E131" s="812"/>
      <c r="F131" s="811" t="s">
        <v>836</v>
      </c>
      <c r="G131" s="811"/>
      <c r="H131" s="811" t="s">
        <v>845</v>
      </c>
      <c r="I131" s="811"/>
      <c r="J131" s="851"/>
      <c r="K131" s="820"/>
      <c r="L131" s="820"/>
      <c r="M131" s="820"/>
      <c r="N131" s="820"/>
      <c r="O131" s="820"/>
      <c r="P131" s="820"/>
      <c r="Q131" s="820"/>
      <c r="R131" s="845"/>
      <c r="S131" s="902"/>
      <c r="T131" s="819"/>
      <c r="U131" s="820"/>
      <c r="V131" s="820"/>
      <c r="W131" s="820"/>
      <c r="X131" s="845"/>
      <c r="Y131" s="929"/>
      <c r="Z131" s="820"/>
      <c r="AA131" s="845"/>
      <c r="AB131" s="934"/>
      <c r="AC131" s="820"/>
      <c r="AD131" s="820"/>
      <c r="AE131" s="820"/>
      <c r="AF131" s="820"/>
      <c r="AG131" s="820"/>
      <c r="AH131" s="820"/>
      <c r="AI131" s="820"/>
      <c r="AJ131" s="820"/>
      <c r="AK131" s="820"/>
      <c r="AL131" s="820"/>
      <c r="AM131" s="820"/>
      <c r="AN131" s="845"/>
      <c r="AO131" s="819"/>
      <c r="AP131" s="820"/>
      <c r="AQ131" s="845"/>
      <c r="AR131" s="934"/>
      <c r="AS131" s="820"/>
      <c r="AT131" s="820"/>
      <c r="AU131" s="820"/>
      <c r="AV131" s="820"/>
      <c r="AW131" s="820"/>
      <c r="AX131" s="820"/>
      <c r="AY131" s="820"/>
      <c r="AZ131" s="845"/>
      <c r="BA131" s="819"/>
      <c r="BB131" s="820"/>
      <c r="BC131" s="845"/>
      <c r="BD131" s="934"/>
      <c r="BE131" s="820"/>
      <c r="BF131" s="820"/>
      <c r="BG131" s="820"/>
      <c r="BH131" s="820"/>
      <c r="BI131" s="820"/>
      <c r="BJ131" s="820"/>
      <c r="BK131" s="820"/>
      <c r="BL131" s="845"/>
      <c r="BM131" s="929"/>
      <c r="BN131" s="820"/>
      <c r="BO131" s="845"/>
      <c r="BP131" s="934"/>
      <c r="BQ131" s="820"/>
      <c r="BR131" s="820"/>
      <c r="BS131" s="820"/>
      <c r="BT131" s="820"/>
      <c r="BU131" s="820"/>
      <c r="BV131" s="820"/>
      <c r="BW131" s="820"/>
      <c r="BX131" s="845"/>
      <c r="BY131" s="846"/>
    </row>
    <row r="132" spans="1:77" ht="29">
      <c r="C132" s="811"/>
      <c r="D132" s="811"/>
      <c r="E132" s="812"/>
      <c r="F132" s="811" t="s">
        <v>1044</v>
      </c>
      <c r="G132" s="811"/>
      <c r="H132" s="811" t="s">
        <v>845</v>
      </c>
      <c r="I132" s="811"/>
      <c r="J132" s="851"/>
      <c r="K132" s="820"/>
      <c r="L132" s="820"/>
      <c r="M132" s="820"/>
      <c r="N132" s="820"/>
      <c r="O132" s="820"/>
      <c r="P132" s="820"/>
      <c r="Q132" s="820"/>
      <c r="R132" s="845"/>
      <c r="S132" s="902"/>
      <c r="T132" s="819"/>
      <c r="U132" s="820"/>
      <c r="V132" s="820"/>
      <c r="W132" s="820"/>
      <c r="X132" s="845"/>
      <c r="Y132" s="929"/>
      <c r="Z132" s="820"/>
      <c r="AA132" s="845"/>
      <c r="AB132" s="934"/>
      <c r="AC132" s="820"/>
      <c r="AD132" s="820"/>
      <c r="AE132" s="820"/>
      <c r="AF132" s="820"/>
      <c r="AG132" s="820"/>
      <c r="AH132" s="820"/>
      <c r="AI132" s="820"/>
      <c r="AJ132" s="820"/>
      <c r="AK132" s="820"/>
      <c r="AL132" s="820"/>
      <c r="AM132" s="820"/>
      <c r="AN132" s="845"/>
      <c r="AO132" s="819"/>
      <c r="AP132" s="820"/>
      <c r="AQ132" s="845"/>
      <c r="AR132" s="934"/>
      <c r="AS132" s="820"/>
      <c r="AT132" s="820"/>
      <c r="AU132" s="820"/>
      <c r="AV132" s="820"/>
      <c r="AW132" s="820"/>
      <c r="AX132" s="820"/>
      <c r="AY132" s="820"/>
      <c r="AZ132" s="845"/>
      <c r="BA132" s="819"/>
      <c r="BB132" s="820"/>
      <c r="BC132" s="845"/>
      <c r="BD132" s="934"/>
      <c r="BE132" s="820"/>
      <c r="BF132" s="820"/>
      <c r="BG132" s="820"/>
      <c r="BH132" s="820"/>
      <c r="BI132" s="820"/>
      <c r="BJ132" s="820"/>
      <c r="BK132" s="820"/>
      <c r="BL132" s="845"/>
      <c r="BM132" s="929"/>
      <c r="BN132" s="820"/>
      <c r="BO132" s="845"/>
      <c r="BP132" s="934"/>
      <c r="BQ132" s="820"/>
      <c r="BR132" s="820"/>
      <c r="BS132" s="820"/>
      <c r="BT132" s="820"/>
      <c r="BU132" s="820"/>
      <c r="BV132" s="820"/>
      <c r="BW132" s="820"/>
      <c r="BX132" s="845"/>
      <c r="BY132" s="846"/>
    </row>
    <row r="133" spans="1:77" ht="29">
      <c r="C133" s="811" t="s">
        <v>331</v>
      </c>
      <c r="D133" s="811" t="s">
        <v>837</v>
      </c>
      <c r="E133" s="814"/>
      <c r="F133" s="811" t="s">
        <v>838</v>
      </c>
      <c r="G133" s="811"/>
      <c r="H133" s="811" t="s">
        <v>1037</v>
      </c>
      <c r="I133" s="811"/>
      <c r="J133" s="851"/>
      <c r="K133" s="820"/>
      <c r="L133" s="820"/>
      <c r="M133" s="820"/>
      <c r="N133" s="820"/>
      <c r="O133" s="820"/>
      <c r="P133" s="820"/>
      <c r="Q133" s="820"/>
      <c r="R133" s="845"/>
      <c r="S133" s="902"/>
      <c r="T133" s="819"/>
      <c r="U133" s="820"/>
      <c r="V133" s="820"/>
      <c r="W133" s="820"/>
      <c r="X133" s="845"/>
      <c r="Y133" s="929"/>
      <c r="Z133" s="820"/>
      <c r="AA133" s="845"/>
      <c r="AB133" s="934"/>
      <c r="AC133" s="820"/>
      <c r="AD133" s="820"/>
      <c r="AE133" s="820"/>
      <c r="AF133" s="820"/>
      <c r="AG133" s="820"/>
      <c r="AH133" s="820"/>
      <c r="AI133" s="820"/>
      <c r="AJ133" s="820"/>
      <c r="AK133" s="820"/>
      <c r="AL133" s="820"/>
      <c r="AM133" s="820"/>
      <c r="AN133" s="845"/>
      <c r="AO133" s="819"/>
      <c r="AP133" s="820"/>
      <c r="AQ133" s="845"/>
      <c r="AR133" s="934"/>
      <c r="AS133" s="820"/>
      <c r="AT133" s="820"/>
      <c r="AU133" s="820"/>
      <c r="AV133" s="820"/>
      <c r="AW133" s="820"/>
      <c r="AX133" s="820"/>
      <c r="AY133" s="820"/>
      <c r="AZ133" s="845"/>
      <c r="BA133" s="819"/>
      <c r="BB133" s="820"/>
      <c r="BC133" s="845"/>
      <c r="BD133" s="934"/>
      <c r="BE133" s="820"/>
      <c r="BF133" s="820"/>
      <c r="BG133" s="820"/>
      <c r="BH133" s="820"/>
      <c r="BI133" s="820"/>
      <c r="BJ133" s="820"/>
      <c r="BK133" s="820"/>
      <c r="BL133" s="845"/>
      <c r="BM133" s="929"/>
      <c r="BN133" s="820"/>
      <c r="BO133" s="845"/>
      <c r="BP133" s="934"/>
      <c r="BQ133" s="820"/>
      <c r="BR133" s="820"/>
      <c r="BS133" s="820"/>
      <c r="BT133" s="820"/>
      <c r="BU133" s="820"/>
      <c r="BV133" s="820"/>
      <c r="BW133" s="820"/>
      <c r="BX133" s="845"/>
      <c r="BY133" s="846"/>
    </row>
    <row r="134" spans="1:77" ht="14.5">
      <c r="C134" s="811"/>
      <c r="D134" s="811"/>
      <c r="E134" s="814"/>
      <c r="F134" s="811" t="s">
        <v>839</v>
      </c>
      <c r="G134" s="811"/>
      <c r="H134" s="811" t="s">
        <v>1037</v>
      </c>
      <c r="I134" s="811"/>
      <c r="J134" s="851"/>
      <c r="K134" s="820"/>
      <c r="L134" s="820"/>
      <c r="M134" s="820"/>
      <c r="N134" s="820"/>
      <c r="O134" s="820"/>
      <c r="P134" s="820"/>
      <c r="Q134" s="820"/>
      <c r="R134" s="845"/>
      <c r="S134" s="902"/>
      <c r="T134" s="819"/>
      <c r="U134" s="820"/>
      <c r="V134" s="820"/>
      <c r="W134" s="820"/>
      <c r="X134" s="845"/>
      <c r="Y134" s="929"/>
      <c r="Z134" s="820"/>
      <c r="AA134" s="845"/>
      <c r="AB134" s="934"/>
      <c r="AC134" s="820"/>
      <c r="AD134" s="820"/>
      <c r="AE134" s="820"/>
      <c r="AF134" s="820"/>
      <c r="AG134" s="820"/>
      <c r="AH134" s="820"/>
      <c r="AI134" s="820"/>
      <c r="AJ134" s="820"/>
      <c r="AK134" s="820"/>
      <c r="AL134" s="820"/>
      <c r="AM134" s="820"/>
      <c r="AN134" s="845"/>
      <c r="AO134" s="819"/>
      <c r="AP134" s="820"/>
      <c r="AQ134" s="845"/>
      <c r="AR134" s="934"/>
      <c r="AS134" s="820"/>
      <c r="AT134" s="820"/>
      <c r="AU134" s="820"/>
      <c r="AV134" s="820"/>
      <c r="AW134" s="820"/>
      <c r="AX134" s="820"/>
      <c r="AY134" s="820"/>
      <c r="AZ134" s="845"/>
      <c r="BA134" s="819"/>
      <c r="BB134" s="820"/>
      <c r="BC134" s="845"/>
      <c r="BD134" s="934"/>
      <c r="BE134" s="820"/>
      <c r="BF134" s="820"/>
      <c r="BG134" s="820"/>
      <c r="BH134" s="820"/>
      <c r="BI134" s="820"/>
      <c r="BJ134" s="820"/>
      <c r="BK134" s="820"/>
      <c r="BL134" s="845"/>
      <c r="BM134" s="929"/>
      <c r="BN134" s="820"/>
      <c r="BO134" s="845"/>
      <c r="BP134" s="934"/>
      <c r="BQ134" s="820"/>
      <c r="BR134" s="820"/>
      <c r="BS134" s="820"/>
      <c r="BT134" s="820"/>
      <c r="BU134" s="820"/>
      <c r="BV134" s="820"/>
      <c r="BW134" s="820"/>
      <c r="BX134" s="845"/>
      <c r="BY134" s="846"/>
    </row>
    <row r="135" spans="1:77" ht="14.5">
      <c r="C135" s="811"/>
      <c r="D135" s="811"/>
      <c r="E135" s="814"/>
      <c r="F135" s="811" t="s">
        <v>844</v>
      </c>
      <c r="G135" s="811"/>
      <c r="H135" s="811" t="s">
        <v>1037</v>
      </c>
      <c r="I135" s="811"/>
      <c r="J135" s="851"/>
      <c r="K135" s="820"/>
      <c r="L135" s="820"/>
      <c r="M135" s="820"/>
      <c r="N135" s="820"/>
      <c r="O135" s="820"/>
      <c r="P135" s="820"/>
      <c r="Q135" s="820"/>
      <c r="R135" s="845"/>
      <c r="S135" s="902"/>
      <c r="T135" s="819"/>
      <c r="U135" s="820"/>
      <c r="V135" s="820"/>
      <c r="W135" s="820"/>
      <c r="X135" s="845"/>
      <c r="Y135" s="929"/>
      <c r="Z135" s="820"/>
      <c r="AA135" s="845"/>
      <c r="AB135" s="934"/>
      <c r="AC135" s="820"/>
      <c r="AD135" s="820"/>
      <c r="AE135" s="820"/>
      <c r="AF135" s="820"/>
      <c r="AG135" s="820"/>
      <c r="AH135" s="820"/>
      <c r="AI135" s="820"/>
      <c r="AJ135" s="820"/>
      <c r="AK135" s="820"/>
      <c r="AL135" s="820"/>
      <c r="AM135" s="820"/>
      <c r="AN135" s="845"/>
      <c r="AO135" s="819"/>
      <c r="AP135" s="820"/>
      <c r="AQ135" s="845"/>
      <c r="AR135" s="934"/>
      <c r="AS135" s="820"/>
      <c r="AT135" s="820"/>
      <c r="AU135" s="820"/>
      <c r="AV135" s="820"/>
      <c r="AW135" s="820"/>
      <c r="AX135" s="820"/>
      <c r="AY135" s="820"/>
      <c r="AZ135" s="845"/>
      <c r="BA135" s="819"/>
      <c r="BB135" s="820"/>
      <c r="BC135" s="845"/>
      <c r="BD135" s="934"/>
      <c r="BE135" s="820"/>
      <c r="BF135" s="820"/>
      <c r="BG135" s="820"/>
      <c r="BH135" s="820"/>
      <c r="BI135" s="820"/>
      <c r="BJ135" s="820"/>
      <c r="BK135" s="820"/>
      <c r="BL135" s="845"/>
      <c r="BM135" s="929"/>
      <c r="BN135" s="820"/>
      <c r="BO135" s="845"/>
      <c r="BP135" s="934"/>
      <c r="BQ135" s="820"/>
      <c r="BR135" s="820"/>
      <c r="BS135" s="820"/>
      <c r="BT135" s="820"/>
      <c r="BU135" s="820"/>
      <c r="BV135" s="820"/>
      <c r="BW135" s="820"/>
      <c r="BX135" s="845"/>
      <c r="BY135" s="846"/>
    </row>
    <row r="136" spans="1:77" ht="29">
      <c r="C136" s="811" t="s">
        <v>331</v>
      </c>
      <c r="D136" s="811" t="s">
        <v>840</v>
      </c>
      <c r="E136" s="812"/>
      <c r="F136" s="811" t="s">
        <v>841</v>
      </c>
      <c r="G136" s="811"/>
      <c r="H136" s="811" t="s">
        <v>1045</v>
      </c>
      <c r="I136" s="811"/>
      <c r="J136" s="851"/>
      <c r="K136" s="820"/>
      <c r="L136" s="820"/>
      <c r="M136" s="820"/>
      <c r="N136" s="820"/>
      <c r="O136" s="820"/>
      <c r="P136" s="820"/>
      <c r="Q136" s="820"/>
      <c r="R136" s="845"/>
      <c r="S136" s="902"/>
      <c r="T136" s="819"/>
      <c r="U136" s="820"/>
      <c r="V136" s="820"/>
      <c r="W136" s="820"/>
      <c r="X136" s="845"/>
      <c r="Y136" s="929"/>
      <c r="Z136" s="820"/>
      <c r="AA136" s="845"/>
      <c r="AB136" s="934"/>
      <c r="AC136" s="820"/>
      <c r="AD136" s="820"/>
      <c r="AE136" s="820"/>
      <c r="AF136" s="820"/>
      <c r="AG136" s="820"/>
      <c r="AH136" s="820"/>
      <c r="AI136" s="820"/>
      <c r="AJ136" s="820"/>
      <c r="AK136" s="820"/>
      <c r="AL136" s="820"/>
      <c r="AM136" s="820"/>
      <c r="AN136" s="845"/>
      <c r="AO136" s="819"/>
      <c r="AP136" s="820"/>
      <c r="AQ136" s="845"/>
      <c r="AR136" s="934"/>
      <c r="AS136" s="820"/>
      <c r="AT136" s="820"/>
      <c r="AU136" s="820"/>
      <c r="AV136" s="820"/>
      <c r="AW136" s="820"/>
      <c r="AX136" s="820"/>
      <c r="AY136" s="820"/>
      <c r="AZ136" s="845"/>
      <c r="BA136" s="819"/>
      <c r="BB136" s="820"/>
      <c r="BC136" s="845"/>
      <c r="BD136" s="934"/>
      <c r="BE136" s="820"/>
      <c r="BF136" s="820"/>
      <c r="BG136" s="820"/>
      <c r="BH136" s="820"/>
      <c r="BI136" s="820"/>
      <c r="BJ136" s="820"/>
      <c r="BK136" s="820"/>
      <c r="BL136" s="845"/>
      <c r="BM136" s="929"/>
      <c r="BN136" s="820"/>
      <c r="BO136" s="845"/>
      <c r="BP136" s="934"/>
      <c r="BQ136" s="820"/>
      <c r="BR136" s="820"/>
      <c r="BS136" s="820"/>
      <c r="BT136" s="820"/>
      <c r="BU136" s="820"/>
      <c r="BV136" s="820"/>
      <c r="BW136" s="820"/>
      <c r="BX136" s="845"/>
      <c r="BY136" s="846"/>
    </row>
    <row r="137" spans="1:77" ht="15" thickBot="1">
      <c r="C137" s="852"/>
      <c r="D137" s="852"/>
      <c r="E137" s="852"/>
      <c r="F137" s="811" t="s">
        <v>842</v>
      </c>
      <c r="G137" s="811"/>
      <c r="H137" s="811" t="s">
        <v>1045</v>
      </c>
      <c r="I137" s="811"/>
      <c r="J137" s="911"/>
      <c r="K137" s="912"/>
      <c r="L137" s="912"/>
      <c r="M137" s="912"/>
      <c r="N137" s="912"/>
      <c r="O137" s="912"/>
      <c r="P137" s="912"/>
      <c r="Q137" s="912"/>
      <c r="R137" s="913"/>
      <c r="S137" s="5"/>
      <c r="T137" s="914"/>
      <c r="U137" s="912"/>
      <c r="V137" s="912"/>
      <c r="W137" s="912"/>
      <c r="X137" s="913"/>
      <c r="Y137" s="930"/>
      <c r="Z137" s="362"/>
      <c r="AA137" s="853"/>
      <c r="AB137" s="935"/>
      <c r="AC137" s="362"/>
      <c r="AD137" s="362"/>
      <c r="AE137" s="362"/>
      <c r="AF137" s="362"/>
      <c r="AG137" s="362"/>
      <c r="AH137" s="362"/>
      <c r="AI137" s="362"/>
      <c r="AJ137" s="362"/>
      <c r="AK137" s="362"/>
      <c r="AL137" s="362"/>
      <c r="AM137" s="362"/>
      <c r="AN137" s="853"/>
      <c r="AO137" s="821"/>
      <c r="AP137" s="362"/>
      <c r="AQ137" s="853"/>
      <c r="AR137" s="935"/>
      <c r="AS137" s="362"/>
      <c r="AT137" s="362"/>
      <c r="AU137" s="362"/>
      <c r="AV137" s="362"/>
      <c r="AW137" s="362"/>
      <c r="AX137" s="362"/>
      <c r="AY137" s="362"/>
      <c r="AZ137" s="853"/>
      <c r="BA137" s="821"/>
      <c r="BB137" s="362"/>
      <c r="BC137" s="853"/>
      <c r="BD137" s="935"/>
      <c r="BE137" s="362"/>
      <c r="BF137" s="362"/>
      <c r="BG137" s="362"/>
      <c r="BH137" s="362"/>
      <c r="BI137" s="362"/>
      <c r="BJ137" s="362"/>
      <c r="BK137" s="362"/>
      <c r="BL137" s="853"/>
      <c r="BM137" s="930"/>
      <c r="BN137" s="362"/>
      <c r="BO137" s="853"/>
      <c r="BP137" s="935"/>
      <c r="BQ137" s="362"/>
      <c r="BR137" s="362"/>
      <c r="BS137" s="362"/>
      <c r="BT137" s="362"/>
      <c r="BU137" s="362"/>
      <c r="BV137" s="362"/>
      <c r="BW137" s="362"/>
      <c r="BX137" s="853"/>
      <c r="BY137" s="854"/>
    </row>
    <row r="138" spans="1:77" ht="14.5">
      <c r="C138" s="852"/>
      <c r="D138" s="852"/>
      <c r="E138" s="852"/>
      <c r="F138" s="811"/>
      <c r="G138" s="811"/>
      <c r="H138" s="811"/>
      <c r="I138" s="811"/>
      <c r="J138" s="455"/>
      <c r="K138" s="455"/>
      <c r="L138" s="455"/>
      <c r="M138" s="455"/>
      <c r="N138" s="455"/>
      <c r="O138" s="455"/>
      <c r="P138" s="455"/>
      <c r="Q138" s="455"/>
      <c r="R138" s="455"/>
      <c r="S138" s="455"/>
      <c r="T138" s="455"/>
      <c r="U138" s="455"/>
      <c r="V138" s="455"/>
      <c r="W138" s="455"/>
      <c r="X138" s="455"/>
      <c r="Y138" s="455"/>
      <c r="Z138" s="455"/>
      <c r="AA138" s="455"/>
      <c r="BY138" s="915"/>
    </row>
    <row r="139" spans="1:77" ht="14.5">
      <c r="F139" s="811"/>
    </row>
    <row r="140" spans="1:77" ht="14.5">
      <c r="F140" s="811"/>
    </row>
    <row r="141" spans="1:77" ht="14.5">
      <c r="F141" s="811"/>
    </row>
    <row r="142" spans="1:77" ht="15.5">
      <c r="A142" s="103" t="s">
        <v>4</v>
      </c>
      <c r="C142" s="910" t="s">
        <v>1095</v>
      </c>
    </row>
    <row r="143" spans="1:77" ht="14.5">
      <c r="C143" s="916"/>
      <c r="D143" s="916" t="s">
        <v>1093</v>
      </c>
      <c r="E143" s="916"/>
      <c r="F143" s="916"/>
      <c r="G143" s="812" t="s">
        <v>1096</v>
      </c>
    </row>
    <row r="144" spans="1:77" ht="14.5">
      <c r="C144" s="916"/>
      <c r="D144" s="916" t="s">
        <v>4</v>
      </c>
      <c r="E144" s="916" t="s">
        <v>871</v>
      </c>
      <c r="F144" s="916"/>
      <c r="G144" s="917"/>
    </row>
    <row r="145" spans="3:7" ht="14.5">
      <c r="C145" s="916"/>
      <c r="D145" s="916"/>
      <c r="E145" s="916" t="s">
        <v>463</v>
      </c>
      <c r="F145" s="916"/>
      <c r="G145" s="917"/>
    </row>
    <row r="146" spans="3:7" ht="14.5">
      <c r="C146" s="916"/>
      <c r="D146" s="916"/>
      <c r="E146" s="916" t="s">
        <v>462</v>
      </c>
      <c r="F146" s="916"/>
      <c r="G146" s="917"/>
    </row>
    <row r="147" spans="3:7" ht="14.5">
      <c r="C147" s="916"/>
      <c r="D147" s="916"/>
      <c r="E147" s="916" t="s">
        <v>464</v>
      </c>
      <c r="F147" s="916"/>
      <c r="G147" s="917"/>
    </row>
    <row r="148" spans="3:7" ht="14.5">
      <c r="C148" s="916"/>
      <c r="D148" s="916"/>
      <c r="E148" s="916" t="s">
        <v>465</v>
      </c>
      <c r="F148" s="916"/>
      <c r="G148" s="917"/>
    </row>
    <row r="149" spans="3:7" ht="14.5">
      <c r="C149" s="916"/>
      <c r="D149" s="916"/>
      <c r="E149" s="916" t="s">
        <v>870</v>
      </c>
      <c r="F149" s="916"/>
      <c r="G149" s="917"/>
    </row>
    <row r="150" spans="3:7" ht="14.5">
      <c r="C150" s="916"/>
      <c r="D150" s="916"/>
      <c r="E150" s="916"/>
      <c r="F150" s="916"/>
      <c r="G150" s="916"/>
    </row>
    <row r="151" spans="3:7" ht="14.5">
      <c r="C151" s="916"/>
      <c r="D151" s="916" t="s">
        <v>1094</v>
      </c>
      <c r="E151" s="916"/>
      <c r="F151" s="916"/>
      <c r="G151" s="812" t="s">
        <v>1096</v>
      </c>
    </row>
    <row r="152" spans="3:7" ht="14.5">
      <c r="C152" s="916"/>
      <c r="D152" s="916"/>
      <c r="E152" s="916" t="s">
        <v>872</v>
      </c>
      <c r="F152" s="916"/>
      <c r="G152" s="917"/>
    </row>
    <row r="153" spans="3:7" ht="14.5">
      <c r="C153" s="916"/>
      <c r="D153" s="916"/>
      <c r="E153" s="918" t="s">
        <v>873</v>
      </c>
      <c r="F153" s="918"/>
      <c r="G153" s="917"/>
    </row>
    <row r="154" spans="3:7" ht="14.5">
      <c r="C154" s="916"/>
      <c r="D154" s="916"/>
      <c r="E154" s="918" t="s">
        <v>874</v>
      </c>
      <c r="F154" s="918"/>
      <c r="G154" s="917"/>
    </row>
    <row r="155" spans="3:7" ht="14.5">
      <c r="C155" s="916"/>
      <c r="D155" s="916"/>
      <c r="E155" s="918" t="s">
        <v>875</v>
      </c>
      <c r="F155" s="918"/>
      <c r="G155" s="917"/>
    </row>
    <row r="156" spans="3:7" ht="14.5">
      <c r="C156" s="916"/>
      <c r="D156" s="916"/>
      <c r="E156" s="918" t="s">
        <v>876</v>
      </c>
      <c r="F156" s="918"/>
      <c r="G156" s="917"/>
    </row>
    <row r="157" spans="3:7" ht="14.5">
      <c r="C157" s="916"/>
      <c r="D157" s="916"/>
      <c r="E157" s="918" t="s">
        <v>877</v>
      </c>
      <c r="F157" s="918"/>
      <c r="G157" s="917"/>
    </row>
    <row r="158" spans="3:7" ht="14.5">
      <c r="C158" s="916"/>
      <c r="D158" s="916"/>
      <c r="E158" s="918" t="s">
        <v>4</v>
      </c>
      <c r="F158" s="918"/>
      <c r="G158" s="916"/>
    </row>
    <row r="161" spans="6:6" ht="15.5">
      <c r="F161" s="919"/>
    </row>
    <row r="162" spans="6:6" ht="15.5">
      <c r="F162" s="919"/>
    </row>
    <row r="163" spans="6:6" ht="15.5">
      <c r="F163" s="919"/>
    </row>
    <row r="164" spans="6:6" ht="15.5">
      <c r="F164" s="919"/>
    </row>
    <row r="165" spans="6:6" ht="15.5">
      <c r="F165" s="919"/>
    </row>
    <row r="166" spans="6:6" ht="15.5">
      <c r="F166" s="920"/>
    </row>
  </sheetData>
  <mergeCells count="24">
    <mergeCell ref="K1:L1"/>
    <mergeCell ref="A3:G3"/>
    <mergeCell ref="T6:X6"/>
    <mergeCell ref="J6:J8"/>
    <mergeCell ref="AR6:AZ6"/>
    <mergeCell ref="K6:R6"/>
    <mergeCell ref="AA6:AN6"/>
    <mergeCell ref="AB7:AN7"/>
    <mergeCell ref="AR7:AZ7"/>
    <mergeCell ref="AO7:AQ7"/>
    <mergeCell ref="Y7:AA7"/>
    <mergeCell ref="BB1:BJ1"/>
    <mergeCell ref="BA7:BC7"/>
    <mergeCell ref="BA6:BC6"/>
    <mergeCell ref="BY90:BY91"/>
    <mergeCell ref="BY78:BY80"/>
    <mergeCell ref="BY82:BY84"/>
    <mergeCell ref="BY88:BY89"/>
    <mergeCell ref="BM7:BO7"/>
    <mergeCell ref="BD6:BL6"/>
    <mergeCell ref="BP6:BX6"/>
    <mergeCell ref="BY6:BY8"/>
    <mergeCell ref="BD7:BL7"/>
    <mergeCell ref="BP7:BX7"/>
  </mergeCells>
  <dataValidations count="1">
    <dataValidation type="date" operator="greaterThan" allowBlank="1" showInputMessage="1" showErrorMessage="1" errorTitle="Date entry" error="Dates after 1 January 2011 accepted" promptTitle="Date entry" prompt=" " sqref="L2:M2 M1" xr:uid="{FEF48E71-090C-4A69-A1DD-A4556A85511D}">
      <formula1>40544</formula1>
    </dataValidation>
  </dataValidations>
  <pageMargins left="0.70866141732283472" right="0.70866141732283472"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pageSetUpPr fitToPage="1"/>
  </sheetPr>
  <dimension ref="B2:F68"/>
  <sheetViews>
    <sheetView showGridLines="0" zoomScaleNormal="100" zoomScaleSheetLayoutView="100" workbookViewId="0">
      <selection activeCell="D15" sqref="D15"/>
    </sheetView>
  </sheetViews>
  <sheetFormatPr defaultRowHeight="13"/>
  <cols>
    <col min="2" max="2" width="16.59765625" customWidth="1"/>
    <col min="3" max="3" width="21.3984375" customWidth="1"/>
    <col min="4" max="4" width="83" customWidth="1"/>
    <col min="5" max="5" width="18.8984375" customWidth="1"/>
    <col min="6" max="6" width="19.296875" customWidth="1"/>
  </cols>
  <sheetData>
    <row r="2" spans="2:6" ht="28.5" customHeight="1">
      <c r="B2" s="968" t="s">
        <v>1148</v>
      </c>
      <c r="C2" s="968"/>
      <c r="D2" s="963"/>
      <c r="E2" s="963"/>
    </row>
    <row r="3" spans="2:6" ht="18.5">
      <c r="B3" s="961" t="s">
        <v>1134</v>
      </c>
      <c r="C3" s="961"/>
      <c r="D3" s="962"/>
      <c r="E3" s="963"/>
    </row>
    <row r="4" spans="2:6">
      <c r="B4" s="963"/>
      <c r="C4" s="963"/>
      <c r="D4" s="963"/>
      <c r="E4" s="963"/>
    </row>
    <row r="5" spans="2:6" ht="15.75" customHeight="1">
      <c r="B5" s="970" t="s">
        <v>1135</v>
      </c>
      <c r="C5" s="970" t="s">
        <v>1137</v>
      </c>
      <c r="D5" s="971" t="s">
        <v>1136</v>
      </c>
      <c r="E5" s="963"/>
    </row>
    <row r="6" spans="2:6" ht="14.5">
      <c r="B6" s="972">
        <v>1</v>
      </c>
      <c r="C6" s="974" t="s">
        <v>1138</v>
      </c>
      <c r="D6" s="964" t="s">
        <v>1139</v>
      </c>
      <c r="E6" s="963"/>
    </row>
    <row r="7" spans="2:6" ht="14.5">
      <c r="B7" s="972" t="s">
        <v>1208</v>
      </c>
      <c r="C7" s="974" t="s">
        <v>1292</v>
      </c>
      <c r="D7" s="272" t="s">
        <v>1293</v>
      </c>
      <c r="E7" s="963"/>
    </row>
    <row r="8" spans="2:6" ht="14.5">
      <c r="B8" s="973"/>
      <c r="C8" s="973"/>
      <c r="D8" s="965"/>
      <c r="E8" s="963"/>
    </row>
    <row r="9" spans="2:6" ht="14.5">
      <c r="B9" s="973"/>
      <c r="C9" s="973"/>
      <c r="D9" s="964"/>
    </row>
    <row r="10" spans="2:6" ht="14.5">
      <c r="B10" s="973"/>
      <c r="C10" s="973"/>
      <c r="D10" s="964"/>
    </row>
    <row r="11" spans="2:6" ht="14.5">
      <c r="B11" s="973"/>
      <c r="C11" s="973"/>
      <c r="D11" s="965"/>
    </row>
    <row r="12" spans="2:6" ht="14.5">
      <c r="B12" s="974"/>
      <c r="C12" s="974"/>
      <c r="D12" s="966"/>
    </row>
    <row r="13" spans="2:6" ht="14.5">
      <c r="B13" s="975"/>
      <c r="C13" s="975"/>
      <c r="D13" s="964"/>
    </row>
    <row r="14" spans="2:6" ht="14.5">
      <c r="B14" s="975"/>
      <c r="C14" s="975"/>
      <c r="D14" s="964"/>
      <c r="F14" s="967"/>
    </row>
    <row r="15" spans="2:6" ht="14.5">
      <c r="B15" s="975"/>
      <c r="C15" s="975"/>
      <c r="D15" s="965"/>
      <c r="F15" s="967"/>
    </row>
    <row r="16" spans="2:6" ht="14.5">
      <c r="B16" s="975"/>
      <c r="C16" s="975"/>
      <c r="D16" s="964"/>
    </row>
    <row r="17" spans="2:4" ht="14.5">
      <c r="B17" s="975"/>
      <c r="C17" s="975"/>
      <c r="D17" s="964"/>
    </row>
    <row r="18" spans="2:4" ht="14.5">
      <c r="B18" s="975"/>
      <c r="C18" s="975"/>
      <c r="D18" s="965"/>
    </row>
    <row r="19" spans="2:4" ht="14.5">
      <c r="B19" s="975"/>
      <c r="C19" s="975"/>
      <c r="D19" s="964"/>
    </row>
    <row r="20" spans="2:4" ht="14.5">
      <c r="B20" s="975"/>
      <c r="C20" s="975"/>
      <c r="D20" s="964"/>
    </row>
    <row r="21" spans="2:4" ht="14.5">
      <c r="B21" s="973"/>
      <c r="C21" s="973"/>
      <c r="D21" s="967"/>
    </row>
    <row r="22" spans="2:4" ht="14.5">
      <c r="B22" s="973"/>
      <c r="C22" s="973"/>
      <c r="D22" s="964"/>
    </row>
    <row r="23" spans="2:4" ht="14.5">
      <c r="B23" s="976"/>
      <c r="C23" s="976"/>
      <c r="D23" s="969"/>
    </row>
    <row r="24" spans="2:4">
      <c r="B24" s="977"/>
      <c r="C24" s="977"/>
    </row>
    <row r="25" spans="2:4">
      <c r="B25" s="977"/>
      <c r="C25" s="977"/>
    </row>
    <row r="26" spans="2:4">
      <c r="B26" s="977"/>
      <c r="C26" s="977"/>
    </row>
    <row r="27" spans="2:4">
      <c r="B27" s="977"/>
      <c r="C27" s="977"/>
    </row>
    <row r="28" spans="2:4">
      <c r="B28" s="977"/>
      <c r="C28" s="977"/>
    </row>
    <row r="29" spans="2:4">
      <c r="B29" s="977"/>
      <c r="C29" s="977"/>
    </row>
    <row r="30" spans="2:4">
      <c r="B30" s="977"/>
      <c r="C30" s="977"/>
    </row>
    <row r="31" spans="2:4">
      <c r="B31" s="977"/>
      <c r="C31" s="977"/>
    </row>
    <row r="32" spans="2:4">
      <c r="B32" s="977"/>
      <c r="C32" s="977"/>
    </row>
    <row r="33" spans="2:3">
      <c r="B33" s="977"/>
      <c r="C33" s="977"/>
    </row>
    <row r="34" spans="2:3">
      <c r="B34" s="977"/>
      <c r="C34" s="977"/>
    </row>
    <row r="35" spans="2:3">
      <c r="B35" s="977"/>
      <c r="C35" s="977"/>
    </row>
    <row r="36" spans="2:3">
      <c r="B36" s="977"/>
      <c r="C36" s="977"/>
    </row>
    <row r="37" spans="2:3">
      <c r="B37" s="977"/>
      <c r="C37" s="977"/>
    </row>
    <row r="38" spans="2:3">
      <c r="B38" s="977"/>
      <c r="C38" s="977"/>
    </row>
    <row r="39" spans="2:3">
      <c r="B39" s="977"/>
      <c r="C39" s="977"/>
    </row>
    <row r="40" spans="2:3">
      <c r="B40" s="977"/>
      <c r="C40" s="977"/>
    </row>
    <row r="41" spans="2:3">
      <c r="B41" s="977"/>
      <c r="C41" s="977"/>
    </row>
    <row r="42" spans="2:3">
      <c r="B42" s="977"/>
      <c r="C42" s="977"/>
    </row>
    <row r="43" spans="2:3">
      <c r="B43" s="977"/>
      <c r="C43" s="977"/>
    </row>
    <row r="44" spans="2:3">
      <c r="B44" s="977"/>
      <c r="C44" s="977"/>
    </row>
    <row r="45" spans="2:3">
      <c r="B45" s="977"/>
      <c r="C45" s="977"/>
    </row>
    <row r="46" spans="2:3">
      <c r="B46" s="977"/>
      <c r="C46" s="977"/>
    </row>
    <row r="47" spans="2:3">
      <c r="B47" s="977"/>
      <c r="C47" s="977"/>
    </row>
    <row r="48" spans="2:3">
      <c r="B48" s="977"/>
      <c r="C48" s="977"/>
    </row>
    <row r="49" spans="2:3">
      <c r="B49" s="977"/>
      <c r="C49" s="977"/>
    </row>
    <row r="50" spans="2:3">
      <c r="B50" s="977"/>
      <c r="C50" s="977"/>
    </row>
    <row r="51" spans="2:3">
      <c r="B51" s="977"/>
      <c r="C51" s="977"/>
    </row>
    <row r="52" spans="2:3">
      <c r="B52" s="977"/>
      <c r="C52" s="977"/>
    </row>
    <row r="53" spans="2:3">
      <c r="B53" s="977"/>
      <c r="C53" s="977"/>
    </row>
    <row r="54" spans="2:3">
      <c r="B54" s="977"/>
      <c r="C54" s="977"/>
    </row>
    <row r="55" spans="2:3">
      <c r="B55" s="977"/>
      <c r="C55" s="977"/>
    </row>
    <row r="56" spans="2:3">
      <c r="B56" s="977"/>
      <c r="C56" s="977"/>
    </row>
    <row r="57" spans="2:3">
      <c r="B57" s="977"/>
      <c r="C57" s="977"/>
    </row>
    <row r="58" spans="2:3">
      <c r="B58" s="977"/>
      <c r="C58" s="977"/>
    </row>
    <row r="59" spans="2:3">
      <c r="B59" s="977"/>
      <c r="C59" s="977"/>
    </row>
    <row r="60" spans="2:3">
      <c r="B60" s="977"/>
      <c r="C60" s="977"/>
    </row>
    <row r="61" spans="2:3">
      <c r="B61" s="977"/>
      <c r="C61" s="977"/>
    </row>
    <row r="62" spans="2:3">
      <c r="B62" s="977"/>
      <c r="C62" s="977"/>
    </row>
    <row r="63" spans="2:3">
      <c r="B63" s="977"/>
      <c r="C63" s="977"/>
    </row>
    <row r="64" spans="2:3">
      <c r="B64" s="977"/>
      <c r="C64" s="977"/>
    </row>
    <row r="65" spans="2:3">
      <c r="B65" s="977"/>
      <c r="C65" s="977"/>
    </row>
    <row r="66" spans="2:3">
      <c r="B66" s="977"/>
      <c r="C66" s="977"/>
    </row>
    <row r="67" spans="2:3">
      <c r="B67" s="977"/>
      <c r="C67" s="977"/>
    </row>
    <row r="68" spans="2:3">
      <c r="B68" s="977"/>
      <c r="C68" s="977"/>
    </row>
  </sheetData>
  <sheetProtection formatColumns="0" formatRows="0"/>
  <pageMargins left="0.70866141732283472" right="0.70866141732283472" top="0.74803149606299213" bottom="0.74803149606299213" header="0.31496062992125984" footer="0.31496062992125984"/>
  <pageSetup paperSize="8" fitToHeight="0" orientation="landscape" r:id="rId1"/>
  <ignoredErrors>
    <ignoredError sqref="B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rgb="FF92D050"/>
    <pageSetUpPr fitToPage="1"/>
  </sheetPr>
  <dimension ref="A1:S38"/>
  <sheetViews>
    <sheetView showGridLines="0" zoomScaleNormal="100" zoomScaleSheetLayoutView="25" workbookViewId="0">
      <pane xSplit="3" ySplit="5" topLeftCell="D6" activePane="bottomRight" state="frozen"/>
      <selection pane="topRight" activeCell="D1" sqref="D1"/>
      <selection pane="bottomLeft" activeCell="A9" sqref="A9"/>
      <selection pane="bottomRight"/>
    </sheetView>
  </sheetViews>
  <sheetFormatPr defaultRowHeight="13"/>
  <cols>
    <col min="1" max="1" width="4.296875" customWidth="1"/>
    <col min="2" max="2" width="5" customWidth="1"/>
    <col min="3" max="3" width="14" customWidth="1"/>
    <col min="4" max="4" width="17.8984375" customWidth="1"/>
    <col min="5" max="5" width="31.69921875" customWidth="1"/>
    <col min="6" max="6" width="2" customWidth="1"/>
    <col min="7" max="7" width="34.59765625" customWidth="1"/>
    <col min="8" max="15" width="31.8984375" customWidth="1"/>
    <col min="16" max="16" width="19" customWidth="1"/>
    <col min="17" max="17" width="31.8984375" customWidth="1"/>
    <col min="18" max="18" width="15.296875" customWidth="1"/>
    <col min="19" max="19" width="5.69921875" customWidth="1"/>
  </cols>
  <sheetData>
    <row r="1" spans="1:19" ht="15" customHeight="1">
      <c r="A1" s="83"/>
      <c r="B1" s="84"/>
      <c r="C1" s="84"/>
      <c r="D1" s="84"/>
      <c r="E1" s="84"/>
      <c r="F1" s="84"/>
      <c r="G1" s="84"/>
      <c r="H1" s="84"/>
      <c r="I1" s="84"/>
      <c r="J1" s="84"/>
      <c r="K1" s="84"/>
      <c r="L1" s="84"/>
      <c r="M1" s="84"/>
      <c r="N1" s="1088" t="s">
        <v>1127</v>
      </c>
      <c r="O1" s="1055"/>
      <c r="P1" s="1230" t="s">
        <v>6</v>
      </c>
      <c r="Q1" s="1231"/>
      <c r="R1" s="1091"/>
      <c r="S1" s="85"/>
    </row>
    <row r="2" spans="1:19" ht="21">
      <c r="A2" s="53" t="s">
        <v>987</v>
      </c>
      <c r="B2" s="86"/>
      <c r="C2" s="60"/>
      <c r="D2" s="60"/>
      <c r="E2" s="60"/>
      <c r="F2" s="60"/>
      <c r="G2" s="60"/>
      <c r="H2" s="60"/>
      <c r="I2" s="60"/>
      <c r="J2" s="60"/>
      <c r="K2" s="60"/>
      <c r="L2" s="60"/>
      <c r="M2" s="60"/>
      <c r="N2" s="1089"/>
      <c r="O2" s="1090"/>
      <c r="P2" s="1086" t="s">
        <v>7</v>
      </c>
      <c r="Q2" s="1087"/>
      <c r="R2" s="1092"/>
      <c r="S2" s="61"/>
    </row>
    <row r="3" spans="1:19" ht="15.75" customHeight="1">
      <c r="A3" s="1319"/>
      <c r="B3" s="1320"/>
      <c r="C3" s="1320"/>
      <c r="D3" s="1320"/>
      <c r="E3" s="1320"/>
      <c r="F3" s="1320"/>
      <c r="G3" s="1320"/>
      <c r="H3" s="1320"/>
      <c r="I3" s="1320"/>
      <c r="J3" s="87"/>
      <c r="K3" s="87"/>
      <c r="L3" s="87"/>
      <c r="M3" s="87"/>
      <c r="N3" s="87"/>
      <c r="O3" s="87"/>
      <c r="P3" s="87"/>
      <c r="Q3" s="87"/>
      <c r="R3" s="87"/>
      <c r="S3" s="55"/>
    </row>
    <row r="4" spans="1:19" ht="15.75" customHeight="1">
      <c r="A4" s="95" t="s">
        <v>5</v>
      </c>
      <c r="B4" s="96"/>
      <c r="C4" s="88"/>
      <c r="D4" s="88"/>
      <c r="E4" s="88"/>
      <c r="F4" s="88"/>
      <c r="G4" s="88"/>
      <c r="H4" s="88"/>
      <c r="I4" s="88"/>
      <c r="J4" s="88"/>
      <c r="K4" s="88"/>
      <c r="L4" s="88"/>
      <c r="M4" s="88"/>
      <c r="N4" s="88"/>
      <c r="O4" s="88"/>
      <c r="P4" s="88"/>
      <c r="Q4" s="88"/>
      <c r="R4" s="88"/>
      <c r="S4" s="89"/>
    </row>
    <row r="5" spans="1:19" s="24" customFormat="1" ht="29.25" customHeight="1">
      <c r="A5" s="189">
        <f>ROW()</f>
        <v>5</v>
      </c>
      <c r="B5" s="97"/>
      <c r="C5" s="432" t="s">
        <v>920</v>
      </c>
      <c r="D5" s="432" t="s">
        <v>15</v>
      </c>
      <c r="E5" s="1351" t="s">
        <v>16</v>
      </c>
      <c r="F5" s="1351"/>
      <c r="G5" s="1351"/>
      <c r="H5" s="432" t="s">
        <v>17</v>
      </c>
      <c r="I5" s="432" t="s">
        <v>18</v>
      </c>
      <c r="J5" s="432" t="s">
        <v>19</v>
      </c>
      <c r="K5" s="432" t="s">
        <v>20</v>
      </c>
      <c r="L5" s="432" t="s">
        <v>21</v>
      </c>
      <c r="M5" s="432" t="s">
        <v>22</v>
      </c>
      <c r="N5" s="432" t="s">
        <v>23</v>
      </c>
      <c r="O5" s="432" t="s">
        <v>122</v>
      </c>
      <c r="P5" s="433" t="s">
        <v>24</v>
      </c>
      <c r="Q5" s="433" t="s">
        <v>146</v>
      </c>
      <c r="R5" s="433" t="s">
        <v>25</v>
      </c>
      <c r="S5" s="35"/>
    </row>
    <row r="6" spans="1:19" ht="372" customHeight="1">
      <c r="A6" s="189">
        <f>ROW()</f>
        <v>6</v>
      </c>
      <c r="B6" s="97"/>
      <c r="C6" s="435">
        <v>3</v>
      </c>
      <c r="D6" s="434" t="s">
        <v>26</v>
      </c>
      <c r="E6" s="1350" t="s">
        <v>27</v>
      </c>
      <c r="F6" s="1350"/>
      <c r="G6" s="1350"/>
      <c r="H6" s="434" t="s">
        <v>123</v>
      </c>
      <c r="I6" s="434" t="s">
        <v>124</v>
      </c>
      <c r="J6" s="434" t="s">
        <v>125</v>
      </c>
      <c r="K6" s="434" t="s">
        <v>28</v>
      </c>
      <c r="L6" s="434" t="s">
        <v>162</v>
      </c>
      <c r="M6" s="434" t="s">
        <v>294</v>
      </c>
      <c r="N6" s="434" t="s">
        <v>29</v>
      </c>
      <c r="O6" s="434" t="s">
        <v>126</v>
      </c>
      <c r="P6" s="196"/>
      <c r="Q6" s="196"/>
      <c r="R6" s="196">
        <v>3</v>
      </c>
      <c r="S6" s="35"/>
    </row>
    <row r="7" spans="1:19" ht="342" customHeight="1">
      <c r="A7" s="189">
        <f>ROW()</f>
        <v>7</v>
      </c>
      <c r="B7" s="97"/>
      <c r="C7" s="435">
        <v>10</v>
      </c>
      <c r="D7" s="434" t="s">
        <v>180</v>
      </c>
      <c r="E7" s="1350" t="s">
        <v>181</v>
      </c>
      <c r="F7" s="1350"/>
      <c r="G7" s="1350"/>
      <c r="H7" s="434" t="s">
        <v>182</v>
      </c>
      <c r="I7" s="434" t="s">
        <v>183</v>
      </c>
      <c r="J7" s="434" t="s">
        <v>184</v>
      </c>
      <c r="K7" s="434" t="s">
        <v>185</v>
      </c>
      <c r="L7" s="434" t="s">
        <v>162</v>
      </c>
      <c r="M7" s="434" t="s">
        <v>295</v>
      </c>
      <c r="N7" s="434" t="s">
        <v>186</v>
      </c>
      <c r="O7" s="434" t="s">
        <v>187</v>
      </c>
      <c r="P7" s="196"/>
      <c r="Q7" s="196"/>
      <c r="R7" s="196">
        <v>2</v>
      </c>
      <c r="S7" s="35"/>
    </row>
    <row r="8" spans="1:19" ht="208.5" customHeight="1">
      <c r="A8" s="189">
        <f>ROW()</f>
        <v>8</v>
      </c>
      <c r="B8" s="97"/>
      <c r="C8" s="435">
        <v>11</v>
      </c>
      <c r="D8" s="434" t="s">
        <v>180</v>
      </c>
      <c r="E8" s="1350" t="s">
        <v>188</v>
      </c>
      <c r="F8" s="1350"/>
      <c r="G8" s="1350"/>
      <c r="H8" s="434" t="s">
        <v>189</v>
      </c>
      <c r="I8" s="434" t="s">
        <v>190</v>
      </c>
      <c r="J8" s="434" t="s">
        <v>191</v>
      </c>
      <c r="K8" s="434" t="s">
        <v>192</v>
      </c>
      <c r="L8" s="434" t="s">
        <v>162</v>
      </c>
      <c r="M8" s="434" t="s">
        <v>296</v>
      </c>
      <c r="N8" s="434" t="s">
        <v>193</v>
      </c>
      <c r="O8" s="434" t="s">
        <v>194</v>
      </c>
      <c r="P8" s="196"/>
      <c r="Q8" s="196"/>
      <c r="R8" s="196">
        <v>2</v>
      </c>
      <c r="S8" s="35"/>
    </row>
    <row r="9" spans="1:19" ht="192" customHeight="1">
      <c r="A9" s="189">
        <f>ROW()</f>
        <v>9</v>
      </c>
      <c r="B9" s="97"/>
      <c r="C9" s="435">
        <v>26</v>
      </c>
      <c r="D9" s="434" t="s">
        <v>147</v>
      </c>
      <c r="E9" s="1350" t="s">
        <v>149</v>
      </c>
      <c r="F9" s="1350"/>
      <c r="G9" s="1350"/>
      <c r="H9" s="434" t="s">
        <v>127</v>
      </c>
      <c r="I9" s="434" t="s">
        <v>156</v>
      </c>
      <c r="J9" s="434" t="s">
        <v>152</v>
      </c>
      <c r="K9" s="434" t="s">
        <v>153</v>
      </c>
      <c r="L9" s="434" t="s">
        <v>162</v>
      </c>
      <c r="M9" s="434" t="s">
        <v>31</v>
      </c>
      <c r="N9" s="434" t="s">
        <v>32</v>
      </c>
      <c r="O9" s="434" t="s">
        <v>128</v>
      </c>
      <c r="P9" s="196"/>
      <c r="Q9" s="196"/>
      <c r="R9" s="196">
        <v>2</v>
      </c>
      <c r="S9" s="35"/>
    </row>
    <row r="10" spans="1:19" ht="147.75" customHeight="1">
      <c r="A10" s="189">
        <f>ROW()</f>
        <v>10</v>
      </c>
      <c r="B10" s="97"/>
      <c r="C10" s="435">
        <v>27</v>
      </c>
      <c r="D10" s="434" t="s">
        <v>30</v>
      </c>
      <c r="E10" s="1350" t="s">
        <v>195</v>
      </c>
      <c r="F10" s="1350"/>
      <c r="G10" s="1350"/>
      <c r="H10" s="434" t="s">
        <v>196</v>
      </c>
      <c r="I10" s="434" t="s">
        <v>197</v>
      </c>
      <c r="J10" s="434" t="s">
        <v>198</v>
      </c>
      <c r="K10" s="434" t="s">
        <v>199</v>
      </c>
      <c r="L10" s="434" t="s">
        <v>162</v>
      </c>
      <c r="M10" s="434" t="s">
        <v>200</v>
      </c>
      <c r="N10" s="434" t="s">
        <v>201</v>
      </c>
      <c r="O10" s="434" t="s">
        <v>202</v>
      </c>
      <c r="P10" s="196"/>
      <c r="Q10" s="196"/>
      <c r="R10" s="196">
        <v>3</v>
      </c>
      <c r="S10" s="35"/>
    </row>
    <row r="11" spans="1:19" ht="192" customHeight="1">
      <c r="A11" s="189">
        <f>ROW()</f>
        <v>11</v>
      </c>
      <c r="B11" s="436"/>
      <c r="C11" s="435">
        <v>29</v>
      </c>
      <c r="D11" s="434" t="s">
        <v>30</v>
      </c>
      <c r="E11" s="1350" t="s">
        <v>33</v>
      </c>
      <c r="F11" s="1350"/>
      <c r="G11" s="1350"/>
      <c r="H11" s="434" t="s">
        <v>34</v>
      </c>
      <c r="I11" s="434" t="s">
        <v>35</v>
      </c>
      <c r="J11" s="434" t="s">
        <v>36</v>
      </c>
      <c r="K11" s="434" t="s">
        <v>37</v>
      </c>
      <c r="L11" s="434" t="s">
        <v>162</v>
      </c>
      <c r="M11" s="434" t="s">
        <v>38</v>
      </c>
      <c r="N11" s="434" t="s">
        <v>39</v>
      </c>
      <c r="O11" s="434" t="s">
        <v>40</v>
      </c>
      <c r="P11" s="196"/>
      <c r="Q11" s="196"/>
      <c r="R11" s="196">
        <v>2</v>
      </c>
      <c r="S11" s="42"/>
    </row>
    <row r="12" spans="1:19" ht="215.25" customHeight="1">
      <c r="A12" s="189">
        <f>ROW()</f>
        <v>12</v>
      </c>
      <c r="B12" s="97"/>
      <c r="C12" s="435">
        <v>31</v>
      </c>
      <c r="D12" s="434" t="s">
        <v>147</v>
      </c>
      <c r="E12" s="1350" t="s">
        <v>41</v>
      </c>
      <c r="F12" s="1350"/>
      <c r="G12" s="1350"/>
      <c r="H12" s="434" t="s">
        <v>42</v>
      </c>
      <c r="I12" s="434" t="s">
        <v>43</v>
      </c>
      <c r="J12" s="434" t="s">
        <v>44</v>
      </c>
      <c r="K12" s="434" t="s">
        <v>45</v>
      </c>
      <c r="L12" s="434" t="s">
        <v>162</v>
      </c>
      <c r="M12" s="434" t="s">
        <v>46</v>
      </c>
      <c r="N12" s="434" t="s">
        <v>47</v>
      </c>
      <c r="O12" s="434" t="s">
        <v>48</v>
      </c>
      <c r="P12" s="196"/>
      <c r="Q12" s="196"/>
      <c r="R12" s="196">
        <v>2</v>
      </c>
      <c r="S12" s="30"/>
    </row>
    <row r="13" spans="1:19" ht="339" customHeight="1">
      <c r="A13" s="189">
        <f>ROW()</f>
        <v>13</v>
      </c>
      <c r="B13" s="97"/>
      <c r="C13" s="435">
        <v>33</v>
      </c>
      <c r="D13" s="434" t="s">
        <v>203</v>
      </c>
      <c r="E13" s="1350" t="s">
        <v>204</v>
      </c>
      <c r="F13" s="1350"/>
      <c r="G13" s="1350"/>
      <c r="H13" s="434" t="s">
        <v>205</v>
      </c>
      <c r="I13" s="434" t="s">
        <v>206</v>
      </c>
      <c r="J13" s="434" t="s">
        <v>207</v>
      </c>
      <c r="K13" s="434" t="s">
        <v>208</v>
      </c>
      <c r="L13" s="434" t="s">
        <v>162</v>
      </c>
      <c r="M13" s="434" t="s">
        <v>209</v>
      </c>
      <c r="N13" s="434" t="s">
        <v>210</v>
      </c>
      <c r="O13" s="434" t="s">
        <v>211</v>
      </c>
      <c r="P13" s="196"/>
      <c r="Q13" s="196"/>
      <c r="R13" s="196">
        <v>0</v>
      </c>
      <c r="S13" s="35"/>
    </row>
    <row r="14" spans="1:19" ht="237" customHeight="1">
      <c r="A14" s="189">
        <f>ROW()</f>
        <v>14</v>
      </c>
      <c r="B14" s="97"/>
      <c r="C14" s="435">
        <v>37</v>
      </c>
      <c r="D14" s="434" t="s">
        <v>51</v>
      </c>
      <c r="E14" s="1350" t="s">
        <v>129</v>
      </c>
      <c r="F14" s="1350"/>
      <c r="G14" s="1350"/>
      <c r="H14" s="434" t="s">
        <v>130</v>
      </c>
      <c r="I14" s="434" t="s">
        <v>131</v>
      </c>
      <c r="J14" s="434" t="s">
        <v>49</v>
      </c>
      <c r="K14" s="434" t="s">
        <v>132</v>
      </c>
      <c r="L14" s="434" t="s">
        <v>162</v>
      </c>
      <c r="M14" s="434" t="s">
        <v>297</v>
      </c>
      <c r="N14" s="434" t="s">
        <v>50</v>
      </c>
      <c r="O14" s="434" t="s">
        <v>133</v>
      </c>
      <c r="P14" s="196"/>
      <c r="Q14" s="196"/>
      <c r="R14" s="196">
        <v>3</v>
      </c>
      <c r="S14" s="35"/>
    </row>
    <row r="15" spans="1:19" ht="168.75" customHeight="1">
      <c r="A15" s="189">
        <f>ROW()</f>
        <v>15</v>
      </c>
      <c r="B15" s="97"/>
      <c r="C15" s="435">
        <v>40</v>
      </c>
      <c r="D15" s="434" t="s">
        <v>51</v>
      </c>
      <c r="E15" s="1350" t="s">
        <v>52</v>
      </c>
      <c r="F15" s="1350"/>
      <c r="G15" s="1350"/>
      <c r="H15" s="434" t="s">
        <v>53</v>
      </c>
      <c r="I15" s="434" t="s">
        <v>54</v>
      </c>
      <c r="J15" s="434" t="s">
        <v>55</v>
      </c>
      <c r="K15" s="434" t="s">
        <v>56</v>
      </c>
      <c r="L15" s="434" t="s">
        <v>162</v>
      </c>
      <c r="M15" s="434" t="s">
        <v>57</v>
      </c>
      <c r="N15" s="434" t="s">
        <v>58</v>
      </c>
      <c r="O15" s="434" t="s">
        <v>59</v>
      </c>
      <c r="P15" s="196"/>
      <c r="Q15" s="196"/>
      <c r="R15" s="196">
        <v>2</v>
      </c>
      <c r="S15" s="35"/>
    </row>
    <row r="16" spans="1:19" ht="147" customHeight="1">
      <c r="A16" s="189">
        <f>ROW()</f>
        <v>16</v>
      </c>
      <c r="B16" s="97"/>
      <c r="C16" s="435">
        <v>42</v>
      </c>
      <c r="D16" s="434" t="s">
        <v>51</v>
      </c>
      <c r="E16" s="1350" t="s">
        <v>60</v>
      </c>
      <c r="F16" s="1350"/>
      <c r="G16" s="1350"/>
      <c r="H16" s="434" t="s">
        <v>61</v>
      </c>
      <c r="I16" s="434" t="s">
        <v>62</v>
      </c>
      <c r="J16" s="434" t="s">
        <v>63</v>
      </c>
      <c r="K16" s="434" t="s">
        <v>64</v>
      </c>
      <c r="L16" s="434" t="s">
        <v>162</v>
      </c>
      <c r="M16" s="434" t="s">
        <v>298</v>
      </c>
      <c r="N16" s="434" t="s">
        <v>65</v>
      </c>
      <c r="O16" s="434" t="s">
        <v>66</v>
      </c>
      <c r="P16" s="196"/>
      <c r="Q16" s="196"/>
      <c r="R16" s="196">
        <v>3</v>
      </c>
      <c r="S16" s="35"/>
    </row>
    <row r="17" spans="1:19" ht="327.75" customHeight="1">
      <c r="A17" s="189">
        <f>ROW()</f>
        <v>17</v>
      </c>
      <c r="B17" s="436"/>
      <c r="C17" s="435">
        <v>45</v>
      </c>
      <c r="D17" s="434" t="s">
        <v>212</v>
      </c>
      <c r="E17" s="1350" t="s">
        <v>213</v>
      </c>
      <c r="F17" s="1350"/>
      <c r="G17" s="1350"/>
      <c r="H17" s="434" t="s">
        <v>214</v>
      </c>
      <c r="I17" s="434" t="s">
        <v>215</v>
      </c>
      <c r="J17" s="434" t="s">
        <v>216</v>
      </c>
      <c r="K17" s="434" t="s">
        <v>217</v>
      </c>
      <c r="L17" s="434" t="s">
        <v>162</v>
      </c>
      <c r="M17" s="434" t="s">
        <v>299</v>
      </c>
      <c r="N17" s="434" t="s">
        <v>218</v>
      </c>
      <c r="O17" s="434" t="s">
        <v>219</v>
      </c>
      <c r="P17" s="196"/>
      <c r="Q17" s="196"/>
      <c r="R17" s="196">
        <v>2</v>
      </c>
      <c r="S17" s="42"/>
    </row>
    <row r="18" spans="1:19" ht="406.5" customHeight="1">
      <c r="A18" s="189">
        <f>ROW()</f>
        <v>18</v>
      </c>
      <c r="B18" s="97"/>
      <c r="C18" s="435">
        <v>48</v>
      </c>
      <c r="D18" s="434" t="s">
        <v>67</v>
      </c>
      <c r="E18" s="1350" t="s">
        <v>68</v>
      </c>
      <c r="F18" s="1350"/>
      <c r="G18" s="1350"/>
      <c r="H18" s="434" t="s">
        <v>69</v>
      </c>
      <c r="I18" s="434" t="s">
        <v>70</v>
      </c>
      <c r="J18" s="434" t="s">
        <v>71</v>
      </c>
      <c r="K18" s="434" t="s">
        <v>72</v>
      </c>
      <c r="L18" s="434" t="s">
        <v>162</v>
      </c>
      <c r="M18" s="434" t="s">
        <v>73</v>
      </c>
      <c r="N18" s="434" t="s">
        <v>74</v>
      </c>
      <c r="O18" s="434" t="s">
        <v>75</v>
      </c>
      <c r="P18" s="196"/>
      <c r="Q18" s="196"/>
      <c r="R18" s="196">
        <v>2</v>
      </c>
      <c r="S18" s="30"/>
    </row>
    <row r="19" spans="1:19" ht="339.75" customHeight="1">
      <c r="A19" s="189">
        <f>ROW()</f>
        <v>19</v>
      </c>
      <c r="B19" s="97"/>
      <c r="C19" s="435">
        <v>49</v>
      </c>
      <c r="D19" s="434" t="s">
        <v>67</v>
      </c>
      <c r="E19" s="1350" t="s">
        <v>76</v>
      </c>
      <c r="F19" s="1350"/>
      <c r="G19" s="1350"/>
      <c r="H19" s="434" t="s">
        <v>77</v>
      </c>
      <c r="I19" s="434" t="s">
        <v>78</v>
      </c>
      <c r="J19" s="434" t="s">
        <v>79</v>
      </c>
      <c r="K19" s="434" t="s">
        <v>154</v>
      </c>
      <c r="L19" s="434" t="s">
        <v>162</v>
      </c>
      <c r="M19" s="434" t="s">
        <v>300</v>
      </c>
      <c r="N19" s="434" t="s">
        <v>74</v>
      </c>
      <c r="O19" s="434" t="s">
        <v>80</v>
      </c>
      <c r="P19" s="196"/>
      <c r="Q19" s="196"/>
      <c r="R19" s="196">
        <v>2</v>
      </c>
      <c r="S19" s="35"/>
    </row>
    <row r="20" spans="1:19" ht="394.5" customHeight="1">
      <c r="A20" s="189">
        <f>ROW()</f>
        <v>20</v>
      </c>
      <c r="B20" s="97"/>
      <c r="C20" s="435">
        <v>50</v>
      </c>
      <c r="D20" s="434" t="s">
        <v>67</v>
      </c>
      <c r="E20" s="1350" t="s">
        <v>157</v>
      </c>
      <c r="F20" s="1350"/>
      <c r="G20" s="1350"/>
      <c r="H20" s="434" t="s">
        <v>158</v>
      </c>
      <c r="I20" s="434" t="s">
        <v>159</v>
      </c>
      <c r="J20" s="434" t="s">
        <v>160</v>
      </c>
      <c r="K20" s="434" t="s">
        <v>161</v>
      </c>
      <c r="L20" s="434" t="s">
        <v>162</v>
      </c>
      <c r="M20" s="434" t="s">
        <v>163</v>
      </c>
      <c r="N20" s="434" t="s">
        <v>164</v>
      </c>
      <c r="O20" s="434" t="s">
        <v>165</v>
      </c>
      <c r="P20" s="196"/>
      <c r="Q20" s="196"/>
      <c r="R20" s="196">
        <v>3</v>
      </c>
      <c r="S20" s="35"/>
    </row>
    <row r="21" spans="1:19" ht="282" customHeight="1">
      <c r="A21" s="189">
        <f>ROW()</f>
        <v>21</v>
      </c>
      <c r="B21" s="97"/>
      <c r="C21" s="435">
        <v>53</v>
      </c>
      <c r="D21" s="434" t="s">
        <v>220</v>
      </c>
      <c r="E21" s="1350" t="s">
        <v>221</v>
      </c>
      <c r="F21" s="1350"/>
      <c r="G21" s="1350"/>
      <c r="H21" s="434" t="s">
        <v>222</v>
      </c>
      <c r="I21" s="434" t="s">
        <v>223</v>
      </c>
      <c r="J21" s="434" t="s">
        <v>224</v>
      </c>
      <c r="K21" s="434" t="s">
        <v>225</v>
      </c>
      <c r="L21" s="434" t="s">
        <v>162</v>
      </c>
      <c r="M21" s="434" t="s">
        <v>226</v>
      </c>
      <c r="N21" s="434" t="s">
        <v>227</v>
      </c>
      <c r="O21" s="434" t="s">
        <v>228</v>
      </c>
      <c r="P21" s="196"/>
      <c r="Q21" s="196"/>
      <c r="R21" s="196">
        <v>2</v>
      </c>
      <c r="S21" s="35"/>
    </row>
    <row r="22" spans="1:19" ht="204.75" customHeight="1">
      <c r="A22" s="189">
        <f>ROW()</f>
        <v>22</v>
      </c>
      <c r="B22" s="436"/>
      <c r="C22" s="435">
        <v>59</v>
      </c>
      <c r="D22" s="434" t="s">
        <v>229</v>
      </c>
      <c r="E22" s="1350" t="s">
        <v>230</v>
      </c>
      <c r="F22" s="1350"/>
      <c r="G22" s="1350"/>
      <c r="H22" s="434" t="s">
        <v>231</v>
      </c>
      <c r="I22" s="434" t="s">
        <v>232</v>
      </c>
      <c r="J22" s="434" t="s">
        <v>233</v>
      </c>
      <c r="K22" s="434" t="s">
        <v>234</v>
      </c>
      <c r="L22" s="434" t="s">
        <v>162</v>
      </c>
      <c r="M22" s="434" t="s">
        <v>301</v>
      </c>
      <c r="N22" s="434" t="s">
        <v>235</v>
      </c>
      <c r="O22" s="434" t="s">
        <v>236</v>
      </c>
      <c r="P22" s="196"/>
      <c r="Q22" s="196"/>
      <c r="R22" s="196">
        <v>4</v>
      </c>
      <c r="S22" s="42"/>
    </row>
    <row r="23" spans="1:19" ht="409.5" customHeight="1">
      <c r="A23" s="189">
        <f>ROW()</f>
        <v>23</v>
      </c>
      <c r="B23" s="97"/>
      <c r="C23" s="435">
        <v>62</v>
      </c>
      <c r="D23" s="434" t="s">
        <v>148</v>
      </c>
      <c r="E23" s="1350" t="s">
        <v>81</v>
      </c>
      <c r="F23" s="1350"/>
      <c r="G23" s="1350"/>
      <c r="H23" s="434" t="s">
        <v>82</v>
      </c>
      <c r="I23" s="434" t="s">
        <v>83</v>
      </c>
      <c r="J23" s="434" t="s">
        <v>84</v>
      </c>
      <c r="K23" s="434" t="s">
        <v>85</v>
      </c>
      <c r="L23" s="434" t="s">
        <v>162</v>
      </c>
      <c r="M23" s="434" t="s">
        <v>697</v>
      </c>
      <c r="N23" s="434" t="s">
        <v>86</v>
      </c>
      <c r="O23" s="434" t="s">
        <v>87</v>
      </c>
      <c r="P23" s="196"/>
      <c r="Q23" s="196"/>
      <c r="R23" s="196">
        <v>0</v>
      </c>
      <c r="S23" s="30"/>
    </row>
    <row r="24" spans="1:19" ht="174" customHeight="1">
      <c r="A24" s="189">
        <f>ROW()</f>
        <v>24</v>
      </c>
      <c r="B24" s="97"/>
      <c r="C24" s="435">
        <v>63</v>
      </c>
      <c r="D24" s="434" t="s">
        <v>148</v>
      </c>
      <c r="E24" s="1350" t="s">
        <v>237</v>
      </c>
      <c r="F24" s="1350"/>
      <c r="G24" s="1350"/>
      <c r="H24" s="434" t="s">
        <v>238</v>
      </c>
      <c r="I24" s="434" t="s">
        <v>239</v>
      </c>
      <c r="J24" s="434" t="s">
        <v>240</v>
      </c>
      <c r="K24" s="434" t="s">
        <v>241</v>
      </c>
      <c r="L24" s="434" t="s">
        <v>162</v>
      </c>
      <c r="M24" s="434" t="s">
        <v>302</v>
      </c>
      <c r="N24" s="434" t="s">
        <v>242</v>
      </c>
      <c r="O24" s="434" t="s">
        <v>243</v>
      </c>
      <c r="P24" s="196"/>
      <c r="Q24" s="196"/>
      <c r="R24" s="196">
        <v>0</v>
      </c>
      <c r="S24" s="35"/>
    </row>
    <row r="25" spans="1:19" ht="175.5" customHeight="1">
      <c r="A25" s="189">
        <f>ROW()</f>
        <v>25</v>
      </c>
      <c r="B25" s="97"/>
      <c r="C25" s="435">
        <v>64</v>
      </c>
      <c r="D25" s="434" t="s">
        <v>148</v>
      </c>
      <c r="E25" s="1350" t="s">
        <v>88</v>
      </c>
      <c r="F25" s="1350"/>
      <c r="G25" s="1350"/>
      <c r="H25" s="434" t="s">
        <v>89</v>
      </c>
      <c r="I25" s="434" t="s">
        <v>90</v>
      </c>
      <c r="J25" s="434" t="s">
        <v>91</v>
      </c>
      <c r="K25" s="434" t="s">
        <v>92</v>
      </c>
      <c r="L25" s="434" t="s">
        <v>162</v>
      </c>
      <c r="M25" s="434" t="s">
        <v>93</v>
      </c>
      <c r="N25" s="434" t="s">
        <v>94</v>
      </c>
      <c r="O25" s="434" t="s">
        <v>95</v>
      </c>
      <c r="P25" s="196"/>
      <c r="Q25" s="196"/>
      <c r="R25" s="196">
        <v>2</v>
      </c>
      <c r="S25" s="35"/>
    </row>
    <row r="26" spans="1:19" ht="276" customHeight="1">
      <c r="A26" s="189">
        <f>ROW()</f>
        <v>26</v>
      </c>
      <c r="B26" s="97"/>
      <c r="C26" s="435">
        <v>69</v>
      </c>
      <c r="D26" s="434" t="s">
        <v>244</v>
      </c>
      <c r="E26" s="1350" t="s">
        <v>245</v>
      </c>
      <c r="F26" s="1350"/>
      <c r="G26" s="1350"/>
      <c r="H26" s="434" t="s">
        <v>246</v>
      </c>
      <c r="I26" s="434" t="s">
        <v>247</v>
      </c>
      <c r="J26" s="434" t="s">
        <v>248</v>
      </c>
      <c r="K26" s="434" t="s">
        <v>249</v>
      </c>
      <c r="L26" s="434" t="s">
        <v>162</v>
      </c>
      <c r="M26" s="434" t="s">
        <v>303</v>
      </c>
      <c r="N26" s="434" t="s">
        <v>250</v>
      </c>
      <c r="O26" s="434" t="s">
        <v>251</v>
      </c>
      <c r="P26" s="196"/>
      <c r="Q26" s="196"/>
      <c r="R26" s="196">
        <v>4</v>
      </c>
      <c r="S26" s="35"/>
    </row>
    <row r="27" spans="1:19" ht="189" customHeight="1">
      <c r="A27" s="189">
        <f>ROW()</f>
        <v>27</v>
      </c>
      <c r="B27" s="97"/>
      <c r="C27" s="435">
        <v>79</v>
      </c>
      <c r="D27" s="434" t="s">
        <v>96</v>
      </c>
      <c r="E27" s="1350" t="s">
        <v>97</v>
      </c>
      <c r="F27" s="1350"/>
      <c r="G27" s="1350"/>
      <c r="H27" s="434" t="s">
        <v>150</v>
      </c>
      <c r="I27" s="434" t="s">
        <v>151</v>
      </c>
      <c r="J27" s="434" t="s">
        <v>98</v>
      </c>
      <c r="K27" s="434" t="s">
        <v>99</v>
      </c>
      <c r="L27" s="434" t="s">
        <v>162</v>
      </c>
      <c r="M27" s="434" t="s">
        <v>100</v>
      </c>
      <c r="N27" s="434" t="s">
        <v>101</v>
      </c>
      <c r="O27" s="434" t="s">
        <v>102</v>
      </c>
      <c r="P27" s="196"/>
      <c r="Q27" s="196"/>
      <c r="R27" s="196">
        <v>2</v>
      </c>
      <c r="S27" s="35"/>
    </row>
    <row r="28" spans="1:19" ht="237" customHeight="1">
      <c r="A28" s="189">
        <f>ROW()</f>
        <v>28</v>
      </c>
      <c r="B28" s="436"/>
      <c r="C28" s="435">
        <v>82</v>
      </c>
      <c r="D28" s="434" t="s">
        <v>103</v>
      </c>
      <c r="E28" s="1350" t="s">
        <v>134</v>
      </c>
      <c r="F28" s="1350"/>
      <c r="G28" s="1350"/>
      <c r="H28" s="434" t="s">
        <v>135</v>
      </c>
      <c r="I28" s="434" t="s">
        <v>136</v>
      </c>
      <c r="J28" s="434" t="s">
        <v>137</v>
      </c>
      <c r="K28" s="434" t="s">
        <v>138</v>
      </c>
      <c r="L28" s="434" t="s">
        <v>162</v>
      </c>
      <c r="M28" s="434" t="s">
        <v>304</v>
      </c>
      <c r="N28" s="434" t="s">
        <v>139</v>
      </c>
      <c r="O28" s="434" t="s">
        <v>140</v>
      </c>
      <c r="P28" s="196"/>
      <c r="Q28" s="196"/>
      <c r="R28" s="196">
        <v>3</v>
      </c>
      <c r="S28" s="42"/>
    </row>
    <row r="29" spans="1:19" ht="263.25" customHeight="1">
      <c r="A29" s="189">
        <f>ROW()</f>
        <v>29</v>
      </c>
      <c r="B29" s="97"/>
      <c r="C29" s="435">
        <v>88</v>
      </c>
      <c r="D29" s="434" t="s">
        <v>252</v>
      </c>
      <c r="E29" s="1350" t="s">
        <v>253</v>
      </c>
      <c r="F29" s="1350"/>
      <c r="G29" s="1350"/>
      <c r="H29" s="434" t="s">
        <v>254</v>
      </c>
      <c r="I29" s="434" t="s">
        <v>255</v>
      </c>
      <c r="J29" s="434" t="s">
        <v>256</v>
      </c>
      <c r="K29" s="434" t="s">
        <v>257</v>
      </c>
      <c r="L29" s="434" t="s">
        <v>162</v>
      </c>
      <c r="M29" s="434" t="s">
        <v>305</v>
      </c>
      <c r="N29" s="434" t="s">
        <v>258</v>
      </c>
      <c r="O29" s="434" t="s">
        <v>259</v>
      </c>
      <c r="P29" s="196"/>
      <c r="Q29" s="196"/>
      <c r="R29" s="196">
        <v>2</v>
      </c>
      <c r="S29" s="30"/>
    </row>
    <row r="30" spans="1:19" ht="222.75" customHeight="1">
      <c r="A30" s="189">
        <f>ROW()</f>
        <v>30</v>
      </c>
      <c r="B30" s="97"/>
      <c r="C30" s="435">
        <v>91</v>
      </c>
      <c r="D30" s="434" t="s">
        <v>252</v>
      </c>
      <c r="E30" s="1350" t="s">
        <v>141</v>
      </c>
      <c r="F30" s="1350"/>
      <c r="G30" s="1350"/>
      <c r="H30" s="434" t="s">
        <v>142</v>
      </c>
      <c r="I30" s="434" t="s">
        <v>143</v>
      </c>
      <c r="J30" s="434" t="s">
        <v>144</v>
      </c>
      <c r="K30" s="434" t="s">
        <v>145</v>
      </c>
      <c r="L30" s="434" t="s">
        <v>162</v>
      </c>
      <c r="M30" s="434" t="s">
        <v>306</v>
      </c>
      <c r="N30" s="434" t="s">
        <v>104</v>
      </c>
      <c r="O30" s="434" t="s">
        <v>105</v>
      </c>
      <c r="P30" s="196"/>
      <c r="Q30" s="196"/>
      <c r="R30" s="196">
        <v>2</v>
      </c>
      <c r="S30" s="35"/>
    </row>
    <row r="31" spans="1:19" ht="292.5" customHeight="1">
      <c r="A31" s="189">
        <f>ROW()</f>
        <v>31</v>
      </c>
      <c r="B31" s="97"/>
      <c r="C31" s="435">
        <v>95</v>
      </c>
      <c r="D31" s="434" t="s">
        <v>260</v>
      </c>
      <c r="E31" s="1350" t="s">
        <v>261</v>
      </c>
      <c r="F31" s="1350"/>
      <c r="G31" s="1350"/>
      <c r="H31" s="434" t="s">
        <v>262</v>
      </c>
      <c r="I31" s="434" t="s">
        <v>263</v>
      </c>
      <c r="J31" s="434" t="s">
        <v>264</v>
      </c>
      <c r="K31" s="434" t="s">
        <v>265</v>
      </c>
      <c r="L31" s="434" t="s">
        <v>162</v>
      </c>
      <c r="M31" s="434" t="s">
        <v>266</v>
      </c>
      <c r="N31" s="434" t="s">
        <v>267</v>
      </c>
      <c r="O31" s="434" t="s">
        <v>268</v>
      </c>
      <c r="P31" s="196"/>
      <c r="Q31" s="196"/>
      <c r="R31" s="196">
        <v>2</v>
      </c>
      <c r="S31" s="35"/>
    </row>
    <row r="32" spans="1:19" ht="259.5" customHeight="1">
      <c r="A32" s="189">
        <f>ROW()</f>
        <v>32</v>
      </c>
      <c r="B32" s="97"/>
      <c r="C32" s="435">
        <v>99</v>
      </c>
      <c r="D32" s="434" t="s">
        <v>106</v>
      </c>
      <c r="E32" s="1350" t="s">
        <v>107</v>
      </c>
      <c r="F32" s="1350"/>
      <c r="G32" s="1350"/>
      <c r="H32" s="434" t="s">
        <v>108</v>
      </c>
      <c r="I32" s="434" t="s">
        <v>109</v>
      </c>
      <c r="J32" s="434" t="s">
        <v>110</v>
      </c>
      <c r="K32" s="434" t="s">
        <v>155</v>
      </c>
      <c r="L32" s="434" t="s">
        <v>162</v>
      </c>
      <c r="M32" s="434" t="s">
        <v>111</v>
      </c>
      <c r="N32" s="434" t="s">
        <v>112</v>
      </c>
      <c r="O32" s="434" t="s">
        <v>113</v>
      </c>
      <c r="P32" s="196"/>
      <c r="Q32" s="196"/>
      <c r="R32" s="196">
        <v>3</v>
      </c>
      <c r="S32" s="35"/>
    </row>
    <row r="33" spans="1:19" ht="219.75" customHeight="1">
      <c r="A33" s="189">
        <f>ROW()</f>
        <v>33</v>
      </c>
      <c r="B33" s="97"/>
      <c r="C33" s="435">
        <v>105</v>
      </c>
      <c r="D33" s="434" t="s">
        <v>114</v>
      </c>
      <c r="E33" s="1350" t="s">
        <v>115</v>
      </c>
      <c r="F33" s="1350"/>
      <c r="G33" s="1350"/>
      <c r="H33" s="434" t="s">
        <v>116</v>
      </c>
      <c r="I33" s="434" t="s">
        <v>117</v>
      </c>
      <c r="J33" s="434" t="s">
        <v>118</v>
      </c>
      <c r="K33" s="434" t="s">
        <v>119</v>
      </c>
      <c r="L33" s="434" t="s">
        <v>162</v>
      </c>
      <c r="M33" s="434" t="s">
        <v>307</v>
      </c>
      <c r="N33" s="434" t="s">
        <v>120</v>
      </c>
      <c r="O33" s="434" t="s">
        <v>121</v>
      </c>
      <c r="P33" s="196"/>
      <c r="Q33" s="196"/>
      <c r="R33" s="196">
        <v>2</v>
      </c>
      <c r="S33" s="35"/>
    </row>
    <row r="34" spans="1:19" ht="312.75" customHeight="1">
      <c r="A34" s="189">
        <f>ROW()</f>
        <v>34</v>
      </c>
      <c r="B34" s="436"/>
      <c r="C34" s="435">
        <v>109</v>
      </c>
      <c r="D34" s="434" t="s">
        <v>269</v>
      </c>
      <c r="E34" s="1350" t="s">
        <v>270</v>
      </c>
      <c r="F34" s="1350"/>
      <c r="G34" s="1350"/>
      <c r="H34" s="434" t="s">
        <v>271</v>
      </c>
      <c r="I34" s="434" t="s">
        <v>272</v>
      </c>
      <c r="J34" s="434" t="s">
        <v>273</v>
      </c>
      <c r="K34" s="434" t="s">
        <v>274</v>
      </c>
      <c r="L34" s="434" t="s">
        <v>162</v>
      </c>
      <c r="M34" s="434" t="s">
        <v>275</v>
      </c>
      <c r="N34" s="434" t="s">
        <v>276</v>
      </c>
      <c r="O34" s="434" t="s">
        <v>277</v>
      </c>
      <c r="P34" s="196"/>
      <c r="Q34" s="196"/>
      <c r="R34" s="196">
        <v>3</v>
      </c>
      <c r="S34" s="42"/>
    </row>
    <row r="35" spans="1:19" ht="292.5" customHeight="1">
      <c r="A35" s="189">
        <f>ROW()</f>
        <v>35</v>
      </c>
      <c r="B35" s="97"/>
      <c r="C35" s="435">
        <v>113</v>
      </c>
      <c r="D35" s="434" t="s">
        <v>278</v>
      </c>
      <c r="E35" s="1350" t="s">
        <v>279</v>
      </c>
      <c r="F35" s="1350"/>
      <c r="G35" s="1350"/>
      <c r="H35" s="434" t="s">
        <v>280</v>
      </c>
      <c r="I35" s="434" t="s">
        <v>281</v>
      </c>
      <c r="J35" s="434" t="s">
        <v>282</v>
      </c>
      <c r="K35" s="434" t="s">
        <v>283</v>
      </c>
      <c r="L35" s="434" t="s">
        <v>162</v>
      </c>
      <c r="M35" s="434" t="s">
        <v>308</v>
      </c>
      <c r="N35" s="434" t="s">
        <v>284</v>
      </c>
      <c r="O35" s="434" t="s">
        <v>285</v>
      </c>
      <c r="P35" s="196"/>
      <c r="Q35" s="196"/>
      <c r="R35" s="196">
        <v>2</v>
      </c>
      <c r="S35" s="30"/>
    </row>
    <row r="36" spans="1:19" ht="354.75" customHeight="1">
      <c r="A36" s="189">
        <f>ROW()</f>
        <v>36</v>
      </c>
      <c r="B36" s="97"/>
      <c r="C36" s="435">
        <v>115</v>
      </c>
      <c r="D36" s="434" t="s">
        <v>278</v>
      </c>
      <c r="E36" s="1350" t="s">
        <v>286</v>
      </c>
      <c r="F36" s="1350"/>
      <c r="G36" s="1350"/>
      <c r="H36" s="434" t="s">
        <v>287</v>
      </c>
      <c r="I36" s="434" t="s">
        <v>288</v>
      </c>
      <c r="J36" s="434" t="s">
        <v>289</v>
      </c>
      <c r="K36" s="434" t="s">
        <v>290</v>
      </c>
      <c r="L36" s="434" t="s">
        <v>162</v>
      </c>
      <c r="M36" s="434" t="s">
        <v>309</v>
      </c>
      <c r="N36" s="434" t="s">
        <v>291</v>
      </c>
      <c r="O36" s="434" t="s">
        <v>292</v>
      </c>
      <c r="P36" s="196"/>
      <c r="Q36" s="196"/>
      <c r="R36" s="196">
        <v>0</v>
      </c>
      <c r="S36" s="35"/>
    </row>
    <row r="37" spans="1:19" ht="15.75" customHeight="1">
      <c r="A37" s="189">
        <f>ROW()</f>
        <v>37</v>
      </c>
      <c r="B37" s="41"/>
      <c r="C37" s="41"/>
      <c r="D37" s="41"/>
      <c r="E37" s="1352"/>
      <c r="F37" s="1352"/>
      <c r="G37" s="1352"/>
      <c r="H37" s="41"/>
      <c r="I37" s="41"/>
      <c r="J37" s="41"/>
      <c r="K37" s="41"/>
      <c r="L37" s="41"/>
      <c r="M37" s="41"/>
      <c r="N37" s="41"/>
      <c r="O37" s="41"/>
      <c r="P37" s="41"/>
      <c r="Q37" s="41"/>
      <c r="R37" s="41"/>
      <c r="S37" s="42"/>
    </row>
    <row r="38" spans="1:19" ht="15.75" customHeight="1">
      <c r="A38" s="541"/>
      <c r="B38" s="34" t="s">
        <v>918</v>
      </c>
      <c r="C38" s="34" t="s">
        <v>919</v>
      </c>
      <c r="D38" s="34"/>
      <c r="E38" s="122"/>
      <c r="F38" s="122"/>
      <c r="G38" s="122"/>
      <c r="H38" s="34"/>
      <c r="I38" s="34"/>
      <c r="J38" s="34"/>
      <c r="K38" s="34"/>
      <c r="L38" s="34"/>
      <c r="M38" s="34"/>
      <c r="N38" s="34"/>
      <c r="O38" s="34"/>
      <c r="P38" s="34"/>
      <c r="Q38" s="34"/>
      <c r="R38" s="34"/>
      <c r="S38" s="34"/>
    </row>
  </sheetData>
  <sheetProtection formatColumns="0" formatRows="0"/>
  <mergeCells count="35">
    <mergeCell ref="E34:G34"/>
    <mergeCell ref="E35:G35"/>
    <mergeCell ref="E36:G36"/>
    <mergeCell ref="E37:G37"/>
    <mergeCell ref="E33:G33"/>
    <mergeCell ref="E30:G30"/>
    <mergeCell ref="E31:G31"/>
    <mergeCell ref="E32:G32"/>
    <mergeCell ref="E24:G24"/>
    <mergeCell ref="E25:G25"/>
    <mergeCell ref="E26:G26"/>
    <mergeCell ref="E27:G27"/>
    <mergeCell ref="E28:G28"/>
    <mergeCell ref="E29:G29"/>
    <mergeCell ref="E23:G23"/>
    <mergeCell ref="E14:G14"/>
    <mergeCell ref="E15:G15"/>
    <mergeCell ref="E7:G7"/>
    <mergeCell ref="E8:G8"/>
    <mergeCell ref="E9:G9"/>
    <mergeCell ref="E10:G10"/>
    <mergeCell ref="E11:G11"/>
    <mergeCell ref="E12:G12"/>
    <mergeCell ref="E13:G13"/>
    <mergeCell ref="E16:G16"/>
    <mergeCell ref="E17:G17"/>
    <mergeCell ref="E18:G18"/>
    <mergeCell ref="E19:G19"/>
    <mergeCell ref="E20:G20"/>
    <mergeCell ref="E22:G22"/>
    <mergeCell ref="P1:Q1"/>
    <mergeCell ref="A3:I3"/>
    <mergeCell ref="E6:G6"/>
    <mergeCell ref="E5:G5"/>
    <mergeCell ref="E21:G21"/>
  </mergeCells>
  <conditionalFormatting sqref="R6:R36">
    <cfRule type="cellIs" dxfId="0" priority="1" operator="greaterThan">
      <formula>4</formula>
    </cfRule>
  </conditionalFormatting>
  <dataValidations count="1">
    <dataValidation type="date" operator="greaterThan" allowBlank="1" showInputMessage="1" showErrorMessage="1" errorTitle="Date entry" error="Dates after 1 January 2011 accepted" promptTitle="Date entry" prompt=" " sqref="Q2:R2 R1" xr:uid="{E4CF22C5-3C68-4735-A87B-13704E6D8C77}">
      <formula1>40544</formula1>
    </dataValidation>
  </dataValidations>
  <pageMargins left="0.31496062992125984" right="0.31496062992125984" top="0.74803149606299213" bottom="0.74803149606299213" header="0.31496062992125984" footer="0.31496062992125984"/>
  <pageSetup paperSize="8" scale="51" fitToHeight="10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92D050"/>
  </sheetPr>
  <dimension ref="A1:Q61"/>
  <sheetViews>
    <sheetView showGridLines="0" topLeftCell="A11" zoomScaleNormal="100" workbookViewId="0">
      <selection activeCell="Q1" sqref="Q1"/>
    </sheetView>
  </sheetViews>
  <sheetFormatPr defaultRowHeight="13"/>
  <cols>
    <col min="1" max="1" width="5.296875" customWidth="1"/>
    <col min="3" max="3" width="15.296875" customWidth="1"/>
    <col min="4" max="4" width="43.296875" customWidth="1"/>
    <col min="5" max="5" width="16" customWidth="1"/>
    <col min="6" max="6" width="28.8984375" customWidth="1"/>
    <col min="12" max="12" width="9" customWidth="1"/>
    <col min="13" max="13" width="19" customWidth="1"/>
    <col min="14" max="14" width="11.8984375" customWidth="1"/>
    <col min="15" max="15" width="14.8984375" customWidth="1"/>
    <col min="16" max="16" width="15.3984375" customWidth="1"/>
  </cols>
  <sheetData>
    <row r="1" spans="1:17" ht="14.5">
      <c r="A1" s="437"/>
      <c r="B1" s="110"/>
      <c r="C1" s="240"/>
      <c r="D1" s="240"/>
      <c r="E1" s="240"/>
      <c r="F1" s="240"/>
      <c r="G1" s="240"/>
      <c r="H1" s="240"/>
      <c r="I1" s="240"/>
      <c r="J1" s="244"/>
      <c r="K1" s="244"/>
      <c r="L1" s="944"/>
      <c r="M1" s="1088" t="s">
        <v>1127</v>
      </c>
      <c r="N1" s="1055"/>
      <c r="O1" s="1230" t="s">
        <v>6</v>
      </c>
      <c r="P1" s="1231"/>
      <c r="Q1" s="1091"/>
    </row>
    <row r="2" spans="1:17" ht="21">
      <c r="A2" s="43" t="s">
        <v>988</v>
      </c>
      <c r="B2" s="110"/>
      <c r="C2" s="252"/>
      <c r="D2" s="242"/>
      <c r="E2" s="110"/>
      <c r="F2" s="110"/>
      <c r="G2" s="110"/>
      <c r="H2" s="110"/>
      <c r="I2" s="110"/>
      <c r="J2" s="110"/>
      <c r="K2" s="110"/>
      <c r="L2" s="946"/>
      <c r="M2" s="1089"/>
      <c r="N2" s="1090"/>
      <c r="O2" s="1086" t="s">
        <v>7</v>
      </c>
      <c r="P2" s="1087"/>
      <c r="Q2" s="1092"/>
    </row>
    <row r="3" spans="1:17" ht="17">
      <c r="A3" s="438"/>
      <c r="B3" s="110"/>
      <c r="C3" s="252"/>
      <c r="D3" s="242"/>
      <c r="E3" s="110"/>
      <c r="F3" s="110"/>
      <c r="G3" s="110"/>
      <c r="H3" s="110"/>
      <c r="I3" s="110"/>
      <c r="J3" s="110"/>
      <c r="K3" s="110"/>
      <c r="L3" s="239"/>
      <c r="M3" s="292"/>
      <c r="N3" s="292"/>
      <c r="O3" s="292"/>
      <c r="P3" s="244"/>
      <c r="Q3" s="245"/>
    </row>
    <row r="4" spans="1:17">
      <c r="A4" s="62" t="s">
        <v>5</v>
      </c>
      <c r="B4" s="63"/>
      <c r="C4" s="63"/>
      <c r="D4" s="63"/>
      <c r="E4" s="114"/>
      <c r="F4" s="246"/>
      <c r="G4" s="246"/>
      <c r="H4" s="246"/>
      <c r="I4" s="246"/>
      <c r="J4" s="243"/>
      <c r="K4" s="243"/>
      <c r="L4" s="254"/>
      <c r="M4" s="254"/>
      <c r="N4" s="254"/>
      <c r="O4" s="254"/>
      <c r="P4" s="254"/>
      <c r="Q4" s="255"/>
    </row>
    <row r="5" spans="1:17">
      <c r="A5" s="189">
        <f>ROW()</f>
        <v>5</v>
      </c>
      <c r="C5" s="439"/>
      <c r="D5" s="439"/>
      <c r="E5" s="439"/>
      <c r="Q5" s="6"/>
    </row>
    <row r="6" spans="1:17" ht="14.5">
      <c r="A6" s="189">
        <f>ROW()</f>
        <v>6</v>
      </c>
      <c r="C6" s="797" t="s">
        <v>16</v>
      </c>
      <c r="D6" s="798" t="s">
        <v>15</v>
      </c>
      <c r="E6" s="797" t="s">
        <v>25</v>
      </c>
      <c r="Q6" s="18"/>
    </row>
    <row r="7" spans="1:17" ht="14.5">
      <c r="A7" s="189">
        <f>ROW()</f>
        <v>7</v>
      </c>
      <c r="C7" s="440">
        <v>3</v>
      </c>
      <c r="D7" s="441" t="s">
        <v>26</v>
      </c>
      <c r="E7" s="442">
        <f>'G7. AMMAT'!R6</f>
        <v>3</v>
      </c>
      <c r="Q7" s="18"/>
    </row>
    <row r="8" spans="1:17" ht="14.5">
      <c r="A8" s="189">
        <f>ROW()</f>
        <v>8</v>
      </c>
      <c r="C8" s="440">
        <v>10</v>
      </c>
      <c r="D8" s="441" t="s">
        <v>180</v>
      </c>
      <c r="E8" s="442">
        <f>'G7. AMMAT'!R7</f>
        <v>2</v>
      </c>
      <c r="Q8" s="18"/>
    </row>
    <row r="9" spans="1:17" ht="14.5">
      <c r="A9" s="189">
        <f>ROW()</f>
        <v>9</v>
      </c>
      <c r="C9" s="440">
        <v>11</v>
      </c>
      <c r="D9" s="441" t="s">
        <v>180</v>
      </c>
      <c r="E9" s="442">
        <f>'G7. AMMAT'!R8</f>
        <v>2</v>
      </c>
      <c r="Q9" s="18"/>
    </row>
    <row r="10" spans="1:17" ht="14.5">
      <c r="A10" s="189">
        <f>ROW()</f>
        <v>10</v>
      </c>
      <c r="C10" s="440">
        <v>26</v>
      </c>
      <c r="D10" s="441" t="s">
        <v>30</v>
      </c>
      <c r="E10" s="442">
        <f>'G7. AMMAT'!R9</f>
        <v>2</v>
      </c>
      <c r="Q10" s="18"/>
    </row>
    <row r="11" spans="1:17" ht="14.5">
      <c r="A11" s="189">
        <f>ROW()</f>
        <v>11</v>
      </c>
      <c r="C11" s="440">
        <v>27</v>
      </c>
      <c r="D11" s="441" t="s">
        <v>30</v>
      </c>
      <c r="E11" s="442">
        <f>'G7. AMMAT'!R10</f>
        <v>3</v>
      </c>
      <c r="Q11" s="18"/>
    </row>
    <row r="12" spans="1:17" ht="14.5">
      <c r="A12" s="189">
        <f>ROW()</f>
        <v>12</v>
      </c>
      <c r="C12" s="440">
        <v>29</v>
      </c>
      <c r="D12" s="441" t="s">
        <v>30</v>
      </c>
      <c r="E12" s="442">
        <f>'G7. AMMAT'!R11</f>
        <v>2</v>
      </c>
      <c r="Q12" s="18"/>
    </row>
    <row r="13" spans="1:17" ht="14.5">
      <c r="A13" s="189">
        <f>ROW()</f>
        <v>13</v>
      </c>
      <c r="C13" s="440">
        <v>31</v>
      </c>
      <c r="D13" s="441" t="s">
        <v>30</v>
      </c>
      <c r="E13" s="442">
        <f>'G7. AMMAT'!R12</f>
        <v>2</v>
      </c>
      <c r="Q13" s="18"/>
    </row>
    <row r="14" spans="1:17" ht="14.5">
      <c r="A14" s="189">
        <f>ROW()</f>
        <v>14</v>
      </c>
      <c r="C14" s="440">
        <v>33</v>
      </c>
      <c r="D14" s="441" t="s">
        <v>203</v>
      </c>
      <c r="E14" s="442">
        <f>'G7. AMMAT'!R13</f>
        <v>0</v>
      </c>
      <c r="Q14" s="18"/>
    </row>
    <row r="15" spans="1:17" ht="14.5">
      <c r="A15" s="189">
        <f>ROW()</f>
        <v>15</v>
      </c>
      <c r="C15" s="440">
        <v>37</v>
      </c>
      <c r="D15" s="441" t="s">
        <v>644</v>
      </c>
      <c r="E15" s="442">
        <f>'G7. AMMAT'!R14</f>
        <v>3</v>
      </c>
      <c r="Q15" s="18"/>
    </row>
    <row r="16" spans="1:17" ht="14.5">
      <c r="A16" s="189">
        <f>ROW()</f>
        <v>16</v>
      </c>
      <c r="C16" s="440">
        <v>40</v>
      </c>
      <c r="D16" s="441" t="s">
        <v>51</v>
      </c>
      <c r="E16" s="442">
        <f>'G7. AMMAT'!R15</f>
        <v>2</v>
      </c>
      <c r="Q16" s="18"/>
    </row>
    <row r="17" spans="1:17" ht="14.5">
      <c r="A17" s="189">
        <f>ROW()</f>
        <v>17</v>
      </c>
      <c r="C17" s="440">
        <v>42</v>
      </c>
      <c r="D17" s="441" t="s">
        <v>51</v>
      </c>
      <c r="E17" s="442">
        <f>'G7. AMMAT'!R16</f>
        <v>3</v>
      </c>
      <c r="Q17" s="18"/>
    </row>
    <row r="18" spans="1:17" ht="14.5">
      <c r="A18" s="189">
        <f>ROW()</f>
        <v>18</v>
      </c>
      <c r="C18" s="440">
        <v>45</v>
      </c>
      <c r="D18" s="441" t="s">
        <v>212</v>
      </c>
      <c r="E18" s="442">
        <f>'G7. AMMAT'!R17</f>
        <v>2</v>
      </c>
      <c r="Q18" s="18"/>
    </row>
    <row r="19" spans="1:17" ht="14.5">
      <c r="A19" s="189">
        <f>ROW()</f>
        <v>19</v>
      </c>
      <c r="C19" s="440">
        <v>48</v>
      </c>
      <c r="D19" s="441" t="s">
        <v>67</v>
      </c>
      <c r="E19" s="442">
        <f>'G7. AMMAT'!R18</f>
        <v>2</v>
      </c>
      <c r="Q19" s="18"/>
    </row>
    <row r="20" spans="1:17" ht="14.5">
      <c r="A20" s="189">
        <f>ROW()</f>
        <v>20</v>
      </c>
      <c r="C20" s="440">
        <v>49</v>
      </c>
      <c r="D20" s="441" t="s">
        <v>67</v>
      </c>
      <c r="E20" s="442">
        <f>'G7. AMMAT'!R19</f>
        <v>2</v>
      </c>
      <c r="Q20" s="18"/>
    </row>
    <row r="21" spans="1:17" ht="14.5">
      <c r="A21" s="189">
        <f>ROW()</f>
        <v>21</v>
      </c>
      <c r="C21" s="440">
        <v>50</v>
      </c>
      <c r="D21" s="441" t="s">
        <v>67</v>
      </c>
      <c r="E21" s="442">
        <f>'G7. AMMAT'!R20</f>
        <v>3</v>
      </c>
      <c r="Q21" s="18"/>
    </row>
    <row r="22" spans="1:17" ht="14.5">
      <c r="A22" s="189">
        <f>ROW()</f>
        <v>22</v>
      </c>
      <c r="C22" s="440">
        <v>53</v>
      </c>
      <c r="D22" s="441" t="s">
        <v>220</v>
      </c>
      <c r="E22" s="442">
        <f>'G7. AMMAT'!R21</f>
        <v>2</v>
      </c>
      <c r="Q22" s="18"/>
    </row>
    <row r="23" spans="1:17" ht="14.5">
      <c r="A23" s="189">
        <f>ROW()</f>
        <v>23</v>
      </c>
      <c r="C23" s="440">
        <v>59</v>
      </c>
      <c r="D23" s="441" t="s">
        <v>229</v>
      </c>
      <c r="E23" s="442">
        <f>'G7. AMMAT'!R22</f>
        <v>4</v>
      </c>
      <c r="Q23" s="18"/>
    </row>
    <row r="24" spans="1:17" ht="14.5">
      <c r="A24" s="189">
        <f>ROW()</f>
        <v>24</v>
      </c>
      <c r="C24" s="440">
        <v>62</v>
      </c>
      <c r="D24" s="441" t="s">
        <v>645</v>
      </c>
      <c r="E24" s="442">
        <f>'G7. AMMAT'!R23</f>
        <v>0</v>
      </c>
      <c r="Q24" s="18"/>
    </row>
    <row r="25" spans="1:17" ht="14.5">
      <c r="A25" s="189">
        <f>ROW()</f>
        <v>25</v>
      </c>
      <c r="C25" s="440">
        <v>63</v>
      </c>
      <c r="D25" s="441" t="s">
        <v>645</v>
      </c>
      <c r="E25" s="442">
        <f>'G7. AMMAT'!R24</f>
        <v>0</v>
      </c>
      <c r="Q25" s="18"/>
    </row>
    <row r="26" spans="1:17" ht="14.5">
      <c r="A26" s="189">
        <f>ROW()</f>
        <v>26</v>
      </c>
      <c r="C26" s="440">
        <v>64</v>
      </c>
      <c r="D26" s="441" t="s">
        <v>645</v>
      </c>
      <c r="E26" s="442">
        <f>'G7. AMMAT'!R25</f>
        <v>2</v>
      </c>
      <c r="Q26" s="18"/>
    </row>
    <row r="27" spans="1:17" ht="14.5">
      <c r="A27" s="189">
        <f>ROW()</f>
        <v>27</v>
      </c>
      <c r="C27" s="440">
        <v>69</v>
      </c>
      <c r="D27" s="441" t="s">
        <v>244</v>
      </c>
      <c r="E27" s="442">
        <f>'G7. AMMAT'!R26</f>
        <v>4</v>
      </c>
      <c r="Q27" s="18"/>
    </row>
    <row r="28" spans="1:17" ht="14.5">
      <c r="A28" s="189">
        <f>ROW()</f>
        <v>28</v>
      </c>
      <c r="C28" s="440">
        <v>79</v>
      </c>
      <c r="D28" s="441" t="s">
        <v>96</v>
      </c>
      <c r="E28" s="442">
        <f>'G7. AMMAT'!R27</f>
        <v>2</v>
      </c>
      <c r="Q28" s="18"/>
    </row>
    <row r="29" spans="1:17" ht="14.5">
      <c r="A29" s="189">
        <f>ROW()</f>
        <v>29</v>
      </c>
      <c r="C29" s="440">
        <v>82</v>
      </c>
      <c r="D29" s="441" t="s">
        <v>103</v>
      </c>
      <c r="E29" s="442">
        <f>'G7. AMMAT'!R28</f>
        <v>3</v>
      </c>
      <c r="Q29" s="18"/>
    </row>
    <row r="30" spans="1:17" ht="14.5">
      <c r="A30" s="189">
        <f>ROW()</f>
        <v>30</v>
      </c>
      <c r="C30" s="440">
        <v>88</v>
      </c>
      <c r="D30" s="441" t="s">
        <v>252</v>
      </c>
      <c r="E30" s="442">
        <f>'G7. AMMAT'!R29</f>
        <v>2</v>
      </c>
      <c r="Q30" s="18"/>
    </row>
    <row r="31" spans="1:17" ht="14.5">
      <c r="A31" s="189">
        <f>ROW()</f>
        <v>31</v>
      </c>
      <c r="C31" s="440">
        <v>91</v>
      </c>
      <c r="D31" s="441" t="s">
        <v>252</v>
      </c>
      <c r="E31" s="442">
        <f>'G7. AMMAT'!R30</f>
        <v>2</v>
      </c>
      <c r="Q31" s="18"/>
    </row>
    <row r="32" spans="1:17" ht="14.5">
      <c r="A32" s="189">
        <f>ROW()</f>
        <v>32</v>
      </c>
      <c r="C32" s="440">
        <v>95</v>
      </c>
      <c r="D32" s="441" t="s">
        <v>260</v>
      </c>
      <c r="E32" s="442">
        <f>'G7. AMMAT'!R31</f>
        <v>2</v>
      </c>
      <c r="Q32" s="18"/>
    </row>
    <row r="33" spans="1:17" ht="33.75" customHeight="1">
      <c r="A33" s="189">
        <f>ROW()</f>
        <v>33</v>
      </c>
      <c r="C33" s="440">
        <v>99</v>
      </c>
      <c r="D33" s="443" t="s">
        <v>106</v>
      </c>
      <c r="E33" s="442">
        <f>'G7. AMMAT'!R32</f>
        <v>3</v>
      </c>
      <c r="Q33" s="18"/>
    </row>
    <row r="34" spans="1:17" ht="14.5">
      <c r="A34" s="189">
        <f>ROW()</f>
        <v>34</v>
      </c>
      <c r="C34" s="440">
        <v>105</v>
      </c>
      <c r="D34" s="441" t="s">
        <v>114</v>
      </c>
      <c r="E34" s="442">
        <f>'G7. AMMAT'!R33</f>
        <v>2</v>
      </c>
      <c r="Q34" s="18"/>
    </row>
    <row r="35" spans="1:17" ht="14.5">
      <c r="A35" s="189">
        <f>ROW()</f>
        <v>35</v>
      </c>
      <c r="C35" s="440">
        <v>109</v>
      </c>
      <c r="D35" s="441" t="s">
        <v>269</v>
      </c>
      <c r="E35" s="442">
        <f>'G7. AMMAT'!R34</f>
        <v>3</v>
      </c>
      <c r="Q35" s="18"/>
    </row>
    <row r="36" spans="1:17" ht="14.5">
      <c r="A36" s="189">
        <f>ROW()</f>
        <v>36</v>
      </c>
      <c r="C36" s="440">
        <v>113</v>
      </c>
      <c r="D36" s="441" t="s">
        <v>278</v>
      </c>
      <c r="E36" s="442">
        <f>'G7. AMMAT'!R35</f>
        <v>2</v>
      </c>
      <c r="Q36" s="18"/>
    </row>
    <row r="37" spans="1:17" ht="14.5">
      <c r="A37" s="189">
        <f>ROW()</f>
        <v>37</v>
      </c>
      <c r="C37" s="440">
        <v>115</v>
      </c>
      <c r="D37" s="441" t="s">
        <v>278</v>
      </c>
      <c r="E37" s="442">
        <f>'G7. AMMAT'!R36</f>
        <v>0</v>
      </c>
      <c r="F37" s="380"/>
      <c r="Q37" s="18"/>
    </row>
    <row r="38" spans="1:17">
      <c r="A38" s="189">
        <f>ROW()</f>
        <v>38</v>
      </c>
      <c r="C38" s="381" t="s">
        <v>414</v>
      </c>
      <c r="D38" s="380"/>
      <c r="E38" s="380"/>
      <c r="F38" s="380"/>
      <c r="Q38" s="18"/>
    </row>
    <row r="39" spans="1:17" ht="14.5">
      <c r="A39" s="189">
        <f>ROW()</f>
        <v>39</v>
      </c>
      <c r="C39" s="381" t="s">
        <v>414</v>
      </c>
      <c r="D39" s="799" t="s">
        <v>646</v>
      </c>
      <c r="E39" s="800">
        <f>AVERAGE(E7:E37)</f>
        <v>2.129032258064516</v>
      </c>
      <c r="F39" s="380"/>
      <c r="Q39" s="18"/>
    </row>
    <row r="40" spans="1:17">
      <c r="A40" s="189">
        <f>ROW()</f>
        <v>40</v>
      </c>
      <c r="C40" s="380"/>
      <c r="D40" s="380"/>
      <c r="E40" s="382"/>
      <c r="F40" s="382"/>
      <c r="Q40" s="18"/>
    </row>
    <row r="41" spans="1:17" ht="29">
      <c r="A41" s="189">
        <f>ROW()</f>
        <v>41</v>
      </c>
      <c r="C41" s="801" t="s">
        <v>647</v>
      </c>
      <c r="D41" s="801" t="s">
        <v>648</v>
      </c>
      <c r="E41" s="802" t="s">
        <v>660</v>
      </c>
      <c r="F41" s="801" t="s">
        <v>649</v>
      </c>
      <c r="Q41" s="18"/>
    </row>
    <row r="42" spans="1:17" ht="14.5">
      <c r="A42" s="189">
        <f>ROW()</f>
        <v>42</v>
      </c>
      <c r="C42" s="440" t="s">
        <v>650</v>
      </c>
      <c r="D42" s="441" t="s">
        <v>651</v>
      </c>
      <c r="E42" s="444">
        <f>AVERAGE(E8,E9,E10,E14,E27,E31,E35)</f>
        <v>2.1428571428571428</v>
      </c>
      <c r="F42" s="445" t="s">
        <v>652</v>
      </c>
      <c r="Q42" s="18"/>
    </row>
    <row r="43" spans="1:17" ht="14.5">
      <c r="A43" s="189">
        <f>ROW()</f>
        <v>43</v>
      </c>
      <c r="C43" s="440" t="s">
        <v>650</v>
      </c>
      <c r="D43" s="441" t="s">
        <v>653</v>
      </c>
      <c r="E43" s="444">
        <f>AVERAGE(E18,E23,E29,E30,E32,E34,E36)</f>
        <v>2.4285714285714284</v>
      </c>
      <c r="F43" s="445" t="s">
        <v>698</v>
      </c>
      <c r="Q43" s="18"/>
    </row>
    <row r="44" spans="1:17" ht="14.5">
      <c r="A44" s="189">
        <f>ROW()</f>
        <v>44</v>
      </c>
      <c r="C44" s="440" t="s">
        <v>650</v>
      </c>
      <c r="D44" s="441" t="s">
        <v>654</v>
      </c>
      <c r="E44" s="446">
        <f>AVERAGE(E13,E24,E25,E26)</f>
        <v>1</v>
      </c>
      <c r="F44" s="445" t="s">
        <v>655</v>
      </c>
      <c r="Q44" s="18"/>
    </row>
    <row r="45" spans="1:17" ht="14.5">
      <c r="A45" s="189">
        <f>ROW()</f>
        <v>45</v>
      </c>
      <c r="C45" s="440" t="s">
        <v>650</v>
      </c>
      <c r="D45" s="441" t="s">
        <v>656</v>
      </c>
      <c r="E45" s="444">
        <f>AVERAGE(E7,E11,E17,E22)</f>
        <v>2.75</v>
      </c>
      <c r="F45" s="445" t="s">
        <v>699</v>
      </c>
      <c r="Q45" s="18"/>
    </row>
    <row r="46" spans="1:17" ht="14.5">
      <c r="A46" s="189">
        <f>ROW()</f>
        <v>46</v>
      </c>
      <c r="C46" s="440" t="s">
        <v>657</v>
      </c>
      <c r="D46" s="441" t="s">
        <v>658</v>
      </c>
      <c r="E46" s="444">
        <f>AVERAGE(E12,E15,E33,E37)</f>
        <v>2</v>
      </c>
      <c r="F46" s="445" t="s">
        <v>700</v>
      </c>
      <c r="Q46" s="18"/>
    </row>
    <row r="47" spans="1:17" ht="14.5">
      <c r="A47" s="189">
        <f>ROW()</f>
        <v>47</v>
      </c>
      <c r="C47" s="440" t="s">
        <v>657</v>
      </c>
      <c r="D47" s="441" t="s">
        <v>659</v>
      </c>
      <c r="E47" s="444">
        <f>AVERAGE(E16,E19,E20,E21,E28)</f>
        <v>2.2000000000000002</v>
      </c>
      <c r="F47" s="445" t="s">
        <v>701</v>
      </c>
      <c r="Q47" s="18"/>
    </row>
    <row r="48" spans="1:17">
      <c r="A48" s="189">
        <f>ROW()</f>
        <v>48</v>
      </c>
      <c r="Q48" s="18"/>
    </row>
    <row r="49" spans="1:17">
      <c r="A49" s="189">
        <f>ROW()</f>
        <v>49</v>
      </c>
      <c r="Q49" s="18"/>
    </row>
    <row r="50" spans="1:17">
      <c r="A50" s="189">
        <f>ROW()</f>
        <v>50</v>
      </c>
      <c r="Q50" s="18"/>
    </row>
    <row r="51" spans="1:17">
      <c r="A51" s="189">
        <f>ROW()</f>
        <v>51</v>
      </c>
      <c r="Q51" s="18"/>
    </row>
    <row r="52" spans="1:17">
      <c r="A52" s="189">
        <f>ROW()</f>
        <v>52</v>
      </c>
      <c r="Q52" s="18"/>
    </row>
    <row r="53" spans="1:17">
      <c r="A53" s="189">
        <f>ROW()</f>
        <v>53</v>
      </c>
      <c r="Q53" s="18"/>
    </row>
    <row r="54" spans="1:17">
      <c r="A54" s="189">
        <f>ROW()</f>
        <v>54</v>
      </c>
      <c r="Q54" s="18"/>
    </row>
    <row r="55" spans="1:17">
      <c r="A55" s="189">
        <f>ROW()</f>
        <v>55</v>
      </c>
      <c r="Q55" s="18"/>
    </row>
    <row r="56" spans="1:17">
      <c r="A56" s="189">
        <f>ROW()</f>
        <v>56</v>
      </c>
      <c r="Q56" s="18"/>
    </row>
    <row r="57" spans="1:17">
      <c r="A57" s="189">
        <f>ROW()</f>
        <v>57</v>
      </c>
      <c r="Q57" s="18"/>
    </row>
    <row r="58" spans="1:17">
      <c r="A58" s="189">
        <f>ROW()</f>
        <v>58</v>
      </c>
      <c r="Q58" s="18"/>
    </row>
    <row r="59" spans="1:17">
      <c r="A59" s="189">
        <f>ROW()</f>
        <v>59</v>
      </c>
      <c r="Q59" s="18"/>
    </row>
    <row r="60" spans="1:17">
      <c r="A60" s="189">
        <f>ROW()</f>
        <v>60</v>
      </c>
      <c r="Q60" s="18"/>
    </row>
    <row r="61" spans="1:17">
      <c r="A61" s="189">
        <f>ROW()</f>
        <v>61</v>
      </c>
      <c r="B61" s="19"/>
      <c r="C61" s="20"/>
      <c r="D61" s="20"/>
      <c r="E61" s="20"/>
      <c r="F61" s="20"/>
      <c r="G61" s="20"/>
      <c r="H61" s="20"/>
      <c r="I61" s="20"/>
      <c r="J61" s="20"/>
      <c r="K61" s="20"/>
      <c r="L61" s="20"/>
      <c r="M61" s="20"/>
      <c r="N61" s="20"/>
      <c r="O61" s="20"/>
      <c r="P61" s="20"/>
      <c r="Q61" s="21"/>
    </row>
  </sheetData>
  <mergeCells count="1">
    <mergeCell ref="O1:P1"/>
  </mergeCells>
  <dataValidations count="1">
    <dataValidation type="date" operator="greaterThan" allowBlank="1" showInputMessage="1" showErrorMessage="1" errorTitle="Date entry" error="Dates after 1 January 2011 accepted" promptTitle="Date entry" prompt=" " sqref="P2:Q2 Q1" xr:uid="{5F23FC9F-DCD3-4E5E-BC9D-334082739B94}">
      <formula1>40544</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9" tint="0.39997558519241921"/>
    <pageSetUpPr fitToPage="1"/>
  </sheetPr>
  <dimension ref="A1:W138"/>
  <sheetViews>
    <sheetView showGridLines="0" zoomScale="80" zoomScaleNormal="80" workbookViewId="0">
      <pane ySplit="4" topLeftCell="A25" activePane="bottomLeft" state="frozen"/>
      <selection pane="bottomLeft" activeCell="S2" sqref="S2"/>
    </sheetView>
  </sheetViews>
  <sheetFormatPr defaultRowHeight="13"/>
  <cols>
    <col min="1" max="1" width="5" customWidth="1"/>
    <col min="2" max="2" width="3" customWidth="1"/>
    <col min="3" max="3" width="7.3984375" customWidth="1"/>
    <col min="4" max="4" width="15.59765625" customWidth="1"/>
    <col min="5" max="5" width="18.3984375" customWidth="1"/>
    <col min="10" max="11" width="9" customWidth="1"/>
    <col min="12" max="12" width="4.8984375" customWidth="1"/>
    <col min="13" max="13" width="4" customWidth="1"/>
    <col min="14" max="14" width="3.69921875" customWidth="1"/>
    <col min="15" max="15" width="15.69921875" customWidth="1"/>
    <col min="16" max="16" width="15.59765625" customWidth="1"/>
    <col min="17" max="19" width="15.69921875" customWidth="1"/>
  </cols>
  <sheetData>
    <row r="1" spans="1:20" ht="14.5">
      <c r="A1" s="145"/>
      <c r="B1" s="144"/>
      <c r="C1" s="144"/>
      <c r="D1" s="144"/>
      <c r="E1" s="144"/>
      <c r="F1" s="143"/>
      <c r="G1" s="143"/>
      <c r="H1" s="143"/>
      <c r="I1" s="143"/>
      <c r="J1" s="143"/>
      <c r="K1" s="143"/>
      <c r="L1" s="143"/>
      <c r="M1" s="143"/>
      <c r="N1" s="143"/>
      <c r="O1" s="1088" t="s">
        <v>1127</v>
      </c>
      <c r="P1" s="1055"/>
      <c r="Q1" s="1230" t="s">
        <v>6</v>
      </c>
      <c r="R1" s="1231"/>
      <c r="S1" s="1091"/>
      <c r="T1" s="142"/>
    </row>
    <row r="2" spans="1:20" ht="21">
      <c r="A2" s="139" t="s">
        <v>552</v>
      </c>
      <c r="B2" s="138"/>
      <c r="C2" s="141"/>
      <c r="D2" s="141"/>
      <c r="E2" s="141"/>
      <c r="F2" s="137"/>
      <c r="G2" s="137"/>
      <c r="H2" s="137"/>
      <c r="I2" s="137"/>
      <c r="J2" s="137"/>
      <c r="K2" s="137"/>
      <c r="L2" s="137"/>
      <c r="M2" s="137"/>
      <c r="N2" s="137"/>
      <c r="O2" s="1089"/>
      <c r="P2" s="1090"/>
      <c r="Q2" s="1086" t="s">
        <v>7</v>
      </c>
      <c r="R2" s="1087"/>
      <c r="S2" s="1092"/>
      <c r="T2" s="140"/>
    </row>
    <row r="3" spans="1:20" ht="20.25" customHeight="1">
      <c r="A3" s="1353"/>
      <c r="B3" s="1354"/>
      <c r="C3" s="1354"/>
      <c r="D3" s="1354"/>
      <c r="E3" s="1354"/>
      <c r="F3" s="1354"/>
      <c r="G3" s="1354"/>
      <c r="H3" s="1354"/>
      <c r="I3" s="1354"/>
      <c r="J3" s="1354"/>
      <c r="K3" s="1354"/>
      <c r="L3" s="1354"/>
      <c r="M3" s="1354"/>
      <c r="N3" s="1354"/>
      <c r="O3" s="1354"/>
      <c r="P3" s="1354"/>
      <c r="Q3" s="1354"/>
      <c r="R3" s="1354"/>
      <c r="S3" s="1354"/>
      <c r="T3" s="136"/>
    </row>
    <row r="4" spans="1:20">
      <c r="A4" s="171" t="s">
        <v>5</v>
      </c>
      <c r="B4" s="63"/>
      <c r="C4" s="114"/>
      <c r="D4" s="135"/>
      <c r="E4" s="135"/>
      <c r="F4" s="134"/>
      <c r="G4" s="134"/>
      <c r="H4" s="134"/>
      <c r="I4" s="134"/>
      <c r="J4" s="134"/>
      <c r="K4" s="134"/>
      <c r="L4" s="134"/>
      <c r="M4" s="134"/>
      <c r="N4" s="134"/>
      <c r="O4" s="134"/>
      <c r="P4" s="134"/>
      <c r="Q4" s="134"/>
      <c r="R4" s="135"/>
      <c r="S4" s="135"/>
      <c r="T4" s="133"/>
    </row>
    <row r="5" spans="1:20" ht="31.5" customHeight="1">
      <c r="A5" s="350">
        <f>ROW()</f>
        <v>5</v>
      </c>
      <c r="B5" s="153"/>
      <c r="C5" s="157" t="s">
        <v>438</v>
      </c>
      <c r="D5" s="155"/>
      <c r="E5" s="155"/>
      <c r="F5" s="156"/>
      <c r="G5" s="156"/>
      <c r="H5" s="156"/>
      <c r="I5" s="156"/>
      <c r="J5" s="156"/>
      <c r="K5" s="156"/>
      <c r="L5" s="156"/>
      <c r="M5" s="156"/>
      <c r="N5" s="156"/>
      <c r="O5" s="156"/>
      <c r="P5" s="156"/>
      <c r="Q5" s="156"/>
      <c r="T5" s="803"/>
    </row>
    <row r="6" spans="1:20" ht="15.75" customHeight="1">
      <c r="A6" s="193">
        <f>ROW()</f>
        <v>6</v>
      </c>
      <c r="B6" s="153"/>
      <c r="C6" s="157"/>
      <c r="D6" s="155"/>
      <c r="E6" s="155"/>
      <c r="F6" s="156"/>
      <c r="G6" s="156"/>
      <c r="H6" s="156"/>
      <c r="I6" s="156"/>
      <c r="J6" s="156"/>
      <c r="K6" s="156"/>
      <c r="L6" s="156"/>
      <c r="M6" s="156"/>
      <c r="N6" s="156"/>
      <c r="O6" s="156"/>
      <c r="P6" s="156"/>
      <c r="Q6" s="156"/>
      <c r="R6" s="151" t="s">
        <v>173</v>
      </c>
      <c r="S6" s="151" t="s">
        <v>173</v>
      </c>
      <c r="T6" s="298"/>
    </row>
    <row r="7" spans="1:20" ht="16.149999999999999" customHeight="1">
      <c r="A7" s="193">
        <f>ROW()</f>
        <v>7</v>
      </c>
      <c r="B7" s="153"/>
      <c r="C7" s="154"/>
      <c r="D7" s="155"/>
      <c r="E7" s="155"/>
      <c r="F7" s="156"/>
      <c r="G7" s="156"/>
      <c r="H7" s="156"/>
      <c r="I7" s="156"/>
      <c r="J7" s="156"/>
      <c r="K7" s="156"/>
      <c r="L7" s="156"/>
      <c r="M7" s="156"/>
      <c r="N7" s="156"/>
      <c r="O7" s="156"/>
      <c r="P7" s="156"/>
      <c r="Q7" s="156"/>
      <c r="R7" s="349" t="s">
        <v>168</v>
      </c>
      <c r="S7" s="349" t="s">
        <v>168</v>
      </c>
      <c r="T7" s="298"/>
    </row>
    <row r="8" spans="1:20" ht="16.149999999999999" customHeight="1">
      <c r="A8" s="193">
        <f>ROW()</f>
        <v>8</v>
      </c>
      <c r="B8" s="153"/>
      <c r="C8" s="148"/>
      <c r="D8" s="146" t="s">
        <v>430</v>
      </c>
      <c r="E8" s="150"/>
      <c r="F8" s="149"/>
      <c r="G8" s="156"/>
      <c r="H8" s="156"/>
      <c r="I8" s="156"/>
      <c r="J8" s="156"/>
      <c r="K8" s="156"/>
      <c r="L8" s="156"/>
      <c r="M8" s="156"/>
      <c r="N8" s="156"/>
      <c r="O8" s="156"/>
      <c r="P8" s="156"/>
      <c r="Q8" s="28"/>
      <c r="R8" s="560">
        <f>S37</f>
        <v>0</v>
      </c>
      <c r="S8" s="551"/>
      <c r="T8" s="298"/>
    </row>
    <row r="9" spans="1:20" ht="16.149999999999999" customHeight="1">
      <c r="A9" s="193">
        <f>ROW()</f>
        <v>9</v>
      </c>
      <c r="B9" s="153"/>
      <c r="C9" s="348" t="s">
        <v>2</v>
      </c>
      <c r="D9" s="344" t="s">
        <v>560</v>
      </c>
      <c r="E9" s="150"/>
      <c r="F9" s="149"/>
      <c r="G9" s="156"/>
      <c r="H9" s="156"/>
      <c r="I9" s="156"/>
      <c r="J9" s="156"/>
      <c r="K9" s="156"/>
      <c r="L9" s="156"/>
      <c r="M9" s="156"/>
      <c r="N9" s="156"/>
      <c r="O9" s="156"/>
      <c r="P9" s="156"/>
      <c r="Q9" s="28"/>
      <c r="R9" s="560">
        <f>S108</f>
        <v>0</v>
      </c>
      <c r="S9" s="551"/>
      <c r="T9" s="298"/>
    </row>
    <row r="10" spans="1:20" ht="16.149999999999999" customHeight="1">
      <c r="A10" s="193">
        <f>ROW()</f>
        <v>10</v>
      </c>
      <c r="B10" s="153"/>
      <c r="C10" s="348" t="s">
        <v>2</v>
      </c>
      <c r="D10" s="150" t="s">
        <v>559</v>
      </c>
      <c r="E10" s="150"/>
      <c r="F10" s="149"/>
      <c r="G10" s="156"/>
      <c r="H10" s="156"/>
      <c r="I10" s="156"/>
      <c r="J10" s="156"/>
      <c r="K10" s="156"/>
      <c r="L10" s="156"/>
      <c r="M10" s="156"/>
      <c r="N10" s="156"/>
      <c r="O10" s="156"/>
      <c r="P10" s="156"/>
      <c r="Q10" s="28"/>
      <c r="R10" s="560">
        <f>S43</f>
        <v>0</v>
      </c>
      <c r="S10" s="551"/>
      <c r="T10" s="298"/>
    </row>
    <row r="11" spans="1:20" ht="16.149999999999999" customHeight="1">
      <c r="A11" s="193">
        <f>ROW()</f>
        <v>11</v>
      </c>
      <c r="B11" s="153"/>
      <c r="C11" s="348"/>
      <c r="D11" s="146" t="s">
        <v>426</v>
      </c>
      <c r="E11" s="150"/>
      <c r="F11" s="149"/>
      <c r="G11" s="156"/>
      <c r="H11" s="156"/>
      <c r="I11" s="156"/>
      <c r="J11" s="156"/>
      <c r="K11" s="156"/>
      <c r="L11" s="156"/>
      <c r="M11" s="156"/>
      <c r="N11" s="156"/>
      <c r="O11" s="156"/>
      <c r="P11" s="156"/>
      <c r="Q11" s="28"/>
      <c r="R11" s="561"/>
      <c r="S11" s="560">
        <f>(R8-R9-R10)</f>
        <v>0</v>
      </c>
      <c r="T11" s="298"/>
    </row>
    <row r="12" spans="1:20" ht="16.149999999999999" customHeight="1">
      <c r="A12" s="193">
        <f>ROW()</f>
        <v>12</v>
      </c>
      <c r="B12" s="153"/>
      <c r="C12" s="348"/>
      <c r="D12" s="150"/>
      <c r="E12" s="150"/>
      <c r="F12" s="149"/>
      <c r="G12" s="156"/>
      <c r="H12" s="156"/>
      <c r="I12" s="156"/>
      <c r="J12" s="156"/>
      <c r="K12" s="156"/>
      <c r="L12" s="156"/>
      <c r="M12" s="156"/>
      <c r="N12" s="156"/>
      <c r="O12" s="156"/>
      <c r="P12" s="156"/>
      <c r="Q12" s="28"/>
      <c r="R12" s="561"/>
      <c r="S12" s="562"/>
      <c r="T12" s="298"/>
    </row>
    <row r="13" spans="1:20" ht="16.149999999999999" customHeight="1">
      <c r="A13" s="193">
        <f>ROW()</f>
        <v>13</v>
      </c>
      <c r="B13" s="153"/>
      <c r="C13" s="348"/>
      <c r="D13" s="146" t="s">
        <v>427</v>
      </c>
      <c r="E13" s="150"/>
      <c r="F13" s="149"/>
      <c r="G13" s="149"/>
      <c r="H13" s="156"/>
      <c r="I13" s="156"/>
      <c r="J13" s="156"/>
      <c r="K13" s="156"/>
      <c r="L13" s="156"/>
      <c r="M13" s="156"/>
      <c r="N13" s="156"/>
      <c r="O13" s="156"/>
      <c r="P13" s="156"/>
      <c r="Q13" s="28"/>
      <c r="R13" s="561"/>
      <c r="S13" s="560">
        <f>-S129</f>
        <v>0</v>
      </c>
      <c r="T13" s="298"/>
    </row>
    <row r="14" spans="1:20" ht="16.149999999999999" customHeight="1">
      <c r="A14" s="193">
        <f>ROW()</f>
        <v>14</v>
      </c>
      <c r="B14" s="153"/>
      <c r="C14" s="348"/>
      <c r="D14" s="150"/>
      <c r="E14" s="150"/>
      <c r="F14" s="149"/>
      <c r="G14" s="149"/>
      <c r="H14" s="156"/>
      <c r="I14" s="156"/>
      <c r="J14" s="156"/>
      <c r="K14" s="156"/>
      <c r="L14" s="156"/>
      <c r="M14" s="156"/>
      <c r="N14" s="156"/>
      <c r="O14" s="156"/>
      <c r="P14" s="156"/>
      <c r="Q14" s="28"/>
      <c r="R14" s="561"/>
      <c r="S14" s="562"/>
      <c r="T14" s="298"/>
    </row>
    <row r="15" spans="1:20" ht="16.149999999999999" customHeight="1">
      <c r="A15" s="193">
        <f>ROW()</f>
        <v>15</v>
      </c>
      <c r="B15" s="153"/>
      <c r="C15" s="348"/>
      <c r="D15" s="146" t="s">
        <v>428</v>
      </c>
      <c r="E15" s="150"/>
      <c r="F15" s="149"/>
      <c r="G15" s="149"/>
      <c r="H15" s="156"/>
      <c r="I15" s="156"/>
      <c r="J15" s="156"/>
      <c r="K15" s="156"/>
      <c r="L15" s="156"/>
      <c r="M15" s="156"/>
      <c r="N15" s="156"/>
      <c r="O15" s="156"/>
      <c r="P15" s="156"/>
      <c r="Q15" s="28"/>
      <c r="R15" s="563">
        <f>S136</f>
        <v>0</v>
      </c>
      <c r="S15" s="562"/>
      <c r="T15" s="298"/>
    </row>
    <row r="16" spans="1:20" ht="16.149999999999999" customHeight="1">
      <c r="A16" s="193">
        <f>ROW()</f>
        <v>16</v>
      </c>
      <c r="B16" s="153"/>
      <c r="C16" s="348" t="s">
        <v>3</v>
      </c>
      <c r="D16" s="150" t="s">
        <v>388</v>
      </c>
      <c r="E16" s="150"/>
      <c r="F16" s="149"/>
      <c r="G16" s="149"/>
      <c r="H16" s="156"/>
      <c r="I16" s="156"/>
      <c r="J16" s="156"/>
      <c r="K16" s="156"/>
      <c r="L16" s="156"/>
      <c r="M16" s="156"/>
      <c r="N16" s="156"/>
      <c r="O16" s="156"/>
      <c r="P16" s="156"/>
      <c r="Q16" s="28"/>
      <c r="R16" s="563">
        <f>S132</f>
        <v>0</v>
      </c>
      <c r="S16" s="562"/>
      <c r="T16" s="298"/>
    </row>
    <row r="17" spans="1:20" ht="16.149999999999999" customHeight="1">
      <c r="A17" s="193">
        <f>ROW()</f>
        <v>17</v>
      </c>
      <c r="B17" s="153"/>
      <c r="C17" s="348" t="s">
        <v>2</v>
      </c>
      <c r="D17" s="150" t="s">
        <v>355</v>
      </c>
      <c r="E17" s="150"/>
      <c r="F17" s="149"/>
      <c r="G17" s="149"/>
      <c r="H17" s="156"/>
      <c r="I17" s="156"/>
      <c r="J17" s="156"/>
      <c r="K17" s="156"/>
      <c r="L17" s="156"/>
      <c r="M17" s="156"/>
      <c r="N17" s="156"/>
      <c r="O17" s="156"/>
      <c r="P17" s="156"/>
      <c r="Q17" s="28"/>
      <c r="R17" s="563">
        <f>S130</f>
        <v>0</v>
      </c>
      <c r="S17" s="562"/>
      <c r="T17" s="298"/>
    </row>
    <row r="18" spans="1:20" ht="16.149999999999999" customHeight="1">
      <c r="A18" s="193">
        <f>ROW()</f>
        <v>18</v>
      </c>
      <c r="B18" s="153"/>
      <c r="C18" s="154"/>
      <c r="D18" s="146" t="s">
        <v>429</v>
      </c>
      <c r="E18" s="150"/>
      <c r="F18" s="149"/>
      <c r="G18" s="149"/>
      <c r="H18" s="156"/>
      <c r="I18" s="156"/>
      <c r="J18" s="156"/>
      <c r="K18" s="156"/>
      <c r="L18" s="156"/>
      <c r="M18" s="156"/>
      <c r="N18" s="156"/>
      <c r="O18" s="156"/>
      <c r="P18" s="156"/>
      <c r="Q18" s="28"/>
      <c r="R18" s="561"/>
      <c r="S18" s="560">
        <f>R15+R16-R17</f>
        <v>0</v>
      </c>
      <c r="T18" s="298"/>
    </row>
    <row r="19" spans="1:20" ht="16.149999999999999" customHeight="1">
      <c r="A19" s="193">
        <f>ROW()</f>
        <v>19</v>
      </c>
      <c r="B19" s="153"/>
      <c r="C19" s="154"/>
      <c r="D19" s="146"/>
      <c r="E19" s="150"/>
      <c r="F19" s="149"/>
      <c r="G19" s="149"/>
      <c r="H19" s="156"/>
      <c r="I19" s="156"/>
      <c r="J19" s="156"/>
      <c r="K19" s="156"/>
      <c r="L19" s="156"/>
      <c r="M19" s="156"/>
      <c r="N19" s="156"/>
      <c r="O19" s="156"/>
      <c r="P19" s="156"/>
      <c r="Q19" s="28"/>
      <c r="R19" s="156"/>
      <c r="S19" s="528"/>
      <c r="T19" s="298"/>
    </row>
    <row r="20" spans="1:20" ht="16.149999999999999" customHeight="1">
      <c r="A20" s="193">
        <f>ROW()</f>
        <v>20</v>
      </c>
      <c r="B20" s="153"/>
      <c r="C20" s="154"/>
      <c r="D20" s="146"/>
      <c r="E20" s="150"/>
      <c r="F20" s="149"/>
      <c r="G20" s="149"/>
      <c r="H20" s="156"/>
      <c r="I20" s="156"/>
      <c r="J20" s="156"/>
      <c r="K20" s="156"/>
      <c r="L20" s="156"/>
      <c r="M20" s="156"/>
      <c r="N20" s="156"/>
      <c r="O20" s="156"/>
      <c r="P20" s="156"/>
      <c r="Q20" s="28"/>
      <c r="R20" s="156"/>
      <c r="S20" s="528"/>
      <c r="T20" s="298"/>
    </row>
    <row r="21" spans="1:20" ht="16.149999999999999" customHeight="1" thickBot="1">
      <c r="A21" s="193">
        <f>ROW()</f>
        <v>21</v>
      </c>
      <c r="B21" s="153"/>
      <c r="C21" s="154"/>
      <c r="D21" s="155"/>
      <c r="E21" s="155"/>
      <c r="F21" s="156"/>
      <c r="G21" s="156"/>
      <c r="H21" s="156"/>
      <c r="I21" s="156"/>
      <c r="J21" s="156"/>
      <c r="K21" s="156"/>
      <c r="L21" s="156"/>
      <c r="M21" s="156"/>
      <c r="N21" s="156"/>
      <c r="O21" s="151" t="s">
        <v>174</v>
      </c>
      <c r="P21" s="151" t="s">
        <v>443</v>
      </c>
      <c r="Q21" s="151" t="s">
        <v>442</v>
      </c>
      <c r="R21" s="151" t="s">
        <v>441</v>
      </c>
      <c r="S21" s="151" t="s">
        <v>173</v>
      </c>
      <c r="T21" s="298"/>
    </row>
    <row r="22" spans="1:20" ht="16.149999999999999" customHeight="1" thickBot="1">
      <c r="A22" s="193">
        <f>ROW()</f>
        <v>22</v>
      </c>
      <c r="B22" s="153"/>
      <c r="C22" s="154"/>
      <c r="D22" s="146" t="s">
        <v>383</v>
      </c>
      <c r="E22" s="155"/>
      <c r="F22" s="156"/>
      <c r="G22" s="156"/>
      <c r="H22" s="156"/>
      <c r="I22" s="156"/>
      <c r="J22" s="156"/>
      <c r="K22" s="156"/>
      <c r="L22" s="156"/>
      <c r="M22" s="156"/>
      <c r="N22" s="156"/>
      <c r="O22" s="526"/>
      <c r="P22" s="354"/>
      <c r="Q22" s="354"/>
      <c r="R22" s="354"/>
      <c r="S22" s="355">
        <f>IFERROR((IRR((S13,S11,S18))+1)^2-1,0)</f>
        <v>0</v>
      </c>
      <c r="T22" s="298"/>
    </row>
    <row r="23" spans="1:20" ht="16.149999999999999" customHeight="1">
      <c r="A23" s="193">
        <f>ROW()</f>
        <v>23</v>
      </c>
      <c r="B23" s="153"/>
      <c r="C23" s="154"/>
      <c r="D23" s="146"/>
      <c r="E23" s="155"/>
      <c r="F23" s="156"/>
      <c r="G23" s="156"/>
      <c r="H23" s="156"/>
      <c r="I23" s="156"/>
      <c r="J23" s="156"/>
      <c r="K23" s="156"/>
      <c r="L23" s="156"/>
      <c r="M23" s="156"/>
      <c r="N23" s="156"/>
      <c r="O23" s="525"/>
      <c r="P23" s="525"/>
      <c r="Q23" s="525"/>
      <c r="R23" s="525"/>
      <c r="S23" s="542"/>
      <c r="T23" s="298"/>
    </row>
    <row r="24" spans="1:20" ht="16.149999999999999" customHeight="1">
      <c r="A24" s="193">
        <f>ROW()</f>
        <v>24</v>
      </c>
      <c r="B24" s="153"/>
      <c r="C24" s="154"/>
      <c r="D24" s="150" t="s">
        <v>169</v>
      </c>
      <c r="E24" s="150"/>
      <c r="F24" s="149"/>
      <c r="G24" s="156"/>
      <c r="H24" s="156"/>
      <c r="I24" s="156"/>
      <c r="J24" s="156"/>
      <c r="K24" s="156"/>
      <c r="L24" s="156"/>
      <c r="M24" s="156" t="s">
        <v>734</v>
      </c>
      <c r="N24" s="156"/>
      <c r="O24" s="356"/>
      <c r="P24" s="356"/>
      <c r="Q24" s="356"/>
      <c r="R24" s="356"/>
      <c r="S24" s="356"/>
      <c r="T24" s="298"/>
    </row>
    <row r="25" spans="1:20" ht="16.149999999999999" customHeight="1">
      <c r="A25" s="193">
        <f>ROW()</f>
        <v>25</v>
      </c>
      <c r="B25" s="153"/>
      <c r="C25" s="154"/>
      <c r="D25" s="150" t="s">
        <v>726</v>
      </c>
      <c r="E25" s="150"/>
      <c r="F25" s="149"/>
      <c r="G25" s="156"/>
      <c r="H25" s="156"/>
      <c r="I25" s="156"/>
      <c r="J25" s="156"/>
      <c r="K25" s="156"/>
      <c r="L25" s="156"/>
      <c r="M25" s="156"/>
      <c r="N25" s="156"/>
      <c r="O25" s="356"/>
      <c r="P25" s="356"/>
      <c r="Q25" s="356"/>
      <c r="R25" s="356"/>
      <c r="S25" s="356"/>
      <c r="T25" s="298"/>
    </row>
    <row r="26" spans="1:20" ht="16.149999999999999" customHeight="1">
      <c r="A26" s="193">
        <f>ROW()</f>
        <v>26</v>
      </c>
      <c r="B26" s="153"/>
      <c r="C26" s="154"/>
      <c r="D26" s="150" t="s">
        <v>170</v>
      </c>
      <c r="E26" s="150"/>
      <c r="F26" s="149"/>
      <c r="G26" s="156"/>
      <c r="H26" s="156"/>
      <c r="I26" s="156"/>
      <c r="J26" s="156"/>
      <c r="K26" s="156"/>
      <c r="L26" s="156"/>
      <c r="M26" s="156"/>
      <c r="N26" s="156"/>
      <c r="O26" s="356"/>
      <c r="P26" s="356"/>
      <c r="Q26" s="356"/>
      <c r="R26" s="356"/>
      <c r="S26" s="356"/>
      <c r="T26" s="298"/>
    </row>
    <row r="27" spans="1:20" ht="16.149999999999999" customHeight="1" thickBot="1">
      <c r="A27" s="193">
        <f>ROW()</f>
        <v>27</v>
      </c>
      <c r="B27" s="153"/>
      <c r="C27" s="154"/>
      <c r="D27" s="150"/>
      <c r="E27" s="150"/>
      <c r="F27" s="149"/>
      <c r="G27" s="156"/>
      <c r="H27" s="156"/>
      <c r="I27" s="156"/>
      <c r="J27" s="156"/>
      <c r="K27" s="156"/>
      <c r="L27" s="156"/>
      <c r="M27" s="156"/>
      <c r="N27" s="156"/>
      <c r="O27" s="156"/>
      <c r="P27" s="156"/>
      <c r="Q27" s="28"/>
      <c r="R27" s="156"/>
      <c r="S27" s="155"/>
      <c r="T27" s="298"/>
    </row>
    <row r="28" spans="1:20" ht="16.149999999999999" customHeight="1" thickBot="1">
      <c r="A28" s="193">
        <f>ROW()</f>
        <v>28</v>
      </c>
      <c r="B28" s="153"/>
      <c r="C28" s="154"/>
      <c r="D28" s="146" t="s">
        <v>382</v>
      </c>
      <c r="E28" s="150"/>
      <c r="F28" s="149"/>
      <c r="G28" s="156"/>
      <c r="H28" s="156"/>
      <c r="I28" s="156"/>
      <c r="J28" s="156"/>
      <c r="K28" s="156"/>
      <c r="L28" s="156"/>
      <c r="M28" s="156"/>
      <c r="N28" s="156"/>
      <c r="O28" s="354"/>
      <c r="P28" s="354"/>
      <c r="Q28" s="354"/>
      <c r="R28" s="354"/>
      <c r="S28" s="355">
        <v>0</v>
      </c>
      <c r="T28" s="298"/>
    </row>
    <row r="29" spans="1:20" ht="16.149999999999999" customHeight="1">
      <c r="A29" s="193">
        <f>ROW()</f>
        <v>29</v>
      </c>
      <c r="B29" s="153"/>
      <c r="C29" s="154"/>
      <c r="D29" s="146"/>
      <c r="E29" s="150"/>
      <c r="F29" s="149"/>
      <c r="G29" s="156"/>
      <c r="H29" s="156"/>
      <c r="I29" s="156"/>
      <c r="J29" s="156"/>
      <c r="K29" s="156"/>
      <c r="L29" s="156"/>
      <c r="M29" s="156"/>
      <c r="N29" s="156"/>
      <c r="O29" s="525"/>
      <c r="P29" s="525"/>
      <c r="Q29" s="525"/>
      <c r="R29" s="525"/>
      <c r="S29" s="542"/>
      <c r="T29" s="298"/>
    </row>
    <row r="30" spans="1:20" ht="27" customHeight="1">
      <c r="A30" s="193">
        <f>ROW()</f>
        <v>30</v>
      </c>
      <c r="B30" s="147"/>
      <c r="C30" s="345" t="s">
        <v>439</v>
      </c>
      <c r="D30" s="147"/>
      <c r="E30" s="147"/>
      <c r="F30" s="147"/>
      <c r="G30" s="147"/>
      <c r="H30" s="147"/>
      <c r="I30" s="147"/>
      <c r="J30" s="147"/>
      <c r="K30" s="147"/>
      <c r="L30" s="147"/>
      <c r="M30" s="147"/>
      <c r="N30" s="147"/>
      <c r="O30" s="147"/>
      <c r="T30" s="804"/>
    </row>
    <row r="31" spans="1:20" ht="16.149999999999999" customHeight="1">
      <c r="A31" s="193">
        <f>ROW()</f>
        <v>31</v>
      </c>
      <c r="B31" s="147"/>
      <c r="C31" s="147"/>
      <c r="D31" s="147"/>
      <c r="E31" s="147"/>
      <c r="F31" s="147"/>
      <c r="G31" s="147"/>
      <c r="H31" s="147"/>
      <c r="I31" s="147"/>
      <c r="J31" s="147"/>
      <c r="K31" s="147"/>
      <c r="L31" s="147"/>
      <c r="M31" s="147"/>
      <c r="N31" s="147"/>
      <c r="O31" s="151" t="s">
        <v>174</v>
      </c>
      <c r="P31" s="151" t="s">
        <v>443</v>
      </c>
      <c r="Q31" s="151" t="s">
        <v>442</v>
      </c>
      <c r="R31" s="151" t="s">
        <v>441</v>
      </c>
      <c r="S31" s="151" t="s">
        <v>173</v>
      </c>
      <c r="T31" s="804"/>
    </row>
    <row r="32" spans="1:20" ht="16.149999999999999" customHeight="1">
      <c r="A32" s="193">
        <f>ROW()</f>
        <v>32</v>
      </c>
      <c r="B32" s="147"/>
      <c r="C32" s="147"/>
      <c r="D32" s="158"/>
      <c r="E32" s="147"/>
      <c r="F32" s="147"/>
      <c r="G32" s="147"/>
      <c r="H32" s="147"/>
      <c r="I32" s="147"/>
      <c r="J32" s="147"/>
      <c r="K32" s="147"/>
      <c r="L32" s="147"/>
      <c r="M32" s="147"/>
      <c r="N32" s="147"/>
      <c r="O32" s="349" t="s">
        <v>168</v>
      </c>
      <c r="P32" s="349" t="s">
        <v>168</v>
      </c>
      <c r="Q32" s="349" t="s">
        <v>168</v>
      </c>
      <c r="R32" s="349" t="s">
        <v>168</v>
      </c>
      <c r="S32" s="349" t="s">
        <v>168</v>
      </c>
      <c r="T32" s="804"/>
    </row>
    <row r="33" spans="1:20" ht="16.149999999999999" customHeight="1">
      <c r="A33" s="193">
        <f>ROW()</f>
        <v>33</v>
      </c>
      <c r="B33" s="147"/>
      <c r="C33" s="147"/>
      <c r="D33" s="524" t="s">
        <v>725</v>
      </c>
      <c r="E33" s="147"/>
      <c r="F33" s="147"/>
      <c r="G33" s="147"/>
      <c r="H33" s="147"/>
      <c r="I33" s="147"/>
      <c r="J33" s="147"/>
      <c r="K33" s="147"/>
      <c r="L33" s="147"/>
      <c r="M33" s="147"/>
      <c r="N33" s="147"/>
      <c r="O33" s="550">
        <f>O54</f>
        <v>0</v>
      </c>
      <c r="P33" s="550">
        <f t="shared" ref="P33:S33" si="0">P54</f>
        <v>0</v>
      </c>
      <c r="Q33" s="550">
        <f t="shared" si="0"/>
        <v>0</v>
      </c>
      <c r="R33" s="550">
        <f t="shared" si="0"/>
        <v>0</v>
      </c>
      <c r="S33" s="550">
        <f t="shared" si="0"/>
        <v>0</v>
      </c>
      <c r="T33" s="804"/>
    </row>
    <row r="34" spans="1:20" ht="16.149999999999999" customHeight="1">
      <c r="A34" s="193">
        <f>ROW()</f>
        <v>34</v>
      </c>
      <c r="B34" s="147"/>
      <c r="C34" s="147"/>
      <c r="D34" s="158"/>
      <c r="E34" s="147"/>
      <c r="F34" s="147"/>
      <c r="G34" s="147"/>
      <c r="H34" s="147"/>
      <c r="I34" s="147"/>
      <c r="J34" s="147"/>
      <c r="K34" s="147"/>
      <c r="L34" s="147"/>
      <c r="M34" s="147"/>
      <c r="N34" s="147"/>
      <c r="O34" s="551"/>
      <c r="P34" s="551"/>
      <c r="Q34" s="551"/>
      <c r="R34" s="551"/>
      <c r="S34" s="551"/>
      <c r="T34" s="804"/>
    </row>
    <row r="35" spans="1:20" ht="16.149999999999999" customHeight="1">
      <c r="A35" s="193">
        <f>ROW()</f>
        <v>35</v>
      </c>
      <c r="B35" s="147"/>
      <c r="C35" s="346" t="s">
        <v>2</v>
      </c>
      <c r="D35" s="344" t="s">
        <v>177</v>
      </c>
      <c r="E35" s="147"/>
      <c r="F35" s="147"/>
      <c r="G35" s="147"/>
      <c r="H35" s="147"/>
      <c r="I35" s="147"/>
      <c r="J35" s="147"/>
      <c r="K35" s="147"/>
      <c r="L35" s="147"/>
      <c r="M35" s="147"/>
      <c r="N35" s="147"/>
      <c r="O35" s="552">
        <f>O80</f>
        <v>0</v>
      </c>
      <c r="P35" s="552">
        <f t="shared" ref="P35:S35" si="1">P80</f>
        <v>0</v>
      </c>
      <c r="Q35" s="552">
        <f t="shared" si="1"/>
        <v>0</v>
      </c>
      <c r="R35" s="552">
        <f t="shared" si="1"/>
        <v>0</v>
      </c>
      <c r="S35" s="552">
        <f t="shared" si="1"/>
        <v>0</v>
      </c>
      <c r="T35" s="804"/>
    </row>
    <row r="36" spans="1:20" ht="16.149999999999999" customHeight="1">
      <c r="A36" s="193">
        <f>ROW()</f>
        <v>36</v>
      </c>
      <c r="B36" s="147"/>
      <c r="C36" s="172"/>
      <c r="D36" s="147"/>
      <c r="E36" s="147"/>
      <c r="F36" s="147"/>
      <c r="G36" s="147"/>
      <c r="H36" s="147"/>
      <c r="I36" s="147"/>
      <c r="J36" s="147"/>
      <c r="K36" s="147"/>
      <c r="L36" s="147"/>
      <c r="M36" s="147"/>
      <c r="N36" s="147"/>
      <c r="O36" s="551"/>
      <c r="P36" s="551"/>
      <c r="Q36" s="551"/>
      <c r="R36" s="551"/>
      <c r="S36" s="551"/>
      <c r="T36" s="804"/>
    </row>
    <row r="37" spans="1:20" ht="16.149999999999999" customHeight="1">
      <c r="A37" s="193">
        <f>ROW()</f>
        <v>37</v>
      </c>
      <c r="B37" s="147"/>
      <c r="C37" s="172"/>
      <c r="D37" s="158" t="s">
        <v>430</v>
      </c>
      <c r="E37" s="147"/>
      <c r="F37" s="147"/>
      <c r="G37" s="147"/>
      <c r="H37" s="147"/>
      <c r="I37" s="147"/>
      <c r="J37" s="147"/>
      <c r="K37" s="147"/>
      <c r="L37" s="147"/>
      <c r="M37" s="147"/>
      <c r="N37" s="147"/>
      <c r="O37" s="550">
        <f>O33-O35</f>
        <v>0</v>
      </c>
      <c r="P37" s="550">
        <f>P33-P35</f>
        <v>0</v>
      </c>
      <c r="Q37" s="550">
        <f>Q33-Q35</f>
        <v>0</v>
      </c>
      <c r="R37" s="550">
        <f>R33-R35</f>
        <v>0</v>
      </c>
      <c r="S37" s="550">
        <f>S33-S35</f>
        <v>0</v>
      </c>
      <c r="T37" s="804"/>
    </row>
    <row r="38" spans="1:20" ht="16.149999999999999" customHeight="1">
      <c r="A38" s="193">
        <f>ROW()</f>
        <v>38</v>
      </c>
      <c r="B38" s="147"/>
      <c r="C38" s="172"/>
      <c r="D38" s="147"/>
      <c r="E38" s="147"/>
      <c r="F38" s="147"/>
      <c r="G38" s="147"/>
      <c r="H38" s="147"/>
      <c r="I38" s="147"/>
      <c r="J38" s="147"/>
      <c r="K38" s="147"/>
      <c r="L38" s="147"/>
      <c r="M38" s="147"/>
      <c r="N38" s="147"/>
      <c r="O38" s="551"/>
      <c r="P38" s="551"/>
      <c r="Q38" s="551"/>
      <c r="R38" s="551"/>
      <c r="S38" s="551"/>
      <c r="T38" s="804"/>
    </row>
    <row r="39" spans="1:20" ht="16.149999999999999" customHeight="1">
      <c r="A39" s="193">
        <f>ROW()</f>
        <v>39</v>
      </c>
      <c r="B39" s="147"/>
      <c r="C39" s="346" t="s">
        <v>2</v>
      </c>
      <c r="D39" s="347" t="s">
        <v>172</v>
      </c>
      <c r="E39" s="147"/>
      <c r="F39" s="147"/>
      <c r="G39" s="147"/>
      <c r="H39" s="147"/>
      <c r="I39" s="147"/>
      <c r="J39" s="147"/>
      <c r="K39" s="147"/>
      <c r="L39" s="147"/>
      <c r="M39" s="147"/>
      <c r="N39" s="147"/>
      <c r="O39" s="553"/>
      <c r="P39" s="553"/>
      <c r="Q39" s="553"/>
      <c r="R39" s="553"/>
      <c r="S39" s="552">
        <f>S134</f>
        <v>0</v>
      </c>
      <c r="T39" s="804"/>
    </row>
    <row r="40" spans="1:20" ht="16.149999999999999" customHeight="1">
      <c r="A40" s="193">
        <f>ROW()</f>
        <v>40</v>
      </c>
      <c r="B40" s="147"/>
      <c r="C40" s="172"/>
      <c r="D40" s="147"/>
      <c r="E40" s="147"/>
      <c r="F40" s="147"/>
      <c r="G40" s="147"/>
      <c r="H40" s="147"/>
      <c r="I40" s="147"/>
      <c r="J40" s="147"/>
      <c r="K40" s="147"/>
      <c r="L40" s="147"/>
      <c r="M40" s="147"/>
      <c r="N40" s="147"/>
      <c r="O40" s="551"/>
      <c r="P40" s="551"/>
      <c r="Q40" s="551"/>
      <c r="R40" s="551"/>
      <c r="S40" s="551"/>
      <c r="T40" s="804"/>
    </row>
    <row r="41" spans="1:20" ht="16.149999999999999" customHeight="1">
      <c r="A41" s="193">
        <f>ROW()</f>
        <v>41</v>
      </c>
      <c r="B41" s="147"/>
      <c r="C41" s="172"/>
      <c r="D41" s="158" t="s">
        <v>431</v>
      </c>
      <c r="E41" s="147"/>
      <c r="F41" s="147"/>
      <c r="G41" s="147"/>
      <c r="H41" s="147"/>
      <c r="I41" s="147"/>
      <c r="J41" s="147"/>
      <c r="K41" s="147"/>
      <c r="L41" s="147"/>
      <c r="M41" s="147"/>
      <c r="N41" s="147"/>
      <c r="O41" s="550">
        <f t="shared" ref="O41" si="2">O37-O39</f>
        <v>0</v>
      </c>
      <c r="P41" s="550">
        <f t="shared" ref="P41:R41" si="3">P37-P39</f>
        <v>0</v>
      </c>
      <c r="Q41" s="550">
        <f t="shared" si="3"/>
        <v>0</v>
      </c>
      <c r="R41" s="550">
        <f t="shared" si="3"/>
        <v>0</v>
      </c>
      <c r="S41" s="550">
        <f>S37-S39</f>
        <v>0</v>
      </c>
      <c r="T41" s="804"/>
    </row>
    <row r="42" spans="1:20" ht="16.149999999999999" customHeight="1">
      <c r="A42" s="193">
        <f>ROW()</f>
        <v>42</v>
      </c>
      <c r="B42" s="147"/>
      <c r="C42" s="172"/>
      <c r="D42" s="147"/>
      <c r="E42" s="147"/>
      <c r="F42" s="147"/>
      <c r="G42" s="147"/>
      <c r="H42" s="147"/>
      <c r="I42" s="147"/>
      <c r="J42" s="147"/>
      <c r="K42" s="147"/>
      <c r="L42" s="147"/>
      <c r="M42" s="147"/>
      <c r="N42" s="147"/>
      <c r="O42" s="551"/>
      <c r="P42" s="551"/>
      <c r="Q42" s="551"/>
      <c r="R42" s="551"/>
      <c r="S42" s="551"/>
      <c r="T42" s="804"/>
    </row>
    <row r="43" spans="1:20" ht="16.149999999999999" customHeight="1">
      <c r="A43" s="193">
        <f>ROW()</f>
        <v>43</v>
      </c>
      <c r="B43" s="147"/>
      <c r="C43" s="346" t="s">
        <v>2</v>
      </c>
      <c r="D43" s="347" t="s">
        <v>559</v>
      </c>
      <c r="E43" s="147"/>
      <c r="F43" s="147"/>
      <c r="G43" s="147"/>
      <c r="H43" s="147"/>
      <c r="I43" s="147"/>
      <c r="J43" s="147"/>
      <c r="K43" s="147"/>
      <c r="L43" s="147"/>
      <c r="M43" s="147"/>
      <c r="N43" s="147"/>
      <c r="O43" s="553"/>
      <c r="P43" s="553"/>
      <c r="Q43" s="553"/>
      <c r="R43" s="553"/>
      <c r="S43" s="553"/>
      <c r="T43" s="804"/>
    </row>
    <row r="44" spans="1:20" ht="16.149999999999999" customHeight="1" thickBot="1">
      <c r="A44" s="193">
        <f>ROW()</f>
        <v>44</v>
      </c>
      <c r="B44" s="147"/>
      <c r="C44" s="172"/>
      <c r="D44" s="147"/>
      <c r="E44" s="147"/>
      <c r="F44" s="147"/>
      <c r="G44" s="147"/>
      <c r="H44" s="147"/>
      <c r="I44" s="147"/>
      <c r="J44" s="147"/>
      <c r="K44" s="147"/>
      <c r="L44" s="147"/>
      <c r="M44" s="147"/>
      <c r="N44" s="147"/>
      <c r="O44" s="551"/>
      <c r="P44" s="551"/>
      <c r="Q44" s="551"/>
      <c r="R44" s="551"/>
      <c r="S44" s="551"/>
      <c r="T44" s="804"/>
    </row>
    <row r="45" spans="1:20" ht="16.149999999999999" customHeight="1" thickBot="1">
      <c r="A45" s="193">
        <f>ROW()</f>
        <v>45</v>
      </c>
      <c r="B45" s="147"/>
      <c r="C45" s="147"/>
      <c r="D45" s="158" t="s">
        <v>684</v>
      </c>
      <c r="E45" s="147"/>
      <c r="F45" s="147"/>
      <c r="G45" s="147"/>
      <c r="H45" s="147"/>
      <c r="I45" s="147"/>
      <c r="J45" s="147"/>
      <c r="K45" s="147"/>
      <c r="L45" s="147"/>
      <c r="M45" s="147"/>
      <c r="N45" s="147"/>
      <c r="O45" s="554">
        <f t="shared" ref="O45" si="4">O41-O43</f>
        <v>0</v>
      </c>
      <c r="P45" s="555">
        <f t="shared" ref="P45:R45" si="5">P41-P43</f>
        <v>0</v>
      </c>
      <c r="Q45" s="555">
        <f t="shared" si="5"/>
        <v>0</v>
      </c>
      <c r="R45" s="555">
        <f t="shared" si="5"/>
        <v>0</v>
      </c>
      <c r="S45" s="556">
        <f>S41-S43</f>
        <v>0</v>
      </c>
      <c r="T45" s="804"/>
    </row>
    <row r="46" spans="1:20" ht="16.149999999999999" customHeight="1">
      <c r="A46" s="193">
        <f>ROW()</f>
        <v>46</v>
      </c>
      <c r="B46" s="147"/>
      <c r="C46" s="147"/>
      <c r="D46" s="147"/>
      <c r="E46" s="147"/>
      <c r="F46" s="147"/>
      <c r="G46" s="147"/>
      <c r="H46" s="147"/>
      <c r="I46" s="147"/>
      <c r="J46" s="147"/>
      <c r="K46" s="147"/>
      <c r="L46" s="147"/>
      <c r="M46" s="147"/>
      <c r="N46" s="147"/>
      <c r="O46" s="147"/>
      <c r="P46" s="147"/>
      <c r="Q46" s="147"/>
      <c r="R46" s="147"/>
      <c r="S46" s="147"/>
      <c r="T46" s="804"/>
    </row>
    <row r="47" spans="1:20" ht="16.149999999999999" customHeight="1">
      <c r="A47" s="193">
        <f>ROW()</f>
        <v>47</v>
      </c>
      <c r="B47" s="147"/>
      <c r="C47" s="345" t="s">
        <v>721</v>
      </c>
      <c r="D47" s="147"/>
      <c r="E47" s="147"/>
      <c r="F47" s="147"/>
      <c r="G47" s="147"/>
      <c r="H47" s="147"/>
      <c r="I47" s="147"/>
      <c r="J47" s="147"/>
      <c r="K47" s="147"/>
      <c r="L47" s="147"/>
      <c r="M47" s="147"/>
      <c r="N47" s="147"/>
      <c r="O47" s="147"/>
      <c r="P47" s="147"/>
      <c r="Q47" s="147"/>
      <c r="R47" s="147"/>
      <c r="S47" s="147"/>
      <c r="T47" s="804"/>
    </row>
    <row r="48" spans="1:20" ht="16.149999999999999" customHeight="1">
      <c r="A48" s="193">
        <f>ROW()</f>
        <v>48</v>
      </c>
      <c r="B48" s="147"/>
      <c r="C48" s="345"/>
      <c r="D48" s="147"/>
      <c r="E48" s="147"/>
      <c r="F48" s="147"/>
      <c r="G48" s="147"/>
      <c r="H48" s="147"/>
      <c r="I48" s="147"/>
      <c r="J48" s="147"/>
      <c r="K48" s="147"/>
      <c r="L48" s="147"/>
      <c r="M48" s="147"/>
      <c r="N48" s="147"/>
      <c r="O48" s="151" t="s">
        <v>174</v>
      </c>
      <c r="P48" s="151" t="s">
        <v>443</v>
      </c>
      <c r="Q48" s="151" t="s">
        <v>442</v>
      </c>
      <c r="R48" s="151" t="s">
        <v>441</v>
      </c>
      <c r="S48" s="151" t="s">
        <v>173</v>
      </c>
      <c r="T48" s="804"/>
    </row>
    <row r="49" spans="1:20" ht="16.149999999999999" customHeight="1">
      <c r="A49" s="193">
        <f>ROW()</f>
        <v>49</v>
      </c>
      <c r="B49" s="147"/>
      <c r="C49" s="147"/>
      <c r="D49" s="158" t="s">
        <v>425</v>
      </c>
      <c r="O49" s="349" t="s">
        <v>168</v>
      </c>
      <c r="P49" s="349" t="s">
        <v>168</v>
      </c>
      <c r="Q49" s="349" t="s">
        <v>168</v>
      </c>
      <c r="R49" s="349" t="s">
        <v>168</v>
      </c>
      <c r="S49" s="349" t="s">
        <v>168</v>
      </c>
      <c r="T49" s="804"/>
    </row>
    <row r="50" spans="1:20" ht="16.149999999999999" customHeight="1">
      <c r="A50" s="193">
        <f>ROW()</f>
        <v>50</v>
      </c>
      <c r="B50" s="147"/>
      <c r="C50" s="147"/>
      <c r="D50" s="524" t="s">
        <v>737</v>
      </c>
      <c r="E50" s="147"/>
      <c r="F50" s="147"/>
      <c r="G50" s="147"/>
      <c r="H50" s="147"/>
      <c r="I50" s="147"/>
      <c r="J50" s="147"/>
      <c r="K50" s="147"/>
      <c r="L50" s="147"/>
      <c r="M50" s="147"/>
      <c r="N50" s="147"/>
      <c r="O50" s="553"/>
      <c r="P50" s="553"/>
      <c r="Q50" s="553"/>
      <c r="R50" s="553"/>
      <c r="S50" s="553"/>
      <c r="T50" s="804"/>
    </row>
    <row r="51" spans="1:20" ht="16.149999999999999" customHeight="1">
      <c r="A51" s="193"/>
      <c r="B51" s="147"/>
      <c r="C51" s="147"/>
      <c r="D51" s="524" t="s">
        <v>738</v>
      </c>
      <c r="E51" s="147"/>
      <c r="F51" s="147"/>
      <c r="G51" s="147"/>
      <c r="H51" s="147"/>
      <c r="I51" s="147"/>
      <c r="J51" s="147"/>
      <c r="K51" s="147"/>
      <c r="L51" s="147"/>
      <c r="M51" s="147"/>
      <c r="N51" s="147"/>
      <c r="O51" s="553"/>
      <c r="P51" s="553"/>
      <c r="Q51" s="553"/>
      <c r="R51" s="553"/>
      <c r="S51" s="553"/>
      <c r="T51" s="804"/>
    </row>
    <row r="52" spans="1:20" ht="16.149999999999999" customHeight="1">
      <c r="A52" s="193">
        <f>ROW()</f>
        <v>52</v>
      </c>
      <c r="B52" s="147"/>
      <c r="C52" s="147"/>
      <c r="D52" s="782" t="s">
        <v>928</v>
      </c>
      <c r="E52" s="147"/>
      <c r="F52" s="147"/>
      <c r="G52" s="147"/>
      <c r="H52" s="147"/>
      <c r="I52" s="147"/>
      <c r="J52" s="147"/>
      <c r="K52" s="147"/>
      <c r="L52" s="147"/>
      <c r="M52" s="147"/>
      <c r="N52" s="147"/>
      <c r="O52" s="553"/>
      <c r="P52" s="553"/>
      <c r="Q52" s="553"/>
      <c r="R52" s="553"/>
      <c r="S52" s="553"/>
      <c r="T52" s="804"/>
    </row>
    <row r="53" spans="1:20" ht="16.149999999999999" customHeight="1">
      <c r="A53" s="193">
        <f>ROW()</f>
        <v>53</v>
      </c>
      <c r="B53" s="147"/>
      <c r="C53" s="147"/>
      <c r="D53" s="388" t="s">
        <v>685</v>
      </c>
      <c r="E53" s="147"/>
      <c r="F53" s="147"/>
      <c r="G53" s="147"/>
      <c r="H53" s="147"/>
      <c r="I53" s="147"/>
      <c r="J53" s="147"/>
      <c r="K53" s="147"/>
      <c r="L53" s="147"/>
      <c r="M53" s="147"/>
      <c r="N53" s="147"/>
      <c r="O53" s="553"/>
      <c r="P53" s="553"/>
      <c r="Q53" s="553"/>
      <c r="R53" s="553"/>
      <c r="S53" s="553"/>
      <c r="T53" s="804"/>
    </row>
    <row r="54" spans="1:20" ht="16.149999999999999" customHeight="1">
      <c r="A54" s="193">
        <f>ROW()</f>
        <v>54</v>
      </c>
      <c r="B54" s="147"/>
      <c r="C54" s="147"/>
      <c r="D54" s="158" t="s">
        <v>725</v>
      </c>
      <c r="E54" s="147"/>
      <c r="F54" s="147"/>
      <c r="G54" s="147"/>
      <c r="H54" s="147"/>
      <c r="I54" s="147"/>
      <c r="J54" s="147"/>
      <c r="K54" s="147"/>
      <c r="L54" s="147"/>
      <c r="M54" s="147"/>
      <c r="N54" s="147"/>
      <c r="O54" s="550">
        <f>SUM(O50:O53)</f>
        <v>0</v>
      </c>
      <c r="P54" s="550">
        <f t="shared" ref="P54:S54" si="6">SUM(P50:P53)</f>
        <v>0</v>
      </c>
      <c r="Q54" s="550">
        <f t="shared" si="6"/>
        <v>0</v>
      </c>
      <c r="R54" s="550">
        <f t="shared" si="6"/>
        <v>0</v>
      </c>
      <c r="S54" s="550">
        <f t="shared" si="6"/>
        <v>0</v>
      </c>
      <c r="T54" s="804"/>
    </row>
    <row r="55" spans="1:20" ht="16.149999999999999" customHeight="1">
      <c r="A55" s="193">
        <f>ROW()</f>
        <v>55</v>
      </c>
      <c r="B55" s="147"/>
      <c r="C55" s="147"/>
      <c r="D55" s="147"/>
      <c r="E55" s="147"/>
      <c r="F55" s="147"/>
      <c r="G55" s="147"/>
      <c r="H55" s="147"/>
      <c r="I55" s="147"/>
      <c r="J55" s="147"/>
      <c r="K55" s="147"/>
      <c r="L55" s="147"/>
      <c r="M55" s="147"/>
      <c r="N55" s="147"/>
      <c r="O55" s="551"/>
      <c r="P55" s="551"/>
      <c r="Q55" s="551"/>
      <c r="R55" s="551"/>
      <c r="S55" s="551"/>
      <c r="T55" s="804"/>
    </row>
    <row r="56" spans="1:20" ht="16.149999999999999" customHeight="1">
      <c r="A56" s="193">
        <f>ROW()</f>
        <v>56</v>
      </c>
      <c r="B56" s="147"/>
      <c r="C56" s="147"/>
      <c r="D56" s="147"/>
      <c r="E56" s="147"/>
      <c r="F56" s="147"/>
      <c r="G56" s="147"/>
      <c r="H56" s="147"/>
      <c r="I56" s="147"/>
      <c r="J56" s="147"/>
      <c r="K56" s="147"/>
      <c r="L56" s="147"/>
      <c r="M56" s="147"/>
      <c r="N56" s="147"/>
      <c r="O56" s="151" t="s">
        <v>404</v>
      </c>
      <c r="P56" s="151" t="s">
        <v>405</v>
      </c>
      <c r="Q56" s="151" t="s">
        <v>406</v>
      </c>
      <c r="R56" s="151" t="s">
        <v>407</v>
      </c>
      <c r="S56" s="151" t="s">
        <v>408</v>
      </c>
      <c r="T56" s="804"/>
    </row>
    <row r="57" spans="1:20" ht="16.149999999999999" customHeight="1">
      <c r="A57" s="193">
        <f>ROW()</f>
        <v>57</v>
      </c>
      <c r="B57" s="147"/>
      <c r="C57" s="147"/>
      <c r="D57" s="158" t="s">
        <v>727</v>
      </c>
      <c r="E57" s="147"/>
      <c r="F57" s="147"/>
      <c r="G57" s="147"/>
      <c r="H57" s="147"/>
      <c r="I57" s="147"/>
      <c r="J57" s="147"/>
      <c r="K57" s="147"/>
      <c r="L57" s="147"/>
      <c r="M57" s="147"/>
      <c r="N57" s="147"/>
      <c r="O57" s="349" t="s">
        <v>168</v>
      </c>
      <c r="P57" s="349" t="s">
        <v>168</v>
      </c>
      <c r="Q57" s="349" t="s">
        <v>168</v>
      </c>
      <c r="R57" s="349" t="s">
        <v>168</v>
      </c>
      <c r="S57" s="349" t="s">
        <v>168</v>
      </c>
      <c r="T57" s="804"/>
    </row>
    <row r="58" spans="1:20" ht="16.149999999999999" customHeight="1">
      <c r="A58" s="193">
        <f>ROW()</f>
        <v>58</v>
      </c>
      <c r="B58" s="147"/>
      <c r="C58" s="147"/>
      <c r="D58" s="524" t="s">
        <v>737</v>
      </c>
      <c r="E58" s="147"/>
      <c r="F58" s="147"/>
      <c r="G58" s="147"/>
      <c r="H58" s="147"/>
      <c r="I58" s="147"/>
      <c r="J58" s="147"/>
      <c r="K58" s="147"/>
      <c r="L58" s="147"/>
      <c r="M58" s="147"/>
      <c r="N58" s="147"/>
      <c r="O58" s="553"/>
      <c r="P58" s="553"/>
      <c r="Q58" s="553"/>
      <c r="R58" s="553"/>
      <c r="S58" s="553"/>
      <c r="T58" s="804"/>
    </row>
    <row r="59" spans="1:20" ht="16.149999999999999" customHeight="1">
      <c r="A59" s="193">
        <f>ROW()</f>
        <v>59</v>
      </c>
      <c r="B59" s="147"/>
      <c r="C59" s="147"/>
      <c r="D59" s="524" t="s">
        <v>738</v>
      </c>
      <c r="E59" s="147"/>
      <c r="F59" s="147"/>
      <c r="G59" s="147"/>
      <c r="H59" s="147"/>
      <c r="I59" s="147"/>
      <c r="J59" s="147"/>
      <c r="K59" s="147"/>
      <c r="L59" s="147"/>
      <c r="M59" s="147"/>
      <c r="N59" s="147"/>
      <c r="O59" s="553"/>
      <c r="P59" s="553"/>
      <c r="Q59" s="553"/>
      <c r="R59" s="553"/>
      <c r="S59" s="553"/>
      <c r="T59" s="804"/>
    </row>
    <row r="60" spans="1:20" ht="16.149999999999999" customHeight="1">
      <c r="A60" s="193">
        <f>ROW()</f>
        <v>60</v>
      </c>
      <c r="B60" s="147"/>
      <c r="C60" s="147"/>
      <c r="D60" s="782" t="s">
        <v>928</v>
      </c>
      <c r="E60" s="147"/>
      <c r="F60" s="147"/>
      <c r="G60" s="147"/>
      <c r="H60" s="147"/>
      <c r="I60" s="147"/>
      <c r="J60" s="147"/>
      <c r="K60" s="147"/>
      <c r="L60" s="147"/>
      <c r="M60" s="147"/>
      <c r="N60" s="147"/>
      <c r="O60" s="553"/>
      <c r="P60" s="553"/>
      <c r="Q60" s="553"/>
      <c r="R60" s="553"/>
      <c r="S60" s="553"/>
      <c r="T60" s="804"/>
    </row>
    <row r="61" spans="1:20" ht="16.149999999999999" customHeight="1">
      <c r="A61" s="193">
        <f>ROW()</f>
        <v>61</v>
      </c>
      <c r="B61" s="147"/>
      <c r="C61" s="147"/>
      <c r="D61" s="388" t="s">
        <v>685</v>
      </c>
      <c r="E61" s="147"/>
      <c r="F61" s="147"/>
      <c r="G61" s="147"/>
      <c r="H61" s="147"/>
      <c r="I61" s="147"/>
      <c r="J61" s="147"/>
      <c r="K61" s="147"/>
      <c r="L61" s="147"/>
      <c r="M61" s="147"/>
      <c r="N61" s="147"/>
      <c r="O61" s="553"/>
      <c r="P61" s="553"/>
      <c r="Q61" s="553"/>
      <c r="R61" s="553"/>
      <c r="S61" s="553"/>
      <c r="T61" s="804"/>
    </row>
    <row r="62" spans="1:20" ht="16.149999999999999" customHeight="1">
      <c r="A62" s="193">
        <f>ROW()</f>
        <v>62</v>
      </c>
      <c r="B62" s="147"/>
      <c r="C62" s="147"/>
      <c r="D62" s="158" t="s">
        <v>989</v>
      </c>
      <c r="E62" s="147"/>
      <c r="F62" s="147"/>
      <c r="G62" s="147"/>
      <c r="H62" s="147"/>
      <c r="I62" s="147"/>
      <c r="J62" s="147"/>
      <c r="K62" s="147"/>
      <c r="L62" s="147"/>
      <c r="M62" s="147"/>
      <c r="N62" s="147"/>
      <c r="O62" s="550">
        <f>SUM(O58:O61)</f>
        <v>0</v>
      </c>
      <c r="P62" s="550">
        <f t="shared" ref="P62:S62" si="7">SUM(P58:P61)</f>
        <v>0</v>
      </c>
      <c r="Q62" s="550">
        <f t="shared" si="7"/>
        <v>0</v>
      </c>
      <c r="R62" s="550">
        <f t="shared" si="7"/>
        <v>0</v>
      </c>
      <c r="S62" s="550">
        <f t="shared" si="7"/>
        <v>0</v>
      </c>
      <c r="T62" s="804"/>
    </row>
    <row r="63" spans="1:20" ht="16.149999999999999" customHeight="1">
      <c r="A63" s="193">
        <f>ROW()</f>
        <v>63</v>
      </c>
      <c r="B63" s="147"/>
      <c r="C63" s="147"/>
      <c r="E63" s="147"/>
      <c r="F63" s="147"/>
      <c r="G63" s="147"/>
      <c r="H63" s="147"/>
      <c r="I63" s="147"/>
      <c r="J63" s="147"/>
      <c r="K63" s="147"/>
      <c r="L63" s="147"/>
      <c r="M63" s="147"/>
      <c r="N63" s="147"/>
      <c r="O63" s="147"/>
      <c r="P63" s="147"/>
      <c r="Q63" s="147"/>
      <c r="R63" s="147"/>
      <c r="S63" s="147"/>
      <c r="T63" s="804"/>
    </row>
    <row r="64" spans="1:20" ht="16.149999999999999" customHeight="1">
      <c r="A64" s="193">
        <f>ROW()</f>
        <v>64</v>
      </c>
      <c r="B64" s="147"/>
      <c r="C64" s="147"/>
      <c r="D64" s="147"/>
      <c r="E64" s="147"/>
      <c r="F64" s="147"/>
      <c r="G64" s="147"/>
      <c r="H64" s="147"/>
      <c r="I64" s="147"/>
      <c r="J64" s="147"/>
      <c r="K64" s="147"/>
      <c r="L64" s="147"/>
      <c r="M64" s="147"/>
      <c r="N64" s="147"/>
      <c r="O64" s="151" t="s">
        <v>174</v>
      </c>
      <c r="P64" s="151" t="s">
        <v>443</v>
      </c>
      <c r="Q64" s="151" t="s">
        <v>442</v>
      </c>
      <c r="R64" s="151" t="s">
        <v>441</v>
      </c>
      <c r="S64" s="151" t="s">
        <v>173</v>
      </c>
      <c r="T64" s="804"/>
    </row>
    <row r="65" spans="1:20" ht="16.149999999999999" customHeight="1">
      <c r="A65" s="193">
        <f>ROW()</f>
        <v>65</v>
      </c>
      <c r="B65" s="147"/>
      <c r="C65" s="147"/>
      <c r="D65" s="158" t="s">
        <v>990</v>
      </c>
      <c r="E65" s="147"/>
      <c r="F65" s="147"/>
      <c r="G65" s="147"/>
      <c r="H65" s="147"/>
      <c r="I65" s="147"/>
      <c r="J65" s="147"/>
      <c r="K65" s="147"/>
      <c r="L65" s="147"/>
      <c r="M65" s="147"/>
      <c r="N65" s="147"/>
      <c r="O65" s="349" t="s">
        <v>168</v>
      </c>
      <c r="P65" s="349" t="s">
        <v>168</v>
      </c>
      <c r="Q65" s="349" t="s">
        <v>168</v>
      </c>
      <c r="R65" s="349" t="s">
        <v>168</v>
      </c>
      <c r="S65" s="349" t="s">
        <v>168</v>
      </c>
      <c r="T65" s="804"/>
    </row>
    <row r="66" spans="1:20" ht="16.149999999999999" customHeight="1">
      <c r="A66" s="193">
        <f>ROW()</f>
        <v>66</v>
      </c>
      <c r="B66" s="147"/>
      <c r="C66" s="147"/>
      <c r="D66" s="524" t="s">
        <v>730</v>
      </c>
      <c r="E66" s="147"/>
      <c r="F66" s="147"/>
      <c r="G66" s="147"/>
      <c r="H66" s="147"/>
      <c r="I66" s="147"/>
      <c r="J66" s="147"/>
      <c r="K66" s="147"/>
      <c r="L66" s="147"/>
      <c r="M66" s="147"/>
      <c r="N66" s="147"/>
      <c r="O66" s="553"/>
      <c r="P66" s="553"/>
      <c r="Q66" s="553"/>
      <c r="R66" s="553"/>
      <c r="S66" s="553"/>
      <c r="T66" s="804"/>
    </row>
    <row r="67" spans="1:20" ht="16.149999999999999" customHeight="1">
      <c r="A67" s="193">
        <f>ROW()</f>
        <v>67</v>
      </c>
      <c r="B67" s="147"/>
      <c r="C67" s="147"/>
      <c r="D67" s="524" t="s">
        <v>731</v>
      </c>
      <c r="E67" s="147"/>
      <c r="F67" s="147"/>
      <c r="G67" s="147"/>
      <c r="H67" s="147"/>
      <c r="I67" s="147"/>
      <c r="J67" s="147"/>
      <c r="K67" s="147"/>
      <c r="L67" s="147"/>
      <c r="M67" s="147"/>
      <c r="N67" s="147"/>
      <c r="O67" s="550">
        <f>O54</f>
        <v>0</v>
      </c>
      <c r="P67" s="550">
        <f>P54</f>
        <v>0</v>
      </c>
      <c r="Q67" s="550">
        <f>Q54</f>
        <v>0</v>
      </c>
      <c r="R67" s="550">
        <f>R54</f>
        <v>0</v>
      </c>
      <c r="S67" s="550">
        <f>S54</f>
        <v>0</v>
      </c>
      <c r="T67" s="804"/>
    </row>
    <row r="68" spans="1:20" ht="16.149999999999999" customHeight="1">
      <c r="A68" s="193">
        <f>ROW()</f>
        <v>68</v>
      </c>
      <c r="B68" s="147"/>
      <c r="C68" s="147"/>
      <c r="D68" s="524" t="s">
        <v>732</v>
      </c>
      <c r="E68" s="147"/>
      <c r="F68" s="147"/>
      <c r="G68" s="147"/>
      <c r="H68" s="147"/>
      <c r="I68" s="147"/>
      <c r="J68" s="147"/>
      <c r="K68" s="147"/>
      <c r="L68" s="147"/>
      <c r="M68" s="147"/>
      <c r="N68" s="147"/>
      <c r="O68" s="557">
        <f>O66-O67</f>
        <v>0</v>
      </c>
      <c r="P68" s="557">
        <f t="shared" ref="P68:S68" si="8">P66-P67</f>
        <v>0</v>
      </c>
      <c r="Q68" s="557">
        <f t="shared" si="8"/>
        <v>0</v>
      </c>
      <c r="R68" s="557">
        <f t="shared" si="8"/>
        <v>0</v>
      </c>
      <c r="S68" s="557">
        <f t="shared" si="8"/>
        <v>0</v>
      </c>
      <c r="T68" s="804"/>
    </row>
    <row r="69" spans="1:20" ht="16.149999999999999" customHeight="1">
      <c r="A69" s="193">
        <f>ROW()</f>
        <v>69</v>
      </c>
      <c r="B69" s="147"/>
      <c r="C69" s="147"/>
      <c r="D69" s="524" t="s">
        <v>733</v>
      </c>
      <c r="E69" s="147"/>
      <c r="F69" s="147"/>
      <c r="G69" s="147"/>
      <c r="H69" s="147"/>
      <c r="I69" s="147"/>
      <c r="J69" s="147"/>
      <c r="K69" s="147"/>
      <c r="L69" s="147"/>
      <c r="M69" s="147"/>
      <c r="N69" s="147"/>
      <c r="O69" s="557">
        <f>IF(O66=0,0,O68/O66)</f>
        <v>0</v>
      </c>
      <c r="P69" s="557">
        <f t="shared" ref="P69:S69" si="9">IF(P66=0,0,P68/P66)</f>
        <v>0</v>
      </c>
      <c r="Q69" s="557">
        <f t="shared" si="9"/>
        <v>0</v>
      </c>
      <c r="R69" s="557">
        <f t="shared" si="9"/>
        <v>0</v>
      </c>
      <c r="S69" s="557">
        <f t="shared" si="9"/>
        <v>0</v>
      </c>
      <c r="T69" s="804"/>
    </row>
    <row r="70" spans="1:20" ht="16.149999999999999" customHeight="1">
      <c r="A70" s="193">
        <f>ROW()</f>
        <v>70</v>
      </c>
      <c r="B70" s="147"/>
      <c r="C70" s="147"/>
      <c r="D70" s="524"/>
      <c r="E70" s="147"/>
      <c r="F70" s="147"/>
      <c r="G70" s="147"/>
      <c r="H70" s="147"/>
      <c r="I70" s="147"/>
      <c r="J70" s="147"/>
      <c r="K70" s="147"/>
      <c r="L70" s="147"/>
      <c r="M70" s="147"/>
      <c r="N70" s="147"/>
      <c r="O70" s="527"/>
      <c r="P70" s="527"/>
      <c r="Q70" s="527"/>
      <c r="R70" s="527"/>
      <c r="S70" s="527"/>
      <c r="T70" s="804"/>
    </row>
    <row r="71" spans="1:20" ht="21.75" customHeight="1">
      <c r="A71" s="193">
        <f>ROW()</f>
        <v>71</v>
      </c>
      <c r="B71" s="147"/>
      <c r="C71" s="152" t="s">
        <v>722</v>
      </c>
      <c r="D71" s="147"/>
      <c r="E71" s="147"/>
      <c r="F71" s="147"/>
      <c r="G71" s="147"/>
      <c r="H71" s="147"/>
      <c r="I71" s="147"/>
      <c r="J71" s="147"/>
      <c r="K71" s="147"/>
      <c r="L71" s="147"/>
      <c r="M71" s="147"/>
      <c r="N71" s="147"/>
      <c r="O71" s="151"/>
      <c r="P71" s="151"/>
      <c r="Q71" s="151"/>
      <c r="R71" s="151"/>
      <c r="S71" s="151"/>
      <c r="T71" s="804"/>
    </row>
    <row r="72" spans="1:20" ht="16.149999999999999" customHeight="1">
      <c r="A72" s="193">
        <f>ROW()</f>
        <v>72</v>
      </c>
      <c r="B72" s="147"/>
      <c r="C72" s="152"/>
      <c r="D72" s="147"/>
      <c r="E72" s="147"/>
      <c r="F72" s="147"/>
      <c r="G72" s="147"/>
      <c r="H72" s="147"/>
      <c r="I72" s="147"/>
      <c r="J72" s="147"/>
      <c r="K72" s="147"/>
      <c r="L72" s="147"/>
      <c r="M72" s="147"/>
      <c r="N72" s="147"/>
      <c r="O72" s="151" t="s">
        <v>174</v>
      </c>
      <c r="P72" s="151" t="s">
        <v>443</v>
      </c>
      <c r="Q72" s="151" t="s">
        <v>442</v>
      </c>
      <c r="R72" s="151" t="s">
        <v>441</v>
      </c>
      <c r="S72" s="151" t="s">
        <v>173</v>
      </c>
      <c r="T72" s="804"/>
    </row>
    <row r="73" spans="1:20" ht="16.149999999999999" customHeight="1">
      <c r="A73" s="193">
        <f>ROW()</f>
        <v>73</v>
      </c>
      <c r="B73" s="147"/>
      <c r="C73" s="147"/>
      <c r="D73" s="158" t="s">
        <v>177</v>
      </c>
      <c r="E73" s="147"/>
      <c r="F73" s="147"/>
      <c r="G73" s="147"/>
      <c r="H73" s="147"/>
      <c r="I73" s="147"/>
      <c r="J73" s="147"/>
      <c r="K73" s="147"/>
      <c r="L73" s="147"/>
      <c r="M73" s="147"/>
      <c r="N73" s="147"/>
      <c r="O73" s="349" t="s">
        <v>168</v>
      </c>
      <c r="P73" s="349" t="s">
        <v>168</v>
      </c>
      <c r="Q73" s="349" t="s">
        <v>168</v>
      </c>
      <c r="R73" s="349" t="s">
        <v>168</v>
      </c>
      <c r="S73" s="349" t="s">
        <v>168</v>
      </c>
      <c r="T73" s="804"/>
    </row>
    <row r="74" spans="1:20" ht="16.149999999999999" customHeight="1">
      <c r="A74" s="193">
        <f>ROW()</f>
        <v>74</v>
      </c>
      <c r="B74" s="147"/>
      <c r="C74" s="147"/>
      <c r="D74" s="805" t="s">
        <v>991</v>
      </c>
      <c r="E74" s="147"/>
      <c r="F74" s="147"/>
      <c r="G74" s="147"/>
      <c r="H74" s="147"/>
      <c r="I74" s="147"/>
      <c r="J74" s="147"/>
      <c r="K74" s="147"/>
      <c r="L74" s="147"/>
      <c r="M74" s="147"/>
      <c r="N74" s="147"/>
      <c r="O74" s="553"/>
      <c r="P74" s="553"/>
      <c r="Q74" s="553"/>
      <c r="R74" s="553"/>
      <c r="S74" s="553"/>
      <c r="T74" s="804"/>
    </row>
    <row r="75" spans="1:20" ht="16.149999999999999" customHeight="1">
      <c r="A75" s="193">
        <f>ROW()</f>
        <v>75</v>
      </c>
      <c r="B75" s="147"/>
      <c r="C75" s="147"/>
      <c r="D75" s="344" t="s">
        <v>553</v>
      </c>
      <c r="E75" s="147"/>
      <c r="F75" s="147"/>
      <c r="G75" s="147"/>
      <c r="H75" s="147"/>
      <c r="I75" s="147"/>
      <c r="J75" s="147"/>
      <c r="K75" s="147"/>
      <c r="L75" s="147"/>
      <c r="M75" s="147"/>
      <c r="N75" s="147"/>
      <c r="O75" s="553"/>
      <c r="P75" s="553"/>
      <c r="Q75" s="553"/>
      <c r="R75" s="553"/>
      <c r="S75" s="553"/>
      <c r="T75" s="804"/>
    </row>
    <row r="76" spans="1:20" ht="16.149999999999999" customHeight="1">
      <c r="A76" s="193">
        <f>ROW()</f>
        <v>76</v>
      </c>
      <c r="B76" s="147"/>
      <c r="C76" s="147"/>
      <c r="D76" s="344" t="s">
        <v>556</v>
      </c>
      <c r="E76" s="147"/>
      <c r="F76" s="147"/>
      <c r="G76" s="147"/>
      <c r="H76" s="147"/>
      <c r="I76" s="147"/>
      <c r="J76" s="147"/>
      <c r="K76" s="147"/>
      <c r="L76" s="147"/>
      <c r="M76" s="147"/>
      <c r="N76" s="147"/>
      <c r="O76" s="553"/>
      <c r="P76" s="553"/>
      <c r="Q76" s="553"/>
      <c r="R76" s="553"/>
      <c r="S76" s="553"/>
      <c r="T76" s="804"/>
    </row>
    <row r="77" spans="1:20" ht="16.149999999999999" customHeight="1">
      <c r="A77" s="193">
        <f>ROW()</f>
        <v>77</v>
      </c>
      <c r="B77" s="147"/>
      <c r="C77" s="147"/>
      <c r="D77" s="344" t="s">
        <v>557</v>
      </c>
      <c r="E77" s="147"/>
      <c r="F77" s="147"/>
      <c r="G77" s="147"/>
      <c r="H77" s="147"/>
      <c r="I77" s="147"/>
      <c r="J77" s="147"/>
      <c r="K77" s="147"/>
      <c r="L77" s="147"/>
      <c r="M77" s="147"/>
      <c r="N77" s="147"/>
      <c r="O77" s="553"/>
      <c r="P77" s="553"/>
      <c r="Q77" s="553"/>
      <c r="R77" s="553"/>
      <c r="S77" s="553"/>
      <c r="T77" s="804"/>
    </row>
    <row r="78" spans="1:20" ht="16.149999999999999" customHeight="1">
      <c r="A78" s="193">
        <f>ROW()</f>
        <v>78</v>
      </c>
      <c r="B78" s="147"/>
      <c r="C78" s="147"/>
      <c r="D78" s="344" t="s">
        <v>558</v>
      </c>
      <c r="E78" s="147"/>
      <c r="F78" s="147"/>
      <c r="G78" s="147"/>
      <c r="H78" s="147"/>
      <c r="I78" s="147"/>
      <c r="J78" s="147"/>
      <c r="K78" s="147"/>
      <c r="L78" s="147"/>
      <c r="M78" s="147"/>
      <c r="N78" s="147"/>
      <c r="O78" s="553"/>
      <c r="P78" s="553"/>
      <c r="Q78" s="553"/>
      <c r="R78" s="553"/>
      <c r="S78" s="553"/>
      <c r="T78" s="804"/>
    </row>
    <row r="79" spans="1:20" ht="16.149999999999999" customHeight="1" thickBot="1">
      <c r="A79" s="193">
        <f>ROW()</f>
        <v>79</v>
      </c>
      <c r="B79" s="147"/>
      <c r="C79" s="147"/>
      <c r="D79" s="147" t="s">
        <v>555</v>
      </c>
      <c r="E79" s="147"/>
      <c r="F79" s="147"/>
      <c r="G79" s="147"/>
      <c r="H79" s="147"/>
      <c r="I79" s="147"/>
      <c r="J79" s="147"/>
      <c r="K79" s="147"/>
      <c r="L79" s="147"/>
      <c r="M79" s="147"/>
      <c r="N79" s="147"/>
      <c r="O79" s="558"/>
      <c r="P79" s="558"/>
      <c r="Q79" s="558"/>
      <c r="R79" s="558"/>
      <c r="S79" s="558"/>
      <c r="T79" s="804"/>
    </row>
    <row r="80" spans="1:20" ht="16.149999999999999" customHeight="1" thickBot="1">
      <c r="A80" s="193">
        <f>ROW()</f>
        <v>80</v>
      </c>
      <c r="B80" s="147"/>
      <c r="C80" s="147"/>
      <c r="D80" s="158" t="s">
        <v>394</v>
      </c>
      <c r="E80" s="147"/>
      <c r="F80" s="147"/>
      <c r="G80" s="147"/>
      <c r="H80" s="147"/>
      <c r="I80" s="147"/>
      <c r="J80" s="147"/>
      <c r="K80" s="147"/>
      <c r="L80" s="147"/>
      <c r="M80" s="147"/>
      <c r="N80" s="147"/>
      <c r="O80" s="554">
        <f>SUM(N74:N79)</f>
        <v>0</v>
      </c>
      <c r="P80" s="555">
        <f t="shared" ref="P80:R80" si="10">SUM(O74:O79)</f>
        <v>0</v>
      </c>
      <c r="Q80" s="555">
        <f t="shared" si="10"/>
        <v>0</v>
      </c>
      <c r="R80" s="555">
        <f t="shared" si="10"/>
        <v>0</v>
      </c>
      <c r="S80" s="556">
        <f>SUM(R74:R79)</f>
        <v>0</v>
      </c>
      <c r="T80" s="804"/>
    </row>
    <row r="81" spans="1:20" ht="16.149999999999999" customHeight="1">
      <c r="A81" s="193">
        <f>ROW()</f>
        <v>81</v>
      </c>
      <c r="B81" s="147"/>
      <c r="C81" s="147"/>
      <c r="D81" s="164" t="s">
        <v>1099</v>
      </c>
      <c r="E81" s="147"/>
      <c r="F81" s="147"/>
      <c r="G81" s="147"/>
      <c r="H81" s="147"/>
      <c r="I81" s="147"/>
      <c r="J81" s="147"/>
      <c r="K81" s="147"/>
      <c r="L81" s="147"/>
      <c r="M81" s="147"/>
      <c r="N81" s="147"/>
      <c r="O81" s="147"/>
      <c r="P81" s="147"/>
      <c r="Q81" s="147"/>
      <c r="R81" s="147"/>
      <c r="S81" s="147"/>
      <c r="T81" s="804"/>
    </row>
    <row r="82" spans="1:20" ht="16.149999999999999" customHeight="1">
      <c r="A82" s="193">
        <f>ROW()</f>
        <v>82</v>
      </c>
      <c r="B82" s="147"/>
      <c r="C82" s="147"/>
      <c r="D82" s="344"/>
      <c r="E82" s="147"/>
      <c r="F82" s="147"/>
      <c r="G82" s="147"/>
      <c r="H82" s="147"/>
      <c r="I82" s="147"/>
      <c r="J82" s="147"/>
      <c r="K82" s="147"/>
      <c r="L82" s="147"/>
      <c r="M82" s="147"/>
      <c r="N82" s="147"/>
      <c r="O82" s="151" t="s">
        <v>404</v>
      </c>
      <c r="P82" s="151" t="s">
        <v>405</v>
      </c>
      <c r="Q82" s="151" t="s">
        <v>406</v>
      </c>
      <c r="R82" s="151" t="s">
        <v>407</v>
      </c>
      <c r="S82" s="151" t="s">
        <v>408</v>
      </c>
      <c r="T82" s="804"/>
    </row>
    <row r="83" spans="1:20" ht="16.149999999999999" customHeight="1">
      <c r="A83" s="193">
        <f>ROW()</f>
        <v>83</v>
      </c>
      <c r="B83" s="147"/>
      <c r="C83" s="147"/>
      <c r="D83" s="158" t="s">
        <v>728</v>
      </c>
      <c r="E83" s="147"/>
      <c r="F83" s="147"/>
      <c r="G83" s="147"/>
      <c r="H83" s="147"/>
      <c r="I83" s="147"/>
      <c r="J83" s="147"/>
      <c r="K83" s="147"/>
      <c r="L83" s="147"/>
      <c r="M83" s="147"/>
      <c r="N83" s="147"/>
      <c r="O83" s="349" t="s">
        <v>168</v>
      </c>
      <c r="P83" s="349" t="s">
        <v>168</v>
      </c>
      <c r="Q83" s="349" t="s">
        <v>168</v>
      </c>
      <c r="R83" s="349" t="s">
        <v>168</v>
      </c>
      <c r="S83" s="349" t="s">
        <v>168</v>
      </c>
      <c r="T83" s="804"/>
    </row>
    <row r="84" spans="1:20" ht="16.149999999999999" customHeight="1">
      <c r="A84" s="193">
        <f>ROW()</f>
        <v>84</v>
      </c>
      <c r="B84" s="147"/>
      <c r="C84" s="147"/>
      <c r="D84" s="344" t="s">
        <v>554</v>
      </c>
      <c r="E84" s="147"/>
      <c r="F84" s="147"/>
      <c r="G84" s="147"/>
      <c r="H84" s="147"/>
      <c r="I84" s="147"/>
      <c r="J84" s="147"/>
      <c r="K84" s="147"/>
      <c r="L84" s="147"/>
      <c r="M84" s="147"/>
      <c r="N84" s="147"/>
      <c r="O84" s="553"/>
      <c r="P84" s="553"/>
      <c r="Q84" s="553"/>
      <c r="R84" s="553"/>
      <c r="S84" s="553"/>
      <c r="T84" s="804"/>
    </row>
    <row r="85" spans="1:20" ht="16.149999999999999" customHeight="1">
      <c r="A85" s="193">
        <f>ROW()</f>
        <v>85</v>
      </c>
      <c r="B85" s="147"/>
      <c r="C85" s="147"/>
      <c r="D85" s="344" t="s">
        <v>553</v>
      </c>
      <c r="E85" s="147"/>
      <c r="F85" s="147"/>
      <c r="G85" s="147"/>
      <c r="H85" s="147"/>
      <c r="I85" s="147"/>
      <c r="J85" s="147"/>
      <c r="K85" s="147"/>
      <c r="L85" s="147"/>
      <c r="M85" s="147"/>
      <c r="N85" s="147"/>
      <c r="O85" s="553"/>
      <c r="P85" s="553"/>
      <c r="Q85" s="553"/>
      <c r="R85" s="553"/>
      <c r="S85" s="553"/>
      <c r="T85" s="804"/>
    </row>
    <row r="86" spans="1:20" ht="16.149999999999999" customHeight="1">
      <c r="A86" s="193">
        <f>ROW()</f>
        <v>86</v>
      </c>
      <c r="B86" s="147"/>
      <c r="C86" s="147"/>
      <c r="D86" s="344" t="s">
        <v>556</v>
      </c>
      <c r="E86" s="147"/>
      <c r="F86" s="147"/>
      <c r="G86" s="147"/>
      <c r="H86" s="147"/>
      <c r="I86" s="147"/>
      <c r="J86" s="147"/>
      <c r="K86" s="147"/>
      <c r="L86" s="147"/>
      <c r="M86" s="147"/>
      <c r="N86" s="147"/>
      <c r="O86" s="553"/>
      <c r="P86" s="553"/>
      <c r="Q86" s="553"/>
      <c r="R86" s="553"/>
      <c r="S86" s="553"/>
      <c r="T86" s="804"/>
    </row>
    <row r="87" spans="1:20" ht="16.149999999999999" customHeight="1">
      <c r="A87" s="193">
        <f>ROW()</f>
        <v>87</v>
      </c>
      <c r="B87" s="147"/>
      <c r="C87" s="147"/>
      <c r="D87" s="344" t="s">
        <v>557</v>
      </c>
      <c r="E87" s="147"/>
      <c r="F87" s="147"/>
      <c r="G87" s="147"/>
      <c r="H87" s="147"/>
      <c r="I87" s="147"/>
      <c r="J87" s="147"/>
      <c r="K87" s="147"/>
      <c r="L87" s="147"/>
      <c r="M87" s="147"/>
      <c r="N87" s="147"/>
      <c r="O87" s="553"/>
      <c r="P87" s="553"/>
      <c r="Q87" s="553"/>
      <c r="R87" s="553"/>
      <c r="S87" s="553"/>
      <c r="T87" s="804"/>
    </row>
    <row r="88" spans="1:20" ht="16.149999999999999" customHeight="1">
      <c r="A88" s="193">
        <f>ROW()</f>
        <v>88</v>
      </c>
      <c r="B88" s="147"/>
      <c r="C88" s="147"/>
      <c r="D88" s="344" t="s">
        <v>558</v>
      </c>
      <c r="E88" s="147"/>
      <c r="F88" s="147"/>
      <c r="G88" s="147"/>
      <c r="H88" s="147"/>
      <c r="I88" s="147"/>
      <c r="J88" s="147"/>
      <c r="K88" s="147"/>
      <c r="L88" s="147"/>
      <c r="M88" s="147"/>
      <c r="N88" s="147"/>
      <c r="O88" s="553"/>
      <c r="P88" s="553"/>
      <c r="Q88" s="553"/>
      <c r="R88" s="553"/>
      <c r="S88" s="553"/>
      <c r="T88" s="804"/>
    </row>
    <row r="89" spans="1:20" ht="16.149999999999999" customHeight="1" thickBot="1">
      <c r="A89" s="193">
        <f>ROW()</f>
        <v>89</v>
      </c>
      <c r="B89" s="147"/>
      <c r="C89" s="147"/>
      <c r="D89" s="147" t="s">
        <v>555</v>
      </c>
      <c r="E89" s="147"/>
      <c r="F89" s="147"/>
      <c r="G89" s="147"/>
      <c r="H89" s="147"/>
      <c r="I89" s="147"/>
      <c r="J89" s="147"/>
      <c r="K89" s="147"/>
      <c r="L89" s="147"/>
      <c r="M89" s="147"/>
      <c r="N89" s="147"/>
      <c r="O89" s="553"/>
      <c r="P89" s="553"/>
      <c r="Q89" s="553"/>
      <c r="R89" s="553"/>
      <c r="S89" s="553"/>
      <c r="T89" s="804"/>
    </row>
    <row r="90" spans="1:20" ht="16.149999999999999" customHeight="1" thickBot="1">
      <c r="A90" s="193">
        <f>ROW()</f>
        <v>90</v>
      </c>
      <c r="B90" s="147"/>
      <c r="C90" s="147"/>
      <c r="D90" s="158" t="s">
        <v>992</v>
      </c>
      <c r="E90" s="147"/>
      <c r="F90" s="147"/>
      <c r="G90" s="147"/>
      <c r="H90" s="147"/>
      <c r="I90" s="147"/>
      <c r="J90" s="147"/>
      <c r="K90" s="147"/>
      <c r="L90" s="147"/>
      <c r="M90" s="147"/>
      <c r="N90" s="147"/>
      <c r="O90" s="554">
        <f>SUM(N84:N89)</f>
        <v>0</v>
      </c>
      <c r="P90" s="555">
        <f t="shared" ref="P90" si="11">SUM(O84:O89)</f>
        <v>0</v>
      </c>
      <c r="Q90" s="555">
        <f t="shared" ref="Q90" si="12">SUM(P84:P89)</f>
        <v>0</v>
      </c>
      <c r="R90" s="555">
        <f t="shared" ref="R90" si="13">SUM(Q84:Q89)</f>
        <v>0</v>
      </c>
      <c r="S90" s="556">
        <f>SUM(R84:R89)</f>
        <v>0</v>
      </c>
      <c r="T90" s="804"/>
    </row>
    <row r="91" spans="1:20" ht="16.149999999999999" customHeight="1">
      <c r="A91" s="193">
        <f>ROW()</f>
        <v>91</v>
      </c>
      <c r="B91" s="147"/>
      <c r="C91" s="147"/>
      <c r="D91" s="164" t="s">
        <v>1099</v>
      </c>
      <c r="E91" s="937"/>
      <c r="F91" s="147"/>
      <c r="G91" s="147"/>
      <c r="H91" s="147"/>
      <c r="I91" s="147"/>
      <c r="J91" s="147"/>
      <c r="K91" s="147"/>
      <c r="L91" s="147"/>
      <c r="M91" s="147"/>
      <c r="N91" s="147"/>
      <c r="O91" s="806"/>
      <c r="P91" s="806"/>
      <c r="Q91" s="806"/>
      <c r="R91" s="806"/>
      <c r="S91" s="806"/>
      <c r="T91" s="804"/>
    </row>
    <row r="92" spans="1:20" ht="16.149999999999999" customHeight="1">
      <c r="A92" s="193">
        <f>ROW()</f>
        <v>92</v>
      </c>
      <c r="B92" s="147"/>
      <c r="C92" s="147"/>
      <c r="D92" s="524"/>
      <c r="E92" s="147"/>
      <c r="F92" s="147"/>
      <c r="G92" s="147"/>
      <c r="H92" s="147"/>
      <c r="I92" s="147"/>
      <c r="J92" s="147"/>
      <c r="K92" s="147"/>
      <c r="L92" s="147"/>
      <c r="M92" s="147"/>
      <c r="N92" s="147"/>
      <c r="O92" s="151" t="s">
        <v>174</v>
      </c>
      <c r="P92" s="151" t="s">
        <v>443</v>
      </c>
      <c r="Q92" s="151" t="s">
        <v>442</v>
      </c>
      <c r="R92" s="151" t="s">
        <v>441</v>
      </c>
      <c r="S92" s="151" t="s">
        <v>173</v>
      </c>
      <c r="T92" s="804"/>
    </row>
    <row r="93" spans="1:20" ht="16.149999999999999" customHeight="1">
      <c r="A93" s="193">
        <f>ROW()</f>
        <v>93</v>
      </c>
      <c r="B93" s="147"/>
      <c r="C93" s="147"/>
      <c r="D93" s="158" t="s">
        <v>996</v>
      </c>
      <c r="E93" s="147"/>
      <c r="F93" s="147"/>
      <c r="G93" s="147"/>
      <c r="H93" s="147"/>
      <c r="I93" s="147"/>
      <c r="J93" s="147"/>
      <c r="K93" s="147"/>
      <c r="L93" s="147"/>
      <c r="M93" s="147"/>
      <c r="N93" s="147"/>
      <c r="O93" s="349" t="s">
        <v>168</v>
      </c>
      <c r="P93" s="349" t="s">
        <v>168</v>
      </c>
      <c r="Q93" s="349" t="s">
        <v>168</v>
      </c>
      <c r="R93" s="349" t="s">
        <v>168</v>
      </c>
      <c r="S93" s="349" t="s">
        <v>168</v>
      </c>
      <c r="T93" s="804"/>
    </row>
    <row r="94" spans="1:20" ht="16.149999999999999" customHeight="1">
      <c r="A94" s="193">
        <f>ROW()</f>
        <v>94</v>
      </c>
      <c r="B94" s="147"/>
      <c r="C94" s="147"/>
      <c r="D94" s="805" t="s">
        <v>997</v>
      </c>
      <c r="E94" s="147"/>
      <c r="F94" s="147"/>
      <c r="G94" s="147"/>
      <c r="H94" s="147"/>
      <c r="I94" s="147"/>
      <c r="J94" s="147"/>
      <c r="K94" s="147"/>
      <c r="L94" s="147"/>
      <c r="M94" s="147"/>
      <c r="N94" s="147"/>
      <c r="O94" s="553"/>
      <c r="P94" s="553"/>
      <c r="Q94" s="553"/>
      <c r="R94" s="553"/>
      <c r="S94" s="553"/>
      <c r="T94" s="804"/>
    </row>
    <row r="95" spans="1:20" ht="16.149999999999999" customHeight="1">
      <c r="A95" s="193">
        <f>ROW()</f>
        <v>95</v>
      </c>
      <c r="B95" s="147"/>
      <c r="C95" s="147"/>
      <c r="D95" s="805" t="s">
        <v>998</v>
      </c>
      <c r="E95" s="147"/>
      <c r="F95" s="147"/>
      <c r="G95" s="147"/>
      <c r="H95" s="147"/>
      <c r="I95" s="147"/>
      <c r="J95" s="147"/>
      <c r="K95" s="147"/>
      <c r="L95" s="147"/>
      <c r="M95" s="147"/>
      <c r="N95" s="147"/>
      <c r="O95" s="550">
        <f>O80</f>
        <v>0</v>
      </c>
      <c r="P95" s="550">
        <f t="shared" ref="P95:S95" si="14">P80</f>
        <v>0</v>
      </c>
      <c r="Q95" s="550">
        <f t="shared" si="14"/>
        <v>0</v>
      </c>
      <c r="R95" s="550">
        <f t="shared" si="14"/>
        <v>0</v>
      </c>
      <c r="S95" s="550">
        <f t="shared" si="14"/>
        <v>0</v>
      </c>
      <c r="T95" s="804"/>
    </row>
    <row r="96" spans="1:20" ht="16.149999999999999" customHeight="1">
      <c r="A96" s="193">
        <f>ROW()</f>
        <v>96</v>
      </c>
      <c r="B96" s="147"/>
      <c r="C96" s="147"/>
      <c r="D96" s="524" t="s">
        <v>732</v>
      </c>
      <c r="E96" s="147"/>
      <c r="F96" s="147"/>
      <c r="G96" s="147"/>
      <c r="H96" s="147"/>
      <c r="I96" s="147"/>
      <c r="J96" s="147"/>
      <c r="K96" s="147"/>
      <c r="L96" s="147"/>
      <c r="M96" s="147"/>
      <c r="N96" s="147"/>
      <c r="O96" s="557">
        <f>O94-O95</f>
        <v>0</v>
      </c>
      <c r="P96" s="557">
        <f t="shared" ref="P96:S96" si="15">P94-P95</f>
        <v>0</v>
      </c>
      <c r="Q96" s="557">
        <f t="shared" si="15"/>
        <v>0</v>
      </c>
      <c r="R96" s="557">
        <f t="shared" si="15"/>
        <v>0</v>
      </c>
      <c r="S96" s="557">
        <f t="shared" si="15"/>
        <v>0</v>
      </c>
      <c r="T96" s="804"/>
    </row>
    <row r="97" spans="1:23" ht="16.149999999999999" customHeight="1">
      <c r="A97" s="193">
        <f>ROW()</f>
        <v>97</v>
      </c>
      <c r="B97" s="147"/>
      <c r="C97" s="147"/>
      <c r="D97" s="524" t="s">
        <v>733</v>
      </c>
      <c r="E97" s="147"/>
      <c r="F97" s="147"/>
      <c r="G97" s="147"/>
      <c r="H97" s="147"/>
      <c r="I97" s="147"/>
      <c r="J97" s="147"/>
      <c r="K97" s="147"/>
      <c r="L97" s="147"/>
      <c r="M97" s="147"/>
      <c r="N97" s="147"/>
      <c r="O97" s="557">
        <f>IF(O94=0,0,O96/O94)</f>
        <v>0</v>
      </c>
      <c r="P97" s="557">
        <f t="shared" ref="P97:S97" si="16">IF(P94=0,0,P96/P94)</f>
        <v>0</v>
      </c>
      <c r="Q97" s="557">
        <f t="shared" si="16"/>
        <v>0</v>
      </c>
      <c r="R97" s="557">
        <f t="shared" si="16"/>
        <v>0</v>
      </c>
      <c r="S97" s="557">
        <f t="shared" si="16"/>
        <v>0</v>
      </c>
      <c r="T97" s="804"/>
    </row>
    <row r="98" spans="1:23" ht="16.149999999999999" customHeight="1">
      <c r="A98" s="193">
        <f>ROW()</f>
        <v>98</v>
      </c>
      <c r="B98" s="147"/>
      <c r="C98" s="147"/>
      <c r="D98" s="158"/>
      <c r="E98" s="147"/>
      <c r="F98" s="147"/>
      <c r="G98" s="147"/>
      <c r="H98" s="147"/>
      <c r="I98" s="147"/>
      <c r="J98" s="147"/>
      <c r="K98" s="147"/>
      <c r="L98" s="147"/>
      <c r="M98" s="147"/>
      <c r="N98" s="147"/>
      <c r="O98" s="806"/>
      <c r="P98" s="806"/>
      <c r="Q98" s="806"/>
      <c r="R98" s="806"/>
      <c r="S98" s="806"/>
      <c r="T98" s="804"/>
    </row>
    <row r="99" spans="1:23" ht="16.149999999999999" customHeight="1">
      <c r="A99" s="193">
        <f>ROW()</f>
        <v>99</v>
      </c>
      <c r="B99" s="147"/>
      <c r="C99" s="147"/>
      <c r="E99" s="147"/>
      <c r="F99" s="147"/>
      <c r="G99" s="147"/>
      <c r="H99" s="147"/>
      <c r="I99" s="147"/>
      <c r="J99" s="147"/>
      <c r="K99" s="147"/>
      <c r="L99" s="147"/>
      <c r="M99" s="147"/>
      <c r="N99" s="147"/>
      <c r="O99" s="147"/>
      <c r="P99" s="147"/>
      <c r="Q99" s="147"/>
      <c r="R99" s="147"/>
      <c r="S99" s="147"/>
      <c r="T99" s="804"/>
    </row>
    <row r="100" spans="1:23" ht="20.25" customHeight="1">
      <c r="A100" s="193">
        <f>ROW()</f>
        <v>100</v>
      </c>
      <c r="B100" s="147"/>
      <c r="C100" s="152" t="s">
        <v>723</v>
      </c>
      <c r="D100" s="147"/>
      <c r="E100" s="147"/>
      <c r="F100" s="147"/>
      <c r="G100" s="147"/>
      <c r="H100" s="147"/>
      <c r="I100" s="147"/>
      <c r="J100" s="147"/>
      <c r="K100" s="147"/>
      <c r="L100" s="147"/>
      <c r="M100" s="147"/>
      <c r="N100" s="147"/>
      <c r="T100" s="804"/>
    </row>
    <row r="101" spans="1:23" ht="20.25" customHeight="1">
      <c r="A101" s="193">
        <f>ROW()</f>
        <v>101</v>
      </c>
      <c r="B101" s="147"/>
      <c r="C101" s="152"/>
      <c r="D101" s="147"/>
      <c r="E101" s="147"/>
      <c r="F101" s="147"/>
      <c r="G101" s="147"/>
      <c r="H101" s="147"/>
      <c r="I101" s="147"/>
      <c r="J101" s="147"/>
      <c r="K101" s="147"/>
      <c r="L101" s="147"/>
      <c r="M101" s="147"/>
      <c r="N101" s="147"/>
      <c r="O101" s="151" t="s">
        <v>174</v>
      </c>
      <c r="P101" s="151" t="s">
        <v>443</v>
      </c>
      <c r="Q101" s="151" t="s">
        <v>442</v>
      </c>
      <c r="R101" s="151" t="s">
        <v>441</v>
      </c>
      <c r="S101" s="151" t="s">
        <v>173</v>
      </c>
      <c r="T101" s="804"/>
    </row>
    <row r="102" spans="1:23" ht="16.149999999999999" customHeight="1">
      <c r="A102" s="193">
        <f>ROW()</f>
        <v>102</v>
      </c>
      <c r="B102" s="147"/>
      <c r="C102" s="147"/>
      <c r="D102" s="158" t="s">
        <v>993</v>
      </c>
      <c r="E102" s="147"/>
      <c r="F102" s="147"/>
      <c r="G102" s="147"/>
      <c r="H102" s="147"/>
      <c r="I102" s="147"/>
      <c r="J102" s="147"/>
      <c r="K102" s="147"/>
      <c r="L102" s="147"/>
      <c r="M102" s="147"/>
      <c r="N102" s="147"/>
      <c r="O102" s="349" t="s">
        <v>168</v>
      </c>
      <c r="P102" s="349" t="s">
        <v>168</v>
      </c>
      <c r="Q102" s="349" t="s">
        <v>168</v>
      </c>
      <c r="R102" s="349" t="s">
        <v>168</v>
      </c>
      <c r="S102" s="349" t="s">
        <v>168</v>
      </c>
      <c r="T102" s="804"/>
    </row>
    <row r="103" spans="1:23" ht="16.149999999999999" customHeight="1">
      <c r="A103" s="193">
        <f>ROW()</f>
        <v>103</v>
      </c>
      <c r="B103" s="147"/>
      <c r="C103" s="147"/>
      <c r="D103" s="904" t="s">
        <v>1089</v>
      </c>
      <c r="E103" s="147"/>
      <c r="F103" s="147"/>
      <c r="G103" s="147"/>
      <c r="H103" s="147"/>
      <c r="I103" s="147"/>
      <c r="J103" s="147"/>
      <c r="K103" s="147"/>
      <c r="L103" s="147"/>
      <c r="M103" s="147"/>
      <c r="N103" s="147"/>
      <c r="O103" s="553"/>
      <c r="P103" s="553"/>
      <c r="Q103" s="553"/>
      <c r="R103" s="553"/>
      <c r="S103" s="553"/>
      <c r="T103" s="804"/>
    </row>
    <row r="104" spans="1:23" ht="16.149999999999999" customHeight="1">
      <c r="A104" s="193">
        <f>ROW()</f>
        <v>104</v>
      </c>
      <c r="B104" s="147"/>
      <c r="C104" s="147"/>
      <c r="D104" s="907" t="s">
        <v>1090</v>
      </c>
      <c r="E104" s="147"/>
      <c r="F104" s="147"/>
      <c r="G104" s="147"/>
      <c r="H104" s="147"/>
      <c r="I104" s="147"/>
      <c r="J104" s="147"/>
      <c r="K104" s="147"/>
      <c r="L104" s="147"/>
      <c r="M104" s="147"/>
      <c r="N104" s="147"/>
      <c r="O104" s="553"/>
      <c r="P104" s="553"/>
      <c r="Q104" s="553"/>
      <c r="R104" s="553"/>
      <c r="S104" s="553"/>
      <c r="T104" s="804"/>
    </row>
    <row r="105" spans="1:23" ht="16.149999999999999" customHeight="1">
      <c r="A105" s="193">
        <f>ROW()</f>
        <v>105</v>
      </c>
      <c r="B105" s="147"/>
      <c r="C105" s="147"/>
      <c r="D105" s="907" t="s">
        <v>1091</v>
      </c>
      <c r="E105" s="147"/>
      <c r="F105" s="147"/>
      <c r="G105" s="147"/>
      <c r="H105" s="147"/>
      <c r="I105" s="147"/>
      <c r="J105" s="147"/>
      <c r="K105" s="147"/>
      <c r="L105" s="147"/>
      <c r="M105" s="147"/>
      <c r="N105" s="147"/>
      <c r="O105" s="553"/>
      <c r="P105" s="553"/>
      <c r="Q105" s="553"/>
      <c r="R105" s="553"/>
      <c r="S105" s="553"/>
      <c r="T105" s="804"/>
      <c r="W105" s="905"/>
    </row>
    <row r="106" spans="1:23" ht="16.149999999999999" customHeight="1">
      <c r="A106" s="193">
        <f>ROW()</f>
        <v>106</v>
      </c>
      <c r="B106" s="147"/>
      <c r="C106" s="147"/>
      <c r="D106" s="272" t="s">
        <v>1092</v>
      </c>
      <c r="E106" s="147"/>
      <c r="F106" s="147"/>
      <c r="G106" s="147"/>
      <c r="H106" s="147"/>
      <c r="I106" s="147"/>
      <c r="J106" s="147"/>
      <c r="K106" s="147"/>
      <c r="L106" s="147"/>
      <c r="M106" s="147"/>
      <c r="N106" s="147"/>
      <c r="O106" s="553"/>
      <c r="P106" s="553"/>
      <c r="Q106" s="553"/>
      <c r="R106" s="553"/>
      <c r="S106" s="553"/>
      <c r="T106" s="804"/>
      <c r="W106" s="906"/>
    </row>
    <row r="107" spans="1:23" ht="16.149999999999999" customHeight="1" thickBot="1">
      <c r="A107" s="193">
        <f>ROW()</f>
        <v>107</v>
      </c>
      <c r="B107" s="147"/>
      <c r="C107" s="147"/>
      <c r="D107" s="937"/>
      <c r="E107" s="937"/>
      <c r="F107" s="147"/>
      <c r="G107" s="147"/>
      <c r="H107" s="147"/>
      <c r="I107" s="147"/>
      <c r="J107" s="147"/>
      <c r="K107" s="147"/>
      <c r="L107" s="147"/>
      <c r="M107" s="147"/>
      <c r="N107" s="147"/>
      <c r="O107" s="553"/>
      <c r="P107" s="553"/>
      <c r="Q107" s="553"/>
      <c r="R107" s="553"/>
      <c r="S107" s="553"/>
      <c r="T107" s="804"/>
      <c r="W107" s="906"/>
    </row>
    <row r="108" spans="1:23" ht="16.149999999999999" customHeight="1" thickBot="1">
      <c r="A108" s="193">
        <f>ROW()</f>
        <v>108</v>
      </c>
      <c r="B108" s="147"/>
      <c r="C108" s="147"/>
      <c r="D108" s="158" t="s">
        <v>432</v>
      </c>
      <c r="E108" s="147"/>
      <c r="F108" s="147"/>
      <c r="G108" s="147"/>
      <c r="H108" s="147"/>
      <c r="I108" s="147"/>
      <c r="J108" s="147"/>
      <c r="K108" s="147"/>
      <c r="L108" s="147"/>
      <c r="M108" s="147"/>
      <c r="N108" s="147"/>
      <c r="O108" s="559">
        <f>SUM(O103:O107)</f>
        <v>0</v>
      </c>
      <c r="P108" s="559">
        <f>SUM(P103:P107)</f>
        <v>0</v>
      </c>
      <c r="Q108" s="559">
        <f>SUM(Q103:Q107)</f>
        <v>0</v>
      </c>
      <c r="R108" s="559">
        <f>SUM(R103:R107)</f>
        <v>0</v>
      </c>
      <c r="S108" s="559">
        <f>SUM(S103:S107)</f>
        <v>0</v>
      </c>
      <c r="T108" s="804"/>
      <c r="W108" s="906"/>
    </row>
    <row r="109" spans="1:23" ht="16.149999999999999" customHeight="1">
      <c r="A109" s="193">
        <f>ROW()</f>
        <v>109</v>
      </c>
      <c r="B109" s="147"/>
      <c r="C109" s="147"/>
      <c r="D109" s="164" t="s">
        <v>1099</v>
      </c>
      <c r="E109" s="937"/>
      <c r="F109" s="147"/>
      <c r="G109" s="147"/>
      <c r="H109" s="147"/>
      <c r="I109" s="147"/>
      <c r="J109" s="147"/>
      <c r="K109" s="147"/>
      <c r="L109" s="147"/>
      <c r="M109" s="147"/>
      <c r="N109" s="147"/>
      <c r="O109" s="147"/>
      <c r="P109" s="147"/>
      <c r="Q109" s="147"/>
      <c r="R109" s="147"/>
      <c r="S109" s="389"/>
      <c r="T109" s="804"/>
    </row>
    <row r="110" spans="1:23" ht="16.149999999999999" customHeight="1">
      <c r="A110" s="193">
        <f>ROW()</f>
        <v>110</v>
      </c>
      <c r="B110" s="147"/>
      <c r="C110" s="147"/>
      <c r="D110" s="344"/>
      <c r="E110" s="147"/>
      <c r="F110" s="147"/>
      <c r="G110" s="147"/>
      <c r="H110" s="147"/>
      <c r="I110" s="147"/>
      <c r="J110" s="147"/>
      <c r="K110" s="147"/>
      <c r="L110" s="147"/>
      <c r="M110" s="147"/>
      <c r="N110" s="147"/>
      <c r="O110" s="151" t="s">
        <v>404</v>
      </c>
      <c r="P110" s="151" t="s">
        <v>405</v>
      </c>
      <c r="Q110" s="151" t="s">
        <v>406</v>
      </c>
      <c r="R110" s="151" t="s">
        <v>407</v>
      </c>
      <c r="S110" s="151" t="s">
        <v>408</v>
      </c>
      <c r="T110" s="804"/>
    </row>
    <row r="111" spans="1:23" ht="16.149999999999999" customHeight="1">
      <c r="A111" s="193">
        <f>ROW()</f>
        <v>111</v>
      </c>
      <c r="B111" s="147"/>
      <c r="C111" s="147"/>
      <c r="D111" s="158" t="s">
        <v>729</v>
      </c>
      <c r="E111" s="147"/>
      <c r="F111" s="147"/>
      <c r="G111" s="147"/>
      <c r="H111" s="147"/>
      <c r="I111" s="147"/>
      <c r="J111" s="147"/>
      <c r="K111" s="147"/>
      <c r="L111" s="147"/>
      <c r="M111" s="147"/>
      <c r="N111" s="147"/>
      <c r="O111" s="349" t="s">
        <v>168</v>
      </c>
      <c r="P111" s="349" t="s">
        <v>168</v>
      </c>
      <c r="Q111" s="349" t="s">
        <v>168</v>
      </c>
      <c r="R111" s="349" t="s">
        <v>168</v>
      </c>
      <c r="S111" s="349" t="s">
        <v>168</v>
      </c>
      <c r="T111" s="804"/>
    </row>
    <row r="112" spans="1:23" ht="16.149999999999999" customHeight="1">
      <c r="A112" s="193">
        <f>ROW()</f>
        <v>112</v>
      </c>
      <c r="B112" s="147"/>
      <c r="C112" s="147"/>
      <c r="D112" s="904" t="s">
        <v>1089</v>
      </c>
      <c r="E112" s="147"/>
      <c r="F112" s="147"/>
      <c r="G112" s="147"/>
      <c r="H112" s="147"/>
      <c r="I112" s="147"/>
      <c r="J112" s="147"/>
      <c r="K112" s="147"/>
      <c r="L112" s="147"/>
      <c r="M112" s="147"/>
      <c r="N112" s="147"/>
      <c r="O112" s="553"/>
      <c r="P112" s="553"/>
      <c r="Q112" s="553"/>
      <c r="R112" s="553"/>
      <c r="S112" s="553"/>
      <c r="T112" s="804"/>
    </row>
    <row r="113" spans="1:20" ht="16.149999999999999" customHeight="1">
      <c r="A113" s="193">
        <f>ROW()</f>
        <v>113</v>
      </c>
      <c r="B113" s="147"/>
      <c r="C113" s="147"/>
      <c r="D113" s="907" t="s">
        <v>1090</v>
      </c>
      <c r="E113" s="147"/>
      <c r="F113" s="147"/>
      <c r="G113" s="147"/>
      <c r="H113" s="147"/>
      <c r="I113" s="147"/>
      <c r="J113" s="147"/>
      <c r="K113" s="147"/>
      <c r="L113" s="147"/>
      <c r="M113" s="147"/>
      <c r="N113" s="147"/>
      <c r="O113" s="553"/>
      <c r="P113" s="553"/>
      <c r="Q113" s="553"/>
      <c r="R113" s="553"/>
      <c r="S113" s="553"/>
      <c r="T113" s="804"/>
    </row>
    <row r="114" spans="1:20" ht="16.149999999999999" customHeight="1">
      <c r="A114" s="193">
        <f>ROW()</f>
        <v>114</v>
      </c>
      <c r="B114" s="147"/>
      <c r="C114" s="147"/>
      <c r="D114" s="907" t="s">
        <v>1091</v>
      </c>
      <c r="E114" s="147"/>
      <c r="F114" s="147"/>
      <c r="G114" s="147"/>
      <c r="H114" s="147"/>
      <c r="I114" s="147"/>
      <c r="J114" s="147"/>
      <c r="K114" s="147"/>
      <c r="L114" s="147"/>
      <c r="M114" s="147"/>
      <c r="N114" s="147"/>
      <c r="O114" s="553"/>
      <c r="P114" s="553"/>
      <c r="Q114" s="553"/>
      <c r="R114" s="553"/>
      <c r="S114" s="553"/>
      <c r="T114" s="804"/>
    </row>
    <row r="115" spans="1:20" ht="16.149999999999999" customHeight="1">
      <c r="A115" s="193">
        <f>ROW()</f>
        <v>115</v>
      </c>
      <c r="B115" s="147"/>
      <c r="C115" s="147"/>
      <c r="D115" s="272" t="s">
        <v>1092</v>
      </c>
      <c r="E115" s="147"/>
      <c r="F115" s="147"/>
      <c r="G115" s="147"/>
      <c r="H115" s="147"/>
      <c r="I115" s="147"/>
      <c r="J115" s="147"/>
      <c r="K115" s="147"/>
      <c r="L115" s="147"/>
      <c r="M115" s="147"/>
      <c r="N115" s="147"/>
      <c r="O115" s="553"/>
      <c r="P115" s="553"/>
      <c r="Q115" s="553"/>
      <c r="R115" s="553"/>
      <c r="S115" s="553"/>
      <c r="T115" s="804"/>
    </row>
    <row r="116" spans="1:20" ht="16.149999999999999" customHeight="1" thickBot="1">
      <c r="A116" s="193">
        <f>ROW()</f>
        <v>116</v>
      </c>
      <c r="B116" s="147"/>
      <c r="C116" s="147"/>
      <c r="D116" s="937"/>
      <c r="E116" s="937"/>
      <c r="F116" s="147"/>
      <c r="G116" s="147"/>
      <c r="H116" s="147"/>
      <c r="I116" s="147"/>
      <c r="J116" s="147"/>
      <c r="K116" s="147"/>
      <c r="L116" s="147"/>
      <c r="M116" s="147"/>
      <c r="N116" s="147"/>
      <c r="O116" s="553"/>
      <c r="P116" s="553"/>
      <c r="Q116" s="553"/>
      <c r="R116" s="553"/>
      <c r="S116" s="553"/>
      <c r="T116" s="804"/>
    </row>
    <row r="117" spans="1:20" ht="16.149999999999999" customHeight="1" thickBot="1">
      <c r="A117" s="193">
        <f>ROW()</f>
        <v>117</v>
      </c>
      <c r="B117" s="147"/>
      <c r="C117" s="147"/>
      <c r="D117" s="158" t="s">
        <v>994</v>
      </c>
      <c r="E117" s="147"/>
      <c r="F117" s="147"/>
      <c r="G117" s="147"/>
      <c r="H117" s="147"/>
      <c r="I117" s="147"/>
      <c r="J117" s="147"/>
      <c r="K117" s="147"/>
      <c r="L117" s="147"/>
      <c r="M117" s="147"/>
      <c r="N117" s="147"/>
      <c r="O117" s="559">
        <f>SUM(O112:O116)</f>
        <v>0</v>
      </c>
      <c r="P117" s="559">
        <f>SUM(P112:P116)</f>
        <v>0</v>
      </c>
      <c r="Q117" s="559">
        <f>SUM(Q112:Q116)</f>
        <v>0</v>
      </c>
      <c r="R117" s="559">
        <f>SUM(R112:R116)</f>
        <v>0</v>
      </c>
      <c r="S117" s="559">
        <f>SUM(S112:S116)</f>
        <v>0</v>
      </c>
      <c r="T117" s="804"/>
    </row>
    <row r="118" spans="1:20" ht="16.149999999999999" customHeight="1">
      <c r="A118" s="193">
        <f>ROW()</f>
        <v>118</v>
      </c>
      <c r="B118" s="147"/>
      <c r="C118" s="147"/>
      <c r="D118" s="164" t="s">
        <v>1099</v>
      </c>
      <c r="E118" s="937"/>
      <c r="F118" s="147"/>
      <c r="G118" s="147"/>
      <c r="H118" s="147"/>
      <c r="I118" s="147"/>
      <c r="J118" s="147"/>
      <c r="K118" s="147"/>
      <c r="L118" s="147"/>
      <c r="M118" s="147"/>
      <c r="N118" s="147"/>
      <c r="O118" s="551"/>
      <c r="P118" s="551"/>
      <c r="Q118" s="551"/>
      <c r="R118" s="551"/>
      <c r="S118" s="551"/>
      <c r="T118" s="804"/>
    </row>
    <row r="119" spans="1:20" ht="16.149999999999999" customHeight="1">
      <c r="A119" s="193">
        <f>ROW()</f>
        <v>119</v>
      </c>
      <c r="B119" s="147"/>
      <c r="C119" s="147"/>
      <c r="D119" s="524"/>
      <c r="E119" s="147"/>
      <c r="F119" s="147"/>
      <c r="G119" s="147"/>
      <c r="H119" s="147"/>
      <c r="I119" s="147"/>
      <c r="J119" s="147"/>
      <c r="K119" s="147"/>
      <c r="L119" s="147"/>
      <c r="M119" s="147"/>
      <c r="N119" s="147"/>
      <c r="O119" s="151" t="s">
        <v>174</v>
      </c>
      <c r="P119" s="151" t="s">
        <v>443</v>
      </c>
      <c r="Q119" s="151" t="s">
        <v>442</v>
      </c>
      <c r="R119" s="151" t="s">
        <v>441</v>
      </c>
      <c r="S119" s="151" t="s">
        <v>173</v>
      </c>
      <c r="T119" s="804"/>
    </row>
    <row r="120" spans="1:20" ht="16.149999999999999" customHeight="1">
      <c r="A120" s="193">
        <f>ROW()</f>
        <v>120</v>
      </c>
      <c r="B120" s="147"/>
      <c r="C120" s="147"/>
      <c r="D120" s="158" t="s">
        <v>995</v>
      </c>
      <c r="E120" s="147"/>
      <c r="F120" s="147"/>
      <c r="G120" s="147"/>
      <c r="H120" s="147"/>
      <c r="I120" s="147"/>
      <c r="J120" s="147"/>
      <c r="K120" s="147"/>
      <c r="L120" s="147"/>
      <c r="M120" s="147"/>
      <c r="N120" s="147"/>
      <c r="O120" s="349" t="s">
        <v>168</v>
      </c>
      <c r="P120" s="349" t="s">
        <v>168</v>
      </c>
      <c r="Q120" s="349" t="s">
        <v>168</v>
      </c>
      <c r="R120" s="349" t="s">
        <v>168</v>
      </c>
      <c r="S120" s="349" t="s">
        <v>168</v>
      </c>
      <c r="T120" s="804"/>
    </row>
    <row r="121" spans="1:20" ht="16.149999999999999" customHeight="1">
      <c r="A121" s="193">
        <f>ROW()</f>
        <v>121</v>
      </c>
      <c r="B121" s="147"/>
      <c r="C121" s="147"/>
      <c r="D121" s="524" t="s">
        <v>735</v>
      </c>
      <c r="E121" s="147"/>
      <c r="F121" s="147"/>
      <c r="G121" s="147"/>
      <c r="H121" s="147"/>
      <c r="I121" s="147"/>
      <c r="J121" s="147"/>
      <c r="K121" s="147"/>
      <c r="L121" s="147"/>
      <c r="M121" s="147"/>
      <c r="N121" s="147"/>
      <c r="O121" s="553"/>
      <c r="P121" s="553"/>
      <c r="Q121" s="553"/>
      <c r="R121" s="553"/>
      <c r="S121" s="553"/>
      <c r="T121" s="804"/>
    </row>
    <row r="122" spans="1:20" ht="16.149999999999999" customHeight="1">
      <c r="A122" s="193">
        <f>ROW()</f>
        <v>122</v>
      </c>
      <c r="B122" s="147"/>
      <c r="C122" s="147"/>
      <c r="D122" s="524" t="s">
        <v>736</v>
      </c>
      <c r="E122" s="147"/>
      <c r="F122" s="147"/>
      <c r="G122" s="147"/>
      <c r="H122" s="147"/>
      <c r="I122" s="147"/>
      <c r="J122" s="147"/>
      <c r="K122" s="147"/>
      <c r="L122" s="147"/>
      <c r="M122" s="147"/>
      <c r="N122" s="147"/>
      <c r="O122" s="550">
        <f>O108</f>
        <v>0</v>
      </c>
      <c r="P122" s="550">
        <f>P108</f>
        <v>0</v>
      </c>
      <c r="Q122" s="550">
        <f>Q108</f>
        <v>0</v>
      </c>
      <c r="R122" s="550">
        <f>R108</f>
        <v>0</v>
      </c>
      <c r="S122" s="550">
        <f>S108</f>
        <v>0</v>
      </c>
      <c r="T122" s="804"/>
    </row>
    <row r="123" spans="1:20" ht="16.149999999999999" customHeight="1">
      <c r="A123" s="193">
        <f>ROW()</f>
        <v>123</v>
      </c>
      <c r="B123" s="147"/>
      <c r="C123" s="147"/>
      <c r="D123" s="524" t="s">
        <v>732</v>
      </c>
      <c r="E123" s="147"/>
      <c r="F123" s="147"/>
      <c r="G123" s="147"/>
      <c r="H123" s="147"/>
      <c r="I123" s="147"/>
      <c r="J123" s="147"/>
      <c r="K123" s="147"/>
      <c r="L123" s="147"/>
      <c r="M123" s="147"/>
      <c r="N123" s="147"/>
      <c r="O123" s="557">
        <f>O121-O122</f>
        <v>0</v>
      </c>
      <c r="P123" s="557">
        <f t="shared" ref="P123" si="17">P121-P122</f>
        <v>0</v>
      </c>
      <c r="Q123" s="557">
        <f t="shared" ref="Q123" si="18">Q121-Q122</f>
        <v>0</v>
      </c>
      <c r="R123" s="557">
        <f t="shared" ref="R123" si="19">R121-R122</f>
        <v>0</v>
      </c>
      <c r="S123" s="557">
        <f t="shared" ref="S123" si="20">S121-S122</f>
        <v>0</v>
      </c>
      <c r="T123" s="804"/>
    </row>
    <row r="124" spans="1:20" ht="16.149999999999999" customHeight="1">
      <c r="A124" s="193">
        <f>ROW()</f>
        <v>124</v>
      </c>
      <c r="B124" s="147"/>
      <c r="C124" s="147"/>
      <c r="D124" s="524" t="s">
        <v>733</v>
      </c>
      <c r="E124" s="147"/>
      <c r="F124" s="147"/>
      <c r="G124" s="147"/>
      <c r="H124" s="147"/>
      <c r="I124" s="147"/>
      <c r="J124" s="147"/>
      <c r="K124" s="147"/>
      <c r="L124" s="147"/>
      <c r="M124" s="147"/>
      <c r="N124" s="147"/>
      <c r="O124" s="557">
        <f>IF(O121=0,0,O123/O121)</f>
        <v>0</v>
      </c>
      <c r="P124" s="557">
        <f t="shared" ref="P124" si="21">IF(P121=0,0,P123/P121)</f>
        <v>0</v>
      </c>
      <c r="Q124" s="557">
        <f t="shared" ref="Q124" si="22">IF(Q121=0,0,Q123/Q121)</f>
        <v>0</v>
      </c>
      <c r="R124" s="557">
        <f t="shared" ref="R124" si="23">IF(R121=0,0,R123/R121)</f>
        <v>0</v>
      </c>
      <c r="S124" s="557">
        <f t="shared" ref="S124" si="24">IF(S121=0,0,S123/S121)</f>
        <v>0</v>
      </c>
      <c r="T124" s="804"/>
    </row>
    <row r="125" spans="1:20" ht="16.149999999999999" customHeight="1">
      <c r="A125" s="193">
        <f>ROW()</f>
        <v>125</v>
      </c>
      <c r="B125" s="147"/>
      <c r="C125" s="147"/>
      <c r="D125" s="344"/>
      <c r="E125" s="147"/>
      <c r="F125" s="147"/>
      <c r="G125" s="147"/>
      <c r="H125" s="147"/>
      <c r="I125" s="147"/>
      <c r="J125" s="147"/>
      <c r="K125" s="147"/>
      <c r="L125" s="147"/>
      <c r="M125" s="147"/>
      <c r="N125" s="147"/>
      <c r="O125" s="147"/>
      <c r="P125" s="147"/>
      <c r="Q125" s="147"/>
      <c r="R125" s="147"/>
      <c r="S125" s="389"/>
      <c r="T125" s="804"/>
    </row>
    <row r="126" spans="1:20" ht="19.5" customHeight="1">
      <c r="A126" s="193">
        <f>ROW()</f>
        <v>126</v>
      </c>
      <c r="B126" s="147"/>
      <c r="C126" s="152" t="s">
        <v>724</v>
      </c>
      <c r="D126" s="158"/>
      <c r="E126" s="147"/>
      <c r="F126" s="147"/>
      <c r="G126" s="147"/>
      <c r="H126" s="147"/>
      <c r="I126" s="147"/>
      <c r="J126" s="147"/>
      <c r="K126" s="147"/>
      <c r="L126" s="147"/>
      <c r="M126" s="147"/>
      <c r="N126" s="147"/>
      <c r="O126" s="147"/>
      <c r="P126" s="147"/>
      <c r="Q126" s="147"/>
      <c r="R126" s="147"/>
      <c r="S126" s="147"/>
      <c r="T126" s="804"/>
    </row>
    <row r="127" spans="1:20" ht="16.149999999999999" customHeight="1">
      <c r="A127" s="193">
        <f>ROW()</f>
        <v>127</v>
      </c>
      <c r="B127" s="147"/>
      <c r="C127" s="152"/>
      <c r="D127" s="158"/>
      <c r="E127" s="147"/>
      <c r="F127" s="147"/>
      <c r="G127" s="147"/>
      <c r="H127" s="147"/>
      <c r="I127" s="147"/>
      <c r="J127" s="147"/>
      <c r="K127" s="147"/>
      <c r="L127" s="147"/>
      <c r="M127" s="147"/>
      <c r="N127" s="147"/>
      <c r="O127" s="151" t="s">
        <v>174</v>
      </c>
      <c r="P127" s="151" t="s">
        <v>443</v>
      </c>
      <c r="Q127" s="151" t="s">
        <v>442</v>
      </c>
      <c r="R127" s="151" t="s">
        <v>441</v>
      </c>
      <c r="S127" s="151" t="s">
        <v>173</v>
      </c>
      <c r="T127" s="804"/>
    </row>
    <row r="128" spans="1:20" ht="16.149999999999999" customHeight="1">
      <c r="A128" s="193">
        <f>ROW()</f>
        <v>128</v>
      </c>
      <c r="B128" s="147"/>
      <c r="C128" s="147"/>
      <c r="D128" s="158"/>
      <c r="E128" s="147"/>
      <c r="F128" s="147"/>
      <c r="G128" s="147"/>
      <c r="H128" s="147"/>
      <c r="I128" s="147"/>
      <c r="J128" s="147"/>
      <c r="K128" s="147"/>
      <c r="L128" s="147"/>
      <c r="M128" s="147"/>
      <c r="N128" s="147"/>
      <c r="O128" s="349" t="s">
        <v>168</v>
      </c>
      <c r="P128" s="349" t="s">
        <v>168</v>
      </c>
      <c r="Q128" s="349" t="s">
        <v>168</v>
      </c>
      <c r="R128" s="349" t="s">
        <v>168</v>
      </c>
      <c r="S128" s="349" t="s">
        <v>168</v>
      </c>
      <c r="T128" s="804"/>
    </row>
    <row r="129" spans="1:20" ht="16.149999999999999" customHeight="1">
      <c r="A129" s="193">
        <f>ROW()</f>
        <v>129</v>
      </c>
      <c r="B129" s="147"/>
      <c r="C129" s="147"/>
      <c r="D129" s="158" t="s">
        <v>427</v>
      </c>
      <c r="E129" s="147"/>
      <c r="F129" s="147"/>
      <c r="G129" s="147"/>
      <c r="H129" s="147"/>
      <c r="I129" s="147"/>
      <c r="J129" s="147"/>
      <c r="K129" s="147"/>
      <c r="L129" s="147"/>
      <c r="M129" s="147"/>
      <c r="N129" s="147"/>
      <c r="O129" s="651" t="s">
        <v>4</v>
      </c>
      <c r="P129" s="553"/>
      <c r="Q129" s="553"/>
      <c r="R129" s="553"/>
      <c r="S129" s="553"/>
      <c r="T129" s="804"/>
    </row>
    <row r="130" spans="1:20" ht="16.149999999999999" customHeight="1">
      <c r="A130" s="193">
        <f>ROW()</f>
        <v>130</v>
      </c>
      <c r="B130" s="147"/>
      <c r="C130" s="346" t="s">
        <v>3</v>
      </c>
      <c r="D130" s="147" t="s">
        <v>355</v>
      </c>
      <c r="E130" s="147"/>
      <c r="F130" s="147"/>
      <c r="G130" s="147"/>
      <c r="H130" s="147"/>
      <c r="I130" s="147"/>
      <c r="J130" s="147"/>
      <c r="K130" s="147"/>
      <c r="L130" s="147"/>
      <c r="M130" s="147"/>
      <c r="N130" s="147"/>
      <c r="O130" s="553"/>
      <c r="P130" s="553"/>
      <c r="Q130" s="553"/>
      <c r="R130" s="553"/>
      <c r="S130" s="553"/>
      <c r="T130" s="804"/>
    </row>
    <row r="131" spans="1:20" ht="16.149999999999999" customHeight="1">
      <c r="A131" s="193">
        <f>ROW()</f>
        <v>131</v>
      </c>
      <c r="B131" s="147"/>
      <c r="C131" s="346" t="s">
        <v>2</v>
      </c>
      <c r="D131" s="344" t="s">
        <v>473</v>
      </c>
      <c r="E131" s="147"/>
      <c r="F131" s="147"/>
      <c r="G131" s="147"/>
      <c r="H131" s="147"/>
      <c r="I131" s="147"/>
      <c r="J131" s="147"/>
      <c r="K131" s="147"/>
      <c r="L131" s="147"/>
      <c r="M131" s="147"/>
      <c r="N131" s="147"/>
      <c r="O131" s="553"/>
      <c r="P131" s="553"/>
      <c r="Q131" s="553"/>
      <c r="R131" s="553"/>
      <c r="S131" s="553"/>
      <c r="T131" s="804"/>
    </row>
    <row r="132" spans="1:20" ht="16.149999999999999" customHeight="1">
      <c r="A132" s="193">
        <f>ROW()</f>
        <v>132</v>
      </c>
      <c r="B132" s="147"/>
      <c r="C132" s="346" t="s">
        <v>2</v>
      </c>
      <c r="D132" s="147" t="s">
        <v>388</v>
      </c>
      <c r="E132" s="147"/>
      <c r="F132" s="147"/>
      <c r="G132" s="147"/>
      <c r="H132" s="147"/>
      <c r="I132" s="147"/>
      <c r="J132" s="147"/>
      <c r="K132" s="147"/>
      <c r="L132" s="147"/>
      <c r="M132" s="147"/>
      <c r="N132" s="147"/>
      <c r="O132" s="553"/>
      <c r="P132" s="553"/>
      <c r="Q132" s="553"/>
      <c r="R132" s="553"/>
      <c r="S132" s="553"/>
      <c r="T132" s="804"/>
    </row>
    <row r="133" spans="1:20" ht="16.149999999999999" customHeight="1">
      <c r="A133" s="193">
        <f>ROW()</f>
        <v>133</v>
      </c>
      <c r="B133" s="147"/>
      <c r="C133" s="346" t="s">
        <v>3</v>
      </c>
      <c r="D133" s="344" t="str">
        <f>D9</f>
        <v>Assets purchased or commissioned</v>
      </c>
      <c r="E133" s="147"/>
      <c r="F133" s="147"/>
      <c r="G133" s="147"/>
      <c r="H133" s="147"/>
      <c r="I133" s="147"/>
      <c r="J133" s="147"/>
      <c r="K133" s="147"/>
      <c r="L133" s="147"/>
      <c r="M133" s="147"/>
      <c r="N133" s="147"/>
      <c r="O133" s="553"/>
      <c r="P133" s="553"/>
      <c r="Q133" s="553"/>
      <c r="R133" s="553"/>
      <c r="S133" s="553"/>
      <c r="T133" s="804"/>
    </row>
    <row r="134" spans="1:20" ht="16.149999999999999" customHeight="1">
      <c r="A134" s="193">
        <f>ROW()</f>
        <v>134</v>
      </c>
      <c r="B134" s="147"/>
      <c r="C134" s="346" t="s">
        <v>2</v>
      </c>
      <c r="D134" s="347" t="str">
        <f>D39</f>
        <v>Total depreciation</v>
      </c>
      <c r="E134" s="147"/>
      <c r="F134" s="147"/>
      <c r="G134" s="147"/>
      <c r="H134" s="147"/>
      <c r="I134" s="147"/>
      <c r="J134" s="147"/>
      <c r="K134" s="147"/>
      <c r="L134" s="147"/>
      <c r="M134" s="147"/>
      <c r="N134" s="147"/>
      <c r="O134" s="553"/>
      <c r="P134" s="553"/>
      <c r="Q134" s="553"/>
      <c r="R134" s="553"/>
      <c r="S134" s="553"/>
      <c r="T134" s="804"/>
    </row>
    <row r="135" spans="1:20" ht="16.149999999999999" customHeight="1" thickBot="1">
      <c r="A135" s="193">
        <f>ROW()</f>
        <v>135</v>
      </c>
      <c r="B135" s="147"/>
      <c r="C135" s="346" t="s">
        <v>3</v>
      </c>
      <c r="D135" s="147" t="s">
        <v>433</v>
      </c>
      <c r="E135" s="147"/>
      <c r="F135" s="147"/>
      <c r="G135" s="147"/>
      <c r="H135" s="147"/>
      <c r="I135" s="147"/>
      <c r="J135" s="147"/>
      <c r="K135" s="147"/>
      <c r="L135" s="147"/>
      <c r="M135" s="147"/>
      <c r="N135" s="147"/>
      <c r="O135" s="558"/>
      <c r="P135" s="558"/>
      <c r="Q135" s="558"/>
      <c r="R135" s="558"/>
      <c r="S135" s="558"/>
      <c r="T135" s="804"/>
    </row>
    <row r="136" spans="1:20" ht="16.149999999999999" customHeight="1" thickBot="1">
      <c r="A136" s="193">
        <f>ROW()</f>
        <v>136</v>
      </c>
      <c r="B136" s="147"/>
      <c r="C136" s="147"/>
      <c r="D136" s="158" t="str">
        <f>D15</f>
        <v>Closing fixed assets</v>
      </c>
      <c r="E136" s="147"/>
      <c r="F136" s="147"/>
      <c r="G136" s="147"/>
      <c r="H136" s="147"/>
      <c r="I136" s="147"/>
      <c r="J136" s="147"/>
      <c r="K136" s="147"/>
      <c r="L136" s="147"/>
      <c r="M136" s="147"/>
      <c r="N136" s="147"/>
      <c r="O136" s="559">
        <f>O130-O131-O132+O133-O134+O135</f>
        <v>0</v>
      </c>
      <c r="P136" s="559">
        <f t="shared" ref="P136:R136" si="25">P129+P130-P131-P132+P133-P134+P135</f>
        <v>0</v>
      </c>
      <c r="Q136" s="559">
        <f t="shared" si="25"/>
        <v>0</v>
      </c>
      <c r="R136" s="559">
        <f t="shared" si="25"/>
        <v>0</v>
      </c>
      <c r="S136" s="559">
        <f>S129+S130-S131-S132+S133-S134+S135</f>
        <v>0</v>
      </c>
      <c r="T136" s="804"/>
    </row>
    <row r="137" spans="1:20" ht="16.149999999999999" customHeight="1">
      <c r="A137" s="193">
        <f>ROW()</f>
        <v>137</v>
      </c>
      <c r="B137" s="147"/>
      <c r="C137" s="147"/>
      <c r="D137" s="147"/>
      <c r="E137" s="147"/>
      <c r="F137" s="147"/>
      <c r="G137" s="147"/>
      <c r="H137" s="147"/>
      <c r="I137" s="147"/>
      <c r="J137" s="147"/>
      <c r="K137" s="147"/>
      <c r="L137" s="147"/>
      <c r="M137" s="147"/>
      <c r="N137" s="147"/>
      <c r="O137" s="147"/>
      <c r="P137" s="147"/>
      <c r="Q137" s="147"/>
      <c r="R137" s="147"/>
      <c r="S137" s="147"/>
      <c r="T137" s="804"/>
    </row>
    <row r="138" spans="1:20" ht="14.5">
      <c r="A138" s="193">
        <f>ROW()</f>
        <v>138</v>
      </c>
      <c r="B138" s="187"/>
      <c r="C138" s="187"/>
      <c r="D138" s="187"/>
      <c r="E138" s="187"/>
      <c r="F138" s="187"/>
      <c r="G138" s="187"/>
      <c r="H138" s="187"/>
      <c r="I138" s="187"/>
      <c r="J138" s="187"/>
      <c r="K138" s="187"/>
      <c r="L138" s="187"/>
      <c r="M138" s="187"/>
      <c r="N138" s="187"/>
      <c r="O138" s="187"/>
      <c r="P138" s="187"/>
      <c r="Q138" s="187"/>
      <c r="R138" s="187"/>
      <c r="S138" s="187"/>
      <c r="T138" s="186"/>
    </row>
  </sheetData>
  <mergeCells count="2">
    <mergeCell ref="A3:S3"/>
    <mergeCell ref="Q1:R1"/>
  </mergeCells>
  <dataValidations count="1">
    <dataValidation type="date" operator="greaterThan" allowBlank="1" showInputMessage="1" showErrorMessage="1" errorTitle="Date entry" error="Dates after 1 January 2011 accepted" promptTitle="Date entry" prompt=" " sqref="R2:S2 S1" xr:uid="{0E0F1701-1C71-4C52-A812-B5D17867C02B}">
      <formula1>40544</formula1>
    </dataValidation>
  </dataValidations>
  <pageMargins left="0.70866141732283472" right="0.70866141732283472" top="0.74803149606299213" bottom="0.74803149606299213" header="0.31496062992125984" footer="0.31496062992125984"/>
  <pageSetup paperSize="8" scale="4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theme="2"/>
  </sheetPr>
  <dimension ref="A1:B43"/>
  <sheetViews>
    <sheetView showGridLines="0" zoomScaleNormal="100" workbookViewId="0"/>
  </sheetViews>
  <sheetFormatPr defaultRowHeight="13"/>
  <cols>
    <col min="2" max="2" width="33.8984375" bestFit="1" customWidth="1"/>
  </cols>
  <sheetData>
    <row r="1" spans="1:2">
      <c r="A1" t="s">
        <v>179</v>
      </c>
    </row>
    <row r="3" spans="1:2">
      <c r="B3" s="13" t="s">
        <v>11</v>
      </c>
    </row>
    <row r="4" spans="1:2">
      <c r="B4" t="s">
        <v>12</v>
      </c>
    </row>
    <row r="5" spans="1:2">
      <c r="B5" t="s">
        <v>8</v>
      </c>
    </row>
    <row r="6" spans="1:2">
      <c r="B6" t="s">
        <v>311</v>
      </c>
    </row>
    <row r="9" spans="1:2">
      <c r="B9" s="25" t="s">
        <v>312</v>
      </c>
    </row>
    <row r="10" spans="1:2">
      <c r="B10" s="285" t="s">
        <v>519</v>
      </c>
    </row>
    <row r="11" spans="1:2">
      <c r="B11" s="285" t="s">
        <v>520</v>
      </c>
    </row>
    <row r="12" spans="1:2">
      <c r="B12" t="s">
        <v>310</v>
      </c>
    </row>
    <row r="13" spans="1:2">
      <c r="B13" t="s">
        <v>521</v>
      </c>
    </row>
    <row r="14" spans="1:2">
      <c r="B14" t="s">
        <v>522</v>
      </c>
    </row>
    <row r="15" spans="1:2">
      <c r="B15" t="s">
        <v>526</v>
      </c>
    </row>
    <row r="16" spans="1:2">
      <c r="B16" t="s">
        <v>523</v>
      </c>
    </row>
    <row r="17" spans="2:2">
      <c r="B17" t="s">
        <v>524</v>
      </c>
    </row>
    <row r="18" spans="2:2">
      <c r="B18" t="s">
        <v>525</v>
      </c>
    </row>
    <row r="19" spans="2:2">
      <c r="B19" t="s">
        <v>527</v>
      </c>
    </row>
    <row r="20" spans="2:2">
      <c r="B20" t="s">
        <v>528</v>
      </c>
    </row>
    <row r="21" spans="2:2">
      <c r="B21" t="s">
        <v>311</v>
      </c>
    </row>
    <row r="23" spans="2:2">
      <c r="B23" s="101" t="s">
        <v>327</v>
      </c>
    </row>
    <row r="24" spans="2:2">
      <c r="B24" s="99" t="s">
        <v>332</v>
      </c>
    </row>
    <row r="25" spans="2:2">
      <c r="B25" s="99" t="s">
        <v>333</v>
      </c>
    </row>
    <row r="26" spans="2:2">
      <c r="B26" s="99" t="s">
        <v>341</v>
      </c>
    </row>
    <row r="28" spans="2:2" ht="15" customHeight="1">
      <c r="B28" s="101" t="s">
        <v>328</v>
      </c>
    </row>
    <row r="29" spans="2:2">
      <c r="B29" s="99" t="s">
        <v>329</v>
      </c>
    </row>
    <row r="30" spans="2:2">
      <c r="B30" s="99" t="s">
        <v>330</v>
      </c>
    </row>
    <row r="31" spans="2:2">
      <c r="B31" s="99" t="s">
        <v>331</v>
      </c>
    </row>
    <row r="32" spans="2:2">
      <c r="B32" s="99" t="s">
        <v>384</v>
      </c>
    </row>
    <row r="33" spans="2:2">
      <c r="B33" s="99" t="s">
        <v>367</v>
      </c>
    </row>
    <row r="34" spans="2:2">
      <c r="B34" s="99" t="s">
        <v>335</v>
      </c>
    </row>
    <row r="35" spans="2:2">
      <c r="B35" s="99" t="s">
        <v>368</v>
      </c>
    </row>
    <row r="36" spans="2:2">
      <c r="B36" s="99" t="s">
        <v>336</v>
      </c>
    </row>
    <row r="37" spans="2:2">
      <c r="B37" s="99" t="s">
        <v>337</v>
      </c>
    </row>
    <row r="38" spans="2:2">
      <c r="B38" s="99" t="s">
        <v>338</v>
      </c>
    </row>
    <row r="39" spans="2:2">
      <c r="B39" s="99" t="s">
        <v>339</v>
      </c>
    </row>
    <row r="40" spans="2:2">
      <c r="B40" s="99" t="s">
        <v>9</v>
      </c>
    </row>
    <row r="41" spans="2:2">
      <c r="B41" s="99" t="s">
        <v>342</v>
      </c>
    </row>
    <row r="42" spans="2:2">
      <c r="B42" s="99" t="s">
        <v>369</v>
      </c>
    </row>
    <row r="43" spans="2:2">
      <c r="B43" s="99" t="s">
        <v>344</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pageSetUpPr fitToPage="1"/>
  </sheetPr>
  <dimension ref="B2:F25"/>
  <sheetViews>
    <sheetView showGridLines="0" zoomScaleNormal="100" zoomScaleSheetLayoutView="100" workbookViewId="0">
      <selection activeCell="C2" sqref="C2"/>
    </sheetView>
  </sheetViews>
  <sheetFormatPr defaultRowHeight="13"/>
  <cols>
    <col min="3" max="3" width="8" customWidth="1"/>
    <col min="4" max="4" width="70" customWidth="1"/>
    <col min="5" max="6" width="9" customWidth="1"/>
  </cols>
  <sheetData>
    <row r="2" spans="2:6" ht="28.5" customHeight="1">
      <c r="B2" s="481"/>
      <c r="C2" s="482" t="s">
        <v>712</v>
      </c>
      <c r="D2" s="483"/>
      <c r="E2" s="483"/>
      <c r="F2" s="948"/>
    </row>
    <row r="3" spans="2:6" ht="18.5">
      <c r="B3" s="949"/>
      <c r="C3" s="159" t="s">
        <v>847</v>
      </c>
      <c r="D3" s="160"/>
      <c r="E3" s="2"/>
      <c r="F3" s="950"/>
    </row>
    <row r="4" spans="2:6">
      <c r="B4" s="949"/>
      <c r="C4" s="2"/>
      <c r="D4" s="2"/>
      <c r="E4" s="2"/>
      <c r="F4" s="950"/>
    </row>
    <row r="5" spans="2:6" ht="15.75" customHeight="1">
      <c r="B5" s="951"/>
      <c r="C5" s="467" t="s">
        <v>943</v>
      </c>
      <c r="D5" s="462"/>
      <c r="E5" s="2"/>
      <c r="F5" s="950"/>
    </row>
    <row r="6" spans="2:6" ht="14.5">
      <c r="B6" s="951"/>
      <c r="C6" s="463" t="s">
        <v>929</v>
      </c>
      <c r="D6" s="959" t="s">
        <v>663</v>
      </c>
      <c r="E6" s="2"/>
      <c r="F6" s="950"/>
    </row>
    <row r="7" spans="2:6" ht="14.5">
      <c r="B7" s="951"/>
      <c r="C7" s="463" t="s">
        <v>930</v>
      </c>
      <c r="D7" s="960" t="s">
        <v>1265</v>
      </c>
      <c r="E7" s="2"/>
      <c r="F7" s="950"/>
    </row>
    <row r="8" spans="2:6" ht="14.5">
      <c r="B8" s="951"/>
      <c r="C8" s="463" t="s">
        <v>931</v>
      </c>
      <c r="D8" s="960" t="s">
        <v>1266</v>
      </c>
      <c r="E8" s="2"/>
      <c r="F8" s="950"/>
    </row>
    <row r="9" spans="2:6" ht="14.5">
      <c r="B9" s="952"/>
      <c r="C9" s="463" t="s">
        <v>932</v>
      </c>
      <c r="D9" s="959" t="s">
        <v>1267</v>
      </c>
      <c r="F9" s="950"/>
    </row>
    <row r="10" spans="2:6" ht="14.5">
      <c r="B10" s="952"/>
      <c r="C10" s="463" t="s">
        <v>933</v>
      </c>
      <c r="D10" s="959" t="s">
        <v>666</v>
      </c>
      <c r="F10" s="950"/>
    </row>
    <row r="11" spans="2:6" ht="14.5">
      <c r="B11" s="952"/>
      <c r="C11" s="463" t="s">
        <v>934</v>
      </c>
      <c r="D11" s="960" t="s">
        <v>1268</v>
      </c>
      <c r="F11" s="950"/>
    </row>
    <row r="12" spans="2:6" ht="14.5">
      <c r="B12" s="952"/>
      <c r="C12" s="463" t="s">
        <v>1198</v>
      </c>
      <c r="D12" s="960" t="s">
        <v>1243</v>
      </c>
      <c r="F12" s="950"/>
    </row>
    <row r="13" spans="2:6" ht="14.5">
      <c r="B13" s="952"/>
      <c r="C13" s="463" t="s">
        <v>1199</v>
      </c>
      <c r="D13" s="960" t="s">
        <v>1244</v>
      </c>
      <c r="F13" s="950"/>
    </row>
    <row r="14" spans="2:6" ht="14.5">
      <c r="B14" s="952"/>
      <c r="C14" s="469" t="s">
        <v>944</v>
      </c>
      <c r="D14" s="465"/>
      <c r="F14" s="950"/>
    </row>
    <row r="15" spans="2:6" ht="14.5">
      <c r="B15" s="952"/>
      <c r="C15" s="464" t="s">
        <v>935</v>
      </c>
      <c r="D15" s="959" t="s">
        <v>907</v>
      </c>
      <c r="F15" s="950"/>
    </row>
    <row r="16" spans="2:6" ht="14.5">
      <c r="B16" s="952"/>
      <c r="C16" s="464" t="s">
        <v>936</v>
      </c>
      <c r="D16" s="959" t="s">
        <v>602</v>
      </c>
      <c r="F16" s="953"/>
    </row>
    <row r="17" spans="2:6" ht="14.5">
      <c r="B17" s="952"/>
      <c r="C17" s="464" t="s">
        <v>937</v>
      </c>
      <c r="D17" s="960" t="s">
        <v>706</v>
      </c>
      <c r="F17" s="953"/>
    </row>
    <row r="18" spans="2:6" ht="14.5">
      <c r="B18" s="952"/>
      <c r="C18" s="464" t="s">
        <v>938</v>
      </c>
      <c r="D18" s="959" t="s">
        <v>710</v>
      </c>
      <c r="F18" s="950"/>
    </row>
    <row r="19" spans="2:6" ht="14.5">
      <c r="B19" s="952"/>
      <c r="C19" s="464" t="s">
        <v>939</v>
      </c>
      <c r="D19" s="959" t="s">
        <v>881</v>
      </c>
      <c r="F19" s="950"/>
    </row>
    <row r="20" spans="2:6" ht="14.5">
      <c r="B20" s="952"/>
      <c r="C20" s="464" t="s">
        <v>940</v>
      </c>
      <c r="D20" s="960" t="s">
        <v>1269</v>
      </c>
      <c r="F20" s="950"/>
    </row>
    <row r="21" spans="2:6" ht="14.5">
      <c r="B21" s="952"/>
      <c r="C21" s="464" t="s">
        <v>941</v>
      </c>
      <c r="D21" s="959" t="s">
        <v>603</v>
      </c>
      <c r="F21" s="950"/>
    </row>
    <row r="22" spans="2:6" ht="14.5">
      <c r="B22" s="952"/>
      <c r="C22" s="464" t="s">
        <v>942</v>
      </c>
      <c r="D22" s="959" t="s">
        <v>702</v>
      </c>
      <c r="F22" s="950"/>
    </row>
    <row r="23" spans="2:6" ht="14.5">
      <c r="B23" s="952"/>
      <c r="C23" s="468" t="s">
        <v>347</v>
      </c>
      <c r="D23" s="466"/>
      <c r="F23" s="950"/>
    </row>
    <row r="24" spans="2:6" ht="14.5">
      <c r="B24" s="952"/>
      <c r="C24" s="463" t="s">
        <v>434</v>
      </c>
      <c r="D24" s="959" t="s">
        <v>347</v>
      </c>
      <c r="F24" s="950"/>
    </row>
    <row r="25" spans="2:6" ht="14.5">
      <c r="B25" s="166"/>
      <c r="C25" s="484"/>
      <c r="D25" s="485"/>
      <c r="E25" s="20"/>
      <c r="F25" s="21"/>
    </row>
  </sheetData>
  <sheetProtection formatColumns="0" formatRows="0"/>
  <phoneticPr fontId="31" type="noConversion"/>
  <pageMargins left="0.70866141732283472" right="0.70866141732283472" top="0.74803149606299213" bottom="0.74803149606299213" header="0.31496062992125984" footer="0.31496062992125984"/>
  <pageSetup paperSize="8"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pageSetUpPr fitToPage="1"/>
  </sheetPr>
  <dimension ref="A1:C54"/>
  <sheetViews>
    <sheetView showGridLines="0" zoomScaleNormal="100" zoomScaleSheetLayoutView="100" workbookViewId="0">
      <selection sqref="A1:C1"/>
    </sheetView>
  </sheetViews>
  <sheetFormatPr defaultColWidth="9" defaultRowHeight="15.5"/>
  <cols>
    <col min="1" max="1" width="47.8984375" style="1" customWidth="1"/>
    <col min="2" max="2" width="14" style="1" customWidth="1"/>
    <col min="3" max="3" width="96.3984375" style="1" customWidth="1"/>
    <col min="4" max="4" width="63" style="1" customWidth="1"/>
    <col min="5" max="16384" width="9" style="1"/>
  </cols>
  <sheetData>
    <row r="1" spans="1:3" ht="15" customHeight="1">
      <c r="A1" s="1210" t="s">
        <v>1</v>
      </c>
      <c r="B1" s="1211"/>
      <c r="C1" s="1211"/>
    </row>
    <row r="2" spans="1:3">
      <c r="C2" s="958"/>
    </row>
    <row r="3" spans="1:3">
      <c r="A3" s="1212" t="s">
        <v>640</v>
      </c>
      <c r="B3" s="1211"/>
      <c r="C3" s="1211"/>
    </row>
    <row r="4" spans="1:3">
      <c r="A4" s="1213" t="s">
        <v>1272</v>
      </c>
      <c r="B4" s="1211"/>
      <c r="C4" s="1211"/>
    </row>
    <row r="5" spans="1:3" ht="17.25" customHeight="1">
      <c r="A5" s="376"/>
      <c r="C5" s="376"/>
    </row>
    <row r="6" spans="1:3" ht="25.5" customHeight="1">
      <c r="A6" s="1214" t="s">
        <v>641</v>
      </c>
      <c r="B6" s="1215"/>
      <c r="C6" s="1215"/>
    </row>
    <row r="7" spans="1:3" ht="30.75" customHeight="1">
      <c r="A7" s="1216" t="s">
        <v>848</v>
      </c>
      <c r="B7" s="1217"/>
      <c r="C7" s="1217"/>
    </row>
    <row r="8" spans="1:3" ht="29.25" customHeight="1">
      <c r="A8" s="1216" t="s">
        <v>849</v>
      </c>
      <c r="B8" s="1217"/>
      <c r="C8" s="1217"/>
    </row>
    <row r="9" spans="1:3">
      <c r="A9" s="1150"/>
      <c r="B9" s="1150"/>
      <c r="C9" s="1150"/>
    </row>
    <row r="10" spans="1:3">
      <c r="A10" s="377" t="s">
        <v>1117</v>
      </c>
      <c r="C10" s="377"/>
    </row>
    <row r="11" spans="1:3">
      <c r="A11" s="1218" t="s">
        <v>1271</v>
      </c>
      <c r="B11" s="1215"/>
      <c r="C11" s="1215"/>
    </row>
    <row r="12" spans="1:3">
      <c r="A12" s="1218" t="s">
        <v>643</v>
      </c>
      <c r="B12" s="1215"/>
      <c r="C12" s="1215"/>
    </row>
    <row r="13" spans="1:3">
      <c r="A13" s="375"/>
      <c r="C13" s="375"/>
    </row>
    <row r="14" spans="1:3">
      <c r="A14" s="956" t="s">
        <v>1116</v>
      </c>
      <c r="C14" s="957"/>
    </row>
    <row r="15" spans="1:3" ht="30.75" customHeight="1">
      <c r="A15" s="1216" t="s">
        <v>1128</v>
      </c>
      <c r="B15" s="1209"/>
      <c r="C15" s="1209"/>
    </row>
    <row r="16" spans="1:3">
      <c r="A16" s="375"/>
      <c r="C16" s="375"/>
    </row>
    <row r="17" spans="1:3">
      <c r="A17" s="379" t="s">
        <v>603</v>
      </c>
      <c r="C17" s="379"/>
    </row>
    <row r="18" spans="1:3" s="22" customFormat="1" ht="13">
      <c r="A18" s="1219" t="s">
        <v>1100</v>
      </c>
      <c r="B18" s="1215"/>
      <c r="C18" s="1215"/>
    </row>
    <row r="19" spans="1:3" s="22" customFormat="1" ht="13">
      <c r="A19" s="1219" t="s">
        <v>1101</v>
      </c>
      <c r="B19" s="1215"/>
      <c r="C19" s="1215"/>
    </row>
    <row r="21" spans="1:3">
      <c r="A21" s="379" t="s">
        <v>1118</v>
      </c>
      <c r="B21" s="379"/>
      <c r="C21" s="378"/>
    </row>
    <row r="22" spans="1:3" ht="36.75" customHeight="1">
      <c r="A22" s="1208" t="s">
        <v>1124</v>
      </c>
      <c r="B22" s="1209"/>
      <c r="C22" s="1209"/>
    </row>
    <row r="23" spans="1:3" ht="16.5" customHeight="1">
      <c r="A23" s="1149"/>
      <c r="B23" s="1150"/>
      <c r="C23" s="1150"/>
    </row>
    <row r="24" spans="1:3">
      <c r="A24" s="1183" t="s">
        <v>1270</v>
      </c>
      <c r="B24" s="1150"/>
      <c r="C24" s="1150"/>
    </row>
    <row r="25" spans="1:3">
      <c r="A25" s="1185" t="s">
        <v>1273</v>
      </c>
      <c r="B25" s="1150"/>
      <c r="C25" s="1150"/>
    </row>
    <row r="26" spans="1:3" ht="15" customHeight="1">
      <c r="A26" s="1186" t="s">
        <v>1274</v>
      </c>
      <c r="B26" s="1150"/>
      <c r="C26" s="1150"/>
    </row>
    <row r="27" spans="1:3">
      <c r="A27" s="1187" t="s">
        <v>1275</v>
      </c>
      <c r="B27" s="1150"/>
      <c r="C27" s="1150"/>
    </row>
    <row r="28" spans="1:3" ht="15" customHeight="1">
      <c r="A28" s="1207" t="s">
        <v>1289</v>
      </c>
      <c r="B28" s="1207"/>
      <c r="C28" s="1207"/>
    </row>
    <row r="29" spans="1:3">
      <c r="A29" s="1207"/>
      <c r="B29" s="1207"/>
      <c r="C29" s="1207"/>
    </row>
    <row r="30" spans="1:3">
      <c r="A30" s="954"/>
      <c r="B30" s="954"/>
      <c r="C30" s="954"/>
    </row>
    <row r="31" spans="1:3">
      <c r="A31" s="955" t="s">
        <v>1104</v>
      </c>
      <c r="B31" s="955" t="s">
        <v>1126</v>
      </c>
      <c r="C31" s="955" t="s">
        <v>1125</v>
      </c>
    </row>
    <row r="32" spans="1:3">
      <c r="A32" s="1188" t="s">
        <v>1149</v>
      </c>
      <c r="B32" s="1188" t="s">
        <v>929</v>
      </c>
      <c r="C32" s="1188" t="s">
        <v>1276</v>
      </c>
    </row>
    <row r="33" spans="1:3">
      <c r="A33" s="1188" t="s">
        <v>1150</v>
      </c>
      <c r="B33" s="1188" t="s">
        <v>929</v>
      </c>
      <c r="C33" s="1188" t="s">
        <v>1277</v>
      </c>
    </row>
    <row r="34" spans="1:3">
      <c r="A34" s="978" t="s">
        <v>1129</v>
      </c>
      <c r="B34" s="978" t="s">
        <v>930</v>
      </c>
      <c r="C34" s="978" t="s">
        <v>1122</v>
      </c>
    </row>
    <row r="35" spans="1:3">
      <c r="A35" s="978" t="s">
        <v>1105</v>
      </c>
      <c r="B35" s="978" t="s">
        <v>934</v>
      </c>
      <c r="C35" s="978" t="s">
        <v>1106</v>
      </c>
    </row>
    <row r="36" spans="1:3">
      <c r="A36" s="978" t="s">
        <v>544</v>
      </c>
      <c r="B36" s="978" t="s">
        <v>938</v>
      </c>
      <c r="C36" s="978" t="s">
        <v>1107</v>
      </c>
    </row>
    <row r="37" spans="1:3">
      <c r="A37" s="978" t="s">
        <v>545</v>
      </c>
      <c r="B37" s="978" t="s">
        <v>938</v>
      </c>
      <c r="C37" s="978" t="s">
        <v>1108</v>
      </c>
    </row>
    <row r="38" spans="1:3" ht="26">
      <c r="A38" s="978" t="s">
        <v>546</v>
      </c>
      <c r="B38" s="978" t="s">
        <v>938</v>
      </c>
      <c r="C38" s="978" t="s">
        <v>1109</v>
      </c>
    </row>
    <row r="39" spans="1:3">
      <c r="A39" s="978" t="s">
        <v>547</v>
      </c>
      <c r="B39" s="978" t="s">
        <v>938</v>
      </c>
      <c r="C39" s="978" t="s">
        <v>1110</v>
      </c>
    </row>
    <row r="40" spans="1:3" ht="26">
      <c r="A40" s="978" t="s">
        <v>548</v>
      </c>
      <c r="B40" s="978" t="s">
        <v>938</v>
      </c>
      <c r="C40" s="978" t="s">
        <v>1111</v>
      </c>
    </row>
    <row r="41" spans="1:3">
      <c r="A41" s="978" t="s">
        <v>709</v>
      </c>
      <c r="B41" s="978" t="s">
        <v>938</v>
      </c>
      <c r="C41" s="978" t="s">
        <v>1141</v>
      </c>
    </row>
    <row r="42" spans="1:3">
      <c r="A42" s="978" t="s">
        <v>1119</v>
      </c>
      <c r="B42" s="978" t="s">
        <v>938</v>
      </c>
      <c r="C42" s="978" t="s">
        <v>1121</v>
      </c>
    </row>
    <row r="43" spans="1:3">
      <c r="A43" s="978" t="s">
        <v>1120</v>
      </c>
      <c r="B43" s="978" t="s">
        <v>938</v>
      </c>
      <c r="C43" s="978" t="s">
        <v>1123</v>
      </c>
    </row>
    <row r="44" spans="1:3" ht="26">
      <c r="A44" s="978" t="s">
        <v>1112</v>
      </c>
      <c r="B44" s="978" t="s">
        <v>938</v>
      </c>
      <c r="C44" s="978" t="s">
        <v>1113</v>
      </c>
    </row>
    <row r="45" spans="1:3">
      <c r="A45" s="978" t="s">
        <v>484</v>
      </c>
      <c r="B45" s="978" t="s">
        <v>939</v>
      </c>
      <c r="C45" s="978" t="s">
        <v>1130</v>
      </c>
    </row>
    <row r="46" spans="1:3">
      <c r="A46" s="978" t="s">
        <v>1142</v>
      </c>
      <c r="B46" s="978" t="s">
        <v>939</v>
      </c>
      <c r="C46" s="978" t="s">
        <v>1143</v>
      </c>
    </row>
    <row r="47" spans="1:3">
      <c r="A47" s="978" t="s">
        <v>380</v>
      </c>
      <c r="B47" s="978" t="s">
        <v>939</v>
      </c>
      <c r="C47" s="978" t="s">
        <v>1131</v>
      </c>
    </row>
    <row r="48" spans="1:3" ht="26">
      <c r="A48" s="978" t="s">
        <v>711</v>
      </c>
      <c r="B48" s="978" t="s">
        <v>939</v>
      </c>
      <c r="C48" s="978" t="s">
        <v>1132</v>
      </c>
    </row>
    <row r="49" spans="1:3" ht="26">
      <c r="A49" s="978" t="s">
        <v>1146</v>
      </c>
      <c r="B49" s="978" t="s">
        <v>940</v>
      </c>
      <c r="C49" s="978" t="s">
        <v>1144</v>
      </c>
    </row>
    <row r="50" spans="1:3" ht="26">
      <c r="A50" s="978" t="s">
        <v>381</v>
      </c>
      <c r="B50" s="978" t="s">
        <v>940</v>
      </c>
      <c r="C50" s="978" t="s">
        <v>1133</v>
      </c>
    </row>
    <row r="51" spans="1:3" ht="26">
      <c r="A51" s="978" t="s">
        <v>1114</v>
      </c>
      <c r="B51" s="978" t="s">
        <v>940</v>
      </c>
      <c r="C51" s="978" t="s">
        <v>1140</v>
      </c>
    </row>
    <row r="52" spans="1:3">
      <c r="A52" s="978" t="s">
        <v>856</v>
      </c>
      <c r="B52" s="978" t="s">
        <v>940</v>
      </c>
      <c r="C52" s="978" t="s">
        <v>1115</v>
      </c>
    </row>
    <row r="53" spans="1:3" ht="39">
      <c r="A53" s="978" t="s">
        <v>1097</v>
      </c>
      <c r="B53" s="978" t="s">
        <v>940</v>
      </c>
      <c r="C53" s="978" t="s">
        <v>1147</v>
      </c>
    </row>
    <row r="54" spans="1:3">
      <c r="A54" s="378"/>
      <c r="B54" s="378"/>
      <c r="C54" s="378"/>
    </row>
  </sheetData>
  <sheetProtection formatColumns="0" formatRows="0"/>
  <mergeCells count="13">
    <mergeCell ref="A28:C29"/>
    <mergeCell ref="A22:C22"/>
    <mergeCell ref="A1:C1"/>
    <mergeCell ref="A3:C3"/>
    <mergeCell ref="A4:C4"/>
    <mergeCell ref="A6:C6"/>
    <mergeCell ref="A7:C7"/>
    <mergeCell ref="A8:C8"/>
    <mergeCell ref="A11:C11"/>
    <mergeCell ref="A12:C12"/>
    <mergeCell ref="A15:C15"/>
    <mergeCell ref="A18:C18"/>
    <mergeCell ref="A19:C19"/>
  </mergeCells>
  <phoneticPr fontId="31" type="noConversion"/>
  <pageMargins left="0.70866141732283472" right="0.70866141732283472" top="0.74803149606299213" bottom="0.74803149606299213" header="0.31496062992125984" footer="0.31496062992125984"/>
  <pageSetup paperSize="8" scale="93"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2"/>
  </sheetPr>
  <dimension ref="A1:AC44"/>
  <sheetViews>
    <sheetView showGridLines="0" zoomScaleNormal="100" workbookViewId="0">
      <selection activeCell="C44" sqref="C44"/>
    </sheetView>
  </sheetViews>
  <sheetFormatPr defaultRowHeight="13"/>
  <sheetData>
    <row r="1" spans="1:29">
      <c r="A1" s="363"/>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29">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row>
    <row r="4" spans="1:29">
      <c r="A4" s="363"/>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row>
    <row r="5" spans="1:29" ht="18.5">
      <c r="A5" s="363"/>
      <c r="B5" s="1220" t="s">
        <v>603</v>
      </c>
      <c r="C5" s="1220"/>
      <c r="D5" s="1220"/>
      <c r="E5" s="1220"/>
      <c r="F5" s="1220"/>
      <c r="G5" s="1220"/>
      <c r="H5" s="1220"/>
      <c r="I5" s="1220"/>
      <c r="J5" s="363"/>
      <c r="K5" s="363"/>
      <c r="L5" s="1220" t="s">
        <v>603</v>
      </c>
      <c r="M5" s="1220"/>
      <c r="N5" s="1220"/>
      <c r="O5" s="1220"/>
      <c r="P5" s="1220"/>
      <c r="Q5" s="1220"/>
      <c r="R5" s="1220"/>
      <c r="S5" s="1220"/>
      <c r="T5" s="363"/>
      <c r="U5" s="363"/>
      <c r="V5" s="1220" t="s">
        <v>603</v>
      </c>
      <c r="W5" s="1220"/>
      <c r="X5" s="1220"/>
      <c r="Y5" s="1220"/>
      <c r="Z5" s="1220"/>
      <c r="AA5" s="1220"/>
      <c r="AB5" s="1220"/>
      <c r="AC5" s="1220"/>
    </row>
    <row r="6" spans="1:29">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row>
    <row r="7" spans="1:29" ht="15.5">
      <c r="A7" s="363"/>
      <c r="B7" s="364" t="s">
        <v>604</v>
      </c>
      <c r="C7" s="365"/>
      <c r="D7" s="365"/>
      <c r="E7" s="365"/>
      <c r="F7" s="365"/>
      <c r="G7" s="365"/>
      <c r="H7" s="365"/>
      <c r="I7" s="365"/>
      <c r="J7" s="363"/>
      <c r="K7" s="363"/>
      <c r="L7" s="364" t="s">
        <v>605</v>
      </c>
      <c r="M7" s="365"/>
      <c r="N7" s="365"/>
      <c r="O7" s="365"/>
      <c r="P7" s="365"/>
      <c r="Q7" s="365"/>
      <c r="R7" s="365"/>
      <c r="S7" s="365"/>
      <c r="T7" s="363"/>
      <c r="U7" s="363"/>
      <c r="V7" s="364" t="s">
        <v>606</v>
      </c>
      <c r="W7" s="365"/>
      <c r="X7" s="365"/>
      <c r="Y7" s="365"/>
      <c r="Z7" s="365"/>
      <c r="AA7" s="365"/>
      <c r="AB7" s="365"/>
      <c r="AC7" s="365"/>
    </row>
    <row r="8" spans="1:29">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row>
    <row r="9" spans="1:29">
      <c r="A9" s="363"/>
      <c r="B9" s="1226" t="s">
        <v>607</v>
      </c>
      <c r="C9" s="1226"/>
      <c r="D9" s="1226"/>
      <c r="E9" s="1226"/>
      <c r="F9" s="1226"/>
      <c r="G9" s="1226"/>
      <c r="H9" s="1226"/>
      <c r="I9" s="1226"/>
      <c r="J9" s="363"/>
      <c r="K9" s="363"/>
      <c r="L9" s="1221" t="s">
        <v>608</v>
      </c>
      <c r="M9" s="1222"/>
      <c r="N9" s="1222"/>
      <c r="O9" s="1222"/>
      <c r="P9" s="1222"/>
      <c r="Q9" s="1222"/>
      <c r="R9" s="1222"/>
      <c r="S9" s="1222"/>
      <c r="T9" s="363"/>
      <c r="U9" s="363"/>
      <c r="V9" s="1221" t="s">
        <v>609</v>
      </c>
      <c r="W9" s="1222"/>
      <c r="X9" s="1222"/>
      <c r="Y9" s="1222"/>
      <c r="Z9" s="1222"/>
      <c r="AA9" s="1222"/>
      <c r="AB9" s="1222"/>
      <c r="AC9" s="1222"/>
    </row>
    <row r="10" spans="1:29">
      <c r="A10" s="363"/>
      <c r="B10" s="363"/>
      <c r="C10" s="363"/>
      <c r="D10" s="363"/>
      <c r="E10" s="363"/>
      <c r="F10" s="363"/>
      <c r="G10" s="363"/>
      <c r="H10" s="363"/>
      <c r="I10" s="363"/>
      <c r="J10" s="363"/>
      <c r="K10" s="363"/>
      <c r="L10" s="1222"/>
      <c r="M10" s="1222"/>
      <c r="N10" s="1222"/>
      <c r="O10" s="1222"/>
      <c r="P10" s="1222"/>
      <c r="Q10" s="1222"/>
      <c r="R10" s="1222"/>
      <c r="S10" s="1222"/>
      <c r="T10" s="363"/>
      <c r="U10" s="363"/>
      <c r="V10" s="1222"/>
      <c r="W10" s="1222"/>
      <c r="X10" s="1222"/>
      <c r="Y10" s="1222"/>
      <c r="Z10" s="1222"/>
      <c r="AA10" s="1222"/>
      <c r="AB10" s="1222"/>
      <c r="AC10" s="1222"/>
    </row>
    <row r="11" spans="1:29">
      <c r="A11" s="363"/>
      <c r="B11" s="1226" t="s">
        <v>610</v>
      </c>
      <c r="C11" s="1226"/>
      <c r="D11" s="1226"/>
      <c r="E11" s="1226"/>
      <c r="F11" s="1226"/>
      <c r="G11" s="1226"/>
      <c r="H11" s="1226"/>
      <c r="I11" s="1226"/>
      <c r="J11" s="363"/>
      <c r="K11" s="363"/>
      <c r="L11" s="1222"/>
      <c r="M11" s="1222"/>
      <c r="N11" s="1222"/>
      <c r="O11" s="1222"/>
      <c r="P11" s="1222"/>
      <c r="Q11" s="1222"/>
      <c r="R11" s="1222"/>
      <c r="S11" s="1222"/>
      <c r="T11" s="363"/>
      <c r="U11" s="363"/>
      <c r="V11" s="1222"/>
      <c r="W11" s="1222"/>
      <c r="X11" s="1222"/>
      <c r="Y11" s="1222"/>
      <c r="Z11" s="1222"/>
      <c r="AA11" s="1222"/>
      <c r="AB11" s="1222"/>
      <c r="AC11" s="1222"/>
    </row>
    <row r="12" spans="1:29">
      <c r="A12" s="363"/>
      <c r="B12" s="363"/>
      <c r="C12" s="363"/>
      <c r="D12" s="363"/>
      <c r="E12" s="363"/>
      <c r="F12" s="363"/>
      <c r="G12" s="363"/>
      <c r="H12" s="363"/>
      <c r="I12" s="363"/>
      <c r="J12" s="363"/>
      <c r="K12" s="363"/>
      <c r="L12" s="1222"/>
      <c r="M12" s="1222"/>
      <c r="N12" s="1222"/>
      <c r="O12" s="1222"/>
      <c r="P12" s="1222"/>
      <c r="Q12" s="1222"/>
      <c r="R12" s="1222"/>
      <c r="S12" s="1222"/>
      <c r="T12" s="363"/>
      <c r="U12" s="363"/>
      <c r="V12" s="1222"/>
      <c r="W12" s="1222"/>
      <c r="X12" s="1222"/>
      <c r="Y12" s="1222"/>
      <c r="Z12" s="1222"/>
      <c r="AA12" s="1222"/>
      <c r="AB12" s="1222"/>
      <c r="AC12" s="1222"/>
    </row>
    <row r="13" spans="1:29" ht="15.5">
      <c r="A13" s="363"/>
      <c r="B13" s="364" t="s">
        <v>611</v>
      </c>
      <c r="C13" s="365"/>
      <c r="D13" s="365"/>
      <c r="E13" s="365"/>
      <c r="F13" s="365"/>
      <c r="G13" s="365"/>
      <c r="H13" s="365"/>
      <c r="I13" s="365"/>
      <c r="J13" s="363"/>
      <c r="K13" s="363"/>
      <c r="L13" s="1222"/>
      <c r="M13" s="1222"/>
      <c r="N13" s="1222"/>
      <c r="O13" s="1222"/>
      <c r="P13" s="1222"/>
      <c r="Q13" s="1222"/>
      <c r="R13" s="1222"/>
      <c r="S13" s="1222"/>
      <c r="T13" s="363"/>
      <c r="U13" s="363"/>
      <c r="V13" s="1222"/>
      <c r="W13" s="1222"/>
      <c r="X13" s="1222"/>
      <c r="Y13" s="1222"/>
      <c r="Z13" s="1222"/>
      <c r="AA13" s="1222"/>
      <c r="AB13" s="1222"/>
      <c r="AC13" s="1222"/>
    </row>
    <row r="14" spans="1:29">
      <c r="A14" s="363"/>
      <c r="B14" s="363"/>
      <c r="C14" s="363"/>
      <c r="D14" s="363"/>
      <c r="E14" s="363"/>
      <c r="F14" s="363"/>
      <c r="G14" s="363"/>
      <c r="H14" s="363"/>
      <c r="I14" s="363"/>
      <c r="J14" s="363"/>
      <c r="K14" s="363"/>
      <c r="L14" s="1222"/>
      <c r="M14" s="1222"/>
      <c r="N14" s="1222"/>
      <c r="O14" s="1222"/>
      <c r="P14" s="1222"/>
      <c r="Q14" s="1222"/>
      <c r="R14" s="1222"/>
      <c r="S14" s="1222"/>
      <c r="T14" s="363"/>
      <c r="U14" s="363"/>
      <c r="V14" s="1222"/>
      <c r="W14" s="1222"/>
      <c r="X14" s="1222"/>
      <c r="Y14" s="1222"/>
      <c r="Z14" s="1222"/>
      <c r="AA14" s="1222"/>
      <c r="AB14" s="1222"/>
      <c r="AC14" s="1222"/>
    </row>
    <row r="15" spans="1:29">
      <c r="A15" s="363"/>
      <c r="B15" s="366"/>
      <c r="C15" s="363"/>
      <c r="D15" s="363" t="s">
        <v>612</v>
      </c>
      <c r="E15" s="363"/>
      <c r="F15" s="363"/>
      <c r="G15" s="363"/>
      <c r="H15" s="363"/>
      <c r="I15" s="363"/>
      <c r="J15" s="363"/>
      <c r="K15" s="363"/>
      <c r="L15" s="1222"/>
      <c r="M15" s="1222"/>
      <c r="N15" s="1222"/>
      <c r="O15" s="1222"/>
      <c r="P15" s="1222"/>
      <c r="Q15" s="1222"/>
      <c r="R15" s="1222"/>
      <c r="S15" s="1222"/>
      <c r="T15" s="363"/>
      <c r="U15" s="363"/>
      <c r="V15" s="1222"/>
      <c r="W15" s="1222"/>
      <c r="X15" s="1222"/>
      <c r="Y15" s="1222"/>
      <c r="Z15" s="1222"/>
      <c r="AA15" s="1222"/>
      <c r="AB15" s="1222"/>
      <c r="AC15" s="1222"/>
    </row>
    <row r="16" spans="1:29">
      <c r="A16" s="363"/>
      <c r="B16" s="363"/>
      <c r="C16" s="363"/>
      <c r="D16" s="363"/>
      <c r="E16" s="363"/>
      <c r="F16" s="363"/>
      <c r="G16" s="363"/>
      <c r="H16" s="363"/>
      <c r="I16" s="363"/>
      <c r="J16" s="363"/>
      <c r="K16" s="363"/>
      <c r="L16" s="1222"/>
      <c r="M16" s="1222"/>
      <c r="N16" s="1222"/>
      <c r="O16" s="1222"/>
      <c r="P16" s="1222"/>
      <c r="Q16" s="1222"/>
      <c r="R16" s="1222"/>
      <c r="S16" s="1222"/>
      <c r="T16" s="363"/>
      <c r="U16" s="363"/>
      <c r="V16" s="1222"/>
      <c r="W16" s="1222"/>
      <c r="X16" s="1222"/>
      <c r="Y16" s="1222"/>
      <c r="Z16" s="1222"/>
      <c r="AA16" s="1222"/>
      <c r="AB16" s="1222"/>
      <c r="AC16" s="1222"/>
    </row>
    <row r="17" spans="1:29" ht="15.5">
      <c r="A17" s="363"/>
      <c r="B17" s="364" t="s">
        <v>613</v>
      </c>
      <c r="C17" s="365"/>
      <c r="D17" s="365"/>
      <c r="E17" s="365"/>
      <c r="F17" s="365"/>
      <c r="G17" s="365"/>
      <c r="H17" s="365"/>
      <c r="I17" s="365"/>
      <c r="J17" s="363"/>
      <c r="K17" s="363"/>
      <c r="L17" s="1222"/>
      <c r="M17" s="1222"/>
      <c r="N17" s="1222"/>
      <c r="O17" s="1222"/>
      <c r="P17" s="1222"/>
      <c r="Q17" s="1222"/>
      <c r="R17" s="1222"/>
      <c r="S17" s="1222"/>
      <c r="T17" s="363"/>
      <c r="U17" s="363"/>
      <c r="V17" s="1222"/>
      <c r="W17" s="1222"/>
      <c r="X17" s="1222"/>
      <c r="Y17" s="1222"/>
      <c r="Z17" s="1222"/>
      <c r="AA17" s="1222"/>
      <c r="AB17" s="1222"/>
      <c r="AC17" s="1222"/>
    </row>
    <row r="18" spans="1:29">
      <c r="A18" s="363"/>
      <c r="B18" s="363"/>
      <c r="C18" s="363"/>
      <c r="D18" s="363"/>
      <c r="E18" s="363"/>
      <c r="F18" s="363"/>
      <c r="G18" s="363"/>
      <c r="H18" s="363"/>
      <c r="I18" s="363"/>
      <c r="J18" s="363"/>
      <c r="K18" s="363"/>
      <c r="L18" s="1222"/>
      <c r="M18" s="1222"/>
      <c r="N18" s="1222"/>
      <c r="O18" s="1222"/>
      <c r="P18" s="1222"/>
      <c r="Q18" s="1222"/>
      <c r="R18" s="1222"/>
      <c r="S18" s="1222"/>
      <c r="T18" s="363"/>
      <c r="U18" s="363"/>
      <c r="V18" s="1222"/>
      <c r="W18" s="1222"/>
      <c r="X18" s="1222"/>
      <c r="Y18" s="1222"/>
      <c r="Z18" s="1222"/>
      <c r="AA18" s="1222"/>
      <c r="AB18" s="1222"/>
      <c r="AC18" s="1222"/>
    </row>
    <row r="19" spans="1:29">
      <c r="A19" s="363"/>
      <c r="B19" s="1228" t="s">
        <v>614</v>
      </c>
      <c r="C19" s="1228"/>
      <c r="D19" s="1223" t="s">
        <v>178</v>
      </c>
      <c r="E19" s="1224"/>
      <c r="F19" s="1224"/>
      <c r="G19" s="1224"/>
      <c r="H19" s="1224"/>
      <c r="I19" s="1225"/>
      <c r="J19" s="363"/>
      <c r="K19" s="363"/>
      <c r="L19" s="1222"/>
      <c r="M19" s="1222"/>
      <c r="N19" s="1222"/>
      <c r="O19" s="1222"/>
      <c r="P19" s="1222"/>
      <c r="Q19" s="1222"/>
      <c r="R19" s="1222"/>
      <c r="S19" s="1222"/>
      <c r="T19" s="363"/>
      <c r="U19" s="363"/>
      <c r="V19" s="1222"/>
      <c r="W19" s="1222"/>
      <c r="X19" s="1222"/>
      <c r="Y19" s="1222"/>
      <c r="Z19" s="1222"/>
      <c r="AA19" s="1222"/>
      <c r="AB19" s="1222"/>
      <c r="AC19" s="1222"/>
    </row>
    <row r="20" spans="1:29">
      <c r="A20" s="363"/>
      <c r="B20" s="1228" t="s">
        <v>615</v>
      </c>
      <c r="C20" s="1228"/>
      <c r="D20" s="1227">
        <v>40662</v>
      </c>
      <c r="E20" s="1224"/>
      <c r="F20" s="1224"/>
      <c r="G20" s="1224"/>
      <c r="H20" s="1224"/>
      <c r="I20" s="1225"/>
      <c r="J20" s="363"/>
      <c r="K20" s="363"/>
      <c r="L20" s="1222"/>
      <c r="M20" s="1222"/>
      <c r="N20" s="1222"/>
      <c r="O20" s="1222"/>
      <c r="P20" s="1222"/>
      <c r="Q20" s="1222"/>
      <c r="R20" s="1222"/>
      <c r="S20" s="1222"/>
      <c r="T20" s="363"/>
      <c r="U20" s="363"/>
      <c r="V20" s="1222"/>
      <c r="W20" s="1222"/>
      <c r="X20" s="1222"/>
      <c r="Y20" s="1222"/>
      <c r="Z20" s="1222"/>
      <c r="AA20" s="1222"/>
      <c r="AB20" s="1222"/>
      <c r="AC20" s="1222"/>
    </row>
    <row r="21" spans="1:29">
      <c r="A21" s="363"/>
      <c r="B21" s="1228" t="s">
        <v>616</v>
      </c>
      <c r="C21" s="1228"/>
      <c r="D21" s="1223">
        <v>2011</v>
      </c>
      <c r="E21" s="1224"/>
      <c r="F21" s="1224"/>
      <c r="G21" s="1224"/>
      <c r="H21" s="1224"/>
      <c r="I21" s="1225"/>
      <c r="J21" s="363"/>
      <c r="K21" s="363"/>
      <c r="L21" s="1222"/>
      <c r="M21" s="1222"/>
      <c r="N21" s="1222"/>
      <c r="O21" s="1222"/>
      <c r="P21" s="1222"/>
      <c r="Q21" s="1222"/>
      <c r="R21" s="1222"/>
      <c r="S21" s="1222"/>
      <c r="T21" s="363"/>
      <c r="U21" s="363"/>
      <c r="V21" s="1222"/>
      <c r="W21" s="1222"/>
      <c r="X21" s="1222"/>
      <c r="Y21" s="1222"/>
      <c r="Z21" s="1222"/>
      <c r="AA21" s="1222"/>
      <c r="AB21" s="1222"/>
      <c r="AC21" s="1222"/>
    </row>
    <row r="22" spans="1:29">
      <c r="A22" s="363"/>
      <c r="B22" s="1228" t="s">
        <v>617</v>
      </c>
      <c r="C22" s="1228"/>
      <c r="D22" s="1223" t="s">
        <v>618</v>
      </c>
      <c r="E22" s="1224"/>
      <c r="F22" s="1224"/>
      <c r="G22" s="1224"/>
      <c r="H22" s="1224"/>
      <c r="I22" s="1225"/>
      <c r="J22" s="363"/>
      <c r="K22" s="363"/>
      <c r="L22" s="1222"/>
      <c r="M22" s="1222"/>
      <c r="N22" s="1222"/>
      <c r="O22" s="1222"/>
      <c r="P22" s="1222"/>
      <c r="Q22" s="1222"/>
      <c r="R22" s="1222"/>
      <c r="S22" s="1222"/>
      <c r="T22" s="363"/>
      <c r="U22" s="363"/>
      <c r="V22" s="1222"/>
      <c r="W22" s="1222"/>
      <c r="X22" s="1222"/>
      <c r="Y22" s="1222"/>
      <c r="Z22" s="1222"/>
      <c r="AA22" s="1222"/>
      <c r="AB22" s="1222"/>
      <c r="AC22" s="1222"/>
    </row>
    <row r="23" spans="1:29">
      <c r="A23" s="363"/>
      <c r="B23" s="363"/>
      <c r="C23" s="363"/>
      <c r="D23" s="363"/>
      <c r="E23" s="363"/>
      <c r="F23" s="363"/>
      <c r="G23" s="363"/>
      <c r="H23" s="363"/>
      <c r="I23" s="363"/>
      <c r="J23" s="363"/>
      <c r="K23" s="363"/>
      <c r="L23" s="1222"/>
      <c r="M23" s="1222"/>
      <c r="N23" s="1222"/>
      <c r="O23" s="1222"/>
      <c r="P23" s="1222"/>
      <c r="Q23" s="1222"/>
      <c r="R23" s="1222"/>
      <c r="S23" s="1222"/>
      <c r="T23" s="363"/>
      <c r="U23" s="363"/>
      <c r="V23" s="1222"/>
      <c r="W23" s="1222"/>
      <c r="X23" s="1222"/>
      <c r="Y23" s="1222"/>
      <c r="Z23" s="1222"/>
      <c r="AA23" s="1222"/>
      <c r="AB23" s="1222"/>
      <c r="AC23" s="1222"/>
    </row>
    <row r="24" spans="1:29">
      <c r="A24" s="363"/>
      <c r="B24" s="363"/>
      <c r="C24" s="363"/>
      <c r="D24" s="363"/>
      <c r="E24" s="363"/>
      <c r="F24" s="363"/>
      <c r="G24" s="363"/>
      <c r="H24" s="363"/>
      <c r="I24" s="363"/>
      <c r="J24" s="363"/>
      <c r="K24" s="363"/>
      <c r="L24" s="1222"/>
      <c r="M24" s="1222"/>
      <c r="N24" s="1222"/>
      <c r="O24" s="1222"/>
      <c r="P24" s="1222"/>
      <c r="Q24" s="1222"/>
      <c r="R24" s="1222"/>
      <c r="S24" s="1222"/>
      <c r="T24" s="363"/>
      <c r="U24" s="363"/>
      <c r="V24" s="1222"/>
      <c r="W24" s="1222"/>
      <c r="X24" s="1222"/>
      <c r="Y24" s="1222"/>
      <c r="Z24" s="1222"/>
      <c r="AA24" s="1222"/>
      <c r="AB24" s="1222"/>
      <c r="AC24" s="1222"/>
    </row>
    <row r="25" spans="1:29" ht="15.5">
      <c r="A25" s="363"/>
      <c r="B25" s="364" t="s">
        <v>619</v>
      </c>
      <c r="C25" s="365"/>
      <c r="D25" s="365"/>
      <c r="E25" s="365"/>
      <c r="F25" s="365"/>
      <c r="G25" s="365"/>
      <c r="H25" s="365"/>
      <c r="I25" s="365"/>
      <c r="J25" s="363"/>
      <c r="K25" s="363"/>
      <c r="L25" s="1222"/>
      <c r="M25" s="1222"/>
      <c r="N25" s="1222"/>
      <c r="O25" s="1222"/>
      <c r="P25" s="1222"/>
      <c r="Q25" s="1222"/>
      <c r="R25" s="1222"/>
      <c r="S25" s="1222"/>
      <c r="T25" s="363"/>
      <c r="U25" s="363"/>
      <c r="V25" s="1222"/>
      <c r="W25" s="1222"/>
      <c r="X25" s="1222"/>
      <c r="Y25" s="1222"/>
      <c r="Z25" s="1222"/>
      <c r="AA25" s="1222"/>
      <c r="AB25" s="1222"/>
      <c r="AC25" s="1222"/>
    </row>
    <row r="26" spans="1:29">
      <c r="A26" s="363"/>
      <c r="B26" s="363"/>
      <c r="C26" s="363"/>
      <c r="D26" s="363"/>
      <c r="E26" s="363"/>
      <c r="F26" s="363"/>
      <c r="G26" s="363"/>
      <c r="H26" s="363"/>
      <c r="I26" s="363"/>
      <c r="J26" s="363"/>
      <c r="K26" s="363"/>
      <c r="L26" s="1222"/>
      <c r="M26" s="1222"/>
      <c r="N26" s="1222"/>
      <c r="O26" s="1222"/>
      <c r="P26" s="1222"/>
      <c r="Q26" s="1222"/>
      <c r="R26" s="1222"/>
      <c r="S26" s="1222"/>
      <c r="T26" s="363"/>
      <c r="U26" s="363"/>
      <c r="V26" s="1222"/>
      <c r="W26" s="1222"/>
      <c r="X26" s="1222"/>
      <c r="Y26" s="1222"/>
      <c r="Z26" s="1222"/>
      <c r="AA26" s="1222"/>
      <c r="AB26" s="1222"/>
      <c r="AC26" s="1222"/>
    </row>
    <row r="27" spans="1:29">
      <c r="A27" s="363"/>
      <c r="B27" s="367" t="s">
        <v>620</v>
      </c>
      <c r="C27" s="367" t="s">
        <v>621</v>
      </c>
      <c r="D27" s="1229" t="s">
        <v>622</v>
      </c>
      <c r="E27" s="1229"/>
      <c r="F27" s="1229"/>
      <c r="G27" s="1229"/>
      <c r="H27" s="1229"/>
      <c r="I27" s="1229"/>
      <c r="J27" s="363"/>
      <c r="K27" s="363"/>
      <c r="L27" s="1222"/>
      <c r="M27" s="1222"/>
      <c r="N27" s="1222"/>
      <c r="O27" s="1222"/>
      <c r="P27" s="1222"/>
      <c r="Q27" s="1222"/>
      <c r="R27" s="1222"/>
      <c r="S27" s="1222"/>
      <c r="T27" s="363"/>
      <c r="U27" s="363"/>
      <c r="V27" s="1222"/>
      <c r="W27" s="1222"/>
      <c r="X27" s="1222"/>
      <c r="Y27" s="1222"/>
      <c r="Z27" s="1222"/>
      <c r="AA27" s="1222"/>
      <c r="AB27" s="1222"/>
      <c r="AC27" s="1222"/>
    </row>
    <row r="28" spans="1:29">
      <c r="A28" s="363"/>
      <c r="B28" s="368">
        <v>0.2</v>
      </c>
      <c r="C28" s="372">
        <v>40662</v>
      </c>
      <c r="D28" s="1223" t="s">
        <v>623</v>
      </c>
      <c r="E28" s="1224"/>
      <c r="F28" s="1224"/>
      <c r="G28" s="1224"/>
      <c r="H28" s="1224"/>
      <c r="I28" s="1225"/>
      <c r="J28" s="363"/>
      <c r="K28" s="363"/>
      <c r="L28" s="1222"/>
      <c r="M28" s="1222"/>
      <c r="N28" s="1222"/>
      <c r="O28" s="1222"/>
      <c r="P28" s="1222"/>
      <c r="Q28" s="1222"/>
      <c r="R28" s="1222"/>
      <c r="S28" s="1222"/>
      <c r="T28" s="363"/>
      <c r="U28" s="363"/>
      <c r="V28" s="1222"/>
      <c r="W28" s="1222"/>
      <c r="X28" s="1222"/>
      <c r="Y28" s="1222"/>
      <c r="Z28" s="1222"/>
      <c r="AA28" s="1222"/>
      <c r="AB28" s="1222"/>
      <c r="AC28" s="1222"/>
    </row>
    <row r="29" spans="1:29">
      <c r="A29" s="363"/>
      <c r="B29" s="368">
        <v>0.3</v>
      </c>
      <c r="C29" s="372">
        <v>40687</v>
      </c>
      <c r="D29" s="1223" t="s">
        <v>624</v>
      </c>
      <c r="E29" s="1224"/>
      <c r="F29" s="1224"/>
      <c r="G29" s="1224"/>
      <c r="H29" s="1224"/>
      <c r="I29" s="1225"/>
      <c r="J29" s="363"/>
      <c r="K29" s="363"/>
      <c r="L29" s="1222"/>
      <c r="M29" s="1222"/>
      <c r="N29" s="1222"/>
      <c r="O29" s="1222"/>
      <c r="P29" s="1222"/>
      <c r="Q29" s="1222"/>
      <c r="R29" s="1222"/>
      <c r="S29" s="1222"/>
      <c r="T29" s="363"/>
      <c r="U29" s="363"/>
      <c r="V29" s="1222"/>
      <c r="W29" s="1222"/>
      <c r="X29" s="1222"/>
      <c r="Y29" s="1222"/>
      <c r="Z29" s="1222"/>
      <c r="AA29" s="1222"/>
      <c r="AB29" s="1222"/>
      <c r="AC29" s="1222"/>
    </row>
    <row r="30" spans="1:29">
      <c r="A30" s="363"/>
      <c r="B30" s="368">
        <v>0.4</v>
      </c>
      <c r="C30" s="373" t="s">
        <v>625</v>
      </c>
      <c r="D30" s="1223" t="s">
        <v>626</v>
      </c>
      <c r="E30" s="1224"/>
      <c r="F30" s="1224"/>
      <c r="G30" s="1224"/>
      <c r="H30" s="1224"/>
      <c r="I30" s="1225"/>
      <c r="J30" s="363"/>
      <c r="K30" s="363"/>
      <c r="L30" s="1222"/>
      <c r="M30" s="1222"/>
      <c r="N30" s="1222"/>
      <c r="O30" s="1222"/>
      <c r="P30" s="1222"/>
      <c r="Q30" s="1222"/>
      <c r="R30" s="1222"/>
      <c r="S30" s="1222"/>
      <c r="T30" s="363"/>
      <c r="U30" s="363"/>
      <c r="V30" s="1222"/>
      <c r="W30" s="1222"/>
      <c r="X30" s="1222"/>
      <c r="Y30" s="1222"/>
      <c r="Z30" s="1222"/>
      <c r="AA30" s="1222"/>
      <c r="AB30" s="1222"/>
      <c r="AC30" s="1222"/>
    </row>
    <row r="31" spans="1:29">
      <c r="A31" s="363"/>
      <c r="B31" s="374" t="s">
        <v>627</v>
      </c>
      <c r="C31" s="373" t="s">
        <v>628</v>
      </c>
      <c r="D31" s="1223" t="s">
        <v>629</v>
      </c>
      <c r="E31" s="1224"/>
      <c r="F31" s="1224"/>
      <c r="G31" s="1224"/>
      <c r="H31" s="1224"/>
      <c r="I31" s="1225"/>
      <c r="J31" s="363"/>
      <c r="K31" s="363"/>
      <c r="L31" s="1222"/>
      <c r="M31" s="1222"/>
      <c r="N31" s="1222"/>
      <c r="O31" s="1222"/>
      <c r="P31" s="1222"/>
      <c r="Q31" s="1222"/>
      <c r="R31" s="1222"/>
      <c r="S31" s="1222"/>
      <c r="T31" s="363"/>
      <c r="U31" s="363"/>
      <c r="V31" s="1222"/>
      <c r="W31" s="1222"/>
      <c r="X31" s="1222"/>
      <c r="Y31" s="1222"/>
      <c r="Z31" s="1222"/>
      <c r="AA31" s="1222"/>
      <c r="AB31" s="1222"/>
      <c r="AC31" s="1222"/>
    </row>
    <row r="32" spans="1:29">
      <c r="A32" s="363"/>
      <c r="B32" s="374">
        <v>2</v>
      </c>
      <c r="C32" s="373" t="s">
        <v>630</v>
      </c>
      <c r="D32" s="1223" t="s">
        <v>631</v>
      </c>
      <c r="E32" s="1224"/>
      <c r="F32" s="1224"/>
      <c r="G32" s="1224"/>
      <c r="H32" s="1224"/>
      <c r="I32" s="1225"/>
      <c r="J32" s="363"/>
      <c r="K32" s="363"/>
      <c r="L32" s="1222"/>
      <c r="M32" s="1222"/>
      <c r="N32" s="1222"/>
      <c r="O32" s="1222"/>
      <c r="P32" s="1222"/>
      <c r="Q32" s="1222"/>
      <c r="R32" s="1222"/>
      <c r="S32" s="1222"/>
      <c r="T32" s="363"/>
      <c r="U32" s="363"/>
      <c r="V32" s="1222"/>
      <c r="W32" s="1222"/>
      <c r="X32" s="1222"/>
      <c r="Y32" s="1222"/>
      <c r="Z32" s="1222"/>
      <c r="AA32" s="1222"/>
      <c r="AB32" s="1222"/>
      <c r="AC32" s="1222"/>
    </row>
    <row r="33" spans="1:29">
      <c r="A33" s="363"/>
      <c r="B33" s="363"/>
      <c r="C33" s="363"/>
      <c r="D33" s="363"/>
      <c r="E33" s="363"/>
      <c r="F33" s="363"/>
      <c r="G33" s="363"/>
      <c r="H33" s="363"/>
      <c r="I33" s="363"/>
      <c r="J33" s="363"/>
      <c r="K33" s="363"/>
      <c r="L33" s="1222"/>
      <c r="M33" s="1222"/>
      <c r="N33" s="1222"/>
      <c r="O33" s="1222"/>
      <c r="P33" s="1222"/>
      <c r="Q33" s="1222"/>
      <c r="R33" s="1222"/>
      <c r="S33" s="1222"/>
      <c r="T33" s="363"/>
      <c r="U33" s="363"/>
      <c r="V33" s="1222"/>
      <c r="W33" s="1222"/>
      <c r="X33" s="1222"/>
      <c r="Y33" s="1222"/>
      <c r="Z33" s="1222"/>
      <c r="AA33" s="1222"/>
      <c r="AB33" s="1222"/>
      <c r="AC33" s="1222"/>
    </row>
    <row r="34" spans="1:29">
      <c r="A34" s="363"/>
      <c r="B34" s="363"/>
      <c r="C34" s="363"/>
      <c r="D34" s="363"/>
      <c r="E34" s="363"/>
      <c r="F34" s="363"/>
      <c r="G34" s="363"/>
      <c r="H34" s="363"/>
      <c r="I34" s="363"/>
      <c r="J34" s="363"/>
      <c r="K34" s="363"/>
      <c r="L34" s="1222"/>
      <c r="M34" s="1222"/>
      <c r="N34" s="1222"/>
      <c r="O34" s="1222"/>
      <c r="P34" s="1222"/>
      <c r="Q34" s="1222"/>
      <c r="R34" s="1222"/>
      <c r="S34" s="1222"/>
      <c r="T34" s="363"/>
      <c r="U34" s="363"/>
      <c r="V34" s="1222"/>
      <c r="W34" s="1222"/>
      <c r="X34" s="1222"/>
      <c r="Y34" s="1222"/>
      <c r="Z34" s="1222"/>
      <c r="AA34" s="1222"/>
      <c r="AB34" s="1222"/>
      <c r="AC34" s="1222"/>
    </row>
    <row r="35" spans="1:29" ht="15.5">
      <c r="A35" s="363"/>
      <c r="B35" s="364" t="s">
        <v>632</v>
      </c>
      <c r="C35" s="364"/>
      <c r="D35" s="364"/>
      <c r="E35" s="364"/>
      <c r="F35" s="364"/>
      <c r="G35" s="364"/>
      <c r="H35" s="364"/>
      <c r="I35" s="364"/>
      <c r="J35" s="363"/>
      <c r="K35" s="363"/>
      <c r="L35" s="1222"/>
      <c r="M35" s="1222"/>
      <c r="N35" s="1222"/>
      <c r="O35" s="1222"/>
      <c r="P35" s="1222"/>
      <c r="Q35" s="1222"/>
      <c r="R35" s="1222"/>
      <c r="S35" s="1222"/>
      <c r="T35" s="363"/>
      <c r="U35" s="363"/>
      <c r="V35" s="1222"/>
      <c r="W35" s="1222"/>
      <c r="X35" s="1222"/>
      <c r="Y35" s="1222"/>
      <c r="Z35" s="1222"/>
      <c r="AA35" s="1222"/>
      <c r="AB35" s="1222"/>
      <c r="AC35" s="1222"/>
    </row>
    <row r="36" spans="1:29">
      <c r="A36" s="363"/>
      <c r="B36" s="363"/>
      <c r="C36" s="363"/>
      <c r="D36" s="363"/>
      <c r="E36" s="363"/>
      <c r="F36" s="363"/>
      <c r="G36" s="363"/>
      <c r="H36" s="363"/>
      <c r="I36" s="363"/>
      <c r="J36" s="363"/>
      <c r="K36" s="363"/>
      <c r="L36" s="1222"/>
      <c r="M36" s="1222"/>
      <c r="N36" s="1222"/>
      <c r="O36" s="1222"/>
      <c r="P36" s="1222"/>
      <c r="Q36" s="1222"/>
      <c r="R36" s="1222"/>
      <c r="S36" s="1222"/>
      <c r="T36" s="363"/>
      <c r="U36" s="363"/>
      <c r="V36" s="1222"/>
      <c r="W36" s="1222"/>
      <c r="X36" s="1222"/>
      <c r="Y36" s="1222"/>
      <c r="Z36" s="1222"/>
      <c r="AA36" s="1222"/>
      <c r="AB36" s="1222"/>
      <c r="AC36" s="1222"/>
    </row>
    <row r="37" spans="1:29">
      <c r="A37" s="363"/>
      <c r="B37" s="369" t="s">
        <v>633</v>
      </c>
      <c r="C37" s="363"/>
      <c r="D37" s="363"/>
      <c r="E37" s="363"/>
      <c r="F37" s="363"/>
      <c r="G37" s="363"/>
      <c r="H37" s="363"/>
      <c r="I37" s="363"/>
      <c r="J37" s="363"/>
      <c r="K37" s="363"/>
      <c r="L37" s="1222"/>
      <c r="M37" s="1222"/>
      <c r="N37" s="1222"/>
      <c r="O37" s="1222"/>
      <c r="P37" s="1222"/>
      <c r="Q37" s="1222"/>
      <c r="R37" s="1222"/>
      <c r="S37" s="1222"/>
      <c r="T37" s="363"/>
      <c r="U37" s="363"/>
      <c r="V37" s="1222"/>
      <c r="W37" s="1222"/>
      <c r="X37" s="1222"/>
      <c r="Y37" s="1222"/>
      <c r="Z37" s="1222"/>
      <c r="AA37" s="1222"/>
      <c r="AB37" s="1222"/>
      <c r="AC37" s="1222"/>
    </row>
    <row r="38" spans="1:29">
      <c r="A38" s="363"/>
      <c r="B38" s="1226" t="s">
        <v>634</v>
      </c>
      <c r="C38" s="1226"/>
      <c r="D38" s="1226"/>
      <c r="E38" s="1226"/>
      <c r="F38" s="1226"/>
      <c r="G38" s="1226"/>
      <c r="H38" s="1226"/>
      <c r="I38" s="1226"/>
      <c r="J38" s="363"/>
      <c r="K38" s="363"/>
      <c r="L38" s="1222"/>
      <c r="M38" s="1222"/>
      <c r="N38" s="1222"/>
      <c r="O38" s="1222"/>
      <c r="P38" s="1222"/>
      <c r="Q38" s="1222"/>
      <c r="R38" s="1222"/>
      <c r="S38" s="1222"/>
      <c r="T38" s="363"/>
      <c r="U38" s="363"/>
      <c r="V38" s="1222"/>
      <c r="W38" s="1222"/>
      <c r="X38" s="1222"/>
      <c r="Y38" s="1222"/>
      <c r="Z38" s="1222"/>
      <c r="AA38" s="1222"/>
      <c r="AB38" s="1222"/>
      <c r="AC38" s="1222"/>
    </row>
    <row r="39" spans="1:29">
      <c r="A39" s="363"/>
      <c r="B39" s="369" t="s">
        <v>635</v>
      </c>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row>
    <row r="40" spans="1:29">
      <c r="A40" s="363"/>
      <c r="B40" s="1226" t="s">
        <v>636</v>
      </c>
      <c r="C40" s="1226"/>
      <c r="D40" s="1226"/>
      <c r="E40" s="1226"/>
      <c r="F40" s="1226"/>
      <c r="G40" s="1226"/>
      <c r="H40" s="1226"/>
      <c r="I40" s="1226"/>
      <c r="J40" s="363"/>
      <c r="K40" s="363"/>
      <c r="L40" s="363"/>
      <c r="M40" s="363"/>
      <c r="N40" s="363"/>
      <c r="O40" s="363"/>
      <c r="P40" s="363"/>
      <c r="Q40" s="363"/>
      <c r="R40" s="363"/>
      <c r="S40" s="363"/>
      <c r="T40" s="363"/>
      <c r="U40" s="363"/>
      <c r="V40" s="363"/>
      <c r="W40" s="363"/>
      <c r="X40" s="363"/>
      <c r="Y40" s="363"/>
      <c r="Z40" s="363"/>
      <c r="AA40" s="363"/>
      <c r="AB40" s="363"/>
      <c r="AC40" s="363"/>
    </row>
    <row r="41" spans="1:29">
      <c r="A41" s="363"/>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row>
    <row r="42" spans="1:29">
      <c r="A42" s="363"/>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row>
    <row r="43" spans="1:29" ht="15.5">
      <c r="A43" s="363"/>
      <c r="B43" s="364" t="s">
        <v>637</v>
      </c>
      <c r="C43" s="364"/>
      <c r="D43" s="364"/>
      <c r="E43" s="364"/>
      <c r="F43" s="364"/>
      <c r="G43" s="364"/>
      <c r="H43" s="364"/>
      <c r="I43" s="364"/>
      <c r="J43" s="363"/>
      <c r="K43" s="363"/>
      <c r="L43" s="363"/>
      <c r="M43" s="363"/>
      <c r="N43" s="363"/>
      <c r="O43" s="363"/>
      <c r="P43" s="363"/>
      <c r="Q43" s="363"/>
      <c r="R43" s="363"/>
      <c r="S43" s="363"/>
      <c r="T43" s="363"/>
      <c r="U43" s="363"/>
      <c r="V43" s="363"/>
      <c r="W43" s="363"/>
      <c r="X43" s="363"/>
      <c r="Y43" s="363"/>
      <c r="Z43" s="363"/>
      <c r="AA43" s="363"/>
      <c r="AB43" s="363"/>
      <c r="AC43" s="363"/>
    </row>
    <row r="44" spans="1:29">
      <c r="A44" s="363"/>
      <c r="B44" s="370" t="s">
        <v>638</v>
      </c>
      <c r="C44" s="371" t="s">
        <v>639</v>
      </c>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row>
  </sheetData>
  <mergeCells count="23">
    <mergeCell ref="B40:I40"/>
    <mergeCell ref="B5:I5"/>
    <mergeCell ref="B11:I11"/>
    <mergeCell ref="B9:I9"/>
    <mergeCell ref="D19:I19"/>
    <mergeCell ref="D20:I20"/>
    <mergeCell ref="D21:I21"/>
    <mergeCell ref="D32:I32"/>
    <mergeCell ref="D30:I30"/>
    <mergeCell ref="B22:C22"/>
    <mergeCell ref="D22:I22"/>
    <mergeCell ref="B19:C19"/>
    <mergeCell ref="B20:C20"/>
    <mergeCell ref="B21:C21"/>
    <mergeCell ref="D27:I27"/>
    <mergeCell ref="D31:I31"/>
    <mergeCell ref="V5:AC5"/>
    <mergeCell ref="V9:AC38"/>
    <mergeCell ref="L9:S38"/>
    <mergeCell ref="L5:S5"/>
    <mergeCell ref="D28:I28"/>
    <mergeCell ref="D29:I29"/>
    <mergeCell ref="B38:I38"/>
  </mergeCells>
  <hyperlinks>
    <hyperlink ref="C44" r:id="rId1" xr:uid="{00000000-0004-0000-0400-000000000000}"/>
  </hyperlinks>
  <pageMargins left="0.70866141732283472" right="0.70866141732283472" top="0.74803149606299213" bottom="0.7480314960629921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8" tint="0.59999389629810485"/>
    <pageSetUpPr fitToPage="1"/>
  </sheetPr>
  <dimension ref="A1:AB122"/>
  <sheetViews>
    <sheetView showGridLines="0" zoomScale="85" zoomScaleNormal="85" zoomScaleSheetLayoutView="55" workbookViewId="0">
      <pane ySplit="4" topLeftCell="A99" activePane="bottomLeft" state="frozen"/>
      <selection pane="bottomLeft"/>
    </sheetView>
  </sheetViews>
  <sheetFormatPr defaultRowHeight="13"/>
  <cols>
    <col min="1" max="1" width="5.59765625" customWidth="1"/>
    <col min="2" max="2" width="2.69921875" customWidth="1"/>
    <col min="3" max="3" width="3" customWidth="1"/>
    <col min="4" max="4" width="2.296875" customWidth="1"/>
    <col min="5" max="5" width="7" customWidth="1"/>
    <col min="6" max="6" width="49.296875" customWidth="1"/>
    <col min="7" max="7" width="3" customWidth="1"/>
    <col min="8" max="8" width="15.59765625" customWidth="1"/>
    <col min="9" max="9" width="18.8984375" customWidth="1"/>
    <col min="10" max="10" width="15.69921875" customWidth="1"/>
    <col min="11" max="11" width="19.69921875" customWidth="1"/>
    <col min="12" max="19" width="15.69921875" customWidth="1"/>
    <col min="21" max="21" width="41.8984375" customWidth="1"/>
  </cols>
  <sheetData>
    <row r="1" spans="1:19" ht="19.5" customHeight="1">
      <c r="A1" s="979"/>
      <c r="B1" s="253"/>
      <c r="C1" s="253"/>
      <c r="D1" s="253"/>
      <c r="E1" s="253"/>
      <c r="F1" s="253"/>
      <c r="G1" s="253"/>
      <c r="H1" s="253"/>
      <c r="I1" s="253"/>
      <c r="J1" s="253"/>
      <c r="K1" s="253"/>
      <c r="L1" s="253"/>
      <c r="M1" s="253" t="s">
        <v>4</v>
      </c>
      <c r="N1" s="1088" t="s">
        <v>1127</v>
      </c>
      <c r="O1" s="1055"/>
      <c r="P1" s="1230" t="s">
        <v>6</v>
      </c>
      <c r="Q1" s="1231"/>
      <c r="R1" s="1091"/>
      <c r="S1" s="980"/>
    </row>
    <row r="2" spans="1:19" ht="20.25" customHeight="1">
      <c r="A2" s="981" t="s">
        <v>1259</v>
      </c>
      <c r="B2" s="253"/>
      <c r="C2" s="253"/>
      <c r="D2" s="253"/>
      <c r="E2" s="253"/>
      <c r="F2" s="253"/>
      <c r="G2" s="253"/>
      <c r="H2" s="253"/>
      <c r="I2" s="253"/>
      <c r="J2" s="253"/>
      <c r="K2" s="253"/>
      <c r="L2" s="253"/>
      <c r="M2" s="253"/>
      <c r="N2" s="1089"/>
      <c r="O2" s="1090"/>
      <c r="P2" s="1086" t="s">
        <v>7</v>
      </c>
      <c r="Q2" s="1087"/>
      <c r="R2" s="1092"/>
      <c r="S2" s="982"/>
    </row>
    <row r="3" spans="1:19" ht="19.5" customHeight="1">
      <c r="A3" s="1234" t="s">
        <v>1280</v>
      </c>
      <c r="B3" s="1235"/>
      <c r="C3" s="1235"/>
      <c r="D3" s="1235"/>
      <c r="E3" s="1235"/>
      <c r="F3" s="1235"/>
      <c r="G3" s="1235"/>
      <c r="H3" s="1235"/>
      <c r="I3" s="1235"/>
      <c r="J3" s="1235"/>
      <c r="K3" s="1235"/>
      <c r="L3" s="1235"/>
      <c r="M3" s="1235"/>
      <c r="N3" s="1235"/>
      <c r="O3" s="1235"/>
      <c r="P3" s="1235"/>
      <c r="Q3" s="1235"/>
      <c r="R3" s="1235"/>
      <c r="S3" s="1236"/>
    </row>
    <row r="4" spans="1:19" ht="15" customHeight="1">
      <c r="A4" s="44" t="s">
        <v>5</v>
      </c>
      <c r="B4" s="45"/>
      <c r="C4" s="983"/>
      <c r="D4" s="984"/>
      <c r="E4" s="984"/>
      <c r="F4" s="984"/>
      <c r="G4" s="984"/>
      <c r="H4" s="984"/>
      <c r="I4" s="984"/>
      <c r="J4" s="984"/>
      <c r="K4" s="984"/>
      <c r="L4" s="984"/>
      <c r="M4" s="984"/>
      <c r="N4" s="984"/>
      <c r="O4" s="984"/>
      <c r="P4" s="984"/>
      <c r="Q4" s="984"/>
      <c r="R4" s="984"/>
      <c r="S4" s="985"/>
    </row>
    <row r="5" spans="1:19" ht="30" customHeight="1">
      <c r="A5" s="46">
        <f>ROW()</f>
        <v>5</v>
      </c>
      <c r="B5" s="67"/>
      <c r="C5" s="68" t="s">
        <v>945</v>
      </c>
      <c r="D5" s="67"/>
      <c r="E5" s="67"/>
      <c r="F5" s="67"/>
      <c r="G5" s="67"/>
      <c r="H5" s="67"/>
      <c r="I5" s="67"/>
      <c r="J5" s="67"/>
      <c r="K5" s="67"/>
      <c r="L5" s="31"/>
      <c r="M5" s="31"/>
      <c r="N5" s="31"/>
      <c r="O5" s="31"/>
      <c r="P5" s="31"/>
      <c r="Q5" s="31"/>
      <c r="R5" s="106"/>
      <c r="S5" s="986"/>
    </row>
    <row r="6" spans="1:19" ht="15.75" customHeight="1">
      <c r="A6" s="46">
        <f>ROW()</f>
        <v>6</v>
      </c>
      <c r="B6" s="67"/>
      <c r="C6" s="68"/>
      <c r="D6" s="67"/>
      <c r="E6" s="67"/>
      <c r="F6" s="67"/>
      <c r="G6" s="67"/>
      <c r="H6" s="67"/>
      <c r="I6" s="67"/>
      <c r="J6" s="67"/>
      <c r="K6" s="67"/>
      <c r="L6" s="201" t="s">
        <v>171</v>
      </c>
      <c r="M6" s="201" t="s">
        <v>171</v>
      </c>
      <c r="N6" s="201" t="s">
        <v>171</v>
      </c>
      <c r="O6" s="201" t="s">
        <v>171</v>
      </c>
      <c r="P6" s="201" t="s">
        <v>171</v>
      </c>
      <c r="Q6" s="31"/>
      <c r="S6" s="986"/>
    </row>
    <row r="7" spans="1:19" ht="16.149999999999999" customHeight="1">
      <c r="A7" s="46">
        <f>ROW()</f>
        <v>7</v>
      </c>
      <c r="B7" s="67"/>
      <c r="C7" s="67"/>
      <c r="D7" s="67"/>
      <c r="E7" s="67"/>
      <c r="F7" s="67"/>
      <c r="G7" s="67"/>
      <c r="H7" s="67"/>
      <c r="I7" s="67"/>
      <c r="J7" s="67"/>
      <c r="K7" s="67"/>
      <c r="L7" s="201" t="s">
        <v>174</v>
      </c>
      <c r="M7" s="201" t="s">
        <v>175</v>
      </c>
      <c r="N7" s="201" t="s">
        <v>166</v>
      </c>
      <c r="O7" s="201" t="s">
        <v>167</v>
      </c>
      <c r="P7" s="201" t="s">
        <v>173</v>
      </c>
      <c r="Q7" s="31"/>
      <c r="S7" s="986"/>
    </row>
    <row r="8" spans="1:19" ht="16.149999999999999" customHeight="1">
      <c r="A8" s="46">
        <f>ROW()</f>
        <v>8</v>
      </c>
      <c r="B8" s="67"/>
      <c r="C8" s="67"/>
      <c r="D8" s="67"/>
      <c r="E8" s="67"/>
      <c r="F8" s="671"/>
      <c r="G8" s="67"/>
      <c r="H8" s="67"/>
      <c r="I8" s="67"/>
      <c r="J8" s="67"/>
      <c r="K8" s="67"/>
      <c r="L8" s="202" t="s">
        <v>713</v>
      </c>
      <c r="M8" s="202" t="s">
        <v>713</v>
      </c>
      <c r="N8" s="202" t="s">
        <v>713</v>
      </c>
      <c r="O8" s="202" t="s">
        <v>713</v>
      </c>
      <c r="P8" s="202" t="s">
        <v>713</v>
      </c>
      <c r="Q8" s="31"/>
      <c r="S8" s="986"/>
    </row>
    <row r="9" spans="1:19" ht="16.149999999999999" customHeight="1">
      <c r="A9" s="46">
        <f>ROW()</f>
        <v>9</v>
      </c>
      <c r="B9" s="67"/>
      <c r="C9" s="67"/>
      <c r="D9" s="67"/>
      <c r="E9" s="211" t="s">
        <v>350</v>
      </c>
      <c r="F9" s="70"/>
      <c r="G9" s="67"/>
      <c r="H9" s="67"/>
      <c r="I9" s="67"/>
      <c r="J9" s="67"/>
      <c r="K9" s="67"/>
      <c r="L9" s="987"/>
      <c r="M9" s="988">
        <f>L16</f>
        <v>0</v>
      </c>
      <c r="N9" s="988">
        <f>M16</f>
        <v>0</v>
      </c>
      <c r="O9" s="988">
        <f>N16</f>
        <v>0</v>
      </c>
      <c r="P9" s="989">
        <f>O16</f>
        <v>0</v>
      </c>
      <c r="Q9" s="31"/>
      <c r="S9" s="986"/>
    </row>
    <row r="10" spans="1:19" ht="16.149999999999999" customHeight="1">
      <c r="A10" s="46">
        <f>ROW()</f>
        <v>10</v>
      </c>
      <c r="B10" s="67"/>
      <c r="C10" s="1080"/>
      <c r="D10" s="1081" t="s">
        <v>3</v>
      </c>
      <c r="E10" s="1233" t="s">
        <v>472</v>
      </c>
      <c r="F10" s="1233"/>
      <c r="G10" s="1233"/>
      <c r="H10" s="1233"/>
      <c r="I10" s="1233"/>
      <c r="J10" s="1233"/>
      <c r="K10" s="67"/>
      <c r="L10" s="588"/>
      <c r="M10" s="588"/>
      <c r="N10" s="588"/>
      <c r="O10" s="588"/>
      <c r="P10" s="613">
        <f t="shared" ref="P10:P13" si="0">+R55</f>
        <v>0</v>
      </c>
      <c r="Q10" s="31"/>
      <c r="S10" s="986"/>
    </row>
    <row r="11" spans="1:19" ht="16.149999999999999" customHeight="1">
      <c r="A11" s="46">
        <f>ROW()</f>
        <v>11</v>
      </c>
      <c r="B11" s="67"/>
      <c r="C11" s="1080"/>
      <c r="D11" s="1081" t="s">
        <v>2</v>
      </c>
      <c r="E11" s="1233" t="s">
        <v>474</v>
      </c>
      <c r="F11" s="1233"/>
      <c r="G11" s="1233"/>
      <c r="H11" s="1233"/>
      <c r="I11" s="1233"/>
      <c r="J11" s="1233"/>
      <c r="K11" s="67"/>
      <c r="L11" s="581"/>
      <c r="M11" s="581"/>
      <c r="N11" s="581"/>
      <c r="O11" s="581"/>
      <c r="P11" s="613">
        <f t="shared" si="0"/>
        <v>0</v>
      </c>
      <c r="Q11" s="31"/>
      <c r="S11" s="986"/>
    </row>
    <row r="12" spans="1:19" ht="16.149999999999999" customHeight="1">
      <c r="A12" s="46">
        <f>ROW()</f>
        <v>12</v>
      </c>
      <c r="B12" s="67"/>
      <c r="C12" s="1080"/>
      <c r="D12" s="1081" t="s">
        <v>2</v>
      </c>
      <c r="E12" s="1237" t="s">
        <v>475</v>
      </c>
      <c r="F12" s="1237"/>
      <c r="G12" s="1237"/>
      <c r="H12" s="1237"/>
      <c r="I12" s="1237"/>
      <c r="J12" s="1237"/>
      <c r="K12" s="67"/>
      <c r="L12" s="581"/>
      <c r="M12" s="581"/>
      <c r="N12" s="581"/>
      <c r="O12" s="581"/>
      <c r="P12" s="613">
        <f t="shared" si="0"/>
        <v>0</v>
      </c>
      <c r="Q12" s="31"/>
      <c r="S12" s="986"/>
    </row>
    <row r="13" spans="1:19" ht="16.149999999999999" customHeight="1">
      <c r="A13" s="46">
        <f>ROW()</f>
        <v>13</v>
      </c>
      <c r="B13" s="67"/>
      <c r="C13" s="1080"/>
      <c r="D13" s="1081" t="s">
        <v>2</v>
      </c>
      <c r="E13" s="1233" t="s">
        <v>172</v>
      </c>
      <c r="F13" s="1233"/>
      <c r="G13" s="1233"/>
      <c r="H13" s="1233"/>
      <c r="I13" s="1233"/>
      <c r="J13" s="1233"/>
      <c r="K13" s="67"/>
      <c r="L13" s="581"/>
      <c r="M13" s="581"/>
      <c r="N13" s="581"/>
      <c r="O13" s="581"/>
      <c r="P13" s="613">
        <f t="shared" si="0"/>
        <v>0</v>
      </c>
      <c r="Q13" s="31"/>
      <c r="S13" s="986"/>
    </row>
    <row r="14" spans="1:19" ht="16.149999999999999" customHeight="1">
      <c r="A14" s="46">
        <f>ROW()</f>
        <v>14</v>
      </c>
      <c r="B14" s="67"/>
      <c r="C14" s="1080"/>
      <c r="D14" s="1081" t="s">
        <v>3</v>
      </c>
      <c r="E14" s="1233" t="s">
        <v>1193</v>
      </c>
      <c r="F14" s="1233"/>
      <c r="G14" s="1233"/>
      <c r="H14" s="1233"/>
      <c r="I14" s="1233"/>
      <c r="J14" s="1233"/>
      <c r="K14" s="1233"/>
      <c r="L14" s="581"/>
      <c r="M14" s="581"/>
      <c r="N14" s="581"/>
      <c r="O14" s="581"/>
      <c r="P14" s="613">
        <f>+R59</f>
        <v>0</v>
      </c>
      <c r="Q14" s="31"/>
      <c r="S14" s="986"/>
    </row>
    <row r="15" spans="1:19" ht="16.149999999999999" customHeight="1" thickBot="1">
      <c r="A15" s="46">
        <f>ROW()</f>
        <v>15</v>
      </c>
      <c r="B15" s="67"/>
      <c r="C15" s="1080"/>
      <c r="D15" s="1081" t="s">
        <v>3</v>
      </c>
      <c r="E15" s="213" t="s">
        <v>476</v>
      </c>
      <c r="F15" s="211"/>
      <c r="G15" s="67"/>
      <c r="H15" s="67"/>
      <c r="I15" s="67"/>
      <c r="J15" s="67"/>
      <c r="K15" s="67"/>
      <c r="L15" s="581"/>
      <c r="M15" s="581"/>
      <c r="N15" s="581"/>
      <c r="O15" s="581"/>
      <c r="P15" s="581"/>
      <c r="Q15" s="31"/>
      <c r="S15" s="986"/>
    </row>
    <row r="16" spans="1:19" ht="16.149999999999999" customHeight="1" thickBot="1">
      <c r="A16" s="46">
        <f>ROW()</f>
        <v>16</v>
      </c>
      <c r="B16" s="67"/>
      <c r="C16" s="69"/>
      <c r="D16" s="1077"/>
      <c r="E16" s="1232" t="s">
        <v>356</v>
      </c>
      <c r="F16" s="1232"/>
      <c r="G16" s="1232"/>
      <c r="H16" s="1232"/>
      <c r="I16" s="1232"/>
      <c r="J16" s="1232"/>
      <c r="K16" s="67"/>
      <c r="L16" s="991">
        <f>+L9+L10-L11-L12-L13+L14+L15</f>
        <v>0</v>
      </c>
      <c r="M16" s="992">
        <f>+M9+M10-M11-M12-M13+M14+M15</f>
        <v>0</v>
      </c>
      <c r="N16" s="992">
        <f>+N9+N10-N11-N12-N13+N14+N15</f>
        <v>0</v>
      </c>
      <c r="O16" s="992">
        <f>+O9+O10-O11-O12-O13+O14+O15</f>
        <v>0</v>
      </c>
      <c r="P16" s="993">
        <f>+P9+P10-P11-P12-P13+P14+P15</f>
        <v>0</v>
      </c>
      <c r="Q16" s="352"/>
      <c r="S16" s="986"/>
    </row>
    <row r="17" spans="1:21" ht="16.149999999999999" customHeight="1">
      <c r="A17" s="46">
        <f>ROW()</f>
        <v>17</v>
      </c>
      <c r="B17" s="67"/>
      <c r="C17" s="69"/>
      <c r="D17" s="1077"/>
      <c r="E17" s="211"/>
      <c r="F17" s="211"/>
      <c r="G17" s="211"/>
      <c r="H17" s="211"/>
      <c r="I17" s="211"/>
      <c r="J17" s="211"/>
      <c r="K17" s="67"/>
      <c r="L17" s="67"/>
      <c r="M17" s="67"/>
      <c r="N17" s="67"/>
      <c r="O17" s="67"/>
      <c r="P17" s="67"/>
      <c r="Q17" s="352"/>
      <c r="S17" s="986"/>
    </row>
    <row r="18" spans="1:21" ht="14.5">
      <c r="A18" s="46">
        <f>ROW()</f>
        <v>18</v>
      </c>
      <c r="E18" s="1197" t="s">
        <v>1283</v>
      </c>
      <c r="S18" s="950"/>
    </row>
    <row r="19" spans="1:21" ht="16.149999999999999" customHeight="1">
      <c r="A19" s="46">
        <f>ROW()</f>
        <v>19</v>
      </c>
      <c r="B19" s="67"/>
      <c r="C19" s="67"/>
      <c r="D19" s="67"/>
      <c r="E19" s="1198" t="s">
        <v>1200</v>
      </c>
      <c r="G19" s="67"/>
      <c r="H19" s="67"/>
      <c r="I19" s="67"/>
      <c r="J19" s="67"/>
      <c r="K19" s="67"/>
      <c r="L19" s="987"/>
      <c r="M19" s="987"/>
      <c r="N19" s="987"/>
      <c r="O19" s="987"/>
      <c r="P19" s="987"/>
      <c r="Q19" s="31"/>
      <c r="S19" s="986"/>
      <c r="U19" s="1138" t="s">
        <v>1260</v>
      </c>
    </row>
    <row r="20" spans="1:21" ht="16.149999999999999" customHeight="1">
      <c r="A20" s="46">
        <f>ROW()</f>
        <v>20</v>
      </c>
      <c r="B20" s="67"/>
      <c r="C20" s="1080"/>
      <c r="D20" s="1081"/>
      <c r="E20" s="1199" t="s">
        <v>1288</v>
      </c>
      <c r="G20" s="1145"/>
      <c r="H20" s="1145"/>
      <c r="I20" s="1145"/>
      <c r="J20" s="1145"/>
      <c r="K20" s="1145"/>
      <c r="L20" s="581"/>
      <c r="M20" s="581"/>
      <c r="N20" s="581"/>
      <c r="O20" s="581"/>
      <c r="P20" s="1144">
        <f>+R65</f>
        <v>0</v>
      </c>
      <c r="Q20" s="31"/>
      <c r="S20" s="986"/>
      <c r="U20" s="1138" t="s">
        <v>1260</v>
      </c>
    </row>
    <row r="21" spans="1:21" ht="16.149999999999999" customHeight="1">
      <c r="A21" s="46">
        <f>ROW()</f>
        <v>21</v>
      </c>
      <c r="B21" s="67"/>
      <c r="C21" s="69"/>
      <c r="D21" s="67"/>
      <c r="E21" s="67"/>
      <c r="F21" s="671"/>
      <c r="G21" s="67"/>
      <c r="H21" s="67"/>
      <c r="I21" s="67"/>
      <c r="J21" s="67"/>
      <c r="K21" s="67"/>
      <c r="L21" s="34"/>
      <c r="M21" s="34"/>
      <c r="N21" s="34"/>
      <c r="O21" s="34"/>
      <c r="P21" s="34"/>
      <c r="Q21" s="31"/>
      <c r="S21" s="986"/>
    </row>
    <row r="22" spans="1:21" ht="16.149999999999999" customHeight="1">
      <c r="A22" s="46">
        <f>ROW()</f>
        <v>22</v>
      </c>
      <c r="B22" s="67"/>
      <c r="C22" s="68" t="s">
        <v>946</v>
      </c>
      <c r="D22" s="67"/>
      <c r="E22" s="67"/>
      <c r="F22" s="67"/>
      <c r="G22" s="67"/>
      <c r="H22" s="67"/>
      <c r="I22" s="67"/>
      <c r="J22" s="67"/>
      <c r="K22" s="67"/>
      <c r="L22" s="106"/>
      <c r="Q22" s="31"/>
      <c r="S22" s="986"/>
    </row>
    <row r="23" spans="1:21" ht="18" customHeight="1">
      <c r="A23" s="46">
        <f>ROW()</f>
        <v>23</v>
      </c>
      <c r="B23" s="67"/>
      <c r="C23" s="68"/>
      <c r="D23" s="67"/>
      <c r="E23" s="67"/>
      <c r="F23" s="67"/>
      <c r="G23" s="67"/>
      <c r="H23" s="67"/>
      <c r="I23" s="67"/>
      <c r="J23" s="67"/>
      <c r="K23" s="67"/>
      <c r="L23" s="201" t="s">
        <v>349</v>
      </c>
      <c r="M23" s="201" t="s">
        <v>349</v>
      </c>
      <c r="N23" s="201" t="s">
        <v>349</v>
      </c>
      <c r="O23" s="201" t="s">
        <v>349</v>
      </c>
      <c r="P23" s="201" t="s">
        <v>349</v>
      </c>
      <c r="Q23" s="31"/>
      <c r="S23" s="986"/>
    </row>
    <row r="24" spans="1:21" ht="16.149999999999999" customHeight="1">
      <c r="A24" s="46">
        <f>ROW()</f>
        <v>24</v>
      </c>
      <c r="B24" s="27"/>
      <c r="C24" s="27"/>
      <c r="D24" s="67"/>
      <c r="E24" s="67"/>
      <c r="F24" s="671"/>
      <c r="G24" s="67"/>
      <c r="H24" s="67"/>
      <c r="I24" s="67"/>
      <c r="J24" s="67"/>
      <c r="K24" s="67"/>
      <c r="L24" s="201" t="str">
        <f>+L7</f>
        <v>CY-4</v>
      </c>
      <c r="M24" s="201" t="str">
        <f>+M7</f>
        <v>CY-3</v>
      </c>
      <c r="N24" s="201" t="str">
        <f>+N7</f>
        <v>CY-2</v>
      </c>
      <c r="O24" s="201" t="str">
        <f>+O7</f>
        <v>CY-1</v>
      </c>
      <c r="P24" s="201" t="str">
        <f>+P7</f>
        <v>CY</v>
      </c>
      <c r="Q24" s="31"/>
      <c r="S24" s="986"/>
    </row>
    <row r="25" spans="1:21" ht="16.149999999999999" customHeight="1">
      <c r="A25" s="46">
        <f>ROW()</f>
        <v>25</v>
      </c>
      <c r="B25" s="67"/>
      <c r="C25" s="67"/>
      <c r="D25" s="67"/>
      <c r="E25" s="67"/>
      <c r="F25" s="671"/>
      <c r="G25" s="67"/>
      <c r="H25" s="67"/>
      <c r="I25" s="67"/>
      <c r="J25" s="67"/>
      <c r="K25" s="67"/>
      <c r="L25" s="202" t="s">
        <v>713</v>
      </c>
      <c r="M25" s="202" t="s">
        <v>713</v>
      </c>
      <c r="N25" s="202" t="s">
        <v>713</v>
      </c>
      <c r="O25" s="202" t="s">
        <v>713</v>
      </c>
      <c r="P25" s="202" t="s">
        <v>713</v>
      </c>
      <c r="Q25" s="31"/>
      <c r="S25" s="986"/>
    </row>
    <row r="26" spans="1:21" ht="16.149999999999999" customHeight="1">
      <c r="A26" s="46">
        <f>ROW()</f>
        <v>26</v>
      </c>
      <c r="B26" s="67"/>
      <c r="C26" s="67"/>
      <c r="D26" s="67"/>
      <c r="E26" s="211" t="s">
        <v>352</v>
      </c>
      <c r="F26" s="211"/>
      <c r="G26" s="67"/>
      <c r="H26" s="67"/>
      <c r="I26" s="67"/>
      <c r="J26" s="67"/>
      <c r="K26" s="67"/>
      <c r="L26" s="994"/>
      <c r="M26" s="994"/>
      <c r="N26" s="994"/>
      <c r="O26" s="994"/>
      <c r="P26" s="995">
        <f>+O32</f>
        <v>0</v>
      </c>
      <c r="Q26" s="31"/>
      <c r="S26" s="986"/>
    </row>
    <row r="27" spans="1:21" ht="16.149999999999999" customHeight="1">
      <c r="A27" s="46">
        <f>ROW()</f>
        <v>27</v>
      </c>
      <c r="B27" s="67"/>
      <c r="C27" s="67"/>
      <c r="D27" s="1080" t="s">
        <v>3</v>
      </c>
      <c r="E27" s="213" t="s">
        <v>355</v>
      </c>
      <c r="F27" s="211"/>
      <c r="G27" s="67"/>
      <c r="H27" s="67"/>
      <c r="I27" s="67"/>
      <c r="J27" s="67"/>
      <c r="K27" s="67"/>
      <c r="L27" s="614"/>
      <c r="M27" s="614"/>
      <c r="N27" s="614"/>
      <c r="O27" s="614"/>
      <c r="P27" s="615">
        <f>+R72</f>
        <v>0</v>
      </c>
      <c r="Q27" s="31"/>
      <c r="S27" s="986"/>
    </row>
    <row r="28" spans="1:21" s="22" customFormat="1" ht="16.149999999999999" customHeight="1">
      <c r="A28" s="46">
        <f>ROW()</f>
        <v>28</v>
      </c>
      <c r="B28" s="67"/>
      <c r="C28" s="67"/>
      <c r="D28" s="1080" t="s">
        <v>2</v>
      </c>
      <c r="E28" s="213" t="s">
        <v>386</v>
      </c>
      <c r="F28" s="1078"/>
      <c r="G28" s="67"/>
      <c r="H28" s="67"/>
      <c r="I28" s="67"/>
      <c r="J28" s="67"/>
      <c r="K28" s="67"/>
      <c r="L28" s="616"/>
      <c r="M28" s="616"/>
      <c r="N28" s="616"/>
      <c r="O28" s="616"/>
      <c r="P28" s="615">
        <f>SUM(R81:R84)</f>
        <v>0</v>
      </c>
      <c r="Q28" s="31"/>
      <c r="S28" s="986"/>
    </row>
    <row r="29" spans="1:21" s="22" customFormat="1" ht="16.149999999999999" customHeight="1">
      <c r="A29" s="46">
        <f>ROW()</f>
        <v>29</v>
      </c>
      <c r="B29" s="67"/>
      <c r="C29" s="67"/>
      <c r="D29" s="1080" t="s">
        <v>2</v>
      </c>
      <c r="E29" s="990" t="s">
        <v>504</v>
      </c>
      <c r="F29" s="1078"/>
      <c r="G29" s="67"/>
      <c r="H29" s="67"/>
      <c r="I29" s="67"/>
      <c r="J29" s="67"/>
      <c r="K29" s="67"/>
      <c r="L29" s="616"/>
      <c r="M29" s="616"/>
      <c r="N29" s="616"/>
      <c r="O29" s="616"/>
      <c r="P29" s="615">
        <f>+R90</f>
        <v>0</v>
      </c>
      <c r="Q29" s="31"/>
      <c r="S29" s="986"/>
    </row>
    <row r="30" spans="1:21" s="22" customFormat="1" ht="16.149999999999999" customHeight="1">
      <c r="A30" s="46">
        <f>ROW()</f>
        <v>30</v>
      </c>
      <c r="B30" s="67"/>
      <c r="C30" s="67"/>
      <c r="D30" s="1080" t="s">
        <v>2</v>
      </c>
      <c r="E30" s="213" t="s">
        <v>172</v>
      </c>
      <c r="F30" s="1078"/>
      <c r="G30" s="67"/>
      <c r="H30" s="67"/>
      <c r="I30" s="67"/>
      <c r="J30" s="67"/>
      <c r="K30" s="67"/>
      <c r="L30" s="616"/>
      <c r="M30" s="616"/>
      <c r="N30" s="616"/>
      <c r="O30" s="616"/>
      <c r="P30" s="615">
        <f>+R96</f>
        <v>0</v>
      </c>
      <c r="Q30" s="31"/>
      <c r="S30" s="986"/>
    </row>
    <row r="31" spans="1:21" s="22" customFormat="1" ht="16.149999999999999" customHeight="1" thickBot="1">
      <c r="A31" s="46">
        <f>ROW()</f>
        <v>31</v>
      </c>
      <c r="B31" s="67"/>
      <c r="C31" s="67"/>
      <c r="D31" s="1080" t="s">
        <v>3</v>
      </c>
      <c r="E31" s="213" t="s">
        <v>1210</v>
      </c>
      <c r="F31" s="1078"/>
      <c r="G31" s="67"/>
      <c r="H31" s="67"/>
      <c r="I31" s="67"/>
      <c r="J31" s="67"/>
      <c r="K31" s="67"/>
      <c r="L31" s="616"/>
      <c r="M31" s="616"/>
      <c r="N31" s="616"/>
      <c r="O31" s="616"/>
      <c r="P31" s="615">
        <f>R102</f>
        <v>0</v>
      </c>
      <c r="Q31" s="31"/>
      <c r="S31" s="986"/>
    </row>
    <row r="32" spans="1:21" ht="16.149999999999999" customHeight="1" thickBot="1">
      <c r="A32" s="46">
        <f>ROW()</f>
        <v>32</v>
      </c>
      <c r="B32" s="67"/>
      <c r="C32" s="70"/>
      <c r="D32" s="67"/>
      <c r="E32" s="211" t="s">
        <v>351</v>
      </c>
      <c r="F32" s="1078"/>
      <c r="G32" s="67"/>
      <c r="H32" s="67"/>
      <c r="I32" s="67"/>
      <c r="J32" s="67"/>
      <c r="K32" s="67"/>
      <c r="L32" s="996">
        <f>+L26+L27-L28-L29-L30+L31</f>
        <v>0</v>
      </c>
      <c r="M32" s="996">
        <f>+M26+M27-M28-M29-M30+M31</f>
        <v>0</v>
      </c>
      <c r="N32" s="996">
        <f>+N26+N27-N28-N29-N30+N31</f>
        <v>0</v>
      </c>
      <c r="O32" s="996">
        <f>+O26+O27-O28-O29-O30+O31</f>
        <v>0</v>
      </c>
      <c r="P32" s="997">
        <f>+P26+P27-P28-P29-P30+P31</f>
        <v>0</v>
      </c>
      <c r="Q32" s="31"/>
      <c r="S32" s="986"/>
    </row>
    <row r="33" spans="1:28" ht="16.149999999999999" customHeight="1" thickBot="1">
      <c r="A33" s="46">
        <f>ROW()</f>
        <v>33</v>
      </c>
      <c r="B33" s="67"/>
      <c r="C33" s="70"/>
      <c r="D33" s="67"/>
      <c r="E33" s="211"/>
      <c r="F33" s="1078"/>
      <c r="G33" s="67"/>
      <c r="H33" s="67"/>
      <c r="I33" s="67"/>
      <c r="J33" s="67"/>
      <c r="K33" s="67"/>
      <c r="L33" s="998"/>
      <c r="M33" s="998"/>
      <c r="N33" s="998"/>
      <c r="O33" s="998"/>
      <c r="P33" s="998"/>
      <c r="Q33" s="31"/>
      <c r="S33" s="986"/>
    </row>
    <row r="34" spans="1:28" ht="16.149999999999999" customHeight="1" thickBot="1">
      <c r="A34" s="46">
        <f>ROW()</f>
        <v>34</v>
      </c>
      <c r="B34" s="67"/>
      <c r="C34" s="69"/>
      <c r="D34" s="67"/>
      <c r="E34" s="1084" t="s">
        <v>664</v>
      </c>
      <c r="F34" s="214"/>
      <c r="G34" s="67"/>
      <c r="H34" s="67"/>
      <c r="I34" s="67"/>
      <c r="J34" s="67"/>
      <c r="K34" s="67"/>
      <c r="L34" s="996">
        <f>IF(L16=0,0,L9/L26)</f>
        <v>0</v>
      </c>
      <c r="M34" s="999">
        <f>IF(M16=0,0,M9/M26)</f>
        <v>0</v>
      </c>
      <c r="N34" s="1000">
        <f>IF(N16=0,0,N9/N26)</f>
        <v>0</v>
      </c>
      <c r="O34" s="1000">
        <f>IF(O16=0,0,O9/O26)</f>
        <v>0</v>
      </c>
      <c r="P34" s="997">
        <f>IF(P16=0,0,P9/P26)</f>
        <v>0</v>
      </c>
      <c r="Q34" s="31"/>
      <c r="S34" s="986"/>
    </row>
    <row r="35" spans="1:28" ht="16.149999999999999" customHeight="1">
      <c r="A35" s="46">
        <f>ROW()</f>
        <v>35</v>
      </c>
      <c r="B35" s="67"/>
      <c r="C35" s="69"/>
      <c r="D35" s="67"/>
      <c r="E35" s="67"/>
      <c r="F35" s="671"/>
      <c r="G35" s="67"/>
      <c r="H35" s="67"/>
      <c r="I35" s="67"/>
      <c r="J35" s="67"/>
      <c r="K35" s="67"/>
      <c r="L35" s="31"/>
      <c r="M35" s="31"/>
      <c r="N35" s="31"/>
      <c r="O35" s="31"/>
      <c r="P35" s="31"/>
      <c r="Q35" s="31"/>
      <c r="R35" s="34"/>
      <c r="S35" s="986"/>
    </row>
    <row r="36" spans="1:28" ht="16.149999999999999" customHeight="1">
      <c r="A36" s="46">
        <f>ROW()</f>
        <v>36</v>
      </c>
      <c r="B36" s="31"/>
      <c r="C36" s="1001" t="s">
        <v>1177</v>
      </c>
      <c r="D36" s="1002"/>
      <c r="E36" s="1002"/>
      <c r="F36" s="1003"/>
      <c r="G36" s="1002"/>
      <c r="H36" s="1002"/>
      <c r="I36" s="1002"/>
      <c r="J36" s="1002"/>
      <c r="K36" s="1002"/>
      <c r="L36" s="1002"/>
      <c r="M36" s="1002"/>
      <c r="N36" s="1002"/>
      <c r="O36" s="1002"/>
      <c r="P36" s="1002"/>
      <c r="Q36" s="31"/>
      <c r="R36" s="34"/>
      <c r="S36" s="986"/>
    </row>
    <row r="37" spans="1:28" ht="16.149999999999999" customHeight="1">
      <c r="A37" s="46">
        <f>ROW()</f>
        <v>37</v>
      </c>
      <c r="B37" s="31"/>
      <c r="C37" s="1004"/>
      <c r="D37" s="1002"/>
      <c r="E37" s="1002"/>
      <c r="F37" s="1003"/>
      <c r="G37" s="1002"/>
      <c r="H37" s="1002"/>
      <c r="I37" s="1002"/>
      <c r="J37" s="1002"/>
      <c r="K37" s="1002"/>
      <c r="L37" s="1002"/>
      <c r="M37" s="1002"/>
      <c r="N37" s="1002"/>
      <c r="O37" s="1002"/>
      <c r="P37" s="1002"/>
      <c r="Q37" s="31"/>
      <c r="R37" s="34"/>
      <c r="S37" s="986"/>
    </row>
    <row r="38" spans="1:28" ht="16.149999999999999" customHeight="1">
      <c r="A38" s="46">
        <f>ROW()</f>
        <v>38</v>
      </c>
      <c r="B38" s="31"/>
      <c r="C38" s="1190"/>
      <c r="D38" s="1191"/>
      <c r="E38" s="1192" t="s">
        <v>1278</v>
      </c>
      <c r="F38" s="1191"/>
      <c r="G38" s="1002"/>
      <c r="H38" s="1002"/>
      <c r="I38" s="1002"/>
      <c r="J38" s="1002"/>
      <c r="K38" s="1002"/>
      <c r="L38" s="1002"/>
      <c r="M38" s="1002"/>
      <c r="N38" s="1002"/>
      <c r="O38" s="108"/>
      <c r="P38" s="1005"/>
      <c r="Q38" s="31"/>
      <c r="R38" s="34"/>
      <c r="S38" s="986"/>
      <c r="U38" s="1138" t="s">
        <v>1260</v>
      </c>
      <c r="V38" s="1139" t="s">
        <v>1281</v>
      </c>
      <c r="AB38" s="1139"/>
    </row>
    <row r="39" spans="1:28" ht="16.149999999999999" customHeight="1">
      <c r="A39" s="46">
        <f>ROW()</f>
        <v>39</v>
      </c>
      <c r="B39" s="31"/>
      <c r="C39" s="1190"/>
      <c r="D39" s="1191"/>
      <c r="E39" s="1192" t="s">
        <v>1279</v>
      </c>
      <c r="F39" s="1191"/>
      <c r="G39" s="1002"/>
      <c r="H39" s="1002"/>
      <c r="I39" s="1002"/>
      <c r="J39" s="1002"/>
      <c r="K39" s="1002"/>
      <c r="L39" s="1002"/>
      <c r="M39" s="1002"/>
      <c r="N39" s="1002"/>
      <c r="O39" s="108"/>
      <c r="P39" s="1005"/>
      <c r="Q39" s="31"/>
      <c r="R39" s="34"/>
      <c r="S39" s="986"/>
      <c r="U39" s="1138" t="s">
        <v>1260</v>
      </c>
      <c r="V39" s="1139" t="s">
        <v>1281</v>
      </c>
    </row>
    <row r="40" spans="1:28" ht="16.149999999999999" customHeight="1">
      <c r="A40" s="46">
        <f>ROW()</f>
        <v>40</v>
      </c>
      <c r="B40" s="31"/>
      <c r="C40" s="1190"/>
      <c r="D40" s="1191"/>
      <c r="E40" s="1192" t="s">
        <v>1151</v>
      </c>
      <c r="F40" s="1191"/>
      <c r="G40" s="1002"/>
      <c r="H40" s="1002"/>
      <c r="I40" s="1002"/>
      <c r="J40" s="1002"/>
      <c r="K40" s="1002"/>
      <c r="L40" s="1002"/>
      <c r="M40" s="1002"/>
      <c r="N40" s="1002"/>
      <c r="O40" s="108"/>
      <c r="P40" s="1006">
        <f>IF(P38&lt;&gt;0,P38/P39-1, 0)</f>
        <v>0</v>
      </c>
      <c r="Q40" s="31"/>
      <c r="R40" s="34"/>
      <c r="S40" s="986"/>
    </row>
    <row r="41" spans="1:28" ht="16.149999999999999" customHeight="1">
      <c r="A41" s="46">
        <f>ROW()</f>
        <v>41</v>
      </c>
      <c r="B41" s="31"/>
      <c r="C41" s="1190"/>
      <c r="D41" s="1191"/>
      <c r="E41" s="1191"/>
      <c r="F41" s="1192"/>
      <c r="G41" s="1002"/>
      <c r="H41" s="1002"/>
      <c r="I41" s="1002"/>
      <c r="J41" s="1002"/>
      <c r="K41" s="1002"/>
      <c r="L41" s="1002"/>
      <c r="M41" s="1002"/>
      <c r="N41" s="1002"/>
      <c r="O41" s="1002"/>
      <c r="P41" s="1002"/>
      <c r="Q41" s="31"/>
      <c r="R41" s="34"/>
      <c r="S41" s="986"/>
    </row>
    <row r="42" spans="1:28" ht="48.75" customHeight="1">
      <c r="A42" s="46">
        <f>ROW()</f>
        <v>42</v>
      </c>
      <c r="B42" s="31"/>
      <c r="C42" s="1193"/>
      <c r="D42" s="1193"/>
      <c r="E42" s="1193"/>
      <c r="F42" s="1193"/>
      <c r="G42" s="1007"/>
      <c r="H42" s="1007"/>
      <c r="I42" s="1007"/>
      <c r="J42" s="1007"/>
      <c r="K42" s="1007"/>
      <c r="L42" s="1007"/>
      <c r="M42" s="1051" t="s">
        <v>1179</v>
      </c>
      <c r="N42" s="1052"/>
      <c r="O42" s="1051" t="s">
        <v>1178</v>
      </c>
      <c r="P42" s="1052"/>
      <c r="Q42" s="31"/>
      <c r="R42" s="34"/>
      <c r="S42" s="986"/>
    </row>
    <row r="43" spans="1:28" ht="16.149999999999999" customHeight="1">
      <c r="A43" s="46">
        <f>ROW()</f>
        <v>43</v>
      </c>
      <c r="B43" s="31"/>
      <c r="C43" s="1193"/>
      <c r="D43" s="1193"/>
      <c r="E43" s="1193"/>
      <c r="F43" s="1193" t="s">
        <v>1152</v>
      </c>
      <c r="G43" s="1007"/>
      <c r="H43" s="1007"/>
      <c r="I43" s="1007"/>
      <c r="J43" s="1007"/>
      <c r="K43" s="1007"/>
      <c r="L43" s="1007"/>
      <c r="M43" s="1006">
        <f>P26</f>
        <v>0</v>
      </c>
      <c r="N43" s="1007"/>
      <c r="O43" s="1006">
        <f>P9</f>
        <v>0</v>
      </c>
      <c r="P43" s="1007"/>
      <c r="Q43" s="31"/>
      <c r="R43" s="34"/>
      <c r="S43" s="986"/>
      <c r="U43" s="1138" t="s">
        <v>1260</v>
      </c>
    </row>
    <row r="44" spans="1:28" ht="16.149999999999999" customHeight="1">
      <c r="A44" s="46">
        <f>ROW()</f>
        <v>44</v>
      </c>
      <c r="B44" s="31"/>
      <c r="C44" s="1075"/>
      <c r="D44" s="1194" t="s">
        <v>2</v>
      </c>
      <c r="E44" s="1075"/>
      <c r="F44" s="1195" t="s">
        <v>1153</v>
      </c>
      <c r="G44" s="1008"/>
      <c r="H44" s="1008"/>
      <c r="I44" s="1008"/>
      <c r="J44" s="1008"/>
      <c r="K44" s="1008"/>
      <c r="L44" s="1007"/>
      <c r="M44" s="1009"/>
      <c r="N44" s="1007"/>
      <c r="O44" s="1009"/>
      <c r="P44" s="1007"/>
      <c r="Q44" s="31"/>
      <c r="R44" s="34"/>
      <c r="S44" s="986"/>
      <c r="U44" s="1138" t="s">
        <v>1260</v>
      </c>
    </row>
    <row r="45" spans="1:28" ht="16.149999999999999" customHeight="1">
      <c r="A45" s="46">
        <f>ROW()</f>
        <v>45</v>
      </c>
      <c r="B45" s="31"/>
      <c r="C45" s="1193"/>
      <c r="D45" s="1193"/>
      <c r="E45" s="1193"/>
      <c r="F45" s="1193"/>
      <c r="G45" s="1007"/>
      <c r="H45" s="1007"/>
      <c r="I45" s="1007"/>
      <c r="J45" s="1007"/>
      <c r="K45" s="1007"/>
      <c r="L45" s="1007"/>
      <c r="M45" s="1007"/>
      <c r="N45" s="1007"/>
      <c r="O45" s="1007"/>
      <c r="P45" s="1007"/>
      <c r="Q45" s="31"/>
      <c r="R45" s="34"/>
      <c r="S45" s="986"/>
    </row>
    <row r="46" spans="1:28" ht="16.149999999999999" customHeight="1">
      <c r="A46" s="46">
        <f>ROW()</f>
        <v>46</v>
      </c>
      <c r="B46" s="31"/>
      <c r="C46" s="1193"/>
      <c r="D46" s="1195"/>
      <c r="E46" s="1195"/>
      <c r="F46" s="1195" t="s">
        <v>1287</v>
      </c>
      <c r="G46" s="1008"/>
      <c r="H46" s="1008"/>
      <c r="I46" s="1008"/>
      <c r="J46" s="1008"/>
      <c r="K46" s="1008"/>
      <c r="L46" s="1007"/>
      <c r="M46" s="1006">
        <f>M43-M44</f>
        <v>0</v>
      </c>
      <c r="N46" s="1007"/>
      <c r="O46" s="1006">
        <f>O43-O44</f>
        <v>0</v>
      </c>
      <c r="P46" s="1007"/>
      <c r="Q46" s="31"/>
      <c r="R46" s="34"/>
      <c r="S46" s="986"/>
      <c r="U46" s="1138" t="s">
        <v>1260</v>
      </c>
    </row>
    <row r="47" spans="1:28" ht="16.149999999999999" customHeight="1" thickBot="1">
      <c r="A47" s="46">
        <f>ROW()</f>
        <v>47</v>
      </c>
      <c r="B47" s="31"/>
      <c r="C47" s="1007"/>
      <c r="D47" s="1008"/>
      <c r="E47" s="1008"/>
      <c r="G47" s="1008"/>
      <c r="H47" s="1008"/>
      <c r="I47" s="1008"/>
      <c r="J47" s="1008"/>
      <c r="K47" s="1008"/>
      <c r="L47" s="1007"/>
      <c r="M47" s="1007"/>
      <c r="N47" s="1007"/>
      <c r="O47" s="1007"/>
      <c r="P47" s="1007"/>
      <c r="Q47" s="31"/>
      <c r="R47" s="34"/>
      <c r="S47" s="986"/>
    </row>
    <row r="48" spans="1:28" ht="17.25" customHeight="1" thickBot="1">
      <c r="A48" s="46">
        <f>ROW()</f>
        <v>48</v>
      </c>
      <c r="B48" s="31"/>
      <c r="C48" s="1007"/>
      <c r="D48" s="1007"/>
      <c r="E48" s="1189" t="s">
        <v>1154</v>
      </c>
      <c r="F48" s="1007"/>
      <c r="G48" s="1007"/>
      <c r="H48" s="1007"/>
      <c r="I48" s="1007"/>
      <c r="J48" s="1007"/>
      <c r="K48" s="1007"/>
      <c r="L48" s="1007"/>
      <c r="M48" s="996">
        <f>IF(M46&lt;&gt;0,M46*$P40,0)</f>
        <v>0</v>
      </c>
      <c r="O48" s="996">
        <f>IF(O46&lt;&gt;0,O46*$P40,0)</f>
        <v>0</v>
      </c>
      <c r="Q48" s="31"/>
      <c r="R48" s="34"/>
      <c r="S48" s="986"/>
      <c r="U48" s="1138" t="s">
        <v>1260</v>
      </c>
    </row>
    <row r="49" spans="1:21" ht="16.149999999999999" customHeight="1">
      <c r="A49" s="46">
        <f>ROW()</f>
        <v>49</v>
      </c>
      <c r="B49" s="31"/>
      <c r="C49" s="1004"/>
      <c r="D49" s="1002"/>
      <c r="F49" s="1003"/>
      <c r="G49" s="1002"/>
      <c r="H49" s="1002"/>
      <c r="I49" s="1002"/>
      <c r="J49" s="1002"/>
      <c r="K49" s="1002"/>
      <c r="L49" s="1002"/>
      <c r="M49" s="1002"/>
      <c r="O49" s="1002"/>
      <c r="P49" s="1002"/>
      <c r="Q49" s="31"/>
      <c r="R49" s="34"/>
      <c r="S49" s="986"/>
    </row>
    <row r="50" spans="1:21" ht="16.149999999999999" customHeight="1">
      <c r="A50" s="46">
        <f>ROW()</f>
        <v>50</v>
      </c>
      <c r="B50" s="31"/>
      <c r="C50" s="1004"/>
      <c r="D50" s="1002"/>
      <c r="E50" s="1002"/>
      <c r="F50" s="1003"/>
      <c r="G50" s="1002"/>
      <c r="H50" s="1002"/>
      <c r="I50" s="1002"/>
      <c r="J50" s="1002"/>
      <c r="K50" s="1002"/>
      <c r="L50" s="1002"/>
      <c r="M50" s="1002"/>
      <c r="N50" s="1002"/>
      <c r="O50" s="1002"/>
      <c r="P50" s="1002"/>
      <c r="Q50" s="31"/>
      <c r="R50" s="34"/>
      <c r="S50" s="986"/>
    </row>
    <row r="51" spans="1:21" ht="25.5" customHeight="1">
      <c r="A51" s="46">
        <f>ROW()</f>
        <v>51</v>
      </c>
      <c r="B51" s="31"/>
      <c r="C51" s="37" t="s">
        <v>1155</v>
      </c>
      <c r="D51" s="31"/>
      <c r="E51" s="31"/>
      <c r="F51" s="31"/>
      <c r="G51" s="31"/>
      <c r="H51" s="31"/>
      <c r="S51" s="986"/>
    </row>
    <row r="52" spans="1:21" ht="71.25" customHeight="1">
      <c r="A52" s="46">
        <f>ROW()</f>
        <v>52</v>
      </c>
      <c r="B52" s="31"/>
      <c r="C52" s="207"/>
      <c r="D52" s="198"/>
      <c r="E52" s="198"/>
      <c r="F52" s="198"/>
      <c r="G52" s="198"/>
      <c r="H52" s="198"/>
      <c r="I52" s="201" t="s">
        <v>320</v>
      </c>
      <c r="J52" s="201" t="s">
        <v>922</v>
      </c>
      <c r="K52" s="201" t="s">
        <v>921</v>
      </c>
      <c r="L52" s="201" t="s">
        <v>321</v>
      </c>
      <c r="M52" s="201" t="s">
        <v>353</v>
      </c>
      <c r="N52" s="201" t="s">
        <v>354</v>
      </c>
      <c r="O52" s="201" t="s">
        <v>333</v>
      </c>
      <c r="P52" s="201" t="s">
        <v>341</v>
      </c>
      <c r="Q52" s="201" t="s">
        <v>348</v>
      </c>
      <c r="R52" s="201" t="s">
        <v>13</v>
      </c>
      <c r="S52" s="986"/>
    </row>
    <row r="53" spans="1:21" ht="16.149999999999999" customHeight="1" thickBot="1">
      <c r="A53" s="46">
        <f>ROW()</f>
        <v>53</v>
      </c>
      <c r="B53" s="31"/>
      <c r="C53" s="198"/>
      <c r="D53" s="198"/>
      <c r="E53" s="198"/>
      <c r="F53" s="119"/>
      <c r="G53" s="198"/>
      <c r="H53" s="198"/>
      <c r="I53" s="202" t="s">
        <v>713</v>
      </c>
      <c r="J53" s="202" t="s">
        <v>713</v>
      </c>
      <c r="K53" s="202" t="s">
        <v>713</v>
      </c>
      <c r="L53" s="202" t="s">
        <v>713</v>
      </c>
      <c r="M53" s="202" t="s">
        <v>713</v>
      </c>
      <c r="N53" s="202" t="s">
        <v>713</v>
      </c>
      <c r="O53" s="202" t="s">
        <v>713</v>
      </c>
      <c r="P53" s="202" t="s">
        <v>713</v>
      </c>
      <c r="Q53" s="202" t="s">
        <v>713</v>
      </c>
      <c r="R53" s="202" t="s">
        <v>713</v>
      </c>
      <c r="S53" s="1010"/>
    </row>
    <row r="54" spans="1:21" ht="16.149999999999999" customHeight="1" thickBot="1">
      <c r="A54" s="46">
        <f>ROW()</f>
        <v>54</v>
      </c>
      <c r="B54" s="67"/>
      <c r="C54" s="1077"/>
      <c r="D54" s="1078"/>
      <c r="E54" s="211" t="s">
        <v>505</v>
      </c>
      <c r="F54" s="1078"/>
      <c r="G54" s="1078"/>
      <c r="H54" s="1078"/>
      <c r="I54" s="614"/>
      <c r="J54" s="614"/>
      <c r="K54" s="618"/>
      <c r="L54" s="614"/>
      <c r="M54" s="618"/>
      <c r="N54" s="614"/>
      <c r="O54" s="614"/>
      <c r="P54" s="614"/>
      <c r="Q54" s="617"/>
      <c r="R54" s="619">
        <f>SUM(I54:Q54)</f>
        <v>0</v>
      </c>
      <c r="S54" s="986"/>
    </row>
    <row r="55" spans="1:21" ht="16.149999999999999" customHeight="1" thickBot="1">
      <c r="A55" s="46">
        <f>ROW()</f>
        <v>55</v>
      </c>
      <c r="B55" s="67"/>
      <c r="C55" s="1076" t="s">
        <v>3</v>
      </c>
      <c r="D55" s="1077"/>
      <c r="E55" s="1078" t="s">
        <v>355</v>
      </c>
      <c r="F55" s="1078"/>
      <c r="G55" s="1077"/>
      <c r="H55" s="1077"/>
      <c r="I55" s="613">
        <f>+I71</f>
        <v>0</v>
      </c>
      <c r="J55" s="613">
        <f t="shared" ref="J55:Q55" si="1">+J71</f>
        <v>0</v>
      </c>
      <c r="K55" s="621">
        <f t="shared" si="1"/>
        <v>0</v>
      </c>
      <c r="L55" s="613">
        <f t="shared" si="1"/>
        <v>0</v>
      </c>
      <c r="M55" s="621">
        <f t="shared" si="1"/>
        <v>0</v>
      </c>
      <c r="N55" s="613">
        <f t="shared" si="1"/>
        <v>0</v>
      </c>
      <c r="O55" s="613">
        <f t="shared" si="1"/>
        <v>0</v>
      </c>
      <c r="P55" s="613">
        <f t="shared" si="1"/>
        <v>0</v>
      </c>
      <c r="Q55" s="620">
        <f t="shared" si="1"/>
        <v>0</v>
      </c>
      <c r="R55" s="1111">
        <f>IF(SUM(I55:Q55)=R71,R71,"ERROR")</f>
        <v>0</v>
      </c>
      <c r="S55" s="986"/>
    </row>
    <row r="56" spans="1:21" ht="16.149999999999999" customHeight="1" thickBot="1">
      <c r="A56" s="46">
        <f>ROW()</f>
        <v>56</v>
      </c>
      <c r="B56" s="67"/>
      <c r="C56" s="1076" t="s">
        <v>2</v>
      </c>
      <c r="D56" s="1077"/>
      <c r="E56" s="1078" t="s">
        <v>386</v>
      </c>
      <c r="F56" s="1078"/>
      <c r="G56" s="1077"/>
      <c r="H56" s="1077"/>
      <c r="I56" s="613">
        <f>SUM(I77:I80)</f>
        <v>0</v>
      </c>
      <c r="J56" s="613">
        <f t="shared" ref="J56:Q56" si="2">SUM(J77:J80)</f>
        <v>0</v>
      </c>
      <c r="K56" s="621">
        <f t="shared" si="2"/>
        <v>0</v>
      </c>
      <c r="L56" s="613">
        <f t="shared" si="2"/>
        <v>0</v>
      </c>
      <c r="M56" s="621">
        <f t="shared" si="2"/>
        <v>0</v>
      </c>
      <c r="N56" s="613">
        <f t="shared" si="2"/>
        <v>0</v>
      </c>
      <c r="O56" s="613">
        <f t="shared" si="2"/>
        <v>0</v>
      </c>
      <c r="P56" s="613">
        <f t="shared" si="2"/>
        <v>0</v>
      </c>
      <c r="Q56" s="620">
        <f t="shared" si="2"/>
        <v>0</v>
      </c>
      <c r="R56" s="1111">
        <f>IF(SUM(I56:Q56)=SUM(R77:R80),SUM(R77:R80),"ERROR")</f>
        <v>0</v>
      </c>
      <c r="S56" s="986"/>
    </row>
    <row r="57" spans="1:21" ht="16.149999999999999" customHeight="1" thickBot="1">
      <c r="A57" s="46">
        <f>ROW()</f>
        <v>57</v>
      </c>
      <c r="B57" s="67"/>
      <c r="C57" s="1076" t="s">
        <v>2</v>
      </c>
      <c r="D57" s="1077"/>
      <c r="E57" s="1078" t="s">
        <v>504</v>
      </c>
      <c r="F57" s="1078"/>
      <c r="G57" s="1077"/>
      <c r="H57" s="1077"/>
      <c r="I57" s="613">
        <f>+I89</f>
        <v>0</v>
      </c>
      <c r="J57" s="613">
        <f t="shared" ref="J57:Q57" si="3">+J89</f>
        <v>0</v>
      </c>
      <c r="K57" s="621">
        <f t="shared" si="3"/>
        <v>0</v>
      </c>
      <c r="L57" s="613">
        <f t="shared" si="3"/>
        <v>0</v>
      </c>
      <c r="M57" s="621">
        <f t="shared" si="3"/>
        <v>0</v>
      </c>
      <c r="N57" s="613">
        <f t="shared" si="3"/>
        <v>0</v>
      </c>
      <c r="O57" s="613">
        <f t="shared" si="3"/>
        <v>0</v>
      </c>
      <c r="P57" s="613">
        <f t="shared" si="3"/>
        <v>0</v>
      </c>
      <c r="Q57" s="620">
        <f t="shared" si="3"/>
        <v>0</v>
      </c>
      <c r="R57" s="1111">
        <f>IF(SUM(I57:Q57)=R89,R89,"ERROR")</f>
        <v>0</v>
      </c>
      <c r="S57" s="986"/>
    </row>
    <row r="58" spans="1:21" ht="16.149999999999999" customHeight="1" thickBot="1">
      <c r="A58" s="46">
        <f>ROW()</f>
        <v>58</v>
      </c>
      <c r="B58" s="67"/>
      <c r="C58" s="1076" t="s">
        <v>2</v>
      </c>
      <c r="D58" s="1077"/>
      <c r="E58" s="1078" t="s">
        <v>172</v>
      </c>
      <c r="F58" s="1078"/>
      <c r="G58" s="1077"/>
      <c r="H58" s="1077"/>
      <c r="I58" s="613">
        <f>I95</f>
        <v>0</v>
      </c>
      <c r="J58" s="613">
        <f t="shared" ref="J58:Q58" si="4">J95</f>
        <v>0</v>
      </c>
      <c r="K58" s="621">
        <f t="shared" si="4"/>
        <v>0</v>
      </c>
      <c r="L58" s="613">
        <f t="shared" si="4"/>
        <v>0</v>
      </c>
      <c r="M58" s="621">
        <f t="shared" si="4"/>
        <v>0</v>
      </c>
      <c r="N58" s="613">
        <f t="shared" si="4"/>
        <v>0</v>
      </c>
      <c r="O58" s="613">
        <f t="shared" si="4"/>
        <v>0</v>
      </c>
      <c r="P58" s="613">
        <f t="shared" si="4"/>
        <v>0</v>
      </c>
      <c r="Q58" s="620">
        <f t="shared" si="4"/>
        <v>0</v>
      </c>
      <c r="R58" s="1111">
        <f>R95</f>
        <v>0</v>
      </c>
      <c r="S58" s="986"/>
    </row>
    <row r="59" spans="1:21" ht="16.149999999999999" customHeight="1" thickBot="1">
      <c r="A59" s="46">
        <f>ROW()</f>
        <v>59</v>
      </c>
      <c r="B59" s="67"/>
      <c r="C59" s="1076" t="s">
        <v>3</v>
      </c>
      <c r="D59" s="1077"/>
      <c r="E59" s="1079" t="s">
        <v>1237</v>
      </c>
      <c r="F59" s="1078"/>
      <c r="G59" s="1077"/>
      <c r="H59" s="1077"/>
      <c r="I59" s="613">
        <f>I101</f>
        <v>0</v>
      </c>
      <c r="J59" s="613">
        <f t="shared" ref="J59:P59" si="5">J101</f>
        <v>0</v>
      </c>
      <c r="K59" s="621">
        <f t="shared" si="5"/>
        <v>0</v>
      </c>
      <c r="L59" s="613">
        <f t="shared" si="5"/>
        <v>0</v>
      </c>
      <c r="M59" s="621">
        <f t="shared" si="5"/>
        <v>0</v>
      </c>
      <c r="N59" s="613">
        <f t="shared" si="5"/>
        <v>0</v>
      </c>
      <c r="O59" s="613">
        <f t="shared" si="5"/>
        <v>0</v>
      </c>
      <c r="P59" s="613">
        <f t="shared" si="5"/>
        <v>0</v>
      </c>
      <c r="Q59" s="620">
        <f>Q101</f>
        <v>0</v>
      </c>
      <c r="R59" s="1111">
        <f>R101</f>
        <v>0</v>
      </c>
      <c r="S59" s="986"/>
    </row>
    <row r="60" spans="1:21" ht="16.149999999999999" customHeight="1" thickBot="1">
      <c r="A60" s="46">
        <f>ROW()</f>
        <v>60</v>
      </c>
      <c r="B60" s="67"/>
      <c r="C60" s="1076" t="s">
        <v>2</v>
      </c>
      <c r="D60" s="1077"/>
      <c r="E60" s="213" t="s">
        <v>476</v>
      </c>
      <c r="F60" s="211"/>
      <c r="G60" s="1077"/>
      <c r="H60" s="1077"/>
      <c r="I60" s="588"/>
      <c r="J60" s="588"/>
      <c r="K60" s="623"/>
      <c r="L60" s="588"/>
      <c r="M60" s="588"/>
      <c r="N60" s="588"/>
      <c r="O60" s="588"/>
      <c r="P60" s="588"/>
      <c r="Q60" s="622"/>
      <c r="R60" s="1111">
        <f>(SUM(I60:Q60))</f>
        <v>0</v>
      </c>
      <c r="S60" s="986"/>
    </row>
    <row r="61" spans="1:21" ht="16.149999999999999" customHeight="1" thickBot="1">
      <c r="A61" s="46">
        <f>ROW()</f>
        <v>61</v>
      </c>
      <c r="B61" s="31"/>
      <c r="C61" s="203"/>
      <c r="D61" s="198"/>
      <c r="E61" s="197" t="s">
        <v>506</v>
      </c>
      <c r="F61" s="119"/>
      <c r="G61" s="198"/>
      <c r="H61" s="198"/>
      <c r="I61" s="624">
        <f t="shared" ref="I61:R61" si="6">+I54+I55-I56-I57-I58+I59-I60</f>
        <v>0</v>
      </c>
      <c r="J61" s="625">
        <f t="shared" si="6"/>
        <v>0</v>
      </c>
      <c r="K61" s="627">
        <f t="shared" si="6"/>
        <v>0</v>
      </c>
      <c r="L61" s="625">
        <f t="shared" si="6"/>
        <v>0</v>
      </c>
      <c r="M61" s="625">
        <f t="shared" si="6"/>
        <v>0</v>
      </c>
      <c r="N61" s="625">
        <f t="shared" si="6"/>
        <v>0</v>
      </c>
      <c r="O61" s="625">
        <f t="shared" si="6"/>
        <v>0</v>
      </c>
      <c r="P61" s="625">
        <f t="shared" si="6"/>
        <v>0</v>
      </c>
      <c r="Q61" s="626">
        <f t="shared" si="6"/>
        <v>0</v>
      </c>
      <c r="R61" s="1109">
        <f t="shared" si="6"/>
        <v>0</v>
      </c>
      <c r="S61" s="986"/>
    </row>
    <row r="62" spans="1:21" ht="16.149999999999999" customHeight="1">
      <c r="A62" s="46">
        <f>ROW()</f>
        <v>62</v>
      </c>
      <c r="B62" s="31"/>
      <c r="C62" s="39"/>
      <c r="D62" s="31"/>
      <c r="E62" s="33"/>
      <c r="F62" s="36"/>
      <c r="G62" s="31"/>
      <c r="H62" s="31"/>
      <c r="I62" s="34"/>
      <c r="J62" s="34"/>
      <c r="K62" s="34"/>
      <c r="L62" s="34"/>
      <c r="M62" s="34"/>
      <c r="N62" s="34"/>
      <c r="O62" s="34"/>
      <c r="P62" s="34"/>
      <c r="Q62" s="34"/>
      <c r="R62" s="34"/>
      <c r="S62" s="986"/>
    </row>
    <row r="63" spans="1:21" ht="16.149999999999999" customHeight="1" thickBot="1">
      <c r="A63" s="46">
        <f>ROW()</f>
        <v>63</v>
      </c>
      <c r="B63" s="31"/>
      <c r="C63" s="39"/>
      <c r="D63" s="31"/>
      <c r="E63" s="1197" t="s">
        <v>1283</v>
      </c>
      <c r="F63" s="36"/>
      <c r="G63" s="31"/>
      <c r="H63" s="31"/>
      <c r="I63" s="34"/>
      <c r="J63" s="34"/>
      <c r="K63" s="34"/>
      <c r="L63" s="34"/>
      <c r="M63" s="34"/>
      <c r="N63" s="34"/>
      <c r="O63" s="34"/>
      <c r="P63" s="34"/>
      <c r="Q63" s="34"/>
      <c r="R63" s="34"/>
      <c r="S63" s="986"/>
    </row>
    <row r="64" spans="1:21" ht="16.149999999999999" customHeight="1" thickBot="1">
      <c r="A64" s="46">
        <f>ROW()</f>
        <v>64</v>
      </c>
      <c r="B64" s="67"/>
      <c r="C64" s="67"/>
      <c r="D64" s="1072"/>
      <c r="E64" s="1198" t="s">
        <v>1200</v>
      </c>
      <c r="G64" s="1078"/>
      <c r="H64" s="1078"/>
      <c r="I64" s="614"/>
      <c r="J64" s="614"/>
      <c r="K64" s="618"/>
      <c r="L64" s="614"/>
      <c r="M64" s="618"/>
      <c r="N64" s="614"/>
      <c r="O64" s="614"/>
      <c r="P64" s="614"/>
      <c r="Q64" s="617"/>
      <c r="R64" s="1110">
        <f>SUM(I64:Q64)</f>
        <v>0</v>
      </c>
      <c r="S64" s="986"/>
      <c r="U64" s="1138" t="s">
        <v>1260</v>
      </c>
    </row>
    <row r="65" spans="1:21" ht="16.149999999999999" customHeight="1" thickBot="1">
      <c r="A65" s="46">
        <f>ROW()</f>
        <v>65</v>
      </c>
      <c r="B65" s="67"/>
      <c r="C65" s="67"/>
      <c r="D65" s="1080"/>
      <c r="E65" s="1198" t="s">
        <v>1238</v>
      </c>
      <c r="G65" s="1077"/>
      <c r="H65" s="1077"/>
      <c r="I65" s="613">
        <f t="shared" ref="I65:Q65" si="7">I108</f>
        <v>0</v>
      </c>
      <c r="J65" s="613">
        <f t="shared" si="7"/>
        <v>0</v>
      </c>
      <c r="K65" s="621">
        <f t="shared" si="7"/>
        <v>0</v>
      </c>
      <c r="L65" s="613">
        <f t="shared" si="7"/>
        <v>0</v>
      </c>
      <c r="M65" s="621">
        <f t="shared" si="7"/>
        <v>0</v>
      </c>
      <c r="N65" s="613">
        <f t="shared" si="7"/>
        <v>0</v>
      </c>
      <c r="O65" s="613">
        <f t="shared" si="7"/>
        <v>0</v>
      </c>
      <c r="P65" s="613">
        <f t="shared" si="7"/>
        <v>0</v>
      </c>
      <c r="Q65" s="620">
        <f t="shared" si="7"/>
        <v>0</v>
      </c>
      <c r="R65" s="1111">
        <f>IF(SUM(I65:Q65)=R108,R108,"ERROR")</f>
        <v>0</v>
      </c>
      <c r="S65" s="986"/>
      <c r="U65" s="1138" t="s">
        <v>1260</v>
      </c>
    </row>
    <row r="66" spans="1:21" ht="16.149999999999999" customHeight="1">
      <c r="A66" s="46">
        <f>ROW()</f>
        <v>66</v>
      </c>
      <c r="B66" s="31"/>
      <c r="C66" s="39"/>
      <c r="D66" s="31"/>
      <c r="E66" s="33"/>
      <c r="F66" s="36"/>
      <c r="G66" s="31"/>
      <c r="H66" s="31"/>
      <c r="I66" s="34"/>
      <c r="J66" s="34"/>
      <c r="K66" s="34"/>
      <c r="L66" s="34"/>
      <c r="M66" s="34"/>
      <c r="N66" s="34"/>
      <c r="O66" s="34"/>
      <c r="P66" s="34"/>
      <c r="Q66" s="34"/>
      <c r="R66" s="34"/>
      <c r="S66" s="986"/>
    </row>
    <row r="67" spans="1:21" ht="16.149999999999999" customHeight="1">
      <c r="A67" s="46">
        <f>ROW()</f>
        <v>67</v>
      </c>
      <c r="B67" s="31"/>
      <c r="C67" s="39"/>
      <c r="D67" s="31"/>
      <c r="E67" s="33"/>
      <c r="F67" s="36"/>
      <c r="G67" s="31"/>
      <c r="H67" s="31"/>
      <c r="I67" s="34"/>
      <c r="J67" s="34"/>
      <c r="K67" s="34"/>
      <c r="L67" s="34"/>
      <c r="M67" s="34"/>
      <c r="N67" s="34"/>
      <c r="O67" s="34"/>
      <c r="P67" s="34"/>
      <c r="Q67" s="34"/>
      <c r="R67" s="34"/>
      <c r="S67" s="986"/>
    </row>
    <row r="68" spans="1:21" ht="25.5" customHeight="1">
      <c r="A68" s="46">
        <f>ROW()</f>
        <v>68</v>
      </c>
      <c r="B68" s="31"/>
      <c r="C68" s="37" t="s">
        <v>1156</v>
      </c>
      <c r="D68" s="73"/>
      <c r="E68" s="73"/>
      <c r="F68" s="74"/>
      <c r="G68" s="74"/>
      <c r="H68" s="74"/>
      <c r="S68" s="986"/>
    </row>
    <row r="69" spans="1:21" ht="57.75" customHeight="1">
      <c r="A69" s="46">
        <f>ROW()</f>
        <v>69</v>
      </c>
      <c r="B69" s="31"/>
      <c r="C69" s="37"/>
      <c r="D69" s="73"/>
      <c r="E69" s="73"/>
      <c r="F69" s="74"/>
      <c r="G69" s="74"/>
      <c r="H69" s="74"/>
      <c r="I69" s="201" t="str">
        <f t="shared" ref="I69:R69" si="8">+I52</f>
        <v>HVAC Substations</v>
      </c>
      <c r="J69" s="201" t="str">
        <f t="shared" si="8"/>
        <v>HVAC Lines and Transmission cables</v>
      </c>
      <c r="K69" s="201" t="str">
        <f t="shared" si="8"/>
        <v xml:space="preserve">HVDC Substations and Submarine cables </v>
      </c>
      <c r="L69" s="201" t="str">
        <f t="shared" si="8"/>
        <v>HVDC Lines</v>
      </c>
      <c r="M69" s="201" t="str">
        <f t="shared" si="8"/>
        <v>Easements</v>
      </c>
      <c r="N69" s="201" t="str">
        <f t="shared" si="8"/>
        <v>Intangibles</v>
      </c>
      <c r="O69" s="201" t="str">
        <f t="shared" si="8"/>
        <v>IST</v>
      </c>
      <c r="P69" s="201" t="str">
        <f t="shared" si="8"/>
        <v>Business Support</v>
      </c>
      <c r="Q69" s="201" t="str">
        <f t="shared" si="8"/>
        <v>Pseudo Assets</v>
      </c>
      <c r="R69" s="201" t="str">
        <f t="shared" si="8"/>
        <v xml:space="preserve">Total </v>
      </c>
      <c r="S69" s="986"/>
    </row>
    <row r="70" spans="1:21" ht="15.75" customHeight="1" thickBot="1">
      <c r="A70" s="46">
        <f>ROW()</f>
        <v>70</v>
      </c>
      <c r="B70" s="31"/>
      <c r="C70" s="73"/>
      <c r="D70" s="73"/>
      <c r="E70" s="73"/>
      <c r="F70" s="74"/>
      <c r="G70" s="74"/>
      <c r="H70" s="74"/>
      <c r="I70" s="202" t="str">
        <f t="shared" ref="I70:R70" si="9">+I53</f>
        <v>($M)</v>
      </c>
      <c r="J70" s="202" t="str">
        <f t="shared" si="9"/>
        <v>($M)</v>
      </c>
      <c r="K70" s="202" t="str">
        <f t="shared" si="9"/>
        <v>($M)</v>
      </c>
      <c r="L70" s="202" t="str">
        <f t="shared" si="9"/>
        <v>($M)</v>
      </c>
      <c r="M70" s="202" t="str">
        <f t="shared" si="9"/>
        <v>($M)</v>
      </c>
      <c r="N70" s="202" t="str">
        <f t="shared" si="9"/>
        <v>($M)</v>
      </c>
      <c r="O70" s="202" t="str">
        <f t="shared" si="9"/>
        <v>($M)</v>
      </c>
      <c r="P70" s="202" t="str">
        <f t="shared" si="9"/>
        <v>($M)</v>
      </c>
      <c r="Q70" s="202" t="str">
        <f t="shared" si="9"/>
        <v>($M)</v>
      </c>
      <c r="R70" s="202" t="str">
        <f t="shared" si="9"/>
        <v>($M)</v>
      </c>
      <c r="S70" s="986"/>
    </row>
    <row r="71" spans="1:21" ht="16.149999999999999" customHeight="1" thickBot="1">
      <c r="A71" s="46">
        <f>ROW()</f>
        <v>71</v>
      </c>
      <c r="B71" s="31"/>
      <c r="C71" s="73"/>
      <c r="D71" s="73"/>
      <c r="E71" s="73"/>
      <c r="F71" s="206" t="s">
        <v>507</v>
      </c>
      <c r="G71" s="74"/>
      <c r="H71" s="74"/>
      <c r="I71" s="628"/>
      <c r="J71" s="628"/>
      <c r="K71" s="628"/>
      <c r="L71" s="628"/>
      <c r="M71" s="628"/>
      <c r="N71" s="628"/>
      <c r="O71" s="628"/>
      <c r="P71" s="628"/>
      <c r="Q71" s="628"/>
      <c r="R71" s="1112">
        <f>SUM(I71:Q71)</f>
        <v>0</v>
      </c>
      <c r="S71" s="986"/>
    </row>
    <row r="72" spans="1:21" ht="16.149999999999999" customHeight="1" thickTop="1" thickBot="1">
      <c r="A72" s="46">
        <f>ROW()</f>
        <v>72</v>
      </c>
      <c r="B72" s="31"/>
      <c r="C72" s="73"/>
      <c r="D72" s="73"/>
      <c r="E72" s="73"/>
      <c r="F72" s="206" t="s">
        <v>508</v>
      </c>
      <c r="G72" s="74"/>
      <c r="H72" s="74"/>
      <c r="I72" s="629"/>
      <c r="J72" s="629"/>
      <c r="K72" s="629"/>
      <c r="L72" s="629"/>
      <c r="M72" s="629"/>
      <c r="N72" s="629"/>
      <c r="O72" s="629"/>
      <c r="P72" s="629"/>
      <c r="Q72" s="630"/>
      <c r="R72" s="1112">
        <f>SUM(I72:Q72)</f>
        <v>0</v>
      </c>
      <c r="S72" s="986"/>
    </row>
    <row r="73" spans="1:21" ht="16.149999999999999" customHeight="1">
      <c r="A73" s="46">
        <f>ROW()</f>
        <v>73</v>
      </c>
      <c r="B73" s="31"/>
      <c r="C73" s="73"/>
      <c r="D73" s="73"/>
      <c r="E73" s="73"/>
      <c r="F73" s="74"/>
      <c r="G73" s="74"/>
      <c r="H73" s="74"/>
      <c r="I73" s="73"/>
      <c r="J73" s="73"/>
      <c r="K73" s="73"/>
      <c r="L73" s="73"/>
      <c r="M73" s="73"/>
      <c r="N73" s="73"/>
      <c r="O73" s="73"/>
      <c r="P73" s="73"/>
      <c r="Q73" s="73"/>
      <c r="R73" s="31"/>
      <c r="S73" s="986"/>
    </row>
    <row r="74" spans="1:21" ht="27.75" customHeight="1">
      <c r="A74" s="46">
        <f>ROW()</f>
        <v>74</v>
      </c>
      <c r="B74" s="31"/>
      <c r="C74" s="37" t="s">
        <v>1157</v>
      </c>
      <c r="D74" s="73"/>
      <c r="E74" s="73"/>
      <c r="F74" s="74"/>
      <c r="G74" s="74"/>
      <c r="H74" s="74"/>
      <c r="S74" s="986"/>
    </row>
    <row r="75" spans="1:21" ht="54.75" customHeight="1">
      <c r="A75" s="46">
        <f>ROW()</f>
        <v>75</v>
      </c>
      <c r="B75" s="31"/>
      <c r="C75" s="37"/>
      <c r="D75" s="73"/>
      <c r="E75" s="73"/>
      <c r="F75" s="74"/>
      <c r="G75" s="74"/>
      <c r="H75" s="74"/>
      <c r="I75" s="201" t="str">
        <f t="shared" ref="I75:R75" si="10">+I69</f>
        <v>HVAC Substations</v>
      </c>
      <c r="J75" s="201" t="str">
        <f t="shared" si="10"/>
        <v>HVAC Lines and Transmission cables</v>
      </c>
      <c r="K75" s="201" t="str">
        <f t="shared" si="10"/>
        <v xml:space="preserve">HVDC Substations and Submarine cables </v>
      </c>
      <c r="L75" s="201" t="str">
        <f t="shared" si="10"/>
        <v>HVDC Lines</v>
      </c>
      <c r="M75" s="201" t="str">
        <f t="shared" si="10"/>
        <v>Easements</v>
      </c>
      <c r="N75" s="201" t="str">
        <f t="shared" si="10"/>
        <v>Intangibles</v>
      </c>
      <c r="O75" s="201" t="str">
        <f t="shared" si="10"/>
        <v>IST</v>
      </c>
      <c r="P75" s="201" t="str">
        <f t="shared" si="10"/>
        <v>Business Support</v>
      </c>
      <c r="Q75" s="201" t="str">
        <f t="shared" si="10"/>
        <v>Pseudo Assets</v>
      </c>
      <c r="R75" s="201" t="str">
        <f t="shared" si="10"/>
        <v xml:space="preserve">Total </v>
      </c>
      <c r="S75" s="986"/>
    </row>
    <row r="76" spans="1:21" ht="19.5" customHeight="1" thickBot="1">
      <c r="A76" s="46">
        <f>ROW()</f>
        <v>76</v>
      </c>
      <c r="B76" s="31"/>
      <c r="C76" s="73"/>
      <c r="D76" s="73"/>
      <c r="E76" s="73"/>
      <c r="F76" s="74"/>
      <c r="G76" s="74"/>
      <c r="H76" s="74"/>
      <c r="I76" s="202" t="str">
        <f>+I70</f>
        <v>($M)</v>
      </c>
      <c r="J76" s="202" t="str">
        <f t="shared" ref="J76:R76" si="11">+J70</f>
        <v>($M)</v>
      </c>
      <c r="K76" s="202" t="str">
        <f t="shared" si="11"/>
        <v>($M)</v>
      </c>
      <c r="L76" s="202" t="str">
        <f t="shared" si="11"/>
        <v>($M)</v>
      </c>
      <c r="M76" s="202" t="str">
        <f t="shared" si="11"/>
        <v>($M)</v>
      </c>
      <c r="N76" s="202" t="str">
        <f t="shared" si="11"/>
        <v>($M)</v>
      </c>
      <c r="O76" s="202" t="str">
        <f t="shared" si="11"/>
        <v>($M)</v>
      </c>
      <c r="P76" s="202" t="str">
        <f t="shared" si="11"/>
        <v>($M)</v>
      </c>
      <c r="Q76" s="202" t="str">
        <f t="shared" si="11"/>
        <v>($M)</v>
      </c>
      <c r="R76" s="202" t="str">
        <f t="shared" si="11"/>
        <v>($M)</v>
      </c>
      <c r="S76" s="986"/>
    </row>
    <row r="77" spans="1:21" ht="16.149999999999999" customHeight="1" thickBot="1">
      <c r="A77" s="46">
        <f>ROW()</f>
        <v>77</v>
      </c>
      <c r="B77" s="31"/>
      <c r="C77" s="73"/>
      <c r="D77" s="73"/>
      <c r="E77" s="73"/>
      <c r="F77" s="206" t="s">
        <v>509</v>
      </c>
      <c r="G77" s="74"/>
      <c r="H77" s="74"/>
      <c r="I77" s="631"/>
      <c r="J77" s="631"/>
      <c r="K77" s="633"/>
      <c r="L77" s="631"/>
      <c r="M77" s="633"/>
      <c r="N77" s="631"/>
      <c r="O77" s="631"/>
      <c r="P77" s="631"/>
      <c r="Q77" s="632"/>
      <c r="R77" s="634">
        <f t="shared" ref="R77:R84" si="12">SUM(I77:Q77)</f>
        <v>0</v>
      </c>
      <c r="S77" s="986"/>
    </row>
    <row r="78" spans="1:21" ht="16.149999999999999" customHeight="1" thickBot="1">
      <c r="A78" s="46">
        <f>ROW()</f>
        <v>78</v>
      </c>
      <c r="B78" s="31"/>
      <c r="C78" s="73"/>
      <c r="D78" s="73"/>
      <c r="E78" s="73"/>
      <c r="F78" s="206" t="s">
        <v>510</v>
      </c>
      <c r="G78" s="74"/>
      <c r="H78" s="74"/>
      <c r="I78" s="631"/>
      <c r="J78" s="631"/>
      <c r="K78" s="633"/>
      <c r="L78" s="631"/>
      <c r="M78" s="633"/>
      <c r="N78" s="631"/>
      <c r="O78" s="631"/>
      <c r="P78" s="632"/>
      <c r="Q78" s="631"/>
      <c r="R78" s="634">
        <f t="shared" si="12"/>
        <v>0</v>
      </c>
      <c r="S78" s="986"/>
    </row>
    <row r="79" spans="1:21" ht="16.149999999999999" customHeight="1" thickBot="1">
      <c r="A79" s="46">
        <f>ROW()</f>
        <v>79</v>
      </c>
      <c r="B79" s="31"/>
      <c r="C79" s="73"/>
      <c r="D79" s="73"/>
      <c r="E79" s="73"/>
      <c r="F79" s="206" t="s">
        <v>511</v>
      </c>
      <c r="G79" s="74"/>
      <c r="H79" s="74"/>
      <c r="I79" s="631"/>
      <c r="J79" s="631"/>
      <c r="K79" s="633"/>
      <c r="L79" s="631"/>
      <c r="M79" s="633"/>
      <c r="N79" s="631"/>
      <c r="O79" s="631"/>
      <c r="P79" s="632"/>
      <c r="Q79" s="632"/>
      <c r="R79" s="634">
        <f t="shared" si="12"/>
        <v>0</v>
      </c>
      <c r="S79" s="986"/>
    </row>
    <row r="80" spans="1:21" ht="16.149999999999999" customHeight="1" thickBot="1">
      <c r="A80" s="46">
        <f>ROW()</f>
        <v>80</v>
      </c>
      <c r="B80" s="31"/>
      <c r="C80" s="73"/>
      <c r="D80" s="73"/>
      <c r="E80" s="73"/>
      <c r="F80" s="206" t="s">
        <v>512</v>
      </c>
      <c r="G80" s="74"/>
      <c r="H80" s="74"/>
      <c r="I80" s="628"/>
      <c r="J80" s="628"/>
      <c r="K80" s="636"/>
      <c r="L80" s="628"/>
      <c r="M80" s="636"/>
      <c r="N80" s="628"/>
      <c r="O80" s="628"/>
      <c r="P80" s="635"/>
      <c r="Q80" s="635"/>
      <c r="R80" s="634">
        <f t="shared" si="12"/>
        <v>0</v>
      </c>
      <c r="S80" s="986"/>
    </row>
    <row r="81" spans="1:19" ht="16.149999999999999" customHeight="1" thickTop="1" thickBot="1">
      <c r="A81" s="46">
        <f>ROW()</f>
        <v>81</v>
      </c>
      <c r="B81" s="31"/>
      <c r="C81" s="73"/>
      <c r="D81" s="73"/>
      <c r="E81" s="73"/>
      <c r="F81" s="206" t="s">
        <v>513</v>
      </c>
      <c r="G81" s="74"/>
      <c r="H81" s="74"/>
      <c r="I81" s="629"/>
      <c r="J81" s="629"/>
      <c r="K81" s="637"/>
      <c r="L81" s="629"/>
      <c r="M81" s="637"/>
      <c r="N81" s="629"/>
      <c r="O81" s="629"/>
      <c r="P81" s="630"/>
      <c r="Q81" s="629"/>
      <c r="R81" s="634">
        <f t="shared" si="12"/>
        <v>0</v>
      </c>
      <c r="S81" s="986"/>
    </row>
    <row r="82" spans="1:19" ht="26.25" customHeight="1" thickBot="1">
      <c r="A82" s="46">
        <f>ROW()</f>
        <v>82</v>
      </c>
      <c r="B82" s="31"/>
      <c r="C82" s="73"/>
      <c r="D82" s="73"/>
      <c r="E82" s="73"/>
      <c r="F82" s="206" t="s">
        <v>514</v>
      </c>
      <c r="G82" s="74"/>
      <c r="H82" s="74"/>
      <c r="I82" s="631"/>
      <c r="J82" s="631"/>
      <c r="K82" s="633"/>
      <c r="L82" s="631"/>
      <c r="M82" s="633"/>
      <c r="N82" s="631"/>
      <c r="O82" s="631"/>
      <c r="P82" s="631"/>
      <c r="Q82" s="632"/>
      <c r="R82" s="634">
        <f t="shared" si="12"/>
        <v>0</v>
      </c>
      <c r="S82" s="986"/>
    </row>
    <row r="83" spans="1:19" ht="16.149999999999999" customHeight="1" thickBot="1">
      <c r="A83" s="46">
        <f>ROW()</f>
        <v>83</v>
      </c>
      <c r="B83" s="31"/>
      <c r="C83" s="73"/>
      <c r="D83" s="73"/>
      <c r="E83" s="73"/>
      <c r="F83" s="206" t="s">
        <v>515</v>
      </c>
      <c r="G83" s="74"/>
      <c r="H83" s="74"/>
      <c r="I83" s="631"/>
      <c r="J83" s="631"/>
      <c r="K83" s="633"/>
      <c r="L83" s="631"/>
      <c r="M83" s="633"/>
      <c r="N83" s="631"/>
      <c r="O83" s="631"/>
      <c r="P83" s="631"/>
      <c r="Q83" s="632"/>
      <c r="R83" s="634">
        <f t="shared" si="12"/>
        <v>0</v>
      </c>
      <c r="S83" s="986"/>
    </row>
    <row r="84" spans="1:19" ht="16.149999999999999" customHeight="1" thickBot="1">
      <c r="A84" s="46">
        <f>ROW()</f>
        <v>84</v>
      </c>
      <c r="B84" s="31"/>
      <c r="C84" s="73"/>
      <c r="D84" s="73"/>
      <c r="E84" s="73"/>
      <c r="F84" s="206" t="s">
        <v>516</v>
      </c>
      <c r="G84" s="74"/>
      <c r="H84" s="74"/>
      <c r="I84" s="631"/>
      <c r="J84" s="631"/>
      <c r="K84" s="633"/>
      <c r="L84" s="631"/>
      <c r="M84" s="633"/>
      <c r="N84" s="631"/>
      <c r="O84" s="631"/>
      <c r="P84" s="631"/>
      <c r="Q84" s="632"/>
      <c r="R84" s="634">
        <f t="shared" si="12"/>
        <v>0</v>
      </c>
      <c r="S84" s="986"/>
    </row>
    <row r="85" spans="1:19" ht="16.149999999999999" customHeight="1">
      <c r="A85" s="46">
        <f>ROW()</f>
        <v>85</v>
      </c>
      <c r="B85" s="31"/>
      <c r="C85" s="73"/>
      <c r="D85" s="73"/>
      <c r="E85" s="73"/>
      <c r="F85" s="184"/>
      <c r="G85" s="74"/>
      <c r="H85" s="74"/>
      <c r="I85" s="73"/>
      <c r="J85" s="73"/>
      <c r="K85" s="73"/>
      <c r="L85" s="73"/>
      <c r="M85" s="73"/>
      <c r="N85" s="73"/>
      <c r="O85" s="73"/>
      <c r="P85" s="73"/>
      <c r="Q85" s="73"/>
      <c r="R85" s="185"/>
      <c r="S85" s="986"/>
    </row>
    <row r="86" spans="1:19" ht="24" customHeight="1">
      <c r="A86" s="46">
        <f>ROW()</f>
        <v>86</v>
      </c>
      <c r="B86" s="31"/>
      <c r="C86" s="37" t="s">
        <v>1158</v>
      </c>
      <c r="D86" s="73"/>
      <c r="E86" s="73"/>
      <c r="F86" s="74"/>
      <c r="G86" s="74"/>
      <c r="H86" s="74"/>
      <c r="S86" s="986"/>
    </row>
    <row r="87" spans="1:19" ht="69.75" customHeight="1">
      <c r="A87" s="46">
        <f>ROW()</f>
        <v>87</v>
      </c>
      <c r="B87" s="31"/>
      <c r="C87" s="37"/>
      <c r="D87" s="73"/>
      <c r="E87" s="73"/>
      <c r="F87" s="74"/>
      <c r="G87" s="74"/>
      <c r="H87" s="74"/>
      <c r="I87" s="201" t="str">
        <f t="shared" ref="I87:R88" si="13">+I75</f>
        <v>HVAC Substations</v>
      </c>
      <c r="J87" s="201" t="str">
        <f t="shared" si="13"/>
        <v>HVAC Lines and Transmission cables</v>
      </c>
      <c r="K87" s="201" t="str">
        <f t="shared" si="13"/>
        <v xml:space="preserve">HVDC Substations and Submarine cables </v>
      </c>
      <c r="L87" s="201" t="str">
        <f t="shared" si="13"/>
        <v>HVDC Lines</v>
      </c>
      <c r="M87" s="201" t="str">
        <f t="shared" si="13"/>
        <v>Easements</v>
      </c>
      <c r="N87" s="201" t="str">
        <f t="shared" si="13"/>
        <v>Intangibles</v>
      </c>
      <c r="O87" s="201" t="str">
        <f t="shared" si="13"/>
        <v>IST</v>
      </c>
      <c r="P87" s="201" t="str">
        <f t="shared" si="13"/>
        <v>Business Support</v>
      </c>
      <c r="Q87" s="201" t="str">
        <f t="shared" si="13"/>
        <v>Pseudo Assets</v>
      </c>
      <c r="R87" s="201" t="str">
        <f t="shared" si="13"/>
        <v xml:space="preserve">Total </v>
      </c>
      <c r="S87" s="986"/>
    </row>
    <row r="88" spans="1:19" ht="16.149999999999999" customHeight="1" thickBot="1">
      <c r="A88" s="46">
        <f>ROW()</f>
        <v>88</v>
      </c>
      <c r="B88" s="31"/>
      <c r="C88" s="73"/>
      <c r="D88" s="73"/>
      <c r="E88" s="73"/>
      <c r="F88" s="74"/>
      <c r="G88" s="74"/>
      <c r="H88" s="74"/>
      <c r="I88" s="202" t="str">
        <f t="shared" si="13"/>
        <v>($M)</v>
      </c>
      <c r="J88" s="202" t="str">
        <f t="shared" si="13"/>
        <v>($M)</v>
      </c>
      <c r="K88" s="202" t="str">
        <f t="shared" si="13"/>
        <v>($M)</v>
      </c>
      <c r="L88" s="202" t="str">
        <f t="shared" si="13"/>
        <v>($M)</v>
      </c>
      <c r="M88" s="202" t="str">
        <f t="shared" si="13"/>
        <v>($M)</v>
      </c>
      <c r="N88" s="202" t="str">
        <f t="shared" si="13"/>
        <v>($M)</v>
      </c>
      <c r="O88" s="202" t="str">
        <f t="shared" si="13"/>
        <v>($M)</v>
      </c>
      <c r="P88" s="202" t="str">
        <f t="shared" si="13"/>
        <v>($M)</v>
      </c>
      <c r="Q88" s="202" t="str">
        <f t="shared" si="13"/>
        <v>($M)</v>
      </c>
      <c r="R88" s="202" t="str">
        <f t="shared" si="13"/>
        <v>($M)</v>
      </c>
      <c r="S88" s="986"/>
    </row>
    <row r="89" spans="1:19" ht="16.149999999999999" customHeight="1" thickBot="1">
      <c r="A89" s="46">
        <f>ROW()</f>
        <v>89</v>
      </c>
      <c r="B89" s="31"/>
      <c r="C89" s="73"/>
      <c r="D89" s="73"/>
      <c r="E89" s="73"/>
      <c r="F89" s="206" t="s">
        <v>507</v>
      </c>
      <c r="G89" s="74"/>
      <c r="H89" s="74"/>
      <c r="I89" s="638"/>
      <c r="J89" s="638"/>
      <c r="K89" s="640"/>
      <c r="L89" s="638"/>
      <c r="M89" s="640"/>
      <c r="N89" s="638"/>
      <c r="O89" s="638"/>
      <c r="P89" s="638"/>
      <c r="Q89" s="639"/>
      <c r="R89" s="634">
        <f>SUM(I89:Q89)</f>
        <v>0</v>
      </c>
      <c r="S89" s="986"/>
    </row>
    <row r="90" spans="1:19" ht="16.149999999999999" customHeight="1" thickTop="1" thickBot="1">
      <c r="A90" s="46">
        <f>ROW()</f>
        <v>90</v>
      </c>
      <c r="B90" s="31"/>
      <c r="C90" s="73"/>
      <c r="D90" s="73"/>
      <c r="E90" s="73"/>
      <c r="F90" s="206" t="s">
        <v>508</v>
      </c>
      <c r="G90" s="74"/>
      <c r="H90" s="74"/>
      <c r="I90" s="641"/>
      <c r="J90" s="641"/>
      <c r="K90" s="643"/>
      <c r="L90" s="641"/>
      <c r="M90" s="643"/>
      <c r="N90" s="641"/>
      <c r="O90" s="641"/>
      <c r="P90" s="641"/>
      <c r="Q90" s="642"/>
      <c r="R90" s="634">
        <f>SUM(I90:Q90)</f>
        <v>0</v>
      </c>
      <c r="S90" s="986"/>
    </row>
    <row r="91" spans="1:19" ht="16.149999999999999" customHeight="1">
      <c r="A91" s="46">
        <f>ROW()</f>
        <v>91</v>
      </c>
      <c r="B91" s="31"/>
      <c r="C91" s="73"/>
      <c r="D91" s="73"/>
      <c r="E91" s="73"/>
      <c r="F91" s="74"/>
      <c r="G91" s="74"/>
      <c r="H91" s="74"/>
      <c r="I91" s="487"/>
      <c r="J91" s="487"/>
      <c r="K91" s="487"/>
      <c r="L91" s="487"/>
      <c r="M91" s="487"/>
      <c r="N91" s="487"/>
      <c r="O91" s="487"/>
      <c r="P91" s="487"/>
      <c r="Q91" s="487"/>
      <c r="R91" s="488"/>
      <c r="S91" s="986"/>
    </row>
    <row r="92" spans="1:19" ht="45" customHeight="1">
      <c r="A92" s="46">
        <f>ROW()</f>
        <v>92</v>
      </c>
      <c r="B92" s="31"/>
      <c r="C92" s="37" t="s">
        <v>1159</v>
      </c>
      <c r="D92" s="31"/>
      <c r="E92" s="31"/>
      <c r="F92" s="31"/>
      <c r="G92" s="31"/>
      <c r="H92" s="31"/>
      <c r="I92" s="489"/>
      <c r="J92" s="489"/>
      <c r="K92" s="489"/>
      <c r="L92" s="489"/>
      <c r="M92" s="489"/>
      <c r="N92" s="489"/>
      <c r="O92" s="489"/>
      <c r="P92" s="489"/>
      <c r="Q92" s="489"/>
      <c r="R92" s="489"/>
      <c r="S92" s="1010"/>
    </row>
    <row r="93" spans="1:19" ht="66" customHeight="1">
      <c r="A93" s="46">
        <f>ROW()</f>
        <v>93</v>
      </c>
      <c r="B93" s="31"/>
      <c r="C93" s="37"/>
      <c r="D93" s="31"/>
      <c r="E93" s="31"/>
      <c r="F93" s="31"/>
      <c r="G93" s="31"/>
      <c r="H93" s="31"/>
      <c r="I93" s="490" t="str">
        <f t="shared" ref="I93:R93" si="14">+I52</f>
        <v>HVAC Substations</v>
      </c>
      <c r="J93" s="490" t="str">
        <f t="shared" si="14"/>
        <v>HVAC Lines and Transmission cables</v>
      </c>
      <c r="K93" s="490" t="str">
        <f t="shared" si="14"/>
        <v xml:space="preserve">HVDC Substations and Submarine cables </v>
      </c>
      <c r="L93" s="490" t="str">
        <f t="shared" si="14"/>
        <v>HVDC Lines</v>
      </c>
      <c r="M93" s="490" t="str">
        <f t="shared" si="14"/>
        <v>Easements</v>
      </c>
      <c r="N93" s="490" t="str">
        <f t="shared" si="14"/>
        <v>Intangibles</v>
      </c>
      <c r="O93" s="490" t="str">
        <f t="shared" si="14"/>
        <v>IST</v>
      </c>
      <c r="P93" s="490" t="str">
        <f t="shared" si="14"/>
        <v>Business Support</v>
      </c>
      <c r="Q93" s="490" t="str">
        <f t="shared" si="14"/>
        <v>Pseudo Assets</v>
      </c>
      <c r="R93" s="490" t="str">
        <f t="shared" si="14"/>
        <v xml:space="preserve">Total </v>
      </c>
      <c r="S93" s="1010"/>
    </row>
    <row r="94" spans="1:19" ht="16.149999999999999" customHeight="1" thickBot="1">
      <c r="A94" s="46">
        <f>ROW()</f>
        <v>94</v>
      </c>
      <c r="B94" s="31"/>
      <c r="C94" s="31"/>
      <c r="D94" s="31"/>
      <c r="E94" s="31"/>
      <c r="F94" s="36"/>
      <c r="G94" s="31"/>
      <c r="H94" s="31"/>
      <c r="I94" s="491" t="s">
        <v>713</v>
      </c>
      <c r="J94" s="491" t="s">
        <v>713</v>
      </c>
      <c r="K94" s="491" t="s">
        <v>713</v>
      </c>
      <c r="L94" s="491" t="s">
        <v>713</v>
      </c>
      <c r="M94" s="491" t="s">
        <v>713</v>
      </c>
      <c r="N94" s="491" t="s">
        <v>713</v>
      </c>
      <c r="O94" s="491" t="s">
        <v>713</v>
      </c>
      <c r="P94" s="491" t="s">
        <v>713</v>
      </c>
      <c r="Q94" s="491" t="s">
        <v>713</v>
      </c>
      <c r="R94" s="491" t="s">
        <v>713</v>
      </c>
      <c r="S94" s="1010"/>
    </row>
    <row r="95" spans="1:19" ht="16.149999999999999" customHeight="1" thickBot="1">
      <c r="A95" s="46">
        <f>ROW()</f>
        <v>95</v>
      </c>
      <c r="B95" s="31"/>
      <c r="C95" s="31"/>
      <c r="D95" s="31"/>
      <c r="E95" s="31"/>
      <c r="F95" s="204" t="s">
        <v>517</v>
      </c>
      <c r="G95" s="31"/>
      <c r="H95" s="31"/>
      <c r="I95" s="644"/>
      <c r="J95" s="644"/>
      <c r="K95" s="645"/>
      <c r="L95" s="644"/>
      <c r="M95" s="645"/>
      <c r="N95" s="644"/>
      <c r="O95" s="646"/>
      <c r="P95" s="646"/>
      <c r="Q95" s="647"/>
      <c r="R95" s="1113">
        <f>SUM(I95:Q95)</f>
        <v>0</v>
      </c>
      <c r="S95" s="1010"/>
    </row>
    <row r="96" spans="1:19" ht="16.149999999999999" customHeight="1" thickTop="1" thickBot="1">
      <c r="A96" s="46">
        <f>ROW()</f>
        <v>96</v>
      </c>
      <c r="B96" s="31"/>
      <c r="C96" s="31"/>
      <c r="D96" s="31"/>
      <c r="F96" s="205" t="s">
        <v>518</v>
      </c>
      <c r="G96" s="31"/>
      <c r="H96" s="31"/>
      <c r="I96" s="648"/>
      <c r="J96" s="648"/>
      <c r="K96" s="650"/>
      <c r="L96" s="648"/>
      <c r="M96" s="650"/>
      <c r="N96" s="648"/>
      <c r="O96" s="648"/>
      <c r="P96" s="648"/>
      <c r="Q96" s="649"/>
      <c r="R96" s="1113">
        <f>SUM(I96:Q96)</f>
        <v>0</v>
      </c>
      <c r="S96" s="1010"/>
    </row>
    <row r="97" spans="1:21" ht="16.149999999999999" customHeight="1">
      <c r="A97" s="46">
        <f>ROW()</f>
        <v>97</v>
      </c>
      <c r="B97" s="31"/>
      <c r="C97" s="31"/>
      <c r="D97" s="31"/>
      <c r="E97" s="33"/>
      <c r="F97" s="31"/>
      <c r="G97" s="31"/>
      <c r="H97" s="31"/>
      <c r="I97" s="31"/>
      <c r="J97" s="31"/>
      <c r="K97" s="31"/>
      <c r="L97" s="31"/>
      <c r="M97" s="31"/>
      <c r="N97" s="31"/>
      <c r="O97" s="31"/>
      <c r="P97" s="31"/>
      <c r="Q97" s="31"/>
      <c r="R97" s="1011"/>
      <c r="S97" s="1010"/>
    </row>
    <row r="98" spans="1:21" ht="24" customHeight="1">
      <c r="A98" s="46">
        <f>ROW()</f>
        <v>98</v>
      </c>
      <c r="B98" s="31"/>
      <c r="C98" s="37" t="s">
        <v>1236</v>
      </c>
      <c r="D98" s="31"/>
      <c r="E98" s="31"/>
      <c r="F98" s="31"/>
      <c r="G98" s="31"/>
      <c r="H98" s="31"/>
      <c r="S98" s="986"/>
    </row>
    <row r="99" spans="1:21" ht="43.5" customHeight="1">
      <c r="A99" s="46">
        <f>ROW()</f>
        <v>99</v>
      </c>
      <c r="B99" s="31"/>
      <c r="C99" s="37"/>
      <c r="D99" s="31"/>
      <c r="E99" s="31"/>
      <c r="F99" s="31"/>
      <c r="G99" s="31"/>
      <c r="H99" s="31"/>
      <c r="I99" s="201" t="str">
        <f t="shared" ref="I99:R100" si="15">+I93</f>
        <v>HVAC Substations</v>
      </c>
      <c r="J99" s="201" t="str">
        <f t="shared" si="15"/>
        <v>HVAC Lines and Transmission cables</v>
      </c>
      <c r="K99" s="201" t="str">
        <f t="shared" si="15"/>
        <v xml:space="preserve">HVDC Substations and Submarine cables </v>
      </c>
      <c r="L99" s="201" t="str">
        <f t="shared" si="15"/>
        <v>HVDC Lines</v>
      </c>
      <c r="M99" s="201" t="str">
        <f t="shared" si="15"/>
        <v>Easements</v>
      </c>
      <c r="N99" s="201" t="str">
        <f t="shared" si="15"/>
        <v>Intangibles</v>
      </c>
      <c r="O99" s="201" t="str">
        <f t="shared" si="15"/>
        <v>IST</v>
      </c>
      <c r="P99" s="201" t="str">
        <f t="shared" si="15"/>
        <v>Business Support</v>
      </c>
      <c r="Q99" s="201" t="str">
        <f t="shared" si="15"/>
        <v>Pseudo Assets</v>
      </c>
      <c r="R99" s="201" t="str">
        <f t="shared" si="15"/>
        <v xml:space="preserve">Total </v>
      </c>
      <c r="S99" s="986"/>
    </row>
    <row r="100" spans="1:21" ht="16.149999999999999" customHeight="1" thickBot="1">
      <c r="A100" s="46">
        <f>ROW()</f>
        <v>100</v>
      </c>
      <c r="B100" s="31"/>
      <c r="C100" s="39"/>
      <c r="D100" s="31"/>
      <c r="E100" s="31"/>
      <c r="F100" s="31"/>
      <c r="G100" s="31"/>
      <c r="H100" s="31"/>
      <c r="I100" s="202" t="str">
        <f t="shared" si="15"/>
        <v>($M)</v>
      </c>
      <c r="J100" s="202" t="str">
        <f t="shared" si="15"/>
        <v>($M)</v>
      </c>
      <c r="K100" s="202" t="str">
        <f t="shared" si="15"/>
        <v>($M)</v>
      </c>
      <c r="L100" s="202" t="str">
        <f t="shared" si="15"/>
        <v>($M)</v>
      </c>
      <c r="M100" s="202" t="str">
        <f t="shared" si="15"/>
        <v>($M)</v>
      </c>
      <c r="N100" s="202" t="str">
        <f t="shared" si="15"/>
        <v>($M)</v>
      </c>
      <c r="O100" s="202" t="str">
        <f t="shared" si="15"/>
        <v>($M)</v>
      </c>
      <c r="P100" s="202" t="str">
        <f t="shared" si="15"/>
        <v>($M)</v>
      </c>
      <c r="Q100" s="202" t="str">
        <f t="shared" si="15"/>
        <v>($M)</v>
      </c>
      <c r="R100" s="202" t="str">
        <f t="shared" si="15"/>
        <v>($M)</v>
      </c>
      <c r="S100" s="986"/>
    </row>
    <row r="101" spans="1:21" ht="16.149999999999999" customHeight="1" thickBot="1">
      <c r="A101" s="46">
        <f>ROW()</f>
        <v>101</v>
      </c>
      <c r="B101" s="31"/>
      <c r="C101" s="39"/>
      <c r="D101" s="31"/>
      <c r="E101" s="31"/>
      <c r="F101" s="204" t="s">
        <v>507</v>
      </c>
      <c r="G101" s="31"/>
      <c r="H101" s="31"/>
      <c r="I101" s="606"/>
      <c r="J101" s="587"/>
      <c r="K101" s="608"/>
      <c r="L101" s="587"/>
      <c r="M101" s="608"/>
      <c r="N101" s="587"/>
      <c r="O101" s="587"/>
      <c r="P101" s="587"/>
      <c r="Q101" s="607"/>
      <c r="R101" s="1085">
        <f>SUM(I101:Q101)</f>
        <v>0</v>
      </c>
      <c r="S101" s="986"/>
    </row>
    <row r="102" spans="1:21" ht="16.149999999999999" customHeight="1" thickTop="1" thickBot="1">
      <c r="A102" s="46">
        <f>ROW()</f>
        <v>102</v>
      </c>
      <c r="B102" s="31"/>
      <c r="C102" s="39"/>
      <c r="D102" s="31"/>
      <c r="E102" s="31"/>
      <c r="F102" s="204" t="s">
        <v>508</v>
      </c>
      <c r="G102" s="31"/>
      <c r="H102" s="31"/>
      <c r="I102" s="609"/>
      <c r="J102" s="610"/>
      <c r="K102" s="612"/>
      <c r="L102" s="610"/>
      <c r="M102" s="612"/>
      <c r="N102" s="610"/>
      <c r="O102" s="610"/>
      <c r="P102" s="610"/>
      <c r="Q102" s="611"/>
      <c r="R102" s="1085">
        <f>SUM(I102:Q102)</f>
        <v>0</v>
      </c>
      <c r="S102" s="986"/>
    </row>
    <row r="103" spans="1:21" ht="16.149999999999999" customHeight="1">
      <c r="A103" s="46">
        <f>ROW()</f>
        <v>103</v>
      </c>
      <c r="B103" s="31"/>
      <c r="C103" s="39"/>
      <c r="D103" s="31"/>
      <c r="E103" s="31"/>
      <c r="G103" s="31"/>
      <c r="H103" s="31"/>
      <c r="S103" s="950"/>
    </row>
    <row r="104" spans="1:21" ht="16.149999999999999" customHeight="1">
      <c r="A104" s="46">
        <f>ROW()</f>
        <v>104</v>
      </c>
      <c r="B104" s="31"/>
      <c r="C104" s="39"/>
      <c r="D104" s="31"/>
      <c r="E104" s="31"/>
      <c r="F104" s="31"/>
      <c r="G104" s="31"/>
      <c r="H104" s="31"/>
      <c r="I104" s="56"/>
      <c r="J104" s="56"/>
      <c r="K104" s="56"/>
      <c r="L104" s="56"/>
      <c r="M104" s="56"/>
      <c r="N104" s="56"/>
      <c r="O104" s="56"/>
      <c r="P104" s="56"/>
      <c r="Q104" s="56"/>
      <c r="R104" s="56"/>
      <c r="S104" s="1012"/>
    </row>
    <row r="105" spans="1:21" ht="16.149999999999999" customHeight="1">
      <c r="A105" s="46">
        <f>ROW()</f>
        <v>105</v>
      </c>
      <c r="B105" s="67"/>
      <c r="C105" s="1001" t="s">
        <v>1204</v>
      </c>
      <c r="D105" s="1072"/>
      <c r="E105" s="1072"/>
      <c r="F105" s="1072"/>
      <c r="G105" s="1072"/>
      <c r="H105" s="1072"/>
      <c r="I105" s="108"/>
      <c r="J105" s="108"/>
      <c r="K105" s="108"/>
      <c r="L105" s="108"/>
      <c r="M105" s="108"/>
      <c r="N105" s="108"/>
      <c r="O105" s="108"/>
      <c r="P105" s="108"/>
      <c r="Q105" s="108"/>
      <c r="R105" s="108"/>
      <c r="S105" s="1054"/>
    </row>
    <row r="106" spans="1:21" ht="43.5">
      <c r="A106" s="46">
        <f>ROW()</f>
        <v>106</v>
      </c>
      <c r="B106" s="67"/>
      <c r="C106" s="1001"/>
      <c r="D106" s="1072"/>
      <c r="E106" s="1072"/>
      <c r="F106" s="1072"/>
      <c r="G106" s="1072"/>
      <c r="H106" s="1072"/>
      <c r="I106" s="1073" t="str">
        <f>+I99</f>
        <v>HVAC Substations</v>
      </c>
      <c r="J106" s="1073" t="str">
        <f t="shared" ref="J106:R106" si="16">+J99</f>
        <v>HVAC Lines and Transmission cables</v>
      </c>
      <c r="K106" s="1073" t="str">
        <f t="shared" si="16"/>
        <v xml:space="preserve">HVDC Substations and Submarine cables </v>
      </c>
      <c r="L106" s="1073" t="str">
        <f t="shared" si="16"/>
        <v>HVDC Lines</v>
      </c>
      <c r="M106" s="1073" t="str">
        <f t="shared" si="16"/>
        <v>Easements</v>
      </c>
      <c r="N106" s="1073" t="str">
        <f t="shared" si="16"/>
        <v>Intangibles</v>
      </c>
      <c r="O106" s="1073" t="str">
        <f t="shared" si="16"/>
        <v>IST</v>
      </c>
      <c r="P106" s="1073" t="str">
        <f t="shared" si="16"/>
        <v>Business Support</v>
      </c>
      <c r="Q106" s="1073" t="str">
        <f t="shared" si="16"/>
        <v>Pseudo Assets</v>
      </c>
      <c r="R106" s="1073" t="str">
        <f t="shared" si="16"/>
        <v xml:space="preserve">Total </v>
      </c>
      <c r="S106" s="950"/>
      <c r="U106" s="1137"/>
    </row>
    <row r="107" spans="1:21" ht="15" thickBot="1">
      <c r="A107" s="46">
        <f>ROW()</f>
        <v>107</v>
      </c>
      <c r="B107" s="67"/>
      <c r="C107" s="69"/>
      <c r="D107" s="67"/>
      <c r="E107" s="67"/>
      <c r="F107" s="67"/>
      <c r="G107" s="67"/>
      <c r="H107" s="67"/>
      <c r="I107" s="1074" t="str">
        <f>+I100</f>
        <v>($M)</v>
      </c>
      <c r="J107" s="1074" t="str">
        <f t="shared" ref="J107:R107" si="17">+J100</f>
        <v>($M)</v>
      </c>
      <c r="K107" s="1074" t="str">
        <f t="shared" si="17"/>
        <v>($M)</v>
      </c>
      <c r="L107" s="1074" t="str">
        <f t="shared" si="17"/>
        <v>($M)</v>
      </c>
      <c r="M107" s="1074" t="str">
        <f t="shared" si="17"/>
        <v>($M)</v>
      </c>
      <c r="N107" s="1074" t="str">
        <f t="shared" si="17"/>
        <v>($M)</v>
      </c>
      <c r="O107" s="1074" t="str">
        <f t="shared" si="17"/>
        <v>($M)</v>
      </c>
      <c r="P107" s="1074" t="str">
        <f t="shared" si="17"/>
        <v>($M)</v>
      </c>
      <c r="Q107" s="1074" t="str">
        <f t="shared" si="17"/>
        <v>($M)</v>
      </c>
      <c r="R107" s="1074" t="str">
        <f t="shared" si="17"/>
        <v>($M)</v>
      </c>
      <c r="S107" s="950"/>
    </row>
    <row r="108" spans="1:21" ht="14.5">
      <c r="A108" s="46">
        <f>ROW()</f>
        <v>108</v>
      </c>
      <c r="B108" s="67"/>
      <c r="C108" s="69"/>
      <c r="D108" s="67"/>
      <c r="E108" s="67"/>
      <c r="F108" s="1075" t="s">
        <v>507</v>
      </c>
      <c r="G108" s="67"/>
      <c r="H108" s="67"/>
      <c r="I108" s="589"/>
      <c r="J108" s="589"/>
      <c r="K108" s="1124"/>
      <c r="L108" s="589"/>
      <c r="M108" s="1124"/>
      <c r="N108" s="589"/>
      <c r="O108" s="589"/>
      <c r="P108" s="589"/>
      <c r="Q108" s="1125"/>
      <c r="R108" s="1126">
        <f>SUM(I108:Q108)</f>
        <v>0</v>
      </c>
      <c r="S108" s="950"/>
      <c r="U108" s="1139" t="s">
        <v>1260</v>
      </c>
    </row>
    <row r="109" spans="1:21">
      <c r="A109" s="46">
        <f>ROW()</f>
        <v>109</v>
      </c>
      <c r="B109" s="67"/>
      <c r="C109" s="69"/>
      <c r="D109" s="67"/>
      <c r="E109" s="67"/>
      <c r="G109" s="67"/>
      <c r="H109" s="67"/>
      <c r="S109" s="950"/>
    </row>
    <row r="110" spans="1:21">
      <c r="A110" s="46">
        <f>ROW()</f>
        <v>110</v>
      </c>
      <c r="S110" s="950"/>
    </row>
    <row r="111" spans="1:21">
      <c r="A111" s="46">
        <f>ROW()</f>
        <v>111</v>
      </c>
      <c r="S111" s="950"/>
    </row>
    <row r="112" spans="1:21" ht="18.5">
      <c r="A112" s="46">
        <f>ROW()</f>
        <v>112</v>
      </c>
      <c r="B112" s="1082"/>
      <c r="C112" s="1068" t="s">
        <v>1203</v>
      </c>
      <c r="D112" s="1068"/>
      <c r="E112" s="1068"/>
      <c r="F112" s="1068"/>
      <c r="G112" s="1068"/>
      <c r="H112" s="1068"/>
      <c r="I112" s="1068"/>
      <c r="J112" s="1069"/>
      <c r="K112" s="69"/>
      <c r="L112" s="1068"/>
      <c r="M112" s="1068"/>
      <c r="N112" s="1068"/>
      <c r="S112" s="950"/>
    </row>
    <row r="113" spans="1:21" ht="26">
      <c r="A113" s="46">
        <f>ROW()</f>
        <v>113</v>
      </c>
      <c r="B113" s="1082"/>
      <c r="C113" s="108"/>
      <c r="D113" s="1070"/>
      <c r="E113" s="1070"/>
      <c r="F113" s="1070"/>
      <c r="G113" s="1070"/>
      <c r="H113" s="1070"/>
      <c r="I113" s="1070"/>
      <c r="J113" s="1128" t="s">
        <v>1245</v>
      </c>
      <c r="K113" s="1129" t="s">
        <v>1206</v>
      </c>
      <c r="L113" s="108"/>
      <c r="M113" s="108"/>
      <c r="N113" s="108"/>
      <c r="S113" s="950"/>
    </row>
    <row r="114" spans="1:21">
      <c r="A114" s="46">
        <f>ROW()</f>
        <v>114</v>
      </c>
      <c r="B114" s="1056"/>
      <c r="C114" s="108"/>
      <c r="D114" s="1070" t="s">
        <v>1190</v>
      </c>
      <c r="E114" s="108"/>
      <c r="F114" s="1070"/>
      <c r="G114" s="1070"/>
      <c r="H114" s="1070"/>
      <c r="I114" s="1070"/>
      <c r="J114" s="1071"/>
      <c r="K114" s="1127" t="s">
        <v>704</v>
      </c>
      <c r="L114" s="108"/>
      <c r="M114" s="108"/>
      <c r="N114" s="108"/>
      <c r="S114" s="950"/>
      <c r="U114" s="1138" t="s">
        <v>1260</v>
      </c>
    </row>
    <row r="115" spans="1:21" ht="13.5" thickBot="1">
      <c r="A115" s="46">
        <f>ROW()</f>
        <v>115</v>
      </c>
      <c r="B115" s="1083"/>
      <c r="C115" s="108"/>
      <c r="D115" s="1070" t="s">
        <v>1191</v>
      </c>
      <c r="E115" s="108"/>
      <c r="F115" s="1070"/>
      <c r="G115" s="1070"/>
      <c r="H115" s="1070"/>
      <c r="I115" s="1070"/>
      <c r="J115" s="1114"/>
      <c r="K115" s="1127" t="s">
        <v>704</v>
      </c>
      <c r="L115" s="108"/>
      <c r="M115" s="108"/>
      <c r="N115" s="108"/>
      <c r="S115" s="950"/>
      <c r="U115" s="1138" t="s">
        <v>1260</v>
      </c>
    </row>
    <row r="116" spans="1:21" ht="14.5">
      <c r="A116" s="46">
        <f>ROW()</f>
        <v>116</v>
      </c>
      <c r="B116" s="1083"/>
      <c r="C116" s="108"/>
      <c r="D116" s="1070" t="s">
        <v>1192</v>
      </c>
      <c r="E116" s="1070"/>
      <c r="F116" s="1070"/>
      <c r="G116" s="1070"/>
      <c r="H116" s="1070"/>
      <c r="I116" s="1070"/>
      <c r="J116" s="1126" t="str">
        <f>IFERROR(IF(J115&lt;0,0,J115/J114),"")</f>
        <v/>
      </c>
      <c r="K116" s="1127" t="s">
        <v>1207</v>
      </c>
      <c r="L116" s="108"/>
      <c r="M116" s="108"/>
      <c r="N116" s="108"/>
      <c r="S116" s="950"/>
      <c r="U116" s="1138" t="s">
        <v>1260</v>
      </c>
    </row>
    <row r="117" spans="1:21">
      <c r="A117" s="46">
        <f>ROW()</f>
        <v>117</v>
      </c>
      <c r="B117" s="1083"/>
      <c r="C117" s="108"/>
      <c r="D117" s="1070"/>
      <c r="E117" s="1070"/>
      <c r="F117" s="1070"/>
      <c r="G117" s="1070"/>
      <c r="H117" s="1070"/>
      <c r="I117" s="1070"/>
      <c r="J117" s="108"/>
      <c r="K117" s="1127"/>
      <c r="L117" s="108"/>
      <c r="M117" s="108"/>
      <c r="N117" s="108"/>
      <c r="S117" s="950"/>
    </row>
    <row r="118" spans="1:21">
      <c r="A118" s="46">
        <f>ROW()</f>
        <v>118</v>
      </c>
      <c r="D118" s="1070" t="s">
        <v>1212</v>
      </c>
      <c r="J118" s="1071"/>
      <c r="K118" s="1127" t="s">
        <v>713</v>
      </c>
      <c r="S118" s="950"/>
      <c r="U118" s="1138" t="s">
        <v>1260</v>
      </c>
    </row>
    <row r="119" spans="1:21" ht="13.5" thickBot="1">
      <c r="A119" s="46">
        <f>ROW()</f>
        <v>119</v>
      </c>
      <c r="B119" s="1083"/>
      <c r="C119" s="108"/>
      <c r="D119" s="1070" t="s">
        <v>1211</v>
      </c>
      <c r="E119" s="1070"/>
      <c r="F119" s="1070"/>
      <c r="G119" s="1070"/>
      <c r="H119" s="1070"/>
      <c r="I119" s="1070"/>
      <c r="J119" s="1114"/>
      <c r="K119" s="1127" t="s">
        <v>713</v>
      </c>
      <c r="L119" s="108"/>
      <c r="M119" s="108"/>
      <c r="N119" s="108"/>
      <c r="S119" s="950"/>
      <c r="U119" s="1138" t="s">
        <v>1260</v>
      </c>
    </row>
    <row r="120" spans="1:21" ht="14.5">
      <c r="A120" s="46">
        <f>ROW()</f>
        <v>120</v>
      </c>
      <c r="B120" s="1083"/>
      <c r="C120" s="108"/>
      <c r="D120" s="1070" t="s">
        <v>1239</v>
      </c>
      <c r="E120" s="1070"/>
      <c r="F120" s="1070"/>
      <c r="G120" s="1070"/>
      <c r="H120" s="1070"/>
      <c r="I120" s="1070"/>
      <c r="J120" s="1126" t="str">
        <f>IFERROR(IF(J119&lt;0,0,J119/J118),"")</f>
        <v/>
      </c>
      <c r="K120" s="1127" t="s">
        <v>1207</v>
      </c>
      <c r="L120" s="108"/>
      <c r="M120" s="108"/>
      <c r="N120" s="108"/>
      <c r="S120" s="950"/>
      <c r="U120" s="1138" t="s">
        <v>1260</v>
      </c>
    </row>
    <row r="121" spans="1:21">
      <c r="A121" s="46">
        <f>ROW()</f>
        <v>121</v>
      </c>
      <c r="B121" s="1083"/>
      <c r="C121" s="108"/>
      <c r="D121" s="1070"/>
      <c r="E121" s="1070"/>
      <c r="F121" s="1070"/>
      <c r="G121" s="1070"/>
      <c r="H121" s="1070"/>
      <c r="I121" s="1070"/>
      <c r="J121" s="1070"/>
      <c r="K121" s="1127"/>
      <c r="L121" s="108"/>
      <c r="M121" s="108"/>
      <c r="N121" s="108"/>
      <c r="S121" s="950"/>
    </row>
    <row r="122" spans="1:21">
      <c r="A122" s="46">
        <f>ROW()</f>
        <v>122</v>
      </c>
      <c r="B122" s="19"/>
      <c r="C122" s="20"/>
      <c r="D122" s="20"/>
      <c r="E122" s="20"/>
      <c r="F122" s="20"/>
      <c r="G122" s="20"/>
      <c r="H122" s="20"/>
      <c r="I122" s="20"/>
      <c r="J122" s="20"/>
      <c r="K122" s="20"/>
      <c r="L122" s="20"/>
      <c r="M122" s="20"/>
      <c r="N122" s="20"/>
      <c r="O122" s="20"/>
      <c r="P122" s="20"/>
      <c r="Q122" s="20"/>
      <c r="R122" s="20"/>
      <c r="S122" s="21"/>
    </row>
  </sheetData>
  <sheetProtection formatColumns="0" formatRows="0"/>
  <mergeCells count="8">
    <mergeCell ref="P1:Q1"/>
    <mergeCell ref="E16:J16"/>
    <mergeCell ref="E14:K14"/>
    <mergeCell ref="A3:S3"/>
    <mergeCell ref="E13:J13"/>
    <mergeCell ref="E12:J12"/>
    <mergeCell ref="E11:J11"/>
    <mergeCell ref="E10:J10"/>
  </mergeCells>
  <phoneticPr fontId="250" type="noConversion"/>
  <conditionalFormatting sqref="P38:P39">
    <cfRule type="cellIs" dxfId="1" priority="1" operator="equal">
      <formula>0</formula>
    </cfRule>
  </conditionalFormatting>
  <dataValidations count="1">
    <dataValidation type="date" operator="greaterThan" allowBlank="1" showInputMessage="1" showErrorMessage="1" errorTitle="Date entry" error="Dates after 1 January 2011 accepted" promptTitle="Date entry" prompt=" " sqref="Q2:R2 R1" xr:uid="{68215D59-1F7C-4BC2-9D8A-61C00CFA0A9A}">
      <formula1>40544</formula1>
    </dataValidation>
  </dataValidations>
  <pageMargins left="0.23622047244094491" right="0.23622047244094491" top="0.35433070866141736" bottom="0.35433070866141736" header="0.31496062992125984" footer="0.31496062992125984"/>
  <pageSetup paperSize="8" scale="46" orientation="portrait" cellComments="asDisplayed" r:id="rId2"/>
  <colBreaks count="2" manualBreakCount="2">
    <brk id="3" max="1048575" man="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tabColor theme="6" tint="-9.9978637043366805E-2"/>
    <pageSetUpPr fitToPage="1"/>
  </sheetPr>
  <dimension ref="A1:L75"/>
  <sheetViews>
    <sheetView showGridLines="0" zoomScaleNormal="100" zoomScaleSheetLayoutView="55" workbookViewId="0">
      <pane ySplit="4" topLeftCell="A58" activePane="bottomLeft" state="frozen"/>
      <selection pane="bottomLeft"/>
    </sheetView>
  </sheetViews>
  <sheetFormatPr defaultRowHeight="13"/>
  <cols>
    <col min="1" max="1" width="4.3984375" customWidth="1"/>
    <col min="2" max="2" width="3" customWidth="1"/>
    <col min="3" max="3" width="6" customWidth="1"/>
    <col min="4" max="4" width="31.59765625" customWidth="1"/>
    <col min="5" max="5" width="34.59765625" customWidth="1"/>
    <col min="6" max="6" width="33.8984375" customWidth="1"/>
    <col min="7" max="11" width="14.296875" customWidth="1"/>
    <col min="12" max="12" width="9" customWidth="1"/>
  </cols>
  <sheetData>
    <row r="1" spans="1:12" ht="15" customHeight="1">
      <c r="A1" s="50"/>
      <c r="B1" s="51"/>
      <c r="C1" s="51"/>
      <c r="D1" s="51"/>
      <c r="E1" s="75"/>
      <c r="F1" s="75"/>
      <c r="G1" s="1088" t="s">
        <v>1127</v>
      </c>
      <c r="H1" s="1055"/>
      <c r="I1" s="1230" t="s">
        <v>6</v>
      </c>
      <c r="J1" s="1231"/>
      <c r="K1" s="1091"/>
      <c r="L1" s="76"/>
    </row>
    <row r="2" spans="1:12" ht="20.25" customHeight="1">
      <c r="A2" s="53" t="s">
        <v>958</v>
      </c>
      <c r="B2" s="78"/>
      <c r="C2" s="52"/>
      <c r="D2" s="52"/>
      <c r="E2" s="79"/>
      <c r="F2" s="79"/>
      <c r="G2" s="1089"/>
      <c r="H2" s="1090"/>
      <c r="I2" s="1086" t="s">
        <v>7</v>
      </c>
      <c r="J2" s="1087"/>
      <c r="K2" s="1092"/>
      <c r="L2" s="77"/>
    </row>
    <row r="3" spans="1:12" ht="18" customHeight="1">
      <c r="A3" s="1239"/>
      <c r="B3" s="1240"/>
      <c r="C3" s="1240"/>
      <c r="D3" s="1240"/>
      <c r="E3" s="1240"/>
      <c r="F3" s="1240"/>
      <c r="G3" s="1240"/>
      <c r="H3" s="1240"/>
      <c r="I3" s="1240"/>
      <c r="J3" s="1240"/>
      <c r="K3" s="1240"/>
      <c r="L3" s="55"/>
    </row>
    <row r="4" spans="1:12" ht="15" customHeight="1">
      <c r="A4" s="62" t="s">
        <v>5</v>
      </c>
      <c r="B4" s="63"/>
      <c r="C4" s="64"/>
      <c r="D4" s="65"/>
      <c r="E4" s="80"/>
      <c r="F4" s="80"/>
      <c r="G4" s="79"/>
      <c r="H4" s="80"/>
      <c r="I4" s="80"/>
      <c r="J4" s="65"/>
      <c r="K4" s="65"/>
      <c r="L4" s="81"/>
    </row>
    <row r="5" spans="1:12" ht="30" customHeight="1">
      <c r="A5" s="66">
        <f>ROW()</f>
        <v>5</v>
      </c>
      <c r="B5" s="67"/>
      <c r="C5" s="68" t="s">
        <v>959</v>
      </c>
      <c r="D5" s="27"/>
      <c r="E5" s="27"/>
      <c r="F5" s="27"/>
      <c r="G5" s="90"/>
      <c r="L5" s="72"/>
    </row>
    <row r="6" spans="1:12" ht="15.75" customHeight="1">
      <c r="A6" s="66">
        <f>ROW()</f>
        <v>6</v>
      </c>
      <c r="B6" s="67"/>
      <c r="C6" s="68"/>
      <c r="D6" s="27"/>
      <c r="E6" s="27"/>
      <c r="F6" s="27"/>
      <c r="G6" s="208" t="s">
        <v>174</v>
      </c>
      <c r="H6" s="208" t="s">
        <v>175</v>
      </c>
      <c r="I6" s="208" t="s">
        <v>166</v>
      </c>
      <c r="J6" s="208" t="s">
        <v>167</v>
      </c>
      <c r="K6" s="208" t="s">
        <v>173</v>
      </c>
      <c r="L6" s="72"/>
    </row>
    <row r="7" spans="1:12" ht="15" customHeight="1">
      <c r="A7" s="66">
        <f>ROW()</f>
        <v>7</v>
      </c>
      <c r="B7" s="67"/>
      <c r="C7" s="69"/>
      <c r="D7" s="27"/>
      <c r="E7" s="27"/>
      <c r="F7" s="27"/>
      <c r="G7" s="209" t="s">
        <v>713</v>
      </c>
      <c r="H7" s="209" t="s">
        <v>713</v>
      </c>
      <c r="I7" s="209" t="s">
        <v>713</v>
      </c>
      <c r="J7" s="209" t="s">
        <v>713</v>
      </c>
      <c r="K7" s="209" t="s">
        <v>713</v>
      </c>
      <c r="L7" s="72"/>
    </row>
    <row r="8" spans="1:12" ht="15" customHeight="1">
      <c r="A8" s="66">
        <f>ROW()</f>
        <v>8</v>
      </c>
      <c r="B8" s="67"/>
      <c r="C8" s="69"/>
      <c r="D8" s="210" t="s">
        <v>323</v>
      </c>
      <c r="G8" s="589">
        <f>G34</f>
        <v>0</v>
      </c>
      <c r="H8" s="589">
        <f t="shared" ref="H8:J8" si="0">H34</f>
        <v>0</v>
      </c>
      <c r="I8" s="589">
        <f t="shared" si="0"/>
        <v>0</v>
      </c>
      <c r="J8" s="589">
        <f t="shared" si="0"/>
        <v>0</v>
      </c>
      <c r="K8" s="575">
        <f>K34</f>
        <v>0</v>
      </c>
      <c r="L8" s="72"/>
    </row>
    <row r="9" spans="1:12" ht="15" customHeight="1">
      <c r="A9" s="66">
        <f>ROW()</f>
        <v>9</v>
      </c>
      <c r="B9" s="67"/>
      <c r="C9" s="69"/>
      <c r="D9" s="210" t="s">
        <v>324</v>
      </c>
      <c r="G9" s="589">
        <f>G42</f>
        <v>0</v>
      </c>
      <c r="H9" s="589">
        <f t="shared" ref="H9:J9" si="1">H42</f>
        <v>0</v>
      </c>
      <c r="I9" s="589">
        <f t="shared" si="1"/>
        <v>0</v>
      </c>
      <c r="J9" s="589">
        <f t="shared" si="1"/>
        <v>0</v>
      </c>
      <c r="K9" s="575">
        <f>K42</f>
        <v>0</v>
      </c>
      <c r="L9" s="72"/>
    </row>
    <row r="10" spans="1:12" ht="15" customHeight="1">
      <c r="A10" s="66">
        <f>ROW()</f>
        <v>10</v>
      </c>
      <c r="B10" s="67"/>
      <c r="C10" s="69"/>
      <c r="D10" s="210" t="s">
        <v>416</v>
      </c>
      <c r="G10" s="589">
        <f>G42</f>
        <v>0</v>
      </c>
      <c r="H10" s="589">
        <f t="shared" ref="H10:J10" si="2">H42</f>
        <v>0</v>
      </c>
      <c r="I10" s="589">
        <f t="shared" si="2"/>
        <v>0</v>
      </c>
      <c r="J10" s="589">
        <f t="shared" si="2"/>
        <v>0</v>
      </c>
      <c r="K10" s="575">
        <f>K48</f>
        <v>0</v>
      </c>
      <c r="L10" s="72"/>
    </row>
    <row r="11" spans="1:12" ht="15" customHeight="1">
      <c r="A11" s="66">
        <f>ROW()</f>
        <v>11</v>
      </c>
      <c r="B11" s="67"/>
      <c r="C11" s="69"/>
      <c r="D11" s="210" t="s">
        <v>415</v>
      </c>
      <c r="G11" s="589">
        <f>G53</f>
        <v>0</v>
      </c>
      <c r="H11" s="589">
        <f t="shared" ref="H11:J11" si="3">H53</f>
        <v>0</v>
      </c>
      <c r="I11" s="589">
        <f t="shared" si="3"/>
        <v>0</v>
      </c>
      <c r="J11" s="589">
        <f t="shared" si="3"/>
        <v>0</v>
      </c>
      <c r="K11" s="575">
        <f>K53</f>
        <v>0</v>
      </c>
      <c r="L11" s="72"/>
    </row>
    <row r="12" spans="1:12" ht="15" customHeight="1" thickBot="1">
      <c r="A12" s="66">
        <f>ROW()</f>
        <v>12</v>
      </c>
      <c r="B12" s="67"/>
      <c r="C12" s="69"/>
      <c r="D12" s="210" t="s">
        <v>322</v>
      </c>
      <c r="G12" s="589">
        <f>G62</f>
        <v>0</v>
      </c>
      <c r="H12" s="589">
        <f t="shared" ref="H12:J12" si="4">H62</f>
        <v>0</v>
      </c>
      <c r="I12" s="589">
        <f t="shared" si="4"/>
        <v>0</v>
      </c>
      <c r="J12" s="589">
        <f t="shared" si="4"/>
        <v>0</v>
      </c>
      <c r="K12" s="590">
        <f>K62</f>
        <v>0</v>
      </c>
      <c r="L12" s="72"/>
    </row>
    <row r="13" spans="1:12" s="22" customFormat="1" ht="15" customHeight="1" thickBot="1">
      <c r="A13" s="66">
        <f>ROW()</f>
        <v>13</v>
      </c>
      <c r="B13" s="67"/>
      <c r="C13" s="67"/>
      <c r="D13" s="211" t="s">
        <v>394</v>
      </c>
      <c r="F13" s="82"/>
      <c r="G13" s="576">
        <f>SUM(G8:G12)</f>
        <v>0</v>
      </c>
      <c r="H13" s="578">
        <f>SUM(H8:H12)</f>
        <v>0</v>
      </c>
      <c r="I13" s="578">
        <f>SUM(I8:I12)</f>
        <v>0</v>
      </c>
      <c r="J13" s="578">
        <f>SUM(J8:J12)</f>
        <v>0</v>
      </c>
      <c r="K13" s="579">
        <f>SUM(K8:K12)</f>
        <v>0</v>
      </c>
      <c r="L13" s="72"/>
    </row>
    <row r="14" spans="1:12" s="22" customFormat="1" ht="15" customHeight="1">
      <c r="A14" s="66">
        <f>ROW()</f>
        <v>14</v>
      </c>
      <c r="B14" s="67"/>
      <c r="C14" s="67"/>
      <c r="D14" s="211"/>
      <c r="F14" s="82"/>
      <c r="G14" s="580"/>
      <c r="H14" s="580"/>
      <c r="I14" s="580"/>
      <c r="J14" s="580"/>
      <c r="K14" s="580"/>
      <c r="L14" s="72"/>
    </row>
    <row r="15" spans="1:12" s="22" customFormat="1" ht="15" customHeight="1">
      <c r="A15" s="66">
        <f>ROW()</f>
        <v>15</v>
      </c>
      <c r="B15" s="67"/>
      <c r="C15" s="67"/>
      <c r="D15" s="213" t="s">
        <v>477</v>
      </c>
      <c r="F15" s="82"/>
      <c r="G15" s="580"/>
      <c r="H15" s="580"/>
      <c r="I15" s="580"/>
      <c r="J15" s="580"/>
      <c r="K15" s="580"/>
      <c r="L15" s="72"/>
    </row>
    <row r="16" spans="1:12" s="22" customFormat="1" ht="15" customHeight="1">
      <c r="A16" s="66">
        <f>ROW()</f>
        <v>16</v>
      </c>
      <c r="B16" s="67"/>
      <c r="C16" s="67"/>
      <c r="D16" s="211" t="s">
        <v>422</v>
      </c>
      <c r="F16" s="82"/>
      <c r="G16" s="591"/>
      <c r="H16" s="591"/>
      <c r="I16" s="591"/>
      <c r="J16" s="591"/>
      <c r="K16" s="591"/>
      <c r="L16" s="72"/>
    </row>
    <row r="17" spans="1:12" s="22" customFormat="1" ht="15" customHeight="1">
      <c r="A17" s="66">
        <f>ROW()</f>
        <v>17</v>
      </c>
      <c r="B17" s="67"/>
      <c r="C17" s="67"/>
      <c r="D17" s="211" t="s">
        <v>423</v>
      </c>
      <c r="F17" s="82"/>
      <c r="G17" s="591"/>
      <c r="H17" s="591"/>
      <c r="I17" s="591"/>
      <c r="J17" s="591"/>
      <c r="K17" s="591"/>
      <c r="L17" s="72"/>
    </row>
    <row r="18" spans="1:12" s="22" customFormat="1" ht="15" customHeight="1">
      <c r="A18" s="66">
        <f>ROW()</f>
        <v>18</v>
      </c>
      <c r="B18" s="67"/>
      <c r="C18" s="67"/>
      <c r="D18" s="82"/>
      <c r="E18" s="70"/>
      <c r="F18" s="82"/>
      <c r="G18" s="92"/>
      <c r="H18" s="92"/>
      <c r="I18" s="92"/>
      <c r="J18" s="92"/>
      <c r="K18" s="92"/>
      <c r="L18" s="72"/>
    </row>
    <row r="19" spans="1:12" ht="25.5" customHeight="1">
      <c r="A19" s="66">
        <f>ROW()</f>
        <v>19</v>
      </c>
      <c r="B19" s="67"/>
      <c r="C19" s="68" t="s">
        <v>960</v>
      </c>
      <c r="D19" s="27"/>
      <c r="E19" s="27"/>
      <c r="F19" s="27"/>
      <c r="G19" s="27"/>
      <c r="H19" s="1238"/>
      <c r="I19" s="1238"/>
      <c r="J19" s="105"/>
      <c r="L19" s="72"/>
    </row>
    <row r="20" spans="1:12" ht="15.75" customHeight="1">
      <c r="A20" s="66">
        <f>ROW()</f>
        <v>20</v>
      </c>
      <c r="B20" s="67"/>
      <c r="C20" s="68"/>
      <c r="D20" s="210"/>
      <c r="E20" s="210"/>
      <c r="F20" s="210"/>
      <c r="G20" s="208" t="s">
        <v>174</v>
      </c>
      <c r="H20" s="208" t="s">
        <v>175</v>
      </c>
      <c r="I20" s="208" t="s">
        <v>166</v>
      </c>
      <c r="J20" s="208" t="s">
        <v>167</v>
      </c>
      <c r="K20" s="208" t="s">
        <v>173</v>
      </c>
      <c r="L20" s="72"/>
    </row>
    <row r="21" spans="1:12" s="22" customFormat="1" ht="15.75" customHeight="1">
      <c r="A21" s="66">
        <f>ROW()</f>
        <v>21</v>
      </c>
      <c r="B21" s="67"/>
      <c r="C21" s="27"/>
      <c r="D21" s="214"/>
      <c r="E21" s="214"/>
      <c r="F21" s="214"/>
      <c r="G21" s="209" t="s">
        <v>713</v>
      </c>
      <c r="H21" s="209" t="s">
        <v>713</v>
      </c>
      <c r="I21" s="209" t="s">
        <v>713</v>
      </c>
      <c r="J21" s="209" t="s">
        <v>713</v>
      </c>
      <c r="K21" s="209" t="s">
        <v>713</v>
      </c>
      <c r="L21" s="72"/>
    </row>
    <row r="22" spans="1:12" ht="18" customHeight="1">
      <c r="A22" s="66">
        <f>ROW()</f>
        <v>22</v>
      </c>
      <c r="D22" s="98" t="s">
        <v>751</v>
      </c>
      <c r="E22" s="98" t="s">
        <v>752</v>
      </c>
      <c r="F22" s="286" t="s">
        <v>357</v>
      </c>
      <c r="G22" s="592"/>
      <c r="H22" s="592"/>
      <c r="I22" s="592"/>
      <c r="J22" s="592"/>
      <c r="K22" s="592"/>
      <c r="L22" s="72"/>
    </row>
    <row r="23" spans="1:12" ht="18" customHeight="1">
      <c r="A23" s="66">
        <f>ROW()</f>
        <v>23</v>
      </c>
      <c r="D23" s="98" t="s">
        <v>751</v>
      </c>
      <c r="E23" s="98" t="s">
        <v>752</v>
      </c>
      <c r="F23" s="286" t="s">
        <v>358</v>
      </c>
      <c r="G23" s="592"/>
      <c r="H23" s="592"/>
      <c r="I23" s="592"/>
      <c r="J23" s="592"/>
      <c r="K23" s="592"/>
      <c r="L23" s="72"/>
    </row>
    <row r="24" spans="1:12" ht="18" customHeight="1">
      <c r="A24" s="66">
        <f>ROW()</f>
        <v>24</v>
      </c>
      <c r="D24" s="98" t="s">
        <v>751</v>
      </c>
      <c r="E24" s="98" t="s">
        <v>752</v>
      </c>
      <c r="F24" s="286" t="s">
        <v>359</v>
      </c>
      <c r="G24" s="592"/>
      <c r="H24" s="592"/>
      <c r="I24" s="592"/>
      <c r="J24" s="592"/>
      <c r="K24" s="592"/>
      <c r="L24" s="72"/>
    </row>
    <row r="25" spans="1:12" ht="18" customHeight="1">
      <c r="A25" s="66">
        <f>ROW()</f>
        <v>25</v>
      </c>
      <c r="D25" s="98" t="s">
        <v>751</v>
      </c>
      <c r="E25" s="98" t="s">
        <v>752</v>
      </c>
      <c r="F25" s="286" t="s">
        <v>360</v>
      </c>
      <c r="G25" s="592"/>
      <c r="H25" s="592"/>
      <c r="I25" s="592"/>
      <c r="J25" s="592"/>
      <c r="K25" s="592"/>
      <c r="L25" s="72"/>
    </row>
    <row r="26" spans="1:12" ht="18" customHeight="1">
      <c r="A26" s="66">
        <f>ROW()</f>
        <v>26</v>
      </c>
      <c r="D26" s="98" t="s">
        <v>751</v>
      </c>
      <c r="E26" s="98" t="s">
        <v>752</v>
      </c>
      <c r="F26" s="286" t="s">
        <v>361</v>
      </c>
      <c r="G26" s="592"/>
      <c r="H26" s="592"/>
      <c r="I26" s="592"/>
      <c r="J26" s="592"/>
      <c r="K26" s="592"/>
      <c r="L26" s="72"/>
    </row>
    <row r="27" spans="1:12" ht="18" customHeight="1">
      <c r="A27" s="66">
        <f>ROW()</f>
        <v>27</v>
      </c>
      <c r="D27" s="98" t="s">
        <v>751</v>
      </c>
      <c r="E27" s="98" t="s">
        <v>752</v>
      </c>
      <c r="F27" s="536" t="s">
        <v>362</v>
      </c>
      <c r="G27" s="592"/>
      <c r="H27" s="592"/>
      <c r="I27" s="592"/>
      <c r="J27" s="592"/>
      <c r="K27" s="592"/>
      <c r="L27" s="72"/>
    </row>
    <row r="28" spans="1:12" ht="18" customHeight="1">
      <c r="A28" s="66">
        <f>ROW()</f>
        <v>28</v>
      </c>
      <c r="D28" s="98" t="s">
        <v>751</v>
      </c>
      <c r="E28" s="98" t="s">
        <v>754</v>
      </c>
      <c r="F28" s="287" t="s">
        <v>453</v>
      </c>
      <c r="G28" s="592"/>
      <c r="H28" s="592"/>
      <c r="I28" s="592"/>
      <c r="J28" s="592"/>
      <c r="K28" s="592"/>
      <c r="L28" s="72"/>
    </row>
    <row r="29" spans="1:12" ht="18" customHeight="1">
      <c r="A29" s="66">
        <f>ROW()</f>
        <v>29</v>
      </c>
      <c r="D29" s="98" t="s">
        <v>751</v>
      </c>
      <c r="E29" s="98" t="s">
        <v>754</v>
      </c>
      <c r="F29" s="287" t="s">
        <v>459</v>
      </c>
      <c r="G29" s="592"/>
      <c r="H29" s="592"/>
      <c r="I29" s="592"/>
      <c r="J29" s="592"/>
      <c r="K29" s="592"/>
      <c r="L29" s="72"/>
    </row>
    <row r="30" spans="1:12" ht="18" customHeight="1">
      <c r="A30" s="66">
        <f>ROW()</f>
        <v>30</v>
      </c>
      <c r="D30" s="98" t="s">
        <v>751</v>
      </c>
      <c r="E30" s="98" t="s">
        <v>754</v>
      </c>
      <c r="F30" s="287" t="s">
        <v>456</v>
      </c>
      <c r="G30" s="592"/>
      <c r="H30" s="592"/>
      <c r="I30" s="592"/>
      <c r="J30" s="592"/>
      <c r="K30" s="592"/>
      <c r="L30" s="72"/>
    </row>
    <row r="31" spans="1:12" ht="18" customHeight="1">
      <c r="A31" s="66">
        <f>ROW()</f>
        <v>31</v>
      </c>
      <c r="D31" s="98" t="s">
        <v>751</v>
      </c>
      <c r="E31" s="98" t="s">
        <v>754</v>
      </c>
      <c r="F31" s="287" t="s">
        <v>447</v>
      </c>
      <c r="G31" s="592"/>
      <c r="H31" s="592"/>
      <c r="I31" s="592"/>
      <c r="J31" s="592"/>
      <c r="K31" s="592"/>
      <c r="L31" s="72"/>
    </row>
    <row r="32" spans="1:12" ht="18" customHeight="1">
      <c r="A32" s="66">
        <f>ROW()</f>
        <v>32</v>
      </c>
      <c r="D32" s="98" t="s">
        <v>751</v>
      </c>
      <c r="E32" s="98" t="s">
        <v>755</v>
      </c>
      <c r="F32" s="287" t="s">
        <v>315</v>
      </c>
      <c r="G32" s="592"/>
      <c r="H32" s="592"/>
      <c r="I32" s="592"/>
      <c r="J32" s="592"/>
      <c r="K32" s="592"/>
      <c r="L32" s="72"/>
    </row>
    <row r="33" spans="1:12" ht="18" customHeight="1" thickBot="1">
      <c r="A33" s="66">
        <f>ROW()</f>
        <v>33</v>
      </c>
      <c r="D33" s="98" t="s">
        <v>751</v>
      </c>
      <c r="E33" s="98" t="s">
        <v>756</v>
      </c>
      <c r="F33" s="537" t="s">
        <v>753</v>
      </c>
      <c r="G33" s="592"/>
      <c r="H33" s="592"/>
      <c r="I33" s="592"/>
      <c r="J33" s="592"/>
      <c r="K33" s="592"/>
      <c r="L33" s="72"/>
    </row>
    <row r="34" spans="1:12" ht="18" customHeight="1" thickBot="1">
      <c r="A34" s="66">
        <f>ROW()</f>
        <v>34</v>
      </c>
      <c r="D34" s="218" t="s">
        <v>399</v>
      </c>
      <c r="E34" s="98"/>
      <c r="F34" s="98"/>
      <c r="G34" s="593">
        <f>SUM(G22:G33)</f>
        <v>0</v>
      </c>
      <c r="H34" s="593">
        <f>SUM(H22:H33)</f>
        <v>0</v>
      </c>
      <c r="I34" s="593">
        <f>SUM(I22:I33)</f>
        <v>0</v>
      </c>
      <c r="J34" s="593">
        <f>SUM(J22:J33)</f>
        <v>0</v>
      </c>
      <c r="K34" s="593">
        <f>SUM(K22:K33)</f>
        <v>0</v>
      </c>
      <c r="L34" s="72"/>
    </row>
    <row r="35" spans="1:12" ht="18" customHeight="1">
      <c r="A35" s="66">
        <f>ROW()</f>
        <v>35</v>
      </c>
      <c r="D35" s="98"/>
      <c r="E35" s="98"/>
      <c r="F35" s="98"/>
      <c r="G35" s="594"/>
      <c r="H35" s="594"/>
      <c r="I35" s="594"/>
      <c r="J35" s="594"/>
      <c r="K35" s="594"/>
      <c r="L35" s="72"/>
    </row>
    <row r="36" spans="1:12" ht="18" customHeight="1">
      <c r="A36" s="66">
        <f>ROW()</f>
        <v>36</v>
      </c>
      <c r="D36" s="98" t="s">
        <v>751</v>
      </c>
      <c r="E36" s="98" t="s">
        <v>757</v>
      </c>
      <c r="F36" s="98" t="s">
        <v>758</v>
      </c>
      <c r="G36" s="592"/>
      <c r="H36" s="592"/>
      <c r="I36" s="592"/>
      <c r="J36" s="592"/>
      <c r="K36" s="592"/>
      <c r="L36" s="72"/>
    </row>
    <row r="37" spans="1:12" ht="18" customHeight="1">
      <c r="A37" s="66">
        <f>ROW()</f>
        <v>37</v>
      </c>
      <c r="D37" s="98" t="s">
        <v>751</v>
      </c>
      <c r="E37" s="98" t="s">
        <v>757</v>
      </c>
      <c r="F37" s="98" t="s">
        <v>759</v>
      </c>
      <c r="G37" s="592"/>
      <c r="H37" s="592"/>
      <c r="I37" s="592"/>
      <c r="J37" s="592"/>
      <c r="K37" s="592"/>
      <c r="L37" s="72"/>
    </row>
    <row r="38" spans="1:12" ht="18" customHeight="1">
      <c r="A38" s="66">
        <f>ROW()</f>
        <v>38</v>
      </c>
      <c r="D38" s="98" t="s">
        <v>751</v>
      </c>
      <c r="E38" s="98" t="s">
        <v>757</v>
      </c>
      <c r="F38" s="98" t="s">
        <v>760</v>
      </c>
      <c r="G38" s="592"/>
      <c r="H38" s="592"/>
      <c r="I38" s="592"/>
      <c r="J38" s="592"/>
      <c r="K38" s="592"/>
      <c r="L38" s="72"/>
    </row>
    <row r="39" spans="1:12" ht="18" customHeight="1">
      <c r="A39" s="66">
        <f>ROW()</f>
        <v>39</v>
      </c>
      <c r="D39" s="98" t="s">
        <v>751</v>
      </c>
      <c r="E39" s="98" t="s">
        <v>757</v>
      </c>
      <c r="F39" s="98" t="s">
        <v>761</v>
      </c>
      <c r="G39" s="592"/>
      <c r="H39" s="592"/>
      <c r="I39" s="592"/>
      <c r="J39" s="592"/>
      <c r="K39" s="592"/>
      <c r="L39" s="72"/>
    </row>
    <row r="40" spans="1:12" ht="18" customHeight="1">
      <c r="A40" s="66">
        <f>ROW()</f>
        <v>40</v>
      </c>
      <c r="D40" s="98" t="s">
        <v>751</v>
      </c>
      <c r="E40" s="98" t="s">
        <v>757</v>
      </c>
      <c r="F40" s="98" t="s">
        <v>762</v>
      </c>
      <c r="G40" s="592"/>
      <c r="H40" s="592"/>
      <c r="I40" s="592"/>
      <c r="J40" s="592"/>
      <c r="K40" s="592"/>
      <c r="L40" s="72"/>
    </row>
    <row r="41" spans="1:12" ht="18" customHeight="1" thickBot="1">
      <c r="A41" s="66">
        <f>ROW()</f>
        <v>41</v>
      </c>
      <c r="D41" s="98" t="s">
        <v>751</v>
      </c>
      <c r="E41" s="98" t="s">
        <v>757</v>
      </c>
      <c r="F41" s="98" t="s">
        <v>763</v>
      </c>
      <c r="G41" s="592"/>
      <c r="H41" s="592"/>
      <c r="I41" s="592"/>
      <c r="J41" s="592"/>
      <c r="K41" s="592"/>
      <c r="L41" s="72"/>
    </row>
    <row r="42" spans="1:12" ht="18" customHeight="1" thickBot="1">
      <c r="A42" s="66">
        <f>ROW()</f>
        <v>42</v>
      </c>
      <c r="D42" s="218" t="s">
        <v>400</v>
      </c>
      <c r="E42" s="98"/>
      <c r="F42" s="98"/>
      <c r="G42" s="593">
        <f>SUM(G36:G41)</f>
        <v>0</v>
      </c>
      <c r="H42" s="593">
        <f>SUM(H36:H41)</f>
        <v>0</v>
      </c>
      <c r="I42" s="593">
        <f>SUM(I36:I41)</f>
        <v>0</v>
      </c>
      <c r="J42" s="593">
        <f>SUM(J36:J41)</f>
        <v>0</v>
      </c>
      <c r="K42" s="593">
        <f>SUM(K36:K41)</f>
        <v>0</v>
      </c>
      <c r="L42" s="72"/>
    </row>
    <row r="43" spans="1:12" ht="18" customHeight="1">
      <c r="A43" s="66">
        <f>ROW()</f>
        <v>43</v>
      </c>
      <c r="D43" s="98"/>
      <c r="E43" s="98"/>
      <c r="F43" s="98"/>
      <c r="G43" s="594"/>
      <c r="H43" s="594"/>
      <c r="I43" s="594"/>
      <c r="J43" s="594"/>
      <c r="K43" s="594"/>
      <c r="L43" s="72"/>
    </row>
    <row r="44" spans="1:12" ht="18" customHeight="1">
      <c r="A44" s="66">
        <f>ROW()</f>
        <v>44</v>
      </c>
      <c r="D44" s="98" t="s">
        <v>778</v>
      </c>
      <c r="E44" s="98" t="s">
        <v>778</v>
      </c>
      <c r="F44" s="98" t="s">
        <v>574</v>
      </c>
      <c r="G44" s="592"/>
      <c r="H44" s="592"/>
      <c r="I44" s="592"/>
      <c r="J44" s="592"/>
      <c r="K44" s="592"/>
      <c r="L44" s="72"/>
    </row>
    <row r="45" spans="1:12" ht="18" customHeight="1">
      <c r="A45" s="66">
        <f>ROW()</f>
        <v>45</v>
      </c>
      <c r="D45" s="98" t="s">
        <v>778</v>
      </c>
      <c r="E45" s="98" t="s">
        <v>778</v>
      </c>
      <c r="F45" s="98" t="s">
        <v>764</v>
      </c>
      <c r="G45" s="592"/>
      <c r="H45" s="592"/>
      <c r="I45" s="592"/>
      <c r="J45" s="592"/>
      <c r="K45" s="592"/>
      <c r="L45" s="72"/>
    </row>
    <row r="46" spans="1:12" ht="18" customHeight="1">
      <c r="A46" s="66">
        <f>ROW()</f>
        <v>46</v>
      </c>
      <c r="D46" s="98" t="s">
        <v>778</v>
      </c>
      <c r="E46" s="98" t="s">
        <v>778</v>
      </c>
      <c r="F46" s="98" t="s">
        <v>765</v>
      </c>
      <c r="G46" s="592"/>
      <c r="H46" s="592"/>
      <c r="I46" s="592"/>
      <c r="J46" s="592"/>
      <c r="K46" s="592"/>
      <c r="L46" s="72"/>
    </row>
    <row r="47" spans="1:12" ht="18" customHeight="1" thickBot="1">
      <c r="A47" s="66">
        <f>ROW()</f>
        <v>47</v>
      </c>
      <c r="D47" s="98" t="s">
        <v>778</v>
      </c>
      <c r="E47" s="98" t="s">
        <v>778</v>
      </c>
      <c r="F47" s="98" t="s">
        <v>766</v>
      </c>
      <c r="G47" s="592"/>
      <c r="H47" s="592"/>
      <c r="I47" s="592"/>
      <c r="J47" s="592"/>
      <c r="K47" s="592"/>
      <c r="L47" s="72"/>
    </row>
    <row r="48" spans="1:12" ht="18" customHeight="1" thickBot="1">
      <c r="A48" s="66">
        <f>ROW()</f>
        <v>48</v>
      </c>
      <c r="D48" s="218" t="s">
        <v>417</v>
      </c>
      <c r="E48" s="98"/>
      <c r="F48" s="98"/>
      <c r="G48" s="593">
        <f>SUM(G44:G47)</f>
        <v>0</v>
      </c>
      <c r="H48" s="593">
        <f>SUM(H44:H47)</f>
        <v>0</v>
      </c>
      <c r="I48" s="593">
        <f>SUM(I44:I47)</f>
        <v>0</v>
      </c>
      <c r="J48" s="593">
        <f>SUM(J44:J47)</f>
        <v>0</v>
      </c>
      <c r="K48" s="593">
        <f>SUM(K44:K47)</f>
        <v>0</v>
      </c>
      <c r="L48" s="72"/>
    </row>
    <row r="49" spans="1:12" ht="18" customHeight="1">
      <c r="A49" s="66">
        <f>ROW()</f>
        <v>49</v>
      </c>
      <c r="D49" s="98"/>
      <c r="E49" s="98"/>
      <c r="F49" s="98"/>
      <c r="G49" s="594"/>
      <c r="H49" s="594"/>
      <c r="I49" s="594"/>
      <c r="J49" s="594"/>
      <c r="K49" s="594"/>
      <c r="L49" s="72"/>
    </row>
    <row r="50" spans="1:12" ht="18" customHeight="1">
      <c r="A50" s="66">
        <f>ROW()</f>
        <v>50</v>
      </c>
      <c r="D50" s="98" t="s">
        <v>779</v>
      </c>
      <c r="E50" s="98" t="s">
        <v>779</v>
      </c>
      <c r="F50" s="98" t="s">
        <v>767</v>
      </c>
      <c r="G50" s="592"/>
      <c r="H50" s="592"/>
      <c r="I50" s="592"/>
      <c r="J50" s="592"/>
      <c r="K50" s="592"/>
      <c r="L50" s="72"/>
    </row>
    <row r="51" spans="1:12" ht="18" customHeight="1">
      <c r="A51" s="66">
        <f>ROW()</f>
        <v>51</v>
      </c>
      <c r="D51" s="98" t="s">
        <v>779</v>
      </c>
      <c r="E51" s="98" t="s">
        <v>779</v>
      </c>
      <c r="F51" s="98" t="s">
        <v>768</v>
      </c>
      <c r="G51" s="592"/>
      <c r="H51" s="592"/>
      <c r="I51" s="592"/>
      <c r="J51" s="592"/>
      <c r="K51" s="592"/>
      <c r="L51" s="72"/>
    </row>
    <row r="52" spans="1:12" ht="18" customHeight="1" thickBot="1">
      <c r="A52" s="66">
        <f>ROW()</f>
        <v>52</v>
      </c>
      <c r="D52" s="98" t="s">
        <v>779</v>
      </c>
      <c r="E52" s="98" t="s">
        <v>779</v>
      </c>
      <c r="F52" s="98" t="s">
        <v>769</v>
      </c>
      <c r="G52" s="592"/>
      <c r="H52" s="592"/>
      <c r="I52" s="592"/>
      <c r="J52" s="592"/>
      <c r="K52" s="592"/>
      <c r="L52" s="72"/>
    </row>
    <row r="53" spans="1:12" ht="18" customHeight="1" thickBot="1">
      <c r="A53" s="66">
        <f>ROW()</f>
        <v>53</v>
      </c>
      <c r="D53" s="218" t="s">
        <v>418</v>
      </c>
      <c r="E53" s="98"/>
      <c r="F53" s="98"/>
      <c r="G53" s="593">
        <f>SUM(G50:G52)</f>
        <v>0</v>
      </c>
      <c r="H53" s="593">
        <f>SUM(H50:H52)</f>
        <v>0</v>
      </c>
      <c r="I53" s="593">
        <f>SUM(I50:I52)</f>
        <v>0</v>
      </c>
      <c r="J53" s="593">
        <f>SUM(J50:J52)</f>
        <v>0</v>
      </c>
      <c r="K53" s="593">
        <f>SUM(K50:K52)</f>
        <v>0</v>
      </c>
      <c r="L53" s="72"/>
    </row>
    <row r="54" spans="1:12" ht="18" customHeight="1">
      <c r="A54" s="66">
        <f>ROW()</f>
        <v>54</v>
      </c>
      <c r="D54" s="98"/>
      <c r="E54" s="98"/>
      <c r="F54" s="98"/>
      <c r="G54" s="594"/>
      <c r="H54" s="594"/>
      <c r="I54" s="594"/>
      <c r="J54" s="594"/>
      <c r="K54" s="594"/>
      <c r="L54" s="72"/>
    </row>
    <row r="55" spans="1:12" ht="18" customHeight="1">
      <c r="A55" s="66">
        <f>ROW()</f>
        <v>55</v>
      </c>
      <c r="D55" s="98" t="s">
        <v>322</v>
      </c>
      <c r="E55" s="98" t="s">
        <v>322</v>
      </c>
      <c r="F55" s="98" t="s">
        <v>777</v>
      </c>
      <c r="G55" s="592"/>
      <c r="H55" s="592"/>
      <c r="I55" s="592"/>
      <c r="J55" s="592"/>
      <c r="K55" s="592"/>
      <c r="L55" s="486"/>
    </row>
    <row r="56" spans="1:12" ht="18" customHeight="1">
      <c r="A56" s="66">
        <f>ROW()</f>
        <v>56</v>
      </c>
      <c r="D56" s="98" t="s">
        <v>322</v>
      </c>
      <c r="E56" s="98" t="s">
        <v>322</v>
      </c>
      <c r="F56" s="98" t="s">
        <v>776</v>
      </c>
      <c r="G56" s="592"/>
      <c r="H56" s="592"/>
      <c r="I56" s="592"/>
      <c r="J56" s="592"/>
      <c r="K56" s="592"/>
      <c r="L56" s="529"/>
    </row>
    <row r="57" spans="1:12" ht="18" customHeight="1">
      <c r="A57" s="66">
        <f>ROW()</f>
        <v>57</v>
      </c>
      <c r="D57" s="98" t="s">
        <v>322</v>
      </c>
      <c r="E57" s="98" t="s">
        <v>322</v>
      </c>
      <c r="F57" s="98" t="s">
        <v>597</v>
      </c>
      <c r="G57" s="592"/>
      <c r="H57" s="592"/>
      <c r="I57" s="592"/>
      <c r="J57" s="592"/>
      <c r="K57" s="592"/>
      <c r="L57" s="72"/>
    </row>
    <row r="58" spans="1:12" ht="18" customHeight="1">
      <c r="A58" s="66">
        <f>ROW()</f>
        <v>58</v>
      </c>
      <c r="D58" s="98" t="s">
        <v>322</v>
      </c>
      <c r="E58" s="98" t="s">
        <v>322</v>
      </c>
      <c r="F58" s="98" t="s">
        <v>598</v>
      </c>
      <c r="G58" s="592"/>
      <c r="H58" s="592"/>
      <c r="I58" s="592"/>
      <c r="J58" s="592"/>
      <c r="K58" s="592"/>
      <c r="L58" s="72"/>
    </row>
    <row r="59" spans="1:12" ht="18" customHeight="1">
      <c r="A59" s="66">
        <f>ROW()</f>
        <v>59</v>
      </c>
      <c r="D59" s="98" t="s">
        <v>322</v>
      </c>
      <c r="E59" s="98" t="s">
        <v>322</v>
      </c>
      <c r="F59" s="98" t="s">
        <v>363</v>
      </c>
      <c r="G59" s="592"/>
      <c r="H59" s="592"/>
      <c r="I59" s="592"/>
      <c r="J59" s="592"/>
      <c r="K59" s="592"/>
      <c r="L59" s="72"/>
    </row>
    <row r="60" spans="1:12" ht="18" customHeight="1">
      <c r="A60" s="66">
        <f>ROW()</f>
        <v>60</v>
      </c>
      <c r="D60" s="98" t="s">
        <v>322</v>
      </c>
      <c r="E60" s="98" t="s">
        <v>322</v>
      </c>
      <c r="F60" s="98" t="s">
        <v>293</v>
      </c>
      <c r="G60" s="592"/>
      <c r="H60" s="592"/>
      <c r="I60" s="592"/>
      <c r="J60" s="592"/>
      <c r="K60" s="592"/>
      <c r="L60" s="72"/>
    </row>
    <row r="61" spans="1:12" ht="18" customHeight="1" thickBot="1">
      <c r="A61" s="66">
        <f>ROW()</f>
        <v>61</v>
      </c>
      <c r="D61" s="98" t="s">
        <v>322</v>
      </c>
      <c r="E61" s="98" t="s">
        <v>322</v>
      </c>
      <c r="F61" s="98" t="s">
        <v>364</v>
      </c>
      <c r="G61" s="592"/>
      <c r="H61" s="592"/>
      <c r="I61" s="592"/>
      <c r="J61" s="592"/>
      <c r="K61" s="592"/>
      <c r="L61" s="72"/>
    </row>
    <row r="62" spans="1:12" ht="18" customHeight="1" thickBot="1">
      <c r="A62" s="66">
        <f>ROW()</f>
        <v>62</v>
      </c>
      <c r="D62" s="218" t="s">
        <v>401</v>
      </c>
      <c r="E62" s="98"/>
      <c r="F62" s="98"/>
      <c r="G62" s="593">
        <f>SUM(G55:G61)</f>
        <v>0</v>
      </c>
      <c r="H62" s="593">
        <f>SUM(H55:H61)</f>
        <v>0</v>
      </c>
      <c r="I62" s="593">
        <f>SUM(I55:I61)</f>
        <v>0</v>
      </c>
      <c r="J62" s="593">
        <f>SUM(J55:J61)</f>
        <v>0</v>
      </c>
      <c r="K62" s="593">
        <f>SUM(K55:K61)</f>
        <v>0</v>
      </c>
      <c r="L62" s="72"/>
    </row>
    <row r="63" spans="1:12" ht="18" customHeight="1">
      <c r="A63" s="66">
        <f>ROW()</f>
        <v>63</v>
      </c>
      <c r="L63" s="72"/>
    </row>
    <row r="64" spans="1:12" ht="18" customHeight="1">
      <c r="A64" s="66">
        <f>ROW()</f>
        <v>64</v>
      </c>
      <c r="C64" s="37" t="s">
        <v>961</v>
      </c>
      <c r="L64" s="72"/>
    </row>
    <row r="65" spans="1:12" ht="15.75" customHeight="1">
      <c r="A65" s="66">
        <f>ROW()</f>
        <v>65</v>
      </c>
      <c r="C65" s="37"/>
      <c r="G65" s="208" t="s">
        <v>174</v>
      </c>
      <c r="H65" s="208" t="s">
        <v>175</v>
      </c>
      <c r="I65" s="208" t="s">
        <v>166</v>
      </c>
      <c r="J65" s="208" t="s">
        <v>167</v>
      </c>
      <c r="K65" s="208" t="s">
        <v>173</v>
      </c>
      <c r="L65" s="72"/>
    </row>
    <row r="66" spans="1:12" ht="15.75" customHeight="1">
      <c r="A66" s="66">
        <f>ROW()</f>
        <v>66</v>
      </c>
      <c r="G66" s="209" t="s">
        <v>713</v>
      </c>
      <c r="H66" s="209" t="s">
        <v>713</v>
      </c>
      <c r="I66" s="209" t="s">
        <v>713</v>
      </c>
      <c r="J66" s="209" t="s">
        <v>713</v>
      </c>
      <c r="K66" s="209" t="s">
        <v>713</v>
      </c>
      <c r="L66" s="72"/>
    </row>
    <row r="67" spans="1:12" ht="18" customHeight="1">
      <c r="A67" s="66">
        <f>ROW()</f>
        <v>67</v>
      </c>
      <c r="D67" s="270" t="s">
        <v>313</v>
      </c>
      <c r="G67" s="591"/>
      <c r="H67" s="591"/>
      <c r="I67" s="591"/>
      <c r="J67" s="591"/>
      <c r="K67" s="591"/>
      <c r="L67" s="72"/>
    </row>
    <row r="68" spans="1:12" ht="18" customHeight="1">
      <c r="A68" s="66">
        <f>ROW()</f>
        <v>68</v>
      </c>
      <c r="E68" s="32"/>
      <c r="L68" s="72"/>
    </row>
    <row r="69" spans="1:12" ht="18" customHeight="1">
      <c r="A69" s="66">
        <f>ROW()</f>
        <v>69</v>
      </c>
      <c r="C69" s="37" t="s">
        <v>962</v>
      </c>
      <c r="L69" s="72"/>
    </row>
    <row r="70" spans="1:12" ht="15.75" customHeight="1">
      <c r="A70" s="66">
        <f>ROW()</f>
        <v>70</v>
      </c>
      <c r="C70" s="37"/>
      <c r="G70" s="208" t="s">
        <v>174</v>
      </c>
      <c r="H70" s="208" t="s">
        <v>175</v>
      </c>
      <c r="I70" s="208" t="s">
        <v>166</v>
      </c>
      <c r="J70" s="208" t="s">
        <v>167</v>
      </c>
      <c r="K70" s="208" t="s">
        <v>173</v>
      </c>
      <c r="L70" s="72"/>
    </row>
    <row r="71" spans="1:12" ht="15.75" customHeight="1">
      <c r="A71" s="66">
        <f>ROW()</f>
        <v>71</v>
      </c>
      <c r="E71" s="34"/>
      <c r="F71" s="34"/>
      <c r="G71" s="209" t="s">
        <v>713</v>
      </c>
      <c r="H71" s="209" t="s">
        <v>713</v>
      </c>
      <c r="I71" s="209" t="s">
        <v>713</v>
      </c>
      <c r="J71" s="209" t="s">
        <v>713</v>
      </c>
      <c r="K71" s="209" t="s">
        <v>713</v>
      </c>
      <c r="L71" s="72"/>
    </row>
    <row r="72" spans="1:12" ht="16.5" customHeight="1">
      <c r="A72" s="66">
        <f>ROW()</f>
        <v>72</v>
      </c>
      <c r="D72" s="264" t="s">
        <v>389</v>
      </c>
      <c r="F72" s="34"/>
      <c r="G72" s="591"/>
      <c r="H72" s="595"/>
      <c r="I72" s="595"/>
      <c r="J72" s="595"/>
      <c r="K72" s="595"/>
      <c r="L72" s="72"/>
    </row>
    <row r="73" spans="1:12" ht="18" customHeight="1">
      <c r="A73" s="66">
        <f>ROW()</f>
        <v>73</v>
      </c>
      <c r="D73" s="270" t="s">
        <v>176</v>
      </c>
      <c r="F73" s="32"/>
      <c r="G73" s="591"/>
      <c r="H73" s="591"/>
      <c r="I73" s="591"/>
      <c r="J73" s="591"/>
      <c r="K73" s="591"/>
      <c r="L73" s="351" t="s">
        <v>4</v>
      </c>
    </row>
    <row r="74" spans="1:12" ht="18" customHeight="1">
      <c r="A74" s="66">
        <f>ROW()</f>
        <v>74</v>
      </c>
      <c r="D74" s="32"/>
      <c r="E74" s="38"/>
      <c r="F74" s="38"/>
      <c r="L74" s="72"/>
    </row>
    <row r="75" spans="1:12" ht="18" customHeight="1">
      <c r="A75" s="66">
        <f>ROW()</f>
        <v>75</v>
      </c>
      <c r="B75" s="19"/>
      <c r="C75" s="20"/>
      <c r="D75" s="20"/>
      <c r="E75" s="20"/>
      <c r="F75" s="20"/>
      <c r="G75" s="20"/>
      <c r="H75" s="20"/>
      <c r="I75" s="20"/>
      <c r="J75" s="20"/>
      <c r="K75" s="20"/>
      <c r="L75" s="59"/>
    </row>
  </sheetData>
  <sheetProtection formatColumns="0" formatRows="0"/>
  <mergeCells count="3">
    <mergeCell ref="H19:I19"/>
    <mergeCell ref="A3:K3"/>
    <mergeCell ref="I1:J1"/>
  </mergeCells>
  <dataValidations count="1">
    <dataValidation type="date" operator="greaterThan" allowBlank="1" showInputMessage="1" showErrorMessage="1" errorTitle="Date entry" error="Dates after 1 January 2011 accepted" promptTitle="Date entry" prompt=" " sqref="J2:K2 K1" xr:uid="{E692CB33-260D-463A-9F13-E253E6FDF461}">
      <formula1>40544</formula1>
    </dataValidation>
  </dataValidations>
  <pageMargins left="0.31496062992125984" right="0.31496062992125984" top="0.35433070866141736" bottom="0.35433070866141736" header="0.31496062992125984" footer="0.31496062992125984"/>
  <pageSetup paperSize="8" scale="81"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6" tint="-9.9978637043366805E-2"/>
    <pageSetUpPr fitToPage="1"/>
  </sheetPr>
  <dimension ref="A1:L98"/>
  <sheetViews>
    <sheetView showGridLines="0" zoomScaleNormal="100" zoomScaleSheetLayoutView="55" workbookViewId="0">
      <pane ySplit="4" topLeftCell="A49" activePane="bottomLeft" state="frozen"/>
      <selection pane="bottomLeft"/>
    </sheetView>
  </sheetViews>
  <sheetFormatPr defaultRowHeight="13"/>
  <cols>
    <col min="1" max="1" width="4.3984375" customWidth="1"/>
    <col min="2" max="2" width="3" customWidth="1"/>
    <col min="3" max="3" width="6" customWidth="1"/>
    <col min="4" max="4" width="38" customWidth="1"/>
    <col min="5" max="5" width="28" customWidth="1"/>
    <col min="6" max="6" width="37.69921875" customWidth="1"/>
    <col min="7" max="11" width="15.69921875" customWidth="1"/>
    <col min="12" max="12" width="2.69921875" customWidth="1"/>
  </cols>
  <sheetData>
    <row r="1" spans="1:12" ht="15" customHeight="1">
      <c r="A1" s="50"/>
      <c r="B1" s="51"/>
      <c r="C1" s="51"/>
      <c r="D1" s="51"/>
      <c r="E1" s="75"/>
      <c r="F1" s="75"/>
      <c r="G1" s="1088" t="s">
        <v>1127</v>
      </c>
      <c r="H1" s="1055"/>
      <c r="I1" s="1230" t="s">
        <v>6</v>
      </c>
      <c r="J1" s="1231"/>
      <c r="K1" s="1091"/>
      <c r="L1" s="76"/>
    </row>
    <row r="2" spans="1:12" ht="20.25" customHeight="1">
      <c r="A2" s="53" t="s">
        <v>963</v>
      </c>
      <c r="B2" s="78"/>
      <c r="C2" s="52"/>
      <c r="D2" s="52"/>
      <c r="E2" s="79"/>
      <c r="F2" s="79"/>
      <c r="G2" s="1089"/>
      <c r="H2" s="1090"/>
      <c r="I2" s="1086" t="s">
        <v>7</v>
      </c>
      <c r="J2" s="1087"/>
      <c r="K2" s="1092"/>
      <c r="L2" s="77"/>
    </row>
    <row r="3" spans="1:12" ht="18" customHeight="1">
      <c r="A3" s="1239"/>
      <c r="B3" s="1240"/>
      <c r="C3" s="1240"/>
      <c r="D3" s="1240"/>
      <c r="E3" s="1240"/>
      <c r="F3" s="1240"/>
      <c r="G3" s="1240"/>
      <c r="H3" s="1240"/>
      <c r="I3" s="1240"/>
      <c r="J3" s="1240"/>
      <c r="K3" s="1240"/>
      <c r="L3" s="55"/>
    </row>
    <row r="4" spans="1:12" ht="15" customHeight="1">
      <c r="A4" s="62" t="s">
        <v>5</v>
      </c>
      <c r="B4" s="63"/>
      <c r="C4" s="63"/>
      <c r="D4" s="65"/>
      <c r="E4" s="80"/>
      <c r="F4" s="80"/>
      <c r="G4" s="79"/>
      <c r="H4" s="80"/>
      <c r="I4" s="80"/>
      <c r="J4" s="65"/>
      <c r="K4" s="65"/>
      <c r="L4" s="81"/>
    </row>
    <row r="5" spans="1:12" ht="30" customHeight="1">
      <c r="A5" s="66">
        <f>ROW()</f>
        <v>5</v>
      </c>
      <c r="B5" s="67"/>
      <c r="C5" s="68" t="s">
        <v>964</v>
      </c>
      <c r="D5" s="27"/>
      <c r="E5" s="27"/>
      <c r="F5" s="27"/>
      <c r="G5" s="167"/>
      <c r="L5" s="72"/>
    </row>
    <row r="6" spans="1:12" ht="15.75" customHeight="1">
      <c r="A6" s="66">
        <f>ROW()</f>
        <v>6</v>
      </c>
      <c r="B6" s="67"/>
      <c r="C6" s="68"/>
      <c r="D6" s="27"/>
      <c r="E6" s="210"/>
      <c r="F6" s="210"/>
      <c r="G6" s="208" t="s">
        <v>174</v>
      </c>
      <c r="H6" s="208" t="s">
        <v>175</v>
      </c>
      <c r="I6" s="208" t="s">
        <v>166</v>
      </c>
      <c r="J6" s="208" t="s">
        <v>167</v>
      </c>
      <c r="K6" s="208" t="s">
        <v>173</v>
      </c>
      <c r="L6" s="72"/>
    </row>
    <row r="7" spans="1:12" ht="15" customHeight="1">
      <c r="A7" s="66">
        <f>ROW()</f>
        <v>7</v>
      </c>
      <c r="B7" s="67"/>
      <c r="C7" s="69"/>
      <c r="D7" s="27"/>
      <c r="E7" s="210"/>
      <c r="F7" s="210"/>
      <c r="G7" s="209" t="s">
        <v>713</v>
      </c>
      <c r="H7" s="209" t="s">
        <v>713</v>
      </c>
      <c r="I7" s="209" t="s">
        <v>713</v>
      </c>
      <c r="J7" s="209" t="s">
        <v>713</v>
      </c>
      <c r="K7" s="209" t="s">
        <v>713</v>
      </c>
      <c r="L7" s="72"/>
    </row>
    <row r="8" spans="1:12" ht="15" customHeight="1">
      <c r="A8" s="66">
        <f>ROW()</f>
        <v>8</v>
      </c>
      <c r="B8" s="67"/>
      <c r="C8" s="69"/>
      <c r="D8" s="119" t="s">
        <v>419</v>
      </c>
      <c r="F8" s="200"/>
      <c r="G8" s="575">
        <f t="shared" ref="G8:J8" si="0">G50</f>
        <v>0</v>
      </c>
      <c r="H8" s="575">
        <f t="shared" si="0"/>
        <v>0</v>
      </c>
      <c r="I8" s="575">
        <f t="shared" si="0"/>
        <v>0</v>
      </c>
      <c r="J8" s="575">
        <f t="shared" si="0"/>
        <v>0</v>
      </c>
      <c r="K8" s="575">
        <f>K50</f>
        <v>0</v>
      </c>
      <c r="L8" s="72"/>
    </row>
    <row r="9" spans="1:12" ht="15" customHeight="1">
      <c r="A9" s="66">
        <f>ROW()</f>
        <v>9</v>
      </c>
      <c r="B9" s="67"/>
      <c r="C9" s="69"/>
      <c r="D9" s="119" t="s">
        <v>420</v>
      </c>
      <c r="F9" s="200"/>
      <c r="G9" s="575">
        <f t="shared" ref="G9:J9" si="1">G64</f>
        <v>0</v>
      </c>
      <c r="H9" s="575">
        <f t="shared" si="1"/>
        <v>0</v>
      </c>
      <c r="I9" s="575">
        <f t="shared" si="1"/>
        <v>0</v>
      </c>
      <c r="J9" s="575">
        <f t="shared" si="1"/>
        <v>0</v>
      </c>
      <c r="K9" s="575">
        <f>K64</f>
        <v>0</v>
      </c>
      <c r="L9" s="72"/>
    </row>
    <row r="10" spans="1:12" ht="15" customHeight="1">
      <c r="A10" s="66">
        <f>ROW()</f>
        <v>10</v>
      </c>
      <c r="B10" s="67"/>
      <c r="C10" s="69"/>
      <c r="D10" s="119" t="s">
        <v>421</v>
      </c>
      <c r="F10" s="200"/>
      <c r="G10" s="575">
        <f t="shared" ref="G10:J10" si="2">G89</f>
        <v>0</v>
      </c>
      <c r="H10" s="575">
        <f t="shared" si="2"/>
        <v>0</v>
      </c>
      <c r="I10" s="575">
        <f t="shared" si="2"/>
        <v>0</v>
      </c>
      <c r="J10" s="575">
        <f t="shared" si="2"/>
        <v>0</v>
      </c>
      <c r="K10" s="575">
        <f>K89</f>
        <v>0</v>
      </c>
      <c r="L10" s="72"/>
    </row>
    <row r="11" spans="1:12" ht="15" customHeight="1" thickBot="1">
      <c r="A11" s="66">
        <f>ROW()</f>
        <v>11</v>
      </c>
      <c r="B11" s="67"/>
      <c r="C11" s="69"/>
      <c r="D11" s="119" t="s">
        <v>10</v>
      </c>
      <c r="F11" s="200"/>
      <c r="G11" s="575">
        <f t="shared" ref="G11:J11" si="3">G97</f>
        <v>0</v>
      </c>
      <c r="H11" s="575">
        <f t="shared" si="3"/>
        <v>0</v>
      </c>
      <c r="I11" s="575">
        <f t="shared" si="3"/>
        <v>0</v>
      </c>
      <c r="J11" s="575">
        <f t="shared" si="3"/>
        <v>0</v>
      </c>
      <c r="K11" s="575">
        <f>K97</f>
        <v>0</v>
      </c>
      <c r="L11" s="72"/>
    </row>
    <row r="12" spans="1:12" s="22" customFormat="1" ht="15" customHeight="1" thickBot="1">
      <c r="A12" s="66">
        <f>ROW()</f>
        <v>12</v>
      </c>
      <c r="B12" s="67"/>
      <c r="C12" s="67"/>
      <c r="D12" s="211" t="s">
        <v>531</v>
      </c>
      <c r="F12" s="212"/>
      <c r="G12" s="576">
        <f>SUM(G8:G11)</f>
        <v>0</v>
      </c>
      <c r="H12" s="577">
        <f>SUM(H8:H11)</f>
        <v>0</v>
      </c>
      <c r="I12" s="578">
        <f>SUM(I8:I11)</f>
        <v>0</v>
      </c>
      <c r="J12" s="578">
        <f>SUM(J8:J11)</f>
        <v>0</v>
      </c>
      <c r="K12" s="579">
        <f>SUM(K8:K11)</f>
        <v>0</v>
      </c>
      <c r="L12" s="72"/>
    </row>
    <row r="13" spans="1:12" s="22" customFormat="1" ht="15" customHeight="1">
      <c r="A13" s="66">
        <f>ROW()</f>
        <v>13</v>
      </c>
      <c r="B13" s="67"/>
      <c r="C13" s="67"/>
      <c r="D13" s="211"/>
      <c r="F13" s="212"/>
      <c r="G13" s="580"/>
      <c r="H13" s="580"/>
      <c r="I13" s="580"/>
      <c r="J13" s="580"/>
      <c r="K13" s="580"/>
      <c r="L13" s="72"/>
    </row>
    <row r="14" spans="1:12" s="22" customFormat="1" ht="15" customHeight="1">
      <c r="A14" s="66">
        <f>ROW()</f>
        <v>14</v>
      </c>
      <c r="B14" s="67"/>
      <c r="C14" s="67"/>
      <c r="D14" s="213" t="s">
        <v>477</v>
      </c>
      <c r="F14" s="212"/>
      <c r="G14" s="580"/>
      <c r="H14" s="580"/>
      <c r="I14" s="580"/>
      <c r="J14" s="580"/>
      <c r="K14" s="580"/>
      <c r="L14" s="72"/>
    </row>
    <row r="15" spans="1:12" s="22" customFormat="1" ht="15" customHeight="1">
      <c r="A15" s="66">
        <f>ROW()</f>
        <v>15</v>
      </c>
      <c r="B15" s="67"/>
      <c r="C15" s="67"/>
      <c r="D15" s="211" t="s">
        <v>532</v>
      </c>
      <c r="F15" s="212"/>
      <c r="G15" s="581"/>
      <c r="H15" s="581"/>
      <c r="I15" s="581"/>
      <c r="J15" s="581"/>
      <c r="K15" s="581"/>
      <c r="L15" s="72"/>
    </row>
    <row r="16" spans="1:12" s="22" customFormat="1" ht="15" customHeight="1">
      <c r="A16" s="66">
        <f>ROW()</f>
        <v>16</v>
      </c>
      <c r="B16" s="67"/>
      <c r="C16" s="67"/>
      <c r="D16" s="211" t="s">
        <v>533</v>
      </c>
      <c r="F16" s="212"/>
      <c r="G16" s="581"/>
      <c r="H16" s="581"/>
      <c r="I16" s="581"/>
      <c r="J16" s="581"/>
      <c r="K16" s="581"/>
      <c r="L16" s="72"/>
    </row>
    <row r="17" spans="1:12" s="22" customFormat="1" ht="15" customHeight="1">
      <c r="A17" s="66">
        <f>ROW()</f>
        <v>17</v>
      </c>
      <c r="B17" s="67"/>
      <c r="C17" s="67"/>
      <c r="D17" s="82"/>
      <c r="E17" s="211"/>
      <c r="F17" s="212"/>
      <c r="G17" s="492"/>
      <c r="H17" s="492"/>
      <c r="I17" s="492"/>
      <c r="J17" s="492"/>
      <c r="K17" s="492"/>
      <c r="L17" s="72"/>
    </row>
    <row r="18" spans="1:12" ht="19.5" customHeight="1">
      <c r="A18" s="66">
        <f>ROW()</f>
        <v>18</v>
      </c>
      <c r="B18" s="67"/>
      <c r="C18" s="68" t="s">
        <v>965</v>
      </c>
      <c r="D18" s="27"/>
      <c r="E18" s="27"/>
      <c r="F18" s="27"/>
      <c r="G18" s="489"/>
      <c r="H18" s="489"/>
      <c r="I18" s="489"/>
      <c r="J18" s="489"/>
      <c r="K18" s="489"/>
      <c r="L18" s="72"/>
    </row>
    <row r="19" spans="1:12" ht="15.75" customHeight="1">
      <c r="A19" s="66">
        <f>ROW()</f>
        <v>19</v>
      </c>
      <c r="B19" s="67"/>
      <c r="C19" s="68"/>
      <c r="D19" s="210"/>
      <c r="E19" s="210"/>
      <c r="F19" s="210"/>
      <c r="G19" s="493" t="s">
        <v>174</v>
      </c>
      <c r="H19" s="493" t="s">
        <v>175</v>
      </c>
      <c r="I19" s="493" t="s">
        <v>166</v>
      </c>
      <c r="J19" s="493" t="s">
        <v>167</v>
      </c>
      <c r="K19" s="494" t="s">
        <v>173</v>
      </c>
      <c r="L19" s="72"/>
    </row>
    <row r="20" spans="1:12" s="22" customFormat="1" ht="15.75" customHeight="1">
      <c r="A20" s="66">
        <f>ROW()</f>
        <v>20</v>
      </c>
      <c r="B20" s="67"/>
      <c r="C20" s="27"/>
      <c r="D20" s="214"/>
      <c r="E20" s="214"/>
      <c r="F20" s="214"/>
      <c r="G20" s="495" t="s">
        <v>713</v>
      </c>
      <c r="H20" s="495" t="s">
        <v>713</v>
      </c>
      <c r="I20" s="495" t="s">
        <v>713</v>
      </c>
      <c r="J20" s="495" t="s">
        <v>713</v>
      </c>
      <c r="K20" s="495" t="s">
        <v>713</v>
      </c>
      <c r="L20" s="72"/>
    </row>
    <row r="21" spans="1:12" ht="18" customHeight="1">
      <c r="A21" s="66">
        <f>ROW()</f>
        <v>21</v>
      </c>
      <c r="D21" s="215" t="s">
        <v>561</v>
      </c>
      <c r="E21" s="215" t="s">
        <v>328</v>
      </c>
      <c r="F21" s="215" t="s">
        <v>459</v>
      </c>
      <c r="G21" s="581"/>
      <c r="H21" s="581"/>
      <c r="I21" s="581"/>
      <c r="J21" s="581"/>
      <c r="K21" s="581"/>
      <c r="L21" s="72"/>
    </row>
    <row r="22" spans="1:12" ht="18" customHeight="1">
      <c r="A22" s="66">
        <f>ROW()</f>
        <v>22</v>
      </c>
      <c r="D22" s="215" t="s">
        <v>561</v>
      </c>
      <c r="E22" s="216" t="s">
        <v>328</v>
      </c>
      <c r="F22" s="216" t="s">
        <v>457</v>
      </c>
      <c r="G22" s="581"/>
      <c r="H22" s="581"/>
      <c r="I22" s="581"/>
      <c r="J22" s="581"/>
      <c r="K22" s="581"/>
      <c r="L22" s="72"/>
    </row>
    <row r="23" spans="1:12" ht="18" customHeight="1">
      <c r="A23" s="66">
        <f>ROW()</f>
        <v>23</v>
      </c>
      <c r="D23" s="215" t="s">
        <v>561</v>
      </c>
      <c r="E23" s="216" t="s">
        <v>328</v>
      </c>
      <c r="F23" s="216" t="s">
        <v>563</v>
      </c>
      <c r="G23" s="581"/>
      <c r="H23" s="581"/>
      <c r="I23" s="581"/>
      <c r="J23" s="581"/>
      <c r="K23" s="581"/>
      <c r="L23" s="72"/>
    </row>
    <row r="24" spans="1:12" ht="18" customHeight="1">
      <c r="A24" s="66">
        <f>ROW()</f>
        <v>24</v>
      </c>
      <c r="D24" s="215" t="s">
        <v>561</v>
      </c>
      <c r="E24" s="216" t="s">
        <v>328</v>
      </c>
      <c r="F24" s="216" t="s">
        <v>453</v>
      </c>
      <c r="G24" s="581"/>
      <c r="H24" s="581"/>
      <c r="I24" s="581"/>
      <c r="J24" s="581"/>
      <c r="K24" s="581"/>
      <c r="L24" s="72"/>
    </row>
    <row r="25" spans="1:12" ht="18" customHeight="1">
      <c r="A25" s="66">
        <f>ROW()</f>
        <v>25</v>
      </c>
      <c r="D25" s="215" t="s">
        <v>561</v>
      </c>
      <c r="E25" s="216" t="s">
        <v>328</v>
      </c>
      <c r="F25" s="216" t="s">
        <v>456</v>
      </c>
      <c r="G25" s="581"/>
      <c r="H25" s="581"/>
      <c r="I25" s="581"/>
      <c r="J25" s="581"/>
      <c r="K25" s="581"/>
      <c r="L25" s="72"/>
    </row>
    <row r="26" spans="1:12" ht="18" customHeight="1">
      <c r="A26" s="66">
        <f>ROW()</f>
        <v>26</v>
      </c>
      <c r="D26" s="215" t="s">
        <v>561</v>
      </c>
      <c r="E26" s="216" t="s">
        <v>328</v>
      </c>
      <c r="F26" s="216" t="s">
        <v>447</v>
      </c>
      <c r="G26" s="581"/>
      <c r="H26" s="581"/>
      <c r="I26" s="581"/>
      <c r="J26" s="581"/>
      <c r="K26" s="581"/>
      <c r="L26" s="72"/>
    </row>
    <row r="27" spans="1:12" ht="18" customHeight="1">
      <c r="A27" s="66">
        <f>ROW()</f>
        <v>27</v>
      </c>
      <c r="D27" s="215" t="s">
        <v>561</v>
      </c>
      <c r="E27" s="216" t="s">
        <v>328</v>
      </c>
      <c r="F27" s="216" t="s">
        <v>564</v>
      </c>
      <c r="G27" s="581"/>
      <c r="H27" s="581"/>
      <c r="I27" s="581"/>
      <c r="J27" s="581"/>
      <c r="K27" s="581"/>
      <c r="L27" s="72"/>
    </row>
    <row r="28" spans="1:12" ht="18" customHeight="1">
      <c r="A28" s="66">
        <f>ROW()</f>
        <v>28</v>
      </c>
      <c r="D28" s="215" t="s">
        <v>561</v>
      </c>
      <c r="E28" s="216" t="s">
        <v>328</v>
      </c>
      <c r="F28" s="216" t="s">
        <v>565</v>
      </c>
      <c r="G28" s="581"/>
      <c r="H28" s="581"/>
      <c r="I28" s="581"/>
      <c r="J28" s="581"/>
      <c r="K28" s="581"/>
      <c r="L28" s="72"/>
    </row>
    <row r="29" spans="1:12" ht="18" customHeight="1">
      <c r="A29" s="66">
        <f>ROW()</f>
        <v>29</v>
      </c>
      <c r="D29" s="215" t="s">
        <v>561</v>
      </c>
      <c r="E29" s="216" t="s">
        <v>328</v>
      </c>
      <c r="F29" s="216" t="s">
        <v>455</v>
      </c>
      <c r="G29" s="581"/>
      <c r="H29" s="581"/>
      <c r="I29" s="581"/>
      <c r="J29" s="581"/>
      <c r="K29" s="581"/>
      <c r="L29" s="72"/>
    </row>
    <row r="30" spans="1:12" ht="18" customHeight="1">
      <c r="A30" s="66">
        <f>ROW()</f>
        <v>30</v>
      </c>
      <c r="D30" s="215" t="s">
        <v>561</v>
      </c>
      <c r="E30" s="216" t="s">
        <v>328</v>
      </c>
      <c r="F30" s="216" t="s">
        <v>454</v>
      </c>
      <c r="G30" s="581"/>
      <c r="H30" s="581"/>
      <c r="I30" s="581"/>
      <c r="J30" s="581"/>
      <c r="K30" s="581"/>
      <c r="L30" s="72"/>
    </row>
    <row r="31" spans="1:12" ht="18" customHeight="1">
      <c r="A31" s="66">
        <f>ROW()</f>
        <v>31</v>
      </c>
      <c r="D31" s="215" t="s">
        <v>561</v>
      </c>
      <c r="E31" s="216" t="s">
        <v>328</v>
      </c>
      <c r="F31" s="216" t="s">
        <v>445</v>
      </c>
      <c r="G31" s="581"/>
      <c r="H31" s="581"/>
      <c r="I31" s="581"/>
      <c r="J31" s="581"/>
      <c r="K31" s="581"/>
      <c r="L31" s="72"/>
    </row>
    <row r="32" spans="1:12" ht="18" customHeight="1">
      <c r="A32" s="66">
        <f>ROW()</f>
        <v>32</v>
      </c>
      <c r="D32" s="215" t="s">
        <v>561</v>
      </c>
      <c r="E32" s="216" t="s">
        <v>328</v>
      </c>
      <c r="F32" s="216" t="s">
        <v>458</v>
      </c>
      <c r="G32" s="581"/>
      <c r="H32" s="581"/>
      <c r="I32" s="581"/>
      <c r="J32" s="581"/>
      <c r="K32" s="581"/>
      <c r="L32" s="72"/>
    </row>
    <row r="33" spans="1:12" ht="18" customHeight="1">
      <c r="A33" s="66">
        <f>ROW()</f>
        <v>33</v>
      </c>
      <c r="D33" s="215" t="s">
        <v>561</v>
      </c>
      <c r="E33" s="216" t="s">
        <v>328</v>
      </c>
      <c r="F33" s="216" t="s">
        <v>566</v>
      </c>
      <c r="G33" s="581"/>
      <c r="H33" s="581"/>
      <c r="I33" s="581"/>
      <c r="J33" s="581"/>
      <c r="K33" s="581"/>
      <c r="L33" s="72"/>
    </row>
    <row r="34" spans="1:12" ht="18" customHeight="1">
      <c r="A34" s="66">
        <f>ROW()</f>
        <v>34</v>
      </c>
      <c r="D34" s="215" t="s">
        <v>561</v>
      </c>
      <c r="E34" s="216" t="s">
        <v>329</v>
      </c>
      <c r="F34" s="216" t="s">
        <v>444</v>
      </c>
      <c r="G34" s="581"/>
      <c r="H34" s="581"/>
      <c r="I34" s="581"/>
      <c r="J34" s="581"/>
      <c r="K34" s="581"/>
      <c r="L34" s="72"/>
    </row>
    <row r="35" spans="1:12" ht="18" customHeight="1">
      <c r="A35" s="66">
        <f>ROW()</f>
        <v>35</v>
      </c>
      <c r="D35" s="215" t="s">
        <v>561</v>
      </c>
      <c r="E35" s="216" t="s">
        <v>329</v>
      </c>
      <c r="F35" s="216" t="s">
        <v>449</v>
      </c>
      <c r="G35" s="581"/>
      <c r="H35" s="581"/>
      <c r="I35" s="581"/>
      <c r="J35" s="581"/>
      <c r="K35" s="581"/>
      <c r="L35" s="72"/>
    </row>
    <row r="36" spans="1:12" ht="18" customHeight="1">
      <c r="A36" s="66">
        <f>ROW()</f>
        <v>36</v>
      </c>
      <c r="D36" s="215" t="s">
        <v>561</v>
      </c>
      <c r="E36" s="216" t="s">
        <v>329</v>
      </c>
      <c r="F36" s="216" t="s">
        <v>450</v>
      </c>
      <c r="G36" s="581"/>
      <c r="H36" s="581"/>
      <c r="I36" s="581"/>
      <c r="J36" s="581"/>
      <c r="K36" s="581"/>
      <c r="L36" s="72"/>
    </row>
    <row r="37" spans="1:12" ht="18" customHeight="1">
      <c r="A37" s="66">
        <f>ROW()</f>
        <v>37</v>
      </c>
      <c r="D37" s="215" t="s">
        <v>561</v>
      </c>
      <c r="E37" s="216" t="s">
        <v>329</v>
      </c>
      <c r="F37" s="216" t="s">
        <v>451</v>
      </c>
      <c r="G37" s="581"/>
      <c r="H37" s="581"/>
      <c r="I37" s="581"/>
      <c r="J37" s="581"/>
      <c r="K37" s="581"/>
      <c r="L37" s="72"/>
    </row>
    <row r="38" spans="1:12" ht="18" customHeight="1">
      <c r="A38" s="66">
        <f>ROW()</f>
        <v>38</v>
      </c>
      <c r="D38" s="215" t="s">
        <v>561</v>
      </c>
      <c r="E38" s="216" t="s">
        <v>329</v>
      </c>
      <c r="F38" s="216" t="s">
        <v>446</v>
      </c>
      <c r="G38" s="581"/>
      <c r="H38" s="581"/>
      <c r="I38" s="581"/>
      <c r="J38" s="581"/>
      <c r="K38" s="581"/>
      <c r="L38" s="72"/>
    </row>
    <row r="39" spans="1:12" ht="18" customHeight="1">
      <c r="A39" s="66">
        <f>ROW()</f>
        <v>39</v>
      </c>
      <c r="D39" s="215" t="s">
        <v>561</v>
      </c>
      <c r="E39" s="216" t="s">
        <v>329</v>
      </c>
      <c r="F39" s="216" t="s">
        <v>452</v>
      </c>
      <c r="G39" s="581"/>
      <c r="H39" s="581"/>
      <c r="I39" s="581"/>
      <c r="J39" s="581"/>
      <c r="K39" s="581"/>
      <c r="L39" s="72"/>
    </row>
    <row r="40" spans="1:12" ht="18" customHeight="1">
      <c r="A40" s="66">
        <f>ROW()</f>
        <v>40</v>
      </c>
      <c r="D40" s="215" t="s">
        <v>561</v>
      </c>
      <c r="E40" s="216" t="s">
        <v>329</v>
      </c>
      <c r="F40" s="216" t="s">
        <v>567</v>
      </c>
      <c r="G40" s="581"/>
      <c r="H40" s="581"/>
      <c r="I40" s="581"/>
      <c r="J40" s="581"/>
      <c r="K40" s="581"/>
      <c r="L40" s="72"/>
    </row>
    <row r="41" spans="1:12" ht="18" customHeight="1">
      <c r="A41" s="66">
        <f>ROW()</f>
        <v>41</v>
      </c>
      <c r="D41" s="215" t="s">
        <v>561</v>
      </c>
      <c r="E41" s="216" t="s">
        <v>330</v>
      </c>
      <c r="F41" s="216" t="s">
        <v>365</v>
      </c>
      <c r="G41" s="581"/>
      <c r="H41" s="581"/>
      <c r="I41" s="581"/>
      <c r="J41" s="581"/>
      <c r="K41" s="581"/>
      <c r="L41" s="72"/>
    </row>
    <row r="42" spans="1:12" ht="18" customHeight="1">
      <c r="A42" s="66">
        <f>ROW()</f>
        <v>42</v>
      </c>
      <c r="D42" s="215" t="s">
        <v>561</v>
      </c>
      <c r="E42" s="216" t="s">
        <v>331</v>
      </c>
      <c r="F42" s="216" t="s">
        <v>461</v>
      </c>
      <c r="G42" s="581"/>
      <c r="H42" s="581"/>
      <c r="I42" s="581"/>
      <c r="J42" s="581"/>
      <c r="K42" s="581"/>
      <c r="L42" s="72"/>
    </row>
    <row r="43" spans="1:12" ht="18" customHeight="1">
      <c r="A43" s="66">
        <f>ROW()</f>
        <v>43</v>
      </c>
      <c r="D43" s="215" t="s">
        <v>561</v>
      </c>
      <c r="E43" s="216" t="s">
        <v>331</v>
      </c>
      <c r="F43" s="216" t="s">
        <v>357</v>
      </c>
      <c r="G43" s="581"/>
      <c r="H43" s="581"/>
      <c r="I43" s="581"/>
      <c r="J43" s="581"/>
      <c r="K43" s="581"/>
      <c r="L43" s="72"/>
    </row>
    <row r="44" spans="1:12" ht="18" customHeight="1">
      <c r="A44" s="66">
        <f>ROW()</f>
        <v>44</v>
      </c>
      <c r="D44" s="215" t="s">
        <v>561</v>
      </c>
      <c r="E44" s="216" t="s">
        <v>331</v>
      </c>
      <c r="F44" s="216" t="s">
        <v>359</v>
      </c>
      <c r="G44" s="581"/>
      <c r="H44" s="581"/>
      <c r="I44" s="581"/>
      <c r="J44" s="581"/>
      <c r="K44" s="581"/>
      <c r="L44" s="72"/>
    </row>
    <row r="45" spans="1:12" ht="18" customHeight="1">
      <c r="A45" s="66">
        <f>ROW()</f>
        <v>45</v>
      </c>
      <c r="D45" s="215" t="s">
        <v>561</v>
      </c>
      <c r="E45" s="216" t="s">
        <v>331</v>
      </c>
      <c r="F45" s="216" t="s">
        <v>460</v>
      </c>
      <c r="G45" s="581"/>
      <c r="H45" s="581"/>
      <c r="I45" s="581"/>
      <c r="J45" s="581"/>
      <c r="K45" s="581"/>
      <c r="L45" s="72"/>
    </row>
    <row r="46" spans="1:12" ht="18" customHeight="1">
      <c r="A46" s="66">
        <f>ROW()</f>
        <v>46</v>
      </c>
      <c r="D46" s="215" t="s">
        <v>561</v>
      </c>
      <c r="E46" s="216" t="s">
        <v>331</v>
      </c>
      <c r="F46" s="216" t="s">
        <v>358</v>
      </c>
      <c r="G46" s="581"/>
      <c r="H46" s="581"/>
      <c r="I46" s="581"/>
      <c r="J46" s="581"/>
      <c r="K46" s="581"/>
      <c r="L46" s="72"/>
    </row>
    <row r="47" spans="1:12" ht="18" customHeight="1">
      <c r="A47" s="66">
        <f>ROW()</f>
        <v>47</v>
      </c>
      <c r="D47" s="215" t="s">
        <v>561</v>
      </c>
      <c r="E47" s="216" t="s">
        <v>331</v>
      </c>
      <c r="F47" s="216" t="s">
        <v>361</v>
      </c>
      <c r="G47" s="581"/>
      <c r="H47" s="581"/>
      <c r="I47" s="581"/>
      <c r="J47" s="581"/>
      <c r="K47" s="581"/>
      <c r="L47" s="72"/>
    </row>
    <row r="48" spans="1:12" ht="18" customHeight="1">
      <c r="A48" s="66">
        <f>ROW()</f>
        <v>48</v>
      </c>
      <c r="D48" s="215" t="s">
        <v>561</v>
      </c>
      <c r="E48" s="216" t="s">
        <v>331</v>
      </c>
      <c r="F48" s="216" t="s">
        <v>360</v>
      </c>
      <c r="G48" s="581"/>
      <c r="H48" s="581"/>
      <c r="I48" s="581"/>
      <c r="J48" s="581"/>
      <c r="K48" s="581"/>
      <c r="L48" s="72"/>
    </row>
    <row r="49" spans="1:12" ht="18" customHeight="1" thickBot="1">
      <c r="A49" s="66">
        <f>ROW()</f>
        <v>49</v>
      </c>
      <c r="D49" s="215" t="s">
        <v>561</v>
      </c>
      <c r="E49" s="216" t="s">
        <v>331</v>
      </c>
      <c r="F49" s="216" t="s">
        <v>362</v>
      </c>
      <c r="G49" s="581"/>
      <c r="H49" s="581"/>
      <c r="I49" s="581"/>
      <c r="J49" s="581"/>
      <c r="K49" s="581"/>
      <c r="L49" s="72"/>
    </row>
    <row r="50" spans="1:12" ht="18" customHeight="1" thickBot="1">
      <c r="A50" s="66">
        <f>ROW()</f>
        <v>50</v>
      </c>
      <c r="D50" s="217" t="s">
        <v>562</v>
      </c>
      <c r="E50" s="98"/>
      <c r="F50" s="200"/>
      <c r="G50" s="582">
        <f>SUM(G21:G49)</f>
        <v>0</v>
      </c>
      <c r="H50" s="583">
        <f>SUM(H21:H49)</f>
        <v>0</v>
      </c>
      <c r="I50" s="583">
        <f>SUM(I21:I49)</f>
        <v>0</v>
      </c>
      <c r="J50" s="583">
        <f>SUM(J21:J49)</f>
        <v>0</v>
      </c>
      <c r="K50" s="584">
        <f>SUM(K21:K49)</f>
        <v>0</v>
      </c>
      <c r="L50" s="72"/>
    </row>
    <row r="51" spans="1:12" ht="18" customHeight="1">
      <c r="A51" s="66">
        <f>ROW()</f>
        <v>51</v>
      </c>
      <c r="D51" s="218"/>
      <c r="E51" s="98"/>
      <c r="F51" s="98"/>
      <c r="G51" s="585"/>
      <c r="H51" s="585"/>
      <c r="I51" s="585"/>
      <c r="J51" s="585"/>
      <c r="K51" s="585"/>
      <c r="L51" s="72"/>
    </row>
    <row r="52" spans="1:12" ht="18" customHeight="1">
      <c r="A52" s="66">
        <f>ROW()</f>
        <v>52</v>
      </c>
      <c r="D52" s="216" t="s">
        <v>1070</v>
      </c>
      <c r="E52" s="216" t="s">
        <v>366</v>
      </c>
      <c r="G52" s="586"/>
      <c r="H52" s="586"/>
      <c r="I52" s="586"/>
      <c r="J52" s="586"/>
      <c r="K52" s="586"/>
      <c r="L52" s="72"/>
    </row>
    <row r="53" spans="1:12" ht="18" customHeight="1">
      <c r="A53" s="66">
        <f>ROW()</f>
        <v>53</v>
      </c>
      <c r="D53" s="216" t="s">
        <v>1070</v>
      </c>
      <c r="E53" s="216" t="s">
        <v>366</v>
      </c>
      <c r="G53" s="581"/>
      <c r="H53" s="581"/>
      <c r="I53" s="581"/>
      <c r="J53" s="581"/>
      <c r="K53" s="581"/>
      <c r="L53" s="72"/>
    </row>
    <row r="54" spans="1:12" ht="18" customHeight="1">
      <c r="A54" s="66">
        <f>ROW()</f>
        <v>54</v>
      </c>
      <c r="D54" s="216" t="s">
        <v>1070</v>
      </c>
      <c r="E54" s="216" t="s">
        <v>366</v>
      </c>
      <c r="G54" s="581"/>
      <c r="H54" s="581"/>
      <c r="I54" s="581"/>
      <c r="J54" s="581"/>
      <c r="K54" s="581"/>
      <c r="L54" s="72"/>
    </row>
    <row r="55" spans="1:12" ht="18" customHeight="1">
      <c r="A55" s="66">
        <f>ROW()</f>
        <v>55</v>
      </c>
      <c r="D55" s="216" t="s">
        <v>1070</v>
      </c>
      <c r="E55" s="216" t="s">
        <v>366</v>
      </c>
      <c r="G55" s="581"/>
      <c r="H55" s="581"/>
      <c r="I55" s="581"/>
      <c r="J55" s="581"/>
      <c r="K55" s="581"/>
      <c r="L55" s="72"/>
    </row>
    <row r="56" spans="1:12" ht="18" customHeight="1">
      <c r="A56" s="66">
        <f>ROW()</f>
        <v>56</v>
      </c>
      <c r="D56" s="216" t="s">
        <v>1070</v>
      </c>
      <c r="E56" s="216" t="s">
        <v>366</v>
      </c>
      <c r="G56" s="581" t="s">
        <v>4</v>
      </c>
      <c r="H56" s="581" t="s">
        <v>4</v>
      </c>
      <c r="I56" s="581"/>
      <c r="J56" s="581"/>
      <c r="K56" s="581"/>
      <c r="L56" s="72"/>
    </row>
    <row r="57" spans="1:12" ht="18" customHeight="1">
      <c r="A57" s="66">
        <f>ROW()</f>
        <v>57</v>
      </c>
      <c r="D57" s="216" t="s">
        <v>1070</v>
      </c>
      <c r="E57" s="216" t="s">
        <v>366</v>
      </c>
      <c r="G57" s="581"/>
      <c r="H57" s="581"/>
      <c r="I57" s="581"/>
      <c r="J57" s="581"/>
      <c r="K57" s="581"/>
      <c r="L57" s="72"/>
    </row>
    <row r="58" spans="1:12" ht="18" customHeight="1">
      <c r="A58" s="66">
        <f>ROW()</f>
        <v>58</v>
      </c>
      <c r="D58" s="216" t="s">
        <v>1070</v>
      </c>
      <c r="E58" s="216" t="s">
        <v>366</v>
      </c>
      <c r="G58" s="581"/>
      <c r="H58" s="581"/>
      <c r="I58" s="581"/>
      <c r="J58" s="581"/>
      <c r="K58" s="581"/>
      <c r="L58" s="72"/>
    </row>
    <row r="59" spans="1:12" ht="18" customHeight="1">
      <c r="A59" s="66">
        <f>ROW()</f>
        <v>59</v>
      </c>
      <c r="D59" s="216" t="s">
        <v>1070</v>
      </c>
      <c r="E59" s="216" t="s">
        <v>366</v>
      </c>
      <c r="G59" s="581"/>
      <c r="H59" s="581"/>
      <c r="I59" s="581"/>
      <c r="J59" s="581"/>
      <c r="K59" s="581"/>
      <c r="L59" s="72"/>
    </row>
    <row r="60" spans="1:12" ht="18" customHeight="1">
      <c r="A60" s="66">
        <f>ROW()</f>
        <v>60</v>
      </c>
      <c r="D60" s="216" t="s">
        <v>1070</v>
      </c>
      <c r="E60" s="216" t="s">
        <v>366</v>
      </c>
      <c r="G60" s="581"/>
      <c r="H60" s="581"/>
      <c r="I60" s="581"/>
      <c r="J60" s="581"/>
      <c r="K60" s="581"/>
      <c r="L60" s="72"/>
    </row>
    <row r="61" spans="1:12" ht="18" customHeight="1">
      <c r="A61" s="66">
        <f>ROW()</f>
        <v>61</v>
      </c>
      <c r="D61" s="216" t="s">
        <v>1070</v>
      </c>
      <c r="E61" s="216" t="s">
        <v>366</v>
      </c>
      <c r="G61" s="581"/>
      <c r="H61" s="581"/>
      <c r="I61" s="581"/>
      <c r="J61" s="581"/>
      <c r="K61" s="581"/>
      <c r="L61" s="72"/>
    </row>
    <row r="62" spans="1:12" ht="18" customHeight="1">
      <c r="A62" s="66">
        <f>ROW()</f>
        <v>62</v>
      </c>
      <c r="D62" s="216" t="s">
        <v>1070</v>
      </c>
      <c r="E62" s="216" t="s">
        <v>366</v>
      </c>
      <c r="G62" s="581"/>
      <c r="H62" s="581"/>
      <c r="I62" s="581"/>
      <c r="J62" s="581"/>
      <c r="K62" s="581"/>
      <c r="L62" s="72"/>
    </row>
    <row r="63" spans="1:12" ht="18" customHeight="1" thickBot="1">
      <c r="A63" s="66">
        <f>ROW()</f>
        <v>63</v>
      </c>
      <c r="D63" s="216" t="s">
        <v>1070</v>
      </c>
      <c r="E63" s="216" t="s">
        <v>366</v>
      </c>
      <c r="G63" s="587"/>
      <c r="H63" s="587"/>
      <c r="I63" s="587"/>
      <c r="J63" s="587"/>
      <c r="K63" s="587"/>
      <c r="L63" s="72"/>
    </row>
    <row r="64" spans="1:12" ht="18" customHeight="1" thickBot="1">
      <c r="A64" s="66">
        <f>ROW()</f>
        <v>64</v>
      </c>
      <c r="D64" s="219" t="s">
        <v>1071</v>
      </c>
      <c r="E64" s="216"/>
      <c r="F64" s="216"/>
      <c r="G64" s="582">
        <f t="shared" ref="G64" si="4">SUM(G53:G63)</f>
        <v>0</v>
      </c>
      <c r="H64" s="583">
        <f t="shared" ref="H64:J64" si="5">SUM(H53:H63)</f>
        <v>0</v>
      </c>
      <c r="I64" s="583">
        <f t="shared" si="5"/>
        <v>0</v>
      </c>
      <c r="J64" s="583">
        <f t="shared" si="5"/>
        <v>0</v>
      </c>
      <c r="K64" s="584">
        <f>SUM(K53:K63)</f>
        <v>0</v>
      </c>
      <c r="L64" s="72"/>
    </row>
    <row r="65" spans="1:12" ht="18" customHeight="1">
      <c r="A65" s="66">
        <f>ROW()</f>
        <v>65</v>
      </c>
      <c r="D65" s="164" t="s">
        <v>1099</v>
      </c>
      <c r="E65" s="216"/>
      <c r="F65" s="216"/>
      <c r="G65" s="585"/>
      <c r="H65" s="585"/>
      <c r="I65" s="585"/>
      <c r="J65" s="585"/>
      <c r="K65" s="585"/>
      <c r="L65" s="72"/>
    </row>
    <row r="66" spans="1:12" ht="18" customHeight="1">
      <c r="A66" s="66">
        <v>66</v>
      </c>
      <c r="D66" s="164"/>
      <c r="E66" s="216"/>
      <c r="F66" s="216"/>
      <c r="G66" s="585"/>
      <c r="H66" s="585"/>
      <c r="I66" s="585"/>
      <c r="J66" s="585"/>
      <c r="K66" s="585"/>
      <c r="L66" s="72"/>
    </row>
    <row r="67" spans="1:12" ht="18" customHeight="1">
      <c r="A67" s="66">
        <f>ROW()</f>
        <v>67</v>
      </c>
      <c r="D67" s="216" t="s">
        <v>333</v>
      </c>
      <c r="E67" s="216" t="s">
        <v>334</v>
      </c>
      <c r="F67" s="216" t="s">
        <v>570</v>
      </c>
      <c r="G67" s="581" t="s">
        <v>4</v>
      </c>
      <c r="H67" s="581"/>
      <c r="I67" s="581"/>
      <c r="J67" s="581"/>
      <c r="K67" s="581"/>
      <c r="L67" s="72"/>
    </row>
    <row r="68" spans="1:12" ht="18" customHeight="1">
      <c r="A68" s="66">
        <f>ROW()</f>
        <v>68</v>
      </c>
      <c r="D68" s="216" t="s">
        <v>333</v>
      </c>
      <c r="E68" s="216" t="s">
        <v>334</v>
      </c>
      <c r="F68" s="216" t="s">
        <v>571</v>
      </c>
      <c r="G68" s="588" t="s">
        <v>4</v>
      </c>
      <c r="H68" s="588"/>
      <c r="I68" s="588"/>
      <c r="J68" s="588"/>
      <c r="K68" s="588"/>
      <c r="L68" s="72"/>
    </row>
    <row r="69" spans="1:12" ht="18" customHeight="1">
      <c r="A69" s="66">
        <f>ROW()</f>
        <v>69</v>
      </c>
      <c r="D69" s="216" t="s">
        <v>333</v>
      </c>
      <c r="E69" s="216" t="s">
        <v>367</v>
      </c>
      <c r="F69" s="216" t="s">
        <v>572</v>
      </c>
      <c r="G69" s="588"/>
      <c r="H69" s="588"/>
      <c r="I69" s="588"/>
      <c r="J69" s="588"/>
      <c r="K69" s="588"/>
      <c r="L69" s="72"/>
    </row>
    <row r="70" spans="1:12" ht="18" customHeight="1">
      <c r="A70" s="66">
        <f>ROW()</f>
        <v>70</v>
      </c>
      <c r="D70" s="216" t="s">
        <v>333</v>
      </c>
      <c r="E70" s="216" t="s">
        <v>367</v>
      </c>
      <c r="F70" s="216" t="s">
        <v>573</v>
      </c>
      <c r="G70" s="588"/>
      <c r="H70" s="588"/>
      <c r="I70" s="588"/>
      <c r="J70" s="588"/>
      <c r="K70" s="588"/>
      <c r="L70" s="72"/>
    </row>
    <row r="71" spans="1:12" ht="18" customHeight="1">
      <c r="A71" s="66">
        <f>ROW()</f>
        <v>71</v>
      </c>
      <c r="D71" s="216" t="s">
        <v>333</v>
      </c>
      <c r="E71" s="216" t="s">
        <v>335</v>
      </c>
      <c r="F71" s="216" t="s">
        <v>574</v>
      </c>
      <c r="G71" s="588"/>
      <c r="H71" s="588"/>
      <c r="I71" s="588"/>
      <c r="J71" s="588"/>
      <c r="K71" s="588"/>
      <c r="L71" s="72"/>
    </row>
    <row r="72" spans="1:12" ht="18" customHeight="1">
      <c r="A72" s="66">
        <f>ROW()</f>
        <v>72</v>
      </c>
      <c r="D72" s="216" t="s">
        <v>333</v>
      </c>
      <c r="E72" s="216" t="s">
        <v>335</v>
      </c>
      <c r="F72" s="216" t="s">
        <v>575</v>
      </c>
      <c r="G72" s="588"/>
      <c r="H72" s="588"/>
      <c r="I72" s="588"/>
      <c r="J72" s="588"/>
      <c r="K72" s="588"/>
      <c r="L72" s="72"/>
    </row>
    <row r="73" spans="1:12" ht="18" customHeight="1">
      <c r="A73" s="66">
        <f>ROW()</f>
        <v>73</v>
      </c>
      <c r="D73" s="216" t="s">
        <v>333</v>
      </c>
      <c r="E73" s="216" t="s">
        <v>335</v>
      </c>
      <c r="F73" s="216" t="s">
        <v>576</v>
      </c>
      <c r="G73" s="588"/>
      <c r="H73" s="588"/>
      <c r="I73" s="588"/>
      <c r="J73" s="588"/>
      <c r="K73" s="588"/>
      <c r="L73" s="72"/>
    </row>
    <row r="74" spans="1:12" ht="18" customHeight="1">
      <c r="A74" s="66">
        <f>ROW()</f>
        <v>74</v>
      </c>
      <c r="D74" s="216" t="s">
        <v>333</v>
      </c>
      <c r="E74" s="216" t="s">
        <v>568</v>
      </c>
      <c r="F74" s="216" t="s">
        <v>577</v>
      </c>
      <c r="G74" s="588"/>
      <c r="H74" s="588"/>
      <c r="I74" s="588"/>
      <c r="J74" s="588"/>
      <c r="K74" s="588"/>
      <c r="L74" s="72"/>
    </row>
    <row r="75" spans="1:12" ht="18" customHeight="1">
      <c r="A75" s="66">
        <f>ROW()</f>
        <v>75</v>
      </c>
      <c r="D75" s="216" t="s">
        <v>333</v>
      </c>
      <c r="E75" s="216" t="s">
        <v>569</v>
      </c>
      <c r="F75" s="216" t="s">
        <v>578</v>
      </c>
      <c r="G75" s="588"/>
      <c r="H75" s="588"/>
      <c r="I75" s="588"/>
      <c r="J75" s="588"/>
      <c r="K75" s="588"/>
      <c r="L75" s="72"/>
    </row>
    <row r="76" spans="1:12" ht="18" customHeight="1">
      <c r="A76" s="66">
        <f>ROW()</f>
        <v>76</v>
      </c>
      <c r="D76" s="216" t="s">
        <v>333</v>
      </c>
      <c r="E76" s="216" t="s">
        <v>569</v>
      </c>
      <c r="F76" s="216" t="s">
        <v>579</v>
      </c>
      <c r="G76" s="588"/>
      <c r="H76" s="588"/>
      <c r="I76" s="588"/>
      <c r="J76" s="588"/>
      <c r="K76" s="588"/>
      <c r="L76" s="72"/>
    </row>
    <row r="77" spans="1:12" ht="18" customHeight="1">
      <c r="A77" s="66">
        <f>ROW()</f>
        <v>77</v>
      </c>
      <c r="D77" s="216" t="s">
        <v>333</v>
      </c>
      <c r="E77" s="216" t="s">
        <v>337</v>
      </c>
      <c r="F77" s="216" t="s">
        <v>580</v>
      </c>
      <c r="G77" s="588"/>
      <c r="H77" s="588"/>
      <c r="I77" s="588"/>
      <c r="J77" s="588"/>
      <c r="K77" s="588"/>
      <c r="L77" s="72"/>
    </row>
    <row r="78" spans="1:12" ht="18" customHeight="1">
      <c r="A78" s="66">
        <f>ROW()</f>
        <v>78</v>
      </c>
      <c r="D78" s="216" t="s">
        <v>333</v>
      </c>
      <c r="E78" s="216" t="s">
        <v>337</v>
      </c>
      <c r="F78" s="216" t="s">
        <v>581</v>
      </c>
      <c r="G78" s="588"/>
      <c r="H78" s="588"/>
      <c r="I78" s="588"/>
      <c r="J78" s="588"/>
      <c r="K78" s="588"/>
      <c r="L78" s="72"/>
    </row>
    <row r="79" spans="1:12" ht="18" customHeight="1">
      <c r="A79" s="66">
        <f>ROW()</f>
        <v>79</v>
      </c>
      <c r="D79" s="216" t="s">
        <v>333</v>
      </c>
      <c r="E79" s="216" t="s">
        <v>337</v>
      </c>
      <c r="F79" s="216" t="s">
        <v>582</v>
      </c>
      <c r="G79" s="588"/>
      <c r="H79" s="588"/>
      <c r="I79" s="588"/>
      <c r="J79" s="588"/>
      <c r="K79" s="588"/>
      <c r="L79" s="72"/>
    </row>
    <row r="80" spans="1:12" ht="18" customHeight="1">
      <c r="A80" s="66">
        <f>ROW()</f>
        <v>80</v>
      </c>
      <c r="D80" s="216" t="s">
        <v>333</v>
      </c>
      <c r="E80" s="216" t="s">
        <v>337</v>
      </c>
      <c r="F80" s="216" t="s">
        <v>583</v>
      </c>
      <c r="G80" s="588"/>
      <c r="H80" s="588"/>
      <c r="I80" s="588"/>
      <c r="J80" s="588"/>
      <c r="K80" s="588"/>
      <c r="L80" s="72"/>
    </row>
    <row r="81" spans="1:12" ht="18" customHeight="1">
      <c r="A81" s="66">
        <f>ROW()</f>
        <v>81</v>
      </c>
      <c r="D81" s="216" t="s">
        <v>333</v>
      </c>
      <c r="E81" s="216" t="s">
        <v>337</v>
      </c>
      <c r="F81" s="216" t="s">
        <v>584</v>
      </c>
      <c r="G81" s="588"/>
      <c r="H81" s="588"/>
      <c r="I81" s="588"/>
      <c r="J81" s="588"/>
      <c r="K81" s="588"/>
      <c r="L81" s="72"/>
    </row>
    <row r="82" spans="1:12" ht="18" customHeight="1">
      <c r="A82" s="66">
        <f>ROW()</f>
        <v>82</v>
      </c>
      <c r="D82" s="216" t="s">
        <v>333</v>
      </c>
      <c r="E82" s="216" t="s">
        <v>337</v>
      </c>
      <c r="F82" s="216" t="s">
        <v>585</v>
      </c>
      <c r="G82" s="588"/>
      <c r="H82" s="588"/>
      <c r="I82" s="588"/>
      <c r="J82" s="588"/>
      <c r="K82" s="588"/>
      <c r="L82" s="72"/>
    </row>
    <row r="83" spans="1:12" ht="18" customHeight="1">
      <c r="A83" s="66">
        <f>ROW()</f>
        <v>83</v>
      </c>
      <c r="D83" s="216" t="s">
        <v>333</v>
      </c>
      <c r="E83" s="216" t="s">
        <v>337</v>
      </c>
      <c r="F83" s="216" t="s">
        <v>586</v>
      </c>
      <c r="G83" s="588"/>
      <c r="H83" s="588"/>
      <c r="I83" s="588"/>
      <c r="J83" s="588"/>
      <c r="K83" s="588"/>
      <c r="L83" s="72"/>
    </row>
    <row r="84" spans="1:12" ht="18" customHeight="1">
      <c r="A84" s="66">
        <f>ROW()</f>
        <v>84</v>
      </c>
      <c r="D84" s="216" t="s">
        <v>333</v>
      </c>
      <c r="E84" s="216" t="s">
        <v>338</v>
      </c>
      <c r="F84" s="216" t="s">
        <v>587</v>
      </c>
      <c r="G84" s="588"/>
      <c r="H84" s="588"/>
      <c r="I84" s="588"/>
      <c r="J84" s="588"/>
      <c r="K84" s="588"/>
      <c r="L84" s="72"/>
    </row>
    <row r="85" spans="1:12" ht="18" customHeight="1">
      <c r="A85" s="66">
        <f>ROW()</f>
        <v>85</v>
      </c>
      <c r="D85" s="216" t="s">
        <v>333</v>
      </c>
      <c r="E85" s="216" t="s">
        <v>338</v>
      </c>
      <c r="F85" s="216" t="s">
        <v>588</v>
      </c>
      <c r="G85" s="588"/>
      <c r="H85" s="588"/>
      <c r="I85" s="588"/>
      <c r="J85" s="588"/>
      <c r="K85" s="588"/>
      <c r="L85" s="72"/>
    </row>
    <row r="86" spans="1:12" ht="18" customHeight="1">
      <c r="A86" s="66">
        <f>ROW()</f>
        <v>86</v>
      </c>
      <c r="D86" s="216" t="s">
        <v>333</v>
      </c>
      <c r="E86" s="216" t="s">
        <v>338</v>
      </c>
      <c r="F86" s="216" t="s">
        <v>589</v>
      </c>
      <c r="G86" s="588"/>
      <c r="H86" s="588"/>
      <c r="I86" s="588"/>
      <c r="J86" s="588"/>
      <c r="K86" s="588"/>
      <c r="L86" s="72"/>
    </row>
    <row r="87" spans="1:12" ht="18" customHeight="1">
      <c r="A87" s="66">
        <f>ROW()</f>
        <v>87</v>
      </c>
      <c r="D87" s="216" t="s">
        <v>333</v>
      </c>
      <c r="E87" s="216" t="s">
        <v>338</v>
      </c>
      <c r="F87" s="216" t="s">
        <v>590</v>
      </c>
      <c r="G87" s="588"/>
      <c r="H87" s="588"/>
      <c r="I87" s="588"/>
      <c r="J87" s="588"/>
      <c r="K87" s="588"/>
      <c r="L87" s="72"/>
    </row>
    <row r="88" spans="1:12" ht="18" customHeight="1" thickBot="1">
      <c r="A88" s="66">
        <f>ROW()</f>
        <v>88</v>
      </c>
      <c r="D88" s="216" t="s">
        <v>333</v>
      </c>
      <c r="E88" s="216" t="s">
        <v>339</v>
      </c>
      <c r="F88" s="216" t="s">
        <v>591</v>
      </c>
      <c r="G88" s="588"/>
      <c r="H88" s="588"/>
      <c r="I88" s="588"/>
      <c r="J88" s="588"/>
      <c r="K88" s="588"/>
      <c r="L88" s="72"/>
    </row>
    <row r="89" spans="1:12" ht="18" customHeight="1" thickBot="1">
      <c r="A89" s="66">
        <f>ROW()</f>
        <v>89</v>
      </c>
      <c r="D89" s="219" t="s">
        <v>340</v>
      </c>
      <c r="E89" s="216"/>
      <c r="F89" s="216"/>
      <c r="G89" s="582">
        <f>SUM(G67:G88)</f>
        <v>0</v>
      </c>
      <c r="H89" s="583">
        <f>SUM(H67:H88)</f>
        <v>0</v>
      </c>
      <c r="I89" s="583">
        <f>SUM(I67:I88)</f>
        <v>0</v>
      </c>
      <c r="J89" s="583">
        <f>SUM(J67:J88)</f>
        <v>0</v>
      </c>
      <c r="K89" s="584">
        <f>SUM(K67:K88)</f>
        <v>0</v>
      </c>
      <c r="L89" s="72"/>
    </row>
    <row r="90" spans="1:12" ht="18" customHeight="1">
      <c r="A90" s="66">
        <f>ROW()</f>
        <v>90</v>
      </c>
      <c r="D90" s="216"/>
      <c r="E90" s="216"/>
      <c r="F90" s="216"/>
      <c r="G90" s="585"/>
      <c r="H90" s="585"/>
      <c r="I90" s="585"/>
      <c r="J90" s="585"/>
      <c r="K90" s="585"/>
      <c r="L90" s="72"/>
    </row>
    <row r="91" spans="1:12" ht="18" customHeight="1">
      <c r="A91" s="66">
        <f>ROW()</f>
        <v>91</v>
      </c>
      <c r="D91" s="216" t="s">
        <v>10</v>
      </c>
      <c r="E91" s="216" t="s">
        <v>342</v>
      </c>
      <c r="F91" s="216" t="s">
        <v>592</v>
      </c>
      <c r="G91" s="588"/>
      <c r="H91" s="588"/>
      <c r="I91" s="588"/>
      <c r="J91" s="588"/>
      <c r="K91" s="588"/>
      <c r="L91" s="72"/>
    </row>
    <row r="92" spans="1:12" ht="18" customHeight="1">
      <c r="A92" s="66">
        <f>ROW()</f>
        <v>92</v>
      </c>
      <c r="D92" s="216" t="s">
        <v>10</v>
      </c>
      <c r="E92" s="216" t="s">
        <v>343</v>
      </c>
      <c r="F92" s="216" t="s">
        <v>593</v>
      </c>
      <c r="G92" s="588"/>
      <c r="H92" s="588"/>
      <c r="I92" s="588"/>
      <c r="J92" s="588"/>
      <c r="K92" s="588"/>
      <c r="L92" s="72"/>
    </row>
    <row r="93" spans="1:12" ht="18" customHeight="1">
      <c r="A93" s="66">
        <f>ROW()</f>
        <v>93</v>
      </c>
      <c r="D93" s="216" t="s">
        <v>10</v>
      </c>
      <c r="E93" s="216" t="s">
        <v>343</v>
      </c>
      <c r="F93" s="216" t="s">
        <v>594</v>
      </c>
      <c r="G93" s="588"/>
      <c r="H93" s="588"/>
      <c r="I93" s="588"/>
      <c r="J93" s="588"/>
      <c r="K93" s="588"/>
      <c r="L93" s="72"/>
    </row>
    <row r="94" spans="1:12" ht="18" customHeight="1">
      <c r="A94" s="66">
        <f>ROW()</f>
        <v>94</v>
      </c>
      <c r="D94" s="216" t="s">
        <v>10</v>
      </c>
      <c r="E94" s="216" t="s">
        <v>369</v>
      </c>
      <c r="F94" s="216" t="s">
        <v>595</v>
      </c>
      <c r="G94" s="588"/>
      <c r="H94" s="588"/>
      <c r="I94" s="588"/>
      <c r="J94" s="588"/>
      <c r="K94" s="588"/>
      <c r="L94" s="72"/>
    </row>
    <row r="95" spans="1:12" ht="18" customHeight="1">
      <c r="A95" s="66">
        <f>ROW()</f>
        <v>95</v>
      </c>
      <c r="D95" s="216" t="s">
        <v>10</v>
      </c>
      <c r="E95" s="216" t="s">
        <v>344</v>
      </c>
      <c r="F95" s="216" t="s">
        <v>596</v>
      </c>
      <c r="G95" s="588"/>
      <c r="H95" s="588"/>
      <c r="I95" s="588"/>
      <c r="J95" s="588"/>
      <c r="K95" s="588"/>
      <c r="L95" s="72"/>
    </row>
    <row r="96" spans="1:12" ht="18" customHeight="1" thickBot="1">
      <c r="A96" s="66">
        <f>ROW()</f>
        <v>96</v>
      </c>
      <c r="D96" s="216" t="s">
        <v>10</v>
      </c>
      <c r="E96" s="216" t="s">
        <v>9</v>
      </c>
      <c r="F96" s="216" t="s">
        <v>370</v>
      </c>
      <c r="G96" s="587"/>
      <c r="H96" s="587"/>
      <c r="I96" s="587"/>
      <c r="J96" s="587"/>
      <c r="K96" s="587"/>
      <c r="L96" s="72"/>
    </row>
    <row r="97" spans="1:12" ht="18" customHeight="1" thickBot="1">
      <c r="A97" s="66">
        <f>ROW()</f>
        <v>97</v>
      </c>
      <c r="D97" s="219" t="s">
        <v>424</v>
      </c>
      <c r="E97" s="200"/>
      <c r="F97" s="200"/>
      <c r="G97" s="582">
        <f t="shared" ref="G97" si="6">SUM(G91:G96)</f>
        <v>0</v>
      </c>
      <c r="H97" s="583">
        <f t="shared" ref="H97:J97" si="7">SUM(H91:H96)</f>
        <v>0</v>
      </c>
      <c r="I97" s="583">
        <f t="shared" si="7"/>
        <v>0</v>
      </c>
      <c r="J97" s="583">
        <f t="shared" si="7"/>
        <v>0</v>
      </c>
      <c r="K97" s="584">
        <f>SUM(K91:K96)</f>
        <v>0</v>
      </c>
      <c r="L97" s="72"/>
    </row>
    <row r="98" spans="1:12" ht="18" customHeight="1">
      <c r="A98" s="66">
        <f>ROW()</f>
        <v>98</v>
      </c>
      <c r="B98" s="19"/>
      <c r="C98" s="20"/>
      <c r="D98" s="20"/>
      <c r="E98" s="20"/>
      <c r="F98" s="20"/>
      <c r="G98" s="20"/>
      <c r="H98" s="20"/>
      <c r="I98" s="20"/>
      <c r="J98" s="20"/>
      <c r="K98" s="20"/>
      <c r="L98" s="59"/>
    </row>
  </sheetData>
  <sheetProtection formatColumns="0" formatRows="0"/>
  <mergeCells count="2">
    <mergeCell ref="A3:K3"/>
    <mergeCell ref="I1:J1"/>
  </mergeCells>
  <dataValidations count="1">
    <dataValidation type="date" operator="greaterThan" allowBlank="1" showInputMessage="1" showErrorMessage="1" errorTitle="Date entry" error="Dates after 1 January 2011 accepted" promptTitle="Date entry" prompt=" " sqref="J2:K2 K1" xr:uid="{5B56CDE8-9909-44FF-88F1-46E9A68D7027}">
      <formula1>40544</formula1>
    </dataValidation>
  </dataValidations>
  <pageMargins left="0.31496062992125984" right="0.31496062992125984" top="0.35433070866141736" bottom="0.35433070866141736" header="0.31496062992125984" footer="0.31496062992125984"/>
  <pageSetup paperSize="8"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6" tint="-9.9978637043366805E-2"/>
    <pageSetUpPr fitToPage="1"/>
  </sheetPr>
  <dimension ref="A1:O28"/>
  <sheetViews>
    <sheetView showGridLines="0" zoomScaleNormal="100" workbookViewId="0">
      <pane ySplit="4" topLeftCell="A5" activePane="bottomLeft" state="frozen"/>
      <selection pane="bottomLeft"/>
    </sheetView>
  </sheetViews>
  <sheetFormatPr defaultRowHeight="13"/>
  <cols>
    <col min="1" max="1" width="4" customWidth="1"/>
    <col min="2" max="2" width="2.296875" customWidth="1"/>
    <col min="3" max="3" width="6" customWidth="1"/>
    <col min="4" max="4" width="55.3984375" customWidth="1"/>
    <col min="5" max="5" width="11.8984375" customWidth="1"/>
    <col min="6" max="6" width="16.59765625" customWidth="1"/>
    <col min="7" max="7" width="15.69921875" customWidth="1"/>
    <col min="8" max="8" width="15.3984375" customWidth="1"/>
    <col min="9" max="9" width="11.296875" customWidth="1"/>
    <col min="10" max="11" width="9" customWidth="1"/>
    <col min="12" max="12" width="19.296875" customWidth="1"/>
    <col min="13" max="13" width="20.69921875" customWidth="1"/>
  </cols>
  <sheetData>
    <row r="1" spans="1:13" ht="15" customHeight="1">
      <c r="A1" s="126"/>
      <c r="B1" s="110"/>
      <c r="C1" s="110"/>
      <c r="D1" s="110"/>
      <c r="E1" s="54"/>
      <c r="F1" s="110"/>
      <c r="G1" s="110"/>
      <c r="H1" s="110"/>
      <c r="I1" s="1088" t="s">
        <v>1127</v>
      </c>
      <c r="J1" s="1055"/>
      <c r="K1" s="1230" t="s">
        <v>6</v>
      </c>
      <c r="L1" s="1231"/>
      <c r="M1" s="1091"/>
    </row>
    <row r="2" spans="1:13" ht="15.75" customHeight="1">
      <c r="A2" s="126" t="s">
        <v>947</v>
      </c>
      <c r="B2" s="110"/>
      <c r="C2" s="110"/>
      <c r="D2" s="110"/>
      <c r="E2" s="54"/>
      <c r="F2" s="110"/>
      <c r="G2" s="110"/>
      <c r="H2" s="110"/>
      <c r="I2" s="1089"/>
      <c r="J2" s="1090"/>
      <c r="K2" s="1086" t="s">
        <v>7</v>
      </c>
      <c r="L2" s="1087"/>
      <c r="M2" s="1092"/>
    </row>
    <row r="3" spans="1:13" ht="15.75" customHeight="1">
      <c r="A3" s="1241" t="s">
        <v>1282</v>
      </c>
      <c r="B3" s="1242"/>
      <c r="C3" s="1242"/>
      <c r="D3" s="1242"/>
      <c r="E3" s="1242"/>
      <c r="F3" s="1242"/>
      <c r="G3" s="1196"/>
      <c r="H3" s="1196"/>
      <c r="I3" s="1196"/>
      <c r="J3" s="1196"/>
      <c r="K3" s="1196"/>
      <c r="L3" s="252"/>
      <c r="M3" s="195"/>
    </row>
    <row r="4" spans="1:13">
      <c r="A4" s="947" t="s">
        <v>950</v>
      </c>
      <c r="B4" s="54"/>
      <c r="C4" s="54"/>
      <c r="D4" s="110"/>
      <c r="E4" s="110"/>
      <c r="F4" s="110"/>
      <c r="G4" s="110"/>
      <c r="H4" s="110"/>
      <c r="I4" s="253"/>
      <c r="J4" s="252"/>
      <c r="K4" s="252"/>
      <c r="L4" s="252"/>
      <c r="M4" s="195"/>
    </row>
    <row r="5" spans="1:13" ht="16.149999999999999" customHeight="1">
      <c r="A5" s="115">
        <f>ROW()</f>
        <v>5</v>
      </c>
      <c r="B5" s="39"/>
      <c r="C5" s="37"/>
      <c r="D5" s="122"/>
      <c r="E5" s="264"/>
      <c r="F5" s="545"/>
      <c r="G5" s="545"/>
      <c r="H5" s="290"/>
      <c r="I5" s="31"/>
      <c r="M5" s="18"/>
    </row>
    <row r="6" spans="1:13" ht="16.149999999999999" customHeight="1">
      <c r="A6" s="115">
        <f>ROW()</f>
        <v>6</v>
      </c>
      <c r="B6" s="31"/>
      <c r="C6" s="37" t="s">
        <v>948</v>
      </c>
      <c r="D6" s="49"/>
      <c r="E6" s="201"/>
      <c r="F6" s="544"/>
      <c r="G6" s="546"/>
      <c r="H6" s="289"/>
      <c r="I6" s="31"/>
      <c r="M6" s="18"/>
    </row>
    <row r="7" spans="1:13" ht="16.149999999999999" customHeight="1">
      <c r="A7" s="115">
        <f>ROW()</f>
        <v>7</v>
      </c>
      <c r="B7" s="31"/>
      <c r="C7" s="37"/>
      <c r="D7" s="49"/>
      <c r="E7" s="201"/>
      <c r="F7" s="547" t="s">
        <v>173</v>
      </c>
      <c r="G7" s="547" t="s">
        <v>173</v>
      </c>
      <c r="H7" s="188" t="s">
        <v>173</v>
      </c>
      <c r="I7" s="31"/>
      <c r="M7" s="18"/>
    </row>
    <row r="8" spans="1:13" ht="16.149999999999999" customHeight="1">
      <c r="A8" s="115">
        <f>ROW()</f>
        <v>8</v>
      </c>
      <c r="B8" s="31"/>
      <c r="C8" s="37"/>
      <c r="D8" s="49"/>
      <c r="E8" s="201"/>
      <c r="F8" s="547" t="s">
        <v>325</v>
      </c>
      <c r="G8" s="547" t="s">
        <v>530</v>
      </c>
      <c r="H8" s="188" t="s">
        <v>326</v>
      </c>
      <c r="I8" s="31"/>
      <c r="M8" s="18"/>
    </row>
    <row r="9" spans="1:13" ht="16.149999999999999" customHeight="1">
      <c r="A9" s="115">
        <f>ROW()</f>
        <v>9</v>
      </c>
      <c r="B9" s="31"/>
      <c r="C9" s="37"/>
      <c r="D9" s="49"/>
      <c r="E9" s="201"/>
      <c r="F9" s="548" t="s">
        <v>713</v>
      </c>
      <c r="G9" s="548" t="s">
        <v>713</v>
      </c>
      <c r="H9" s="289" t="s">
        <v>529</v>
      </c>
      <c r="I9" s="31"/>
      <c r="M9" s="18"/>
    </row>
    <row r="10" spans="1:13" ht="16.149999999999999" customHeight="1">
      <c r="A10" s="115">
        <f>ROW()</f>
        <v>10</v>
      </c>
      <c r="B10" s="31"/>
      <c r="C10" s="34"/>
      <c r="D10" s="210" t="s">
        <v>323</v>
      </c>
      <c r="E10" s="264"/>
      <c r="F10" s="602">
        <f>'F2.Opex'!K8</f>
        <v>0</v>
      </c>
      <c r="G10" s="783" t="s">
        <v>4</v>
      </c>
      <c r="H10" s="923">
        <f t="shared" ref="H10:H14" si="0">IF(F10=0,0,(F10-G10)/G10)</f>
        <v>0</v>
      </c>
      <c r="I10" s="34"/>
      <c r="M10" s="18"/>
    </row>
    <row r="11" spans="1:13" ht="16.149999999999999" customHeight="1">
      <c r="A11" s="115">
        <f>ROW()</f>
        <v>11</v>
      </c>
      <c r="B11" s="31"/>
      <c r="C11" s="34"/>
      <c r="D11" s="210" t="s">
        <v>324</v>
      </c>
      <c r="E11" s="264"/>
      <c r="F11" s="602">
        <f>'F2.Opex'!K9</f>
        <v>0</v>
      </c>
      <c r="G11" s="783"/>
      <c r="H11" s="923">
        <f t="shared" si="0"/>
        <v>0</v>
      </c>
      <c r="I11" s="34"/>
      <c r="M11" s="18"/>
    </row>
    <row r="12" spans="1:13" ht="16.149999999999999" customHeight="1">
      <c r="A12" s="115">
        <f>ROW()</f>
        <v>12</v>
      </c>
      <c r="B12" s="31"/>
      <c r="C12" s="34"/>
      <c r="D12" s="210" t="s">
        <v>416</v>
      </c>
      <c r="E12" s="264"/>
      <c r="F12" s="602">
        <f>'F2.Opex'!K10</f>
        <v>0</v>
      </c>
      <c r="G12" s="783"/>
      <c r="H12" s="923">
        <f t="shared" si="0"/>
        <v>0</v>
      </c>
      <c r="I12" s="34"/>
      <c r="M12" s="18"/>
    </row>
    <row r="13" spans="1:13" ht="16.149999999999999" customHeight="1">
      <c r="A13" s="115">
        <f>ROW()</f>
        <v>13</v>
      </c>
      <c r="B13" s="31"/>
      <c r="C13" s="34"/>
      <c r="D13" s="210" t="s">
        <v>415</v>
      </c>
      <c r="E13" s="264"/>
      <c r="F13" s="602">
        <f>'F2.Opex'!K11</f>
        <v>0</v>
      </c>
      <c r="G13" s="783"/>
      <c r="H13" s="923">
        <f t="shared" si="0"/>
        <v>0</v>
      </c>
      <c r="I13" s="34"/>
      <c r="M13" s="18"/>
    </row>
    <row r="14" spans="1:13" ht="16.149999999999999" customHeight="1" thickBot="1">
      <c r="A14" s="115">
        <f>ROW()</f>
        <v>14</v>
      </c>
      <c r="B14" s="31"/>
      <c r="C14" s="34"/>
      <c r="D14" s="210" t="s">
        <v>322</v>
      </c>
      <c r="E14" s="264"/>
      <c r="F14" s="605">
        <f>'F2.Opex'!K12</f>
        <v>0</v>
      </c>
      <c r="G14" s="783"/>
      <c r="H14" s="923">
        <f t="shared" si="0"/>
        <v>0</v>
      </c>
      <c r="I14" s="34"/>
      <c r="M14" s="18"/>
    </row>
    <row r="15" spans="1:13" ht="16.149999999999999" customHeight="1" thickBot="1">
      <c r="A15" s="115">
        <f>ROW()</f>
        <v>15</v>
      </c>
      <c r="B15" s="31"/>
      <c r="C15" s="34"/>
      <c r="D15" s="211" t="s">
        <v>394</v>
      </c>
      <c r="E15" s="264"/>
      <c r="F15" s="603">
        <f>'F2.Opex'!K13</f>
        <v>0</v>
      </c>
      <c r="G15" s="604">
        <f>SUM(G10:G14)</f>
        <v>0</v>
      </c>
      <c r="H15" s="925">
        <f>IF(F15=0,0,(F15-G15)/G15)</f>
        <v>0</v>
      </c>
      <c r="I15" s="34"/>
      <c r="M15" s="18"/>
    </row>
    <row r="16" spans="1:13" ht="16.149999999999999" customHeight="1">
      <c r="A16" s="115">
        <f>ROW()</f>
        <v>16</v>
      </c>
      <c r="B16" s="31"/>
      <c r="C16" s="34"/>
      <c r="D16" s="33"/>
      <c r="E16" s="264"/>
      <c r="F16" s="545" t="s">
        <v>665</v>
      </c>
      <c r="G16" s="545"/>
      <c r="H16" s="290"/>
      <c r="I16" s="34"/>
      <c r="M16" s="18"/>
    </row>
    <row r="17" spans="1:15" ht="16.149999999999999" customHeight="1">
      <c r="A17" s="115">
        <f>ROW()</f>
        <v>17</v>
      </c>
      <c r="B17" s="31"/>
      <c r="C17" s="37" t="s">
        <v>949</v>
      </c>
      <c r="D17" s="49"/>
      <c r="E17" s="353"/>
      <c r="F17" s="543"/>
      <c r="G17" s="543"/>
      <c r="H17" s="264"/>
      <c r="I17" s="34"/>
      <c r="M17" s="18"/>
    </row>
    <row r="18" spans="1:15" ht="16.149999999999999" customHeight="1">
      <c r="A18" s="115">
        <f>ROW()</f>
        <v>18</v>
      </c>
      <c r="B18" s="31"/>
      <c r="C18" s="37"/>
      <c r="D18" s="49"/>
      <c r="E18" s="353"/>
      <c r="F18" s="547" t="s">
        <v>173</v>
      </c>
      <c r="G18" s="547" t="s">
        <v>173</v>
      </c>
      <c r="H18" s="188" t="s">
        <v>173</v>
      </c>
      <c r="I18" s="34"/>
      <c r="M18" s="18"/>
    </row>
    <row r="19" spans="1:15" ht="16.149999999999999" customHeight="1">
      <c r="A19" s="115">
        <f>ROW()</f>
        <v>19</v>
      </c>
      <c r="B19" s="31"/>
      <c r="C19" s="37"/>
      <c r="D19" s="49"/>
      <c r="E19" s="353"/>
      <c r="F19" s="547" t="s">
        <v>325</v>
      </c>
      <c r="G19" s="547" t="s">
        <v>530</v>
      </c>
      <c r="H19" s="188" t="s">
        <v>326</v>
      </c>
      <c r="I19" s="34"/>
      <c r="M19" s="18"/>
    </row>
    <row r="20" spans="1:15" ht="16.149999999999999" customHeight="1">
      <c r="A20" s="115">
        <f>ROW()</f>
        <v>20</v>
      </c>
      <c r="B20" s="31"/>
      <c r="C20" s="37"/>
      <c r="D20" s="49"/>
      <c r="E20" s="264"/>
      <c r="F20" s="548" t="s">
        <v>713</v>
      </c>
      <c r="G20" s="548" t="s">
        <v>713</v>
      </c>
      <c r="H20" s="289" t="s">
        <v>529</v>
      </c>
      <c r="I20" s="34"/>
      <c r="M20" s="18"/>
    </row>
    <row r="21" spans="1:15" ht="16.149999999999999" customHeight="1">
      <c r="A21" s="115">
        <f>ROW()</f>
        <v>21</v>
      </c>
      <c r="B21" s="31"/>
      <c r="C21" s="34"/>
      <c r="D21" s="119" t="s">
        <v>739</v>
      </c>
      <c r="E21" s="264"/>
      <c r="F21" s="602">
        <f>'F3. Base Capex'!K8</f>
        <v>0</v>
      </c>
      <c r="G21" s="783"/>
      <c r="H21" s="923">
        <f>IF(F21=0,0,(F21-G21)/G21)</f>
        <v>0</v>
      </c>
      <c r="I21" s="34"/>
      <c r="M21" s="18"/>
    </row>
    <row r="22" spans="1:15" ht="16.149999999999999" customHeight="1">
      <c r="A22" s="115">
        <f>ROW()</f>
        <v>22</v>
      </c>
      <c r="B22" s="31"/>
      <c r="C22" s="34"/>
      <c r="D22" s="1093" t="s">
        <v>1194</v>
      </c>
      <c r="E22" s="264"/>
      <c r="F22" s="783"/>
      <c r="G22" s="783"/>
      <c r="H22" s="923">
        <f>IF(F22=0,0,(F22-G22)/G22)</f>
        <v>0</v>
      </c>
      <c r="I22" s="34"/>
      <c r="M22" s="18"/>
      <c r="O22" s="1138" t="s">
        <v>1260</v>
      </c>
    </row>
    <row r="23" spans="1:15" ht="16.149999999999999" customHeight="1">
      <c r="A23" s="115">
        <f>ROW()</f>
        <v>23</v>
      </c>
      <c r="B23" s="31"/>
      <c r="C23" s="34"/>
      <c r="D23" s="1093" t="s">
        <v>1201</v>
      </c>
      <c r="E23" s="264"/>
      <c r="F23" s="783"/>
      <c r="G23" s="783"/>
      <c r="H23" s="923">
        <f>IF(F23=0,0,(F23-G23)/G23)</f>
        <v>0</v>
      </c>
      <c r="I23" s="34"/>
      <c r="M23" s="950"/>
      <c r="O23" s="1138" t="s">
        <v>1260</v>
      </c>
    </row>
    <row r="24" spans="1:15" ht="16.149999999999999" customHeight="1">
      <c r="A24" s="115">
        <f>ROW()</f>
        <v>24</v>
      </c>
      <c r="B24" s="31"/>
      <c r="C24" s="34"/>
      <c r="D24" s="119" t="s">
        <v>421</v>
      </c>
      <c r="E24" s="264"/>
      <c r="F24" s="602">
        <f>'F3. Base Capex'!K10</f>
        <v>0</v>
      </c>
      <c r="G24" s="783"/>
      <c r="H24" s="923">
        <f t="shared" ref="H24:H25" si="1">IF(F24=0,0,(F24-G24)/G24)</f>
        <v>0</v>
      </c>
      <c r="I24" s="34"/>
      <c r="M24" s="18"/>
    </row>
    <row r="25" spans="1:15" ht="16.149999999999999" customHeight="1" thickBot="1">
      <c r="A25" s="115">
        <f>ROW()</f>
        <v>25</v>
      </c>
      <c r="B25" s="31"/>
      <c r="C25" s="34"/>
      <c r="D25" s="119" t="s">
        <v>10</v>
      </c>
      <c r="E25" s="264"/>
      <c r="F25" s="605">
        <f>'F3. Base Capex'!K11</f>
        <v>0</v>
      </c>
      <c r="G25" s="783"/>
      <c r="H25" s="924">
        <f t="shared" si="1"/>
        <v>0</v>
      </c>
      <c r="I25" s="34"/>
      <c r="M25" s="18"/>
    </row>
    <row r="26" spans="1:15" ht="16.149999999999999" customHeight="1" thickBot="1">
      <c r="A26" s="115">
        <f>ROW()</f>
        <v>26</v>
      </c>
      <c r="B26" s="31"/>
      <c r="C26" s="34"/>
      <c r="D26" s="211" t="s">
        <v>531</v>
      </c>
      <c r="E26" s="264"/>
      <c r="F26" s="603">
        <f>'F3. Base Capex'!K12</f>
        <v>0</v>
      </c>
      <c r="G26" s="604">
        <f>SUM(G21:G25)</f>
        <v>0</v>
      </c>
      <c r="H26" s="925">
        <f>IF(F26=0,0,(F26-G26)/G26)</f>
        <v>0</v>
      </c>
      <c r="I26" s="34"/>
      <c r="M26" s="18"/>
    </row>
    <row r="27" spans="1:15" ht="16.149999999999999" customHeight="1">
      <c r="A27" s="115">
        <f>ROW()</f>
        <v>27</v>
      </c>
      <c r="B27" s="31"/>
      <c r="C27" s="34"/>
      <c r="D27" s="33"/>
      <c r="E27" s="34"/>
      <c r="F27" s="291" t="s">
        <v>665</v>
      </c>
      <c r="G27" s="127"/>
      <c r="H27" s="128"/>
      <c r="I27" s="34"/>
      <c r="M27" s="18"/>
    </row>
    <row r="28" spans="1:15">
      <c r="A28" s="115">
        <f>ROW()</f>
        <v>28</v>
      </c>
      <c r="B28" s="125"/>
      <c r="C28" s="124"/>
      <c r="D28" s="124"/>
      <c r="E28" s="124"/>
      <c r="F28" s="124"/>
      <c r="G28" s="124"/>
      <c r="H28" s="124"/>
      <c r="I28" s="40"/>
      <c r="J28" s="20"/>
      <c r="K28" s="20"/>
      <c r="L28" s="20"/>
      <c r="M28" s="21"/>
    </row>
  </sheetData>
  <mergeCells count="2">
    <mergeCell ref="K1:L1"/>
    <mergeCell ref="A3:F3"/>
  </mergeCells>
  <phoneticPr fontId="250" type="noConversion"/>
  <dataValidations count="1">
    <dataValidation type="date" operator="greaterThan" allowBlank="1" showInputMessage="1" showErrorMessage="1" errorTitle="Date entry" error="Dates after 1 January 2011 accepted" promptTitle="Date entry" prompt=" " sqref="L2:M3 M1" xr:uid="{D1F21A26-8A7A-4C79-9B14-0861F331A21D}">
      <formula1>40544</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Company/>
  <LinksUpToDate>false</LinksUpToDate>
  <SharedDoc>false</SharedDoc>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2024-07-01T22:07:00Z</dcterms:created>
  <dcterms:modified xsi:type="dcterms:W3CDTF">2024-07-01T22:07:00Z</dcterms:modified>
  <cp:revision>1</cp:revision>
</cp:coreProperties>
</file>