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7365"/>
  </bookViews>
  <sheets>
    <sheet name="GDP" sheetId="6" r:id="rId1"/>
    <sheet name="Mapping" sheetId="4" r:id="rId2"/>
  </sheets>
  <definedNames>
    <definedName name="_xlnm._FilterDatabase" localSheetId="1" hidden="1">Mapping!$A$1:$I$2227</definedName>
  </definedNames>
  <calcPr calcId="125725"/>
</workbook>
</file>

<file path=xl/calcChain.xml><?xml version="1.0" encoding="utf-8"?>
<calcChain xmlns="http://schemas.openxmlformats.org/spreadsheetml/2006/main">
  <c r="R18" i="6"/>
  <c r="Q18"/>
  <c r="P18"/>
  <c r="O18"/>
  <c r="N18"/>
  <c r="M18"/>
  <c r="L18"/>
  <c r="K18"/>
  <c r="J18"/>
  <c r="I18"/>
  <c r="H18"/>
  <c r="G18"/>
  <c r="F18"/>
  <c r="E18"/>
  <c r="D18"/>
  <c r="C18"/>
  <c r="R16"/>
  <c r="R15"/>
  <c r="R14"/>
  <c r="R13"/>
  <c r="R12"/>
  <c r="R11"/>
  <c r="R10"/>
  <c r="R9"/>
  <c r="R8"/>
  <c r="R7"/>
  <c r="R6"/>
  <c r="R5"/>
  <c r="Q16"/>
  <c r="Q15"/>
  <c r="Q14"/>
  <c r="Q13"/>
  <c r="Q12"/>
  <c r="Q11"/>
  <c r="Q10"/>
  <c r="Q9"/>
  <c r="Q8"/>
  <c r="Q7"/>
  <c r="Q6"/>
  <c r="Q5"/>
  <c r="P16"/>
  <c r="P15"/>
  <c r="P14"/>
  <c r="P13"/>
  <c r="P12"/>
  <c r="P11"/>
  <c r="P10"/>
  <c r="P9"/>
  <c r="P8"/>
  <c r="P7"/>
  <c r="P6"/>
  <c r="P5"/>
  <c r="O16"/>
  <c r="O15"/>
  <c r="O14"/>
  <c r="O13"/>
  <c r="O12"/>
  <c r="O11"/>
  <c r="O10"/>
  <c r="O9"/>
  <c r="O8"/>
  <c r="O7"/>
  <c r="O6"/>
  <c r="O5"/>
  <c r="N16"/>
  <c r="N15"/>
  <c r="N14"/>
  <c r="N13"/>
  <c r="N12"/>
  <c r="N11"/>
  <c r="N10"/>
  <c r="N9"/>
  <c r="N8"/>
  <c r="N7"/>
  <c r="N6"/>
  <c r="N5"/>
  <c r="M16"/>
  <c r="M15"/>
  <c r="M14"/>
  <c r="M13"/>
  <c r="M12"/>
  <c r="M11"/>
  <c r="M10"/>
  <c r="M9"/>
  <c r="M8"/>
  <c r="M7"/>
  <c r="M6"/>
  <c r="M5"/>
  <c r="L16"/>
  <c r="L15"/>
  <c r="L14"/>
  <c r="L13"/>
  <c r="L12"/>
  <c r="L11"/>
  <c r="L10"/>
  <c r="L9"/>
  <c r="L8"/>
  <c r="L7"/>
  <c r="L6"/>
  <c r="L5"/>
  <c r="K16"/>
  <c r="K15"/>
  <c r="K14"/>
  <c r="K13"/>
  <c r="K12"/>
  <c r="K11"/>
  <c r="K10"/>
  <c r="K9"/>
  <c r="K8"/>
  <c r="K7"/>
  <c r="K6"/>
  <c r="K5"/>
  <c r="I16"/>
  <c r="I15"/>
  <c r="I14"/>
  <c r="I13"/>
  <c r="I12"/>
  <c r="I11"/>
  <c r="I10"/>
  <c r="I9"/>
  <c r="I8"/>
  <c r="I7"/>
  <c r="I6"/>
  <c r="I5"/>
  <c r="H16"/>
  <c r="H15"/>
  <c r="H14"/>
  <c r="H13"/>
  <c r="H12"/>
  <c r="H11"/>
  <c r="H10"/>
  <c r="H9"/>
  <c r="H8"/>
  <c r="H7"/>
  <c r="H6"/>
  <c r="H5"/>
  <c r="G16"/>
  <c r="G15"/>
  <c r="G14"/>
  <c r="G13"/>
  <c r="G12"/>
  <c r="G11"/>
  <c r="G10"/>
  <c r="G9"/>
  <c r="G8"/>
  <c r="G7"/>
  <c r="G6"/>
  <c r="G5"/>
  <c r="F16"/>
  <c r="F15"/>
  <c r="F14"/>
  <c r="F13"/>
  <c r="F12"/>
  <c r="F11"/>
  <c r="F10"/>
  <c r="F9"/>
  <c r="F8"/>
  <c r="F7"/>
  <c r="F6"/>
  <c r="F5"/>
  <c r="D16"/>
  <c r="D15"/>
  <c r="D14"/>
  <c r="D13"/>
  <c r="D12"/>
  <c r="D11"/>
  <c r="D10"/>
  <c r="D9"/>
  <c r="D8"/>
  <c r="D7"/>
  <c r="D6"/>
  <c r="D5"/>
  <c r="C16"/>
  <c r="C15"/>
  <c r="C14"/>
  <c r="C13"/>
  <c r="C12"/>
  <c r="C11"/>
  <c r="C10"/>
  <c r="C9"/>
  <c r="C8"/>
  <c r="C7"/>
  <c r="C6"/>
  <c r="C5"/>
  <c r="H2227" i="4"/>
  <c r="H2226"/>
  <c r="H2225"/>
  <c r="H2224"/>
  <c r="H2223"/>
  <c r="H2222"/>
  <c r="H2221"/>
  <c r="H2220"/>
  <c r="H2219"/>
  <c r="H2218"/>
  <c r="H2217"/>
  <c r="H2216"/>
  <c r="H2215"/>
  <c r="H2214"/>
  <c r="H2213"/>
  <c r="H2212"/>
  <c r="H2211"/>
  <c r="H2210"/>
  <c r="H2209"/>
  <c r="H2208"/>
  <c r="H2207"/>
  <c r="H2206"/>
  <c r="H2205"/>
  <c r="H2204"/>
  <c r="H2203"/>
  <c r="H2202"/>
  <c r="H2201"/>
  <c r="H2200"/>
  <c r="H2199"/>
  <c r="H2198"/>
  <c r="H2197"/>
  <c r="H2196"/>
  <c r="H2195"/>
  <c r="H2194"/>
  <c r="H2193"/>
  <c r="H2192"/>
  <c r="H2191"/>
  <c r="H2190"/>
  <c r="H2189"/>
  <c r="H2188"/>
  <c r="H2187"/>
  <c r="H2186"/>
  <c r="H2185"/>
  <c r="H2184"/>
  <c r="H2183"/>
  <c r="H2182"/>
  <c r="H2181"/>
  <c r="H2180"/>
  <c r="H2179"/>
  <c r="H2178"/>
  <c r="H2177"/>
  <c r="H2176"/>
  <c r="H2175"/>
  <c r="H2174"/>
  <c r="H2173"/>
  <c r="H2172"/>
  <c r="H2171"/>
  <c r="H2170"/>
  <c r="H2169"/>
  <c r="H2168"/>
  <c r="H2167"/>
  <c r="H2166"/>
  <c r="H2165"/>
  <c r="H2164"/>
  <c r="H2163"/>
  <c r="H2162"/>
  <c r="H2161"/>
  <c r="H2160"/>
  <c r="H2159"/>
  <c r="H2158"/>
  <c r="H2157"/>
  <c r="H2156"/>
  <c r="H2155"/>
  <c r="H2154"/>
  <c r="H2153"/>
  <c r="H2152"/>
  <c r="H2151"/>
  <c r="H2150"/>
  <c r="H2149"/>
  <c r="H2148"/>
  <c r="H2147"/>
  <c r="H2146"/>
  <c r="H2145"/>
  <c r="H2144"/>
  <c r="H2143"/>
  <c r="H2142"/>
  <c r="H2141"/>
  <c r="H2140"/>
  <c r="H2139"/>
  <c r="H2138"/>
  <c r="H2137"/>
  <c r="H2136"/>
  <c r="H2135"/>
  <c r="H2134"/>
  <c r="H2133"/>
  <c r="H2132"/>
  <c r="H2131"/>
  <c r="H2130"/>
  <c r="H2129"/>
  <c r="H2128"/>
  <c r="H2127"/>
  <c r="H2126"/>
  <c r="H2125"/>
  <c r="H2124"/>
  <c r="H2123"/>
  <c r="H2122"/>
  <c r="H2121"/>
  <c r="H2120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1"/>
  <c r="H2100"/>
  <c r="H2099"/>
  <c r="H2098"/>
  <c r="H2097"/>
  <c r="H2096"/>
  <c r="H2095"/>
  <c r="H2094"/>
  <c r="H2093"/>
  <c r="H2092"/>
  <c r="H2091"/>
  <c r="H2090"/>
  <c r="H2089"/>
  <c r="H2088"/>
  <c r="H2087"/>
  <c r="H2086"/>
  <c r="H2085"/>
  <c r="H2084"/>
  <c r="H2083"/>
  <c r="H2082"/>
  <c r="H2081"/>
  <c r="H2080"/>
  <c r="H2079"/>
  <c r="H2078"/>
  <c r="H2077"/>
  <c r="H2076"/>
  <c r="H2075"/>
  <c r="H2074"/>
  <c r="H2073"/>
  <c r="H2072"/>
  <c r="H2071"/>
  <c r="H2070"/>
  <c r="H2069"/>
  <c r="H2068"/>
  <c r="H2067"/>
  <c r="H2066"/>
  <c r="H2065"/>
  <c r="H2064"/>
  <c r="H2063"/>
  <c r="H2062"/>
  <c r="H2061"/>
  <c r="H2060"/>
  <c r="H2059"/>
  <c r="H2058"/>
  <c r="H2057"/>
  <c r="H2056"/>
  <c r="H2055"/>
  <c r="H2054"/>
  <c r="H2053"/>
  <c r="H2052"/>
  <c r="H2051"/>
  <c r="H2050"/>
  <c r="H2049"/>
  <c r="H2048"/>
  <c r="H2047"/>
  <c r="H2046"/>
  <c r="H2045"/>
  <c r="H2044"/>
  <c r="H2043"/>
  <c r="H2042"/>
  <c r="H2041"/>
  <c r="H2040"/>
  <c r="H2039"/>
  <c r="H2038"/>
  <c r="H2037"/>
  <c r="H2036"/>
  <c r="H2035"/>
  <c r="H2034"/>
  <c r="H2033"/>
  <c r="H2032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B20" i="6" l="1"/>
  <c r="B21" s="1"/>
  <c r="B22" s="1"/>
  <c r="B23" s="1"/>
  <c r="F2227" i="4" l="1"/>
  <c r="F2226"/>
  <c r="F2225"/>
  <c r="F2224"/>
  <c r="F2223"/>
  <c r="F2222"/>
  <c r="F2221"/>
  <c r="F2220"/>
  <c r="F2219"/>
  <c r="F2218"/>
  <c r="F2217"/>
  <c r="F2216"/>
  <c r="F2215"/>
  <c r="F2214"/>
  <c r="F2213"/>
  <c r="F2212"/>
  <c r="F2211"/>
  <c r="F2210"/>
  <c r="F2209"/>
  <c r="F2208"/>
  <c r="F2207"/>
  <c r="F2206"/>
  <c r="F2205"/>
  <c r="F2204"/>
  <c r="F2203"/>
  <c r="F2202"/>
  <c r="F2201"/>
  <c r="F2200"/>
  <c r="F2199"/>
  <c r="F2198"/>
  <c r="F2197"/>
  <c r="F2196"/>
  <c r="F2195"/>
  <c r="F2194"/>
  <c r="F2193"/>
  <c r="F2192"/>
  <c r="F2191"/>
  <c r="F2190"/>
  <c r="F2189"/>
  <c r="F2188"/>
  <c r="F2187"/>
  <c r="F2186"/>
  <c r="F2185"/>
  <c r="F2184"/>
  <c r="F2183"/>
  <c r="F2182"/>
  <c r="F2181"/>
  <c r="F2180"/>
  <c r="F2179"/>
  <c r="F2178"/>
  <c r="F2177"/>
  <c r="F2176"/>
  <c r="F2175"/>
  <c r="F2174"/>
  <c r="F2173"/>
  <c r="F2172"/>
  <c r="F2171"/>
  <c r="F2170"/>
  <c r="F2169"/>
  <c r="F2168"/>
  <c r="F2167"/>
  <c r="F2166"/>
  <c r="F2165"/>
  <c r="F2164"/>
  <c r="F2163"/>
  <c r="F2162"/>
  <c r="F2161"/>
  <c r="F2160"/>
  <c r="F2159"/>
  <c r="F2158"/>
  <c r="F2157"/>
  <c r="F2156"/>
  <c r="F2155"/>
  <c r="F2154"/>
  <c r="F2153"/>
  <c r="F2152"/>
  <c r="F2151"/>
  <c r="F2150"/>
  <c r="F2149"/>
  <c r="F2148"/>
  <c r="F2147"/>
  <c r="F2146"/>
  <c r="F2145"/>
  <c r="F2144"/>
  <c r="F2143"/>
  <c r="F2142"/>
  <c r="F2141"/>
  <c r="F2140"/>
  <c r="F2139"/>
  <c r="F2138"/>
  <c r="F2137"/>
  <c r="F2136"/>
  <c r="F2135"/>
  <c r="F2134"/>
  <c r="F2133"/>
  <c r="F2132"/>
  <c r="F2131"/>
  <c r="F2130"/>
  <c r="F2129"/>
  <c r="F2128"/>
  <c r="F2127"/>
  <c r="F2126"/>
  <c r="F2125"/>
  <c r="F2124"/>
  <c r="F2123"/>
  <c r="F2122"/>
  <c r="F2121"/>
  <c r="F2120"/>
  <c r="F2119"/>
  <c r="F2118"/>
  <c r="F2117"/>
  <c r="F2116"/>
  <c r="F2115"/>
  <c r="F2114"/>
  <c r="F2113"/>
  <c r="F2112"/>
  <c r="F2111"/>
  <c r="F2110"/>
  <c r="F2109"/>
  <c r="F2108"/>
  <c r="F2107"/>
  <c r="F2106"/>
  <c r="F2105"/>
  <c r="F2104"/>
  <c r="F2103"/>
  <c r="F2102"/>
  <c r="F2101"/>
  <c r="F2100"/>
  <c r="F2099"/>
  <c r="F2098"/>
  <c r="F2097"/>
  <c r="F2096"/>
  <c r="F2095"/>
  <c r="F2094"/>
  <c r="F2093"/>
  <c r="F2092"/>
  <c r="F2091"/>
  <c r="F2090"/>
  <c r="F2089"/>
  <c r="F2088"/>
  <c r="F2087"/>
  <c r="F2086"/>
  <c r="F2085"/>
  <c r="F2084"/>
  <c r="F2083"/>
  <c r="F2082"/>
  <c r="F2081"/>
  <c r="F2080"/>
  <c r="F2079"/>
  <c r="F2078"/>
  <c r="F2077"/>
  <c r="F2076"/>
  <c r="F2075"/>
  <c r="F2074"/>
  <c r="F2073"/>
  <c r="F2072"/>
  <c r="F2071"/>
  <c r="F2070"/>
  <c r="F2069"/>
  <c r="F2068"/>
  <c r="F2067"/>
  <c r="F2066"/>
  <c r="F2065"/>
  <c r="F2064"/>
  <c r="F2063"/>
  <c r="F2062"/>
  <c r="F2061"/>
  <c r="F2060"/>
  <c r="F2059"/>
  <c r="F2058"/>
  <c r="F2057"/>
  <c r="F2056"/>
  <c r="F2055"/>
  <c r="F2054"/>
  <c r="F2053"/>
  <c r="F2052"/>
  <c r="F2051"/>
  <c r="F2050"/>
  <c r="F2049"/>
  <c r="F2048"/>
  <c r="F2047"/>
  <c r="F2046"/>
  <c r="F2045"/>
  <c r="F2044"/>
  <c r="F2043"/>
  <c r="F2042"/>
  <c r="F2041"/>
  <c r="F2040"/>
  <c r="F2039"/>
  <c r="F2038"/>
  <c r="F2037"/>
  <c r="F2036"/>
  <c r="F2035"/>
  <c r="F2034"/>
  <c r="F2033"/>
  <c r="F2032"/>
  <c r="F2031"/>
  <c r="F2030"/>
  <c r="F2029"/>
  <c r="F2028"/>
  <c r="F2027"/>
  <c r="F2026"/>
  <c r="F2025"/>
  <c r="F2024"/>
  <c r="F2023"/>
  <c r="F2022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I2227"/>
  <c r="I2226"/>
  <c r="I2225"/>
  <c r="I2224"/>
  <c r="I2223"/>
  <c r="I2222"/>
  <c r="I2221"/>
  <c r="I2220"/>
  <c r="I2219"/>
  <c r="I2218"/>
  <c r="I2217"/>
  <c r="I2216"/>
  <c r="I2215"/>
  <c r="I2214"/>
  <c r="I2213"/>
  <c r="I2212"/>
  <c r="I2211"/>
  <c r="I2210"/>
  <c r="I2209"/>
  <c r="I2208"/>
  <c r="I2207"/>
  <c r="I2206"/>
  <c r="I2205"/>
  <c r="I2204"/>
  <c r="I2203"/>
  <c r="I2202"/>
  <c r="I2201"/>
  <c r="I2200"/>
  <c r="I2199"/>
  <c r="I2198"/>
  <c r="I2197"/>
  <c r="I2196"/>
  <c r="I2195"/>
  <c r="I2194"/>
  <c r="I2193"/>
  <c r="I2192"/>
  <c r="I2191"/>
  <c r="I2190"/>
  <c r="I2189"/>
  <c r="I2188"/>
  <c r="I2187"/>
  <c r="I2186"/>
  <c r="I2185"/>
  <c r="I2184"/>
  <c r="I2183"/>
  <c r="I2182"/>
  <c r="I2181"/>
  <c r="I2180"/>
  <c r="I2179"/>
  <c r="I2178"/>
  <c r="I2177"/>
  <c r="I2176"/>
  <c r="I2175"/>
  <c r="I2174"/>
  <c r="I2173"/>
  <c r="I2172"/>
  <c r="I2171"/>
  <c r="I2170"/>
  <c r="I2169"/>
  <c r="I2168"/>
  <c r="I2167"/>
  <c r="I2166"/>
  <c r="I2165"/>
  <c r="I2164"/>
  <c r="I2163"/>
  <c r="I2162"/>
  <c r="I2161"/>
  <c r="I2160"/>
  <c r="I2159"/>
  <c r="I2158"/>
  <c r="I2157"/>
  <c r="I2156"/>
  <c r="I2155"/>
  <c r="I2154"/>
  <c r="I2153"/>
  <c r="I2152"/>
  <c r="I2151"/>
  <c r="I2150"/>
  <c r="I2149"/>
  <c r="I2148"/>
  <c r="I2147"/>
  <c r="I2146"/>
  <c r="I2145"/>
  <c r="I2144"/>
  <c r="I2143"/>
  <c r="I2142"/>
  <c r="I2141"/>
  <c r="I2140"/>
  <c r="I2139"/>
  <c r="I2138"/>
  <c r="I2137"/>
  <c r="I2136"/>
  <c r="I2135"/>
  <c r="I2134"/>
  <c r="I2133"/>
  <c r="I2132"/>
  <c r="I2131"/>
  <c r="I2130"/>
  <c r="I2129"/>
  <c r="I2128"/>
  <c r="I2127"/>
  <c r="I2126"/>
  <c r="I2125"/>
  <c r="I2124"/>
  <c r="I2123"/>
  <c r="I2122"/>
  <c r="I2121"/>
  <c r="I2120"/>
  <c r="I2119"/>
  <c r="I2118"/>
  <c r="I2117"/>
  <c r="I2116"/>
  <c r="I2115"/>
  <c r="I2114"/>
  <c r="I2113"/>
  <c r="I2112"/>
  <c r="I2111"/>
  <c r="I2110"/>
  <c r="I2109"/>
  <c r="I2108"/>
  <c r="I2107"/>
  <c r="I2106"/>
  <c r="I2105"/>
  <c r="I2104"/>
  <c r="I2103"/>
  <c r="I2102"/>
  <c r="I2101"/>
  <c r="I2100"/>
  <c r="I2099"/>
  <c r="I2098"/>
  <c r="I2097"/>
  <c r="I2096"/>
  <c r="I2095"/>
  <c r="I2094"/>
  <c r="I2093"/>
  <c r="I2092"/>
  <c r="I2091"/>
  <c r="I2090"/>
  <c r="I2089"/>
  <c r="I2088"/>
  <c r="I2087"/>
  <c r="I2086"/>
  <c r="I2085"/>
  <c r="I2084"/>
  <c r="I2083"/>
  <c r="I2082"/>
  <c r="I2081"/>
  <c r="I2080"/>
  <c r="I2079"/>
  <c r="I2078"/>
  <c r="I2077"/>
  <c r="I2076"/>
  <c r="I2075"/>
  <c r="I2074"/>
  <c r="I2073"/>
  <c r="I2072"/>
  <c r="I2071"/>
  <c r="I2070"/>
  <c r="I2069"/>
  <c r="I2068"/>
  <c r="I2067"/>
  <c r="I2066"/>
  <c r="I2065"/>
  <c r="I2064"/>
  <c r="I2063"/>
  <c r="I2062"/>
  <c r="I2061"/>
  <c r="I2060"/>
  <c r="I2059"/>
  <c r="I2058"/>
  <c r="I2057"/>
  <c r="I2056"/>
  <c r="I2055"/>
  <c r="I2054"/>
  <c r="I2053"/>
  <c r="I2052"/>
  <c r="I2051"/>
  <c r="I2050"/>
  <c r="I2049"/>
  <c r="I2048"/>
  <c r="I2047"/>
  <c r="I2046"/>
  <c r="I2045"/>
  <c r="I2044"/>
  <c r="I2043"/>
  <c r="I2042"/>
  <c r="I2041"/>
  <c r="I2040"/>
  <c r="I2039"/>
  <c r="I2038"/>
  <c r="I2037"/>
  <c r="I2036"/>
  <c r="I2035"/>
  <c r="I2034"/>
  <c r="I2033"/>
  <c r="I2032"/>
  <c r="I2031"/>
  <c r="I2030"/>
  <c r="I2029"/>
  <c r="I2028"/>
  <c r="I2027"/>
  <c r="I2026"/>
  <c r="I2025"/>
  <c r="I2024"/>
  <c r="I2023"/>
  <c r="I2022"/>
  <c r="I2021"/>
  <c r="I2020"/>
  <c r="I2019"/>
  <c r="I2018"/>
  <c r="I2017"/>
  <c r="I2016"/>
  <c r="I2015"/>
  <c r="I2014"/>
  <c r="I2013"/>
  <c r="I2012"/>
  <c r="I2011"/>
  <c r="I2010"/>
  <c r="I2009"/>
  <c r="I2008"/>
  <c r="I2007"/>
  <c r="I2006"/>
  <c r="I2005"/>
  <c r="I2004"/>
  <c r="I2003"/>
  <c r="I2002"/>
  <c r="I2001"/>
  <c r="I2000"/>
  <c r="I1999"/>
  <c r="I1998"/>
  <c r="I1997"/>
  <c r="I1996"/>
  <c r="I1995"/>
  <c r="I1994"/>
  <c r="I1993"/>
  <c r="I1992"/>
  <c r="I1991"/>
  <c r="I1990"/>
  <c r="I1989"/>
  <c r="I1988"/>
  <c r="I1987"/>
  <c r="I1986"/>
  <c r="I1985"/>
  <c r="I1984"/>
  <c r="I1983"/>
  <c r="I1982"/>
  <c r="I1981"/>
  <c r="I1980"/>
  <c r="I1979"/>
  <c r="I1978"/>
  <c r="I1977"/>
  <c r="I1976"/>
  <c r="I1975"/>
  <c r="I1974"/>
  <c r="I1973"/>
  <c r="I1972"/>
  <c r="I1971"/>
  <c r="I1970"/>
  <c r="I1969"/>
  <c r="I1968"/>
  <c r="I1967"/>
  <c r="I1966"/>
  <c r="I1965"/>
  <c r="I1964"/>
  <c r="I1963"/>
  <c r="I1962"/>
  <c r="I1961"/>
  <c r="I1960"/>
  <c r="I1959"/>
  <c r="I1958"/>
  <c r="I1957"/>
  <c r="I1956"/>
  <c r="I1955"/>
  <c r="I1954"/>
  <c r="I1953"/>
  <c r="I1952"/>
  <c r="I1951"/>
  <c r="I1950"/>
  <c r="I1949"/>
  <c r="I1948"/>
  <c r="I1947"/>
  <c r="I1946"/>
  <c r="I1945"/>
  <c r="I1944"/>
  <c r="I1943"/>
  <c r="I1942"/>
  <c r="I1941"/>
  <c r="I1940"/>
  <c r="I1939"/>
  <c r="I1938"/>
  <c r="I1937"/>
  <c r="I1936"/>
  <c r="I1935"/>
  <c r="I1934"/>
  <c r="I1933"/>
  <c r="I1932"/>
  <c r="I1931"/>
  <c r="I1930"/>
  <c r="I1929"/>
  <c r="I1928"/>
  <c r="I1927"/>
  <c r="I1926"/>
  <c r="I1925"/>
  <c r="I1924"/>
  <c r="I1923"/>
  <c r="I1922"/>
  <c r="I1921"/>
  <c r="I1920"/>
  <c r="I1919"/>
  <c r="I1918"/>
  <c r="I1917"/>
  <c r="I1916"/>
  <c r="I1915"/>
  <c r="I1914"/>
  <c r="I1913"/>
  <c r="I1912"/>
  <c r="I1911"/>
  <c r="I1910"/>
  <c r="I1909"/>
  <c r="I1908"/>
  <c r="I1907"/>
  <c r="I1906"/>
  <c r="I1905"/>
  <c r="I1904"/>
  <c r="I1903"/>
  <c r="I1902"/>
  <c r="I1901"/>
  <c r="I1900"/>
  <c r="I1899"/>
  <c r="I1898"/>
  <c r="I1897"/>
  <c r="I1896"/>
  <c r="I1895"/>
  <c r="I1894"/>
  <c r="I1893"/>
  <c r="I1892"/>
  <c r="I1891"/>
  <c r="I1890"/>
  <c r="I1889"/>
  <c r="I1888"/>
  <c r="I1887"/>
  <c r="I1886"/>
  <c r="I1885"/>
  <c r="I1884"/>
  <c r="I1883"/>
  <c r="I1882"/>
  <c r="I1881"/>
  <c r="I1880"/>
  <c r="I1879"/>
  <c r="I1878"/>
  <c r="I1877"/>
  <c r="I1876"/>
  <c r="I1875"/>
  <c r="I1874"/>
  <c r="I1873"/>
  <c r="I1872"/>
  <c r="I1871"/>
  <c r="I1870"/>
  <c r="I1869"/>
  <c r="I1868"/>
  <c r="I1867"/>
  <c r="I1866"/>
  <c r="I1865"/>
  <c r="I1864"/>
  <c r="I1863"/>
  <c r="I1862"/>
  <c r="I1861"/>
  <c r="I1860"/>
  <c r="I1859"/>
  <c r="I1858"/>
  <c r="I1857"/>
  <c r="I1856"/>
  <c r="I1855"/>
  <c r="I1854"/>
  <c r="I1853"/>
  <c r="I1852"/>
  <c r="I1851"/>
  <c r="I1850"/>
  <c r="I1849"/>
  <c r="I1848"/>
  <c r="I1847"/>
  <c r="I1846"/>
  <c r="I1845"/>
  <c r="I1844"/>
  <c r="I1843"/>
  <c r="I1842"/>
  <c r="I1841"/>
  <c r="I1840"/>
  <c r="I1839"/>
  <c r="I1838"/>
  <c r="I1837"/>
  <c r="I1836"/>
  <c r="I1835"/>
  <c r="I1834"/>
  <c r="I1833"/>
  <c r="I1832"/>
  <c r="I1831"/>
  <c r="I1830"/>
  <c r="I1829"/>
  <c r="I1828"/>
  <c r="I1827"/>
  <c r="I1826"/>
  <c r="I1825"/>
  <c r="I1824"/>
  <c r="I1823"/>
  <c r="I1822"/>
  <c r="I1821"/>
  <c r="I1820"/>
  <c r="I1819"/>
  <c r="I1818"/>
  <c r="I1817"/>
  <c r="I1816"/>
  <c r="I1815"/>
  <c r="I1814"/>
  <c r="I1813"/>
  <c r="I1812"/>
  <c r="I1811"/>
  <c r="I1810"/>
  <c r="I1809"/>
  <c r="I1808"/>
  <c r="I1807"/>
  <c r="I1806"/>
  <c r="I1805"/>
  <c r="I1804"/>
  <c r="I1803"/>
  <c r="I1802"/>
  <c r="I1801"/>
  <c r="I1800"/>
  <c r="I1799"/>
  <c r="I1798"/>
  <c r="I1797"/>
  <c r="I1796"/>
  <c r="I1795"/>
  <c r="I1794"/>
  <c r="I1793"/>
  <c r="I1792"/>
  <c r="I1791"/>
  <c r="I1790"/>
  <c r="I1789"/>
  <c r="I1788"/>
  <c r="I1787"/>
  <c r="I1786"/>
  <c r="I1785"/>
  <c r="I1784"/>
  <c r="I1783"/>
  <c r="I1782"/>
  <c r="I1781"/>
  <c r="I1780"/>
  <c r="I1779"/>
  <c r="I1778"/>
  <c r="I1777"/>
  <c r="I1776"/>
  <c r="I1775"/>
  <c r="I1774"/>
  <c r="I1773"/>
  <c r="I1772"/>
  <c r="I177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639"/>
  <c r="I1638"/>
  <c r="I1637"/>
  <c r="I1636"/>
  <c r="I1635"/>
  <c r="I1634"/>
  <c r="I1633"/>
  <c r="I1632"/>
  <c r="I1631"/>
  <c r="I1630"/>
  <c r="I1629"/>
  <c r="I1628"/>
  <c r="I1627"/>
  <c r="I1626"/>
  <c r="I1625"/>
  <c r="I1624"/>
  <c r="I1623"/>
  <c r="I1622"/>
  <c r="I1621"/>
  <c r="I1620"/>
  <c r="I1619"/>
  <c r="I1618"/>
  <c r="I1617"/>
  <c r="I1616"/>
  <c r="I1615"/>
  <c r="I1614"/>
  <c r="I1613"/>
  <c r="I1612"/>
  <c r="I1611"/>
  <c r="I1610"/>
  <c r="I1609"/>
  <c r="I1608"/>
  <c r="I1607"/>
  <c r="I1606"/>
  <c r="I1605"/>
  <c r="I1604"/>
  <c r="I1603"/>
  <c r="I1602"/>
  <c r="I1601"/>
  <c r="I1600"/>
  <c r="I1599"/>
  <c r="I1598"/>
  <c r="I1597"/>
  <c r="I1596"/>
  <c r="I1595"/>
  <c r="I1594"/>
  <c r="I1593"/>
  <c r="I1592"/>
  <c r="I1591"/>
  <c r="I1590"/>
  <c r="I1589"/>
  <c r="I1588"/>
  <c r="I1587"/>
  <c r="I1586"/>
  <c r="I1585"/>
  <c r="I1584"/>
  <c r="I1583"/>
  <c r="I1582"/>
  <c r="I1581"/>
  <c r="I1580"/>
  <c r="I1579"/>
  <c r="I1578"/>
  <c r="I1577"/>
  <c r="I1576"/>
  <c r="I1575"/>
  <c r="I1574"/>
  <c r="I1573"/>
  <c r="I1572"/>
  <c r="I1571"/>
  <c r="I1570"/>
  <c r="I1569"/>
  <c r="I1568"/>
  <c r="I1567"/>
  <c r="I1566"/>
  <c r="I1565"/>
  <c r="I1564"/>
  <c r="I1563"/>
  <c r="I1562"/>
  <c r="I1561"/>
  <c r="I1560"/>
  <c r="I1559"/>
  <c r="I1558"/>
  <c r="I1557"/>
  <c r="I1556"/>
  <c r="I1555"/>
  <c r="I1554"/>
  <c r="I1553"/>
  <c r="I1552"/>
  <c r="I1551"/>
  <c r="I1550"/>
  <c r="I1549"/>
  <c r="I1548"/>
  <c r="I1547"/>
  <c r="I1546"/>
  <c r="I1545"/>
  <c r="I1544"/>
  <c r="I1543"/>
  <c r="I1542"/>
  <c r="I1541"/>
  <c r="I1540"/>
  <c r="I1539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508"/>
  <c r="I1507"/>
  <c r="I1506"/>
  <c r="I1505"/>
  <c r="I1504"/>
  <c r="I1503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484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445"/>
  <c r="I1444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E2" l="1"/>
  <c r="G2" s="1"/>
  <c r="E2227"/>
  <c r="G2227" s="1"/>
  <c r="E2226"/>
  <c r="G2226" s="1"/>
  <c r="E2225"/>
  <c r="G2225" s="1"/>
  <c r="E2224"/>
  <c r="G2224" s="1"/>
  <c r="E2223"/>
  <c r="G2223" s="1"/>
  <c r="E2222"/>
  <c r="G2222" s="1"/>
  <c r="E2221"/>
  <c r="G2221" s="1"/>
  <c r="E2220"/>
  <c r="G2220" s="1"/>
  <c r="E2219"/>
  <c r="G2219" s="1"/>
  <c r="E2218"/>
  <c r="G2218" s="1"/>
  <c r="E2217"/>
  <c r="G2217" s="1"/>
  <c r="E2216"/>
  <c r="G2216" s="1"/>
  <c r="E2215"/>
  <c r="G2215" s="1"/>
  <c r="E2214"/>
  <c r="G2214" s="1"/>
  <c r="E2213"/>
  <c r="G2213" s="1"/>
  <c r="E2212"/>
  <c r="G2212" s="1"/>
  <c r="E2211"/>
  <c r="G2211" s="1"/>
  <c r="E2210"/>
  <c r="G2210" s="1"/>
  <c r="E2209"/>
  <c r="G2209" s="1"/>
  <c r="E2208"/>
  <c r="G2208" s="1"/>
  <c r="E2207"/>
  <c r="G2207" s="1"/>
  <c r="E2206"/>
  <c r="G2206" s="1"/>
  <c r="E2205"/>
  <c r="G2205" s="1"/>
  <c r="E2204"/>
  <c r="G2204" s="1"/>
  <c r="E2203"/>
  <c r="G2203" s="1"/>
  <c r="E2202"/>
  <c r="G2202" s="1"/>
  <c r="E2201"/>
  <c r="G2201" s="1"/>
  <c r="E2200"/>
  <c r="G2200" s="1"/>
  <c r="E2199"/>
  <c r="G2199" s="1"/>
  <c r="E2198"/>
  <c r="G2198" s="1"/>
  <c r="E2197"/>
  <c r="G2197" s="1"/>
  <c r="E2196"/>
  <c r="G2196" s="1"/>
  <c r="E2195"/>
  <c r="G2195" s="1"/>
  <c r="E2194"/>
  <c r="G2194" s="1"/>
  <c r="E2193"/>
  <c r="G2193" s="1"/>
  <c r="E2192"/>
  <c r="G2192" s="1"/>
  <c r="E2191"/>
  <c r="G2191" s="1"/>
  <c r="E2190"/>
  <c r="G2190" s="1"/>
  <c r="E2189"/>
  <c r="G2189" s="1"/>
  <c r="E2188"/>
  <c r="G2188" s="1"/>
  <c r="E2187"/>
  <c r="G2187" s="1"/>
  <c r="E2186"/>
  <c r="G2186" s="1"/>
  <c r="E2185"/>
  <c r="G2185" s="1"/>
  <c r="E2184"/>
  <c r="G2184" s="1"/>
  <c r="E2183"/>
  <c r="G2183" s="1"/>
  <c r="E2182"/>
  <c r="G2182" s="1"/>
  <c r="E2181"/>
  <c r="G2181" s="1"/>
  <c r="E2180"/>
  <c r="G2180" s="1"/>
  <c r="E2179"/>
  <c r="G2179" s="1"/>
  <c r="E2178"/>
  <c r="G2178" s="1"/>
  <c r="E2177"/>
  <c r="G2177" s="1"/>
  <c r="E2176"/>
  <c r="G2176" s="1"/>
  <c r="E2175"/>
  <c r="G2175" s="1"/>
  <c r="E2174"/>
  <c r="G2174" s="1"/>
  <c r="E2173"/>
  <c r="G2173" s="1"/>
  <c r="E2172"/>
  <c r="G2172" s="1"/>
  <c r="E2171"/>
  <c r="G2171" s="1"/>
  <c r="E2170"/>
  <c r="G2170" s="1"/>
  <c r="E2169"/>
  <c r="G2169" s="1"/>
  <c r="E2168"/>
  <c r="G2168" s="1"/>
  <c r="E2167"/>
  <c r="G2167" s="1"/>
  <c r="E2166"/>
  <c r="G2166" s="1"/>
  <c r="E2165"/>
  <c r="G2165" s="1"/>
  <c r="E2164"/>
  <c r="G2164" s="1"/>
  <c r="E2163"/>
  <c r="G2163" s="1"/>
  <c r="E2162"/>
  <c r="G2162" s="1"/>
  <c r="E2161"/>
  <c r="G2161" s="1"/>
  <c r="E2160"/>
  <c r="G2160" s="1"/>
  <c r="E2159"/>
  <c r="G2159" s="1"/>
  <c r="E2158"/>
  <c r="G2158" s="1"/>
  <c r="E2157"/>
  <c r="G2157" s="1"/>
  <c r="E2156"/>
  <c r="G2156" s="1"/>
  <c r="E2155"/>
  <c r="G2155" s="1"/>
  <c r="E2154"/>
  <c r="G2154" s="1"/>
  <c r="E2153"/>
  <c r="G2153" s="1"/>
  <c r="E2152"/>
  <c r="G2152" s="1"/>
  <c r="E2151"/>
  <c r="G2151" s="1"/>
  <c r="E2150"/>
  <c r="G2150" s="1"/>
  <c r="E2149"/>
  <c r="G2149" s="1"/>
  <c r="E2148"/>
  <c r="G2148" s="1"/>
  <c r="E2147"/>
  <c r="G2147" s="1"/>
  <c r="E2146"/>
  <c r="G2146" s="1"/>
  <c r="E2145"/>
  <c r="G2145" s="1"/>
  <c r="E2144"/>
  <c r="G2144" s="1"/>
  <c r="E2143"/>
  <c r="G2143" s="1"/>
  <c r="E2142"/>
  <c r="G2142" s="1"/>
  <c r="E2141"/>
  <c r="G2141" s="1"/>
  <c r="E2140"/>
  <c r="G2140" s="1"/>
  <c r="E2139"/>
  <c r="G2139" s="1"/>
  <c r="E2138"/>
  <c r="G2138" s="1"/>
  <c r="E2137"/>
  <c r="G2137" s="1"/>
  <c r="E2136"/>
  <c r="G2136" s="1"/>
  <c r="E2135"/>
  <c r="G2135" s="1"/>
  <c r="E2134"/>
  <c r="G2134" s="1"/>
  <c r="E2133"/>
  <c r="G2133" s="1"/>
  <c r="E2132"/>
  <c r="G2132" s="1"/>
  <c r="E2131"/>
  <c r="G2131" s="1"/>
  <c r="E2130"/>
  <c r="G2130" s="1"/>
  <c r="E2129"/>
  <c r="G2129" s="1"/>
  <c r="E2128"/>
  <c r="G2128" s="1"/>
  <c r="E2127"/>
  <c r="G2127" s="1"/>
  <c r="E2126"/>
  <c r="G2126" s="1"/>
  <c r="E2125"/>
  <c r="G2125" s="1"/>
  <c r="E2124"/>
  <c r="G2124" s="1"/>
  <c r="E2123"/>
  <c r="G2123" s="1"/>
  <c r="E2122"/>
  <c r="G2122" s="1"/>
  <c r="E2121"/>
  <c r="G2121" s="1"/>
  <c r="E2120"/>
  <c r="G2120" s="1"/>
  <c r="E2119"/>
  <c r="G2119" s="1"/>
  <c r="E2118"/>
  <c r="G2118" s="1"/>
  <c r="E2117"/>
  <c r="G2117" s="1"/>
  <c r="E2116"/>
  <c r="G2116" s="1"/>
  <c r="E2115"/>
  <c r="G2115" s="1"/>
  <c r="E2114"/>
  <c r="G2114" s="1"/>
  <c r="E2113"/>
  <c r="G2113" s="1"/>
  <c r="E2112"/>
  <c r="G2112" s="1"/>
  <c r="E2111"/>
  <c r="G2111" s="1"/>
  <c r="E2110"/>
  <c r="G2110" s="1"/>
  <c r="E2109"/>
  <c r="G2109" s="1"/>
  <c r="E2108"/>
  <c r="G2108" s="1"/>
  <c r="E2107"/>
  <c r="G2107" s="1"/>
  <c r="E2106"/>
  <c r="G2106" s="1"/>
  <c r="E2105"/>
  <c r="G2105" s="1"/>
  <c r="E2104"/>
  <c r="G2104" s="1"/>
  <c r="E2103"/>
  <c r="G2103" s="1"/>
  <c r="E2102"/>
  <c r="G2102" s="1"/>
  <c r="E2101"/>
  <c r="G2101" s="1"/>
  <c r="E2100"/>
  <c r="G2100" s="1"/>
  <c r="E2099"/>
  <c r="G2099" s="1"/>
  <c r="E2098"/>
  <c r="G2098" s="1"/>
  <c r="E2097"/>
  <c r="G2097" s="1"/>
  <c r="E2096"/>
  <c r="G2096" s="1"/>
  <c r="E2095"/>
  <c r="G2095" s="1"/>
  <c r="E2094"/>
  <c r="G2094" s="1"/>
  <c r="E2093"/>
  <c r="G2093" s="1"/>
  <c r="E2092"/>
  <c r="G2092" s="1"/>
  <c r="E2091"/>
  <c r="G2091" s="1"/>
  <c r="E2090"/>
  <c r="G2090" s="1"/>
  <c r="E2089"/>
  <c r="G2089" s="1"/>
  <c r="E2088"/>
  <c r="G2088" s="1"/>
  <c r="E2087"/>
  <c r="G2087" s="1"/>
  <c r="E2086"/>
  <c r="G2086" s="1"/>
  <c r="E2085"/>
  <c r="G2085" s="1"/>
  <c r="E2084"/>
  <c r="G2084" s="1"/>
  <c r="E2083"/>
  <c r="G2083" s="1"/>
  <c r="E2082"/>
  <c r="G2082" s="1"/>
  <c r="E2081"/>
  <c r="G2081" s="1"/>
  <c r="E2080"/>
  <c r="G2080" s="1"/>
  <c r="E2079"/>
  <c r="G2079" s="1"/>
  <c r="E2078"/>
  <c r="G2078" s="1"/>
  <c r="E2077"/>
  <c r="G2077" s="1"/>
  <c r="E2076"/>
  <c r="G2076" s="1"/>
  <c r="E2075"/>
  <c r="G2075" s="1"/>
  <c r="E2074"/>
  <c r="G2074" s="1"/>
  <c r="E2073"/>
  <c r="G2073" s="1"/>
  <c r="E2072"/>
  <c r="G2072" s="1"/>
  <c r="E2071"/>
  <c r="G2071" s="1"/>
  <c r="E2070"/>
  <c r="G2070" s="1"/>
  <c r="E2069"/>
  <c r="G2069" s="1"/>
  <c r="E2068"/>
  <c r="G2068" s="1"/>
  <c r="E2067"/>
  <c r="G2067" s="1"/>
  <c r="E2066"/>
  <c r="G2066" s="1"/>
  <c r="E2065"/>
  <c r="G2065" s="1"/>
  <c r="E2064"/>
  <c r="G2064" s="1"/>
  <c r="E2063"/>
  <c r="G2063" s="1"/>
  <c r="E2062"/>
  <c r="G2062" s="1"/>
  <c r="E2061"/>
  <c r="G2061" s="1"/>
  <c r="E2060"/>
  <c r="G2060" s="1"/>
  <c r="E2059"/>
  <c r="G2059" s="1"/>
  <c r="E2058"/>
  <c r="G2058" s="1"/>
  <c r="E2057"/>
  <c r="G2057" s="1"/>
  <c r="E2056"/>
  <c r="G2056" s="1"/>
  <c r="E2055"/>
  <c r="G2055" s="1"/>
  <c r="E2054"/>
  <c r="G2054" s="1"/>
  <c r="E2053"/>
  <c r="G2053" s="1"/>
  <c r="E2052"/>
  <c r="G2052" s="1"/>
  <c r="E2051"/>
  <c r="G2051" s="1"/>
  <c r="E2050"/>
  <c r="G2050" s="1"/>
  <c r="E2049"/>
  <c r="G2049" s="1"/>
  <c r="E2048"/>
  <c r="G2048" s="1"/>
  <c r="E2047"/>
  <c r="G2047" s="1"/>
  <c r="E2046"/>
  <c r="G2046" s="1"/>
  <c r="E2045"/>
  <c r="G2045" s="1"/>
  <c r="E2044"/>
  <c r="G2044" s="1"/>
  <c r="E2043"/>
  <c r="G2043" s="1"/>
  <c r="E2042"/>
  <c r="G2042" s="1"/>
  <c r="E2041"/>
  <c r="G2041" s="1"/>
  <c r="E2040"/>
  <c r="G2040" s="1"/>
  <c r="E2039"/>
  <c r="G2039" s="1"/>
  <c r="E2038"/>
  <c r="G2038" s="1"/>
  <c r="E2037"/>
  <c r="G2037" s="1"/>
  <c r="E2036"/>
  <c r="G2036" s="1"/>
  <c r="E2035"/>
  <c r="G2035" s="1"/>
  <c r="E2034"/>
  <c r="G2034" s="1"/>
  <c r="E2033"/>
  <c r="G2033" s="1"/>
  <c r="E2032"/>
  <c r="G2032" s="1"/>
  <c r="E2031"/>
  <c r="G2031" s="1"/>
  <c r="E2030"/>
  <c r="G2030" s="1"/>
  <c r="E2029"/>
  <c r="G2029" s="1"/>
  <c r="E2028"/>
  <c r="G2028" s="1"/>
  <c r="E2027"/>
  <c r="G2027" s="1"/>
  <c r="E2026"/>
  <c r="G2026" s="1"/>
  <c r="E2025"/>
  <c r="G2025" s="1"/>
  <c r="E2024"/>
  <c r="G2024" s="1"/>
  <c r="E2023"/>
  <c r="G2023" s="1"/>
  <c r="E2022"/>
  <c r="G2022" s="1"/>
  <c r="E2021"/>
  <c r="G2021" s="1"/>
  <c r="E2020"/>
  <c r="G2020" s="1"/>
  <c r="E2019"/>
  <c r="G2019" s="1"/>
  <c r="E2018"/>
  <c r="G2018" s="1"/>
  <c r="E2017"/>
  <c r="G2017" s="1"/>
  <c r="E2016"/>
  <c r="G2016" s="1"/>
  <c r="E2015"/>
  <c r="G2015" s="1"/>
  <c r="E2014"/>
  <c r="G2014" s="1"/>
  <c r="E2013"/>
  <c r="G2013" s="1"/>
  <c r="E2012"/>
  <c r="G2012" s="1"/>
  <c r="E2011"/>
  <c r="G2011" s="1"/>
  <c r="E2010"/>
  <c r="G2010" s="1"/>
  <c r="E2009"/>
  <c r="G2009" s="1"/>
  <c r="E2008"/>
  <c r="G2008" s="1"/>
  <c r="E2007"/>
  <c r="G2007" s="1"/>
  <c r="E2006"/>
  <c r="G2006" s="1"/>
  <c r="E2005"/>
  <c r="G2005" s="1"/>
  <c r="E2004"/>
  <c r="G2004" s="1"/>
  <c r="E2003"/>
  <c r="G2003" s="1"/>
  <c r="E2002"/>
  <c r="G2002" s="1"/>
  <c r="E2001"/>
  <c r="G2001" s="1"/>
  <c r="E2000"/>
  <c r="G2000" s="1"/>
  <c r="E1999"/>
  <c r="G1999" s="1"/>
  <c r="E1998"/>
  <c r="G1998" s="1"/>
  <c r="E1997"/>
  <c r="G1997" s="1"/>
  <c r="E1996"/>
  <c r="G1996" s="1"/>
  <c r="E1995"/>
  <c r="G1995" s="1"/>
  <c r="E1994"/>
  <c r="G1994" s="1"/>
  <c r="E1993"/>
  <c r="G1993" s="1"/>
  <c r="E1992"/>
  <c r="G1992" s="1"/>
  <c r="E1991"/>
  <c r="G1991" s="1"/>
  <c r="E1990"/>
  <c r="G1990" s="1"/>
  <c r="E1989"/>
  <c r="G1989" s="1"/>
  <c r="E1988"/>
  <c r="G1988" s="1"/>
  <c r="E1987"/>
  <c r="G1987" s="1"/>
  <c r="E1986"/>
  <c r="G1986" s="1"/>
  <c r="E1985"/>
  <c r="G1985" s="1"/>
  <c r="E1984"/>
  <c r="G1984" s="1"/>
  <c r="E1983"/>
  <c r="G1983" s="1"/>
  <c r="E1982"/>
  <c r="G1982" s="1"/>
  <c r="E1981"/>
  <c r="G1981" s="1"/>
  <c r="E1980"/>
  <c r="G1980" s="1"/>
  <c r="E1979"/>
  <c r="G1979" s="1"/>
  <c r="E1978"/>
  <c r="G1978" s="1"/>
  <c r="E1977"/>
  <c r="G1977" s="1"/>
  <c r="E1976"/>
  <c r="G1976" s="1"/>
  <c r="E1975"/>
  <c r="G1975" s="1"/>
  <c r="E1974"/>
  <c r="G1974" s="1"/>
  <c r="E1973"/>
  <c r="G1973" s="1"/>
  <c r="E1972"/>
  <c r="G1972" s="1"/>
  <c r="E1971"/>
  <c r="G1971" s="1"/>
  <c r="E1970"/>
  <c r="G1970" s="1"/>
  <c r="E1969"/>
  <c r="G1969" s="1"/>
  <c r="E1968"/>
  <c r="G1968" s="1"/>
  <c r="E1967"/>
  <c r="G1967" s="1"/>
  <c r="E1966"/>
  <c r="G1966" s="1"/>
  <c r="E1965"/>
  <c r="G1965" s="1"/>
  <c r="E1964"/>
  <c r="G1964" s="1"/>
  <c r="E1963"/>
  <c r="G1963" s="1"/>
  <c r="E1962"/>
  <c r="G1962" s="1"/>
  <c r="E1961"/>
  <c r="G1961" s="1"/>
  <c r="E1960"/>
  <c r="G1960" s="1"/>
  <c r="E1959"/>
  <c r="G1959" s="1"/>
  <c r="E1958"/>
  <c r="G1958" s="1"/>
  <c r="E1957"/>
  <c r="G1957" s="1"/>
  <c r="E1956"/>
  <c r="G1956" s="1"/>
  <c r="E1955"/>
  <c r="G1955" s="1"/>
  <c r="E1954"/>
  <c r="G1954" s="1"/>
  <c r="E1953"/>
  <c r="G1953" s="1"/>
  <c r="E1952"/>
  <c r="G1952" s="1"/>
  <c r="E1951"/>
  <c r="G1951" s="1"/>
  <c r="E1950"/>
  <c r="G1950" s="1"/>
  <c r="E1949"/>
  <c r="G1949" s="1"/>
  <c r="E1948"/>
  <c r="G1948" s="1"/>
  <c r="E1947"/>
  <c r="G1947" s="1"/>
  <c r="E1946"/>
  <c r="G1946" s="1"/>
  <c r="E1945"/>
  <c r="G1945" s="1"/>
  <c r="E1944"/>
  <c r="G1944" s="1"/>
  <c r="E1943"/>
  <c r="G1943" s="1"/>
  <c r="E1942"/>
  <c r="G1942" s="1"/>
  <c r="E1941"/>
  <c r="G1941" s="1"/>
  <c r="E1940"/>
  <c r="G1940" s="1"/>
  <c r="E1939"/>
  <c r="G1939" s="1"/>
  <c r="E1938"/>
  <c r="G1938" s="1"/>
  <c r="E1937"/>
  <c r="G1937" s="1"/>
  <c r="E1936"/>
  <c r="G1936" s="1"/>
  <c r="E1935"/>
  <c r="G1935" s="1"/>
  <c r="E1934"/>
  <c r="G1934" s="1"/>
  <c r="E1933"/>
  <c r="G1933" s="1"/>
  <c r="E1932"/>
  <c r="G1932" s="1"/>
  <c r="E1931"/>
  <c r="G1931" s="1"/>
  <c r="E1930"/>
  <c r="G1930" s="1"/>
  <c r="E1929"/>
  <c r="G1929" s="1"/>
  <c r="E1928"/>
  <c r="G1928" s="1"/>
  <c r="E1927"/>
  <c r="G1927" s="1"/>
  <c r="E1926"/>
  <c r="G1926" s="1"/>
  <c r="E1925"/>
  <c r="G1925" s="1"/>
  <c r="E1924"/>
  <c r="G1924" s="1"/>
  <c r="E1923"/>
  <c r="G1923" s="1"/>
  <c r="E1922"/>
  <c r="G1922" s="1"/>
  <c r="E1921"/>
  <c r="G1921" s="1"/>
  <c r="E1920"/>
  <c r="G1920" s="1"/>
  <c r="E1919"/>
  <c r="G1919" s="1"/>
  <c r="E1918"/>
  <c r="G1918" s="1"/>
  <c r="E1917"/>
  <c r="G1917" s="1"/>
  <c r="E1916"/>
  <c r="G1916" s="1"/>
  <c r="E1915"/>
  <c r="G1915" s="1"/>
  <c r="E1914"/>
  <c r="G1914" s="1"/>
  <c r="E1913"/>
  <c r="G1913" s="1"/>
  <c r="E1912"/>
  <c r="G1912" s="1"/>
  <c r="E1911"/>
  <c r="G1911" s="1"/>
  <c r="E1910"/>
  <c r="G1910" s="1"/>
  <c r="E1909"/>
  <c r="G1909" s="1"/>
  <c r="E1908"/>
  <c r="G1908" s="1"/>
  <c r="E1907"/>
  <c r="G1907" s="1"/>
  <c r="E1906"/>
  <c r="G1906" s="1"/>
  <c r="E1905"/>
  <c r="G1905" s="1"/>
  <c r="E1904"/>
  <c r="G1904" s="1"/>
  <c r="E1903"/>
  <c r="G1903" s="1"/>
  <c r="E1902"/>
  <c r="G1902" s="1"/>
  <c r="E1901"/>
  <c r="G1901" s="1"/>
  <c r="E1900"/>
  <c r="G1900" s="1"/>
  <c r="E1899"/>
  <c r="G1899" s="1"/>
  <c r="E1898"/>
  <c r="G1898" s="1"/>
  <c r="E1897"/>
  <c r="G1897" s="1"/>
  <c r="E1896"/>
  <c r="G1896" s="1"/>
  <c r="E1895"/>
  <c r="G1895" s="1"/>
  <c r="E1894"/>
  <c r="G1894" s="1"/>
  <c r="E1893"/>
  <c r="G1893" s="1"/>
  <c r="E1892"/>
  <c r="G1892" s="1"/>
  <c r="E1891"/>
  <c r="G1891" s="1"/>
  <c r="E1890"/>
  <c r="G1890" s="1"/>
  <c r="E1889"/>
  <c r="G1889" s="1"/>
  <c r="E1888"/>
  <c r="G1888" s="1"/>
  <c r="E1887"/>
  <c r="G1887" s="1"/>
  <c r="E1886"/>
  <c r="G1886" s="1"/>
  <c r="E1885"/>
  <c r="G1885" s="1"/>
  <c r="E1884"/>
  <c r="G1884" s="1"/>
  <c r="E1883"/>
  <c r="G1883" s="1"/>
  <c r="E1882"/>
  <c r="G1882" s="1"/>
  <c r="E1881"/>
  <c r="G1881" s="1"/>
  <c r="E1880"/>
  <c r="G1880" s="1"/>
  <c r="E1879"/>
  <c r="G1879" s="1"/>
  <c r="E1878"/>
  <c r="G1878" s="1"/>
  <c r="E1877"/>
  <c r="G1877" s="1"/>
  <c r="E1876"/>
  <c r="G1876" s="1"/>
  <c r="E1875"/>
  <c r="G1875" s="1"/>
  <c r="E1874"/>
  <c r="G1874" s="1"/>
  <c r="E1873"/>
  <c r="G1873" s="1"/>
  <c r="E1872"/>
  <c r="G1872" s="1"/>
  <c r="E1871"/>
  <c r="G1871" s="1"/>
  <c r="E1870"/>
  <c r="G1870" s="1"/>
  <c r="E1869"/>
  <c r="G1869" s="1"/>
  <c r="E1868"/>
  <c r="G1868" s="1"/>
  <c r="E1867"/>
  <c r="G1867" s="1"/>
  <c r="E1866"/>
  <c r="G1866" s="1"/>
  <c r="E1865"/>
  <c r="G1865" s="1"/>
  <c r="E1864"/>
  <c r="G1864" s="1"/>
  <c r="E1863"/>
  <c r="G1863" s="1"/>
  <c r="E1862"/>
  <c r="G1862" s="1"/>
  <c r="E1861"/>
  <c r="G1861" s="1"/>
  <c r="E1860"/>
  <c r="G1860" s="1"/>
  <c r="E1859"/>
  <c r="G1859" s="1"/>
  <c r="E1858"/>
  <c r="G1858" s="1"/>
  <c r="E1857"/>
  <c r="G1857" s="1"/>
  <c r="E1856"/>
  <c r="G1856" s="1"/>
  <c r="E1855"/>
  <c r="G1855" s="1"/>
  <c r="E1854"/>
  <c r="G1854" s="1"/>
  <c r="E1853"/>
  <c r="G1853" s="1"/>
  <c r="E1852"/>
  <c r="G1852" s="1"/>
  <c r="E1851"/>
  <c r="G1851" s="1"/>
  <c r="E1850"/>
  <c r="G1850" s="1"/>
  <c r="E1849"/>
  <c r="G1849" s="1"/>
  <c r="E1848"/>
  <c r="G1848" s="1"/>
  <c r="E1847"/>
  <c r="G1847" s="1"/>
  <c r="E1846"/>
  <c r="G1846" s="1"/>
  <c r="E1845"/>
  <c r="G1845" s="1"/>
  <c r="E1844"/>
  <c r="G1844" s="1"/>
  <c r="E1843"/>
  <c r="G1843" s="1"/>
  <c r="E1842"/>
  <c r="G1842" s="1"/>
  <c r="E1841"/>
  <c r="G1841" s="1"/>
  <c r="E1840"/>
  <c r="G1840" s="1"/>
  <c r="E1839"/>
  <c r="G1839" s="1"/>
  <c r="E1838"/>
  <c r="G1838" s="1"/>
  <c r="E1837"/>
  <c r="G1837" s="1"/>
  <c r="E1836"/>
  <c r="G1836" s="1"/>
  <c r="E1835"/>
  <c r="G1835" s="1"/>
  <c r="E1834"/>
  <c r="G1834" s="1"/>
  <c r="E1833"/>
  <c r="G1833" s="1"/>
  <c r="E1832"/>
  <c r="G1832" s="1"/>
  <c r="E1831"/>
  <c r="G1831" s="1"/>
  <c r="E1830"/>
  <c r="G1830" s="1"/>
  <c r="E1829"/>
  <c r="G1829" s="1"/>
  <c r="E1828"/>
  <c r="G1828" s="1"/>
  <c r="E1827"/>
  <c r="G1827" s="1"/>
  <c r="E1826"/>
  <c r="G1826" s="1"/>
  <c r="E1825"/>
  <c r="G1825" s="1"/>
  <c r="E1824"/>
  <c r="G1824" s="1"/>
  <c r="E1823"/>
  <c r="G1823" s="1"/>
  <c r="E1822"/>
  <c r="G1822" s="1"/>
  <c r="E1821"/>
  <c r="G1821" s="1"/>
  <c r="E1820"/>
  <c r="G1820" s="1"/>
  <c r="E1819"/>
  <c r="G1819" s="1"/>
  <c r="E1818"/>
  <c r="G1818" s="1"/>
  <c r="E1817"/>
  <c r="G1817" s="1"/>
  <c r="E1816"/>
  <c r="G1816" s="1"/>
  <c r="E1815"/>
  <c r="G1815" s="1"/>
  <c r="E1814"/>
  <c r="G1814" s="1"/>
  <c r="E1813"/>
  <c r="G1813" s="1"/>
  <c r="E1812"/>
  <c r="G1812" s="1"/>
  <c r="E1811"/>
  <c r="G1811" s="1"/>
  <c r="E1810"/>
  <c r="G1810" s="1"/>
  <c r="E1809"/>
  <c r="G1809" s="1"/>
  <c r="E1808"/>
  <c r="G1808" s="1"/>
  <c r="E1807"/>
  <c r="G1807" s="1"/>
  <c r="E1806"/>
  <c r="G1806" s="1"/>
  <c r="E1805"/>
  <c r="G1805" s="1"/>
  <c r="E1804"/>
  <c r="G1804" s="1"/>
  <c r="E1803"/>
  <c r="G1803" s="1"/>
  <c r="E1802"/>
  <c r="G1802" s="1"/>
  <c r="E1801"/>
  <c r="G1801" s="1"/>
  <c r="E1800"/>
  <c r="G1800" s="1"/>
  <c r="E1799"/>
  <c r="G1799" s="1"/>
  <c r="E1798"/>
  <c r="G1798" s="1"/>
  <c r="E1797"/>
  <c r="G1797" s="1"/>
  <c r="E1796"/>
  <c r="G1796" s="1"/>
  <c r="E1795"/>
  <c r="G1795" s="1"/>
  <c r="E1794"/>
  <c r="G1794" s="1"/>
  <c r="E1793"/>
  <c r="G1793" s="1"/>
  <c r="E1792"/>
  <c r="G1792" s="1"/>
  <c r="E1791"/>
  <c r="G1791" s="1"/>
  <c r="E1790"/>
  <c r="G1790" s="1"/>
  <c r="E1789"/>
  <c r="G1789" s="1"/>
  <c r="E1788"/>
  <c r="G1788" s="1"/>
  <c r="E1787"/>
  <c r="G1787" s="1"/>
  <c r="E1786"/>
  <c r="G1786" s="1"/>
  <c r="E1785"/>
  <c r="G1785" s="1"/>
  <c r="E1784"/>
  <c r="G1784" s="1"/>
  <c r="E1783"/>
  <c r="G1783" s="1"/>
  <c r="E1782"/>
  <c r="G1782" s="1"/>
  <c r="E1781"/>
  <c r="G1781" s="1"/>
  <c r="E1780"/>
  <c r="G1780" s="1"/>
  <c r="E1779"/>
  <c r="G1779" s="1"/>
  <c r="E1778"/>
  <c r="G1778" s="1"/>
  <c r="E1777"/>
  <c r="G1777" s="1"/>
  <c r="E1776"/>
  <c r="G1776" s="1"/>
  <c r="E1775"/>
  <c r="G1775" s="1"/>
  <c r="E1774"/>
  <c r="G1774" s="1"/>
  <c r="E1773"/>
  <c r="G1773" s="1"/>
  <c r="E1772"/>
  <c r="G1772" s="1"/>
  <c r="E1771"/>
  <c r="G1771" s="1"/>
  <c r="E1770"/>
  <c r="G1770" s="1"/>
  <c r="E1769"/>
  <c r="G1769" s="1"/>
  <c r="E1768"/>
  <c r="G1768" s="1"/>
  <c r="E1767"/>
  <c r="G1767" s="1"/>
  <c r="E1766"/>
  <c r="G1766" s="1"/>
  <c r="E1765"/>
  <c r="G1765" s="1"/>
  <c r="E1764"/>
  <c r="G1764" s="1"/>
  <c r="E1763"/>
  <c r="G1763" s="1"/>
  <c r="E1762"/>
  <c r="G1762" s="1"/>
  <c r="E1761"/>
  <c r="G1761" s="1"/>
  <c r="E1760"/>
  <c r="G1760" s="1"/>
  <c r="E1759"/>
  <c r="G1759" s="1"/>
  <c r="E1758"/>
  <c r="G1758" s="1"/>
  <c r="E1757"/>
  <c r="G1757" s="1"/>
  <c r="E1756"/>
  <c r="G1756" s="1"/>
  <c r="E1755"/>
  <c r="G1755" s="1"/>
  <c r="E1754"/>
  <c r="G1754" s="1"/>
  <c r="E1753"/>
  <c r="G1753" s="1"/>
  <c r="E1752"/>
  <c r="G1752" s="1"/>
  <c r="E1751"/>
  <c r="G1751" s="1"/>
  <c r="E1750"/>
  <c r="G1750" s="1"/>
  <c r="E1749"/>
  <c r="G1749" s="1"/>
  <c r="E1748"/>
  <c r="G1748" s="1"/>
  <c r="E1747"/>
  <c r="G1747" s="1"/>
  <c r="E1746"/>
  <c r="G1746" s="1"/>
  <c r="E1745"/>
  <c r="G1745" s="1"/>
  <c r="E1744"/>
  <c r="G1744" s="1"/>
  <c r="E1743"/>
  <c r="G1743" s="1"/>
  <c r="E1742"/>
  <c r="G1742" s="1"/>
  <c r="E1741"/>
  <c r="G1741" s="1"/>
  <c r="E1740"/>
  <c r="G1740" s="1"/>
  <c r="E1739"/>
  <c r="G1739" s="1"/>
  <c r="E1738"/>
  <c r="G1738" s="1"/>
  <c r="E1737"/>
  <c r="G1737" s="1"/>
  <c r="E1736"/>
  <c r="G1736" s="1"/>
  <c r="E1735"/>
  <c r="G1735" s="1"/>
  <c r="E1734"/>
  <c r="G1734" s="1"/>
  <c r="E1733"/>
  <c r="G1733" s="1"/>
  <c r="E1732"/>
  <c r="G1732" s="1"/>
  <c r="E1731"/>
  <c r="G1731" s="1"/>
  <c r="E1730"/>
  <c r="G1730" s="1"/>
  <c r="E1729"/>
  <c r="G1729" s="1"/>
  <c r="E1728"/>
  <c r="G1728" s="1"/>
  <c r="E1727"/>
  <c r="G1727" s="1"/>
  <c r="E1726"/>
  <c r="G1726" s="1"/>
  <c r="E1725"/>
  <c r="G1725" s="1"/>
  <c r="E1724"/>
  <c r="G1724" s="1"/>
  <c r="E1723"/>
  <c r="G1723" s="1"/>
  <c r="E1722"/>
  <c r="G1722" s="1"/>
  <c r="E1721"/>
  <c r="G1721" s="1"/>
  <c r="E1720"/>
  <c r="G1720" s="1"/>
  <c r="E1719"/>
  <c r="G1719" s="1"/>
  <c r="E1718"/>
  <c r="G1718" s="1"/>
  <c r="E1717"/>
  <c r="G1717" s="1"/>
  <c r="E1716"/>
  <c r="G1716" s="1"/>
  <c r="E1715"/>
  <c r="G1715" s="1"/>
  <c r="E1714"/>
  <c r="G1714" s="1"/>
  <c r="E1713"/>
  <c r="G1713" s="1"/>
  <c r="E1712"/>
  <c r="G1712" s="1"/>
  <c r="E1711"/>
  <c r="G1711" s="1"/>
  <c r="E1710"/>
  <c r="G1710" s="1"/>
  <c r="E1709"/>
  <c r="G1709" s="1"/>
  <c r="E1708"/>
  <c r="G1708" s="1"/>
  <c r="E1707"/>
  <c r="G1707" s="1"/>
  <c r="E1706"/>
  <c r="G1706" s="1"/>
  <c r="E1705"/>
  <c r="G1705" s="1"/>
  <c r="E1704"/>
  <c r="G1704" s="1"/>
  <c r="E1703"/>
  <c r="G1703" s="1"/>
  <c r="E1702"/>
  <c r="G1702" s="1"/>
  <c r="E1701"/>
  <c r="G1701" s="1"/>
  <c r="E1700"/>
  <c r="G1700" s="1"/>
  <c r="E1699"/>
  <c r="G1699" s="1"/>
  <c r="E1698"/>
  <c r="G1698" s="1"/>
  <c r="E1697"/>
  <c r="G1697" s="1"/>
  <c r="E1696"/>
  <c r="G1696" s="1"/>
  <c r="E1695"/>
  <c r="G1695" s="1"/>
  <c r="E1694"/>
  <c r="G1694" s="1"/>
  <c r="E1693"/>
  <c r="G1693" s="1"/>
  <c r="E1692"/>
  <c r="G1692" s="1"/>
  <c r="E1691"/>
  <c r="G1691" s="1"/>
  <c r="E1690"/>
  <c r="G1690" s="1"/>
  <c r="E1689"/>
  <c r="G1689" s="1"/>
  <c r="E1688"/>
  <c r="G1688" s="1"/>
  <c r="E1687"/>
  <c r="G1687" s="1"/>
  <c r="E1686"/>
  <c r="G1686" s="1"/>
  <c r="E1685"/>
  <c r="G1685" s="1"/>
  <c r="E1684"/>
  <c r="G1684" s="1"/>
  <c r="E1683"/>
  <c r="G1683" s="1"/>
  <c r="E1682"/>
  <c r="G1682" s="1"/>
  <c r="E1681"/>
  <c r="G1681" s="1"/>
  <c r="E1680"/>
  <c r="G1680" s="1"/>
  <c r="E1679"/>
  <c r="G1679" s="1"/>
  <c r="E1678"/>
  <c r="G1678" s="1"/>
  <c r="E1677"/>
  <c r="G1677" s="1"/>
  <c r="E1676"/>
  <c r="G1676" s="1"/>
  <c r="E1675"/>
  <c r="G1675" s="1"/>
  <c r="E1674"/>
  <c r="G1674" s="1"/>
  <c r="E1673"/>
  <c r="G1673" s="1"/>
  <c r="E1672"/>
  <c r="G1672" s="1"/>
  <c r="E1671"/>
  <c r="G1671" s="1"/>
  <c r="E1670"/>
  <c r="G1670" s="1"/>
  <c r="E1669"/>
  <c r="G1669" s="1"/>
  <c r="E1668"/>
  <c r="G1668" s="1"/>
  <c r="E1667"/>
  <c r="G1667" s="1"/>
  <c r="E1666"/>
  <c r="G1666" s="1"/>
  <c r="E1665"/>
  <c r="G1665" s="1"/>
  <c r="E1664"/>
  <c r="G1664" s="1"/>
  <c r="E1663"/>
  <c r="G1663" s="1"/>
  <c r="E1662"/>
  <c r="G1662" s="1"/>
  <c r="E1661"/>
  <c r="G1661" s="1"/>
  <c r="E1660"/>
  <c r="G1660" s="1"/>
  <c r="E1659"/>
  <c r="G1659" s="1"/>
  <c r="E1658"/>
  <c r="G1658" s="1"/>
  <c r="E1657"/>
  <c r="G1657" s="1"/>
  <c r="E1656"/>
  <c r="G1656" s="1"/>
  <c r="E1655"/>
  <c r="G1655" s="1"/>
  <c r="E1654"/>
  <c r="G1654" s="1"/>
  <c r="E1653"/>
  <c r="G1653" s="1"/>
  <c r="E1652"/>
  <c r="G1652" s="1"/>
  <c r="E1651"/>
  <c r="G1651" s="1"/>
  <c r="E1650"/>
  <c r="G1650" s="1"/>
  <c r="E1649"/>
  <c r="G1649" s="1"/>
  <c r="E1648"/>
  <c r="G1648" s="1"/>
  <c r="E1647"/>
  <c r="G1647" s="1"/>
  <c r="E1646"/>
  <c r="G1646" s="1"/>
  <c r="E1645"/>
  <c r="G1645" s="1"/>
  <c r="E1644"/>
  <c r="G1644" s="1"/>
  <c r="E1643"/>
  <c r="G1643" s="1"/>
  <c r="E1642"/>
  <c r="G1642" s="1"/>
  <c r="E1641"/>
  <c r="G1641" s="1"/>
  <c r="E1640"/>
  <c r="G1640" s="1"/>
  <c r="E1639"/>
  <c r="G1639" s="1"/>
  <c r="E1638"/>
  <c r="G1638" s="1"/>
  <c r="E1637"/>
  <c r="G1637" s="1"/>
  <c r="E1636"/>
  <c r="G1636" s="1"/>
  <c r="E1635"/>
  <c r="G1635" s="1"/>
  <c r="E1634"/>
  <c r="G1634" s="1"/>
  <c r="E1633"/>
  <c r="G1633" s="1"/>
  <c r="E1632"/>
  <c r="G1632" s="1"/>
  <c r="E1631"/>
  <c r="G1631" s="1"/>
  <c r="E1630"/>
  <c r="G1630" s="1"/>
  <c r="E1629"/>
  <c r="G1629" s="1"/>
  <c r="E1628"/>
  <c r="G1628" s="1"/>
  <c r="E1627"/>
  <c r="G1627" s="1"/>
  <c r="E1626"/>
  <c r="G1626" s="1"/>
  <c r="E1625"/>
  <c r="G1625" s="1"/>
  <c r="E1624"/>
  <c r="G1624" s="1"/>
  <c r="E1623"/>
  <c r="G1623" s="1"/>
  <c r="E1622"/>
  <c r="G1622" s="1"/>
  <c r="E1621"/>
  <c r="G1621" s="1"/>
  <c r="E1620"/>
  <c r="G1620" s="1"/>
  <c r="E1619"/>
  <c r="G1619" s="1"/>
  <c r="E1618"/>
  <c r="G1618" s="1"/>
  <c r="E1617"/>
  <c r="G1617" s="1"/>
  <c r="E1616"/>
  <c r="G1616" s="1"/>
  <c r="E1615"/>
  <c r="G1615" s="1"/>
  <c r="E1614"/>
  <c r="G1614" s="1"/>
  <c r="E1613"/>
  <c r="G1613" s="1"/>
  <c r="E1612"/>
  <c r="G1612" s="1"/>
  <c r="E1611"/>
  <c r="G1611" s="1"/>
  <c r="E1610"/>
  <c r="G1610" s="1"/>
  <c r="E1609"/>
  <c r="G1609" s="1"/>
  <c r="E1608"/>
  <c r="G1608" s="1"/>
  <c r="E1607"/>
  <c r="G1607" s="1"/>
  <c r="E1606"/>
  <c r="G1606" s="1"/>
  <c r="E1605"/>
  <c r="G1605" s="1"/>
  <c r="E1604"/>
  <c r="G1604" s="1"/>
  <c r="E1603"/>
  <c r="G1603" s="1"/>
  <c r="E1602"/>
  <c r="G1602" s="1"/>
  <c r="E1601"/>
  <c r="G1601" s="1"/>
  <c r="E1600"/>
  <c r="G1600" s="1"/>
  <c r="E1599"/>
  <c r="G1599" s="1"/>
  <c r="E1598"/>
  <c r="G1598" s="1"/>
  <c r="E1597"/>
  <c r="G1597" s="1"/>
  <c r="E1596"/>
  <c r="G1596" s="1"/>
  <c r="E1595"/>
  <c r="G1595" s="1"/>
  <c r="E1594"/>
  <c r="G1594" s="1"/>
  <c r="E1593"/>
  <c r="G1593" s="1"/>
  <c r="E1592"/>
  <c r="G1592" s="1"/>
  <c r="E1591"/>
  <c r="G1591" s="1"/>
  <c r="E1590"/>
  <c r="G1590" s="1"/>
  <c r="E1589"/>
  <c r="G1589" s="1"/>
  <c r="E1588"/>
  <c r="G1588" s="1"/>
  <c r="E1587"/>
  <c r="G1587" s="1"/>
  <c r="E1586"/>
  <c r="G1586" s="1"/>
  <c r="E1585"/>
  <c r="G1585" s="1"/>
  <c r="E1584"/>
  <c r="G1584" s="1"/>
  <c r="E1583"/>
  <c r="G1583" s="1"/>
  <c r="E1582"/>
  <c r="G1582" s="1"/>
  <c r="E1581"/>
  <c r="G1581" s="1"/>
  <c r="E1580"/>
  <c r="G1580" s="1"/>
  <c r="E1579"/>
  <c r="G1579" s="1"/>
  <c r="E1578"/>
  <c r="G1578" s="1"/>
  <c r="E1577"/>
  <c r="G1577" s="1"/>
  <c r="E1576"/>
  <c r="G1576" s="1"/>
  <c r="E1575"/>
  <c r="G1575" s="1"/>
  <c r="E1574"/>
  <c r="G1574" s="1"/>
  <c r="E1573"/>
  <c r="G1573" s="1"/>
  <c r="E1572"/>
  <c r="G1572" s="1"/>
  <c r="E1571"/>
  <c r="G1571" s="1"/>
  <c r="E1570"/>
  <c r="G1570" s="1"/>
  <c r="E1569"/>
  <c r="G1569" s="1"/>
  <c r="E1568"/>
  <c r="G1568" s="1"/>
  <c r="E1567"/>
  <c r="G1567" s="1"/>
  <c r="E1566"/>
  <c r="G1566" s="1"/>
  <c r="E1565"/>
  <c r="G1565" s="1"/>
  <c r="E1564"/>
  <c r="G1564" s="1"/>
  <c r="E1563"/>
  <c r="G1563" s="1"/>
  <c r="E1562"/>
  <c r="G1562" s="1"/>
  <c r="E1561"/>
  <c r="G1561" s="1"/>
  <c r="E1560"/>
  <c r="G1560" s="1"/>
  <c r="E1559"/>
  <c r="G1559" s="1"/>
  <c r="E1558"/>
  <c r="G1558" s="1"/>
  <c r="E1557"/>
  <c r="G1557" s="1"/>
  <c r="E1556"/>
  <c r="G1556" s="1"/>
  <c r="E1555"/>
  <c r="G1555" s="1"/>
  <c r="E1554"/>
  <c r="G1554" s="1"/>
  <c r="E1553"/>
  <c r="G1553" s="1"/>
  <c r="E1552"/>
  <c r="G1552" s="1"/>
  <c r="E1551"/>
  <c r="G1551" s="1"/>
  <c r="E1550"/>
  <c r="G1550" s="1"/>
  <c r="E1549"/>
  <c r="G1549" s="1"/>
  <c r="E1548"/>
  <c r="G1548" s="1"/>
  <c r="E1547"/>
  <c r="G1547" s="1"/>
  <c r="E1546"/>
  <c r="G1546" s="1"/>
  <c r="E1545"/>
  <c r="G1545" s="1"/>
  <c r="E1544"/>
  <c r="G1544" s="1"/>
  <c r="E1543"/>
  <c r="G1543" s="1"/>
  <c r="E1542"/>
  <c r="G1542" s="1"/>
  <c r="E1541"/>
  <c r="G1541" s="1"/>
  <c r="E1540"/>
  <c r="G1540" s="1"/>
  <c r="E1539"/>
  <c r="G1539" s="1"/>
  <c r="E1538"/>
  <c r="G1538" s="1"/>
  <c r="E1537"/>
  <c r="G1537" s="1"/>
  <c r="E1536"/>
  <c r="G1536" s="1"/>
  <c r="E1535"/>
  <c r="G1535" s="1"/>
  <c r="E1534"/>
  <c r="G1534" s="1"/>
  <c r="E1533"/>
  <c r="G1533" s="1"/>
  <c r="E1532"/>
  <c r="G1532" s="1"/>
  <c r="E1531"/>
  <c r="G1531" s="1"/>
  <c r="E1530"/>
  <c r="G1530" s="1"/>
  <c r="E1529"/>
  <c r="G1529" s="1"/>
  <c r="E1528"/>
  <c r="G1528" s="1"/>
  <c r="E1527"/>
  <c r="G1527" s="1"/>
  <c r="E1526"/>
  <c r="G1526" s="1"/>
  <c r="E1525"/>
  <c r="G1525" s="1"/>
  <c r="E1524"/>
  <c r="G1524" s="1"/>
  <c r="E1523"/>
  <c r="G1523" s="1"/>
  <c r="E1522"/>
  <c r="G1522" s="1"/>
  <c r="E1521"/>
  <c r="G1521" s="1"/>
  <c r="E1520"/>
  <c r="G1520" s="1"/>
  <c r="E1519"/>
  <c r="G1519" s="1"/>
  <c r="E1518"/>
  <c r="G1518" s="1"/>
  <c r="E1517"/>
  <c r="G1517" s="1"/>
  <c r="E1516"/>
  <c r="G1516" s="1"/>
  <c r="E1515"/>
  <c r="G1515" s="1"/>
  <c r="E1514"/>
  <c r="G1514" s="1"/>
  <c r="E1513"/>
  <c r="G1513" s="1"/>
  <c r="E1512"/>
  <c r="G1512" s="1"/>
  <c r="E1511"/>
  <c r="G1511" s="1"/>
  <c r="E1510"/>
  <c r="G1510" s="1"/>
  <c r="E1509"/>
  <c r="G1509" s="1"/>
  <c r="E1508"/>
  <c r="G1508" s="1"/>
  <c r="E1507"/>
  <c r="G1507" s="1"/>
  <c r="E1506"/>
  <c r="G1506" s="1"/>
  <c r="E1505"/>
  <c r="G1505" s="1"/>
  <c r="E1504"/>
  <c r="G1504" s="1"/>
  <c r="E1503"/>
  <c r="G1503" s="1"/>
  <c r="E1502"/>
  <c r="G1502" s="1"/>
  <c r="E1501"/>
  <c r="G1501" s="1"/>
  <c r="E1500"/>
  <c r="G1500" s="1"/>
  <c r="E1499"/>
  <c r="G1499" s="1"/>
  <c r="E1498"/>
  <c r="G1498" s="1"/>
  <c r="E1497"/>
  <c r="G1497" s="1"/>
  <c r="E1496"/>
  <c r="G1496" s="1"/>
  <c r="E1495"/>
  <c r="G1495" s="1"/>
  <c r="E1494"/>
  <c r="G1494" s="1"/>
  <c r="E1493"/>
  <c r="G1493" s="1"/>
  <c r="E1492"/>
  <c r="G1492" s="1"/>
  <c r="E1491"/>
  <c r="G1491" s="1"/>
  <c r="E1490"/>
  <c r="G1490" s="1"/>
  <c r="E1489"/>
  <c r="G1489" s="1"/>
  <c r="E1488"/>
  <c r="G1488" s="1"/>
  <c r="E1487"/>
  <c r="G1487" s="1"/>
  <c r="E1486"/>
  <c r="G1486" s="1"/>
  <c r="E1485"/>
  <c r="G1485" s="1"/>
  <c r="E1484"/>
  <c r="G1484" s="1"/>
  <c r="E1483"/>
  <c r="G1483" s="1"/>
  <c r="E1482"/>
  <c r="G1482" s="1"/>
  <c r="E1481"/>
  <c r="G1481" s="1"/>
  <c r="E1480"/>
  <c r="G1480" s="1"/>
  <c r="E1479"/>
  <c r="G1479" s="1"/>
  <c r="E1478"/>
  <c r="G1478" s="1"/>
  <c r="E1477"/>
  <c r="G1477" s="1"/>
  <c r="E1476"/>
  <c r="G1476" s="1"/>
  <c r="E1475"/>
  <c r="G1475" s="1"/>
  <c r="E1474"/>
  <c r="G1474" s="1"/>
  <c r="E1473"/>
  <c r="G1473" s="1"/>
  <c r="E1472"/>
  <c r="G1472" s="1"/>
  <c r="E1471"/>
  <c r="G1471" s="1"/>
  <c r="E1470"/>
  <c r="G1470" s="1"/>
  <c r="E1469"/>
  <c r="G1469" s="1"/>
  <c r="E1468"/>
  <c r="G1468" s="1"/>
  <c r="E1467"/>
  <c r="G1467" s="1"/>
  <c r="E1466"/>
  <c r="G1466" s="1"/>
  <c r="E1465"/>
  <c r="G1465" s="1"/>
  <c r="E1464"/>
  <c r="G1464" s="1"/>
  <c r="E1463"/>
  <c r="G1463" s="1"/>
  <c r="E1462"/>
  <c r="G1462" s="1"/>
  <c r="E1461"/>
  <c r="G1461" s="1"/>
  <c r="E1460"/>
  <c r="G1460" s="1"/>
  <c r="E1459"/>
  <c r="G1459" s="1"/>
  <c r="E1458"/>
  <c r="G1458" s="1"/>
  <c r="E1457"/>
  <c r="G1457" s="1"/>
  <c r="E1456"/>
  <c r="G1456" s="1"/>
  <c r="E1455"/>
  <c r="G1455" s="1"/>
  <c r="E1454"/>
  <c r="G1454" s="1"/>
  <c r="E1453"/>
  <c r="G1453" s="1"/>
  <c r="E1452"/>
  <c r="G1452" s="1"/>
  <c r="E1451"/>
  <c r="G1451" s="1"/>
  <c r="E1450"/>
  <c r="G1450" s="1"/>
  <c r="E1449"/>
  <c r="G1449" s="1"/>
  <c r="E1448"/>
  <c r="G1448" s="1"/>
  <c r="E1447"/>
  <c r="G1447" s="1"/>
  <c r="E1446"/>
  <c r="G1446" s="1"/>
  <c r="E1445"/>
  <c r="G1445" s="1"/>
  <c r="E1444"/>
  <c r="G1444" s="1"/>
  <c r="E1443"/>
  <c r="G1443" s="1"/>
  <c r="E1442"/>
  <c r="G1442" s="1"/>
  <c r="E1441"/>
  <c r="G1441" s="1"/>
  <c r="E1440"/>
  <c r="G1440" s="1"/>
  <c r="E1439"/>
  <c r="G1439" s="1"/>
  <c r="E1438"/>
  <c r="G1438" s="1"/>
  <c r="E1437"/>
  <c r="G1437" s="1"/>
  <c r="E1436"/>
  <c r="G1436" s="1"/>
  <c r="E1435"/>
  <c r="G1435" s="1"/>
  <c r="E1434"/>
  <c r="G1434" s="1"/>
  <c r="E1433"/>
  <c r="G1433" s="1"/>
  <c r="E1432"/>
  <c r="G1432" s="1"/>
  <c r="E1431"/>
  <c r="G1431" s="1"/>
  <c r="E1430"/>
  <c r="G1430" s="1"/>
  <c r="E1429"/>
  <c r="G1429" s="1"/>
  <c r="E1428"/>
  <c r="G1428" s="1"/>
  <c r="E1427"/>
  <c r="G1427" s="1"/>
  <c r="E1426"/>
  <c r="G1426" s="1"/>
  <c r="E1425"/>
  <c r="G1425" s="1"/>
  <c r="E1424"/>
  <c r="G1424" s="1"/>
  <c r="E1423"/>
  <c r="G1423" s="1"/>
  <c r="E1422"/>
  <c r="G1422" s="1"/>
  <c r="E1421"/>
  <c r="G1421" s="1"/>
  <c r="E1420"/>
  <c r="G1420" s="1"/>
  <c r="E1419"/>
  <c r="G1419" s="1"/>
  <c r="E1418"/>
  <c r="G1418" s="1"/>
  <c r="E1417"/>
  <c r="G1417" s="1"/>
  <c r="E1416"/>
  <c r="G1416" s="1"/>
  <c r="E1415"/>
  <c r="G1415" s="1"/>
  <c r="E1414"/>
  <c r="G1414" s="1"/>
  <c r="E1413"/>
  <c r="G1413" s="1"/>
  <c r="E1412"/>
  <c r="G1412" s="1"/>
  <c r="E1411"/>
  <c r="G1411" s="1"/>
  <c r="E1410"/>
  <c r="G1410" s="1"/>
  <c r="E1409"/>
  <c r="G1409" s="1"/>
  <c r="E1408"/>
  <c r="G1408" s="1"/>
  <c r="E1407"/>
  <c r="G1407" s="1"/>
  <c r="E1406"/>
  <c r="G1406" s="1"/>
  <c r="E1405"/>
  <c r="G1405" s="1"/>
  <c r="E1404"/>
  <c r="G1404" s="1"/>
  <c r="E1403"/>
  <c r="G1403" s="1"/>
  <c r="E1402"/>
  <c r="G1402" s="1"/>
  <c r="E1401"/>
  <c r="G1401" s="1"/>
  <c r="E1400"/>
  <c r="G1400" s="1"/>
  <c r="E1399"/>
  <c r="G1399" s="1"/>
  <c r="E1398"/>
  <c r="G1398" s="1"/>
  <c r="E1397"/>
  <c r="G1397" s="1"/>
  <c r="E1396"/>
  <c r="G1396" s="1"/>
  <c r="E1395"/>
  <c r="G1395" s="1"/>
  <c r="E1394"/>
  <c r="G1394" s="1"/>
  <c r="E1393"/>
  <c r="G1393" s="1"/>
  <c r="E1392"/>
  <c r="G1392" s="1"/>
  <c r="E1391"/>
  <c r="G1391" s="1"/>
  <c r="E1390"/>
  <c r="G1390" s="1"/>
  <c r="E1389"/>
  <c r="G1389" s="1"/>
  <c r="E1388"/>
  <c r="G1388" s="1"/>
  <c r="E1387"/>
  <c r="G1387" s="1"/>
  <c r="E1386"/>
  <c r="G1386" s="1"/>
  <c r="E1385"/>
  <c r="G1385" s="1"/>
  <c r="E1384"/>
  <c r="G1384" s="1"/>
  <c r="E1383"/>
  <c r="G1383" s="1"/>
  <c r="E1382"/>
  <c r="G1382" s="1"/>
  <c r="E1381"/>
  <c r="G1381" s="1"/>
  <c r="E1380"/>
  <c r="G1380" s="1"/>
  <c r="E1379"/>
  <c r="G1379" s="1"/>
  <c r="E1378"/>
  <c r="G1378" s="1"/>
  <c r="E1377"/>
  <c r="G1377" s="1"/>
  <c r="E1376"/>
  <c r="G1376" s="1"/>
  <c r="E1375"/>
  <c r="G1375" s="1"/>
  <c r="E1374"/>
  <c r="G1374" s="1"/>
  <c r="E1373"/>
  <c r="G1373" s="1"/>
  <c r="E1372"/>
  <c r="G1372" s="1"/>
  <c r="E1371"/>
  <c r="G1371" s="1"/>
  <c r="E1370"/>
  <c r="G1370" s="1"/>
  <c r="E1369"/>
  <c r="G1369" s="1"/>
  <c r="E1368"/>
  <c r="G1368" s="1"/>
  <c r="E1367"/>
  <c r="G1367" s="1"/>
  <c r="E1366"/>
  <c r="G1366" s="1"/>
  <c r="E1365"/>
  <c r="G1365" s="1"/>
  <c r="E1364"/>
  <c r="G1364" s="1"/>
  <c r="E1363"/>
  <c r="G1363" s="1"/>
  <c r="E1362"/>
  <c r="G1362" s="1"/>
  <c r="E1361"/>
  <c r="G1361" s="1"/>
  <c r="E1360"/>
  <c r="G1360" s="1"/>
  <c r="E1359"/>
  <c r="G1359" s="1"/>
  <c r="E1358"/>
  <c r="G1358" s="1"/>
  <c r="E1357"/>
  <c r="G1357" s="1"/>
  <c r="E1356"/>
  <c r="G1356" s="1"/>
  <c r="E1355"/>
  <c r="G1355" s="1"/>
  <c r="E1354"/>
  <c r="G1354" s="1"/>
  <c r="E1353"/>
  <c r="G1353" s="1"/>
  <c r="E1352"/>
  <c r="G1352" s="1"/>
  <c r="E1351"/>
  <c r="G1351" s="1"/>
  <c r="E1350"/>
  <c r="G1350" s="1"/>
  <c r="E1349"/>
  <c r="G1349" s="1"/>
  <c r="E1348"/>
  <c r="G1348" s="1"/>
  <c r="E1347"/>
  <c r="G1347" s="1"/>
  <c r="E1346"/>
  <c r="G1346" s="1"/>
  <c r="E1345"/>
  <c r="G1345" s="1"/>
  <c r="E1344"/>
  <c r="G1344" s="1"/>
  <c r="E1343"/>
  <c r="G1343" s="1"/>
  <c r="E1342"/>
  <c r="G1342" s="1"/>
  <c r="E1341"/>
  <c r="G1341" s="1"/>
  <c r="E1340"/>
  <c r="G1340" s="1"/>
  <c r="E1339"/>
  <c r="G1339" s="1"/>
  <c r="E1338"/>
  <c r="G1338" s="1"/>
  <c r="E1337"/>
  <c r="G1337" s="1"/>
  <c r="E1336"/>
  <c r="G1336" s="1"/>
  <c r="E1335"/>
  <c r="G1335" s="1"/>
  <c r="E1334"/>
  <c r="G1334" s="1"/>
  <c r="E1333"/>
  <c r="G1333" s="1"/>
  <c r="E1332"/>
  <c r="G1332" s="1"/>
  <c r="E1331"/>
  <c r="G1331" s="1"/>
  <c r="E1330"/>
  <c r="G1330" s="1"/>
  <c r="E1329"/>
  <c r="G1329" s="1"/>
  <c r="E1328"/>
  <c r="G1328" s="1"/>
  <c r="E1327"/>
  <c r="G1327" s="1"/>
  <c r="E1326"/>
  <c r="G1326" s="1"/>
  <c r="E1325"/>
  <c r="G1325" s="1"/>
  <c r="E1324"/>
  <c r="G1324" s="1"/>
  <c r="E1323"/>
  <c r="G1323" s="1"/>
  <c r="E1322"/>
  <c r="G1322" s="1"/>
  <c r="E1321"/>
  <c r="G1321" s="1"/>
  <c r="E1320"/>
  <c r="G1320" s="1"/>
  <c r="E1319"/>
  <c r="G1319" s="1"/>
  <c r="E1318"/>
  <c r="G1318" s="1"/>
  <c r="E1317"/>
  <c r="G1317" s="1"/>
  <c r="E1316"/>
  <c r="G1316" s="1"/>
  <c r="E1315"/>
  <c r="G1315" s="1"/>
  <c r="E1314"/>
  <c r="G1314" s="1"/>
  <c r="E1313"/>
  <c r="G1313" s="1"/>
  <c r="E1312"/>
  <c r="G1312" s="1"/>
  <c r="E1311"/>
  <c r="G1311" s="1"/>
  <c r="E1310"/>
  <c r="G1310" s="1"/>
  <c r="E1309"/>
  <c r="G1309" s="1"/>
  <c r="E1308"/>
  <c r="G1308" s="1"/>
  <c r="E1307"/>
  <c r="G1307" s="1"/>
  <c r="E1306"/>
  <c r="G1306" s="1"/>
  <c r="E1305"/>
  <c r="G1305" s="1"/>
  <c r="E1304"/>
  <c r="G1304" s="1"/>
  <c r="E1303"/>
  <c r="G1303" s="1"/>
  <c r="E1302"/>
  <c r="G1302" s="1"/>
  <c r="E1301"/>
  <c r="G1301" s="1"/>
  <c r="E1300"/>
  <c r="G1300" s="1"/>
  <c r="E1299"/>
  <c r="G1299" s="1"/>
  <c r="E1298"/>
  <c r="G1298" s="1"/>
  <c r="E1297"/>
  <c r="G1297" s="1"/>
  <c r="E1296"/>
  <c r="G1296" s="1"/>
  <c r="E1295"/>
  <c r="G1295" s="1"/>
  <c r="E1294"/>
  <c r="G1294" s="1"/>
  <c r="E1293"/>
  <c r="G1293" s="1"/>
  <c r="E1292"/>
  <c r="G1292" s="1"/>
  <c r="E1291"/>
  <c r="G1291" s="1"/>
  <c r="E1290"/>
  <c r="G1290" s="1"/>
  <c r="E1289"/>
  <c r="G1289" s="1"/>
  <c r="E1288"/>
  <c r="G1288" s="1"/>
  <c r="E1287"/>
  <c r="G1287" s="1"/>
  <c r="E1286"/>
  <c r="G1286" s="1"/>
  <c r="E1285"/>
  <c r="G1285" s="1"/>
  <c r="E1284"/>
  <c r="G1284" s="1"/>
  <c r="E1283"/>
  <c r="G1283" s="1"/>
  <c r="E1282"/>
  <c r="G1282" s="1"/>
  <c r="E1281"/>
  <c r="G1281" s="1"/>
  <c r="E1280"/>
  <c r="G1280" s="1"/>
  <c r="E1279"/>
  <c r="G1279" s="1"/>
  <c r="E1278"/>
  <c r="G1278" s="1"/>
  <c r="E1277"/>
  <c r="G1277" s="1"/>
  <c r="E1276"/>
  <c r="G1276" s="1"/>
  <c r="E1275"/>
  <c r="G1275" s="1"/>
  <c r="E1274"/>
  <c r="G1274" s="1"/>
  <c r="E1273"/>
  <c r="G1273" s="1"/>
  <c r="E1272"/>
  <c r="G1272" s="1"/>
  <c r="E1271"/>
  <c r="G1271" s="1"/>
  <c r="E1270"/>
  <c r="G1270" s="1"/>
  <c r="E1269"/>
  <c r="G1269" s="1"/>
  <c r="E1268"/>
  <c r="G1268" s="1"/>
  <c r="E1267"/>
  <c r="G1267" s="1"/>
  <c r="E1266"/>
  <c r="G1266" s="1"/>
  <c r="E1265"/>
  <c r="G1265" s="1"/>
  <c r="E1264"/>
  <c r="G1264" s="1"/>
  <c r="E1263"/>
  <c r="G1263" s="1"/>
  <c r="E1262"/>
  <c r="G1262" s="1"/>
  <c r="E1261"/>
  <c r="G1261" s="1"/>
  <c r="E1260"/>
  <c r="G1260" s="1"/>
  <c r="E1259"/>
  <c r="G1259" s="1"/>
  <c r="E1258"/>
  <c r="G1258" s="1"/>
  <c r="E1257"/>
  <c r="G1257" s="1"/>
  <c r="E1256"/>
  <c r="G1256" s="1"/>
  <c r="E1255"/>
  <c r="G1255" s="1"/>
  <c r="E1254"/>
  <c r="G1254" s="1"/>
  <c r="E1253"/>
  <c r="G1253" s="1"/>
  <c r="E1252"/>
  <c r="G1252" s="1"/>
  <c r="E1251"/>
  <c r="G1251" s="1"/>
  <c r="E1250"/>
  <c r="G1250" s="1"/>
  <c r="E1249"/>
  <c r="G1249" s="1"/>
  <c r="E1248"/>
  <c r="G1248" s="1"/>
  <c r="E1247"/>
  <c r="G1247" s="1"/>
  <c r="E1246"/>
  <c r="G1246" s="1"/>
  <c r="E1245"/>
  <c r="G1245" s="1"/>
  <c r="E1244"/>
  <c r="G1244" s="1"/>
  <c r="E1243"/>
  <c r="G1243" s="1"/>
  <c r="E1242"/>
  <c r="G1242" s="1"/>
  <c r="E1241"/>
  <c r="G1241" s="1"/>
  <c r="E1240"/>
  <c r="G1240" s="1"/>
  <c r="E1239"/>
  <c r="G1239" s="1"/>
  <c r="E1238"/>
  <c r="G1238" s="1"/>
  <c r="E1237"/>
  <c r="G1237" s="1"/>
  <c r="E1236"/>
  <c r="G1236" s="1"/>
  <c r="E1235"/>
  <c r="G1235" s="1"/>
  <c r="E1234"/>
  <c r="G1234" s="1"/>
  <c r="E1233"/>
  <c r="G1233" s="1"/>
  <c r="E1232"/>
  <c r="G1232" s="1"/>
  <c r="E1231"/>
  <c r="G1231" s="1"/>
  <c r="E1230"/>
  <c r="G1230" s="1"/>
  <c r="E1229"/>
  <c r="G1229" s="1"/>
  <c r="E1228"/>
  <c r="G1228" s="1"/>
  <c r="E1227"/>
  <c r="G1227" s="1"/>
  <c r="E1226"/>
  <c r="G1226" s="1"/>
  <c r="E1225"/>
  <c r="G1225" s="1"/>
  <c r="E1224"/>
  <c r="G1224" s="1"/>
  <c r="E1223"/>
  <c r="G1223" s="1"/>
  <c r="E1222"/>
  <c r="G1222" s="1"/>
  <c r="E1221"/>
  <c r="G1221" s="1"/>
  <c r="E1220"/>
  <c r="G1220" s="1"/>
  <c r="E1219"/>
  <c r="G1219" s="1"/>
  <c r="E1218"/>
  <c r="G1218" s="1"/>
  <c r="E1217"/>
  <c r="G1217" s="1"/>
  <c r="E1216"/>
  <c r="G1216" s="1"/>
  <c r="E1215"/>
  <c r="G1215" s="1"/>
  <c r="E1214"/>
  <c r="G1214" s="1"/>
  <c r="E1213"/>
  <c r="G1213" s="1"/>
  <c r="E1212"/>
  <c r="G1212" s="1"/>
  <c r="E1211"/>
  <c r="G1211" s="1"/>
  <c r="E1210"/>
  <c r="G1210" s="1"/>
  <c r="E1209"/>
  <c r="G1209" s="1"/>
  <c r="E1208"/>
  <c r="G1208" s="1"/>
  <c r="E1207"/>
  <c r="G1207" s="1"/>
  <c r="E1206"/>
  <c r="G1206" s="1"/>
  <c r="E1205"/>
  <c r="G1205" s="1"/>
  <c r="E1204"/>
  <c r="G1204" s="1"/>
  <c r="E1203"/>
  <c r="G1203" s="1"/>
  <c r="E1202"/>
  <c r="G1202" s="1"/>
  <c r="E1201"/>
  <c r="G1201" s="1"/>
  <c r="E1200"/>
  <c r="G1200" s="1"/>
  <c r="E1199"/>
  <c r="G1199" s="1"/>
  <c r="E1198"/>
  <c r="G1198" s="1"/>
  <c r="E1197"/>
  <c r="G1197" s="1"/>
  <c r="E1196"/>
  <c r="G1196" s="1"/>
  <c r="E1195"/>
  <c r="G1195" s="1"/>
  <c r="E1194"/>
  <c r="G1194" s="1"/>
  <c r="E1193"/>
  <c r="G1193" s="1"/>
  <c r="E1192"/>
  <c r="G1192" s="1"/>
  <c r="E1191"/>
  <c r="G1191" s="1"/>
  <c r="E1190"/>
  <c r="G1190" s="1"/>
  <c r="E1189"/>
  <c r="G1189" s="1"/>
  <c r="E1188"/>
  <c r="G1188" s="1"/>
  <c r="E1187"/>
  <c r="G1187" s="1"/>
  <c r="E1186"/>
  <c r="G1186" s="1"/>
  <c r="E1185"/>
  <c r="G1185" s="1"/>
  <c r="E1184"/>
  <c r="G1184" s="1"/>
  <c r="E1183"/>
  <c r="G1183" s="1"/>
  <c r="E1182"/>
  <c r="G1182" s="1"/>
  <c r="E1181"/>
  <c r="G1181" s="1"/>
  <c r="E1180"/>
  <c r="G1180" s="1"/>
  <c r="E1179"/>
  <c r="G1179" s="1"/>
  <c r="E1178"/>
  <c r="G1178" s="1"/>
  <c r="E1177"/>
  <c r="G1177" s="1"/>
  <c r="E1176"/>
  <c r="G1176" s="1"/>
  <c r="E1175"/>
  <c r="G1175" s="1"/>
  <c r="E1174"/>
  <c r="G1174" s="1"/>
  <c r="E1173"/>
  <c r="G1173" s="1"/>
  <c r="E1172"/>
  <c r="G1172" s="1"/>
  <c r="E1171"/>
  <c r="G1171" s="1"/>
  <c r="E1170"/>
  <c r="G1170" s="1"/>
  <c r="E1169"/>
  <c r="G1169" s="1"/>
  <c r="E1168"/>
  <c r="G1168" s="1"/>
  <c r="E1167"/>
  <c r="G1167" s="1"/>
  <c r="E1166"/>
  <c r="G1166" s="1"/>
  <c r="E1165"/>
  <c r="G1165" s="1"/>
  <c r="E1164"/>
  <c r="G1164" s="1"/>
  <c r="E1163"/>
  <c r="G1163" s="1"/>
  <c r="E1162"/>
  <c r="G1162" s="1"/>
  <c r="E1161"/>
  <c r="G1161" s="1"/>
  <c r="E1160"/>
  <c r="G1160" s="1"/>
  <c r="E1159"/>
  <c r="G1159" s="1"/>
  <c r="E1158"/>
  <c r="G1158" s="1"/>
  <c r="E1157"/>
  <c r="G1157" s="1"/>
  <c r="E1156"/>
  <c r="G1156" s="1"/>
  <c r="E1155"/>
  <c r="G1155" s="1"/>
  <c r="E1154"/>
  <c r="G1154" s="1"/>
  <c r="E1153"/>
  <c r="G1153" s="1"/>
  <c r="E1152"/>
  <c r="G1152" s="1"/>
  <c r="E1151"/>
  <c r="G1151" s="1"/>
  <c r="E1150"/>
  <c r="G1150" s="1"/>
  <c r="E1149"/>
  <c r="G1149" s="1"/>
  <c r="E1148"/>
  <c r="G1148" s="1"/>
  <c r="E1147"/>
  <c r="G1147" s="1"/>
  <c r="E1146"/>
  <c r="G1146" s="1"/>
  <c r="E1145"/>
  <c r="G1145" s="1"/>
  <c r="E1144"/>
  <c r="G1144" s="1"/>
  <c r="E1143"/>
  <c r="G1143" s="1"/>
  <c r="E1142"/>
  <c r="G1142" s="1"/>
  <c r="E1141"/>
  <c r="G1141" s="1"/>
  <c r="E1140"/>
  <c r="G1140" s="1"/>
  <c r="E1139"/>
  <c r="G1139" s="1"/>
  <c r="E1138"/>
  <c r="G1138" s="1"/>
  <c r="E1137"/>
  <c r="G1137" s="1"/>
  <c r="E1136"/>
  <c r="G1136" s="1"/>
  <c r="E1135"/>
  <c r="G1135" s="1"/>
  <c r="E1134"/>
  <c r="G1134" s="1"/>
  <c r="E1133"/>
  <c r="G1133" s="1"/>
  <c r="E1132"/>
  <c r="G1132" s="1"/>
  <c r="E1131"/>
  <c r="G1131" s="1"/>
  <c r="E1130"/>
  <c r="G1130" s="1"/>
  <c r="E1129"/>
  <c r="G1129" s="1"/>
  <c r="E1128"/>
  <c r="G1128" s="1"/>
  <c r="E1127"/>
  <c r="G1127" s="1"/>
  <c r="E1126"/>
  <c r="G1126" s="1"/>
  <c r="E1125"/>
  <c r="G1125" s="1"/>
  <c r="E1124"/>
  <c r="G1124" s="1"/>
  <c r="E1123"/>
  <c r="G1123" s="1"/>
  <c r="E1122"/>
  <c r="G1122" s="1"/>
  <c r="E1121"/>
  <c r="G1121" s="1"/>
  <c r="E1120"/>
  <c r="G1120" s="1"/>
  <c r="E1119"/>
  <c r="G1119" s="1"/>
  <c r="E1118"/>
  <c r="G1118" s="1"/>
  <c r="E1117"/>
  <c r="G1117" s="1"/>
  <c r="E1116"/>
  <c r="G1116" s="1"/>
  <c r="E1115"/>
  <c r="G1115" s="1"/>
  <c r="E1114"/>
  <c r="G1114" s="1"/>
  <c r="E1113"/>
  <c r="G1113" s="1"/>
  <c r="E1112"/>
  <c r="G1112" s="1"/>
  <c r="E1111"/>
  <c r="G1111" s="1"/>
  <c r="E1110"/>
  <c r="G1110" s="1"/>
  <c r="E1109"/>
  <c r="G1109" s="1"/>
  <c r="E1108"/>
  <c r="G1108" s="1"/>
  <c r="E1107"/>
  <c r="G1107" s="1"/>
  <c r="E1106"/>
  <c r="G1106" s="1"/>
  <c r="E1105"/>
  <c r="G1105" s="1"/>
  <c r="E1104"/>
  <c r="G1104" s="1"/>
  <c r="E1103"/>
  <c r="G1103" s="1"/>
  <c r="E1102"/>
  <c r="G1102" s="1"/>
  <c r="E1101"/>
  <c r="G1101" s="1"/>
  <c r="E1100"/>
  <c r="G1100" s="1"/>
  <c r="E1099"/>
  <c r="G1099" s="1"/>
  <c r="E1098"/>
  <c r="G1098" s="1"/>
  <c r="E1097"/>
  <c r="G1097" s="1"/>
  <c r="E1096"/>
  <c r="G1096" s="1"/>
  <c r="E1095"/>
  <c r="G1095" s="1"/>
  <c r="E1094"/>
  <c r="G1094" s="1"/>
  <c r="E1093"/>
  <c r="G1093" s="1"/>
  <c r="E1092"/>
  <c r="G1092" s="1"/>
  <c r="E1091"/>
  <c r="G1091" s="1"/>
  <c r="E1090"/>
  <c r="G1090" s="1"/>
  <c r="E1089"/>
  <c r="G1089" s="1"/>
  <c r="E1088"/>
  <c r="G1088" s="1"/>
  <c r="E1087"/>
  <c r="G1087" s="1"/>
  <c r="E1086"/>
  <c r="G1086" s="1"/>
  <c r="E1085"/>
  <c r="G1085" s="1"/>
  <c r="E1084"/>
  <c r="G1084" s="1"/>
  <c r="E1083"/>
  <c r="G1083" s="1"/>
  <c r="E1082"/>
  <c r="G1082" s="1"/>
  <c r="E1081"/>
  <c r="G1081" s="1"/>
  <c r="E1080"/>
  <c r="G1080" s="1"/>
  <c r="E1079"/>
  <c r="G1079" s="1"/>
  <c r="E1078"/>
  <c r="G1078" s="1"/>
  <c r="E1077"/>
  <c r="G1077" s="1"/>
  <c r="E1076"/>
  <c r="G1076" s="1"/>
  <c r="E1075"/>
  <c r="G1075" s="1"/>
  <c r="E1074"/>
  <c r="G1074" s="1"/>
  <c r="E1073"/>
  <c r="G1073" s="1"/>
  <c r="E1072"/>
  <c r="G1072" s="1"/>
  <c r="E1071"/>
  <c r="G1071" s="1"/>
  <c r="E1070"/>
  <c r="G1070" s="1"/>
  <c r="E1069"/>
  <c r="G1069" s="1"/>
  <c r="E1068"/>
  <c r="G1068" s="1"/>
  <c r="E1067"/>
  <c r="G1067" s="1"/>
  <c r="E1066"/>
  <c r="G1066" s="1"/>
  <c r="E1065"/>
  <c r="G1065" s="1"/>
  <c r="E1064"/>
  <c r="G1064" s="1"/>
  <c r="E1063"/>
  <c r="G1063" s="1"/>
  <c r="E1062"/>
  <c r="G1062" s="1"/>
  <c r="E1061"/>
  <c r="G1061" s="1"/>
  <c r="E1060"/>
  <c r="G1060" s="1"/>
  <c r="E1059"/>
  <c r="G1059" s="1"/>
  <c r="E1058"/>
  <c r="G1058" s="1"/>
  <c r="E1057"/>
  <c r="G1057" s="1"/>
  <c r="E1056"/>
  <c r="G1056" s="1"/>
  <c r="E1055"/>
  <c r="G1055" s="1"/>
  <c r="E1054"/>
  <c r="G1054" s="1"/>
  <c r="E1053"/>
  <c r="G1053" s="1"/>
  <c r="E1052"/>
  <c r="G1052" s="1"/>
  <c r="E1051"/>
  <c r="G1051" s="1"/>
  <c r="E1050"/>
  <c r="G1050" s="1"/>
  <c r="E1049"/>
  <c r="G1049" s="1"/>
  <c r="E1048"/>
  <c r="G1048" s="1"/>
  <c r="E1047"/>
  <c r="G1047" s="1"/>
  <c r="E1046"/>
  <c r="G1046" s="1"/>
  <c r="E1045"/>
  <c r="G1045" s="1"/>
  <c r="E1044"/>
  <c r="G1044" s="1"/>
  <c r="E1043"/>
  <c r="G1043" s="1"/>
  <c r="E1042"/>
  <c r="G1042" s="1"/>
  <c r="E1041"/>
  <c r="G1041" s="1"/>
  <c r="E1040"/>
  <c r="G1040" s="1"/>
  <c r="E1039"/>
  <c r="G1039" s="1"/>
  <c r="E1038"/>
  <c r="G1038" s="1"/>
  <c r="E1037"/>
  <c r="G1037" s="1"/>
  <c r="E1036"/>
  <c r="G1036" s="1"/>
  <c r="E1035"/>
  <c r="G1035" s="1"/>
  <c r="E1034"/>
  <c r="G1034" s="1"/>
  <c r="E1033"/>
  <c r="G1033" s="1"/>
  <c r="E1032"/>
  <c r="G1032" s="1"/>
  <c r="E1031"/>
  <c r="G1031" s="1"/>
  <c r="E1030"/>
  <c r="G1030" s="1"/>
  <c r="E1029"/>
  <c r="G1029" s="1"/>
  <c r="E1028"/>
  <c r="G1028" s="1"/>
  <c r="E1027"/>
  <c r="G1027" s="1"/>
  <c r="E1026"/>
  <c r="G1026" s="1"/>
  <c r="E1025"/>
  <c r="G1025" s="1"/>
  <c r="E1024"/>
  <c r="G1024" s="1"/>
  <c r="E1023"/>
  <c r="G1023" s="1"/>
  <c r="E1022"/>
  <c r="G1022" s="1"/>
  <c r="E1021"/>
  <c r="G1021" s="1"/>
  <c r="E1020"/>
  <c r="G1020" s="1"/>
  <c r="E1019"/>
  <c r="G1019" s="1"/>
  <c r="E1018"/>
  <c r="G1018" s="1"/>
  <c r="E1017"/>
  <c r="G1017" s="1"/>
  <c r="E1016"/>
  <c r="G1016" s="1"/>
  <c r="E1015"/>
  <c r="G1015" s="1"/>
  <c r="E1014"/>
  <c r="G1014" s="1"/>
  <c r="E1013"/>
  <c r="G1013" s="1"/>
  <c r="E1012"/>
  <c r="G1012" s="1"/>
  <c r="E1011"/>
  <c r="G1011" s="1"/>
  <c r="E1010"/>
  <c r="G1010" s="1"/>
  <c r="E1009"/>
  <c r="G1009" s="1"/>
  <c r="E1008"/>
  <c r="G1008" s="1"/>
  <c r="E1007"/>
  <c r="G1007" s="1"/>
  <c r="E1006"/>
  <c r="G1006" s="1"/>
  <c r="E1005"/>
  <c r="G1005" s="1"/>
  <c r="E1004"/>
  <c r="G1004" s="1"/>
  <c r="E1003"/>
  <c r="G1003" s="1"/>
  <c r="E1002"/>
  <c r="G1002" s="1"/>
  <c r="E1001"/>
  <c r="G1001" s="1"/>
  <c r="E1000"/>
  <c r="G1000" s="1"/>
  <c r="E999"/>
  <c r="G999" s="1"/>
  <c r="E998"/>
  <c r="G998" s="1"/>
  <c r="E997"/>
  <c r="G997" s="1"/>
  <c r="E996"/>
  <c r="G996" s="1"/>
  <c r="E995"/>
  <c r="G995" s="1"/>
  <c r="E994"/>
  <c r="G994" s="1"/>
  <c r="E993"/>
  <c r="G993" s="1"/>
  <c r="E992"/>
  <c r="G992" s="1"/>
  <c r="E991"/>
  <c r="G991" s="1"/>
  <c r="E990"/>
  <c r="G990" s="1"/>
  <c r="E989"/>
  <c r="G989" s="1"/>
  <c r="E988"/>
  <c r="G988" s="1"/>
  <c r="E987"/>
  <c r="G987" s="1"/>
  <c r="E986"/>
  <c r="G986" s="1"/>
  <c r="E985"/>
  <c r="G985" s="1"/>
  <c r="E984"/>
  <c r="G984" s="1"/>
  <c r="E983"/>
  <c r="G983" s="1"/>
  <c r="E982"/>
  <c r="G982" s="1"/>
  <c r="E981"/>
  <c r="G981" s="1"/>
  <c r="E980"/>
  <c r="G980" s="1"/>
  <c r="E979"/>
  <c r="G979" s="1"/>
  <c r="E978"/>
  <c r="G978" s="1"/>
  <c r="E977"/>
  <c r="G977" s="1"/>
  <c r="E976"/>
  <c r="G976" s="1"/>
  <c r="E975"/>
  <c r="G975" s="1"/>
  <c r="E974"/>
  <c r="G974" s="1"/>
  <c r="E973"/>
  <c r="G973" s="1"/>
  <c r="E972"/>
  <c r="G972" s="1"/>
  <c r="E971"/>
  <c r="G971" s="1"/>
  <c r="E970"/>
  <c r="G970" s="1"/>
  <c r="E969"/>
  <c r="G969" s="1"/>
  <c r="E968"/>
  <c r="G968" s="1"/>
  <c r="E967"/>
  <c r="G967" s="1"/>
  <c r="E966"/>
  <c r="G966" s="1"/>
  <c r="E965"/>
  <c r="G965" s="1"/>
  <c r="E964"/>
  <c r="G964" s="1"/>
  <c r="E963"/>
  <c r="G963" s="1"/>
  <c r="E962"/>
  <c r="G962" s="1"/>
  <c r="E961"/>
  <c r="G961" s="1"/>
  <c r="E960"/>
  <c r="G960" s="1"/>
  <c r="E959"/>
  <c r="G959" s="1"/>
  <c r="E958"/>
  <c r="G958" s="1"/>
  <c r="E957"/>
  <c r="G957" s="1"/>
  <c r="E956"/>
  <c r="G956" s="1"/>
  <c r="E955"/>
  <c r="G955" s="1"/>
  <c r="E954"/>
  <c r="G954" s="1"/>
  <c r="E953"/>
  <c r="G953" s="1"/>
  <c r="E952"/>
  <c r="G952" s="1"/>
  <c r="E951"/>
  <c r="G951" s="1"/>
  <c r="E950"/>
  <c r="G950" s="1"/>
  <c r="E949"/>
  <c r="G949" s="1"/>
  <c r="E948"/>
  <c r="G948" s="1"/>
  <c r="E947"/>
  <c r="G947" s="1"/>
  <c r="E946"/>
  <c r="G946" s="1"/>
  <c r="E945"/>
  <c r="G945" s="1"/>
  <c r="E944"/>
  <c r="G944" s="1"/>
  <c r="E943"/>
  <c r="G943" s="1"/>
  <c r="E942"/>
  <c r="G942" s="1"/>
  <c r="E941"/>
  <c r="G941" s="1"/>
  <c r="E940"/>
  <c r="G940" s="1"/>
  <c r="E939"/>
  <c r="G939" s="1"/>
  <c r="E938"/>
  <c r="G938" s="1"/>
  <c r="E937"/>
  <c r="G937" s="1"/>
  <c r="E936"/>
  <c r="G936" s="1"/>
  <c r="E935"/>
  <c r="G935" s="1"/>
  <c r="E934"/>
  <c r="G934" s="1"/>
  <c r="E933"/>
  <c r="G933" s="1"/>
  <c r="E932"/>
  <c r="G932" s="1"/>
  <c r="E931"/>
  <c r="G931" s="1"/>
  <c r="E930"/>
  <c r="G930" s="1"/>
  <c r="E929"/>
  <c r="G929" s="1"/>
  <c r="E928"/>
  <c r="G928" s="1"/>
  <c r="E927"/>
  <c r="G927" s="1"/>
  <c r="E926"/>
  <c r="G926" s="1"/>
  <c r="E925"/>
  <c r="G925" s="1"/>
  <c r="E924"/>
  <c r="G924" s="1"/>
  <c r="E923"/>
  <c r="G923" s="1"/>
  <c r="E922"/>
  <c r="G922" s="1"/>
  <c r="E921"/>
  <c r="G921" s="1"/>
  <c r="E920"/>
  <c r="G920" s="1"/>
  <c r="E919"/>
  <c r="G919" s="1"/>
  <c r="E918"/>
  <c r="G918" s="1"/>
  <c r="E917"/>
  <c r="G917" s="1"/>
  <c r="E916"/>
  <c r="G916" s="1"/>
  <c r="E915"/>
  <c r="G915" s="1"/>
  <c r="E914"/>
  <c r="G914" s="1"/>
  <c r="E913"/>
  <c r="G913" s="1"/>
  <c r="E912"/>
  <c r="G912" s="1"/>
  <c r="E911"/>
  <c r="G911" s="1"/>
  <c r="E910"/>
  <c r="G910" s="1"/>
  <c r="E909"/>
  <c r="G909" s="1"/>
  <c r="E908"/>
  <c r="G908" s="1"/>
  <c r="E907"/>
  <c r="G907" s="1"/>
  <c r="E906"/>
  <c r="G906" s="1"/>
  <c r="E905"/>
  <c r="G905" s="1"/>
  <c r="E904"/>
  <c r="G904" s="1"/>
  <c r="E903"/>
  <c r="G903" s="1"/>
  <c r="E902"/>
  <c r="G902" s="1"/>
  <c r="E901"/>
  <c r="G901" s="1"/>
  <c r="E900"/>
  <c r="G900" s="1"/>
  <c r="E899"/>
  <c r="G899" s="1"/>
  <c r="E898"/>
  <c r="G898" s="1"/>
  <c r="E897"/>
  <c r="G897" s="1"/>
  <c r="E896"/>
  <c r="G896" s="1"/>
  <c r="E895"/>
  <c r="G895" s="1"/>
  <c r="E894"/>
  <c r="G894" s="1"/>
  <c r="E893"/>
  <c r="G893" s="1"/>
  <c r="E892"/>
  <c r="G892" s="1"/>
  <c r="E891"/>
  <c r="G891" s="1"/>
  <c r="E890"/>
  <c r="G890" s="1"/>
  <c r="E889"/>
  <c r="G889" s="1"/>
  <c r="E888"/>
  <c r="G888" s="1"/>
  <c r="E887"/>
  <c r="G887" s="1"/>
  <c r="E886"/>
  <c r="G886" s="1"/>
  <c r="E885"/>
  <c r="G885" s="1"/>
  <c r="E884"/>
  <c r="G884" s="1"/>
  <c r="E883"/>
  <c r="G883" s="1"/>
  <c r="E882"/>
  <c r="G882" s="1"/>
  <c r="E881"/>
  <c r="G881" s="1"/>
  <c r="E880"/>
  <c r="G880" s="1"/>
  <c r="E879"/>
  <c r="G879" s="1"/>
  <c r="E878"/>
  <c r="G878" s="1"/>
  <c r="E877"/>
  <c r="G877" s="1"/>
  <c r="E876"/>
  <c r="G876" s="1"/>
  <c r="E875"/>
  <c r="G875" s="1"/>
  <c r="E874"/>
  <c r="G874" s="1"/>
  <c r="E873"/>
  <c r="G873" s="1"/>
  <c r="E872"/>
  <c r="G872" s="1"/>
  <c r="E871"/>
  <c r="G871" s="1"/>
  <c r="E870"/>
  <c r="G870" s="1"/>
  <c r="E869"/>
  <c r="G869" s="1"/>
  <c r="E868"/>
  <c r="G868" s="1"/>
  <c r="E867"/>
  <c r="G867" s="1"/>
  <c r="E866"/>
  <c r="G866" s="1"/>
  <c r="E865"/>
  <c r="G865" s="1"/>
  <c r="E864"/>
  <c r="G864" s="1"/>
  <c r="E863"/>
  <c r="G863" s="1"/>
  <c r="E862"/>
  <c r="G862" s="1"/>
  <c r="E861"/>
  <c r="G861" s="1"/>
  <c r="E860"/>
  <c r="G860" s="1"/>
  <c r="E859"/>
  <c r="G859" s="1"/>
  <c r="E858"/>
  <c r="G858" s="1"/>
  <c r="E857"/>
  <c r="G857" s="1"/>
  <c r="E856"/>
  <c r="G856" s="1"/>
  <c r="E855"/>
  <c r="G855" s="1"/>
  <c r="E854"/>
  <c r="G854" s="1"/>
  <c r="E853"/>
  <c r="G853" s="1"/>
  <c r="E852"/>
  <c r="G852" s="1"/>
  <c r="E851"/>
  <c r="G851" s="1"/>
  <c r="E850"/>
  <c r="G850" s="1"/>
  <c r="E849"/>
  <c r="G849" s="1"/>
  <c r="E848"/>
  <c r="G848" s="1"/>
  <c r="E847"/>
  <c r="G847" s="1"/>
  <c r="E846"/>
  <c r="G846" s="1"/>
  <c r="E845"/>
  <c r="G845" s="1"/>
  <c r="E844"/>
  <c r="G844" s="1"/>
  <c r="E843"/>
  <c r="G843" s="1"/>
  <c r="E842"/>
  <c r="G842" s="1"/>
  <c r="E841"/>
  <c r="G841" s="1"/>
  <c r="E840"/>
  <c r="G840" s="1"/>
  <c r="E839"/>
  <c r="G839" s="1"/>
  <c r="E838"/>
  <c r="G838" s="1"/>
  <c r="E837"/>
  <c r="G837" s="1"/>
  <c r="E836"/>
  <c r="G836" s="1"/>
  <c r="E835"/>
  <c r="G835" s="1"/>
  <c r="E834"/>
  <c r="G834" s="1"/>
  <c r="E833"/>
  <c r="G833" s="1"/>
  <c r="E832"/>
  <c r="G832" s="1"/>
  <c r="E831"/>
  <c r="G831" s="1"/>
  <c r="E830"/>
  <c r="G830" s="1"/>
  <c r="E829"/>
  <c r="G829" s="1"/>
  <c r="E828"/>
  <c r="G828" s="1"/>
  <c r="E827"/>
  <c r="G827" s="1"/>
  <c r="E826"/>
  <c r="G826" s="1"/>
  <c r="E825"/>
  <c r="G825" s="1"/>
  <c r="E824"/>
  <c r="G824" s="1"/>
  <c r="E823"/>
  <c r="G823" s="1"/>
  <c r="E822"/>
  <c r="G822" s="1"/>
  <c r="E821"/>
  <c r="G821" s="1"/>
  <c r="E820"/>
  <c r="G820" s="1"/>
  <c r="E819"/>
  <c r="G819" s="1"/>
  <c r="E818"/>
  <c r="G818" s="1"/>
  <c r="E817"/>
  <c r="G817" s="1"/>
  <c r="E816"/>
  <c r="G816" s="1"/>
  <c r="E815"/>
  <c r="G815" s="1"/>
  <c r="E814"/>
  <c r="G814" s="1"/>
  <c r="E813"/>
  <c r="G813" s="1"/>
  <c r="E812"/>
  <c r="G812" s="1"/>
  <c r="E811"/>
  <c r="G811" s="1"/>
  <c r="E810"/>
  <c r="G810" s="1"/>
  <c r="E809"/>
  <c r="G809" s="1"/>
  <c r="E808"/>
  <c r="G808" s="1"/>
  <c r="E807"/>
  <c r="G807" s="1"/>
  <c r="E806"/>
  <c r="G806" s="1"/>
  <c r="E805"/>
  <c r="G805" s="1"/>
  <c r="E804"/>
  <c r="G804" s="1"/>
  <c r="E803"/>
  <c r="G803" s="1"/>
  <c r="E802"/>
  <c r="G802" s="1"/>
  <c r="E801"/>
  <c r="G801" s="1"/>
  <c r="E800"/>
  <c r="G800" s="1"/>
  <c r="E799"/>
  <c r="G799" s="1"/>
  <c r="E798"/>
  <c r="G798" s="1"/>
  <c r="E797"/>
  <c r="G797" s="1"/>
  <c r="E796"/>
  <c r="G796" s="1"/>
  <c r="E795"/>
  <c r="G795" s="1"/>
  <c r="E794"/>
  <c r="G794" s="1"/>
  <c r="E793"/>
  <c r="G793" s="1"/>
  <c r="E792"/>
  <c r="G792" s="1"/>
  <c r="E791"/>
  <c r="G791" s="1"/>
  <c r="E790"/>
  <c r="G790" s="1"/>
  <c r="E789"/>
  <c r="G789" s="1"/>
  <c r="E788"/>
  <c r="G788" s="1"/>
  <c r="E787"/>
  <c r="G787" s="1"/>
  <c r="E786"/>
  <c r="G786" s="1"/>
  <c r="E785"/>
  <c r="G785" s="1"/>
  <c r="E784"/>
  <c r="G784" s="1"/>
  <c r="E783"/>
  <c r="G783" s="1"/>
  <c r="E782"/>
  <c r="G782" s="1"/>
  <c r="E781"/>
  <c r="G781" s="1"/>
  <c r="E780"/>
  <c r="G780" s="1"/>
  <c r="E779"/>
  <c r="G779" s="1"/>
  <c r="E778"/>
  <c r="G778" s="1"/>
  <c r="E777"/>
  <c r="G777" s="1"/>
  <c r="E776"/>
  <c r="G776" s="1"/>
  <c r="E775"/>
  <c r="G775" s="1"/>
  <c r="E774"/>
  <c r="G774" s="1"/>
  <c r="E773"/>
  <c r="G773" s="1"/>
  <c r="E772"/>
  <c r="G772" s="1"/>
  <c r="E771"/>
  <c r="G771" s="1"/>
  <c r="E770"/>
  <c r="G770" s="1"/>
  <c r="E769"/>
  <c r="G769" s="1"/>
  <c r="E768"/>
  <c r="G768" s="1"/>
  <c r="E767"/>
  <c r="G767" s="1"/>
  <c r="E766"/>
  <c r="G766" s="1"/>
  <c r="E765"/>
  <c r="G765" s="1"/>
  <c r="E764"/>
  <c r="G764" s="1"/>
  <c r="E763"/>
  <c r="G763" s="1"/>
  <c r="E762"/>
  <c r="G762" s="1"/>
  <c r="E761"/>
  <c r="G761" s="1"/>
  <c r="E760"/>
  <c r="G760" s="1"/>
  <c r="E759"/>
  <c r="G759" s="1"/>
  <c r="E758"/>
  <c r="G758" s="1"/>
  <c r="E757"/>
  <c r="G757" s="1"/>
  <c r="E756"/>
  <c r="G756" s="1"/>
  <c r="E755"/>
  <c r="G755" s="1"/>
  <c r="E754"/>
  <c r="G754" s="1"/>
  <c r="E753"/>
  <c r="G753" s="1"/>
  <c r="E752"/>
  <c r="G752" s="1"/>
  <c r="E751"/>
  <c r="G751" s="1"/>
  <c r="E750"/>
  <c r="G750" s="1"/>
  <c r="E749"/>
  <c r="G749" s="1"/>
  <c r="E748"/>
  <c r="G748" s="1"/>
  <c r="E747"/>
  <c r="G747" s="1"/>
  <c r="E746"/>
  <c r="G746" s="1"/>
  <c r="E745"/>
  <c r="G745" s="1"/>
  <c r="E744"/>
  <c r="G744" s="1"/>
  <c r="E743"/>
  <c r="G743" s="1"/>
  <c r="E742"/>
  <c r="G742" s="1"/>
  <c r="E741"/>
  <c r="G741" s="1"/>
  <c r="E740"/>
  <c r="G740" s="1"/>
  <c r="E739"/>
  <c r="G739" s="1"/>
  <c r="E738"/>
  <c r="G738" s="1"/>
  <c r="E737"/>
  <c r="G737" s="1"/>
  <c r="E736"/>
  <c r="G736" s="1"/>
  <c r="E735"/>
  <c r="G735" s="1"/>
  <c r="E734"/>
  <c r="G734" s="1"/>
  <c r="E733"/>
  <c r="G733" s="1"/>
  <c r="E732"/>
  <c r="G732" s="1"/>
  <c r="E731"/>
  <c r="G731" s="1"/>
  <c r="E730"/>
  <c r="G730" s="1"/>
  <c r="E729"/>
  <c r="G729" s="1"/>
  <c r="E728"/>
  <c r="G728" s="1"/>
  <c r="E727"/>
  <c r="G727" s="1"/>
  <c r="E726"/>
  <c r="G726" s="1"/>
  <c r="E725"/>
  <c r="G725" s="1"/>
  <c r="E724"/>
  <c r="G724" s="1"/>
  <c r="E723"/>
  <c r="G723" s="1"/>
  <c r="E722"/>
  <c r="G722" s="1"/>
  <c r="E721"/>
  <c r="G721" s="1"/>
  <c r="E720"/>
  <c r="G720" s="1"/>
  <c r="E719"/>
  <c r="G719" s="1"/>
  <c r="E718"/>
  <c r="G718" s="1"/>
  <c r="E717"/>
  <c r="G717" s="1"/>
  <c r="E716"/>
  <c r="G716" s="1"/>
  <c r="E715"/>
  <c r="G715" s="1"/>
  <c r="E714"/>
  <c r="G714" s="1"/>
  <c r="E713"/>
  <c r="G713" s="1"/>
  <c r="E712"/>
  <c r="G712" s="1"/>
  <c r="E711"/>
  <c r="G711" s="1"/>
  <c r="E710"/>
  <c r="G710" s="1"/>
  <c r="E709"/>
  <c r="G709" s="1"/>
  <c r="E708"/>
  <c r="G708" s="1"/>
  <c r="E707"/>
  <c r="G707" s="1"/>
  <c r="E706"/>
  <c r="G706" s="1"/>
  <c r="E705"/>
  <c r="G705" s="1"/>
  <c r="E704"/>
  <c r="G704" s="1"/>
  <c r="E703"/>
  <c r="G703" s="1"/>
  <c r="E702"/>
  <c r="G702" s="1"/>
  <c r="E701"/>
  <c r="G701" s="1"/>
  <c r="E700"/>
  <c r="G700" s="1"/>
  <c r="E699"/>
  <c r="G699" s="1"/>
  <c r="E698"/>
  <c r="G698" s="1"/>
  <c r="E697"/>
  <c r="G697" s="1"/>
  <c r="E696"/>
  <c r="G696" s="1"/>
  <c r="E695"/>
  <c r="G695" s="1"/>
  <c r="E694"/>
  <c r="G694" s="1"/>
  <c r="E693"/>
  <c r="G693" s="1"/>
  <c r="E692"/>
  <c r="G692" s="1"/>
  <c r="E691"/>
  <c r="G691" s="1"/>
  <c r="E690"/>
  <c r="G690" s="1"/>
  <c r="E689"/>
  <c r="G689" s="1"/>
  <c r="E688"/>
  <c r="G688" s="1"/>
  <c r="E687"/>
  <c r="G687" s="1"/>
  <c r="E686"/>
  <c r="G686" s="1"/>
  <c r="E685"/>
  <c r="G685" s="1"/>
  <c r="E684"/>
  <c r="G684" s="1"/>
  <c r="E683"/>
  <c r="G683" s="1"/>
  <c r="E682"/>
  <c r="G682" s="1"/>
  <c r="E681"/>
  <c r="G681" s="1"/>
  <c r="E680"/>
  <c r="G680" s="1"/>
  <c r="E679"/>
  <c r="G679" s="1"/>
  <c r="E678"/>
  <c r="G678" s="1"/>
  <c r="E677"/>
  <c r="G677" s="1"/>
  <c r="E676"/>
  <c r="G676" s="1"/>
  <c r="E675"/>
  <c r="G675" s="1"/>
  <c r="E674"/>
  <c r="G674" s="1"/>
  <c r="E673"/>
  <c r="G673" s="1"/>
  <c r="E672"/>
  <c r="G672" s="1"/>
  <c r="E671"/>
  <c r="G671" s="1"/>
  <c r="E670"/>
  <c r="G670" s="1"/>
  <c r="E669"/>
  <c r="G669" s="1"/>
  <c r="E668"/>
  <c r="G668" s="1"/>
  <c r="E667"/>
  <c r="G667" s="1"/>
  <c r="E666"/>
  <c r="G666" s="1"/>
  <c r="E665"/>
  <c r="G665" s="1"/>
  <c r="E664"/>
  <c r="G664" s="1"/>
  <c r="E663"/>
  <c r="G663" s="1"/>
  <c r="E662"/>
  <c r="G662" s="1"/>
  <c r="E661"/>
  <c r="G661" s="1"/>
  <c r="E660"/>
  <c r="G660" s="1"/>
  <c r="E659"/>
  <c r="G659" s="1"/>
  <c r="E658"/>
  <c r="G658" s="1"/>
  <c r="E657"/>
  <c r="G657" s="1"/>
  <c r="E656"/>
  <c r="G656" s="1"/>
  <c r="E655"/>
  <c r="G655" s="1"/>
  <c r="E654"/>
  <c r="G654" s="1"/>
  <c r="E653"/>
  <c r="G653" s="1"/>
  <c r="E652"/>
  <c r="G652" s="1"/>
  <c r="E651"/>
  <c r="G651" s="1"/>
  <c r="E650"/>
  <c r="G650" s="1"/>
  <c r="E649"/>
  <c r="G649" s="1"/>
  <c r="E648"/>
  <c r="G648" s="1"/>
  <c r="E647"/>
  <c r="G647" s="1"/>
  <c r="E646"/>
  <c r="G646" s="1"/>
  <c r="E645"/>
  <c r="G645" s="1"/>
  <c r="E644"/>
  <c r="G644" s="1"/>
  <c r="E643"/>
  <c r="G643" s="1"/>
  <c r="E642"/>
  <c r="G642" s="1"/>
  <c r="E641"/>
  <c r="G641" s="1"/>
  <c r="E640"/>
  <c r="G640" s="1"/>
  <c r="E639"/>
  <c r="G639" s="1"/>
  <c r="E638"/>
  <c r="G638" s="1"/>
  <c r="E637"/>
  <c r="G637" s="1"/>
  <c r="E636"/>
  <c r="G636" s="1"/>
  <c r="E635"/>
  <c r="G635" s="1"/>
  <c r="E634"/>
  <c r="G634" s="1"/>
  <c r="E633"/>
  <c r="G633" s="1"/>
  <c r="E632"/>
  <c r="G632" s="1"/>
  <c r="E631"/>
  <c r="G631" s="1"/>
  <c r="E630"/>
  <c r="G630" s="1"/>
  <c r="E629"/>
  <c r="G629" s="1"/>
  <c r="E628"/>
  <c r="G628" s="1"/>
  <c r="E627"/>
  <c r="G627" s="1"/>
  <c r="E626"/>
  <c r="G626" s="1"/>
  <c r="E625"/>
  <c r="G625" s="1"/>
  <c r="E624"/>
  <c r="G624" s="1"/>
  <c r="E623"/>
  <c r="G623" s="1"/>
  <c r="E622"/>
  <c r="G622" s="1"/>
  <c r="E621"/>
  <c r="G621" s="1"/>
  <c r="E620"/>
  <c r="G620" s="1"/>
  <c r="E619"/>
  <c r="G619" s="1"/>
  <c r="E618"/>
  <c r="G618" s="1"/>
  <c r="E617"/>
  <c r="G617" s="1"/>
  <c r="E616"/>
  <c r="G616" s="1"/>
  <c r="E615"/>
  <c r="G615" s="1"/>
  <c r="E614"/>
  <c r="G614" s="1"/>
  <c r="E613"/>
  <c r="G613" s="1"/>
  <c r="E612"/>
  <c r="G612" s="1"/>
  <c r="E611"/>
  <c r="G611" s="1"/>
  <c r="E610"/>
  <c r="G610" s="1"/>
  <c r="E609"/>
  <c r="G609" s="1"/>
  <c r="E608"/>
  <c r="G608" s="1"/>
  <c r="E607"/>
  <c r="G607" s="1"/>
  <c r="E606"/>
  <c r="G606" s="1"/>
  <c r="E605"/>
  <c r="G605" s="1"/>
  <c r="E604"/>
  <c r="G604" s="1"/>
  <c r="E603"/>
  <c r="G603" s="1"/>
  <c r="E602"/>
  <c r="G602" s="1"/>
  <c r="E601"/>
  <c r="G601" s="1"/>
  <c r="E600"/>
  <c r="G600" s="1"/>
  <c r="E599"/>
  <c r="G599" s="1"/>
  <c r="E598"/>
  <c r="G598" s="1"/>
  <c r="E597"/>
  <c r="G597" s="1"/>
  <c r="E596"/>
  <c r="G596" s="1"/>
  <c r="E595"/>
  <c r="G595" s="1"/>
  <c r="E594"/>
  <c r="G594" s="1"/>
  <c r="E593"/>
  <c r="G593" s="1"/>
  <c r="E592"/>
  <c r="G592" s="1"/>
  <c r="E591"/>
  <c r="G591" s="1"/>
  <c r="E590"/>
  <c r="G590" s="1"/>
  <c r="E589"/>
  <c r="G589" s="1"/>
  <c r="E588"/>
  <c r="G588" s="1"/>
  <c r="E587"/>
  <c r="G587" s="1"/>
  <c r="E586"/>
  <c r="G586" s="1"/>
  <c r="E585"/>
  <c r="G585" s="1"/>
  <c r="E584"/>
  <c r="G584" s="1"/>
  <c r="E583"/>
  <c r="G583" s="1"/>
  <c r="E582"/>
  <c r="G582" s="1"/>
  <c r="E581"/>
  <c r="G581" s="1"/>
  <c r="E580"/>
  <c r="G580" s="1"/>
  <c r="E579"/>
  <c r="G579" s="1"/>
  <c r="E578"/>
  <c r="G578" s="1"/>
  <c r="E577"/>
  <c r="G577" s="1"/>
  <c r="E576"/>
  <c r="G576" s="1"/>
  <c r="E575"/>
  <c r="G575" s="1"/>
  <c r="E574"/>
  <c r="G574" s="1"/>
  <c r="E573"/>
  <c r="G573" s="1"/>
  <c r="E572"/>
  <c r="G572" s="1"/>
  <c r="E571"/>
  <c r="G571" s="1"/>
  <c r="E570"/>
  <c r="G570" s="1"/>
  <c r="E569"/>
  <c r="G569" s="1"/>
  <c r="E568"/>
  <c r="G568" s="1"/>
  <c r="E567"/>
  <c r="G567" s="1"/>
  <c r="E566"/>
  <c r="G566" s="1"/>
  <c r="E565"/>
  <c r="G565" s="1"/>
  <c r="E564"/>
  <c r="G564" s="1"/>
  <c r="E563"/>
  <c r="G563" s="1"/>
  <c r="E562"/>
  <c r="G562" s="1"/>
  <c r="E561"/>
  <c r="G561" s="1"/>
  <c r="E560"/>
  <c r="G560" s="1"/>
  <c r="E559"/>
  <c r="G559" s="1"/>
  <c r="E558"/>
  <c r="G558" s="1"/>
  <c r="E557"/>
  <c r="G557" s="1"/>
  <c r="E556"/>
  <c r="G556" s="1"/>
  <c r="E555"/>
  <c r="G555" s="1"/>
  <c r="E554"/>
  <c r="G554" s="1"/>
  <c r="E553"/>
  <c r="G553" s="1"/>
  <c r="E552"/>
  <c r="G552" s="1"/>
  <c r="E551"/>
  <c r="G551" s="1"/>
  <c r="E550"/>
  <c r="G550" s="1"/>
  <c r="E549"/>
  <c r="G549" s="1"/>
  <c r="E548"/>
  <c r="G548" s="1"/>
  <c r="E547"/>
  <c r="G547" s="1"/>
  <c r="E546"/>
  <c r="G546" s="1"/>
  <c r="E545"/>
  <c r="G545" s="1"/>
  <c r="E544"/>
  <c r="G544" s="1"/>
  <c r="E543"/>
  <c r="G543" s="1"/>
  <c r="E542"/>
  <c r="G542" s="1"/>
  <c r="E541"/>
  <c r="G541" s="1"/>
  <c r="E540"/>
  <c r="G540" s="1"/>
  <c r="E539"/>
  <c r="G539" s="1"/>
  <c r="E538"/>
  <c r="G538" s="1"/>
  <c r="E537"/>
  <c r="G537" s="1"/>
  <c r="E536"/>
  <c r="G536" s="1"/>
  <c r="E535"/>
  <c r="G535" s="1"/>
  <c r="E534"/>
  <c r="G534" s="1"/>
  <c r="E533"/>
  <c r="G533" s="1"/>
  <c r="E532"/>
  <c r="G532" s="1"/>
  <c r="E531"/>
  <c r="G531" s="1"/>
  <c r="E530"/>
  <c r="G530" s="1"/>
  <c r="E529"/>
  <c r="G529" s="1"/>
  <c r="E528"/>
  <c r="G528" s="1"/>
  <c r="E527"/>
  <c r="G527" s="1"/>
  <c r="E526"/>
  <c r="G526" s="1"/>
  <c r="E525"/>
  <c r="G525" s="1"/>
  <c r="E524"/>
  <c r="G524" s="1"/>
  <c r="E523"/>
  <c r="G523" s="1"/>
  <c r="E522"/>
  <c r="G522" s="1"/>
  <c r="E521"/>
  <c r="G521" s="1"/>
  <c r="E520"/>
  <c r="G520" s="1"/>
  <c r="E519"/>
  <c r="G519" s="1"/>
  <c r="E518"/>
  <c r="G518" s="1"/>
  <c r="E517"/>
  <c r="G517" s="1"/>
  <c r="E516"/>
  <c r="G516" s="1"/>
  <c r="E515"/>
  <c r="G515" s="1"/>
  <c r="E514"/>
  <c r="G514" s="1"/>
  <c r="E513"/>
  <c r="G513" s="1"/>
  <c r="E512"/>
  <c r="G512" s="1"/>
  <c r="E511"/>
  <c r="G511" s="1"/>
  <c r="E510"/>
  <c r="G510" s="1"/>
  <c r="E509"/>
  <c r="G509" s="1"/>
  <c r="E508"/>
  <c r="G508" s="1"/>
  <c r="E507"/>
  <c r="G507" s="1"/>
  <c r="E506"/>
  <c r="G506" s="1"/>
  <c r="E505"/>
  <c r="G505" s="1"/>
  <c r="E504"/>
  <c r="G504" s="1"/>
  <c r="E503"/>
  <c r="G503" s="1"/>
  <c r="E502"/>
  <c r="G502" s="1"/>
  <c r="E501"/>
  <c r="G501" s="1"/>
  <c r="E500"/>
  <c r="G500" s="1"/>
  <c r="E499"/>
  <c r="G499" s="1"/>
  <c r="E498"/>
  <c r="G498" s="1"/>
  <c r="E497"/>
  <c r="G497" s="1"/>
  <c r="E496"/>
  <c r="G496" s="1"/>
  <c r="E495"/>
  <c r="G495" s="1"/>
  <c r="E494"/>
  <c r="G494" s="1"/>
  <c r="E493"/>
  <c r="G493" s="1"/>
  <c r="E492"/>
  <c r="G492" s="1"/>
  <c r="E491"/>
  <c r="G491" s="1"/>
  <c r="E490"/>
  <c r="G490" s="1"/>
  <c r="E489"/>
  <c r="G489" s="1"/>
  <c r="E488"/>
  <c r="G488" s="1"/>
  <c r="E487"/>
  <c r="G487" s="1"/>
  <c r="E486"/>
  <c r="G486" s="1"/>
  <c r="E485"/>
  <c r="G485" s="1"/>
  <c r="E484"/>
  <c r="G484" s="1"/>
  <c r="E483"/>
  <c r="G483" s="1"/>
  <c r="E482"/>
  <c r="G482" s="1"/>
  <c r="E481"/>
  <c r="G481" s="1"/>
  <c r="E480"/>
  <c r="G480" s="1"/>
  <c r="E479"/>
  <c r="G479" s="1"/>
  <c r="E478"/>
  <c r="G478" s="1"/>
  <c r="E477"/>
  <c r="G477" s="1"/>
  <c r="E476"/>
  <c r="G476" s="1"/>
  <c r="E475"/>
  <c r="G475" s="1"/>
  <c r="E474"/>
  <c r="G474" s="1"/>
  <c r="E473"/>
  <c r="G473" s="1"/>
  <c r="E472"/>
  <c r="G472" s="1"/>
  <c r="E471"/>
  <c r="G471" s="1"/>
  <c r="E470"/>
  <c r="G470" s="1"/>
  <c r="E469"/>
  <c r="G469" s="1"/>
  <c r="E468"/>
  <c r="G468" s="1"/>
  <c r="E467"/>
  <c r="G467" s="1"/>
  <c r="E466"/>
  <c r="G466" s="1"/>
  <c r="E465"/>
  <c r="G465" s="1"/>
  <c r="E464"/>
  <c r="G464" s="1"/>
  <c r="E463"/>
  <c r="G463" s="1"/>
  <c r="E462"/>
  <c r="G462" s="1"/>
  <c r="E461"/>
  <c r="G461" s="1"/>
  <c r="E460"/>
  <c r="G460" s="1"/>
  <c r="E459"/>
  <c r="G459" s="1"/>
  <c r="E458"/>
  <c r="G458" s="1"/>
  <c r="E457"/>
  <c r="G457" s="1"/>
  <c r="E456"/>
  <c r="G456" s="1"/>
  <c r="E455"/>
  <c r="G455" s="1"/>
  <c r="E454"/>
  <c r="G454" s="1"/>
  <c r="E453"/>
  <c r="G453" s="1"/>
  <c r="E452"/>
  <c r="G452" s="1"/>
  <c r="E451"/>
  <c r="G451" s="1"/>
  <c r="E450"/>
  <c r="G450" s="1"/>
  <c r="E449"/>
  <c r="G449" s="1"/>
  <c r="E448"/>
  <c r="G448" s="1"/>
  <c r="E447"/>
  <c r="G447" s="1"/>
  <c r="E446"/>
  <c r="G446" s="1"/>
  <c r="E445"/>
  <c r="G445" s="1"/>
  <c r="E444"/>
  <c r="G444" s="1"/>
  <c r="E443"/>
  <c r="G443" s="1"/>
  <c r="E442"/>
  <c r="G442" s="1"/>
  <c r="E441"/>
  <c r="G441" s="1"/>
  <c r="E440"/>
  <c r="G440" s="1"/>
  <c r="E439"/>
  <c r="G439" s="1"/>
  <c r="E438"/>
  <c r="G438" s="1"/>
  <c r="E437"/>
  <c r="G437" s="1"/>
  <c r="E436"/>
  <c r="G436" s="1"/>
  <c r="E435"/>
  <c r="G435" s="1"/>
  <c r="E434"/>
  <c r="G434" s="1"/>
  <c r="E433"/>
  <c r="G433" s="1"/>
  <c r="E432"/>
  <c r="G432" s="1"/>
  <c r="E431"/>
  <c r="G431" s="1"/>
  <c r="E430"/>
  <c r="G430" s="1"/>
  <c r="E429"/>
  <c r="G429" s="1"/>
  <c r="E428"/>
  <c r="G428" s="1"/>
  <c r="E427"/>
  <c r="G427" s="1"/>
  <c r="E426"/>
  <c r="G426" s="1"/>
  <c r="E425"/>
  <c r="G425" s="1"/>
  <c r="E424"/>
  <c r="G424" s="1"/>
  <c r="E423"/>
  <c r="G423" s="1"/>
  <c r="E422"/>
  <c r="G422" s="1"/>
  <c r="E421"/>
  <c r="G421" s="1"/>
  <c r="E420"/>
  <c r="G420" s="1"/>
  <c r="E419"/>
  <c r="G419" s="1"/>
  <c r="E418"/>
  <c r="G418" s="1"/>
  <c r="E417"/>
  <c r="G417" s="1"/>
  <c r="E416"/>
  <c r="G416" s="1"/>
  <c r="E415"/>
  <c r="G415" s="1"/>
  <c r="E414"/>
  <c r="G414" s="1"/>
  <c r="E413"/>
  <c r="G413" s="1"/>
  <c r="E412"/>
  <c r="G412" s="1"/>
  <c r="E411"/>
  <c r="G411" s="1"/>
  <c r="E410"/>
  <c r="G410" s="1"/>
  <c r="E409"/>
  <c r="G409" s="1"/>
  <c r="E408"/>
  <c r="G408" s="1"/>
  <c r="E407"/>
  <c r="G407" s="1"/>
  <c r="E406"/>
  <c r="G406" s="1"/>
  <c r="E405"/>
  <c r="G405" s="1"/>
  <c r="E404"/>
  <c r="G404" s="1"/>
  <c r="E403"/>
  <c r="G403" s="1"/>
  <c r="E402"/>
  <c r="G402" s="1"/>
  <c r="E401"/>
  <c r="G401" s="1"/>
  <c r="E400"/>
  <c r="G400" s="1"/>
  <c r="E399"/>
  <c r="G399" s="1"/>
  <c r="E398"/>
  <c r="G398" s="1"/>
  <c r="E397"/>
  <c r="G397" s="1"/>
  <c r="E396"/>
  <c r="G396" s="1"/>
  <c r="E395"/>
  <c r="G395" s="1"/>
  <c r="E394"/>
  <c r="G394" s="1"/>
  <c r="E393"/>
  <c r="G393" s="1"/>
  <c r="E392"/>
  <c r="G392" s="1"/>
  <c r="E391"/>
  <c r="G391" s="1"/>
  <c r="E390"/>
  <c r="G390" s="1"/>
  <c r="E389"/>
  <c r="G389" s="1"/>
  <c r="E388"/>
  <c r="G388" s="1"/>
  <c r="E387"/>
  <c r="G387" s="1"/>
  <c r="E386"/>
  <c r="G386" s="1"/>
  <c r="E385"/>
  <c r="G385" s="1"/>
  <c r="E384"/>
  <c r="G384" s="1"/>
  <c r="E383"/>
  <c r="G383" s="1"/>
  <c r="E382"/>
  <c r="G382" s="1"/>
  <c r="E381"/>
  <c r="G381" s="1"/>
  <c r="E380"/>
  <c r="G380" s="1"/>
  <c r="E379"/>
  <c r="G379" s="1"/>
  <c r="E378"/>
  <c r="G378" s="1"/>
  <c r="E377"/>
  <c r="G377" s="1"/>
  <c r="E376"/>
  <c r="G376" s="1"/>
  <c r="E375"/>
  <c r="G375" s="1"/>
  <c r="E374"/>
  <c r="G374" s="1"/>
  <c r="E373"/>
  <c r="G373" s="1"/>
  <c r="E372"/>
  <c r="G372" s="1"/>
  <c r="E371"/>
  <c r="G371" s="1"/>
  <c r="E370"/>
  <c r="G370" s="1"/>
  <c r="E369"/>
  <c r="G369" s="1"/>
  <c r="E368"/>
  <c r="G368" s="1"/>
  <c r="E367"/>
  <c r="G367" s="1"/>
  <c r="E366"/>
  <c r="G366" s="1"/>
  <c r="E365"/>
  <c r="G365" s="1"/>
  <c r="E364"/>
  <c r="G364" s="1"/>
  <c r="E363"/>
  <c r="G363" s="1"/>
  <c r="E362"/>
  <c r="G362" s="1"/>
  <c r="E361"/>
  <c r="G361" s="1"/>
  <c r="E360"/>
  <c r="G360" s="1"/>
  <c r="E359"/>
  <c r="G359" s="1"/>
  <c r="E358"/>
  <c r="G358" s="1"/>
  <c r="E357"/>
  <c r="G357" s="1"/>
  <c r="E356"/>
  <c r="G356" s="1"/>
  <c r="E355"/>
  <c r="G355" s="1"/>
  <c r="E354"/>
  <c r="G354" s="1"/>
  <c r="E353"/>
  <c r="G353" s="1"/>
  <c r="E352"/>
  <c r="G352" s="1"/>
  <c r="E351"/>
  <c r="G351" s="1"/>
  <c r="E350"/>
  <c r="G350" s="1"/>
  <c r="E349"/>
  <c r="G349" s="1"/>
  <c r="E348"/>
  <c r="G348" s="1"/>
  <c r="E347"/>
  <c r="G347" s="1"/>
  <c r="E346"/>
  <c r="G346" s="1"/>
  <c r="E345"/>
  <c r="G345" s="1"/>
  <c r="E344"/>
  <c r="G344" s="1"/>
  <c r="E343"/>
  <c r="G343" s="1"/>
  <c r="E342"/>
  <c r="G342" s="1"/>
  <c r="E341"/>
  <c r="G341" s="1"/>
  <c r="E340"/>
  <c r="G340" s="1"/>
  <c r="E339"/>
  <c r="G339" s="1"/>
  <c r="E338"/>
  <c r="G338" s="1"/>
  <c r="E337"/>
  <c r="G337" s="1"/>
  <c r="E336"/>
  <c r="G336" s="1"/>
  <c r="E335"/>
  <c r="G335" s="1"/>
  <c r="E334"/>
  <c r="G334" s="1"/>
  <c r="E333"/>
  <c r="G333" s="1"/>
  <c r="E332"/>
  <c r="G332" s="1"/>
  <c r="E331"/>
  <c r="G331" s="1"/>
  <c r="E330"/>
  <c r="G330" s="1"/>
  <c r="E329"/>
  <c r="G329" s="1"/>
  <c r="E328"/>
  <c r="G328" s="1"/>
  <c r="E327"/>
  <c r="G327" s="1"/>
  <c r="E326"/>
  <c r="G326" s="1"/>
  <c r="E325"/>
  <c r="G325" s="1"/>
  <c r="E324"/>
  <c r="G324" s="1"/>
  <c r="E323"/>
  <c r="G323" s="1"/>
  <c r="E322"/>
  <c r="G322" s="1"/>
  <c r="E321"/>
  <c r="G321" s="1"/>
  <c r="E320"/>
  <c r="G320" s="1"/>
  <c r="E319"/>
  <c r="G319" s="1"/>
  <c r="E318"/>
  <c r="G318" s="1"/>
  <c r="E317"/>
  <c r="G317" s="1"/>
  <c r="E316"/>
  <c r="G316" s="1"/>
  <c r="E315"/>
  <c r="G315" s="1"/>
  <c r="E314"/>
  <c r="G314" s="1"/>
  <c r="E313"/>
  <c r="G313" s="1"/>
  <c r="E312"/>
  <c r="G312" s="1"/>
  <c r="E311"/>
  <c r="G311" s="1"/>
  <c r="E310"/>
  <c r="G310" s="1"/>
  <c r="E309"/>
  <c r="G309" s="1"/>
  <c r="E308"/>
  <c r="G308" s="1"/>
  <c r="E307"/>
  <c r="G307" s="1"/>
  <c r="E306"/>
  <c r="G306" s="1"/>
  <c r="E305"/>
  <c r="G305" s="1"/>
  <c r="E304"/>
  <c r="G304" s="1"/>
  <c r="E303"/>
  <c r="G303" s="1"/>
  <c r="E302"/>
  <c r="G302" s="1"/>
  <c r="E301"/>
  <c r="G301" s="1"/>
  <c r="E300"/>
  <c r="G300" s="1"/>
  <c r="E299"/>
  <c r="G299" s="1"/>
  <c r="E298"/>
  <c r="G298" s="1"/>
  <c r="E297"/>
  <c r="G297" s="1"/>
  <c r="E296"/>
  <c r="G296" s="1"/>
  <c r="E295"/>
  <c r="G295" s="1"/>
  <c r="E294"/>
  <c r="G294" s="1"/>
  <c r="E293"/>
  <c r="G293" s="1"/>
  <c r="E292"/>
  <c r="G292" s="1"/>
  <c r="E291"/>
  <c r="G291" s="1"/>
  <c r="E290"/>
  <c r="G290" s="1"/>
  <c r="E289"/>
  <c r="G289" s="1"/>
  <c r="E288"/>
  <c r="G288" s="1"/>
  <c r="E287"/>
  <c r="G287" s="1"/>
  <c r="E286"/>
  <c r="G286" s="1"/>
  <c r="E285"/>
  <c r="G285" s="1"/>
  <c r="E284"/>
  <c r="G284" s="1"/>
  <c r="E283"/>
  <c r="G283" s="1"/>
  <c r="E282"/>
  <c r="G282" s="1"/>
  <c r="E281"/>
  <c r="G281" s="1"/>
  <c r="E280"/>
  <c r="G280" s="1"/>
  <c r="E279"/>
  <c r="G279" s="1"/>
  <c r="E278"/>
  <c r="G278" s="1"/>
  <c r="E277"/>
  <c r="G277" s="1"/>
  <c r="E276"/>
  <c r="G276" s="1"/>
  <c r="E275"/>
  <c r="G275" s="1"/>
  <c r="E274"/>
  <c r="G274" s="1"/>
  <c r="E273"/>
  <c r="G273" s="1"/>
  <c r="E272"/>
  <c r="G272" s="1"/>
  <c r="E271"/>
  <c r="G271" s="1"/>
  <c r="E270"/>
  <c r="G270" s="1"/>
  <c r="E269"/>
  <c r="G269" s="1"/>
  <c r="E268"/>
  <c r="G268" s="1"/>
  <c r="E267"/>
  <c r="G267" s="1"/>
  <c r="E266"/>
  <c r="G266" s="1"/>
  <c r="E265"/>
  <c r="G265" s="1"/>
  <c r="E264"/>
  <c r="G264" s="1"/>
  <c r="E263"/>
  <c r="G263" s="1"/>
  <c r="E262"/>
  <c r="G262" s="1"/>
  <c r="E261"/>
  <c r="G261" s="1"/>
  <c r="E260"/>
  <c r="G260" s="1"/>
  <c r="E259"/>
  <c r="G259" s="1"/>
  <c r="E258"/>
  <c r="G258" s="1"/>
  <c r="E257"/>
  <c r="G257" s="1"/>
  <c r="E256"/>
  <c r="G256" s="1"/>
  <c r="E255"/>
  <c r="G255" s="1"/>
  <c r="E254"/>
  <c r="G254" s="1"/>
  <c r="E253"/>
  <c r="G253" s="1"/>
  <c r="E252"/>
  <c r="G252" s="1"/>
  <c r="E251"/>
  <c r="G251" s="1"/>
  <c r="E250"/>
  <c r="G250" s="1"/>
  <c r="E249"/>
  <c r="G249" s="1"/>
  <c r="E248"/>
  <c r="G248" s="1"/>
  <c r="E247"/>
  <c r="G247" s="1"/>
  <c r="E246"/>
  <c r="G246" s="1"/>
  <c r="E245"/>
  <c r="G245" s="1"/>
  <c r="E244"/>
  <c r="G244" s="1"/>
  <c r="E243"/>
  <c r="G243" s="1"/>
  <c r="E242"/>
  <c r="G242" s="1"/>
  <c r="E241"/>
  <c r="G241" s="1"/>
  <c r="E240"/>
  <c r="G240" s="1"/>
  <c r="E239"/>
  <c r="G239" s="1"/>
  <c r="E238"/>
  <c r="G238" s="1"/>
  <c r="E237"/>
  <c r="G237" s="1"/>
  <c r="E236"/>
  <c r="G236" s="1"/>
  <c r="E235"/>
  <c r="G235" s="1"/>
  <c r="E234"/>
  <c r="G234" s="1"/>
  <c r="E233"/>
  <c r="G233" s="1"/>
  <c r="E232"/>
  <c r="G232" s="1"/>
  <c r="E231"/>
  <c r="G231" s="1"/>
  <c r="E230"/>
  <c r="G230" s="1"/>
  <c r="E229"/>
  <c r="G229" s="1"/>
  <c r="E228"/>
  <c r="G228" s="1"/>
  <c r="E227"/>
  <c r="G227" s="1"/>
  <c r="E226"/>
  <c r="G226" s="1"/>
  <c r="E225"/>
  <c r="G225" s="1"/>
  <c r="E224"/>
  <c r="G224" s="1"/>
  <c r="E223"/>
  <c r="G223" s="1"/>
  <c r="E222"/>
  <c r="G222" s="1"/>
  <c r="E221"/>
  <c r="G221" s="1"/>
  <c r="E220"/>
  <c r="G220" s="1"/>
  <c r="E219"/>
  <c r="G219" s="1"/>
  <c r="E218"/>
  <c r="G218" s="1"/>
  <c r="E217"/>
  <c r="G217" s="1"/>
  <c r="E216"/>
  <c r="G216" s="1"/>
  <c r="E215"/>
  <c r="G215" s="1"/>
  <c r="E214"/>
  <c r="G214" s="1"/>
  <c r="E213"/>
  <c r="G213" s="1"/>
  <c r="E212"/>
  <c r="G212" s="1"/>
  <c r="E211"/>
  <c r="G211" s="1"/>
  <c r="E210"/>
  <c r="G210" s="1"/>
  <c r="E209"/>
  <c r="G209" s="1"/>
  <c r="E208"/>
  <c r="G208" s="1"/>
  <c r="E207"/>
  <c r="G207" s="1"/>
  <c r="E206"/>
  <c r="G206" s="1"/>
  <c r="E205"/>
  <c r="G205" s="1"/>
  <c r="E204"/>
  <c r="G204" s="1"/>
  <c r="E203"/>
  <c r="G203" s="1"/>
  <c r="E202"/>
  <c r="G202" s="1"/>
  <c r="E201"/>
  <c r="G201" s="1"/>
  <c r="E200"/>
  <c r="G200" s="1"/>
  <c r="E199"/>
  <c r="G199" s="1"/>
  <c r="E198"/>
  <c r="G198" s="1"/>
  <c r="E197"/>
  <c r="G197" s="1"/>
  <c r="E196"/>
  <c r="G196" s="1"/>
  <c r="E195"/>
  <c r="G195" s="1"/>
  <c r="E194"/>
  <c r="G194" s="1"/>
  <c r="E193"/>
  <c r="G193" s="1"/>
  <c r="E192"/>
  <c r="G192" s="1"/>
  <c r="E191"/>
  <c r="G191" s="1"/>
  <c r="E190"/>
  <c r="G190" s="1"/>
  <c r="E189"/>
  <c r="G189" s="1"/>
  <c r="E188"/>
  <c r="G188" s="1"/>
  <c r="E187"/>
  <c r="G187" s="1"/>
  <c r="E186"/>
  <c r="G186" s="1"/>
  <c r="E185"/>
  <c r="G185" s="1"/>
  <c r="E184"/>
  <c r="G184" s="1"/>
  <c r="E183"/>
  <c r="G183" s="1"/>
  <c r="E182"/>
  <c r="G182" s="1"/>
  <c r="E181"/>
  <c r="G181" s="1"/>
  <c r="E180"/>
  <c r="G180" s="1"/>
  <c r="E179"/>
  <c r="G179" s="1"/>
  <c r="E178"/>
  <c r="G178" s="1"/>
  <c r="E177"/>
  <c r="G177" s="1"/>
  <c r="E176"/>
  <c r="G176" s="1"/>
  <c r="E175"/>
  <c r="G175" s="1"/>
  <c r="E174"/>
  <c r="G174" s="1"/>
  <c r="E173"/>
  <c r="G173" s="1"/>
  <c r="E172"/>
  <c r="G172" s="1"/>
  <c r="E171"/>
  <c r="G171" s="1"/>
  <c r="E170"/>
  <c r="G170" s="1"/>
  <c r="E169"/>
  <c r="G169" s="1"/>
  <c r="E168"/>
  <c r="G168" s="1"/>
  <c r="E167"/>
  <c r="G167" s="1"/>
  <c r="E166"/>
  <c r="G166" s="1"/>
  <c r="E165"/>
  <c r="G165" s="1"/>
  <c r="E164"/>
  <c r="G164" s="1"/>
  <c r="E163"/>
  <c r="G163" s="1"/>
  <c r="E162"/>
  <c r="G162" s="1"/>
  <c r="E161"/>
  <c r="G161" s="1"/>
  <c r="E160"/>
  <c r="G160" s="1"/>
  <c r="E159"/>
  <c r="G159" s="1"/>
  <c r="E158"/>
  <c r="G158" s="1"/>
  <c r="E157"/>
  <c r="G157" s="1"/>
  <c r="E156"/>
  <c r="G156" s="1"/>
  <c r="E155"/>
  <c r="G155" s="1"/>
  <c r="E154"/>
  <c r="G154" s="1"/>
  <c r="E153"/>
  <c r="G153" s="1"/>
  <c r="E152"/>
  <c r="G152" s="1"/>
  <c r="E151"/>
  <c r="G151" s="1"/>
  <c r="E150"/>
  <c r="G150" s="1"/>
  <c r="E149"/>
  <c r="G149" s="1"/>
  <c r="E148"/>
  <c r="G148" s="1"/>
  <c r="E147"/>
  <c r="G147" s="1"/>
  <c r="E146"/>
  <c r="G146" s="1"/>
  <c r="E145"/>
  <c r="G145" s="1"/>
  <c r="E144"/>
  <c r="G144" s="1"/>
  <c r="E143"/>
  <c r="G143" s="1"/>
  <c r="E142"/>
  <c r="G142" s="1"/>
  <c r="E141"/>
  <c r="G141" s="1"/>
  <c r="E140"/>
  <c r="G140" s="1"/>
  <c r="E139"/>
  <c r="G139" s="1"/>
  <c r="E138"/>
  <c r="G138" s="1"/>
  <c r="E137"/>
  <c r="G137" s="1"/>
  <c r="E136"/>
  <c r="G136" s="1"/>
  <c r="E135"/>
  <c r="G135" s="1"/>
  <c r="E134"/>
  <c r="G134" s="1"/>
  <c r="E133"/>
  <c r="G133" s="1"/>
  <c r="E132"/>
  <c r="G132" s="1"/>
  <c r="E131"/>
  <c r="G131" s="1"/>
  <c r="E130"/>
  <c r="G130" s="1"/>
  <c r="E129"/>
  <c r="G129" s="1"/>
  <c r="E128"/>
  <c r="G128" s="1"/>
  <c r="E127"/>
  <c r="G127" s="1"/>
  <c r="E126"/>
  <c r="G126" s="1"/>
  <c r="E125"/>
  <c r="G125" s="1"/>
  <c r="E124"/>
  <c r="G124" s="1"/>
  <c r="E123"/>
  <c r="G123" s="1"/>
  <c r="E122"/>
  <c r="G122" s="1"/>
  <c r="E121"/>
  <c r="G121" s="1"/>
  <c r="E120"/>
  <c r="G120" s="1"/>
  <c r="E119"/>
  <c r="G119" s="1"/>
  <c r="E118"/>
  <c r="G118" s="1"/>
  <c r="E117"/>
  <c r="G117" s="1"/>
  <c r="E116"/>
  <c r="G116" s="1"/>
  <c r="E115"/>
  <c r="G115" s="1"/>
  <c r="E114"/>
  <c r="G114" s="1"/>
  <c r="E113"/>
  <c r="G113" s="1"/>
  <c r="E112"/>
  <c r="G112" s="1"/>
  <c r="E111"/>
  <c r="G111" s="1"/>
  <c r="E110"/>
  <c r="G110" s="1"/>
  <c r="E109"/>
  <c r="G109" s="1"/>
  <c r="E108"/>
  <c r="G108" s="1"/>
  <c r="E107"/>
  <c r="G107" s="1"/>
  <c r="E106"/>
  <c r="G106" s="1"/>
  <c r="E105"/>
  <c r="G105" s="1"/>
  <c r="E104"/>
  <c r="G104" s="1"/>
  <c r="E103"/>
  <c r="G103" s="1"/>
  <c r="E102"/>
  <c r="G102" s="1"/>
  <c r="E101"/>
  <c r="G101" s="1"/>
  <c r="E100"/>
  <c r="G100" s="1"/>
  <c r="E99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E64"/>
  <c r="G64" s="1"/>
  <c r="E63"/>
  <c r="G63" s="1"/>
  <c r="E62"/>
  <c r="G62" s="1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</calcChain>
</file>

<file path=xl/comments1.xml><?xml version="1.0" encoding="utf-8"?>
<comments xmlns="http://schemas.openxmlformats.org/spreadsheetml/2006/main">
  <authors>
    <author>Jeremy Morris-Jarrett</author>
  </authors>
  <commentList>
    <comment ref="E9" authorId="0">
      <text>
        <r>
          <rPr>
            <sz val="8"/>
            <color indexed="81"/>
            <rFont val="Tahoma"/>
            <family val="2"/>
          </rPr>
          <t xml:space="preserve">ComCom:
Centralised dataset does not identify Centralines GXP. 
The region has no embedded generation connected to the Centralines network and is totally supplied from a single GXP at OngaOnga near Waipawa.
</t>
        </r>
      </text>
    </comment>
    <comment ref="J13" authorId="0">
      <text>
        <r>
          <rPr>
            <sz val="8"/>
            <color indexed="81"/>
            <rFont val="Tahoma"/>
            <family val="2"/>
          </rPr>
          <t>ComCom: 
The GXP that serves Nelson Electricity customer is contained within the Tasman Network boundary.</t>
        </r>
      </text>
    </comment>
  </commentList>
</comments>
</file>

<file path=xl/sharedStrings.xml><?xml version="1.0" encoding="utf-8"?>
<sst xmlns="http://schemas.openxmlformats.org/spreadsheetml/2006/main" count="3229" uniqueCount="366">
  <si>
    <t>TLA</t>
  </si>
  <si>
    <t>EDB</t>
  </si>
  <si>
    <t>Ashburton District</t>
  </si>
  <si>
    <t>Electricity Ashburton</t>
  </si>
  <si>
    <t>Auckland City</t>
  </si>
  <si>
    <t>Vector</t>
  </si>
  <si>
    <t>Buller District</t>
  </si>
  <si>
    <t>Carterton District</t>
  </si>
  <si>
    <t>Powerco</t>
  </si>
  <si>
    <t>Central Hawke's Bay District</t>
  </si>
  <si>
    <t>Centralines</t>
  </si>
  <si>
    <t>Central Otago District</t>
  </si>
  <si>
    <t>Aurora Energy</t>
  </si>
  <si>
    <t>OtagoNet</t>
  </si>
  <si>
    <t>Christchurch City</t>
  </si>
  <si>
    <t>Clutha District</t>
  </si>
  <si>
    <t>Dunedin City</t>
  </si>
  <si>
    <t>Far North District</t>
  </si>
  <si>
    <t>Top Energy</t>
  </si>
  <si>
    <t>Franklin District</t>
  </si>
  <si>
    <t>Gisborne District</t>
  </si>
  <si>
    <t>Eastland Network</t>
  </si>
  <si>
    <t>Gore District</t>
  </si>
  <si>
    <t>Grey District</t>
  </si>
  <si>
    <t>WEL Networks</t>
  </si>
  <si>
    <t>Hastings District</t>
  </si>
  <si>
    <t>Unison</t>
  </si>
  <si>
    <t>Hauraki District</t>
  </si>
  <si>
    <t>Horowhenua District</t>
  </si>
  <si>
    <t>Hurunui District</t>
  </si>
  <si>
    <t>Invercargill City</t>
  </si>
  <si>
    <t>Electricity Invercargill</t>
  </si>
  <si>
    <t>Kaikoura District</t>
  </si>
  <si>
    <t>Kaipara District</t>
  </si>
  <si>
    <t>Kapiti Coast District</t>
  </si>
  <si>
    <t>Kawerau District</t>
  </si>
  <si>
    <t xml:space="preserve">Horizon Energy </t>
  </si>
  <si>
    <t>Lower Hutt City</t>
  </si>
  <si>
    <t>Wellington Electricity</t>
  </si>
  <si>
    <t>Mackenzie District</t>
  </si>
  <si>
    <t>Alpine Energy</t>
  </si>
  <si>
    <t>Manawatu District</t>
  </si>
  <si>
    <t>Manukau City</t>
  </si>
  <si>
    <t>Marlborough District</t>
  </si>
  <si>
    <t>Matamata-Piako District</t>
  </si>
  <si>
    <t>Napier City</t>
  </si>
  <si>
    <t>Nelson City</t>
  </si>
  <si>
    <t>Nelson Electricity</t>
  </si>
  <si>
    <t>New Plymouth District</t>
  </si>
  <si>
    <t>North Shore City</t>
  </si>
  <si>
    <t>Opotiki District</t>
  </si>
  <si>
    <t>The Lines Company</t>
  </si>
  <si>
    <t>Palmerston North City</t>
  </si>
  <si>
    <t>Papakura District</t>
  </si>
  <si>
    <t>Porirua City</t>
  </si>
  <si>
    <t>Queenstown-Lakes District</t>
  </si>
  <si>
    <t>Rangitikei District</t>
  </si>
  <si>
    <t>Rodney District</t>
  </si>
  <si>
    <t>Rotorua District</t>
  </si>
  <si>
    <t>Ruapehu District</t>
  </si>
  <si>
    <t>Selwyn District</t>
  </si>
  <si>
    <t>South Taranaki District</t>
  </si>
  <si>
    <t>South Waikato District</t>
  </si>
  <si>
    <t>South Wairarapa District</t>
  </si>
  <si>
    <t>Southland District</t>
  </si>
  <si>
    <t>Stratford District</t>
  </si>
  <si>
    <t>Tararua District</t>
  </si>
  <si>
    <t>Tasman District</t>
  </si>
  <si>
    <t>Network Tasman</t>
  </si>
  <si>
    <t>Taupo District</t>
  </si>
  <si>
    <t>Tauranga City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</si>
  <si>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</si>
  <si>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</si>
  <si>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</si>
  <si>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</si>
  <si>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</si>
  <si>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</si>
  <si>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</si>
  <si>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</si>
  <si>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Waitakere City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</si>
  <si>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</si>
  <si>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</si>
  <si>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</si>
  <si>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</si>
  <si>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</si>
  <si>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</si>
  <si>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</si>
  <si>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</si>
  <si>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ID</t>
  </si>
  <si>
    <t>NZIER region</t>
  </si>
  <si>
    <t>Canterbury</t>
  </si>
  <si>
    <t>Auckland</t>
  </si>
  <si>
    <t>Upper South Island</t>
  </si>
  <si>
    <t>Wellington</t>
  </si>
  <si>
    <t>Gisborne-Hawke's Bay</t>
  </si>
  <si>
    <t>Otago</t>
  </si>
  <si>
    <t>Northland</t>
  </si>
  <si>
    <t>Southland</t>
  </si>
  <si>
    <t>Waikato</t>
  </si>
  <si>
    <t>Manawatu-Wanganui</t>
  </si>
  <si>
    <t>Bay of Plenty</t>
  </si>
  <si>
    <t>Taranaki</t>
  </si>
  <si>
    <t>Year</t>
  </si>
  <si>
    <t>GXP</t>
  </si>
  <si>
    <t>n_days</t>
  </si>
  <si>
    <t>Offtake_in_GWh</t>
  </si>
  <si>
    <t>Transmission region</t>
  </si>
  <si>
    <t>ABY0111</t>
  </si>
  <si>
    <t>ADD0111</t>
  </si>
  <si>
    <t>ADD0661</t>
  </si>
  <si>
    <t>AHA0111</t>
  </si>
  <si>
    <t>ALB0331</t>
  </si>
  <si>
    <t>ALB1101</t>
  </si>
  <si>
    <t>ANA0111</t>
  </si>
  <si>
    <t>APS0111</t>
  </si>
  <si>
    <t>ARG1101</t>
  </si>
  <si>
    <t>ASB0331</t>
  </si>
  <si>
    <t>ASB0661</t>
  </si>
  <si>
    <t>ASY0111</t>
  </si>
  <si>
    <t>ATI0111</t>
  </si>
  <si>
    <t>ATU1101</t>
  </si>
  <si>
    <t>BAL0331</t>
  </si>
  <si>
    <t>BDE0111</t>
  </si>
  <si>
    <t>BLN0331</t>
  </si>
  <si>
    <t>BOB0331</t>
  </si>
  <si>
    <t>BOB1101</t>
  </si>
  <si>
    <t>BPD1101</t>
  </si>
  <si>
    <t>BPE0331</t>
  </si>
  <si>
    <t>BPE0551</t>
  </si>
  <si>
    <t>BPT1101</t>
  </si>
  <si>
    <t>BRB0331</t>
  </si>
  <si>
    <t>BRK0331</t>
  </si>
  <si>
    <t>BRY0111</t>
  </si>
  <si>
    <t>BRY0661</t>
  </si>
  <si>
    <t>BWK1101</t>
  </si>
  <si>
    <t>CBE0331</t>
  </si>
  <si>
    <t>CBG0111</t>
  </si>
  <si>
    <t>CLH0111</t>
  </si>
  <si>
    <t>CML0331</t>
  </si>
  <si>
    <t>COL0111</t>
  </si>
  <si>
    <t>CPK0111</t>
  </si>
  <si>
    <t>CPK0331</t>
  </si>
  <si>
    <t>CST0111</t>
  </si>
  <si>
    <t>CST0331</t>
  </si>
  <si>
    <t>CUL0331</t>
  </si>
  <si>
    <t>CYD0331</t>
  </si>
  <si>
    <t>DAR0111</t>
  </si>
  <si>
    <t>DOB0331</t>
  </si>
  <si>
    <t>DVK0111</t>
  </si>
  <si>
    <t>EDG0331</t>
  </si>
  <si>
    <t>EDN0331</t>
  </si>
  <si>
    <t>FHL0331</t>
  </si>
  <si>
    <t>FKN0331</t>
  </si>
  <si>
    <t>GFD0331</t>
  </si>
  <si>
    <t>GIS0111</t>
  </si>
  <si>
    <t>GIS0501</t>
  </si>
  <si>
    <t>GLN0331</t>
  </si>
  <si>
    <t>GLN0332</t>
  </si>
  <si>
    <t>GOR0331</t>
  </si>
  <si>
    <t>GYM0661</t>
  </si>
  <si>
    <t>GYT0331</t>
  </si>
  <si>
    <t>HAM0111</t>
  </si>
  <si>
    <t>HAM0331</t>
  </si>
  <si>
    <t>HAM0551</t>
  </si>
  <si>
    <t>HAY0111</t>
  </si>
  <si>
    <t>HAY0331</t>
  </si>
  <si>
    <t>HEN0331</t>
  </si>
  <si>
    <t>HEP0331</t>
  </si>
  <si>
    <t>HIN0331</t>
  </si>
  <si>
    <t>HKK0661</t>
  </si>
  <si>
    <t>HLY0331</t>
  </si>
  <si>
    <t>HOR0331</t>
  </si>
  <si>
    <t>HOR0661</t>
  </si>
  <si>
    <t>HTI0331</t>
  </si>
  <si>
    <t>HUI0331</t>
  </si>
  <si>
    <t>HWA0331</t>
  </si>
  <si>
    <t>HWA0332</t>
  </si>
  <si>
    <t>HWA1101</t>
  </si>
  <si>
    <t>HWA1102</t>
  </si>
  <si>
    <t>HWB0331</t>
  </si>
  <si>
    <t>HWB0332</t>
  </si>
  <si>
    <t>INV0331</t>
  </si>
  <si>
    <t>ISL0331</t>
  </si>
  <si>
    <t>ISL0661</t>
  </si>
  <si>
    <t>KAI0111</t>
  </si>
  <si>
    <t>KAW0111</t>
  </si>
  <si>
    <t>KAW0112</t>
  </si>
  <si>
    <t>KAW0113</t>
  </si>
  <si>
    <t>KEN0331</t>
  </si>
  <si>
    <t>KIK0111</t>
  </si>
  <si>
    <t>KIN0111</t>
  </si>
  <si>
    <t>KIN0112</t>
  </si>
  <si>
    <t>KIN0331</t>
  </si>
  <si>
    <t>KKA0331</t>
  </si>
  <si>
    <t>KMO0331</t>
  </si>
  <si>
    <t>KOE0331</t>
  </si>
  <si>
    <t>KPA1101</t>
  </si>
  <si>
    <t>KPU0661</t>
  </si>
  <si>
    <t>KTA0331</t>
  </si>
  <si>
    <t>KUM0661</t>
  </si>
  <si>
    <t>KWA0111</t>
  </si>
  <si>
    <t>LFD1101</t>
  </si>
  <si>
    <t>LFD1102</t>
  </si>
  <si>
    <t>LTN0331</t>
  </si>
  <si>
    <t>MAT1101</t>
  </si>
  <si>
    <t>MCH0111</t>
  </si>
  <si>
    <t>MDN0331</t>
  </si>
  <si>
    <t>MER0331</t>
  </si>
  <si>
    <t>MGM0331</t>
  </si>
  <si>
    <t>MHO0331</t>
  </si>
  <si>
    <t>MLG0111</t>
  </si>
  <si>
    <t>MLG0331</t>
  </si>
  <si>
    <t>MLN0661</t>
  </si>
  <si>
    <t>MLN0664</t>
  </si>
  <si>
    <t>MNG0331</t>
  </si>
  <si>
    <t>MNG1101</t>
  </si>
  <si>
    <t>MNI0111</t>
  </si>
  <si>
    <t>MOT0111</t>
  </si>
  <si>
    <t>MPE0331</t>
  </si>
  <si>
    <t>MPI0331</t>
  </si>
  <si>
    <t>MPI0661</t>
  </si>
  <si>
    <t>MRA0111</t>
  </si>
  <si>
    <t>MRR0111</t>
  </si>
  <si>
    <t>MST0331</t>
  </si>
  <si>
    <t>MTI0111</t>
  </si>
  <si>
    <t>MTM0111</t>
  </si>
  <si>
    <t>MTM0331</t>
  </si>
  <si>
    <t>MTN0331</t>
  </si>
  <si>
    <t>MTO0331</t>
  </si>
  <si>
    <t>MTR0331</t>
  </si>
  <si>
    <t>NMA0331</t>
  </si>
  <si>
    <t>NPK0331</t>
  </si>
  <si>
    <t>NSY0331</t>
  </si>
  <si>
    <t>OAM0331</t>
  </si>
  <si>
    <t>OKI0111</t>
  </si>
  <si>
    <t>OKN0111</t>
  </si>
  <si>
    <t>ONG0331</t>
  </si>
  <si>
    <t>OPK0331</t>
  </si>
  <si>
    <t>ORO1101</t>
  </si>
  <si>
    <t>ORO1102</t>
  </si>
  <si>
    <t>OTA0221</t>
  </si>
  <si>
    <t>OTI0111</t>
  </si>
  <si>
    <t>OWH0111</t>
  </si>
  <si>
    <t>PAK0331</t>
  </si>
  <si>
    <t>PAL0331</t>
  </si>
  <si>
    <t>PAP0111</t>
  </si>
  <si>
    <t>PAP0661</t>
  </si>
  <si>
    <t>PEN0221</t>
  </si>
  <si>
    <t>PEN0331</t>
  </si>
  <si>
    <t>PEN1101</t>
  </si>
  <si>
    <t>PNI0331</t>
  </si>
  <si>
    <t>PPI2201</t>
  </si>
  <si>
    <t>PRM0331</t>
  </si>
  <si>
    <t>RDF0331</t>
  </si>
  <si>
    <t>RFN1101</t>
  </si>
  <si>
    <t>RFN1102</t>
  </si>
  <si>
    <t>RFT0111</t>
  </si>
  <si>
    <t>ROB1101</t>
  </si>
  <si>
    <t>ROS0221</t>
  </si>
  <si>
    <t>ROS1101</t>
  </si>
  <si>
    <t>ROT0111</t>
  </si>
  <si>
    <t>ROT0331</t>
  </si>
  <si>
    <t>SBK0331</t>
  </si>
  <si>
    <t>SDN0331</t>
  </si>
  <si>
    <t>SFD0331</t>
  </si>
  <si>
    <t>SFD2201</t>
  </si>
  <si>
    <t>SPN0331</t>
  </si>
  <si>
    <t>SPN0661</t>
  </si>
  <si>
    <t>STK0331</t>
  </si>
  <si>
    <t>STU0111</t>
  </si>
  <si>
    <t>SVL0331</t>
  </si>
  <si>
    <t>TAK0331</t>
  </si>
  <si>
    <t>TGA0111</t>
  </si>
  <si>
    <t>TGA0331</t>
  </si>
  <si>
    <t>TIM0111</t>
  </si>
  <si>
    <t>TKA0331</t>
  </si>
  <si>
    <t>TKH0111</t>
  </si>
  <si>
    <t>TKR0331</t>
  </si>
  <si>
    <t>TKU0331</t>
  </si>
  <si>
    <t>TMI0331</t>
  </si>
  <si>
    <t>TMK0331</t>
  </si>
  <si>
    <t>TMN0551</t>
  </si>
  <si>
    <t>TMU0111</t>
  </si>
  <si>
    <t>TNG0111</t>
  </si>
  <si>
    <t>TNG0551</t>
  </si>
  <si>
    <t>TOB0501</t>
  </si>
  <si>
    <t>TRK0111</t>
  </si>
  <si>
    <t>TUI0111</t>
  </si>
  <si>
    <t>TWH0331</t>
  </si>
  <si>
    <t>TWI2201</t>
  </si>
  <si>
    <t>TWZ0331</t>
  </si>
  <si>
    <t>UHT0331</t>
  </si>
  <si>
    <t>WAI0111</t>
  </si>
  <si>
    <t>WDV0111</t>
  </si>
  <si>
    <t>WEL0331</t>
  </si>
  <si>
    <t>WES0331</t>
  </si>
  <si>
    <t>WGN0331</t>
  </si>
  <si>
    <t>WHI0111</t>
  </si>
  <si>
    <t>WHU0331</t>
  </si>
  <si>
    <t>WIL0331</t>
  </si>
  <si>
    <t>WIR0331</t>
  </si>
  <si>
    <t>WKM0331</t>
  </si>
  <si>
    <t>WKO0331</t>
  </si>
  <si>
    <t>WMG0331</t>
  </si>
  <si>
    <t>WPR0331</t>
  </si>
  <si>
    <t>WPR0661</t>
  </si>
  <si>
    <t>WPT0111</t>
  </si>
  <si>
    <t>WPW0331</t>
  </si>
  <si>
    <t>WRA0111</t>
  </si>
  <si>
    <t>WRA0501</t>
  </si>
  <si>
    <t>WRK0331</t>
  </si>
  <si>
    <t>WTK0331</t>
  </si>
  <si>
    <t>WTN0111</t>
  </si>
  <si>
    <t>WTN0661</t>
  </si>
  <si>
    <t>WTU0331</t>
  </si>
  <si>
    <t>WVY0111</t>
  </si>
  <si>
    <t>WWD1102</t>
  </si>
  <si>
    <t>WWD1103</t>
  </si>
  <si>
    <t>South Canterbury</t>
  </si>
  <si>
    <t>Orion New Zealand Limited</t>
  </si>
  <si>
    <t>United Networks Ltd</t>
  </si>
  <si>
    <t>North Isthmus</t>
  </si>
  <si>
    <t>West Coast</t>
  </si>
  <si>
    <t>Electricity Ashburton Ltd</t>
  </si>
  <si>
    <t/>
  </si>
  <si>
    <t>Westpower Ltd</t>
  </si>
  <si>
    <t>Otago Power Ltd</t>
  </si>
  <si>
    <t>Otago Southland</t>
  </si>
  <si>
    <t>Marlborough Lines Ltd</t>
  </si>
  <si>
    <t>Nelson Marlborough</t>
  </si>
  <si>
    <t>Counties Power Ltd</t>
  </si>
  <si>
    <t>Powerco Ltd</t>
  </si>
  <si>
    <t>Central</t>
  </si>
  <si>
    <t>Northpower Ltd</t>
  </si>
  <si>
    <t>Waipa Power Ltd</t>
  </si>
  <si>
    <t>Aurora Energy Ltd</t>
  </si>
  <si>
    <t>Wellington Electricity Lines Limited</t>
  </si>
  <si>
    <t>MainPower NZ Ltd</t>
  </si>
  <si>
    <t>Scanpower Ltd</t>
  </si>
  <si>
    <t>Horizon Energy Distribution Limited</t>
  </si>
  <si>
    <t>BOP</t>
  </si>
  <si>
    <t>The Power Company Ltd</t>
  </si>
  <si>
    <t>Unison Network Ltd</t>
  </si>
  <si>
    <t>Hawkes Bay</t>
  </si>
  <si>
    <t>Eastland Network Ltd</t>
  </si>
  <si>
    <t>Electricity Invercargill Ltd</t>
  </si>
  <si>
    <t>Network Tasman Ltd</t>
  </si>
  <si>
    <t>Top Energy Ltd</t>
  </si>
  <si>
    <t>ElectraLines</t>
  </si>
  <si>
    <t>Vector Limited</t>
  </si>
  <si>
    <t>Network Waitaki Ltd</t>
  </si>
  <si>
    <t>Buller Electricity Ltd</t>
  </si>
  <si>
    <t>New Zealand Aluminium Smelters Ltd</t>
  </si>
  <si>
    <t>Central Hawkes Bay Power Ltd</t>
  </si>
  <si>
    <t>Matching GXPs to EDBs and Region</t>
  </si>
  <si>
    <t>GXP/GIP</t>
  </si>
  <si>
    <t>Main lines company</t>
  </si>
  <si>
    <t>SWN2201</t>
  </si>
  <si>
    <t>WKM2201</t>
  </si>
  <si>
    <t>Source: Electricity Authority, Datasheet of GXPs/GIPs where there is demand, accessed 20 September 2011</t>
  </si>
  <si>
    <t>http://www.ea.govt.nz/document/11896/download/industry/modelling/cds/</t>
  </si>
  <si>
    <t>GWh</t>
  </si>
  <si>
    <t>NZIER Region</t>
  </si>
  <si>
    <t>Nelson Electricity Limited</t>
  </si>
  <si>
    <t>ID_2</t>
  </si>
  <si>
    <t>Change in real GDP</t>
  </si>
</sst>
</file>

<file path=xl/styles.xml><?xml version="1.0" encoding="utf-8"?>
<styleSheet xmlns="http://schemas.openxmlformats.org/spreadsheetml/2006/main">
  <numFmts count="1">
    <numFmt numFmtId="164" formatCode="_(* [$-1409]d\ mmm\ yyyy\ h\ AM/PM_);_(* 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2" applyNumberFormat="1" applyAlignment="1" applyProtection="1"/>
    <xf numFmtId="4" fontId="0" fillId="0" borderId="0" xfId="0" applyNumberFormat="1"/>
    <xf numFmtId="10" fontId="2" fillId="0" borderId="0" xfId="1" applyNumberFormat="1" applyFont="1"/>
    <xf numFmtId="4" fontId="0" fillId="2" borderId="0" xfId="0" applyNumberFormat="1" applyFill="1"/>
  </cellXfs>
  <cellStyles count="4">
    <cellStyle name="Hyperlink" xfId="2" builtinId="8"/>
    <cellStyle name="Normal" xfId="0" builtinId="0"/>
    <cellStyle name="Normal 15 4" xfId="3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a.govt.nz/document/11896/download/industry/modelling/c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tabSelected="1" zoomScaleNormal="100" workbookViewId="0"/>
  </sheetViews>
  <sheetFormatPr defaultRowHeight="15"/>
  <cols>
    <col min="2" max="2" width="24.140625" customWidth="1"/>
    <col min="3" max="3" width="14.5703125" customWidth="1"/>
    <col min="4" max="4" width="18" bestFit="1" customWidth="1"/>
    <col min="5" max="5" width="12.42578125" bestFit="1" customWidth="1"/>
    <col min="6" max="6" width="22.140625" bestFit="1" customWidth="1"/>
    <col min="7" max="7" width="25" bestFit="1" customWidth="1"/>
    <col min="8" max="8" width="25.85546875" bestFit="1" customWidth="1"/>
    <col min="9" max="9" width="36.7109375" bestFit="1" customWidth="1"/>
    <col min="10" max="10" width="26.42578125" bestFit="1" customWidth="1"/>
    <col min="11" max="11" width="21.28515625" bestFit="1" customWidth="1"/>
    <col min="12" max="12" width="17" bestFit="1" customWidth="1"/>
    <col min="13" max="13" width="12.7109375" bestFit="1" customWidth="1"/>
    <col min="14" max="14" width="20.140625" bestFit="1" customWidth="1"/>
    <col min="15" max="15" width="15.140625" bestFit="1" customWidth="1"/>
    <col min="16" max="16" width="20.5703125" bestFit="1" customWidth="1"/>
    <col min="17" max="17" width="15.28515625" bestFit="1" customWidth="1"/>
    <col min="18" max="18" width="36.5703125" bestFit="1" customWidth="1"/>
  </cols>
  <sheetData>
    <row r="2" spans="2:18">
      <c r="B2" t="s">
        <v>89</v>
      </c>
      <c r="C2" t="s">
        <v>40</v>
      </c>
      <c r="D2" t="s">
        <v>12</v>
      </c>
      <c r="E2" t="s">
        <v>10</v>
      </c>
      <c r="F2" t="s">
        <v>21</v>
      </c>
      <c r="G2" t="s">
        <v>3</v>
      </c>
      <c r="H2" t="s">
        <v>31</v>
      </c>
      <c r="I2" t="s">
        <v>36</v>
      </c>
      <c r="J2" t="s">
        <v>47</v>
      </c>
      <c r="K2" t="s">
        <v>68</v>
      </c>
      <c r="L2" t="s">
        <v>13</v>
      </c>
      <c r="M2" t="s">
        <v>8</v>
      </c>
      <c r="N2" t="s">
        <v>51</v>
      </c>
      <c r="O2" t="s">
        <v>18</v>
      </c>
      <c r="P2" t="s">
        <v>26</v>
      </c>
      <c r="Q2" t="s">
        <v>5</v>
      </c>
      <c r="R2" t="s">
        <v>38</v>
      </c>
    </row>
    <row r="3" spans="2:18" hidden="1">
      <c r="C3" t="s">
        <v>40</v>
      </c>
      <c r="D3" t="s">
        <v>335</v>
      </c>
      <c r="E3" t="s">
        <v>10</v>
      </c>
      <c r="F3" t="s">
        <v>344</v>
      </c>
      <c r="G3" t="s">
        <v>323</v>
      </c>
      <c r="H3" t="s">
        <v>345</v>
      </c>
      <c r="I3" t="s">
        <v>339</v>
      </c>
      <c r="J3" t="s">
        <v>363</v>
      </c>
      <c r="K3" t="s">
        <v>346</v>
      </c>
      <c r="L3" t="s">
        <v>326</v>
      </c>
      <c r="M3" t="s">
        <v>331</v>
      </c>
      <c r="N3" t="s">
        <v>51</v>
      </c>
      <c r="O3" t="s">
        <v>347</v>
      </c>
      <c r="P3" t="s">
        <v>342</v>
      </c>
      <c r="Q3" t="s">
        <v>349</v>
      </c>
      <c r="R3" t="s">
        <v>336</v>
      </c>
    </row>
    <row r="4" spans="2:18" hidden="1">
      <c r="C4">
        <v>2010</v>
      </c>
      <c r="D4">
        <v>2010</v>
      </c>
      <c r="E4">
        <v>2010</v>
      </c>
      <c r="F4">
        <v>2010</v>
      </c>
      <c r="G4">
        <v>2010</v>
      </c>
      <c r="H4">
        <v>2010</v>
      </c>
      <c r="I4">
        <v>2010</v>
      </c>
      <c r="J4">
        <v>2010</v>
      </c>
      <c r="K4">
        <v>2010</v>
      </c>
      <c r="L4">
        <v>2010</v>
      </c>
      <c r="M4">
        <v>2010</v>
      </c>
      <c r="N4">
        <v>2010</v>
      </c>
      <c r="O4">
        <v>2010</v>
      </c>
      <c r="P4">
        <v>2010</v>
      </c>
      <c r="Q4">
        <v>2010</v>
      </c>
      <c r="R4">
        <v>2010</v>
      </c>
    </row>
    <row r="5" spans="2:18">
      <c r="B5" t="s">
        <v>96</v>
      </c>
      <c r="C5" s="4">
        <f ca="1">+SUMIF(Mapping!$G$1:$I$2227,GDP!C$3&amp;GDP!C$4&amp;$B5,Mapping!$I$1:$I$2227)/SUMIF(Mapping!$H$1:$I$2227,GDP!C$3&amp;GDP!C$4,Mapping!$I$1:$I$2227)</f>
        <v>0</v>
      </c>
      <c r="D5" s="4">
        <f ca="1">+SUMIF(Mapping!$G$1:$I$2227,GDP!D$3&amp;GDP!D$4&amp;$B5,Mapping!$I$1:$I$2227)/SUMIF(Mapping!$H$1:$I$2227,GDP!D$3&amp;GDP!D$4,Mapping!$I$1:$I$2227)</f>
        <v>0</v>
      </c>
      <c r="E5" s="6">
        <v>0</v>
      </c>
      <c r="F5" s="4">
        <f ca="1">+SUMIF(Mapping!$G$1:$I$2227,GDP!F$3&amp;GDP!F$4&amp;$B5,Mapping!$I$1:$I$2227)/SUMIF(Mapping!$H$1:$I$2227,GDP!F$3&amp;GDP!F$4,Mapping!$I$1:$I$2227)</f>
        <v>0</v>
      </c>
      <c r="G5" s="4">
        <f ca="1">+SUMIF(Mapping!$G$1:$I$2227,GDP!G$3&amp;GDP!G$4&amp;$B5,Mapping!$I$1:$I$2227)/SUMIF(Mapping!$H$1:$I$2227,GDP!G$3&amp;GDP!G$4,Mapping!$I$1:$I$2227)</f>
        <v>0</v>
      </c>
      <c r="H5" s="4">
        <f ca="1">+SUMIF(Mapping!$G$1:$I$2227,GDP!H$3&amp;GDP!H$4&amp;$B5,Mapping!$I$1:$I$2227)/SUMIF(Mapping!$H$1:$I$2227,GDP!H$3&amp;GDP!H$4,Mapping!$I$1:$I$2227)</f>
        <v>0</v>
      </c>
      <c r="I5" s="4">
        <f ca="1">+SUMIF(Mapping!$G$1:$I$2227,GDP!I$3&amp;GDP!I$4&amp;$B5,Mapping!$I$1:$I$2227)/SUMIF(Mapping!$H$1:$I$2227,GDP!I$3&amp;GDP!I$4,Mapping!$I$1:$I$2227)</f>
        <v>0</v>
      </c>
      <c r="J5" s="6">
        <v>0</v>
      </c>
      <c r="K5" s="4">
        <f ca="1">+SUMIF(Mapping!$G$1:$I$2227,GDP!K$3&amp;GDP!K$4&amp;$B5,Mapping!$I$1:$I$2227)/SUMIF(Mapping!$H$1:$I$2227,GDP!K$3&amp;GDP!K$4,Mapping!$I$1:$I$2227)</f>
        <v>0</v>
      </c>
      <c r="L5" s="4">
        <f ca="1">+SUMIF(Mapping!$G$1:$I$2227,GDP!L$3&amp;GDP!L$4&amp;$B5,Mapping!$I$1:$I$2227)/SUMIF(Mapping!$H$1:$I$2227,GDP!L$3&amp;GDP!L$4,Mapping!$I$1:$I$2227)</f>
        <v>0</v>
      </c>
      <c r="M5" s="4">
        <f ca="1">+SUMIF(Mapping!$G$1:$I$2227,GDP!M$3&amp;GDP!M$4&amp;$B5,Mapping!$I$1:$I$2227)/SUMIF(Mapping!$H$1:$I$2227,GDP!M$3&amp;GDP!M$4,Mapping!$I$1:$I$2227)</f>
        <v>0</v>
      </c>
      <c r="N5" s="4">
        <f ca="1">+SUMIF(Mapping!$G$1:$I$2227,GDP!N$3&amp;GDP!N$4&amp;$B5,Mapping!$I$1:$I$2227)/SUMIF(Mapping!$H$1:$I$2227,GDP!N$3&amp;GDP!N$4,Mapping!$I$1:$I$2227)</f>
        <v>0</v>
      </c>
      <c r="O5" s="4">
        <f ca="1">+SUMIF(Mapping!$G$1:$I$2227,GDP!O$3&amp;GDP!O$4&amp;$B5,Mapping!$I$1:$I$2227)/SUMIF(Mapping!$H$1:$I$2227,GDP!O$3&amp;GDP!O$4,Mapping!$I$1:$I$2227)</f>
        <v>1</v>
      </c>
      <c r="P5" s="4">
        <f ca="1">+SUMIF(Mapping!$G$1:$I$2227,GDP!P$3&amp;GDP!P$4&amp;$B5,Mapping!$I$1:$I$2227)/SUMIF(Mapping!$H$1:$I$2227,GDP!P$3&amp;GDP!P$4,Mapping!$I$1:$I$2227)</f>
        <v>0</v>
      </c>
      <c r="Q5" s="4">
        <f ca="1">+SUMIF(Mapping!$G$1:$I$2227,GDP!Q$3&amp;GDP!Q$4&amp;$B5,Mapping!$I$1:$I$2227)/SUMIF(Mapping!$H$1:$I$2227,GDP!Q$3&amp;GDP!Q$4,Mapping!$I$1:$I$2227)</f>
        <v>0</v>
      </c>
      <c r="R5" s="4">
        <f ca="1">+SUMIF(Mapping!$G$1:$I$2227,GDP!R$3&amp;GDP!R$4&amp;$B5,Mapping!$I$1:$I$2227)/SUMIF(Mapping!$H$1:$I$2227,GDP!R$3&amp;GDP!R$4,Mapping!$I$1:$I$2227)</f>
        <v>0</v>
      </c>
    </row>
    <row r="6" spans="2:18">
      <c r="B6" t="s">
        <v>91</v>
      </c>
      <c r="C6" s="4">
        <f ca="1">+SUMIF(Mapping!$G$1:$I$2227,GDP!C$3&amp;GDP!C$4&amp;$B6,Mapping!$I$1:$I$2227)/SUMIF(Mapping!$H$1:$I$2227,GDP!C$3&amp;GDP!C$4,Mapping!$I$1:$I$2227)</f>
        <v>0</v>
      </c>
      <c r="D6" s="4">
        <f ca="1">+SUMIF(Mapping!$G$1:$I$2227,GDP!D$3&amp;GDP!D$4&amp;$B6,Mapping!$I$1:$I$2227)/SUMIF(Mapping!$H$1:$I$2227,GDP!D$3&amp;GDP!D$4,Mapping!$I$1:$I$2227)</f>
        <v>0</v>
      </c>
      <c r="E6" s="6">
        <v>0</v>
      </c>
      <c r="F6" s="4">
        <f ca="1">+SUMIF(Mapping!$G$1:$I$2227,GDP!F$3&amp;GDP!F$4&amp;$B6,Mapping!$I$1:$I$2227)/SUMIF(Mapping!$H$1:$I$2227,GDP!F$3&amp;GDP!F$4,Mapping!$I$1:$I$2227)</f>
        <v>0</v>
      </c>
      <c r="G6" s="4">
        <f ca="1">+SUMIF(Mapping!$G$1:$I$2227,GDP!G$3&amp;GDP!G$4&amp;$B6,Mapping!$I$1:$I$2227)/SUMIF(Mapping!$H$1:$I$2227,GDP!G$3&amp;GDP!G$4,Mapping!$I$1:$I$2227)</f>
        <v>0</v>
      </c>
      <c r="H6" s="4">
        <f ca="1">+SUMIF(Mapping!$G$1:$I$2227,GDP!H$3&amp;GDP!H$4&amp;$B6,Mapping!$I$1:$I$2227)/SUMIF(Mapping!$H$1:$I$2227,GDP!H$3&amp;GDP!H$4,Mapping!$I$1:$I$2227)</f>
        <v>0</v>
      </c>
      <c r="I6" s="4">
        <f ca="1">+SUMIF(Mapping!$G$1:$I$2227,GDP!I$3&amp;GDP!I$4&amp;$B6,Mapping!$I$1:$I$2227)/SUMIF(Mapping!$H$1:$I$2227,GDP!I$3&amp;GDP!I$4,Mapping!$I$1:$I$2227)</f>
        <v>0</v>
      </c>
      <c r="J6" s="6">
        <v>0</v>
      </c>
      <c r="K6" s="4">
        <f ca="1">+SUMIF(Mapping!$G$1:$I$2227,GDP!K$3&amp;GDP!K$4&amp;$B6,Mapping!$I$1:$I$2227)/SUMIF(Mapping!$H$1:$I$2227,GDP!K$3&amp;GDP!K$4,Mapping!$I$1:$I$2227)</f>
        <v>0</v>
      </c>
      <c r="L6" s="4">
        <f ca="1">+SUMIF(Mapping!$G$1:$I$2227,GDP!L$3&amp;GDP!L$4&amp;$B6,Mapping!$I$1:$I$2227)/SUMIF(Mapping!$H$1:$I$2227,GDP!L$3&amp;GDP!L$4,Mapping!$I$1:$I$2227)</f>
        <v>0</v>
      </c>
      <c r="M6" s="4">
        <f ca="1">+SUMIF(Mapping!$G$1:$I$2227,GDP!M$3&amp;GDP!M$4&amp;$B6,Mapping!$I$1:$I$2227)/SUMIF(Mapping!$H$1:$I$2227,GDP!M$3&amp;GDP!M$4,Mapping!$I$1:$I$2227)</f>
        <v>0</v>
      </c>
      <c r="N6" s="4">
        <f ca="1">+SUMIF(Mapping!$G$1:$I$2227,GDP!N$3&amp;GDP!N$4&amp;$B6,Mapping!$I$1:$I$2227)/SUMIF(Mapping!$H$1:$I$2227,GDP!N$3&amp;GDP!N$4,Mapping!$I$1:$I$2227)</f>
        <v>0</v>
      </c>
      <c r="O6" s="4">
        <f ca="1">+SUMIF(Mapping!$G$1:$I$2227,GDP!O$3&amp;GDP!O$4&amp;$B6,Mapping!$I$1:$I$2227)/SUMIF(Mapping!$H$1:$I$2227,GDP!O$3&amp;GDP!O$4,Mapping!$I$1:$I$2227)</f>
        <v>0</v>
      </c>
      <c r="P6" s="4">
        <f ca="1">+SUMIF(Mapping!$G$1:$I$2227,GDP!P$3&amp;GDP!P$4&amp;$B6,Mapping!$I$1:$I$2227)/SUMIF(Mapping!$H$1:$I$2227,GDP!P$3&amp;GDP!P$4,Mapping!$I$1:$I$2227)</f>
        <v>0</v>
      </c>
      <c r="Q6" s="4">
        <f ca="1">+SUMIF(Mapping!$G$1:$I$2227,GDP!Q$3&amp;GDP!Q$4&amp;$B6,Mapping!$I$1:$I$2227)/SUMIF(Mapping!$H$1:$I$2227,GDP!Q$3&amp;GDP!Q$4,Mapping!$I$1:$I$2227)</f>
        <v>1</v>
      </c>
      <c r="R6" s="4">
        <f ca="1">+SUMIF(Mapping!$G$1:$I$2227,GDP!R$3&amp;GDP!R$4&amp;$B6,Mapping!$I$1:$I$2227)/SUMIF(Mapping!$H$1:$I$2227,GDP!R$3&amp;GDP!R$4,Mapping!$I$1:$I$2227)</f>
        <v>0</v>
      </c>
    </row>
    <row r="7" spans="2:18">
      <c r="B7" t="s">
        <v>98</v>
      </c>
      <c r="C7" s="4">
        <f ca="1">+SUMIF(Mapping!$G$1:$I$2227,GDP!C$3&amp;GDP!C$4&amp;$B7,Mapping!$I$1:$I$2227)/SUMIF(Mapping!$H$1:$I$2227,GDP!C$3&amp;GDP!C$4,Mapping!$I$1:$I$2227)</f>
        <v>0</v>
      </c>
      <c r="D7" s="4">
        <f ca="1">+SUMIF(Mapping!$G$1:$I$2227,GDP!D$3&amp;GDP!D$4&amp;$B7,Mapping!$I$1:$I$2227)/SUMIF(Mapping!$H$1:$I$2227,GDP!D$3&amp;GDP!D$4,Mapping!$I$1:$I$2227)</f>
        <v>0</v>
      </c>
      <c r="E7" s="6">
        <v>0</v>
      </c>
      <c r="F7" s="4">
        <f ca="1">+SUMIF(Mapping!$G$1:$I$2227,GDP!F$3&amp;GDP!F$4&amp;$B7,Mapping!$I$1:$I$2227)/SUMIF(Mapping!$H$1:$I$2227,GDP!F$3&amp;GDP!F$4,Mapping!$I$1:$I$2227)</f>
        <v>0</v>
      </c>
      <c r="G7" s="4">
        <f ca="1">+SUMIF(Mapping!$G$1:$I$2227,GDP!G$3&amp;GDP!G$4&amp;$B7,Mapping!$I$1:$I$2227)/SUMIF(Mapping!$H$1:$I$2227,GDP!G$3&amp;GDP!G$4,Mapping!$I$1:$I$2227)</f>
        <v>0</v>
      </c>
      <c r="H7" s="4">
        <f ca="1">+SUMIF(Mapping!$G$1:$I$2227,GDP!H$3&amp;GDP!H$4&amp;$B7,Mapping!$I$1:$I$2227)/SUMIF(Mapping!$H$1:$I$2227,GDP!H$3&amp;GDP!H$4,Mapping!$I$1:$I$2227)</f>
        <v>0</v>
      </c>
      <c r="I7" s="4">
        <f ca="1">+SUMIF(Mapping!$G$1:$I$2227,GDP!I$3&amp;GDP!I$4&amp;$B7,Mapping!$I$1:$I$2227)/SUMIF(Mapping!$H$1:$I$2227,GDP!I$3&amp;GDP!I$4,Mapping!$I$1:$I$2227)</f>
        <v>0</v>
      </c>
      <c r="J7" s="6">
        <v>0</v>
      </c>
      <c r="K7" s="4">
        <f ca="1">+SUMIF(Mapping!$G$1:$I$2227,GDP!K$3&amp;GDP!K$4&amp;$B7,Mapping!$I$1:$I$2227)/SUMIF(Mapping!$H$1:$I$2227,GDP!K$3&amp;GDP!K$4,Mapping!$I$1:$I$2227)</f>
        <v>0</v>
      </c>
      <c r="L7" s="4">
        <f ca="1">+SUMIF(Mapping!$G$1:$I$2227,GDP!L$3&amp;GDP!L$4&amp;$B7,Mapping!$I$1:$I$2227)/SUMIF(Mapping!$H$1:$I$2227,GDP!L$3&amp;GDP!L$4,Mapping!$I$1:$I$2227)</f>
        <v>0</v>
      </c>
      <c r="M7" s="4">
        <f ca="1">+SUMIF(Mapping!$G$1:$I$2227,GDP!M$3&amp;GDP!M$4&amp;$B7,Mapping!$I$1:$I$2227)/SUMIF(Mapping!$H$1:$I$2227,GDP!M$3&amp;GDP!M$4,Mapping!$I$1:$I$2227)</f>
        <v>0.26892961059142367</v>
      </c>
      <c r="N7" s="4">
        <f ca="1">+SUMIF(Mapping!$G$1:$I$2227,GDP!N$3&amp;GDP!N$4&amp;$B7,Mapping!$I$1:$I$2227)/SUMIF(Mapping!$H$1:$I$2227,GDP!N$3&amp;GDP!N$4,Mapping!$I$1:$I$2227)</f>
        <v>0.73360538756578353</v>
      </c>
      <c r="O7" s="4">
        <f ca="1">+SUMIF(Mapping!$G$1:$I$2227,GDP!O$3&amp;GDP!O$4&amp;$B7,Mapping!$I$1:$I$2227)/SUMIF(Mapping!$H$1:$I$2227,GDP!O$3&amp;GDP!O$4,Mapping!$I$1:$I$2227)</f>
        <v>0</v>
      </c>
      <c r="P7" s="4">
        <f ca="1">+SUMIF(Mapping!$G$1:$I$2227,GDP!P$3&amp;GDP!P$4&amp;$B7,Mapping!$I$1:$I$2227)/SUMIF(Mapping!$H$1:$I$2227,GDP!P$3&amp;GDP!P$4,Mapping!$I$1:$I$2227)</f>
        <v>4.6980802552279516E-2</v>
      </c>
      <c r="Q7" s="4">
        <f ca="1">+SUMIF(Mapping!$G$1:$I$2227,GDP!Q$3&amp;GDP!Q$4&amp;$B7,Mapping!$I$1:$I$2227)/SUMIF(Mapping!$H$1:$I$2227,GDP!Q$3&amp;GDP!Q$4,Mapping!$I$1:$I$2227)</f>
        <v>0</v>
      </c>
      <c r="R7" s="4">
        <f ca="1">+SUMIF(Mapping!$G$1:$I$2227,GDP!R$3&amp;GDP!R$4&amp;$B7,Mapping!$I$1:$I$2227)/SUMIF(Mapping!$H$1:$I$2227,GDP!R$3&amp;GDP!R$4,Mapping!$I$1:$I$2227)</f>
        <v>0</v>
      </c>
    </row>
    <row r="8" spans="2:18">
      <c r="B8" t="s">
        <v>100</v>
      </c>
      <c r="C8" s="4">
        <f ca="1">+SUMIF(Mapping!$G$1:$I$2227,GDP!C$3&amp;GDP!C$4&amp;$B8,Mapping!$I$1:$I$2227)/SUMIF(Mapping!$H$1:$I$2227,GDP!C$3&amp;GDP!C$4,Mapping!$I$1:$I$2227)</f>
        <v>0</v>
      </c>
      <c r="D8" s="4">
        <f ca="1">+SUMIF(Mapping!$G$1:$I$2227,GDP!D$3&amp;GDP!D$4&amp;$B8,Mapping!$I$1:$I$2227)/SUMIF(Mapping!$H$1:$I$2227,GDP!D$3&amp;GDP!D$4,Mapping!$I$1:$I$2227)</f>
        <v>0</v>
      </c>
      <c r="E8" s="6">
        <v>0</v>
      </c>
      <c r="F8" s="4">
        <f ca="1">+SUMIF(Mapping!$G$1:$I$2227,GDP!F$3&amp;GDP!F$4&amp;$B8,Mapping!$I$1:$I$2227)/SUMIF(Mapping!$H$1:$I$2227,GDP!F$3&amp;GDP!F$4,Mapping!$I$1:$I$2227)</f>
        <v>0</v>
      </c>
      <c r="G8" s="4">
        <f ca="1">+SUMIF(Mapping!$G$1:$I$2227,GDP!G$3&amp;GDP!G$4&amp;$B8,Mapping!$I$1:$I$2227)/SUMIF(Mapping!$H$1:$I$2227,GDP!G$3&amp;GDP!G$4,Mapping!$I$1:$I$2227)</f>
        <v>0</v>
      </c>
      <c r="H8" s="4">
        <f ca="1">+SUMIF(Mapping!$G$1:$I$2227,GDP!H$3&amp;GDP!H$4&amp;$B8,Mapping!$I$1:$I$2227)/SUMIF(Mapping!$H$1:$I$2227,GDP!H$3&amp;GDP!H$4,Mapping!$I$1:$I$2227)</f>
        <v>0</v>
      </c>
      <c r="I8" s="4">
        <f ca="1">+SUMIF(Mapping!$G$1:$I$2227,GDP!I$3&amp;GDP!I$4&amp;$B8,Mapping!$I$1:$I$2227)/SUMIF(Mapping!$H$1:$I$2227,GDP!I$3&amp;GDP!I$4,Mapping!$I$1:$I$2227)</f>
        <v>1</v>
      </c>
      <c r="J8" s="6">
        <v>0</v>
      </c>
      <c r="K8" s="4">
        <f ca="1">+SUMIF(Mapping!$G$1:$I$2227,GDP!K$3&amp;GDP!K$4&amp;$B8,Mapping!$I$1:$I$2227)/SUMIF(Mapping!$H$1:$I$2227,GDP!K$3&amp;GDP!K$4,Mapping!$I$1:$I$2227)</f>
        <v>0</v>
      </c>
      <c r="L8" s="4">
        <f ca="1">+SUMIF(Mapping!$G$1:$I$2227,GDP!L$3&amp;GDP!L$4&amp;$B8,Mapping!$I$1:$I$2227)/SUMIF(Mapping!$H$1:$I$2227,GDP!L$3&amp;GDP!L$4,Mapping!$I$1:$I$2227)</f>
        <v>0</v>
      </c>
      <c r="M8" s="4">
        <f ca="1">+SUMIF(Mapping!$G$1:$I$2227,GDP!M$3&amp;GDP!M$4&amp;$B8,Mapping!$I$1:$I$2227)/SUMIF(Mapping!$H$1:$I$2227,GDP!M$3&amp;GDP!M$4,Mapping!$I$1:$I$2227)</f>
        <v>0.21441926422653995</v>
      </c>
      <c r="N8" s="4">
        <f ca="1">+SUMIF(Mapping!$G$1:$I$2227,GDP!N$3&amp;GDP!N$4&amp;$B8,Mapping!$I$1:$I$2227)/SUMIF(Mapping!$H$1:$I$2227,GDP!N$3&amp;GDP!N$4,Mapping!$I$1:$I$2227)</f>
        <v>0</v>
      </c>
      <c r="O8" s="4">
        <f ca="1">+SUMIF(Mapping!$G$1:$I$2227,GDP!O$3&amp;GDP!O$4&amp;$B8,Mapping!$I$1:$I$2227)/SUMIF(Mapping!$H$1:$I$2227,GDP!O$3&amp;GDP!O$4,Mapping!$I$1:$I$2227)</f>
        <v>0</v>
      </c>
      <c r="P8" s="4">
        <f ca="1">+SUMIF(Mapping!$G$1:$I$2227,GDP!P$3&amp;GDP!P$4&amp;$B8,Mapping!$I$1:$I$2227)/SUMIF(Mapping!$H$1:$I$2227,GDP!P$3&amp;GDP!P$4,Mapping!$I$1:$I$2227)</f>
        <v>0.30180964293151863</v>
      </c>
      <c r="Q8" s="4">
        <f ca="1">+SUMIF(Mapping!$G$1:$I$2227,GDP!Q$3&amp;GDP!Q$4&amp;$B8,Mapping!$I$1:$I$2227)/SUMIF(Mapping!$H$1:$I$2227,GDP!Q$3&amp;GDP!Q$4,Mapping!$I$1:$I$2227)</f>
        <v>0</v>
      </c>
      <c r="R8" s="4">
        <f ca="1">+SUMIF(Mapping!$G$1:$I$2227,GDP!R$3&amp;GDP!R$4&amp;$B8,Mapping!$I$1:$I$2227)/SUMIF(Mapping!$H$1:$I$2227,GDP!R$3&amp;GDP!R$4,Mapping!$I$1:$I$2227)</f>
        <v>0</v>
      </c>
    </row>
    <row r="9" spans="2:18">
      <c r="B9" t="s">
        <v>94</v>
      </c>
      <c r="C9" s="4">
        <f ca="1">+SUMIF(Mapping!$G$1:$I$2227,GDP!C$3&amp;GDP!C$4&amp;$B9,Mapping!$I$1:$I$2227)/SUMIF(Mapping!$H$1:$I$2227,GDP!C$3&amp;GDP!C$4,Mapping!$I$1:$I$2227)</f>
        <v>0</v>
      </c>
      <c r="D9" s="4">
        <f ca="1">+SUMIF(Mapping!$G$1:$I$2227,GDP!D$3&amp;GDP!D$4&amp;$B9,Mapping!$I$1:$I$2227)/SUMIF(Mapping!$H$1:$I$2227,GDP!D$3&amp;GDP!D$4,Mapping!$I$1:$I$2227)</f>
        <v>0</v>
      </c>
      <c r="E9" s="6">
        <v>1</v>
      </c>
      <c r="F9" s="4">
        <f ca="1">+SUMIF(Mapping!$G$1:$I$2227,GDP!F$3&amp;GDP!F$4&amp;$B9,Mapping!$I$1:$I$2227)/SUMIF(Mapping!$H$1:$I$2227,GDP!F$3&amp;GDP!F$4,Mapping!$I$1:$I$2227)</f>
        <v>1</v>
      </c>
      <c r="G9" s="4">
        <f ca="1">+SUMIF(Mapping!$G$1:$I$2227,GDP!G$3&amp;GDP!G$4&amp;$B9,Mapping!$I$1:$I$2227)/SUMIF(Mapping!$H$1:$I$2227,GDP!G$3&amp;GDP!G$4,Mapping!$I$1:$I$2227)</f>
        <v>0</v>
      </c>
      <c r="H9" s="4">
        <f ca="1">+SUMIF(Mapping!$G$1:$I$2227,GDP!H$3&amp;GDP!H$4&amp;$B9,Mapping!$I$1:$I$2227)/SUMIF(Mapping!$H$1:$I$2227,GDP!H$3&amp;GDP!H$4,Mapping!$I$1:$I$2227)</f>
        <v>0</v>
      </c>
      <c r="I9" s="4">
        <f ca="1">+SUMIF(Mapping!$G$1:$I$2227,GDP!I$3&amp;GDP!I$4&amp;$B9,Mapping!$I$1:$I$2227)/SUMIF(Mapping!$H$1:$I$2227,GDP!I$3&amp;GDP!I$4,Mapping!$I$1:$I$2227)</f>
        <v>0</v>
      </c>
      <c r="J9" s="6">
        <v>0</v>
      </c>
      <c r="K9" s="4">
        <f ca="1">+SUMIF(Mapping!$G$1:$I$2227,GDP!K$3&amp;GDP!K$4&amp;$B9,Mapping!$I$1:$I$2227)/SUMIF(Mapping!$H$1:$I$2227,GDP!K$3&amp;GDP!K$4,Mapping!$I$1:$I$2227)</f>
        <v>0</v>
      </c>
      <c r="L9" s="4">
        <f ca="1">+SUMIF(Mapping!$G$1:$I$2227,GDP!L$3&amp;GDP!L$4&amp;$B9,Mapping!$I$1:$I$2227)/SUMIF(Mapping!$H$1:$I$2227,GDP!L$3&amp;GDP!L$4,Mapping!$I$1:$I$2227)</f>
        <v>0</v>
      </c>
      <c r="M9" s="4">
        <f ca="1">+SUMIF(Mapping!$G$1:$I$2227,GDP!M$3&amp;GDP!M$4&amp;$B9,Mapping!$I$1:$I$2227)/SUMIF(Mapping!$H$1:$I$2227,GDP!M$3&amp;GDP!M$4,Mapping!$I$1:$I$2227)</f>
        <v>0</v>
      </c>
      <c r="N9" s="4">
        <f ca="1">+SUMIF(Mapping!$G$1:$I$2227,GDP!N$3&amp;GDP!N$4&amp;$B9,Mapping!$I$1:$I$2227)/SUMIF(Mapping!$H$1:$I$2227,GDP!N$3&amp;GDP!N$4,Mapping!$I$1:$I$2227)</f>
        <v>0</v>
      </c>
      <c r="O9" s="4">
        <f ca="1">+SUMIF(Mapping!$G$1:$I$2227,GDP!O$3&amp;GDP!O$4&amp;$B9,Mapping!$I$1:$I$2227)/SUMIF(Mapping!$H$1:$I$2227,GDP!O$3&amp;GDP!O$4,Mapping!$I$1:$I$2227)</f>
        <v>0</v>
      </c>
      <c r="P9" s="4">
        <f ca="1">+SUMIF(Mapping!$G$1:$I$2227,GDP!P$3&amp;GDP!P$4&amp;$B9,Mapping!$I$1:$I$2227)/SUMIF(Mapping!$H$1:$I$2227,GDP!P$3&amp;GDP!P$4,Mapping!$I$1:$I$2227)</f>
        <v>0.65120955451620199</v>
      </c>
      <c r="Q9" s="4">
        <f ca="1">+SUMIF(Mapping!$G$1:$I$2227,GDP!Q$3&amp;GDP!Q$4&amp;$B9,Mapping!$I$1:$I$2227)/SUMIF(Mapping!$H$1:$I$2227,GDP!Q$3&amp;GDP!Q$4,Mapping!$I$1:$I$2227)</f>
        <v>0</v>
      </c>
      <c r="R9" s="4">
        <f ca="1">+SUMIF(Mapping!$G$1:$I$2227,GDP!R$3&amp;GDP!R$4&amp;$B9,Mapping!$I$1:$I$2227)/SUMIF(Mapping!$H$1:$I$2227,GDP!R$3&amp;GDP!R$4,Mapping!$I$1:$I$2227)</f>
        <v>0</v>
      </c>
    </row>
    <row r="10" spans="2:18">
      <c r="B10" t="s">
        <v>101</v>
      </c>
      <c r="C10" s="4">
        <f ca="1">+SUMIF(Mapping!$G$1:$I$2227,GDP!C$3&amp;GDP!C$4&amp;$B10,Mapping!$I$1:$I$2227)/SUMIF(Mapping!$H$1:$I$2227,GDP!C$3&amp;GDP!C$4,Mapping!$I$1:$I$2227)</f>
        <v>0</v>
      </c>
      <c r="D10" s="4">
        <f ca="1">+SUMIF(Mapping!$G$1:$I$2227,GDP!D$3&amp;GDP!D$4&amp;$B10,Mapping!$I$1:$I$2227)/SUMIF(Mapping!$H$1:$I$2227,GDP!D$3&amp;GDP!D$4,Mapping!$I$1:$I$2227)</f>
        <v>0</v>
      </c>
      <c r="E10" s="6">
        <v>0</v>
      </c>
      <c r="F10" s="4">
        <f ca="1">+SUMIF(Mapping!$G$1:$I$2227,GDP!F$3&amp;GDP!F$4&amp;$B10,Mapping!$I$1:$I$2227)/SUMIF(Mapping!$H$1:$I$2227,GDP!F$3&amp;GDP!F$4,Mapping!$I$1:$I$2227)</f>
        <v>0</v>
      </c>
      <c r="G10" s="4">
        <f ca="1">+SUMIF(Mapping!$G$1:$I$2227,GDP!G$3&amp;GDP!G$4&amp;$B10,Mapping!$I$1:$I$2227)/SUMIF(Mapping!$H$1:$I$2227,GDP!G$3&amp;GDP!G$4,Mapping!$I$1:$I$2227)</f>
        <v>0</v>
      </c>
      <c r="H10" s="4">
        <f ca="1">+SUMIF(Mapping!$G$1:$I$2227,GDP!H$3&amp;GDP!H$4&amp;$B10,Mapping!$I$1:$I$2227)/SUMIF(Mapping!$H$1:$I$2227,GDP!H$3&amp;GDP!H$4,Mapping!$I$1:$I$2227)</f>
        <v>0</v>
      </c>
      <c r="I10" s="4">
        <f ca="1">+SUMIF(Mapping!$G$1:$I$2227,GDP!I$3&amp;GDP!I$4&amp;$B10,Mapping!$I$1:$I$2227)/SUMIF(Mapping!$H$1:$I$2227,GDP!I$3&amp;GDP!I$4,Mapping!$I$1:$I$2227)</f>
        <v>0</v>
      </c>
      <c r="J10" s="6">
        <v>0</v>
      </c>
      <c r="K10" s="4">
        <f ca="1">+SUMIF(Mapping!$G$1:$I$2227,GDP!K$3&amp;GDP!K$4&amp;$B10,Mapping!$I$1:$I$2227)/SUMIF(Mapping!$H$1:$I$2227,GDP!K$3&amp;GDP!K$4,Mapping!$I$1:$I$2227)</f>
        <v>0</v>
      </c>
      <c r="L10" s="4">
        <f ca="1">+SUMIF(Mapping!$G$1:$I$2227,GDP!L$3&amp;GDP!L$4&amp;$B10,Mapping!$I$1:$I$2227)/SUMIF(Mapping!$H$1:$I$2227,GDP!L$3&amp;GDP!L$4,Mapping!$I$1:$I$2227)</f>
        <v>0</v>
      </c>
      <c r="M10" s="4">
        <f ca="1">+SUMIF(Mapping!$G$1:$I$2227,GDP!M$3&amp;GDP!M$4&amp;$B10,Mapping!$I$1:$I$2227)/SUMIF(Mapping!$H$1:$I$2227,GDP!M$3&amp;GDP!M$4,Mapping!$I$1:$I$2227)</f>
        <v>0.18649393807270628</v>
      </c>
      <c r="N10" s="4">
        <f ca="1">+SUMIF(Mapping!$G$1:$I$2227,GDP!N$3&amp;GDP!N$4&amp;$B10,Mapping!$I$1:$I$2227)/SUMIF(Mapping!$H$1:$I$2227,GDP!N$3&amp;GDP!N$4,Mapping!$I$1:$I$2227)</f>
        <v>0</v>
      </c>
      <c r="O10" s="4">
        <f ca="1">+SUMIF(Mapping!$G$1:$I$2227,GDP!O$3&amp;GDP!O$4&amp;$B10,Mapping!$I$1:$I$2227)/SUMIF(Mapping!$H$1:$I$2227,GDP!O$3&amp;GDP!O$4,Mapping!$I$1:$I$2227)</f>
        <v>0</v>
      </c>
      <c r="P10" s="4">
        <f ca="1">+SUMIF(Mapping!$G$1:$I$2227,GDP!P$3&amp;GDP!P$4&amp;$B10,Mapping!$I$1:$I$2227)/SUMIF(Mapping!$H$1:$I$2227,GDP!P$3&amp;GDP!P$4,Mapping!$I$1:$I$2227)</f>
        <v>0</v>
      </c>
      <c r="Q10" s="4">
        <f ca="1">+SUMIF(Mapping!$G$1:$I$2227,GDP!Q$3&amp;GDP!Q$4&amp;$B10,Mapping!$I$1:$I$2227)/SUMIF(Mapping!$H$1:$I$2227,GDP!Q$3&amp;GDP!Q$4,Mapping!$I$1:$I$2227)</f>
        <v>0</v>
      </c>
      <c r="R10" s="4">
        <f ca="1">+SUMIF(Mapping!$G$1:$I$2227,GDP!R$3&amp;GDP!R$4&amp;$B10,Mapping!$I$1:$I$2227)/SUMIF(Mapping!$H$1:$I$2227,GDP!R$3&amp;GDP!R$4,Mapping!$I$1:$I$2227)</f>
        <v>0</v>
      </c>
    </row>
    <row r="11" spans="2:18">
      <c r="B11" t="s">
        <v>99</v>
      </c>
      <c r="C11" s="4">
        <f ca="1">+SUMIF(Mapping!$G$1:$I$2227,GDP!C$3&amp;GDP!C$4&amp;$B11,Mapping!$I$1:$I$2227)/SUMIF(Mapping!$H$1:$I$2227,GDP!C$3&amp;GDP!C$4,Mapping!$I$1:$I$2227)</f>
        <v>0</v>
      </c>
      <c r="D11" s="4">
        <f ca="1">+SUMIF(Mapping!$G$1:$I$2227,GDP!D$3&amp;GDP!D$4&amp;$B11,Mapping!$I$1:$I$2227)/SUMIF(Mapping!$H$1:$I$2227,GDP!D$3&amp;GDP!D$4,Mapping!$I$1:$I$2227)</f>
        <v>0</v>
      </c>
      <c r="E11" s="6">
        <v>0</v>
      </c>
      <c r="F11" s="4">
        <f ca="1">+SUMIF(Mapping!$G$1:$I$2227,GDP!F$3&amp;GDP!F$4&amp;$B11,Mapping!$I$1:$I$2227)/SUMIF(Mapping!$H$1:$I$2227,GDP!F$3&amp;GDP!F$4,Mapping!$I$1:$I$2227)</f>
        <v>0</v>
      </c>
      <c r="G11" s="4">
        <f ca="1">+SUMIF(Mapping!$G$1:$I$2227,GDP!G$3&amp;GDP!G$4&amp;$B11,Mapping!$I$1:$I$2227)/SUMIF(Mapping!$H$1:$I$2227,GDP!G$3&amp;GDP!G$4,Mapping!$I$1:$I$2227)</f>
        <v>0</v>
      </c>
      <c r="H11" s="4">
        <f ca="1">+SUMIF(Mapping!$G$1:$I$2227,GDP!H$3&amp;GDP!H$4&amp;$B11,Mapping!$I$1:$I$2227)/SUMIF(Mapping!$H$1:$I$2227,GDP!H$3&amp;GDP!H$4,Mapping!$I$1:$I$2227)</f>
        <v>0</v>
      </c>
      <c r="I11" s="4">
        <f ca="1">+SUMIF(Mapping!$G$1:$I$2227,GDP!I$3&amp;GDP!I$4&amp;$B11,Mapping!$I$1:$I$2227)/SUMIF(Mapping!$H$1:$I$2227,GDP!I$3&amp;GDP!I$4,Mapping!$I$1:$I$2227)</f>
        <v>0</v>
      </c>
      <c r="J11" s="6">
        <v>0</v>
      </c>
      <c r="K11" s="4">
        <f ca="1">+SUMIF(Mapping!$G$1:$I$2227,GDP!K$3&amp;GDP!K$4&amp;$B11,Mapping!$I$1:$I$2227)/SUMIF(Mapping!$H$1:$I$2227,GDP!K$3&amp;GDP!K$4,Mapping!$I$1:$I$2227)</f>
        <v>0</v>
      </c>
      <c r="L11" s="4">
        <f ca="1">+SUMIF(Mapping!$G$1:$I$2227,GDP!L$3&amp;GDP!L$4&amp;$B11,Mapping!$I$1:$I$2227)/SUMIF(Mapping!$H$1:$I$2227,GDP!L$3&amp;GDP!L$4,Mapping!$I$1:$I$2227)</f>
        <v>0</v>
      </c>
      <c r="M11" s="4">
        <f ca="1">+SUMIF(Mapping!$G$1:$I$2227,GDP!M$3&amp;GDP!M$4&amp;$B11,Mapping!$I$1:$I$2227)/SUMIF(Mapping!$H$1:$I$2227,GDP!M$3&amp;GDP!M$4,Mapping!$I$1:$I$2227)</f>
        <v>0.25829505285558263</v>
      </c>
      <c r="N11" s="4">
        <f ca="1">+SUMIF(Mapping!$G$1:$I$2227,GDP!N$3&amp;GDP!N$4&amp;$B11,Mapping!$I$1:$I$2227)/SUMIF(Mapping!$H$1:$I$2227,GDP!N$3&amp;GDP!N$4,Mapping!$I$1:$I$2227)</f>
        <v>0.26639461243421642</v>
      </c>
      <c r="O11" s="4">
        <f ca="1">+SUMIF(Mapping!$G$1:$I$2227,GDP!O$3&amp;GDP!O$4&amp;$B11,Mapping!$I$1:$I$2227)/SUMIF(Mapping!$H$1:$I$2227,GDP!O$3&amp;GDP!O$4,Mapping!$I$1:$I$2227)</f>
        <v>0</v>
      </c>
      <c r="P11" s="4">
        <f ca="1">+SUMIF(Mapping!$G$1:$I$2227,GDP!P$3&amp;GDP!P$4&amp;$B11,Mapping!$I$1:$I$2227)/SUMIF(Mapping!$H$1:$I$2227,GDP!P$3&amp;GDP!P$4,Mapping!$I$1:$I$2227)</f>
        <v>0</v>
      </c>
      <c r="Q11" s="4">
        <f ca="1">+SUMIF(Mapping!$G$1:$I$2227,GDP!Q$3&amp;GDP!Q$4&amp;$B11,Mapping!$I$1:$I$2227)/SUMIF(Mapping!$H$1:$I$2227,GDP!Q$3&amp;GDP!Q$4,Mapping!$I$1:$I$2227)</f>
        <v>0</v>
      </c>
      <c r="R11" s="4">
        <f ca="1">+SUMIF(Mapping!$G$1:$I$2227,GDP!R$3&amp;GDP!R$4&amp;$B11,Mapping!$I$1:$I$2227)/SUMIF(Mapping!$H$1:$I$2227,GDP!R$3&amp;GDP!R$4,Mapping!$I$1:$I$2227)</f>
        <v>0</v>
      </c>
    </row>
    <row r="12" spans="2:18">
      <c r="B12" t="s">
        <v>93</v>
      </c>
      <c r="C12" s="4">
        <f ca="1">+SUMIF(Mapping!$G$1:$I$2227,GDP!C$3&amp;GDP!C$4&amp;$B12,Mapping!$I$1:$I$2227)/SUMIF(Mapping!$H$1:$I$2227,GDP!C$3&amp;GDP!C$4,Mapping!$I$1:$I$2227)</f>
        <v>0</v>
      </c>
      <c r="D12" s="4">
        <f ca="1">+SUMIF(Mapping!$G$1:$I$2227,GDP!D$3&amp;GDP!D$4&amp;$B12,Mapping!$I$1:$I$2227)/SUMIF(Mapping!$H$1:$I$2227,GDP!D$3&amp;GDP!D$4,Mapping!$I$1:$I$2227)</f>
        <v>0</v>
      </c>
      <c r="E12" s="6">
        <v>0</v>
      </c>
      <c r="F12" s="4">
        <f ca="1">+SUMIF(Mapping!$G$1:$I$2227,GDP!F$3&amp;GDP!F$4&amp;$B12,Mapping!$I$1:$I$2227)/SUMIF(Mapping!$H$1:$I$2227,GDP!F$3&amp;GDP!F$4,Mapping!$I$1:$I$2227)</f>
        <v>0</v>
      </c>
      <c r="G12" s="4">
        <f ca="1">+SUMIF(Mapping!$G$1:$I$2227,GDP!G$3&amp;GDP!G$4&amp;$B12,Mapping!$I$1:$I$2227)/SUMIF(Mapping!$H$1:$I$2227,GDP!G$3&amp;GDP!G$4,Mapping!$I$1:$I$2227)</f>
        <v>0</v>
      </c>
      <c r="H12" s="4">
        <f ca="1">+SUMIF(Mapping!$G$1:$I$2227,GDP!H$3&amp;GDP!H$4&amp;$B12,Mapping!$I$1:$I$2227)/SUMIF(Mapping!$H$1:$I$2227,GDP!H$3&amp;GDP!H$4,Mapping!$I$1:$I$2227)</f>
        <v>0</v>
      </c>
      <c r="I12" s="4">
        <f ca="1">+SUMIF(Mapping!$G$1:$I$2227,GDP!I$3&amp;GDP!I$4&amp;$B12,Mapping!$I$1:$I$2227)/SUMIF(Mapping!$H$1:$I$2227,GDP!I$3&amp;GDP!I$4,Mapping!$I$1:$I$2227)</f>
        <v>0</v>
      </c>
      <c r="J12" s="6">
        <v>0</v>
      </c>
      <c r="K12" s="4">
        <f ca="1">+SUMIF(Mapping!$G$1:$I$2227,GDP!K$3&amp;GDP!K$4&amp;$B12,Mapping!$I$1:$I$2227)/SUMIF(Mapping!$H$1:$I$2227,GDP!K$3&amp;GDP!K$4,Mapping!$I$1:$I$2227)</f>
        <v>0</v>
      </c>
      <c r="L12" s="4">
        <f ca="1">+SUMIF(Mapping!$G$1:$I$2227,GDP!L$3&amp;GDP!L$4&amp;$B12,Mapping!$I$1:$I$2227)/SUMIF(Mapping!$H$1:$I$2227,GDP!L$3&amp;GDP!L$4,Mapping!$I$1:$I$2227)</f>
        <v>0</v>
      </c>
      <c r="M12" s="4">
        <f ca="1">+SUMIF(Mapping!$G$1:$I$2227,GDP!M$3&amp;GDP!M$4&amp;$B12,Mapping!$I$1:$I$2227)/SUMIF(Mapping!$H$1:$I$2227,GDP!M$3&amp;GDP!M$4,Mapping!$I$1:$I$2227)</f>
        <v>7.1862134253747295E-2</v>
      </c>
      <c r="N12" s="4">
        <f ca="1">+SUMIF(Mapping!$G$1:$I$2227,GDP!N$3&amp;GDP!N$4&amp;$B12,Mapping!$I$1:$I$2227)/SUMIF(Mapping!$H$1:$I$2227,GDP!N$3&amp;GDP!N$4,Mapping!$I$1:$I$2227)</f>
        <v>0</v>
      </c>
      <c r="O12" s="4">
        <f ca="1">+SUMIF(Mapping!$G$1:$I$2227,GDP!O$3&amp;GDP!O$4&amp;$B12,Mapping!$I$1:$I$2227)/SUMIF(Mapping!$H$1:$I$2227,GDP!O$3&amp;GDP!O$4,Mapping!$I$1:$I$2227)</f>
        <v>0</v>
      </c>
      <c r="P12" s="4">
        <f ca="1">+SUMIF(Mapping!$G$1:$I$2227,GDP!P$3&amp;GDP!P$4&amp;$B12,Mapping!$I$1:$I$2227)/SUMIF(Mapping!$H$1:$I$2227,GDP!P$3&amp;GDP!P$4,Mapping!$I$1:$I$2227)</f>
        <v>0</v>
      </c>
      <c r="Q12" s="4">
        <f ca="1">+SUMIF(Mapping!$G$1:$I$2227,GDP!Q$3&amp;GDP!Q$4&amp;$B12,Mapping!$I$1:$I$2227)/SUMIF(Mapping!$H$1:$I$2227,GDP!Q$3&amp;GDP!Q$4,Mapping!$I$1:$I$2227)</f>
        <v>0</v>
      </c>
      <c r="R12" s="4">
        <f ca="1">+SUMIF(Mapping!$G$1:$I$2227,GDP!R$3&amp;GDP!R$4&amp;$B12,Mapping!$I$1:$I$2227)/SUMIF(Mapping!$H$1:$I$2227,GDP!R$3&amp;GDP!R$4,Mapping!$I$1:$I$2227)</f>
        <v>1</v>
      </c>
    </row>
    <row r="13" spans="2:18">
      <c r="B13" t="s">
        <v>92</v>
      </c>
      <c r="C13" s="4">
        <f ca="1">+SUMIF(Mapping!$G$1:$I$2227,GDP!C$3&amp;GDP!C$4&amp;$B13,Mapping!$I$1:$I$2227)/SUMIF(Mapping!$H$1:$I$2227,GDP!C$3&amp;GDP!C$4,Mapping!$I$1:$I$2227)</f>
        <v>0</v>
      </c>
      <c r="D13" s="4">
        <f ca="1">+SUMIF(Mapping!$G$1:$I$2227,GDP!D$3&amp;GDP!D$4&amp;$B13,Mapping!$I$1:$I$2227)/SUMIF(Mapping!$H$1:$I$2227,GDP!D$3&amp;GDP!D$4,Mapping!$I$1:$I$2227)</f>
        <v>0</v>
      </c>
      <c r="E13" s="6">
        <v>0</v>
      </c>
      <c r="F13" s="4">
        <f ca="1">+SUMIF(Mapping!$G$1:$I$2227,GDP!F$3&amp;GDP!F$4&amp;$B13,Mapping!$I$1:$I$2227)/SUMIF(Mapping!$H$1:$I$2227,GDP!F$3&amp;GDP!F$4,Mapping!$I$1:$I$2227)</f>
        <v>0</v>
      </c>
      <c r="G13" s="4">
        <f ca="1">+SUMIF(Mapping!$G$1:$I$2227,GDP!G$3&amp;GDP!G$4&amp;$B13,Mapping!$I$1:$I$2227)/SUMIF(Mapping!$H$1:$I$2227,GDP!G$3&amp;GDP!G$4,Mapping!$I$1:$I$2227)</f>
        <v>0</v>
      </c>
      <c r="H13" s="4">
        <f ca="1">+SUMIF(Mapping!$G$1:$I$2227,GDP!H$3&amp;GDP!H$4&amp;$B13,Mapping!$I$1:$I$2227)/SUMIF(Mapping!$H$1:$I$2227,GDP!H$3&amp;GDP!H$4,Mapping!$I$1:$I$2227)</f>
        <v>0</v>
      </c>
      <c r="I13" s="4">
        <f ca="1">+SUMIF(Mapping!$G$1:$I$2227,GDP!I$3&amp;GDP!I$4&amp;$B13,Mapping!$I$1:$I$2227)/SUMIF(Mapping!$H$1:$I$2227,GDP!I$3&amp;GDP!I$4,Mapping!$I$1:$I$2227)</f>
        <v>0</v>
      </c>
      <c r="J13" s="6">
        <v>1</v>
      </c>
      <c r="K13" s="4">
        <f ca="1">+SUMIF(Mapping!$G$1:$I$2227,GDP!K$3&amp;GDP!K$4&amp;$B13,Mapping!$I$1:$I$2227)/SUMIF(Mapping!$H$1:$I$2227,GDP!K$3&amp;GDP!K$4,Mapping!$I$1:$I$2227)</f>
        <v>1</v>
      </c>
      <c r="L13" s="4">
        <f ca="1">+SUMIF(Mapping!$G$1:$I$2227,GDP!L$3&amp;GDP!L$4&amp;$B13,Mapping!$I$1:$I$2227)/SUMIF(Mapping!$H$1:$I$2227,GDP!L$3&amp;GDP!L$4,Mapping!$I$1:$I$2227)</f>
        <v>0</v>
      </c>
      <c r="M13" s="4">
        <f ca="1">+SUMIF(Mapping!$G$1:$I$2227,GDP!M$3&amp;GDP!M$4&amp;$B13,Mapping!$I$1:$I$2227)/SUMIF(Mapping!$H$1:$I$2227,GDP!M$3&amp;GDP!M$4,Mapping!$I$1:$I$2227)</f>
        <v>0</v>
      </c>
      <c r="N13" s="4">
        <f ca="1">+SUMIF(Mapping!$G$1:$I$2227,GDP!N$3&amp;GDP!N$4&amp;$B13,Mapping!$I$1:$I$2227)/SUMIF(Mapping!$H$1:$I$2227,GDP!N$3&amp;GDP!N$4,Mapping!$I$1:$I$2227)</f>
        <v>0</v>
      </c>
      <c r="O13" s="4">
        <f ca="1">+SUMIF(Mapping!$G$1:$I$2227,GDP!O$3&amp;GDP!O$4&amp;$B13,Mapping!$I$1:$I$2227)/SUMIF(Mapping!$H$1:$I$2227,GDP!O$3&amp;GDP!O$4,Mapping!$I$1:$I$2227)</f>
        <v>0</v>
      </c>
      <c r="P13" s="4">
        <f ca="1">+SUMIF(Mapping!$G$1:$I$2227,GDP!P$3&amp;GDP!P$4&amp;$B13,Mapping!$I$1:$I$2227)/SUMIF(Mapping!$H$1:$I$2227,GDP!P$3&amp;GDP!P$4,Mapping!$I$1:$I$2227)</f>
        <v>0</v>
      </c>
      <c r="Q13" s="4">
        <f ca="1">+SUMIF(Mapping!$G$1:$I$2227,GDP!Q$3&amp;GDP!Q$4&amp;$B13,Mapping!$I$1:$I$2227)/SUMIF(Mapping!$H$1:$I$2227,GDP!Q$3&amp;GDP!Q$4,Mapping!$I$1:$I$2227)</f>
        <v>0</v>
      </c>
      <c r="R13" s="4">
        <f ca="1">+SUMIF(Mapping!$G$1:$I$2227,GDP!R$3&amp;GDP!R$4&amp;$B13,Mapping!$I$1:$I$2227)/SUMIF(Mapping!$H$1:$I$2227,GDP!R$3&amp;GDP!R$4,Mapping!$I$1:$I$2227)</f>
        <v>0</v>
      </c>
    </row>
    <row r="14" spans="2:18">
      <c r="B14" t="s">
        <v>90</v>
      </c>
      <c r="C14" s="4">
        <f ca="1">+SUMIF(Mapping!$G$1:$I$2227,GDP!C$3&amp;GDP!C$4&amp;$B14,Mapping!$I$1:$I$2227)/SUMIF(Mapping!$H$1:$I$2227,GDP!C$3&amp;GDP!C$4,Mapping!$I$1:$I$2227)</f>
        <v>1</v>
      </c>
      <c r="D14" s="4">
        <f ca="1">+SUMIF(Mapping!$G$1:$I$2227,GDP!D$3&amp;GDP!D$4&amp;$B14,Mapping!$I$1:$I$2227)/SUMIF(Mapping!$H$1:$I$2227,GDP!D$3&amp;GDP!D$4,Mapping!$I$1:$I$2227)</f>
        <v>0</v>
      </c>
      <c r="E14" s="6">
        <v>0</v>
      </c>
      <c r="F14" s="4">
        <f ca="1">+SUMIF(Mapping!$G$1:$I$2227,GDP!F$3&amp;GDP!F$4&amp;$B14,Mapping!$I$1:$I$2227)/SUMIF(Mapping!$H$1:$I$2227,GDP!F$3&amp;GDP!F$4,Mapping!$I$1:$I$2227)</f>
        <v>0</v>
      </c>
      <c r="G14" s="4">
        <f ca="1">+SUMIF(Mapping!$G$1:$I$2227,GDP!G$3&amp;GDP!G$4&amp;$B14,Mapping!$I$1:$I$2227)/SUMIF(Mapping!$H$1:$I$2227,GDP!G$3&amp;GDP!G$4,Mapping!$I$1:$I$2227)</f>
        <v>1</v>
      </c>
      <c r="H14" s="4">
        <f ca="1">+SUMIF(Mapping!$G$1:$I$2227,GDP!H$3&amp;GDP!H$4&amp;$B14,Mapping!$I$1:$I$2227)/SUMIF(Mapping!$H$1:$I$2227,GDP!H$3&amp;GDP!H$4,Mapping!$I$1:$I$2227)</f>
        <v>0</v>
      </c>
      <c r="I14" s="4">
        <f ca="1">+SUMIF(Mapping!$G$1:$I$2227,GDP!I$3&amp;GDP!I$4&amp;$B14,Mapping!$I$1:$I$2227)/SUMIF(Mapping!$H$1:$I$2227,GDP!I$3&amp;GDP!I$4,Mapping!$I$1:$I$2227)</f>
        <v>0</v>
      </c>
      <c r="J14" s="6">
        <v>0</v>
      </c>
      <c r="K14" s="4">
        <f ca="1">+SUMIF(Mapping!$G$1:$I$2227,GDP!K$3&amp;GDP!K$4&amp;$B14,Mapping!$I$1:$I$2227)/SUMIF(Mapping!$H$1:$I$2227,GDP!K$3&amp;GDP!K$4,Mapping!$I$1:$I$2227)</f>
        <v>0</v>
      </c>
      <c r="L14" s="4">
        <f ca="1">+SUMIF(Mapping!$G$1:$I$2227,GDP!L$3&amp;GDP!L$4&amp;$B14,Mapping!$I$1:$I$2227)/SUMIF(Mapping!$H$1:$I$2227,GDP!L$3&amp;GDP!L$4,Mapping!$I$1:$I$2227)</f>
        <v>0</v>
      </c>
      <c r="M14" s="4">
        <f ca="1">+SUMIF(Mapping!$G$1:$I$2227,GDP!M$3&amp;GDP!M$4&amp;$B14,Mapping!$I$1:$I$2227)/SUMIF(Mapping!$H$1:$I$2227,GDP!M$3&amp;GDP!M$4,Mapping!$I$1:$I$2227)</f>
        <v>0</v>
      </c>
      <c r="N14" s="4">
        <f ca="1">+SUMIF(Mapping!$G$1:$I$2227,GDP!N$3&amp;GDP!N$4&amp;$B14,Mapping!$I$1:$I$2227)/SUMIF(Mapping!$H$1:$I$2227,GDP!N$3&amp;GDP!N$4,Mapping!$I$1:$I$2227)</f>
        <v>0</v>
      </c>
      <c r="O14" s="4">
        <f ca="1">+SUMIF(Mapping!$G$1:$I$2227,GDP!O$3&amp;GDP!O$4&amp;$B14,Mapping!$I$1:$I$2227)/SUMIF(Mapping!$H$1:$I$2227,GDP!O$3&amp;GDP!O$4,Mapping!$I$1:$I$2227)</f>
        <v>0</v>
      </c>
      <c r="P14" s="4">
        <f ca="1">+SUMIF(Mapping!$G$1:$I$2227,GDP!P$3&amp;GDP!P$4&amp;$B14,Mapping!$I$1:$I$2227)/SUMIF(Mapping!$H$1:$I$2227,GDP!P$3&amp;GDP!P$4,Mapping!$I$1:$I$2227)</f>
        <v>0</v>
      </c>
      <c r="Q14" s="4">
        <f ca="1">+SUMIF(Mapping!$G$1:$I$2227,GDP!Q$3&amp;GDP!Q$4&amp;$B14,Mapping!$I$1:$I$2227)/SUMIF(Mapping!$H$1:$I$2227,GDP!Q$3&amp;GDP!Q$4,Mapping!$I$1:$I$2227)</f>
        <v>0</v>
      </c>
      <c r="R14" s="4">
        <f ca="1">+SUMIF(Mapping!$G$1:$I$2227,GDP!R$3&amp;GDP!R$4&amp;$B14,Mapping!$I$1:$I$2227)/SUMIF(Mapping!$H$1:$I$2227,GDP!R$3&amp;GDP!R$4,Mapping!$I$1:$I$2227)</f>
        <v>0</v>
      </c>
    </row>
    <row r="15" spans="2:18">
      <c r="B15" t="s">
        <v>95</v>
      </c>
      <c r="C15" s="4">
        <f ca="1">+SUMIF(Mapping!$G$1:$I$2227,GDP!C$3&amp;GDP!C$4&amp;$B15,Mapping!$I$1:$I$2227)/SUMIF(Mapping!$H$1:$I$2227,GDP!C$3&amp;GDP!C$4,Mapping!$I$1:$I$2227)</f>
        <v>0</v>
      </c>
      <c r="D15" s="4">
        <f ca="1">+SUMIF(Mapping!$G$1:$I$2227,GDP!D$3&amp;GDP!D$4&amp;$B15,Mapping!$I$1:$I$2227)/SUMIF(Mapping!$H$1:$I$2227,GDP!D$3&amp;GDP!D$4,Mapping!$I$1:$I$2227)</f>
        <v>1</v>
      </c>
      <c r="E15" s="6">
        <v>0</v>
      </c>
      <c r="F15" s="4">
        <f ca="1">+SUMIF(Mapping!$G$1:$I$2227,GDP!F$3&amp;GDP!F$4&amp;$B15,Mapping!$I$1:$I$2227)/SUMIF(Mapping!$H$1:$I$2227,GDP!F$3&amp;GDP!F$4,Mapping!$I$1:$I$2227)</f>
        <v>0</v>
      </c>
      <c r="G15" s="4">
        <f ca="1">+SUMIF(Mapping!$G$1:$I$2227,GDP!G$3&amp;GDP!G$4&amp;$B15,Mapping!$I$1:$I$2227)/SUMIF(Mapping!$H$1:$I$2227,GDP!G$3&amp;GDP!G$4,Mapping!$I$1:$I$2227)</f>
        <v>0</v>
      </c>
      <c r="H15" s="4">
        <f ca="1">+SUMIF(Mapping!$G$1:$I$2227,GDP!H$3&amp;GDP!H$4&amp;$B15,Mapping!$I$1:$I$2227)/SUMIF(Mapping!$H$1:$I$2227,GDP!H$3&amp;GDP!H$4,Mapping!$I$1:$I$2227)</f>
        <v>0</v>
      </c>
      <c r="I15" s="4">
        <f ca="1">+SUMIF(Mapping!$G$1:$I$2227,GDP!I$3&amp;GDP!I$4&amp;$B15,Mapping!$I$1:$I$2227)/SUMIF(Mapping!$H$1:$I$2227,GDP!I$3&amp;GDP!I$4,Mapping!$I$1:$I$2227)</f>
        <v>0</v>
      </c>
      <c r="J15" s="6">
        <v>0</v>
      </c>
      <c r="K15" s="4">
        <f ca="1">+SUMIF(Mapping!$G$1:$I$2227,GDP!K$3&amp;GDP!K$4&amp;$B15,Mapping!$I$1:$I$2227)/SUMIF(Mapping!$H$1:$I$2227,GDP!K$3&amp;GDP!K$4,Mapping!$I$1:$I$2227)</f>
        <v>0</v>
      </c>
      <c r="L15" s="4">
        <f ca="1">+SUMIF(Mapping!$G$1:$I$2227,GDP!L$3&amp;GDP!L$4&amp;$B15,Mapping!$I$1:$I$2227)/SUMIF(Mapping!$H$1:$I$2227,GDP!L$3&amp;GDP!L$4,Mapping!$I$1:$I$2227)</f>
        <v>1</v>
      </c>
      <c r="M15" s="4">
        <f ca="1">+SUMIF(Mapping!$G$1:$I$2227,GDP!M$3&amp;GDP!M$4&amp;$B15,Mapping!$I$1:$I$2227)/SUMIF(Mapping!$H$1:$I$2227,GDP!M$3&amp;GDP!M$4,Mapping!$I$1:$I$2227)</f>
        <v>0</v>
      </c>
      <c r="N15" s="4">
        <f ca="1">+SUMIF(Mapping!$G$1:$I$2227,GDP!N$3&amp;GDP!N$4&amp;$B15,Mapping!$I$1:$I$2227)/SUMIF(Mapping!$H$1:$I$2227,GDP!N$3&amp;GDP!N$4,Mapping!$I$1:$I$2227)</f>
        <v>0</v>
      </c>
      <c r="O15" s="4">
        <f ca="1">+SUMIF(Mapping!$G$1:$I$2227,GDP!O$3&amp;GDP!O$4&amp;$B15,Mapping!$I$1:$I$2227)/SUMIF(Mapping!$H$1:$I$2227,GDP!O$3&amp;GDP!O$4,Mapping!$I$1:$I$2227)</f>
        <v>0</v>
      </c>
      <c r="P15" s="4">
        <f ca="1">+SUMIF(Mapping!$G$1:$I$2227,GDP!P$3&amp;GDP!P$4&amp;$B15,Mapping!$I$1:$I$2227)/SUMIF(Mapping!$H$1:$I$2227,GDP!P$3&amp;GDP!P$4,Mapping!$I$1:$I$2227)</f>
        <v>0</v>
      </c>
      <c r="Q15" s="4">
        <f ca="1">+SUMIF(Mapping!$G$1:$I$2227,GDP!Q$3&amp;GDP!Q$4&amp;$B15,Mapping!$I$1:$I$2227)/SUMIF(Mapping!$H$1:$I$2227,GDP!Q$3&amp;GDP!Q$4,Mapping!$I$1:$I$2227)</f>
        <v>0</v>
      </c>
      <c r="R15" s="4">
        <f ca="1">+SUMIF(Mapping!$G$1:$I$2227,GDP!R$3&amp;GDP!R$4&amp;$B15,Mapping!$I$1:$I$2227)/SUMIF(Mapping!$H$1:$I$2227,GDP!R$3&amp;GDP!R$4,Mapping!$I$1:$I$2227)</f>
        <v>0</v>
      </c>
    </row>
    <row r="16" spans="2:18">
      <c r="B16" t="s">
        <v>97</v>
      </c>
      <c r="C16" s="4">
        <f ca="1">+SUMIF(Mapping!$G$1:$I$2227,GDP!C$3&amp;GDP!C$4&amp;$B16,Mapping!$I$1:$I$2227)/SUMIF(Mapping!$H$1:$I$2227,GDP!C$3&amp;GDP!C$4,Mapping!$I$1:$I$2227)</f>
        <v>0</v>
      </c>
      <c r="D16" s="4">
        <f ca="1">+SUMIF(Mapping!$G$1:$I$2227,GDP!D$3&amp;GDP!D$4&amp;$B16,Mapping!$I$1:$I$2227)/SUMIF(Mapping!$H$1:$I$2227,GDP!D$3&amp;GDP!D$4,Mapping!$I$1:$I$2227)</f>
        <v>0</v>
      </c>
      <c r="E16" s="6">
        <v>0</v>
      </c>
      <c r="F16" s="4">
        <f ca="1">+SUMIF(Mapping!$G$1:$I$2227,GDP!F$3&amp;GDP!F$4&amp;$B16,Mapping!$I$1:$I$2227)/SUMIF(Mapping!$H$1:$I$2227,GDP!F$3&amp;GDP!F$4,Mapping!$I$1:$I$2227)</f>
        <v>0</v>
      </c>
      <c r="G16" s="4">
        <f ca="1">+SUMIF(Mapping!$G$1:$I$2227,GDP!G$3&amp;GDP!G$4&amp;$B16,Mapping!$I$1:$I$2227)/SUMIF(Mapping!$H$1:$I$2227,GDP!G$3&amp;GDP!G$4,Mapping!$I$1:$I$2227)</f>
        <v>0</v>
      </c>
      <c r="H16" s="4">
        <f ca="1">+SUMIF(Mapping!$G$1:$I$2227,GDP!H$3&amp;GDP!H$4&amp;$B16,Mapping!$I$1:$I$2227)/SUMIF(Mapping!$H$1:$I$2227,GDP!H$3&amp;GDP!H$4,Mapping!$I$1:$I$2227)</f>
        <v>1</v>
      </c>
      <c r="I16" s="4">
        <f ca="1">+SUMIF(Mapping!$G$1:$I$2227,GDP!I$3&amp;GDP!I$4&amp;$B16,Mapping!$I$1:$I$2227)/SUMIF(Mapping!$H$1:$I$2227,GDP!I$3&amp;GDP!I$4,Mapping!$I$1:$I$2227)</f>
        <v>0</v>
      </c>
      <c r="J16" s="6">
        <v>0</v>
      </c>
      <c r="K16" s="4">
        <f ca="1">+SUMIF(Mapping!$G$1:$I$2227,GDP!K$3&amp;GDP!K$4&amp;$B16,Mapping!$I$1:$I$2227)/SUMIF(Mapping!$H$1:$I$2227,GDP!K$3&amp;GDP!K$4,Mapping!$I$1:$I$2227)</f>
        <v>0</v>
      </c>
      <c r="L16" s="4">
        <f ca="1">+SUMIF(Mapping!$G$1:$I$2227,GDP!L$3&amp;GDP!L$4&amp;$B16,Mapping!$I$1:$I$2227)/SUMIF(Mapping!$H$1:$I$2227,GDP!L$3&amp;GDP!L$4,Mapping!$I$1:$I$2227)</f>
        <v>0</v>
      </c>
      <c r="M16" s="4">
        <f ca="1">+SUMIF(Mapping!$G$1:$I$2227,GDP!M$3&amp;GDP!M$4&amp;$B16,Mapping!$I$1:$I$2227)/SUMIF(Mapping!$H$1:$I$2227,GDP!M$3&amp;GDP!M$4,Mapping!$I$1:$I$2227)</f>
        <v>0</v>
      </c>
      <c r="N16" s="4">
        <f ca="1">+SUMIF(Mapping!$G$1:$I$2227,GDP!N$3&amp;GDP!N$4&amp;$B16,Mapping!$I$1:$I$2227)/SUMIF(Mapping!$H$1:$I$2227,GDP!N$3&amp;GDP!N$4,Mapping!$I$1:$I$2227)</f>
        <v>0</v>
      </c>
      <c r="O16" s="4">
        <f ca="1">+SUMIF(Mapping!$G$1:$I$2227,GDP!O$3&amp;GDP!O$4&amp;$B16,Mapping!$I$1:$I$2227)/SUMIF(Mapping!$H$1:$I$2227,GDP!O$3&amp;GDP!O$4,Mapping!$I$1:$I$2227)</f>
        <v>0</v>
      </c>
      <c r="P16" s="4">
        <f ca="1">+SUMIF(Mapping!$G$1:$I$2227,GDP!P$3&amp;GDP!P$4&amp;$B16,Mapping!$I$1:$I$2227)/SUMIF(Mapping!$H$1:$I$2227,GDP!P$3&amp;GDP!P$4,Mapping!$I$1:$I$2227)</f>
        <v>0</v>
      </c>
      <c r="Q16" s="4">
        <f ca="1">+SUMIF(Mapping!$G$1:$I$2227,GDP!Q$3&amp;GDP!Q$4&amp;$B16,Mapping!$I$1:$I$2227)/SUMIF(Mapping!$H$1:$I$2227,GDP!Q$3&amp;GDP!Q$4,Mapping!$I$1:$I$2227)</f>
        <v>0</v>
      </c>
      <c r="R16" s="4">
        <f ca="1">+SUMIF(Mapping!$G$1:$I$2227,GDP!R$3&amp;GDP!R$4&amp;$B16,Mapping!$I$1:$I$2227)/SUMIF(Mapping!$H$1:$I$2227,GDP!R$3&amp;GDP!R$4,Mapping!$I$1:$I$2227)</f>
        <v>0</v>
      </c>
    </row>
    <row r="18" spans="2:18">
      <c r="B18" s="2" t="s">
        <v>365</v>
      </c>
      <c r="C18" s="2" t="str">
        <f>+C2</f>
        <v>Alpine Energy</v>
      </c>
      <c r="D18" s="2" t="str">
        <f t="shared" ref="D18:R18" si="0">+D2</f>
        <v>Aurora Energy</v>
      </c>
      <c r="E18" s="2" t="str">
        <f t="shared" si="0"/>
        <v>Centralines</v>
      </c>
      <c r="F18" s="2" t="str">
        <f t="shared" si="0"/>
        <v>Eastland Network</v>
      </c>
      <c r="G18" s="2" t="str">
        <f t="shared" si="0"/>
        <v>Electricity Ashburton</v>
      </c>
      <c r="H18" s="2" t="str">
        <f t="shared" si="0"/>
        <v>Electricity Invercargill</v>
      </c>
      <c r="I18" s="2" t="str">
        <f t="shared" si="0"/>
        <v xml:space="preserve">Horizon Energy </v>
      </c>
      <c r="J18" s="2" t="str">
        <f t="shared" si="0"/>
        <v>Nelson Electricity</v>
      </c>
      <c r="K18" s="2" t="str">
        <f t="shared" si="0"/>
        <v>Network Tasman</v>
      </c>
      <c r="L18" s="2" t="str">
        <f t="shared" si="0"/>
        <v>OtagoNet</v>
      </c>
      <c r="M18" s="2" t="str">
        <f t="shared" si="0"/>
        <v>Powerco</v>
      </c>
      <c r="N18" s="2" t="str">
        <f t="shared" si="0"/>
        <v>The Lines Company</v>
      </c>
      <c r="O18" s="2" t="str">
        <f t="shared" si="0"/>
        <v>Top Energy</v>
      </c>
      <c r="P18" s="2" t="str">
        <f t="shared" si="0"/>
        <v>Unison</v>
      </c>
      <c r="Q18" s="2" t="str">
        <f t="shared" si="0"/>
        <v>Vector</v>
      </c>
      <c r="R18" s="2" t="str">
        <f t="shared" si="0"/>
        <v>Wellington Electricity</v>
      </c>
    </row>
    <row r="19" spans="2:18">
      <c r="B19" s="2">
        <v>2011</v>
      </c>
      <c r="C19" s="5">
        <v>3.7289808543825576E-2</v>
      </c>
      <c r="D19" s="5">
        <v>1.1200581731279691E-2</v>
      </c>
      <c r="E19" s="5">
        <v>-9.4073259357363437E-3</v>
      </c>
      <c r="F19" s="5">
        <v>-9.4073259357363437E-3</v>
      </c>
      <c r="G19" s="5">
        <v>3.7289808543825576E-2</v>
      </c>
      <c r="H19" s="5">
        <v>-4.8627171094391963E-3</v>
      </c>
      <c r="I19" s="5">
        <v>2.032622761105829E-3</v>
      </c>
      <c r="J19" s="5">
        <v>9.6347113467654122E-3</v>
      </c>
      <c r="K19" s="5">
        <v>9.6347113467654122E-3</v>
      </c>
      <c r="L19" s="5">
        <v>1.1200581731279691E-2</v>
      </c>
      <c r="M19" s="5">
        <v>7.9225245368257351E-3</v>
      </c>
      <c r="N19" s="5">
        <v>8.7721203076767482E-3</v>
      </c>
      <c r="O19" s="5">
        <v>6.501903159388922E-3</v>
      </c>
      <c r="P19" s="5">
        <v>-5.1379253407235984E-3</v>
      </c>
      <c r="Q19" s="5">
        <v>3.6161204377768374E-2</v>
      </c>
      <c r="R19" s="5">
        <v>2.189686329847218E-2</v>
      </c>
    </row>
    <row r="20" spans="2:18">
      <c r="B20" s="2">
        <f>+B19+1</f>
        <v>2012</v>
      </c>
      <c r="C20" s="5">
        <v>3.7289808543825576E-2</v>
      </c>
      <c r="D20" s="5">
        <v>1.1200581731279691E-2</v>
      </c>
      <c r="E20" s="5">
        <v>-9.4073259357363437E-3</v>
      </c>
      <c r="F20" s="5">
        <v>-9.4073259357363437E-3</v>
      </c>
      <c r="G20" s="5">
        <v>3.7289808543825576E-2</v>
      </c>
      <c r="H20" s="5">
        <v>-4.8627171094391963E-3</v>
      </c>
      <c r="I20" s="5">
        <v>2.032622761105829E-3</v>
      </c>
      <c r="J20" s="5">
        <v>9.6347113467654122E-3</v>
      </c>
      <c r="K20" s="5">
        <v>9.6347113467654122E-3</v>
      </c>
      <c r="L20" s="5">
        <v>1.1200581731279691E-2</v>
      </c>
      <c r="M20" s="5">
        <v>7.9225245368257351E-3</v>
      </c>
      <c r="N20" s="5">
        <v>8.7721203076767482E-3</v>
      </c>
      <c r="O20" s="5">
        <v>6.501903159388922E-3</v>
      </c>
      <c r="P20" s="5">
        <v>-5.1379253407235984E-3</v>
      </c>
      <c r="Q20" s="5">
        <v>3.6161204377768374E-2</v>
      </c>
      <c r="R20" s="5">
        <v>2.189686329847218E-2</v>
      </c>
    </row>
    <row r="21" spans="2:18">
      <c r="B21" s="2">
        <f>+B20+1</f>
        <v>2013</v>
      </c>
      <c r="C21" s="5">
        <v>3.7289808543825576E-2</v>
      </c>
      <c r="D21" s="5">
        <v>1.1200581731279691E-2</v>
      </c>
      <c r="E21" s="5">
        <v>-9.4073259357363437E-3</v>
      </c>
      <c r="F21" s="5">
        <v>-9.4073259357363437E-3</v>
      </c>
      <c r="G21" s="5">
        <v>3.7289808543825576E-2</v>
      </c>
      <c r="H21" s="5">
        <v>-4.8627171094391963E-3</v>
      </c>
      <c r="I21" s="5">
        <v>2.032622761105829E-3</v>
      </c>
      <c r="J21" s="5">
        <v>9.6347113467654122E-3</v>
      </c>
      <c r="K21" s="5">
        <v>9.6347113467654122E-3</v>
      </c>
      <c r="L21" s="5">
        <v>1.1200581731279691E-2</v>
      </c>
      <c r="M21" s="5">
        <v>7.9225245368257351E-3</v>
      </c>
      <c r="N21" s="5">
        <v>8.7721203076767482E-3</v>
      </c>
      <c r="O21" s="5">
        <v>6.501903159388922E-3</v>
      </c>
      <c r="P21" s="5">
        <v>-5.1379253407235984E-3</v>
      </c>
      <c r="Q21" s="5">
        <v>3.6161204377768374E-2</v>
      </c>
      <c r="R21" s="5">
        <v>2.189686329847218E-2</v>
      </c>
    </row>
    <row r="22" spans="2:18">
      <c r="B22" s="2">
        <f>+B21+1</f>
        <v>2014</v>
      </c>
      <c r="C22" s="5">
        <v>3.7289808543825576E-2</v>
      </c>
      <c r="D22" s="5">
        <v>1.1200581731279691E-2</v>
      </c>
      <c r="E22" s="5">
        <v>-9.4073259357363437E-3</v>
      </c>
      <c r="F22" s="5">
        <v>-9.4073259357363437E-3</v>
      </c>
      <c r="G22" s="5">
        <v>3.7289808543825576E-2</v>
      </c>
      <c r="H22" s="5">
        <v>-4.8627171094391963E-3</v>
      </c>
      <c r="I22" s="5">
        <v>2.032622761105829E-3</v>
      </c>
      <c r="J22" s="5">
        <v>9.6347113467654122E-3</v>
      </c>
      <c r="K22" s="5">
        <v>9.6347113467654122E-3</v>
      </c>
      <c r="L22" s="5">
        <v>1.1200581731279691E-2</v>
      </c>
      <c r="M22" s="5">
        <v>7.9225245368257351E-3</v>
      </c>
      <c r="N22" s="5">
        <v>8.7721203076767482E-3</v>
      </c>
      <c r="O22" s="5">
        <v>6.501903159388922E-3</v>
      </c>
      <c r="P22" s="5">
        <v>-5.1379253407235984E-3</v>
      </c>
      <c r="Q22" s="5">
        <v>3.6161204377768374E-2</v>
      </c>
      <c r="R22" s="5">
        <v>2.189686329847218E-2</v>
      </c>
    </row>
    <row r="23" spans="2:18">
      <c r="B23" s="2">
        <f>+B22+1</f>
        <v>2015</v>
      </c>
      <c r="C23" s="5">
        <v>3.7289808543825576E-2</v>
      </c>
      <c r="D23" s="5">
        <v>1.1200581731279691E-2</v>
      </c>
      <c r="E23" s="5">
        <v>-9.4073259357363437E-3</v>
      </c>
      <c r="F23" s="5">
        <v>-9.4073259357363437E-3</v>
      </c>
      <c r="G23" s="5">
        <v>3.7289808543825576E-2</v>
      </c>
      <c r="H23" s="5">
        <v>-4.8627171094391963E-3</v>
      </c>
      <c r="I23" s="5">
        <v>2.032622761105829E-3</v>
      </c>
      <c r="J23" s="5">
        <v>9.6347113467654122E-3</v>
      </c>
      <c r="K23" s="5">
        <v>9.6347113467654122E-3</v>
      </c>
      <c r="L23" s="5">
        <v>1.1200581731279691E-2</v>
      </c>
      <c r="M23" s="5">
        <v>7.9225245368257351E-3</v>
      </c>
      <c r="N23" s="5">
        <v>8.7721203076767482E-3</v>
      </c>
      <c r="O23" s="5">
        <v>6.501903159388922E-3</v>
      </c>
      <c r="P23" s="5">
        <v>-5.1379253407235984E-3</v>
      </c>
      <c r="Q23" s="5">
        <v>3.6161204377768374E-2</v>
      </c>
      <c r="R23" s="5">
        <v>2.189686329847218E-2</v>
      </c>
    </row>
  </sheetData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27"/>
  <sheetViews>
    <sheetView zoomScaleNormal="100" workbookViewId="0"/>
  </sheetViews>
  <sheetFormatPr defaultRowHeight="15"/>
  <cols>
    <col min="1" max="1" width="5.5703125" bestFit="1" customWidth="1"/>
    <col min="2" max="2" width="10.85546875" bestFit="1" customWidth="1"/>
    <col min="3" max="3" width="7.42578125" bestFit="1" customWidth="1"/>
    <col min="4" max="4" width="16.42578125" bestFit="1" customWidth="1"/>
    <col min="5" max="5" width="38.85546875" bestFit="1" customWidth="1"/>
    <col min="6" max="8" width="21.5703125" customWidth="1"/>
    <col min="9" max="9" width="12" bestFit="1" customWidth="1"/>
    <col min="11" max="11" width="12" customWidth="1"/>
    <col min="12" max="12" width="30.5703125" bestFit="1" customWidth="1"/>
    <col min="13" max="13" width="21.5703125" bestFit="1" customWidth="1"/>
    <col min="14" max="14" width="38.85546875" bestFit="1" customWidth="1"/>
    <col min="15" max="15" width="23.5703125" bestFit="1" customWidth="1"/>
  </cols>
  <sheetData>
    <row r="1" spans="1:15">
      <c r="A1" s="2" t="s">
        <v>102</v>
      </c>
      <c r="B1" s="2" t="s">
        <v>103</v>
      </c>
      <c r="C1" s="2" t="s">
        <v>104</v>
      </c>
      <c r="D1" s="2" t="s">
        <v>105</v>
      </c>
      <c r="E1" s="2" t="s">
        <v>1</v>
      </c>
      <c r="F1" s="2" t="s">
        <v>89</v>
      </c>
      <c r="G1" s="2" t="s">
        <v>88</v>
      </c>
      <c r="H1" s="2" t="s">
        <v>364</v>
      </c>
      <c r="I1" s="2" t="s">
        <v>361</v>
      </c>
      <c r="K1" t="s">
        <v>354</v>
      </c>
    </row>
    <row r="2" spans="1:15">
      <c r="A2">
        <v>2000</v>
      </c>
      <c r="B2" t="s">
        <v>107</v>
      </c>
      <c r="C2">
        <v>366</v>
      </c>
      <c r="D2">
        <v>4.53505</v>
      </c>
      <c r="E2" s="1" t="str">
        <f>IF(ISNA(VLOOKUP(B2,Mapping!$K$5:$N$193,4,FALSE)),"Not Found",VLOOKUP(B2,Mapping!$K$5:$N$193,4,FALSE))</f>
        <v>Alpine Energy</v>
      </c>
      <c r="F2" s="1" t="str">
        <f>IF(ISNA(VLOOKUP(B2,Mapping!$K$5:$O$193,1,FALSE)),"Not Found",VLOOKUP(B2,Mapping!$K$5:$O$193,5,FALSE))</f>
        <v>Canterbury</v>
      </c>
      <c r="G2" s="1" t="str">
        <f t="shared" ref="G2:G65" si="0">+E2&amp;A2&amp;F2</f>
        <v>Alpine Energy2000Canterbury</v>
      </c>
      <c r="H2" s="1" t="str">
        <f>+E2&amp;A2</f>
        <v>Alpine Energy2000</v>
      </c>
      <c r="I2" s="1">
        <f>+D2</f>
        <v>4.53505</v>
      </c>
      <c r="K2" t="s">
        <v>359</v>
      </c>
    </row>
    <row r="3" spans="1:15">
      <c r="A3">
        <v>2001</v>
      </c>
      <c r="B3" t="s">
        <v>107</v>
      </c>
      <c r="C3">
        <v>365</v>
      </c>
      <c r="D3">
        <v>11.33005</v>
      </c>
      <c r="E3" s="1" t="str">
        <f>IF(ISNA(VLOOKUP(B3,Mapping!$K$5:$N$193,4,FALSE)),"Not Found",VLOOKUP(B3,Mapping!$K$5:$N$193,4,FALSE))</f>
        <v>Alpine Energy</v>
      </c>
      <c r="F3" s="1" t="str">
        <f>IF(ISNA(VLOOKUP(B3,Mapping!$K$5:$O$193,1,FALSE)),"Not Found",VLOOKUP(B3,Mapping!$K$5:$O$193,5,FALSE))</f>
        <v>Canterbury</v>
      </c>
      <c r="G3" s="1" t="str">
        <f t="shared" si="0"/>
        <v>Alpine Energy2001Canterbury</v>
      </c>
      <c r="H3" s="1" t="str">
        <f t="shared" ref="H3:H66" si="1">+E3&amp;A3</f>
        <v>Alpine Energy2001</v>
      </c>
      <c r="I3" s="1">
        <f t="shared" ref="I3:I66" si="2">+D3</f>
        <v>11.33005</v>
      </c>
      <c r="K3" s="3" t="s">
        <v>360</v>
      </c>
    </row>
    <row r="4" spans="1:15">
      <c r="A4">
        <v>2002</v>
      </c>
      <c r="B4" t="s">
        <v>107</v>
      </c>
      <c r="C4">
        <v>365</v>
      </c>
      <c r="D4">
        <v>9.4164999999999992</v>
      </c>
      <c r="E4" s="1" t="str">
        <f>IF(ISNA(VLOOKUP(B4,Mapping!$K$5:$N$193,4,FALSE)),"Not Found",VLOOKUP(B4,Mapping!$K$5:$N$193,4,FALSE))</f>
        <v>Alpine Energy</v>
      </c>
      <c r="F4" s="1" t="str">
        <f>IF(ISNA(VLOOKUP(B4,Mapping!$K$5:$O$193,1,FALSE)),"Not Found",VLOOKUP(B4,Mapping!$K$5:$O$193,5,FALSE))</f>
        <v>Canterbury</v>
      </c>
      <c r="G4" s="1" t="str">
        <f t="shared" si="0"/>
        <v>Alpine Energy2002Canterbury</v>
      </c>
      <c r="H4" s="1" t="str">
        <f t="shared" si="1"/>
        <v>Alpine Energy2002</v>
      </c>
      <c r="I4" s="1">
        <f t="shared" si="2"/>
        <v>9.4164999999999992</v>
      </c>
      <c r="K4" s="3"/>
    </row>
    <row r="5" spans="1:15">
      <c r="A5">
        <v>2003</v>
      </c>
      <c r="B5" t="s">
        <v>107</v>
      </c>
      <c r="C5">
        <v>365</v>
      </c>
      <c r="D5">
        <v>8.3456499999999991</v>
      </c>
      <c r="E5" s="1" t="str">
        <f>IF(ISNA(VLOOKUP(B5,Mapping!$K$5:$N$193,4,FALSE)),"Not Found",VLOOKUP(B5,Mapping!$K$5:$N$193,4,FALSE))</f>
        <v>Alpine Energy</v>
      </c>
      <c r="F5" s="1" t="str">
        <f>IF(ISNA(VLOOKUP(B5,Mapping!$K$5:$O$193,1,FALSE)),"Not Found",VLOOKUP(B5,Mapping!$K$5:$O$193,5,FALSE))</f>
        <v>Canterbury</v>
      </c>
      <c r="G5" s="1" t="str">
        <f t="shared" si="0"/>
        <v>Alpine Energy2003Canterbury</v>
      </c>
      <c r="H5" s="1" t="str">
        <f t="shared" si="1"/>
        <v>Alpine Energy2003</v>
      </c>
      <c r="I5" s="1">
        <f t="shared" si="2"/>
        <v>8.3456499999999991</v>
      </c>
      <c r="K5" t="s">
        <v>355</v>
      </c>
      <c r="L5" t="s">
        <v>0</v>
      </c>
      <c r="M5" t="s">
        <v>106</v>
      </c>
      <c r="N5" t="s">
        <v>356</v>
      </c>
      <c r="O5" t="s">
        <v>362</v>
      </c>
    </row>
    <row r="6" spans="1:15">
      <c r="A6">
        <v>2004</v>
      </c>
      <c r="B6" t="s">
        <v>107</v>
      </c>
      <c r="C6">
        <v>366</v>
      </c>
      <c r="D6">
        <v>10.593400000000001</v>
      </c>
      <c r="E6" s="1" t="str">
        <f>IF(ISNA(VLOOKUP(B6,Mapping!$K$5:$N$193,4,FALSE)),"Not Found",VLOOKUP(B6,Mapping!$K$5:$N$193,4,FALSE))</f>
        <v>Alpine Energy</v>
      </c>
      <c r="F6" s="1" t="str">
        <f>IF(ISNA(VLOOKUP(B6,Mapping!$K$5:$O$193,1,FALSE)),"Not Found",VLOOKUP(B6,Mapping!$K$5:$O$193,5,FALSE))</f>
        <v>Canterbury</v>
      </c>
      <c r="G6" s="1" t="str">
        <f t="shared" si="0"/>
        <v>Alpine Energy2004Canterbury</v>
      </c>
      <c r="H6" s="1" t="str">
        <f t="shared" si="1"/>
        <v>Alpine Energy2004</v>
      </c>
      <c r="I6" s="1">
        <f t="shared" si="2"/>
        <v>10.593400000000001</v>
      </c>
      <c r="K6" t="s">
        <v>107</v>
      </c>
      <c r="L6" t="s">
        <v>39</v>
      </c>
      <c r="M6" t="s">
        <v>318</v>
      </c>
      <c r="N6" t="s">
        <v>40</v>
      </c>
      <c r="O6" t="s">
        <v>90</v>
      </c>
    </row>
    <row r="7" spans="1:15">
      <c r="A7">
        <v>2005</v>
      </c>
      <c r="B7" t="s">
        <v>107</v>
      </c>
      <c r="C7">
        <v>365</v>
      </c>
      <c r="D7">
        <v>11.30715</v>
      </c>
      <c r="E7" s="1" t="str">
        <f>IF(ISNA(VLOOKUP(B7,Mapping!$K$5:$N$193,4,FALSE)),"Not Found",VLOOKUP(B7,Mapping!$K$5:$N$193,4,FALSE))</f>
        <v>Alpine Energy</v>
      </c>
      <c r="F7" s="1" t="str">
        <f>IF(ISNA(VLOOKUP(B7,Mapping!$K$5:$O$193,1,FALSE)),"Not Found",VLOOKUP(B7,Mapping!$K$5:$O$193,5,FALSE))</f>
        <v>Canterbury</v>
      </c>
      <c r="G7" s="1" t="str">
        <f t="shared" si="0"/>
        <v>Alpine Energy2005Canterbury</v>
      </c>
      <c r="H7" s="1" t="str">
        <f t="shared" si="1"/>
        <v>Alpine Energy2005</v>
      </c>
      <c r="I7" s="1">
        <f t="shared" si="2"/>
        <v>11.30715</v>
      </c>
      <c r="K7" t="s">
        <v>108</v>
      </c>
      <c r="L7" t="s">
        <v>14</v>
      </c>
      <c r="M7" t="s">
        <v>90</v>
      </c>
      <c r="N7" t="s">
        <v>319</v>
      </c>
      <c r="O7" t="s">
        <v>90</v>
      </c>
    </row>
    <row r="8" spans="1:15">
      <c r="A8">
        <v>2006</v>
      </c>
      <c r="B8" t="s">
        <v>107</v>
      </c>
      <c r="C8">
        <v>365</v>
      </c>
      <c r="D8">
        <v>9.3062000000000005</v>
      </c>
      <c r="E8" s="1" t="str">
        <f>IF(ISNA(VLOOKUP(B8,Mapping!$K$5:$N$193,4,FALSE)),"Not Found",VLOOKUP(B8,Mapping!$K$5:$N$193,4,FALSE))</f>
        <v>Alpine Energy</v>
      </c>
      <c r="F8" s="1" t="str">
        <f>IF(ISNA(VLOOKUP(B8,Mapping!$K$5:$O$193,1,FALSE)),"Not Found",VLOOKUP(B8,Mapping!$K$5:$O$193,5,FALSE))</f>
        <v>Canterbury</v>
      </c>
      <c r="G8" s="1" t="str">
        <f t="shared" si="0"/>
        <v>Alpine Energy2006Canterbury</v>
      </c>
      <c r="H8" s="1" t="str">
        <f t="shared" si="1"/>
        <v>Alpine Energy2006</v>
      </c>
      <c r="I8" s="1">
        <f t="shared" si="2"/>
        <v>9.3062000000000005</v>
      </c>
      <c r="K8" t="s">
        <v>109</v>
      </c>
      <c r="L8" t="s">
        <v>14</v>
      </c>
      <c r="M8" t="s">
        <v>90</v>
      </c>
      <c r="N8" t="s">
        <v>319</v>
      </c>
      <c r="O8" t="s">
        <v>90</v>
      </c>
    </row>
    <row r="9" spans="1:15">
      <c r="A9">
        <v>2007</v>
      </c>
      <c r="B9" t="s">
        <v>107</v>
      </c>
      <c r="C9">
        <v>365</v>
      </c>
      <c r="D9">
        <v>11.809699999999999</v>
      </c>
      <c r="E9" s="1" t="str">
        <f>IF(ISNA(VLOOKUP(B9,Mapping!$K$5:$N$193,4,FALSE)),"Not Found",VLOOKUP(B9,Mapping!$K$5:$N$193,4,FALSE))</f>
        <v>Alpine Energy</v>
      </c>
      <c r="F9" s="1" t="str">
        <f>IF(ISNA(VLOOKUP(B9,Mapping!$K$5:$O$193,1,FALSE)),"Not Found",VLOOKUP(B9,Mapping!$K$5:$O$193,5,FALSE))</f>
        <v>Canterbury</v>
      </c>
      <c r="G9" s="1" t="str">
        <f t="shared" si="0"/>
        <v>Alpine Energy2007Canterbury</v>
      </c>
      <c r="H9" s="1" t="str">
        <f t="shared" si="1"/>
        <v>Alpine Energy2007</v>
      </c>
      <c r="I9" s="1">
        <f t="shared" si="2"/>
        <v>11.809699999999999</v>
      </c>
      <c r="K9" t="s">
        <v>111</v>
      </c>
      <c r="L9" t="s">
        <v>49</v>
      </c>
      <c r="M9" t="s">
        <v>321</v>
      </c>
      <c r="N9" t="s">
        <v>320</v>
      </c>
      <c r="O9" t="s">
        <v>91</v>
      </c>
    </row>
    <row r="10" spans="1:15">
      <c r="A10">
        <v>2008</v>
      </c>
      <c r="B10" t="s">
        <v>107</v>
      </c>
      <c r="C10">
        <v>366</v>
      </c>
      <c r="D10">
        <v>11.93065</v>
      </c>
      <c r="E10" s="1" t="str">
        <f>IF(ISNA(VLOOKUP(B10,Mapping!$K$5:$N$193,4,FALSE)),"Not Found",VLOOKUP(B10,Mapping!$K$5:$N$193,4,FALSE))</f>
        <v>Alpine Energy</v>
      </c>
      <c r="F10" s="1" t="str">
        <f>IF(ISNA(VLOOKUP(B10,Mapping!$K$5:$O$193,1,FALSE)),"Not Found",VLOOKUP(B10,Mapping!$K$5:$O$193,5,FALSE))</f>
        <v>Canterbury</v>
      </c>
      <c r="G10" s="1" t="str">
        <f t="shared" si="0"/>
        <v>Alpine Energy2008Canterbury</v>
      </c>
      <c r="H10" s="1" t="str">
        <f t="shared" si="1"/>
        <v>Alpine Energy2008</v>
      </c>
      <c r="I10" s="1">
        <f t="shared" si="2"/>
        <v>11.93065</v>
      </c>
      <c r="K10" t="s">
        <v>112</v>
      </c>
      <c r="L10" t="s">
        <v>49</v>
      </c>
      <c r="M10" t="s">
        <v>321</v>
      </c>
      <c r="N10" t="s">
        <v>320</v>
      </c>
      <c r="O10" t="s">
        <v>91</v>
      </c>
    </row>
    <row r="11" spans="1:15">
      <c r="A11">
        <v>2009</v>
      </c>
      <c r="B11" t="s">
        <v>107</v>
      </c>
      <c r="C11">
        <v>365</v>
      </c>
      <c r="D11">
        <v>10.347049999999999</v>
      </c>
      <c r="E11" s="1" t="str">
        <f>IF(ISNA(VLOOKUP(B11,Mapping!$K$5:$N$193,4,FALSE)),"Not Found",VLOOKUP(B11,Mapping!$K$5:$N$193,4,FALSE))</f>
        <v>Alpine Energy</v>
      </c>
      <c r="F11" s="1" t="str">
        <f>IF(ISNA(VLOOKUP(B11,Mapping!$K$5:$O$193,1,FALSE)),"Not Found",VLOOKUP(B11,Mapping!$K$5:$O$193,5,FALSE))</f>
        <v>Canterbury</v>
      </c>
      <c r="G11" s="1" t="str">
        <f t="shared" si="0"/>
        <v>Alpine Energy2009Canterbury</v>
      </c>
      <c r="H11" s="1" t="str">
        <f t="shared" si="1"/>
        <v>Alpine Energy2009</v>
      </c>
      <c r="I11" s="1">
        <f t="shared" si="2"/>
        <v>10.347049999999999</v>
      </c>
      <c r="K11" t="s">
        <v>114</v>
      </c>
      <c r="L11" t="s">
        <v>60</v>
      </c>
      <c r="M11" t="s">
        <v>322</v>
      </c>
      <c r="N11" t="s">
        <v>319</v>
      </c>
      <c r="O11" t="s">
        <v>90</v>
      </c>
    </row>
    <row r="12" spans="1:15">
      <c r="A12">
        <v>2010</v>
      </c>
      <c r="B12" t="s">
        <v>107</v>
      </c>
      <c r="C12">
        <v>365</v>
      </c>
      <c r="D12">
        <v>9.4955999999999996</v>
      </c>
      <c r="E12" s="1" t="str">
        <f>IF(ISNA(VLOOKUP(B12,Mapping!$K$5:$N$193,4,FALSE)),"Not Found",VLOOKUP(B12,Mapping!$K$5:$N$193,4,FALSE))</f>
        <v>Alpine Energy</v>
      </c>
      <c r="F12" s="1" t="str">
        <f>IF(ISNA(VLOOKUP(B12,Mapping!$K$5:$O$193,1,FALSE)),"Not Found",VLOOKUP(B12,Mapping!$K$5:$O$193,5,FALSE))</f>
        <v>Canterbury</v>
      </c>
      <c r="G12" s="1" t="str">
        <f t="shared" si="0"/>
        <v>Alpine Energy2010Canterbury</v>
      </c>
      <c r="H12" s="1" t="str">
        <f t="shared" si="1"/>
        <v>Alpine Energy2010</v>
      </c>
      <c r="I12" s="1">
        <f t="shared" si="2"/>
        <v>9.4955999999999996</v>
      </c>
      <c r="K12" t="s">
        <v>116</v>
      </c>
      <c r="L12" t="s">
        <v>2</v>
      </c>
      <c r="M12" t="s">
        <v>90</v>
      </c>
      <c r="N12" t="s">
        <v>323</v>
      </c>
      <c r="O12" t="s">
        <v>90</v>
      </c>
    </row>
    <row r="13" spans="1:15">
      <c r="A13">
        <v>2011</v>
      </c>
      <c r="B13" t="s">
        <v>107</v>
      </c>
      <c r="C13">
        <v>181</v>
      </c>
      <c r="D13">
        <v>4.4155499999999996</v>
      </c>
      <c r="E13" s="1" t="str">
        <f>IF(ISNA(VLOOKUP(B13,Mapping!$K$5:$N$193,4,FALSE)),"Not Found",VLOOKUP(B13,Mapping!$K$5:$N$193,4,FALSE))</f>
        <v>Alpine Energy</v>
      </c>
      <c r="F13" s="1" t="str">
        <f>IF(ISNA(VLOOKUP(B13,Mapping!$K$5:$O$193,1,FALSE)),"Not Found",VLOOKUP(B13,Mapping!$K$5:$O$193,5,FALSE))</f>
        <v>Canterbury</v>
      </c>
      <c r="G13" s="1" t="str">
        <f t="shared" si="0"/>
        <v>Alpine Energy2011Canterbury</v>
      </c>
      <c r="H13" s="1" t="str">
        <f t="shared" si="1"/>
        <v>Alpine Energy2011</v>
      </c>
      <c r="I13" s="1">
        <f t="shared" si="2"/>
        <v>4.4155499999999996</v>
      </c>
      <c r="K13" t="s">
        <v>117</v>
      </c>
      <c r="L13" t="s">
        <v>2</v>
      </c>
      <c r="M13" t="s">
        <v>90</v>
      </c>
      <c r="N13" t="s">
        <v>323</v>
      </c>
      <c r="O13" t="s">
        <v>90</v>
      </c>
    </row>
    <row r="14" spans="1:15">
      <c r="A14">
        <v>2000</v>
      </c>
      <c r="B14" t="s">
        <v>108</v>
      </c>
      <c r="C14">
        <v>366</v>
      </c>
      <c r="D14">
        <v>297.56229999999999</v>
      </c>
      <c r="E14" s="1" t="str">
        <f>IF(ISNA(VLOOKUP(B14,Mapping!$K$5:$N$193,4,FALSE)),"Not Found",VLOOKUP(B14,Mapping!$K$5:$N$193,4,FALSE))</f>
        <v>Orion New Zealand Limited</v>
      </c>
      <c r="F14" s="1" t="str">
        <f>IF(ISNA(VLOOKUP(B14,Mapping!$K$5:$O$193,1,FALSE)),"Not Found",VLOOKUP(B14,Mapping!$K$5:$O$193,5,FALSE))</f>
        <v>Canterbury</v>
      </c>
      <c r="G14" s="1" t="str">
        <f t="shared" si="0"/>
        <v>Orion New Zealand Limited2000Canterbury</v>
      </c>
      <c r="H14" s="1" t="str">
        <f t="shared" si="1"/>
        <v>Orion New Zealand Limited2000</v>
      </c>
      <c r="I14" s="1">
        <f t="shared" si="2"/>
        <v>297.56229999999999</v>
      </c>
      <c r="K14" t="s">
        <v>118</v>
      </c>
      <c r="L14" t="s">
        <v>75</v>
      </c>
      <c r="M14" t="s">
        <v>90</v>
      </c>
      <c r="N14" t="s">
        <v>324</v>
      </c>
      <c r="O14" t="s">
        <v>90</v>
      </c>
    </row>
    <row r="15" spans="1:15">
      <c r="A15">
        <v>2001</v>
      </c>
      <c r="B15" t="s">
        <v>108</v>
      </c>
      <c r="C15">
        <v>365</v>
      </c>
      <c r="D15">
        <v>285.11635000000001</v>
      </c>
      <c r="E15" s="1" t="str">
        <f>IF(ISNA(VLOOKUP(B15,Mapping!$K$5:$N$193,4,FALSE)),"Not Found",VLOOKUP(B15,Mapping!$K$5:$N$193,4,FALSE))</f>
        <v>Orion New Zealand Limited</v>
      </c>
      <c r="F15" s="1" t="str">
        <f>IF(ISNA(VLOOKUP(B15,Mapping!$K$5:$O$193,1,FALSE)),"Not Found",VLOOKUP(B15,Mapping!$K$5:$O$193,5,FALSE))</f>
        <v>Canterbury</v>
      </c>
      <c r="G15" s="1" t="str">
        <f t="shared" si="0"/>
        <v>Orion New Zealand Limited2001Canterbury</v>
      </c>
      <c r="H15" s="1" t="str">
        <f t="shared" si="1"/>
        <v>Orion New Zealand Limited2001</v>
      </c>
      <c r="I15" s="1">
        <f t="shared" si="2"/>
        <v>285.11635000000001</v>
      </c>
      <c r="K15" t="s">
        <v>120</v>
      </c>
      <c r="L15" t="s">
        <v>23</v>
      </c>
      <c r="M15" t="s">
        <v>322</v>
      </c>
      <c r="N15" t="s">
        <v>325</v>
      </c>
      <c r="O15" t="s">
        <v>92</v>
      </c>
    </row>
    <row r="16" spans="1:15">
      <c r="A16">
        <v>2002</v>
      </c>
      <c r="B16" t="s">
        <v>108</v>
      </c>
      <c r="C16">
        <v>365</v>
      </c>
      <c r="D16">
        <v>302.90320000000003</v>
      </c>
      <c r="E16" s="1" t="str">
        <f>IF(ISNA(VLOOKUP(B16,Mapping!$K$5:$N$193,4,FALSE)),"Not Found",VLOOKUP(B16,Mapping!$K$5:$N$193,4,FALSE))</f>
        <v>Orion New Zealand Limited</v>
      </c>
      <c r="F16" s="1" t="str">
        <f>IF(ISNA(VLOOKUP(B16,Mapping!$K$5:$O$193,1,FALSE)),"Not Found",VLOOKUP(B16,Mapping!$K$5:$O$193,5,FALSE))</f>
        <v>Canterbury</v>
      </c>
      <c r="G16" s="1" t="str">
        <f t="shared" si="0"/>
        <v>Orion New Zealand Limited2002Canterbury</v>
      </c>
      <c r="H16" s="1" t="str">
        <f t="shared" si="1"/>
        <v>Orion New Zealand Limited2002</v>
      </c>
      <c r="I16" s="1">
        <f t="shared" si="2"/>
        <v>302.90320000000003</v>
      </c>
      <c r="K16" t="s">
        <v>121</v>
      </c>
      <c r="L16" t="s">
        <v>15</v>
      </c>
      <c r="M16" t="s">
        <v>327</v>
      </c>
      <c r="N16" t="s">
        <v>326</v>
      </c>
      <c r="O16" t="s">
        <v>95</v>
      </c>
    </row>
    <row r="17" spans="1:15">
      <c r="A17">
        <v>2003</v>
      </c>
      <c r="B17" t="s">
        <v>108</v>
      </c>
      <c r="C17">
        <v>365</v>
      </c>
      <c r="D17">
        <v>298.3571</v>
      </c>
      <c r="E17" s="1" t="str">
        <f>IF(ISNA(VLOOKUP(B17,Mapping!$K$5:$N$193,4,FALSE)),"Not Found",VLOOKUP(B17,Mapping!$K$5:$N$193,4,FALSE))</f>
        <v>Orion New Zealand Limited</v>
      </c>
      <c r="F17" s="1" t="str">
        <f>IF(ISNA(VLOOKUP(B17,Mapping!$K$5:$O$193,1,FALSE)),"Not Found",VLOOKUP(B17,Mapping!$K$5:$O$193,5,FALSE))</f>
        <v>Canterbury</v>
      </c>
      <c r="G17" s="1" t="str">
        <f t="shared" si="0"/>
        <v>Orion New Zealand Limited2003Canterbury</v>
      </c>
      <c r="H17" s="1" t="str">
        <f t="shared" si="1"/>
        <v>Orion New Zealand Limited2003</v>
      </c>
      <c r="I17" s="1">
        <f t="shared" si="2"/>
        <v>298.3571</v>
      </c>
      <c r="K17" t="s">
        <v>122</v>
      </c>
      <c r="L17" t="s">
        <v>22</v>
      </c>
      <c r="M17" t="s">
        <v>327</v>
      </c>
      <c r="N17" t="s">
        <v>324</v>
      </c>
      <c r="O17" t="s">
        <v>97</v>
      </c>
    </row>
    <row r="18" spans="1:15">
      <c r="A18">
        <v>2004</v>
      </c>
      <c r="B18" t="s">
        <v>108</v>
      </c>
      <c r="C18">
        <v>366</v>
      </c>
      <c r="D18">
        <v>308.76614999999998</v>
      </c>
      <c r="E18" s="1" t="str">
        <f>IF(ISNA(VLOOKUP(B18,Mapping!$K$5:$N$193,4,FALSE)),"Not Found",VLOOKUP(B18,Mapping!$K$5:$N$193,4,FALSE))</f>
        <v>Orion New Zealand Limited</v>
      </c>
      <c r="F18" s="1" t="str">
        <f>IF(ISNA(VLOOKUP(B18,Mapping!$K$5:$O$193,1,FALSE)),"Not Found",VLOOKUP(B18,Mapping!$K$5:$O$193,5,FALSE))</f>
        <v>Canterbury</v>
      </c>
      <c r="G18" s="1" t="str">
        <f t="shared" si="0"/>
        <v>Orion New Zealand Limited2004Canterbury</v>
      </c>
      <c r="H18" s="1" t="str">
        <f t="shared" si="1"/>
        <v>Orion New Zealand Limited2004</v>
      </c>
      <c r="I18" s="1">
        <f t="shared" si="2"/>
        <v>308.76614999999998</v>
      </c>
      <c r="K18" t="s">
        <v>123</v>
      </c>
      <c r="L18" t="s">
        <v>43</v>
      </c>
      <c r="M18" t="s">
        <v>329</v>
      </c>
      <c r="N18" t="s">
        <v>328</v>
      </c>
      <c r="O18" t="s">
        <v>92</v>
      </c>
    </row>
    <row r="19" spans="1:15">
      <c r="A19">
        <v>2005</v>
      </c>
      <c r="B19" t="s">
        <v>108</v>
      </c>
      <c r="C19">
        <v>365</v>
      </c>
      <c r="D19">
        <v>296.29115000000002</v>
      </c>
      <c r="E19" s="1" t="str">
        <f>IF(ISNA(VLOOKUP(B19,Mapping!$K$5:$N$193,4,FALSE)),"Not Found",VLOOKUP(B19,Mapping!$K$5:$N$193,4,FALSE))</f>
        <v>Orion New Zealand Limited</v>
      </c>
      <c r="F19" s="1" t="str">
        <f>IF(ISNA(VLOOKUP(B19,Mapping!$K$5:$O$193,1,FALSE)),"Not Found",VLOOKUP(B19,Mapping!$K$5:$O$193,5,FALSE))</f>
        <v>Canterbury</v>
      </c>
      <c r="G19" s="1" t="str">
        <f t="shared" si="0"/>
        <v>Orion New Zealand Limited2005Canterbury</v>
      </c>
      <c r="H19" s="1" t="str">
        <f t="shared" si="1"/>
        <v>Orion New Zealand Limited2005</v>
      </c>
      <c r="I19" s="1">
        <f t="shared" si="2"/>
        <v>296.29115000000002</v>
      </c>
      <c r="K19" t="s">
        <v>124</v>
      </c>
      <c r="L19" t="s">
        <v>19</v>
      </c>
      <c r="M19" t="s">
        <v>91</v>
      </c>
      <c r="N19" t="s">
        <v>330</v>
      </c>
      <c r="O19" t="s">
        <v>91</v>
      </c>
    </row>
    <row r="20" spans="1:15">
      <c r="A20">
        <v>2006</v>
      </c>
      <c r="B20" t="s">
        <v>108</v>
      </c>
      <c r="C20">
        <v>365</v>
      </c>
      <c r="D20">
        <v>301.41224999999997</v>
      </c>
      <c r="E20" s="1" t="str">
        <f>IF(ISNA(VLOOKUP(B20,Mapping!$K$5:$N$193,4,FALSE)),"Not Found",VLOOKUP(B20,Mapping!$K$5:$N$193,4,FALSE))</f>
        <v>Orion New Zealand Limited</v>
      </c>
      <c r="F20" s="1" t="str">
        <f>IF(ISNA(VLOOKUP(B20,Mapping!$K$5:$O$193,1,FALSE)),"Not Found",VLOOKUP(B20,Mapping!$K$5:$O$193,5,FALSE))</f>
        <v>Canterbury</v>
      </c>
      <c r="G20" s="1" t="str">
        <f t="shared" si="0"/>
        <v>Orion New Zealand Limited2006Canterbury</v>
      </c>
      <c r="H20" s="1" t="str">
        <f t="shared" si="1"/>
        <v>Orion New Zealand Limited2006</v>
      </c>
      <c r="I20" s="1">
        <f t="shared" si="2"/>
        <v>301.41224999999997</v>
      </c>
      <c r="K20" t="s">
        <v>125</v>
      </c>
      <c r="L20" t="s">
        <v>19</v>
      </c>
      <c r="M20" t="s">
        <v>91</v>
      </c>
      <c r="N20" t="s">
        <v>330</v>
      </c>
      <c r="O20" t="s">
        <v>91</v>
      </c>
    </row>
    <row r="21" spans="1:15">
      <c r="A21">
        <v>2007</v>
      </c>
      <c r="B21" t="s">
        <v>108</v>
      </c>
      <c r="C21">
        <v>365</v>
      </c>
      <c r="D21">
        <v>284.18130000000002</v>
      </c>
      <c r="E21" s="1" t="str">
        <f>IF(ISNA(VLOOKUP(B21,Mapping!$K$5:$N$193,4,FALSE)),"Not Found",VLOOKUP(B21,Mapping!$K$5:$N$193,4,FALSE))</f>
        <v>Orion New Zealand Limited</v>
      </c>
      <c r="F21" s="1" t="str">
        <f>IF(ISNA(VLOOKUP(B21,Mapping!$K$5:$O$193,1,FALSE)),"Not Found",VLOOKUP(B21,Mapping!$K$5:$O$193,5,FALSE))</f>
        <v>Canterbury</v>
      </c>
      <c r="G21" s="1" t="str">
        <f t="shared" si="0"/>
        <v>Orion New Zealand Limited2007Canterbury</v>
      </c>
      <c r="H21" s="1" t="str">
        <f t="shared" si="1"/>
        <v>Orion New Zealand Limited2007</v>
      </c>
      <c r="I21" s="1">
        <f t="shared" si="2"/>
        <v>284.18130000000002</v>
      </c>
      <c r="K21" t="s">
        <v>127</v>
      </c>
      <c r="L21" t="s">
        <v>41</v>
      </c>
      <c r="M21" t="s">
        <v>332</v>
      </c>
      <c r="N21" t="s">
        <v>331</v>
      </c>
      <c r="O21" t="s">
        <v>99</v>
      </c>
    </row>
    <row r="22" spans="1:15">
      <c r="A22">
        <v>2008</v>
      </c>
      <c r="B22" t="s">
        <v>108</v>
      </c>
      <c r="C22">
        <v>366</v>
      </c>
      <c r="D22">
        <v>272.66215</v>
      </c>
      <c r="E22" s="1" t="str">
        <f>IF(ISNA(VLOOKUP(B22,Mapping!$K$5:$N$193,4,FALSE)),"Not Found",VLOOKUP(B22,Mapping!$K$5:$N$193,4,FALSE))</f>
        <v>Orion New Zealand Limited</v>
      </c>
      <c r="F22" s="1" t="str">
        <f>IF(ISNA(VLOOKUP(B22,Mapping!$K$5:$O$193,1,FALSE)),"Not Found",VLOOKUP(B22,Mapping!$K$5:$O$193,5,FALSE))</f>
        <v>Canterbury</v>
      </c>
      <c r="G22" s="1" t="str">
        <f t="shared" si="0"/>
        <v>Orion New Zealand Limited2008Canterbury</v>
      </c>
      <c r="H22" s="1" t="str">
        <f t="shared" si="1"/>
        <v>Orion New Zealand Limited2008</v>
      </c>
      <c r="I22" s="1">
        <f t="shared" si="2"/>
        <v>272.66215</v>
      </c>
      <c r="K22" t="s">
        <v>128</v>
      </c>
      <c r="L22" t="s">
        <v>41</v>
      </c>
      <c r="M22" t="s">
        <v>332</v>
      </c>
      <c r="N22" t="s">
        <v>324</v>
      </c>
      <c r="O22" t="s">
        <v>99</v>
      </c>
    </row>
    <row r="23" spans="1:15">
      <c r="A23">
        <v>2009</v>
      </c>
      <c r="B23" t="s">
        <v>108</v>
      </c>
      <c r="C23">
        <v>365</v>
      </c>
      <c r="D23">
        <v>277.36135000000002</v>
      </c>
      <c r="E23" s="1" t="str">
        <f>IF(ISNA(VLOOKUP(B23,Mapping!$K$5:$N$193,4,FALSE)),"Not Found",VLOOKUP(B23,Mapping!$K$5:$N$193,4,FALSE))</f>
        <v>Orion New Zealand Limited</v>
      </c>
      <c r="F23" s="1" t="str">
        <f>IF(ISNA(VLOOKUP(B23,Mapping!$K$5:$O$193,1,FALSE)),"Not Found",VLOOKUP(B23,Mapping!$K$5:$O$193,5,FALSE))</f>
        <v>Canterbury</v>
      </c>
      <c r="G23" s="1" t="str">
        <f t="shared" si="0"/>
        <v>Orion New Zealand Limited2009Canterbury</v>
      </c>
      <c r="H23" s="1" t="str">
        <f t="shared" si="1"/>
        <v>Orion New Zealand Limited2009</v>
      </c>
      <c r="I23" s="1">
        <f t="shared" si="2"/>
        <v>277.36135000000002</v>
      </c>
      <c r="K23" t="s">
        <v>129</v>
      </c>
      <c r="L23" t="s">
        <v>80</v>
      </c>
      <c r="M23" t="s">
        <v>327</v>
      </c>
      <c r="N23" t="s">
        <v>324</v>
      </c>
      <c r="O23" t="s">
        <v>95</v>
      </c>
    </row>
    <row r="24" spans="1:15">
      <c r="A24">
        <v>2010</v>
      </c>
      <c r="B24" t="s">
        <v>108</v>
      </c>
      <c r="C24">
        <v>365</v>
      </c>
      <c r="D24">
        <v>260.23320000000001</v>
      </c>
      <c r="E24" s="1" t="str">
        <f>IF(ISNA(VLOOKUP(B24,Mapping!$K$5:$N$193,4,FALSE)),"Not Found",VLOOKUP(B24,Mapping!$K$5:$N$193,4,FALSE))</f>
        <v>Orion New Zealand Limited</v>
      </c>
      <c r="F24" s="1" t="str">
        <f>IF(ISNA(VLOOKUP(B24,Mapping!$K$5:$O$193,1,FALSE)),"Not Found",VLOOKUP(B24,Mapping!$K$5:$O$193,5,FALSE))</f>
        <v>Canterbury</v>
      </c>
      <c r="G24" s="1" t="str">
        <f t="shared" si="0"/>
        <v>Orion New Zealand Limited2010Canterbury</v>
      </c>
      <c r="H24" s="1" t="str">
        <f t="shared" si="1"/>
        <v>Orion New Zealand Limited2010</v>
      </c>
      <c r="I24" s="1">
        <f t="shared" si="2"/>
        <v>260.23320000000001</v>
      </c>
      <c r="K24" t="s">
        <v>130</v>
      </c>
      <c r="L24" t="s">
        <v>87</v>
      </c>
      <c r="M24" t="s">
        <v>321</v>
      </c>
      <c r="N24" t="s">
        <v>333</v>
      </c>
      <c r="O24" t="s">
        <v>96</v>
      </c>
    </row>
    <row r="25" spans="1:15">
      <c r="A25">
        <v>2011</v>
      </c>
      <c r="B25" t="s">
        <v>108</v>
      </c>
      <c r="C25">
        <v>181</v>
      </c>
      <c r="D25">
        <v>122.2743</v>
      </c>
      <c r="E25" s="1" t="str">
        <f>IF(ISNA(VLOOKUP(B25,Mapping!$K$5:$N$193,4,FALSE)),"Not Found",VLOOKUP(B25,Mapping!$K$5:$N$193,4,FALSE))</f>
        <v>Orion New Zealand Limited</v>
      </c>
      <c r="F25" s="1" t="str">
        <f>IF(ISNA(VLOOKUP(B25,Mapping!$K$5:$O$193,1,FALSE)),"Not Found",VLOOKUP(B25,Mapping!$K$5:$O$193,5,FALSE))</f>
        <v>Canterbury</v>
      </c>
      <c r="G25" s="1" t="str">
        <f t="shared" si="0"/>
        <v>Orion New Zealand Limited2011Canterbury</v>
      </c>
      <c r="H25" s="1" t="str">
        <f t="shared" si="1"/>
        <v>Orion New Zealand Limited2011</v>
      </c>
      <c r="I25" s="1">
        <f t="shared" si="2"/>
        <v>122.2743</v>
      </c>
      <c r="K25" t="s">
        <v>131</v>
      </c>
      <c r="L25" t="s">
        <v>82</v>
      </c>
      <c r="M25" t="s">
        <v>332</v>
      </c>
      <c r="N25" t="s">
        <v>331</v>
      </c>
      <c r="O25" t="s">
        <v>99</v>
      </c>
    </row>
    <row r="26" spans="1:15">
      <c r="A26">
        <v>2000</v>
      </c>
      <c r="B26" t="s">
        <v>109</v>
      </c>
      <c r="C26">
        <v>366</v>
      </c>
      <c r="D26">
        <v>523.09794999999997</v>
      </c>
      <c r="E26" s="1" t="str">
        <f>IF(ISNA(VLOOKUP(B26,Mapping!$K$5:$N$193,4,FALSE)),"Not Found",VLOOKUP(B26,Mapping!$K$5:$N$193,4,FALSE))</f>
        <v>Orion New Zealand Limited</v>
      </c>
      <c r="F26" s="1" t="str">
        <f>IF(ISNA(VLOOKUP(B26,Mapping!$K$5:$O$193,1,FALSE)),"Not Found",VLOOKUP(B26,Mapping!$K$5:$O$193,5,FALSE))</f>
        <v>Canterbury</v>
      </c>
      <c r="G26" s="1" t="str">
        <f t="shared" si="0"/>
        <v>Orion New Zealand Limited2000Canterbury</v>
      </c>
      <c r="H26" s="1" t="str">
        <f t="shared" si="1"/>
        <v>Orion New Zealand Limited2000</v>
      </c>
      <c r="I26" s="1">
        <f t="shared" si="2"/>
        <v>523.09794999999997</v>
      </c>
      <c r="K26" t="s">
        <v>132</v>
      </c>
      <c r="L26" t="s">
        <v>14</v>
      </c>
      <c r="M26" t="s">
        <v>90</v>
      </c>
      <c r="N26" t="s">
        <v>319</v>
      </c>
      <c r="O26" t="s">
        <v>90</v>
      </c>
    </row>
    <row r="27" spans="1:15">
      <c r="A27">
        <v>2001</v>
      </c>
      <c r="B27" t="s">
        <v>109</v>
      </c>
      <c r="C27">
        <v>365</v>
      </c>
      <c r="D27">
        <v>491.59640000000002</v>
      </c>
      <c r="E27" s="1" t="str">
        <f>IF(ISNA(VLOOKUP(B27,Mapping!$K$5:$N$193,4,FALSE)),"Not Found",VLOOKUP(B27,Mapping!$K$5:$N$193,4,FALSE))</f>
        <v>Orion New Zealand Limited</v>
      </c>
      <c r="F27" s="1" t="str">
        <f>IF(ISNA(VLOOKUP(B27,Mapping!$K$5:$O$193,1,FALSE)),"Not Found",VLOOKUP(B27,Mapping!$K$5:$O$193,5,FALSE))</f>
        <v>Canterbury</v>
      </c>
      <c r="G27" s="1" t="str">
        <f t="shared" si="0"/>
        <v>Orion New Zealand Limited2001Canterbury</v>
      </c>
      <c r="H27" s="1" t="str">
        <f t="shared" si="1"/>
        <v>Orion New Zealand Limited2001</v>
      </c>
      <c r="I27" s="1">
        <f t="shared" si="2"/>
        <v>491.59640000000002</v>
      </c>
      <c r="K27" t="s">
        <v>133</v>
      </c>
      <c r="L27" t="s">
        <v>14</v>
      </c>
      <c r="M27" t="s">
        <v>90</v>
      </c>
      <c r="N27" t="s">
        <v>319</v>
      </c>
      <c r="O27" t="s">
        <v>90</v>
      </c>
    </row>
    <row r="28" spans="1:15">
      <c r="A28">
        <v>2002</v>
      </c>
      <c r="B28" t="s">
        <v>109</v>
      </c>
      <c r="C28">
        <v>365</v>
      </c>
      <c r="D28">
        <v>524.88570000000004</v>
      </c>
      <c r="E28" s="1" t="str">
        <f>IF(ISNA(VLOOKUP(B28,Mapping!$K$5:$N$193,4,FALSE)),"Not Found",VLOOKUP(B28,Mapping!$K$5:$N$193,4,FALSE))</f>
        <v>Orion New Zealand Limited</v>
      </c>
      <c r="F28" s="1" t="str">
        <f>IF(ISNA(VLOOKUP(B28,Mapping!$K$5:$O$193,1,FALSE)),"Not Found",VLOOKUP(B28,Mapping!$K$5:$O$193,5,FALSE))</f>
        <v>Canterbury</v>
      </c>
      <c r="G28" s="1" t="str">
        <f t="shared" si="0"/>
        <v>Orion New Zealand Limited2002Canterbury</v>
      </c>
      <c r="H28" s="1" t="str">
        <f t="shared" si="1"/>
        <v>Orion New Zealand Limited2002</v>
      </c>
      <c r="I28" s="1">
        <f t="shared" si="2"/>
        <v>524.88570000000004</v>
      </c>
      <c r="K28" t="s">
        <v>136</v>
      </c>
      <c r="L28" t="s">
        <v>77</v>
      </c>
      <c r="M28" t="s">
        <v>98</v>
      </c>
      <c r="N28" t="s">
        <v>334</v>
      </c>
      <c r="O28" t="s">
        <v>98</v>
      </c>
    </row>
    <row r="29" spans="1:15">
      <c r="A29">
        <v>2003</v>
      </c>
      <c r="B29" t="s">
        <v>109</v>
      </c>
      <c r="C29">
        <v>365</v>
      </c>
      <c r="D29">
        <v>490.0591</v>
      </c>
      <c r="E29" s="1" t="str">
        <f>IF(ISNA(VLOOKUP(B29,Mapping!$K$5:$N$193,4,FALSE)),"Not Found",VLOOKUP(B29,Mapping!$K$5:$N$193,4,FALSE))</f>
        <v>Orion New Zealand Limited</v>
      </c>
      <c r="F29" s="1" t="str">
        <f>IF(ISNA(VLOOKUP(B29,Mapping!$K$5:$O$193,1,FALSE)),"Not Found",VLOOKUP(B29,Mapping!$K$5:$O$193,5,FALSE))</f>
        <v>Canterbury</v>
      </c>
      <c r="G29" s="1" t="str">
        <f t="shared" si="0"/>
        <v>Orion New Zealand Limited2003Canterbury</v>
      </c>
      <c r="H29" s="1" t="str">
        <f t="shared" si="1"/>
        <v>Orion New Zealand Limited2003</v>
      </c>
      <c r="I29" s="1">
        <f t="shared" si="2"/>
        <v>490.0591</v>
      </c>
      <c r="K29" t="s">
        <v>137</v>
      </c>
      <c r="L29" t="s">
        <v>60</v>
      </c>
      <c r="M29" t="s">
        <v>322</v>
      </c>
      <c r="N29" t="s">
        <v>319</v>
      </c>
      <c r="O29" t="s">
        <v>90</v>
      </c>
    </row>
    <row r="30" spans="1:15">
      <c r="A30">
        <v>2004</v>
      </c>
      <c r="B30" t="s">
        <v>109</v>
      </c>
      <c r="C30">
        <v>366</v>
      </c>
      <c r="D30">
        <v>587.41705000000002</v>
      </c>
      <c r="E30" s="1" t="str">
        <f>IF(ISNA(VLOOKUP(B30,Mapping!$K$5:$N$193,4,FALSE)),"Not Found",VLOOKUP(B30,Mapping!$K$5:$N$193,4,FALSE))</f>
        <v>Orion New Zealand Limited</v>
      </c>
      <c r="F30" s="1" t="str">
        <f>IF(ISNA(VLOOKUP(B30,Mapping!$K$5:$O$193,1,FALSE)),"Not Found",VLOOKUP(B30,Mapping!$K$5:$O$193,5,FALSE))</f>
        <v>Canterbury</v>
      </c>
      <c r="G30" s="1" t="str">
        <f t="shared" si="0"/>
        <v>Orion New Zealand Limited2004Canterbury</v>
      </c>
      <c r="H30" s="1" t="str">
        <f t="shared" si="1"/>
        <v>Orion New Zealand Limited2004</v>
      </c>
      <c r="I30" s="1">
        <f t="shared" si="2"/>
        <v>587.41705000000002</v>
      </c>
      <c r="K30" t="s">
        <v>138</v>
      </c>
      <c r="L30" t="s">
        <v>11</v>
      </c>
      <c r="M30" t="s">
        <v>327</v>
      </c>
      <c r="N30" t="s">
        <v>335</v>
      </c>
      <c r="O30" t="s">
        <v>95</v>
      </c>
    </row>
    <row r="31" spans="1:15">
      <c r="A31">
        <v>2005</v>
      </c>
      <c r="B31" t="s">
        <v>109</v>
      </c>
      <c r="C31">
        <v>365</v>
      </c>
      <c r="D31">
        <v>576.70259999999996</v>
      </c>
      <c r="E31" s="1" t="str">
        <f>IF(ISNA(VLOOKUP(B31,Mapping!$K$5:$N$193,4,FALSE)),"Not Found",VLOOKUP(B31,Mapping!$K$5:$N$193,4,FALSE))</f>
        <v>Orion New Zealand Limited</v>
      </c>
      <c r="F31" s="1" t="str">
        <f>IF(ISNA(VLOOKUP(B31,Mapping!$K$5:$O$193,1,FALSE)),"Not Found",VLOOKUP(B31,Mapping!$K$5:$O$193,5,FALSE))</f>
        <v>Canterbury</v>
      </c>
      <c r="G31" s="1" t="str">
        <f t="shared" si="0"/>
        <v>Orion New Zealand Limited2005Canterbury</v>
      </c>
      <c r="H31" s="1" t="str">
        <f t="shared" si="1"/>
        <v>Orion New Zealand Limited2005</v>
      </c>
      <c r="I31" s="1">
        <f t="shared" si="2"/>
        <v>576.70259999999996</v>
      </c>
      <c r="K31" t="s">
        <v>139</v>
      </c>
      <c r="L31" t="s">
        <v>60</v>
      </c>
      <c r="M31" t="s">
        <v>90</v>
      </c>
      <c r="N31" t="s">
        <v>319</v>
      </c>
      <c r="O31" t="s">
        <v>90</v>
      </c>
    </row>
    <row r="32" spans="1:15">
      <c r="A32">
        <v>2006</v>
      </c>
      <c r="B32" t="s">
        <v>109</v>
      </c>
      <c r="C32">
        <v>365</v>
      </c>
      <c r="D32">
        <v>571.35595000000001</v>
      </c>
      <c r="E32" s="1" t="str">
        <f>IF(ISNA(VLOOKUP(B32,Mapping!$K$5:$N$193,4,FALSE)),"Not Found",VLOOKUP(B32,Mapping!$K$5:$N$193,4,FALSE))</f>
        <v>Orion New Zealand Limited</v>
      </c>
      <c r="F32" s="1" t="str">
        <f>IF(ISNA(VLOOKUP(B32,Mapping!$K$5:$O$193,1,FALSE)),"Not Found",VLOOKUP(B32,Mapping!$K$5:$O$193,5,FALSE))</f>
        <v>Canterbury</v>
      </c>
      <c r="G32" s="1" t="str">
        <f t="shared" si="0"/>
        <v>Orion New Zealand Limited2006Canterbury</v>
      </c>
      <c r="H32" s="1" t="str">
        <f t="shared" si="1"/>
        <v>Orion New Zealand Limited2006</v>
      </c>
      <c r="I32" s="1">
        <f t="shared" si="2"/>
        <v>571.35595000000001</v>
      </c>
      <c r="K32" t="s">
        <v>140</v>
      </c>
      <c r="L32" t="s">
        <v>83</v>
      </c>
      <c r="M32" t="s">
        <v>93</v>
      </c>
      <c r="N32" t="s">
        <v>336</v>
      </c>
      <c r="O32" t="s">
        <v>93</v>
      </c>
    </row>
    <row r="33" spans="1:15">
      <c r="A33">
        <v>2007</v>
      </c>
      <c r="B33" t="s">
        <v>109</v>
      </c>
      <c r="C33">
        <v>365</v>
      </c>
      <c r="D33">
        <v>570.17134999999996</v>
      </c>
      <c r="E33" s="1" t="str">
        <f>IF(ISNA(VLOOKUP(B33,Mapping!$K$5:$N$193,4,FALSE)),"Not Found",VLOOKUP(B33,Mapping!$K$5:$N$193,4,FALSE))</f>
        <v>Orion New Zealand Limited</v>
      </c>
      <c r="F33" s="1" t="str">
        <f>IF(ISNA(VLOOKUP(B33,Mapping!$K$5:$O$193,1,FALSE)),"Not Found",VLOOKUP(B33,Mapping!$K$5:$O$193,5,FALSE))</f>
        <v>Canterbury</v>
      </c>
      <c r="G33" s="1" t="str">
        <f t="shared" si="0"/>
        <v>Orion New Zealand Limited2007Canterbury</v>
      </c>
      <c r="H33" s="1" t="str">
        <f t="shared" si="1"/>
        <v>Orion New Zealand Limited2007</v>
      </c>
      <c r="I33" s="1">
        <f t="shared" si="2"/>
        <v>570.17134999999996</v>
      </c>
      <c r="K33" t="s">
        <v>141</v>
      </c>
      <c r="L33" t="s">
        <v>83</v>
      </c>
      <c r="M33" t="s">
        <v>93</v>
      </c>
      <c r="N33" t="s">
        <v>336</v>
      </c>
      <c r="O33" t="s">
        <v>93</v>
      </c>
    </row>
    <row r="34" spans="1:15">
      <c r="A34">
        <v>2008</v>
      </c>
      <c r="B34" t="s">
        <v>109</v>
      </c>
      <c r="C34">
        <v>366</v>
      </c>
      <c r="D34">
        <v>593.29264999999998</v>
      </c>
      <c r="E34" s="1" t="str">
        <f>IF(ISNA(VLOOKUP(B34,Mapping!$K$5:$N$193,4,FALSE)),"Not Found",VLOOKUP(B34,Mapping!$K$5:$N$193,4,FALSE))</f>
        <v>Orion New Zealand Limited</v>
      </c>
      <c r="F34" s="1" t="str">
        <f>IF(ISNA(VLOOKUP(B34,Mapping!$K$5:$O$193,1,FALSE)),"Not Found",VLOOKUP(B34,Mapping!$K$5:$O$193,5,FALSE))</f>
        <v>Canterbury</v>
      </c>
      <c r="G34" s="1" t="str">
        <f t="shared" si="0"/>
        <v>Orion New Zealand Limited2008Canterbury</v>
      </c>
      <c r="H34" s="1" t="str">
        <f t="shared" si="1"/>
        <v>Orion New Zealand Limited2008</v>
      </c>
      <c r="I34" s="1">
        <f t="shared" si="2"/>
        <v>593.29264999999998</v>
      </c>
      <c r="K34" t="s">
        <v>143</v>
      </c>
      <c r="L34" t="s">
        <v>48</v>
      </c>
      <c r="M34" t="s">
        <v>101</v>
      </c>
      <c r="N34" t="s">
        <v>331</v>
      </c>
      <c r="O34" t="s">
        <v>101</v>
      </c>
    </row>
    <row r="35" spans="1:15">
      <c r="A35">
        <v>2009</v>
      </c>
      <c r="B35" t="s">
        <v>109</v>
      </c>
      <c r="C35">
        <v>365</v>
      </c>
      <c r="D35">
        <v>577.5231</v>
      </c>
      <c r="E35" s="1" t="str">
        <f>IF(ISNA(VLOOKUP(B35,Mapping!$K$5:$N$193,4,FALSE)),"Not Found",VLOOKUP(B35,Mapping!$K$5:$N$193,4,FALSE))</f>
        <v>Orion New Zealand Limited</v>
      </c>
      <c r="F35" s="1" t="str">
        <f>IF(ISNA(VLOOKUP(B35,Mapping!$K$5:$O$193,1,FALSE)),"Not Found",VLOOKUP(B35,Mapping!$K$5:$O$193,5,FALSE))</f>
        <v>Canterbury</v>
      </c>
      <c r="G35" s="1" t="str">
        <f t="shared" si="0"/>
        <v>Orion New Zealand Limited2009Canterbury</v>
      </c>
      <c r="H35" s="1" t="str">
        <f t="shared" si="1"/>
        <v>Orion New Zealand Limited2009</v>
      </c>
      <c r="I35" s="1">
        <f t="shared" si="2"/>
        <v>577.5231</v>
      </c>
      <c r="K35" t="s">
        <v>144</v>
      </c>
      <c r="L35" t="s">
        <v>29</v>
      </c>
      <c r="M35" t="s">
        <v>90</v>
      </c>
      <c r="N35" t="s">
        <v>337</v>
      </c>
      <c r="O35" t="s">
        <v>90</v>
      </c>
    </row>
    <row r="36" spans="1:15">
      <c r="A36">
        <v>2010</v>
      </c>
      <c r="B36" t="s">
        <v>109</v>
      </c>
      <c r="C36">
        <v>365</v>
      </c>
      <c r="D36">
        <v>586.56185000000005</v>
      </c>
      <c r="E36" s="1" t="str">
        <f>IF(ISNA(VLOOKUP(B36,Mapping!$K$5:$N$193,4,FALSE)),"Not Found",VLOOKUP(B36,Mapping!$K$5:$N$193,4,FALSE))</f>
        <v>Orion New Zealand Limited</v>
      </c>
      <c r="F36" s="1" t="str">
        <f>IF(ISNA(VLOOKUP(B36,Mapping!$K$5:$O$193,1,FALSE)),"Not Found",VLOOKUP(B36,Mapping!$K$5:$O$193,5,FALSE))</f>
        <v>Canterbury</v>
      </c>
      <c r="G36" s="1" t="str">
        <f t="shared" si="0"/>
        <v>Orion New Zealand Limited2010Canterbury</v>
      </c>
      <c r="H36" s="1" t="str">
        <f t="shared" si="1"/>
        <v>Orion New Zealand Limited2010</v>
      </c>
      <c r="I36" s="1">
        <f t="shared" si="2"/>
        <v>586.56185000000005</v>
      </c>
      <c r="K36" t="s">
        <v>145</v>
      </c>
      <c r="L36" t="s">
        <v>11</v>
      </c>
      <c r="M36" t="s">
        <v>327</v>
      </c>
      <c r="N36" t="s">
        <v>335</v>
      </c>
      <c r="O36" t="s">
        <v>95</v>
      </c>
    </row>
    <row r="37" spans="1:15">
      <c r="A37">
        <v>2011</v>
      </c>
      <c r="B37" t="s">
        <v>109</v>
      </c>
      <c r="C37">
        <v>181</v>
      </c>
      <c r="D37">
        <v>191.58199999999999</v>
      </c>
      <c r="E37" s="1" t="str">
        <f>IF(ISNA(VLOOKUP(B37,Mapping!$K$5:$N$193,4,FALSE)),"Not Found",VLOOKUP(B37,Mapping!$K$5:$N$193,4,FALSE))</f>
        <v>Orion New Zealand Limited</v>
      </c>
      <c r="F37" s="1" t="str">
        <f>IF(ISNA(VLOOKUP(B37,Mapping!$K$5:$O$193,1,FALSE)),"Not Found",VLOOKUP(B37,Mapping!$K$5:$O$193,5,FALSE))</f>
        <v>Canterbury</v>
      </c>
      <c r="G37" s="1" t="str">
        <f t="shared" si="0"/>
        <v>Orion New Zealand Limited2011Canterbury</v>
      </c>
      <c r="H37" s="1" t="str">
        <f t="shared" si="1"/>
        <v>Orion New Zealand Limited2011</v>
      </c>
      <c r="I37" s="1">
        <f t="shared" si="2"/>
        <v>191.58199999999999</v>
      </c>
      <c r="K37" t="s">
        <v>146</v>
      </c>
      <c r="L37" t="s">
        <v>33</v>
      </c>
      <c r="M37" t="s">
        <v>321</v>
      </c>
      <c r="N37" t="s">
        <v>333</v>
      </c>
      <c r="O37" t="s">
        <v>96</v>
      </c>
    </row>
    <row r="38" spans="1:15">
      <c r="A38">
        <v>2000</v>
      </c>
      <c r="B38" t="s">
        <v>110</v>
      </c>
      <c r="C38">
        <v>366</v>
      </c>
      <c r="D38">
        <v>41.921900000000001</v>
      </c>
      <c r="E38" s="1" t="str">
        <f>IF(ISNA(VLOOKUP(B38,Mapping!$K$5:$N$193,4,FALSE)),"Not Found",VLOOKUP(B38,Mapping!$K$5:$N$193,4,FALSE))</f>
        <v>Not Found</v>
      </c>
      <c r="F38" s="1" t="str">
        <f>IF(ISNA(VLOOKUP(B38,Mapping!$K$5:$O$193,1,FALSE)),"Not Found",VLOOKUP(B38,Mapping!$K$5:$O$193,5,FALSE))</f>
        <v>Not Found</v>
      </c>
      <c r="G38" s="1" t="str">
        <f t="shared" si="0"/>
        <v>Not Found2000Not Found</v>
      </c>
      <c r="H38" s="1" t="str">
        <f t="shared" si="1"/>
        <v>Not Found2000</v>
      </c>
      <c r="I38" s="1">
        <f t="shared" si="2"/>
        <v>41.921900000000001</v>
      </c>
      <c r="K38" t="s">
        <v>147</v>
      </c>
      <c r="L38" t="s">
        <v>23</v>
      </c>
      <c r="M38" t="s">
        <v>322</v>
      </c>
      <c r="N38" t="s">
        <v>325</v>
      </c>
      <c r="O38" t="s">
        <v>92</v>
      </c>
    </row>
    <row r="39" spans="1:15">
      <c r="A39">
        <v>2001</v>
      </c>
      <c r="B39" t="s">
        <v>110</v>
      </c>
      <c r="C39">
        <v>365</v>
      </c>
      <c r="D39">
        <v>44.213200000000001</v>
      </c>
      <c r="E39" s="1" t="str">
        <f>IF(ISNA(VLOOKUP(B39,Mapping!$K$5:$N$193,4,FALSE)),"Not Found",VLOOKUP(B39,Mapping!$K$5:$N$193,4,FALSE))</f>
        <v>Not Found</v>
      </c>
      <c r="F39" s="1" t="str">
        <f>IF(ISNA(VLOOKUP(B39,Mapping!$K$5:$O$193,1,FALSE)),"Not Found",VLOOKUP(B39,Mapping!$K$5:$O$193,5,FALSE))</f>
        <v>Not Found</v>
      </c>
      <c r="G39" s="1" t="str">
        <f t="shared" si="0"/>
        <v>Not Found2001Not Found</v>
      </c>
      <c r="H39" s="1" t="str">
        <f t="shared" si="1"/>
        <v>Not Found2001</v>
      </c>
      <c r="I39" s="1">
        <f t="shared" si="2"/>
        <v>44.213200000000001</v>
      </c>
      <c r="K39" t="s">
        <v>148</v>
      </c>
      <c r="L39" t="s">
        <v>66</v>
      </c>
      <c r="M39" t="s">
        <v>332</v>
      </c>
      <c r="N39" t="s">
        <v>338</v>
      </c>
      <c r="O39" t="s">
        <v>99</v>
      </c>
    </row>
    <row r="40" spans="1:15">
      <c r="A40">
        <v>2002</v>
      </c>
      <c r="B40" t="s">
        <v>110</v>
      </c>
      <c r="C40">
        <v>212</v>
      </c>
      <c r="D40">
        <v>25.04505</v>
      </c>
      <c r="E40" s="1" t="str">
        <f>IF(ISNA(VLOOKUP(B40,Mapping!$K$5:$N$193,4,FALSE)),"Not Found",VLOOKUP(B40,Mapping!$K$5:$N$193,4,FALSE))</f>
        <v>Not Found</v>
      </c>
      <c r="F40" s="1" t="str">
        <f>IF(ISNA(VLOOKUP(B40,Mapping!$K$5:$O$193,1,FALSE)),"Not Found",VLOOKUP(B40,Mapping!$K$5:$O$193,5,FALSE))</f>
        <v>Not Found</v>
      </c>
      <c r="G40" s="1" t="str">
        <f t="shared" si="0"/>
        <v>Not Found2002Not Found</v>
      </c>
      <c r="H40" s="1" t="str">
        <f t="shared" si="1"/>
        <v>Not Found2002</v>
      </c>
      <c r="I40" s="1">
        <f t="shared" si="2"/>
        <v>25.04505</v>
      </c>
      <c r="K40" t="s">
        <v>149</v>
      </c>
      <c r="L40" t="s">
        <v>86</v>
      </c>
      <c r="M40" t="s">
        <v>340</v>
      </c>
      <c r="N40" t="s">
        <v>339</v>
      </c>
      <c r="O40" t="s">
        <v>100</v>
      </c>
    </row>
    <row r="41" spans="1:15">
      <c r="A41">
        <v>2000</v>
      </c>
      <c r="B41" t="s">
        <v>111</v>
      </c>
      <c r="C41">
        <v>366</v>
      </c>
      <c r="D41">
        <v>558.07794999999999</v>
      </c>
      <c r="E41" s="1" t="str">
        <f>IF(ISNA(VLOOKUP(B41,Mapping!$K$5:$N$193,4,FALSE)),"Not Found",VLOOKUP(B41,Mapping!$K$5:$N$193,4,FALSE))</f>
        <v>United Networks Ltd</v>
      </c>
      <c r="F41" s="1" t="str">
        <f>IF(ISNA(VLOOKUP(B41,Mapping!$K$5:$O$193,1,FALSE)),"Not Found",VLOOKUP(B41,Mapping!$K$5:$O$193,5,FALSE))</f>
        <v>Auckland</v>
      </c>
      <c r="G41" s="1" t="str">
        <f t="shared" si="0"/>
        <v>United Networks Ltd2000Auckland</v>
      </c>
      <c r="H41" s="1" t="str">
        <f t="shared" si="1"/>
        <v>United Networks Ltd2000</v>
      </c>
      <c r="I41" s="1">
        <f t="shared" si="2"/>
        <v>558.07794999999999</v>
      </c>
      <c r="K41" t="s">
        <v>150</v>
      </c>
      <c r="L41" t="s">
        <v>64</v>
      </c>
      <c r="M41" t="s">
        <v>327</v>
      </c>
      <c r="N41" t="s">
        <v>341</v>
      </c>
      <c r="O41" t="s">
        <v>97</v>
      </c>
    </row>
    <row r="42" spans="1:15">
      <c r="A42">
        <v>2001</v>
      </c>
      <c r="B42" t="s">
        <v>111</v>
      </c>
      <c r="C42">
        <v>365</v>
      </c>
      <c r="D42">
        <v>591.29655000000002</v>
      </c>
      <c r="E42" s="1" t="str">
        <f>IF(ISNA(VLOOKUP(B42,Mapping!$K$5:$N$193,4,FALSE)),"Not Found",VLOOKUP(B42,Mapping!$K$5:$N$193,4,FALSE))</f>
        <v>United Networks Ltd</v>
      </c>
      <c r="F42" s="1" t="str">
        <f>IF(ISNA(VLOOKUP(B42,Mapping!$K$5:$O$193,1,FALSE)),"Not Found",VLOOKUP(B42,Mapping!$K$5:$O$193,5,FALSE))</f>
        <v>Auckland</v>
      </c>
      <c r="G42" s="1" t="str">
        <f t="shared" si="0"/>
        <v>United Networks Ltd2001Auckland</v>
      </c>
      <c r="H42" s="1" t="str">
        <f t="shared" si="1"/>
        <v>United Networks Ltd2001</v>
      </c>
      <c r="I42" s="1">
        <f t="shared" si="2"/>
        <v>591.29655000000002</v>
      </c>
      <c r="K42" t="s">
        <v>151</v>
      </c>
      <c r="L42" t="s">
        <v>25</v>
      </c>
      <c r="M42" t="s">
        <v>343</v>
      </c>
      <c r="N42" t="s">
        <v>342</v>
      </c>
      <c r="O42" t="s">
        <v>94</v>
      </c>
    </row>
    <row r="43" spans="1:15">
      <c r="A43">
        <v>2002</v>
      </c>
      <c r="B43" t="s">
        <v>111</v>
      </c>
      <c r="C43">
        <v>365</v>
      </c>
      <c r="D43">
        <v>624.82500000000005</v>
      </c>
      <c r="E43" s="1" t="str">
        <f>IF(ISNA(VLOOKUP(B43,Mapping!$K$5:$N$193,4,FALSE)),"Not Found",VLOOKUP(B43,Mapping!$K$5:$N$193,4,FALSE))</f>
        <v>United Networks Ltd</v>
      </c>
      <c r="F43" s="1" t="str">
        <f>IF(ISNA(VLOOKUP(B43,Mapping!$K$5:$O$193,1,FALSE)),"Not Found",VLOOKUP(B43,Mapping!$K$5:$O$193,5,FALSE))</f>
        <v>Auckland</v>
      </c>
      <c r="G43" s="1" t="str">
        <f t="shared" si="0"/>
        <v>United Networks Ltd2002Auckland</v>
      </c>
      <c r="H43" s="1" t="str">
        <f t="shared" si="1"/>
        <v>United Networks Ltd2002</v>
      </c>
      <c r="I43" s="1">
        <f t="shared" si="2"/>
        <v>624.82500000000005</v>
      </c>
      <c r="K43" t="s">
        <v>152</v>
      </c>
      <c r="L43" t="s">
        <v>55</v>
      </c>
      <c r="M43" t="s">
        <v>327</v>
      </c>
      <c r="N43" t="s">
        <v>335</v>
      </c>
      <c r="O43" t="s">
        <v>95</v>
      </c>
    </row>
    <row r="44" spans="1:15">
      <c r="A44">
        <v>2003</v>
      </c>
      <c r="B44" t="s">
        <v>111</v>
      </c>
      <c r="C44">
        <v>365</v>
      </c>
      <c r="D44">
        <v>643.96495000000004</v>
      </c>
      <c r="E44" s="1" t="str">
        <f>IF(ISNA(VLOOKUP(B44,Mapping!$K$5:$N$193,4,FALSE)),"Not Found",VLOOKUP(B44,Mapping!$K$5:$N$193,4,FALSE))</f>
        <v>United Networks Ltd</v>
      </c>
      <c r="F44" s="1" t="str">
        <f>IF(ISNA(VLOOKUP(B44,Mapping!$K$5:$O$193,1,FALSE)),"Not Found",VLOOKUP(B44,Mapping!$K$5:$O$193,5,FALSE))</f>
        <v>Auckland</v>
      </c>
      <c r="G44" s="1" t="str">
        <f t="shared" si="0"/>
        <v>United Networks Ltd2003Auckland</v>
      </c>
      <c r="H44" s="1" t="str">
        <f t="shared" si="1"/>
        <v>United Networks Ltd2003</v>
      </c>
      <c r="I44" s="1">
        <f t="shared" si="2"/>
        <v>643.96495000000004</v>
      </c>
      <c r="K44" t="s">
        <v>153</v>
      </c>
      <c r="L44" t="s">
        <v>37</v>
      </c>
      <c r="M44" t="s">
        <v>93</v>
      </c>
      <c r="N44" t="s">
        <v>336</v>
      </c>
      <c r="O44" t="s">
        <v>93</v>
      </c>
    </row>
    <row r="45" spans="1:15">
      <c r="A45">
        <v>2004</v>
      </c>
      <c r="B45" t="s">
        <v>111</v>
      </c>
      <c r="C45">
        <v>366</v>
      </c>
      <c r="D45">
        <v>515.99390000000005</v>
      </c>
      <c r="E45" s="1" t="str">
        <f>IF(ISNA(VLOOKUP(B45,Mapping!$K$5:$N$193,4,FALSE)),"Not Found",VLOOKUP(B45,Mapping!$K$5:$N$193,4,FALSE))</f>
        <v>United Networks Ltd</v>
      </c>
      <c r="F45" s="1" t="str">
        <f>IF(ISNA(VLOOKUP(B45,Mapping!$K$5:$O$193,1,FALSE)),"Not Found",VLOOKUP(B45,Mapping!$K$5:$O$193,5,FALSE))</f>
        <v>Auckland</v>
      </c>
      <c r="G45" s="1" t="str">
        <f t="shared" si="0"/>
        <v>United Networks Ltd2004Auckland</v>
      </c>
      <c r="H45" s="1" t="str">
        <f t="shared" si="1"/>
        <v>United Networks Ltd2004</v>
      </c>
      <c r="I45" s="1">
        <f t="shared" si="2"/>
        <v>515.99390000000005</v>
      </c>
      <c r="K45" t="s">
        <v>155</v>
      </c>
      <c r="L45" t="s">
        <v>20</v>
      </c>
      <c r="M45" t="s">
        <v>343</v>
      </c>
      <c r="N45" t="s">
        <v>344</v>
      </c>
      <c r="O45" t="s">
        <v>94</v>
      </c>
    </row>
    <row r="46" spans="1:15">
      <c r="A46">
        <v>2005</v>
      </c>
      <c r="B46" t="s">
        <v>111</v>
      </c>
      <c r="C46">
        <v>365</v>
      </c>
      <c r="D46">
        <v>505.94299999999998</v>
      </c>
      <c r="E46" s="1" t="str">
        <f>IF(ISNA(VLOOKUP(B46,Mapping!$K$5:$N$193,4,FALSE)),"Not Found",VLOOKUP(B46,Mapping!$K$5:$N$193,4,FALSE))</f>
        <v>United Networks Ltd</v>
      </c>
      <c r="F46" s="1" t="str">
        <f>IF(ISNA(VLOOKUP(B46,Mapping!$K$5:$O$193,1,FALSE)),"Not Found",VLOOKUP(B46,Mapping!$K$5:$O$193,5,FALSE))</f>
        <v>Auckland</v>
      </c>
      <c r="G46" s="1" t="str">
        <f t="shared" si="0"/>
        <v>United Networks Ltd2005Auckland</v>
      </c>
      <c r="H46" s="1" t="str">
        <f t="shared" si="1"/>
        <v>United Networks Ltd2005</v>
      </c>
      <c r="I46" s="1">
        <f t="shared" si="2"/>
        <v>505.94299999999998</v>
      </c>
      <c r="K46" t="s">
        <v>156</v>
      </c>
      <c r="L46" t="s">
        <v>19</v>
      </c>
      <c r="M46" t="s">
        <v>91</v>
      </c>
      <c r="N46" t="s">
        <v>324</v>
      </c>
      <c r="O46" t="s">
        <v>91</v>
      </c>
    </row>
    <row r="47" spans="1:15">
      <c r="A47">
        <v>2006</v>
      </c>
      <c r="B47" t="s">
        <v>111</v>
      </c>
      <c r="C47">
        <v>365</v>
      </c>
      <c r="D47">
        <v>535.89869999999996</v>
      </c>
      <c r="E47" s="1" t="str">
        <f>IF(ISNA(VLOOKUP(B47,Mapping!$K$5:$N$193,4,FALSE)),"Not Found",VLOOKUP(B47,Mapping!$K$5:$N$193,4,FALSE))</f>
        <v>United Networks Ltd</v>
      </c>
      <c r="F47" s="1" t="str">
        <f>IF(ISNA(VLOOKUP(B47,Mapping!$K$5:$O$193,1,FALSE)),"Not Found",VLOOKUP(B47,Mapping!$K$5:$O$193,5,FALSE))</f>
        <v>Auckland</v>
      </c>
      <c r="G47" s="1" t="str">
        <f t="shared" si="0"/>
        <v>United Networks Ltd2006Auckland</v>
      </c>
      <c r="H47" s="1" t="str">
        <f t="shared" si="1"/>
        <v>United Networks Ltd2006</v>
      </c>
      <c r="I47" s="1">
        <f t="shared" si="2"/>
        <v>535.89869999999996</v>
      </c>
      <c r="K47" t="s">
        <v>157</v>
      </c>
      <c r="L47" t="s">
        <v>19</v>
      </c>
      <c r="M47" t="s">
        <v>91</v>
      </c>
      <c r="N47" t="s">
        <v>330</v>
      </c>
      <c r="O47" t="s">
        <v>91</v>
      </c>
    </row>
    <row r="48" spans="1:15">
      <c r="A48">
        <v>2007</v>
      </c>
      <c r="B48" t="s">
        <v>111</v>
      </c>
      <c r="C48">
        <v>365</v>
      </c>
      <c r="D48">
        <v>584.79369999999994</v>
      </c>
      <c r="E48" s="1" t="str">
        <f>IF(ISNA(VLOOKUP(B48,Mapping!$K$5:$N$193,4,FALSE)),"Not Found",VLOOKUP(B48,Mapping!$K$5:$N$193,4,FALSE))</f>
        <v>United Networks Ltd</v>
      </c>
      <c r="F48" s="1" t="str">
        <f>IF(ISNA(VLOOKUP(B48,Mapping!$K$5:$O$193,1,FALSE)),"Not Found",VLOOKUP(B48,Mapping!$K$5:$O$193,5,FALSE))</f>
        <v>Auckland</v>
      </c>
      <c r="G48" s="1" t="str">
        <f t="shared" si="0"/>
        <v>United Networks Ltd2007Auckland</v>
      </c>
      <c r="H48" s="1" t="str">
        <f t="shared" si="1"/>
        <v>United Networks Ltd2007</v>
      </c>
      <c r="I48" s="1">
        <f t="shared" si="2"/>
        <v>584.79369999999994</v>
      </c>
      <c r="K48" t="s">
        <v>158</v>
      </c>
      <c r="L48" t="s">
        <v>22</v>
      </c>
      <c r="M48" t="s">
        <v>327</v>
      </c>
      <c r="N48" t="s">
        <v>341</v>
      </c>
      <c r="O48" t="s">
        <v>97</v>
      </c>
    </row>
    <row r="49" spans="1:15">
      <c r="A49">
        <v>2008</v>
      </c>
      <c r="B49" t="s">
        <v>111</v>
      </c>
      <c r="C49">
        <v>366</v>
      </c>
      <c r="D49">
        <v>653.29650000000004</v>
      </c>
      <c r="E49" s="1" t="str">
        <f>IF(ISNA(VLOOKUP(B49,Mapping!$K$5:$N$193,4,FALSE)),"Not Found",VLOOKUP(B49,Mapping!$K$5:$N$193,4,FALSE))</f>
        <v>United Networks Ltd</v>
      </c>
      <c r="F49" s="1" t="str">
        <f>IF(ISNA(VLOOKUP(B49,Mapping!$K$5:$O$193,1,FALSE)),"Not Found",VLOOKUP(B49,Mapping!$K$5:$O$193,5,FALSE))</f>
        <v>Auckland</v>
      </c>
      <c r="G49" s="1" t="str">
        <f t="shared" si="0"/>
        <v>United Networks Ltd2008Auckland</v>
      </c>
      <c r="H49" s="1" t="str">
        <f t="shared" si="1"/>
        <v>United Networks Ltd2008</v>
      </c>
      <c r="I49" s="1">
        <f t="shared" si="2"/>
        <v>653.29650000000004</v>
      </c>
      <c r="K49" t="s">
        <v>159</v>
      </c>
      <c r="L49" t="s">
        <v>23</v>
      </c>
      <c r="M49" t="s">
        <v>322</v>
      </c>
      <c r="N49" t="s">
        <v>325</v>
      </c>
      <c r="O49" t="s">
        <v>92</v>
      </c>
    </row>
    <row r="50" spans="1:15">
      <c r="A50">
        <v>2009</v>
      </c>
      <c r="B50" t="s">
        <v>111</v>
      </c>
      <c r="C50">
        <v>365</v>
      </c>
      <c r="D50">
        <v>642.01480000000004</v>
      </c>
      <c r="E50" s="1" t="str">
        <f>IF(ISNA(VLOOKUP(B50,Mapping!$K$5:$N$193,4,FALSE)),"Not Found",VLOOKUP(B50,Mapping!$K$5:$N$193,4,FALSE))</f>
        <v>United Networks Ltd</v>
      </c>
      <c r="F50" s="1" t="str">
        <f>IF(ISNA(VLOOKUP(B50,Mapping!$K$5:$O$193,1,FALSE)),"Not Found",VLOOKUP(B50,Mapping!$K$5:$O$193,5,FALSE))</f>
        <v>Auckland</v>
      </c>
      <c r="G50" s="1" t="str">
        <f t="shared" si="0"/>
        <v>United Networks Ltd2009Auckland</v>
      </c>
      <c r="H50" s="1" t="str">
        <f t="shared" si="1"/>
        <v>United Networks Ltd2009</v>
      </c>
      <c r="I50" s="1">
        <f t="shared" si="2"/>
        <v>642.01480000000004</v>
      </c>
      <c r="K50" t="s">
        <v>160</v>
      </c>
      <c r="L50" t="s">
        <v>63</v>
      </c>
      <c r="M50" t="s">
        <v>93</v>
      </c>
      <c r="N50" t="s">
        <v>331</v>
      </c>
      <c r="O50" t="s">
        <v>93</v>
      </c>
    </row>
    <row r="51" spans="1:15">
      <c r="A51">
        <v>2010</v>
      </c>
      <c r="B51" t="s">
        <v>111</v>
      </c>
      <c r="C51">
        <v>365</v>
      </c>
      <c r="D51">
        <v>628.01945000000001</v>
      </c>
      <c r="E51" s="1" t="str">
        <f>IF(ISNA(VLOOKUP(B51,Mapping!$K$5:$N$193,4,FALSE)),"Not Found",VLOOKUP(B51,Mapping!$K$5:$N$193,4,FALSE))</f>
        <v>United Networks Ltd</v>
      </c>
      <c r="F51" s="1" t="str">
        <f>IF(ISNA(VLOOKUP(B51,Mapping!$K$5:$O$193,1,FALSE)),"Not Found",VLOOKUP(B51,Mapping!$K$5:$O$193,5,FALSE))</f>
        <v>Auckland</v>
      </c>
      <c r="G51" s="1" t="str">
        <f t="shared" si="0"/>
        <v>United Networks Ltd2010Auckland</v>
      </c>
      <c r="H51" s="1" t="str">
        <f t="shared" si="1"/>
        <v>United Networks Ltd2010</v>
      </c>
      <c r="I51" s="1">
        <f t="shared" si="2"/>
        <v>628.01945000000001</v>
      </c>
      <c r="K51" t="s">
        <v>161</v>
      </c>
      <c r="L51" t="s">
        <v>74</v>
      </c>
      <c r="M51" t="s">
        <v>98</v>
      </c>
      <c r="N51" t="s">
        <v>24</v>
      </c>
      <c r="O51" t="s">
        <v>98</v>
      </c>
    </row>
    <row r="52" spans="1:15">
      <c r="A52">
        <v>2011</v>
      </c>
      <c r="B52" t="s">
        <v>111</v>
      </c>
      <c r="C52">
        <v>181</v>
      </c>
      <c r="D52">
        <v>298.86905000000002</v>
      </c>
      <c r="E52" s="1" t="str">
        <f>IF(ISNA(VLOOKUP(B52,Mapping!$K$5:$N$193,4,FALSE)),"Not Found",VLOOKUP(B52,Mapping!$K$5:$N$193,4,FALSE))</f>
        <v>United Networks Ltd</v>
      </c>
      <c r="F52" s="1" t="str">
        <f>IF(ISNA(VLOOKUP(B52,Mapping!$K$5:$O$193,1,FALSE)),"Not Found",VLOOKUP(B52,Mapping!$K$5:$O$193,5,FALSE))</f>
        <v>Auckland</v>
      </c>
      <c r="G52" s="1" t="str">
        <f t="shared" si="0"/>
        <v>United Networks Ltd2011Auckland</v>
      </c>
      <c r="H52" s="1" t="str">
        <f t="shared" si="1"/>
        <v>United Networks Ltd2011</v>
      </c>
      <c r="I52" s="1">
        <f t="shared" si="2"/>
        <v>298.86905000000002</v>
      </c>
      <c r="K52" t="s">
        <v>162</v>
      </c>
      <c r="L52" t="s">
        <v>74</v>
      </c>
      <c r="M52" t="s">
        <v>98</v>
      </c>
      <c r="N52" t="s">
        <v>24</v>
      </c>
      <c r="O52" t="s">
        <v>98</v>
      </c>
    </row>
    <row r="53" spans="1:15">
      <c r="A53">
        <v>2000</v>
      </c>
      <c r="B53" t="s">
        <v>112</v>
      </c>
      <c r="C53">
        <v>366</v>
      </c>
      <c r="D53">
        <v>646.65949999999998</v>
      </c>
      <c r="E53" s="1" t="str">
        <f>IF(ISNA(VLOOKUP(B53,Mapping!$K$5:$N$193,4,FALSE)),"Not Found",VLOOKUP(B53,Mapping!$K$5:$N$193,4,FALSE))</f>
        <v>United Networks Ltd</v>
      </c>
      <c r="F53" s="1" t="str">
        <f>IF(ISNA(VLOOKUP(B53,Mapping!$K$5:$O$193,1,FALSE)),"Not Found",VLOOKUP(B53,Mapping!$K$5:$O$193,5,FALSE))</f>
        <v>Auckland</v>
      </c>
      <c r="G53" s="1" t="str">
        <f t="shared" si="0"/>
        <v>United Networks Ltd2000Auckland</v>
      </c>
      <c r="H53" s="1" t="str">
        <f t="shared" si="1"/>
        <v>United Networks Ltd2000</v>
      </c>
      <c r="I53" s="1">
        <f t="shared" si="2"/>
        <v>646.65949999999998</v>
      </c>
      <c r="K53" t="s">
        <v>163</v>
      </c>
      <c r="L53" t="s">
        <v>74</v>
      </c>
      <c r="M53" t="s">
        <v>98</v>
      </c>
      <c r="N53" t="s">
        <v>324</v>
      </c>
      <c r="O53" t="s">
        <v>98</v>
      </c>
    </row>
    <row r="54" spans="1:15">
      <c r="A54">
        <v>2001</v>
      </c>
      <c r="B54" t="s">
        <v>112</v>
      </c>
      <c r="C54">
        <v>365</v>
      </c>
      <c r="D54">
        <v>668.75519999999995</v>
      </c>
      <c r="E54" s="1" t="str">
        <f>IF(ISNA(VLOOKUP(B54,Mapping!$K$5:$N$193,4,FALSE)),"Not Found",VLOOKUP(B54,Mapping!$K$5:$N$193,4,FALSE))</f>
        <v>United Networks Ltd</v>
      </c>
      <c r="F54" s="1" t="str">
        <f>IF(ISNA(VLOOKUP(B54,Mapping!$K$5:$O$193,1,FALSE)),"Not Found",VLOOKUP(B54,Mapping!$K$5:$O$193,5,FALSE))</f>
        <v>Auckland</v>
      </c>
      <c r="G54" s="1" t="str">
        <f t="shared" si="0"/>
        <v>United Networks Ltd2001Auckland</v>
      </c>
      <c r="H54" s="1" t="str">
        <f t="shared" si="1"/>
        <v>United Networks Ltd2001</v>
      </c>
      <c r="I54" s="1">
        <f t="shared" si="2"/>
        <v>668.75519999999995</v>
      </c>
      <c r="K54" t="s">
        <v>164</v>
      </c>
      <c r="L54" t="s">
        <v>37</v>
      </c>
      <c r="M54" t="s">
        <v>93</v>
      </c>
      <c r="N54" t="s">
        <v>336</v>
      </c>
      <c r="O54" t="s">
        <v>93</v>
      </c>
    </row>
    <row r="55" spans="1:15">
      <c r="A55">
        <v>2002</v>
      </c>
      <c r="B55" t="s">
        <v>112</v>
      </c>
      <c r="C55">
        <v>365</v>
      </c>
      <c r="D55">
        <v>690.27840000000003</v>
      </c>
      <c r="E55" s="1" t="str">
        <f>IF(ISNA(VLOOKUP(B55,Mapping!$K$5:$N$193,4,FALSE)),"Not Found",VLOOKUP(B55,Mapping!$K$5:$N$193,4,FALSE))</f>
        <v>United Networks Ltd</v>
      </c>
      <c r="F55" s="1" t="str">
        <f>IF(ISNA(VLOOKUP(B55,Mapping!$K$5:$O$193,1,FALSE)),"Not Found",VLOOKUP(B55,Mapping!$K$5:$O$193,5,FALSE))</f>
        <v>Auckland</v>
      </c>
      <c r="G55" s="1" t="str">
        <f t="shared" si="0"/>
        <v>United Networks Ltd2002Auckland</v>
      </c>
      <c r="H55" s="1" t="str">
        <f t="shared" si="1"/>
        <v>United Networks Ltd2002</v>
      </c>
      <c r="I55" s="1">
        <f t="shared" si="2"/>
        <v>690.27840000000003</v>
      </c>
      <c r="K55" t="s">
        <v>165</v>
      </c>
      <c r="L55" t="s">
        <v>37</v>
      </c>
      <c r="M55" t="s">
        <v>93</v>
      </c>
      <c r="N55" t="s">
        <v>336</v>
      </c>
      <c r="O55" t="s">
        <v>93</v>
      </c>
    </row>
    <row r="56" spans="1:15">
      <c r="A56">
        <v>2003</v>
      </c>
      <c r="B56" t="s">
        <v>112</v>
      </c>
      <c r="C56">
        <v>365</v>
      </c>
      <c r="D56">
        <v>684.20479999999998</v>
      </c>
      <c r="E56" s="1" t="str">
        <f>IF(ISNA(VLOOKUP(B56,Mapping!$K$5:$N$193,4,FALSE)),"Not Found",VLOOKUP(B56,Mapping!$K$5:$N$193,4,FALSE))</f>
        <v>United Networks Ltd</v>
      </c>
      <c r="F56" s="1" t="str">
        <f>IF(ISNA(VLOOKUP(B56,Mapping!$K$5:$O$193,1,FALSE)),"Not Found",VLOOKUP(B56,Mapping!$K$5:$O$193,5,FALSE))</f>
        <v>Auckland</v>
      </c>
      <c r="G56" s="1" t="str">
        <f t="shared" si="0"/>
        <v>United Networks Ltd2003Auckland</v>
      </c>
      <c r="H56" s="1" t="str">
        <f t="shared" si="1"/>
        <v>United Networks Ltd2003</v>
      </c>
      <c r="I56" s="1">
        <f t="shared" si="2"/>
        <v>684.20479999999998</v>
      </c>
      <c r="K56" t="s">
        <v>166</v>
      </c>
      <c r="L56" t="s">
        <v>79</v>
      </c>
      <c r="M56" t="s">
        <v>321</v>
      </c>
      <c r="N56" t="s">
        <v>320</v>
      </c>
      <c r="O56" t="s">
        <v>91</v>
      </c>
    </row>
    <row r="57" spans="1:15">
      <c r="A57">
        <v>2004</v>
      </c>
      <c r="B57" t="s">
        <v>112</v>
      </c>
      <c r="C57">
        <v>366</v>
      </c>
      <c r="D57">
        <v>671.28920000000005</v>
      </c>
      <c r="E57" s="1" t="str">
        <f>IF(ISNA(VLOOKUP(B57,Mapping!$K$5:$N$193,4,FALSE)),"Not Found",VLOOKUP(B57,Mapping!$K$5:$N$193,4,FALSE))</f>
        <v>United Networks Ltd</v>
      </c>
      <c r="F57" s="1" t="str">
        <f>IF(ISNA(VLOOKUP(B57,Mapping!$K$5:$O$193,1,FALSE)),"Not Found",VLOOKUP(B57,Mapping!$K$5:$O$193,5,FALSE))</f>
        <v>Auckland</v>
      </c>
      <c r="G57" s="1" t="str">
        <f t="shared" si="0"/>
        <v>United Networks Ltd2004Auckland</v>
      </c>
      <c r="H57" s="1" t="str">
        <f t="shared" si="1"/>
        <v>United Networks Ltd2004</v>
      </c>
      <c r="I57" s="1">
        <f t="shared" si="2"/>
        <v>671.28920000000005</v>
      </c>
      <c r="K57" t="s">
        <v>167</v>
      </c>
      <c r="L57" t="s">
        <v>79</v>
      </c>
      <c r="M57" t="s">
        <v>321</v>
      </c>
      <c r="N57" t="s">
        <v>320</v>
      </c>
      <c r="O57" t="s">
        <v>91</v>
      </c>
    </row>
    <row r="58" spans="1:15">
      <c r="A58">
        <v>2005</v>
      </c>
      <c r="B58" t="s">
        <v>112</v>
      </c>
      <c r="C58">
        <v>365</v>
      </c>
      <c r="D58">
        <v>680.26840000000004</v>
      </c>
      <c r="E58" s="1" t="str">
        <f>IF(ISNA(VLOOKUP(B58,Mapping!$K$5:$N$193,4,FALSE)),"Not Found",VLOOKUP(B58,Mapping!$K$5:$N$193,4,FALSE))</f>
        <v>United Networks Ltd</v>
      </c>
      <c r="F58" s="1" t="str">
        <f>IF(ISNA(VLOOKUP(B58,Mapping!$K$5:$O$193,1,FALSE)),"Not Found",VLOOKUP(B58,Mapping!$K$5:$O$193,5,FALSE))</f>
        <v>Auckland</v>
      </c>
      <c r="G58" s="1" t="str">
        <f t="shared" si="0"/>
        <v>United Networks Ltd2005Auckland</v>
      </c>
      <c r="H58" s="1" t="str">
        <f t="shared" si="1"/>
        <v>United Networks Ltd2005</v>
      </c>
      <c r="I58" s="1">
        <f t="shared" si="2"/>
        <v>680.26840000000004</v>
      </c>
      <c r="K58" t="s">
        <v>168</v>
      </c>
      <c r="L58" t="s">
        <v>62</v>
      </c>
      <c r="M58" t="s">
        <v>98</v>
      </c>
      <c r="N58" t="s">
        <v>331</v>
      </c>
      <c r="O58" t="s">
        <v>98</v>
      </c>
    </row>
    <row r="59" spans="1:15">
      <c r="A59">
        <v>2006</v>
      </c>
      <c r="B59" t="s">
        <v>112</v>
      </c>
      <c r="C59">
        <v>365</v>
      </c>
      <c r="D59">
        <v>697.3057</v>
      </c>
      <c r="E59" s="1" t="str">
        <f>IF(ISNA(VLOOKUP(B59,Mapping!$K$5:$N$193,4,FALSE)),"Not Found",VLOOKUP(B59,Mapping!$K$5:$N$193,4,FALSE))</f>
        <v>United Networks Ltd</v>
      </c>
      <c r="F59" s="1" t="str">
        <f>IF(ISNA(VLOOKUP(B59,Mapping!$K$5:$O$193,1,FALSE)),"Not Found",VLOOKUP(B59,Mapping!$K$5:$O$193,5,FALSE))</f>
        <v>Auckland</v>
      </c>
      <c r="G59" s="1" t="str">
        <f t="shared" si="0"/>
        <v>United Networks Ltd2006Auckland</v>
      </c>
      <c r="H59" s="1" t="str">
        <f t="shared" si="1"/>
        <v>United Networks Ltd2006</v>
      </c>
      <c r="I59" s="1">
        <f t="shared" si="2"/>
        <v>697.3057</v>
      </c>
      <c r="K59" t="s">
        <v>169</v>
      </c>
      <c r="L59" t="s">
        <v>85</v>
      </c>
      <c r="M59" t="s">
        <v>322</v>
      </c>
      <c r="N59" t="s">
        <v>325</v>
      </c>
      <c r="O59" t="s">
        <v>92</v>
      </c>
    </row>
    <row r="60" spans="1:15">
      <c r="A60">
        <v>2007</v>
      </c>
      <c r="B60" t="s">
        <v>112</v>
      </c>
      <c r="C60">
        <v>365</v>
      </c>
      <c r="D60">
        <v>654.55259999999998</v>
      </c>
      <c r="E60" s="1" t="str">
        <f>IF(ISNA(VLOOKUP(B60,Mapping!$K$5:$N$193,4,FALSE)),"Not Found",VLOOKUP(B60,Mapping!$K$5:$N$193,4,FALSE))</f>
        <v>United Networks Ltd</v>
      </c>
      <c r="F60" s="1" t="str">
        <f>IF(ISNA(VLOOKUP(B60,Mapping!$K$5:$O$193,1,FALSE)),"Not Found",VLOOKUP(B60,Mapping!$K$5:$O$193,5,FALSE))</f>
        <v>Auckland</v>
      </c>
      <c r="G60" s="1" t="str">
        <f t="shared" si="0"/>
        <v>United Networks Ltd2007Auckland</v>
      </c>
      <c r="H60" s="1" t="str">
        <f t="shared" si="1"/>
        <v>United Networks Ltd2007</v>
      </c>
      <c r="I60" s="1">
        <f t="shared" si="2"/>
        <v>654.55259999999998</v>
      </c>
      <c r="K60" t="s">
        <v>170</v>
      </c>
      <c r="L60" t="s">
        <v>74</v>
      </c>
      <c r="M60" t="s">
        <v>98</v>
      </c>
      <c r="N60" t="s">
        <v>24</v>
      </c>
      <c r="O60" t="s">
        <v>98</v>
      </c>
    </row>
    <row r="61" spans="1:15">
      <c r="A61">
        <v>2008</v>
      </c>
      <c r="B61" t="s">
        <v>112</v>
      </c>
      <c r="C61">
        <v>366</v>
      </c>
      <c r="D61">
        <v>600.34754999999996</v>
      </c>
      <c r="E61" s="1" t="str">
        <f>IF(ISNA(VLOOKUP(B61,Mapping!$K$5:$N$193,4,FALSE)),"Not Found",VLOOKUP(B61,Mapping!$K$5:$N$193,4,FALSE))</f>
        <v>United Networks Ltd</v>
      </c>
      <c r="F61" s="1" t="str">
        <f>IF(ISNA(VLOOKUP(B61,Mapping!$K$5:$O$193,1,FALSE)),"Not Found",VLOOKUP(B61,Mapping!$K$5:$O$193,5,FALSE))</f>
        <v>Auckland</v>
      </c>
      <c r="G61" s="1" t="str">
        <f t="shared" si="0"/>
        <v>United Networks Ltd2008Auckland</v>
      </c>
      <c r="H61" s="1" t="str">
        <f t="shared" si="1"/>
        <v>United Networks Ltd2008</v>
      </c>
      <c r="I61" s="1">
        <f t="shared" si="2"/>
        <v>600.34754999999996</v>
      </c>
      <c r="K61" t="s">
        <v>171</v>
      </c>
      <c r="L61" t="s">
        <v>60</v>
      </c>
      <c r="M61" t="s">
        <v>90</v>
      </c>
      <c r="N61" t="s">
        <v>319</v>
      </c>
      <c r="O61" t="s">
        <v>90</v>
      </c>
    </row>
    <row r="62" spans="1:15">
      <c r="A62">
        <v>2009</v>
      </c>
      <c r="B62" t="s">
        <v>112</v>
      </c>
      <c r="C62">
        <v>365</v>
      </c>
      <c r="D62">
        <v>585.24644999999998</v>
      </c>
      <c r="E62" s="1" t="str">
        <f>IF(ISNA(VLOOKUP(B62,Mapping!$K$5:$N$193,4,FALSE)),"Not Found",VLOOKUP(B62,Mapping!$K$5:$N$193,4,FALSE))</f>
        <v>United Networks Ltd</v>
      </c>
      <c r="F62" s="1" t="str">
        <f>IF(ISNA(VLOOKUP(B62,Mapping!$K$5:$O$193,1,FALSE)),"Not Found",VLOOKUP(B62,Mapping!$K$5:$O$193,5,FALSE))</f>
        <v>Auckland</v>
      </c>
      <c r="G62" s="1" t="str">
        <f t="shared" si="0"/>
        <v>United Networks Ltd2009Auckland</v>
      </c>
      <c r="H62" s="1" t="str">
        <f t="shared" si="1"/>
        <v>United Networks Ltd2009</v>
      </c>
      <c r="I62" s="1">
        <f t="shared" si="2"/>
        <v>585.24644999999998</v>
      </c>
      <c r="K62" t="s">
        <v>172</v>
      </c>
      <c r="L62" t="s">
        <v>60</v>
      </c>
      <c r="M62" t="s">
        <v>90</v>
      </c>
      <c r="N62" t="s">
        <v>319</v>
      </c>
      <c r="O62" t="s">
        <v>90</v>
      </c>
    </row>
    <row r="63" spans="1:15">
      <c r="A63">
        <v>2010</v>
      </c>
      <c r="B63" t="s">
        <v>112</v>
      </c>
      <c r="C63">
        <v>365</v>
      </c>
      <c r="D63">
        <v>571.02189999999996</v>
      </c>
      <c r="E63" s="1" t="str">
        <f>IF(ISNA(VLOOKUP(B63,Mapping!$K$5:$N$193,4,FALSE)),"Not Found",VLOOKUP(B63,Mapping!$K$5:$N$193,4,FALSE))</f>
        <v>United Networks Ltd</v>
      </c>
      <c r="F63" s="1" t="str">
        <f>IF(ISNA(VLOOKUP(B63,Mapping!$K$5:$O$193,1,FALSE)),"Not Found",VLOOKUP(B63,Mapping!$K$5:$O$193,5,FALSE))</f>
        <v>Auckland</v>
      </c>
      <c r="G63" s="1" t="str">
        <f t="shared" si="0"/>
        <v>United Networks Ltd2010Auckland</v>
      </c>
      <c r="H63" s="1" t="str">
        <f t="shared" si="1"/>
        <v>United Networks Ltd2010</v>
      </c>
      <c r="I63" s="1">
        <f t="shared" si="2"/>
        <v>571.02189999999996</v>
      </c>
      <c r="K63" t="s">
        <v>173</v>
      </c>
      <c r="L63" t="s">
        <v>81</v>
      </c>
      <c r="M63" t="s">
        <v>98</v>
      </c>
      <c r="N63" t="s">
        <v>51</v>
      </c>
      <c r="O63" t="s">
        <v>98</v>
      </c>
    </row>
    <row r="64" spans="1:15">
      <c r="A64">
        <v>2011</v>
      </c>
      <c r="B64" t="s">
        <v>112</v>
      </c>
      <c r="C64">
        <v>181</v>
      </c>
      <c r="D64">
        <v>266.63510000000002</v>
      </c>
      <c r="E64" s="1" t="str">
        <f>IF(ISNA(VLOOKUP(B64,Mapping!$K$5:$N$193,4,FALSE)),"Not Found",VLOOKUP(B64,Mapping!$K$5:$N$193,4,FALSE))</f>
        <v>United Networks Ltd</v>
      </c>
      <c r="F64" s="1" t="str">
        <f>IF(ISNA(VLOOKUP(B64,Mapping!$K$5:$O$193,1,FALSE)),"Not Found",VLOOKUP(B64,Mapping!$K$5:$O$193,5,FALSE))</f>
        <v>Auckland</v>
      </c>
      <c r="G64" s="1" t="str">
        <f t="shared" si="0"/>
        <v>United Networks Ltd2011Auckland</v>
      </c>
      <c r="H64" s="1" t="str">
        <f t="shared" si="1"/>
        <v>United Networks Ltd2011</v>
      </c>
      <c r="I64" s="1">
        <f t="shared" si="2"/>
        <v>266.63510000000002</v>
      </c>
      <c r="K64" t="s">
        <v>174</v>
      </c>
      <c r="L64" t="s">
        <v>48</v>
      </c>
      <c r="M64" t="s">
        <v>101</v>
      </c>
      <c r="N64" t="s">
        <v>331</v>
      </c>
      <c r="O64" t="s">
        <v>101</v>
      </c>
    </row>
    <row r="65" spans="1:15">
      <c r="A65">
        <v>2000</v>
      </c>
      <c r="B65" t="s">
        <v>113</v>
      </c>
      <c r="C65">
        <v>366</v>
      </c>
      <c r="D65">
        <v>5.2769000000000004</v>
      </c>
      <c r="E65" s="1" t="str">
        <f>IF(ISNA(VLOOKUP(B65,Mapping!$K$5:$N$193,4,FALSE)),"Not Found",VLOOKUP(B65,Mapping!$K$5:$N$193,4,FALSE))</f>
        <v>Not Found</v>
      </c>
      <c r="F65" s="1" t="str">
        <f>IF(ISNA(VLOOKUP(B65,Mapping!$K$5:$O$193,1,FALSE)),"Not Found",VLOOKUP(B65,Mapping!$K$5:$O$193,5,FALSE))</f>
        <v>Not Found</v>
      </c>
      <c r="G65" s="1" t="str">
        <f t="shared" si="0"/>
        <v>Not Found2000Not Found</v>
      </c>
      <c r="H65" s="1" t="str">
        <f t="shared" si="1"/>
        <v>Not Found2000</v>
      </c>
      <c r="I65" s="1">
        <f t="shared" si="2"/>
        <v>5.2769000000000004</v>
      </c>
      <c r="K65" t="s">
        <v>175</v>
      </c>
      <c r="L65" t="s">
        <v>61</v>
      </c>
      <c r="M65" t="s">
        <v>101</v>
      </c>
      <c r="N65" t="s">
        <v>331</v>
      </c>
      <c r="O65" t="s">
        <v>101</v>
      </c>
    </row>
    <row r="66" spans="1:15">
      <c r="A66">
        <v>2001</v>
      </c>
      <c r="B66" t="s">
        <v>113</v>
      </c>
      <c r="C66">
        <v>365</v>
      </c>
      <c r="D66">
        <v>5.6682499999999996</v>
      </c>
      <c r="E66" s="1" t="str">
        <f>IF(ISNA(VLOOKUP(B66,Mapping!$K$5:$N$193,4,FALSE)),"Not Found",VLOOKUP(B66,Mapping!$K$5:$N$193,4,FALSE))</f>
        <v>Not Found</v>
      </c>
      <c r="F66" s="1" t="str">
        <f>IF(ISNA(VLOOKUP(B66,Mapping!$K$5:$O$193,1,FALSE)),"Not Found",VLOOKUP(B66,Mapping!$K$5:$O$193,5,FALSE))</f>
        <v>Not Found</v>
      </c>
      <c r="G66" s="1" t="str">
        <f t="shared" ref="G66:G129" si="3">+E66&amp;A66&amp;F66</f>
        <v>Not Found2001Not Found</v>
      </c>
      <c r="H66" s="1" t="str">
        <f t="shared" si="1"/>
        <v>Not Found2001</v>
      </c>
      <c r="I66" s="1">
        <f t="shared" si="2"/>
        <v>5.6682499999999996</v>
      </c>
      <c r="K66" t="s">
        <v>177</v>
      </c>
      <c r="L66" t="s">
        <v>61</v>
      </c>
      <c r="M66" t="s">
        <v>101</v>
      </c>
      <c r="N66" t="s">
        <v>324</v>
      </c>
      <c r="O66" t="s">
        <v>101</v>
      </c>
    </row>
    <row r="67" spans="1:15">
      <c r="A67">
        <v>2002</v>
      </c>
      <c r="B67" t="s">
        <v>113</v>
      </c>
      <c r="C67">
        <v>365</v>
      </c>
      <c r="D67">
        <v>1.4863999999999999</v>
      </c>
      <c r="E67" s="1" t="str">
        <f>IF(ISNA(VLOOKUP(B67,Mapping!$K$5:$N$193,4,FALSE)),"Not Found",VLOOKUP(B67,Mapping!$K$5:$N$193,4,FALSE))</f>
        <v>Not Found</v>
      </c>
      <c r="F67" s="1" t="str">
        <f>IF(ISNA(VLOOKUP(B67,Mapping!$K$5:$O$193,1,FALSE)),"Not Found",VLOOKUP(B67,Mapping!$K$5:$O$193,5,FALSE))</f>
        <v>Not Found</v>
      </c>
      <c r="G67" s="1" t="str">
        <f t="shared" si="3"/>
        <v>Not Found2002Not Found</v>
      </c>
      <c r="H67" s="1" t="str">
        <f t="shared" ref="H67:H130" si="4">+E67&amp;A67</f>
        <v>Not Found2002</v>
      </c>
      <c r="I67" s="1">
        <f t="shared" ref="I67:I130" si="5">+D67</f>
        <v>1.4863999999999999</v>
      </c>
      <c r="K67" t="s">
        <v>178</v>
      </c>
      <c r="L67" t="s">
        <v>61</v>
      </c>
      <c r="M67" t="s">
        <v>101</v>
      </c>
      <c r="N67" t="s">
        <v>324</v>
      </c>
      <c r="O67" t="s">
        <v>101</v>
      </c>
    </row>
    <row r="68" spans="1:15">
      <c r="A68">
        <v>2000</v>
      </c>
      <c r="B68" t="s">
        <v>114</v>
      </c>
      <c r="C68">
        <v>366</v>
      </c>
      <c r="D68">
        <v>1.1131</v>
      </c>
      <c r="E68" s="1" t="str">
        <f>IF(ISNA(VLOOKUP(B68,Mapping!$K$5:$N$193,4,FALSE)),"Not Found",VLOOKUP(B68,Mapping!$K$5:$N$193,4,FALSE))</f>
        <v>Orion New Zealand Limited</v>
      </c>
      <c r="F68" s="1" t="str">
        <f>IF(ISNA(VLOOKUP(B68,Mapping!$K$5:$O$193,1,FALSE)),"Not Found",VLOOKUP(B68,Mapping!$K$5:$O$193,5,FALSE))</f>
        <v>Canterbury</v>
      </c>
      <c r="G68" s="1" t="str">
        <f t="shared" si="3"/>
        <v>Orion New Zealand Limited2000Canterbury</v>
      </c>
      <c r="H68" s="1" t="str">
        <f t="shared" si="4"/>
        <v>Orion New Zealand Limited2000</v>
      </c>
      <c r="I68" s="1">
        <f t="shared" si="5"/>
        <v>1.1131</v>
      </c>
      <c r="K68" t="s">
        <v>179</v>
      </c>
      <c r="L68" t="s">
        <v>16</v>
      </c>
      <c r="M68" t="s">
        <v>327</v>
      </c>
      <c r="N68" t="s">
        <v>335</v>
      </c>
      <c r="O68" t="s">
        <v>95</v>
      </c>
    </row>
    <row r="69" spans="1:15">
      <c r="A69">
        <v>2001</v>
      </c>
      <c r="B69" t="s">
        <v>114</v>
      </c>
      <c r="C69">
        <v>365</v>
      </c>
      <c r="D69">
        <v>1.0780000000000001</v>
      </c>
      <c r="E69" s="1" t="str">
        <f>IF(ISNA(VLOOKUP(B69,Mapping!$K$5:$N$193,4,FALSE)),"Not Found",VLOOKUP(B69,Mapping!$K$5:$N$193,4,FALSE))</f>
        <v>Orion New Zealand Limited</v>
      </c>
      <c r="F69" s="1" t="str">
        <f>IF(ISNA(VLOOKUP(B69,Mapping!$K$5:$O$193,1,FALSE)),"Not Found",VLOOKUP(B69,Mapping!$K$5:$O$193,5,FALSE))</f>
        <v>Canterbury</v>
      </c>
      <c r="G69" s="1" t="str">
        <f t="shared" si="3"/>
        <v>Orion New Zealand Limited2001Canterbury</v>
      </c>
      <c r="H69" s="1" t="str">
        <f t="shared" si="4"/>
        <v>Orion New Zealand Limited2001</v>
      </c>
      <c r="I69" s="1">
        <f t="shared" si="5"/>
        <v>1.0780000000000001</v>
      </c>
      <c r="K69" t="s">
        <v>180</v>
      </c>
      <c r="L69" t="s">
        <v>16</v>
      </c>
      <c r="M69" t="s">
        <v>327</v>
      </c>
      <c r="N69" t="s">
        <v>335</v>
      </c>
      <c r="O69" t="s">
        <v>95</v>
      </c>
    </row>
    <row r="70" spans="1:15">
      <c r="A70">
        <v>2002</v>
      </c>
      <c r="B70" t="s">
        <v>114</v>
      </c>
      <c r="C70">
        <v>365</v>
      </c>
      <c r="D70">
        <v>1.1395</v>
      </c>
      <c r="E70" s="1" t="str">
        <f>IF(ISNA(VLOOKUP(B70,Mapping!$K$5:$N$193,4,FALSE)),"Not Found",VLOOKUP(B70,Mapping!$K$5:$N$193,4,FALSE))</f>
        <v>Orion New Zealand Limited</v>
      </c>
      <c r="F70" s="1" t="str">
        <f>IF(ISNA(VLOOKUP(B70,Mapping!$K$5:$O$193,1,FALSE)),"Not Found",VLOOKUP(B70,Mapping!$K$5:$O$193,5,FALSE))</f>
        <v>Canterbury</v>
      </c>
      <c r="G70" s="1" t="str">
        <f t="shared" si="3"/>
        <v>Orion New Zealand Limited2002Canterbury</v>
      </c>
      <c r="H70" s="1" t="str">
        <f t="shared" si="4"/>
        <v>Orion New Zealand Limited2002</v>
      </c>
      <c r="I70" s="1">
        <f t="shared" si="5"/>
        <v>1.1395</v>
      </c>
      <c r="K70" t="s">
        <v>181</v>
      </c>
      <c r="L70" t="s">
        <v>30</v>
      </c>
      <c r="M70" t="s">
        <v>327</v>
      </c>
      <c r="N70" t="s">
        <v>345</v>
      </c>
      <c r="O70" t="s">
        <v>97</v>
      </c>
    </row>
    <row r="71" spans="1:15">
      <c r="A71">
        <v>2003</v>
      </c>
      <c r="B71" t="s">
        <v>114</v>
      </c>
      <c r="C71">
        <v>365</v>
      </c>
      <c r="D71">
        <v>1.11355</v>
      </c>
      <c r="E71" s="1" t="str">
        <f>IF(ISNA(VLOOKUP(B71,Mapping!$K$5:$N$193,4,FALSE)),"Not Found",VLOOKUP(B71,Mapping!$K$5:$N$193,4,FALSE))</f>
        <v>Orion New Zealand Limited</v>
      </c>
      <c r="F71" s="1" t="str">
        <f>IF(ISNA(VLOOKUP(B71,Mapping!$K$5:$O$193,1,FALSE)),"Not Found",VLOOKUP(B71,Mapping!$K$5:$O$193,5,FALSE))</f>
        <v>Canterbury</v>
      </c>
      <c r="G71" s="1" t="str">
        <f t="shared" si="3"/>
        <v>Orion New Zealand Limited2003Canterbury</v>
      </c>
      <c r="H71" s="1" t="str">
        <f t="shared" si="4"/>
        <v>Orion New Zealand Limited2003</v>
      </c>
      <c r="I71" s="1">
        <f t="shared" si="5"/>
        <v>1.11355</v>
      </c>
      <c r="K71" t="s">
        <v>182</v>
      </c>
      <c r="L71" t="s">
        <v>14</v>
      </c>
      <c r="M71" t="s">
        <v>90</v>
      </c>
      <c r="N71" t="s">
        <v>319</v>
      </c>
      <c r="O71" t="s">
        <v>90</v>
      </c>
    </row>
    <row r="72" spans="1:15">
      <c r="A72">
        <v>2004</v>
      </c>
      <c r="B72" t="s">
        <v>114</v>
      </c>
      <c r="C72">
        <v>366</v>
      </c>
      <c r="D72">
        <v>1.2484500000000001</v>
      </c>
      <c r="E72" s="1" t="str">
        <f>IF(ISNA(VLOOKUP(B72,Mapping!$K$5:$N$193,4,FALSE)),"Not Found",VLOOKUP(B72,Mapping!$K$5:$N$193,4,FALSE))</f>
        <v>Orion New Zealand Limited</v>
      </c>
      <c r="F72" s="1" t="str">
        <f>IF(ISNA(VLOOKUP(B72,Mapping!$K$5:$O$193,1,FALSE)),"Not Found",VLOOKUP(B72,Mapping!$K$5:$O$193,5,FALSE))</f>
        <v>Canterbury</v>
      </c>
      <c r="G72" s="1" t="str">
        <f t="shared" si="3"/>
        <v>Orion New Zealand Limited2004Canterbury</v>
      </c>
      <c r="H72" s="1" t="str">
        <f t="shared" si="4"/>
        <v>Orion New Zealand Limited2004</v>
      </c>
      <c r="I72" s="1">
        <f t="shared" si="5"/>
        <v>1.2484500000000001</v>
      </c>
      <c r="K72" t="s">
        <v>183</v>
      </c>
      <c r="L72" t="s">
        <v>14</v>
      </c>
      <c r="M72" t="s">
        <v>90</v>
      </c>
      <c r="N72" t="s">
        <v>319</v>
      </c>
      <c r="O72" t="s">
        <v>90</v>
      </c>
    </row>
    <row r="73" spans="1:15">
      <c r="A73">
        <v>2005</v>
      </c>
      <c r="B73" t="s">
        <v>114</v>
      </c>
      <c r="C73">
        <v>365</v>
      </c>
      <c r="D73">
        <v>1.1671</v>
      </c>
      <c r="E73" s="1" t="str">
        <f>IF(ISNA(VLOOKUP(B73,Mapping!$K$5:$N$193,4,FALSE)),"Not Found",VLOOKUP(B73,Mapping!$K$5:$N$193,4,FALSE))</f>
        <v>Orion New Zealand Limited</v>
      </c>
      <c r="F73" s="1" t="str">
        <f>IF(ISNA(VLOOKUP(B73,Mapping!$K$5:$O$193,1,FALSE)),"Not Found",VLOOKUP(B73,Mapping!$K$5:$O$193,5,FALSE))</f>
        <v>Canterbury</v>
      </c>
      <c r="G73" s="1" t="str">
        <f t="shared" si="3"/>
        <v>Orion New Zealand Limited2005Canterbury</v>
      </c>
      <c r="H73" s="1" t="str">
        <f t="shared" si="4"/>
        <v>Orion New Zealand Limited2005</v>
      </c>
      <c r="I73" s="1">
        <f t="shared" si="5"/>
        <v>1.1671</v>
      </c>
      <c r="K73" t="s">
        <v>184</v>
      </c>
      <c r="L73" t="s">
        <v>75</v>
      </c>
      <c r="M73" t="s">
        <v>90</v>
      </c>
      <c r="N73" t="s">
        <v>337</v>
      </c>
      <c r="O73" t="s">
        <v>90</v>
      </c>
    </row>
    <row r="74" spans="1:15">
      <c r="A74">
        <v>2006</v>
      </c>
      <c r="B74" t="s">
        <v>114</v>
      </c>
      <c r="C74">
        <v>365</v>
      </c>
      <c r="D74">
        <v>1.2380500000000001</v>
      </c>
      <c r="E74" s="1" t="str">
        <f>IF(ISNA(VLOOKUP(B74,Mapping!$K$5:$N$193,4,FALSE)),"Not Found",VLOOKUP(B74,Mapping!$K$5:$N$193,4,FALSE))</f>
        <v>Orion New Zealand Limited</v>
      </c>
      <c r="F74" s="1" t="str">
        <f>IF(ISNA(VLOOKUP(B74,Mapping!$K$5:$O$193,1,FALSE)),"Not Found",VLOOKUP(B74,Mapping!$K$5:$O$193,5,FALSE))</f>
        <v>Canterbury</v>
      </c>
      <c r="G74" s="1" t="str">
        <f t="shared" si="3"/>
        <v>Orion New Zealand Limited2006Canterbury</v>
      </c>
      <c r="H74" s="1" t="str">
        <f t="shared" si="4"/>
        <v>Orion New Zealand Limited2006</v>
      </c>
      <c r="I74" s="1">
        <f t="shared" si="5"/>
        <v>1.2380500000000001</v>
      </c>
      <c r="K74" t="s">
        <v>185</v>
      </c>
      <c r="L74" t="s">
        <v>35</v>
      </c>
      <c r="M74" t="s">
        <v>340</v>
      </c>
      <c r="N74" t="s">
        <v>339</v>
      </c>
      <c r="O74" t="s">
        <v>100</v>
      </c>
    </row>
    <row r="75" spans="1:15">
      <c r="A75">
        <v>2007</v>
      </c>
      <c r="B75" t="s">
        <v>114</v>
      </c>
      <c r="C75">
        <v>365</v>
      </c>
      <c r="D75">
        <v>1.1069500000000001</v>
      </c>
      <c r="E75" s="1" t="str">
        <f>IF(ISNA(VLOOKUP(B75,Mapping!$K$5:$N$193,4,FALSE)),"Not Found",VLOOKUP(B75,Mapping!$K$5:$N$193,4,FALSE))</f>
        <v>Orion New Zealand Limited</v>
      </c>
      <c r="F75" s="1" t="str">
        <f>IF(ISNA(VLOOKUP(B75,Mapping!$K$5:$O$193,1,FALSE)),"Not Found",VLOOKUP(B75,Mapping!$K$5:$O$193,5,FALSE))</f>
        <v>Canterbury</v>
      </c>
      <c r="G75" s="1" t="str">
        <f t="shared" si="3"/>
        <v>Orion New Zealand Limited2007Canterbury</v>
      </c>
      <c r="H75" s="1" t="str">
        <f t="shared" si="4"/>
        <v>Orion New Zealand Limited2007</v>
      </c>
      <c r="I75" s="1">
        <f t="shared" si="5"/>
        <v>1.1069500000000001</v>
      </c>
      <c r="K75" t="s">
        <v>186</v>
      </c>
      <c r="L75" t="s">
        <v>35</v>
      </c>
      <c r="M75" t="s">
        <v>340</v>
      </c>
      <c r="N75" t="s">
        <v>324</v>
      </c>
      <c r="O75" t="s">
        <v>100</v>
      </c>
    </row>
    <row r="76" spans="1:15">
      <c r="A76">
        <v>2008</v>
      </c>
      <c r="B76" t="s">
        <v>114</v>
      </c>
      <c r="C76">
        <v>366</v>
      </c>
      <c r="D76">
        <v>1.2394499999999999</v>
      </c>
      <c r="E76" s="1" t="str">
        <f>IF(ISNA(VLOOKUP(B76,Mapping!$K$5:$N$193,4,FALSE)),"Not Found",VLOOKUP(B76,Mapping!$K$5:$N$193,4,FALSE))</f>
        <v>Orion New Zealand Limited</v>
      </c>
      <c r="F76" s="1" t="str">
        <f>IF(ISNA(VLOOKUP(B76,Mapping!$K$5:$O$193,1,FALSE)),"Not Found",VLOOKUP(B76,Mapping!$K$5:$O$193,5,FALSE))</f>
        <v>Canterbury</v>
      </c>
      <c r="G76" s="1" t="str">
        <f t="shared" si="3"/>
        <v>Orion New Zealand Limited2008Canterbury</v>
      </c>
      <c r="H76" s="1" t="str">
        <f t="shared" si="4"/>
        <v>Orion New Zealand Limited2008</v>
      </c>
      <c r="I76" s="1">
        <f t="shared" si="5"/>
        <v>1.2394499999999999</v>
      </c>
      <c r="K76" t="s">
        <v>187</v>
      </c>
      <c r="L76" t="s">
        <v>35</v>
      </c>
      <c r="M76" t="s">
        <v>340</v>
      </c>
      <c r="N76" t="s">
        <v>324</v>
      </c>
      <c r="O76" t="s">
        <v>100</v>
      </c>
    </row>
    <row r="77" spans="1:15">
      <c r="A77">
        <v>2009</v>
      </c>
      <c r="B77" t="s">
        <v>114</v>
      </c>
      <c r="C77">
        <v>365</v>
      </c>
      <c r="D77">
        <v>1.3108500000000001</v>
      </c>
      <c r="E77" s="1" t="str">
        <f>IF(ISNA(VLOOKUP(B77,Mapping!$K$5:$N$193,4,FALSE)),"Not Found",VLOOKUP(B77,Mapping!$K$5:$N$193,4,FALSE))</f>
        <v>Orion New Zealand Limited</v>
      </c>
      <c r="F77" s="1" t="str">
        <f>IF(ISNA(VLOOKUP(B77,Mapping!$K$5:$O$193,1,FALSE)),"Not Found",VLOOKUP(B77,Mapping!$K$5:$O$193,5,FALSE))</f>
        <v>Canterbury</v>
      </c>
      <c r="G77" s="1" t="str">
        <f t="shared" si="3"/>
        <v>Orion New Zealand Limited2009Canterbury</v>
      </c>
      <c r="H77" s="1" t="str">
        <f t="shared" si="4"/>
        <v>Orion New Zealand Limited2009</v>
      </c>
      <c r="I77" s="1">
        <f t="shared" si="5"/>
        <v>1.3108500000000001</v>
      </c>
      <c r="K77" t="s">
        <v>188</v>
      </c>
      <c r="L77" t="s">
        <v>87</v>
      </c>
      <c r="M77" t="s">
        <v>321</v>
      </c>
      <c r="N77" t="s">
        <v>333</v>
      </c>
      <c r="O77" t="s">
        <v>96</v>
      </c>
    </row>
    <row r="78" spans="1:15">
      <c r="A78">
        <v>2010</v>
      </c>
      <c r="B78" t="s">
        <v>114</v>
      </c>
      <c r="C78">
        <v>365</v>
      </c>
      <c r="D78">
        <v>1.25485</v>
      </c>
      <c r="E78" s="1" t="str">
        <f>IF(ISNA(VLOOKUP(B78,Mapping!$K$5:$N$193,4,FALSE)),"Not Found",VLOOKUP(B78,Mapping!$K$5:$N$193,4,FALSE))</f>
        <v>Orion New Zealand Limited</v>
      </c>
      <c r="F78" s="1" t="str">
        <f>IF(ISNA(VLOOKUP(B78,Mapping!$K$5:$O$193,1,FALSE)),"Not Found",VLOOKUP(B78,Mapping!$K$5:$O$193,5,FALSE))</f>
        <v>Canterbury</v>
      </c>
      <c r="G78" s="1" t="str">
        <f t="shared" si="3"/>
        <v>Orion New Zealand Limited2010Canterbury</v>
      </c>
      <c r="H78" s="1" t="str">
        <f t="shared" si="4"/>
        <v>Orion New Zealand Limited2010</v>
      </c>
      <c r="I78" s="1">
        <f t="shared" si="5"/>
        <v>1.25485</v>
      </c>
      <c r="K78" t="s">
        <v>189</v>
      </c>
      <c r="L78" t="s">
        <v>67</v>
      </c>
      <c r="M78" t="s">
        <v>329</v>
      </c>
      <c r="N78" t="s">
        <v>346</v>
      </c>
      <c r="O78" t="s">
        <v>92</v>
      </c>
    </row>
    <row r="79" spans="1:15">
      <c r="A79">
        <v>2011</v>
      </c>
      <c r="B79" t="s">
        <v>114</v>
      </c>
      <c r="C79">
        <v>181</v>
      </c>
      <c r="D79">
        <v>0.56530000000000002</v>
      </c>
      <c r="E79" s="1" t="str">
        <f>IF(ISNA(VLOOKUP(B79,Mapping!$K$5:$N$193,4,FALSE)),"Not Found",VLOOKUP(B79,Mapping!$K$5:$N$193,4,FALSE))</f>
        <v>Orion New Zealand Limited</v>
      </c>
      <c r="F79" s="1" t="str">
        <f>IF(ISNA(VLOOKUP(B79,Mapping!$K$5:$O$193,1,FALSE)),"Not Found",VLOOKUP(B79,Mapping!$K$5:$O$193,5,FALSE))</f>
        <v>Canterbury</v>
      </c>
      <c r="G79" s="1" t="str">
        <f t="shared" si="3"/>
        <v>Orion New Zealand Limited2011Canterbury</v>
      </c>
      <c r="H79" s="1" t="str">
        <f t="shared" si="4"/>
        <v>Orion New Zealand Limited2011</v>
      </c>
      <c r="I79" s="1">
        <f t="shared" si="5"/>
        <v>0.56530000000000002</v>
      </c>
      <c r="K79" t="s">
        <v>190</v>
      </c>
      <c r="L79" t="s">
        <v>62</v>
      </c>
      <c r="M79" t="s">
        <v>98</v>
      </c>
      <c r="N79" t="s">
        <v>324</v>
      </c>
      <c r="O79" t="s">
        <v>98</v>
      </c>
    </row>
    <row r="80" spans="1:15">
      <c r="A80">
        <v>2000</v>
      </c>
      <c r="B80" t="s">
        <v>115</v>
      </c>
      <c r="C80">
        <v>366</v>
      </c>
      <c r="D80">
        <v>4.2849999999999999E-2</v>
      </c>
      <c r="E80" s="1" t="str">
        <f>IF(ISNA(VLOOKUP(B80,Mapping!$K$5:$N$193,4,FALSE)),"Not Found",VLOOKUP(B80,Mapping!$K$5:$N$193,4,FALSE))</f>
        <v>Not Found</v>
      </c>
      <c r="F80" s="1" t="str">
        <f>IF(ISNA(VLOOKUP(B80,Mapping!$K$5:$O$193,1,FALSE)),"Not Found",VLOOKUP(B80,Mapping!$K$5:$O$193,5,FALSE))</f>
        <v>Not Found</v>
      </c>
      <c r="G80" s="1" t="str">
        <f t="shared" si="3"/>
        <v>Not Found2000Not Found</v>
      </c>
      <c r="H80" s="1" t="str">
        <f t="shared" si="4"/>
        <v>Not Found2000</v>
      </c>
      <c r="I80" s="1">
        <f t="shared" si="5"/>
        <v>4.2849999999999999E-2</v>
      </c>
      <c r="K80" t="s">
        <v>191</v>
      </c>
      <c r="L80" t="s">
        <v>62</v>
      </c>
      <c r="M80" t="s">
        <v>98</v>
      </c>
      <c r="N80" t="s">
        <v>324</v>
      </c>
      <c r="O80" t="s">
        <v>98</v>
      </c>
    </row>
    <row r="81" spans="1:15">
      <c r="A81">
        <v>2001</v>
      </c>
      <c r="B81" t="s">
        <v>115</v>
      </c>
      <c r="C81">
        <v>365</v>
      </c>
      <c r="D81">
        <v>6.0650000000000003E-2</v>
      </c>
      <c r="E81" s="1" t="str">
        <f>IF(ISNA(VLOOKUP(B81,Mapping!$K$5:$N$193,4,FALSE)),"Not Found",VLOOKUP(B81,Mapping!$K$5:$N$193,4,FALSE))</f>
        <v>Not Found</v>
      </c>
      <c r="F81" s="1" t="str">
        <f>IF(ISNA(VLOOKUP(B81,Mapping!$K$5:$O$193,1,FALSE)),"Not Found",VLOOKUP(B81,Mapping!$K$5:$O$193,5,FALSE))</f>
        <v>Not Found</v>
      </c>
      <c r="G81" s="1" t="str">
        <f t="shared" si="3"/>
        <v>Not Found2001Not Found</v>
      </c>
      <c r="H81" s="1" t="str">
        <f t="shared" si="4"/>
        <v>Not Found2001</v>
      </c>
      <c r="I81" s="1">
        <f t="shared" si="5"/>
        <v>6.0650000000000003E-2</v>
      </c>
      <c r="K81" t="s">
        <v>192</v>
      </c>
      <c r="L81" t="s">
        <v>62</v>
      </c>
      <c r="M81" t="s">
        <v>98</v>
      </c>
      <c r="N81" t="s">
        <v>331</v>
      </c>
      <c r="O81" t="s">
        <v>98</v>
      </c>
    </row>
    <row r="82" spans="1:15">
      <c r="A82">
        <v>2002</v>
      </c>
      <c r="B82" t="s">
        <v>115</v>
      </c>
      <c r="C82">
        <v>365</v>
      </c>
      <c r="D82">
        <v>4.2450000000000002E-2</v>
      </c>
      <c r="E82" s="1" t="str">
        <f>IF(ISNA(VLOOKUP(B82,Mapping!$K$5:$N$193,4,FALSE)),"Not Found",VLOOKUP(B82,Mapping!$K$5:$N$193,4,FALSE))</f>
        <v>Not Found</v>
      </c>
      <c r="F82" s="1" t="str">
        <f>IF(ISNA(VLOOKUP(B82,Mapping!$K$5:$O$193,1,FALSE)),"Not Found",VLOOKUP(B82,Mapping!$K$5:$O$193,5,FALSE))</f>
        <v>Not Found</v>
      </c>
      <c r="G82" s="1" t="str">
        <f t="shared" si="3"/>
        <v>Not Found2002Not Found</v>
      </c>
      <c r="H82" s="1" t="str">
        <f t="shared" si="4"/>
        <v>Not Found2002</v>
      </c>
      <c r="I82" s="1">
        <f t="shared" si="5"/>
        <v>4.2450000000000002E-2</v>
      </c>
      <c r="K82" t="s">
        <v>193</v>
      </c>
      <c r="L82" t="s">
        <v>32</v>
      </c>
      <c r="M82" t="s">
        <v>90</v>
      </c>
      <c r="N82" t="s">
        <v>337</v>
      </c>
      <c r="O82" t="s">
        <v>90</v>
      </c>
    </row>
    <row r="83" spans="1:15">
      <c r="A83">
        <v>2003</v>
      </c>
      <c r="B83" t="s">
        <v>115</v>
      </c>
      <c r="C83">
        <v>365</v>
      </c>
      <c r="D83">
        <v>4.2049999999999997E-2</v>
      </c>
      <c r="E83" s="1" t="str">
        <f>IF(ISNA(VLOOKUP(B83,Mapping!$K$5:$N$193,4,FALSE)),"Not Found",VLOOKUP(B83,Mapping!$K$5:$N$193,4,FALSE))</f>
        <v>Not Found</v>
      </c>
      <c r="F83" s="1" t="str">
        <f>IF(ISNA(VLOOKUP(B83,Mapping!$K$5:$O$193,1,FALSE)),"Not Found",VLOOKUP(B83,Mapping!$K$5:$O$193,5,FALSE))</f>
        <v>Not Found</v>
      </c>
      <c r="G83" s="1" t="str">
        <f t="shared" si="3"/>
        <v>Not Found2003Not Found</v>
      </c>
      <c r="H83" s="1" t="str">
        <f t="shared" si="4"/>
        <v>Not Found2003</v>
      </c>
      <c r="I83" s="1">
        <f t="shared" si="5"/>
        <v>4.2049999999999997E-2</v>
      </c>
      <c r="K83" t="s">
        <v>194</v>
      </c>
      <c r="L83" t="s">
        <v>70</v>
      </c>
      <c r="M83" t="s">
        <v>340</v>
      </c>
      <c r="N83" t="s">
        <v>331</v>
      </c>
      <c r="O83" t="s">
        <v>100</v>
      </c>
    </row>
    <row r="84" spans="1:15">
      <c r="A84">
        <v>2004</v>
      </c>
      <c r="B84" t="s">
        <v>115</v>
      </c>
      <c r="C84">
        <v>366</v>
      </c>
      <c r="D84">
        <v>3.9750000000000001E-2</v>
      </c>
      <c r="E84" s="1" t="str">
        <f>IF(ISNA(VLOOKUP(B84,Mapping!$K$5:$N$193,4,FALSE)),"Not Found",VLOOKUP(B84,Mapping!$K$5:$N$193,4,FALSE))</f>
        <v>Not Found</v>
      </c>
      <c r="F84" s="1" t="str">
        <f>IF(ISNA(VLOOKUP(B84,Mapping!$K$5:$O$193,1,FALSE)),"Not Found",VLOOKUP(B84,Mapping!$K$5:$O$193,5,FALSE))</f>
        <v>Not Found</v>
      </c>
      <c r="G84" s="1" t="str">
        <f t="shared" si="3"/>
        <v>Not Found2004Not Found</v>
      </c>
      <c r="H84" s="1" t="str">
        <f t="shared" si="4"/>
        <v>Not Found2004</v>
      </c>
      <c r="I84" s="1">
        <f t="shared" si="5"/>
        <v>3.9750000000000001E-2</v>
      </c>
      <c r="K84" t="s">
        <v>195</v>
      </c>
      <c r="L84" t="s">
        <v>17</v>
      </c>
      <c r="M84" t="s">
        <v>321</v>
      </c>
      <c r="N84" t="s">
        <v>347</v>
      </c>
      <c r="O84" t="s">
        <v>96</v>
      </c>
    </row>
    <row r="85" spans="1:15">
      <c r="A85">
        <v>2005</v>
      </c>
      <c r="B85" t="s">
        <v>115</v>
      </c>
      <c r="C85">
        <v>365</v>
      </c>
      <c r="D85">
        <v>6.59E-2</v>
      </c>
      <c r="E85" s="1" t="str">
        <f>IF(ISNA(VLOOKUP(B85,Mapping!$K$5:$N$193,4,FALSE)),"Not Found",VLOOKUP(B85,Mapping!$K$5:$N$193,4,FALSE))</f>
        <v>Not Found</v>
      </c>
      <c r="F85" s="1" t="str">
        <f>IF(ISNA(VLOOKUP(B85,Mapping!$K$5:$O$193,1,FALSE)),"Not Found",VLOOKUP(B85,Mapping!$K$5:$O$193,5,FALSE))</f>
        <v>Not Found</v>
      </c>
      <c r="G85" s="1" t="str">
        <f t="shared" si="3"/>
        <v>Not Found2005Not Found</v>
      </c>
      <c r="H85" s="1" t="str">
        <f t="shared" si="4"/>
        <v>Not Found2005</v>
      </c>
      <c r="I85" s="1">
        <f t="shared" si="5"/>
        <v>6.59E-2</v>
      </c>
      <c r="K85" t="s">
        <v>197</v>
      </c>
      <c r="L85" t="s">
        <v>71</v>
      </c>
      <c r="M85" t="s">
        <v>98</v>
      </c>
      <c r="N85" t="s">
        <v>331</v>
      </c>
      <c r="O85" t="s">
        <v>98</v>
      </c>
    </row>
    <row r="86" spans="1:15">
      <c r="A86">
        <v>2006</v>
      </c>
      <c r="B86" t="s">
        <v>115</v>
      </c>
      <c r="C86">
        <v>365</v>
      </c>
      <c r="D86">
        <v>4.3650000000000001E-2</v>
      </c>
      <c r="E86" s="1" t="str">
        <f>IF(ISNA(VLOOKUP(B86,Mapping!$K$5:$N$193,4,FALSE)),"Not Found",VLOOKUP(B86,Mapping!$K$5:$N$193,4,FALSE))</f>
        <v>Not Found</v>
      </c>
      <c r="F86" s="1" t="str">
        <f>IF(ISNA(VLOOKUP(B86,Mapping!$K$5:$O$193,1,FALSE)),"Not Found",VLOOKUP(B86,Mapping!$K$5:$O$193,5,FALSE))</f>
        <v>Not Found</v>
      </c>
      <c r="G86" s="1" t="str">
        <f t="shared" si="3"/>
        <v>Not Found2006Not Found</v>
      </c>
      <c r="H86" s="1" t="str">
        <f t="shared" si="4"/>
        <v>Not Found2006</v>
      </c>
      <c r="I86" s="1">
        <f t="shared" si="5"/>
        <v>4.3650000000000001E-2</v>
      </c>
      <c r="K86" t="s">
        <v>198</v>
      </c>
      <c r="L86" t="s">
        <v>17</v>
      </c>
      <c r="M86" t="s">
        <v>321</v>
      </c>
      <c r="N86" t="s">
        <v>347</v>
      </c>
      <c r="O86" t="s">
        <v>96</v>
      </c>
    </row>
    <row r="87" spans="1:15">
      <c r="A87">
        <v>2007</v>
      </c>
      <c r="B87" t="s">
        <v>115</v>
      </c>
      <c r="C87">
        <v>365</v>
      </c>
      <c r="D87">
        <v>6.25E-2</v>
      </c>
      <c r="E87" s="1" t="str">
        <f>IF(ISNA(VLOOKUP(B87,Mapping!$K$5:$N$193,4,FALSE)),"Not Found",VLOOKUP(B87,Mapping!$K$5:$N$193,4,FALSE))</f>
        <v>Not Found</v>
      </c>
      <c r="F87" s="1" t="str">
        <f>IF(ISNA(VLOOKUP(B87,Mapping!$K$5:$O$193,1,FALSE)),"Not Found",VLOOKUP(B87,Mapping!$K$5:$O$193,5,FALSE))</f>
        <v>Not Found</v>
      </c>
      <c r="G87" s="1" t="str">
        <f t="shared" si="3"/>
        <v>Not Found2007Not Found</v>
      </c>
      <c r="H87" s="1" t="str">
        <f t="shared" si="4"/>
        <v>Not Found2007</v>
      </c>
      <c r="I87" s="1">
        <f t="shared" si="5"/>
        <v>6.25E-2</v>
      </c>
      <c r="K87" t="s">
        <v>199</v>
      </c>
      <c r="L87" t="s">
        <v>85</v>
      </c>
      <c r="M87" t="s">
        <v>322</v>
      </c>
      <c r="N87" t="s">
        <v>325</v>
      </c>
      <c r="O87" t="s">
        <v>92</v>
      </c>
    </row>
    <row r="88" spans="1:15">
      <c r="A88">
        <v>2008</v>
      </c>
      <c r="B88" t="s">
        <v>115</v>
      </c>
      <c r="C88">
        <v>366</v>
      </c>
      <c r="D88">
        <v>4.845E-2</v>
      </c>
      <c r="E88" s="1" t="str">
        <f>IF(ISNA(VLOOKUP(B88,Mapping!$K$5:$N$193,4,FALSE)),"Not Found",VLOOKUP(B88,Mapping!$K$5:$N$193,4,FALSE))</f>
        <v>Not Found</v>
      </c>
      <c r="F88" s="1" t="str">
        <f>IF(ISNA(VLOOKUP(B88,Mapping!$K$5:$O$193,1,FALSE)),"Not Found",VLOOKUP(B88,Mapping!$K$5:$O$193,5,FALSE))</f>
        <v>Not Found</v>
      </c>
      <c r="G88" s="1" t="str">
        <f t="shared" si="3"/>
        <v>Not Found2008Not Found</v>
      </c>
      <c r="H88" s="1" t="str">
        <f t="shared" si="4"/>
        <v>Not Found2008</v>
      </c>
      <c r="I88" s="1">
        <f t="shared" si="5"/>
        <v>4.845E-2</v>
      </c>
      <c r="K88" t="s">
        <v>200</v>
      </c>
      <c r="L88" t="s">
        <v>83</v>
      </c>
      <c r="M88" t="s">
        <v>93</v>
      </c>
      <c r="N88" t="s">
        <v>336</v>
      </c>
      <c r="O88" t="s">
        <v>93</v>
      </c>
    </row>
    <row r="89" spans="1:15">
      <c r="A89">
        <v>2009</v>
      </c>
      <c r="B89" t="s">
        <v>115</v>
      </c>
      <c r="C89">
        <v>365</v>
      </c>
      <c r="D89">
        <v>5.9450000000000003E-2</v>
      </c>
      <c r="E89" s="1" t="str">
        <f>IF(ISNA(VLOOKUP(B89,Mapping!$K$5:$N$193,4,FALSE)),"Not Found",VLOOKUP(B89,Mapping!$K$5:$N$193,4,FALSE))</f>
        <v>Not Found</v>
      </c>
      <c r="F89" s="1" t="str">
        <f>IF(ISNA(VLOOKUP(B89,Mapping!$K$5:$O$193,1,FALSE)),"Not Found",VLOOKUP(B89,Mapping!$K$5:$O$193,5,FALSE))</f>
        <v>Not Found</v>
      </c>
      <c r="G89" s="1" t="str">
        <f t="shared" si="3"/>
        <v>Not Found2009Not Found</v>
      </c>
      <c r="H89" s="1" t="str">
        <f t="shared" si="4"/>
        <v>Not Found2009</v>
      </c>
      <c r="I89" s="1">
        <f t="shared" si="5"/>
        <v>5.9450000000000003E-2</v>
      </c>
      <c r="K89" t="s">
        <v>201</v>
      </c>
      <c r="L89" t="s">
        <v>62</v>
      </c>
      <c r="M89" t="s">
        <v>98</v>
      </c>
      <c r="N89" t="s">
        <v>324</v>
      </c>
      <c r="O89" t="s">
        <v>98</v>
      </c>
    </row>
    <row r="90" spans="1:15">
      <c r="A90">
        <v>2010</v>
      </c>
      <c r="B90" t="s">
        <v>115</v>
      </c>
      <c r="C90">
        <v>365</v>
      </c>
      <c r="D90">
        <v>7.2849999999999998E-2</v>
      </c>
      <c r="E90" s="1" t="str">
        <f>IF(ISNA(VLOOKUP(B90,Mapping!$K$5:$N$193,4,FALSE)),"Not Found",VLOOKUP(B90,Mapping!$K$5:$N$193,4,FALSE))</f>
        <v>Not Found</v>
      </c>
      <c r="F90" s="1" t="str">
        <f>IF(ISNA(VLOOKUP(B90,Mapping!$K$5:$O$193,1,FALSE)),"Not Found",VLOOKUP(B90,Mapping!$K$5:$O$193,5,FALSE))</f>
        <v>Not Found</v>
      </c>
      <c r="G90" s="1" t="str">
        <f t="shared" si="3"/>
        <v>Not Found2010Not Found</v>
      </c>
      <c r="H90" s="1" t="str">
        <f t="shared" si="4"/>
        <v>Not Found2010</v>
      </c>
      <c r="I90" s="1">
        <f t="shared" si="5"/>
        <v>7.2849999999999998E-2</v>
      </c>
      <c r="K90" t="s">
        <v>202</v>
      </c>
      <c r="L90" t="s">
        <v>62</v>
      </c>
      <c r="M90" t="s">
        <v>98</v>
      </c>
      <c r="N90" t="s">
        <v>324</v>
      </c>
      <c r="O90" t="s">
        <v>98</v>
      </c>
    </row>
    <row r="91" spans="1:15">
      <c r="A91">
        <v>2011</v>
      </c>
      <c r="B91" t="s">
        <v>115</v>
      </c>
      <c r="C91">
        <v>181</v>
      </c>
      <c r="D91">
        <v>3.5999999999999997E-2</v>
      </c>
      <c r="E91" s="1" t="str">
        <f>IF(ISNA(VLOOKUP(B91,Mapping!$K$5:$N$193,4,FALSE)),"Not Found",VLOOKUP(B91,Mapping!$K$5:$N$193,4,FALSE))</f>
        <v>Not Found</v>
      </c>
      <c r="F91" s="1" t="str">
        <f>IF(ISNA(VLOOKUP(B91,Mapping!$K$5:$O$193,1,FALSE)),"Not Found",VLOOKUP(B91,Mapping!$K$5:$O$193,5,FALSE))</f>
        <v>Not Found</v>
      </c>
      <c r="G91" s="1" t="str">
        <f t="shared" si="3"/>
        <v>Not Found2011Not Found</v>
      </c>
      <c r="H91" s="1" t="str">
        <f t="shared" si="4"/>
        <v>Not Found2011</v>
      </c>
      <c r="I91" s="1">
        <f t="shared" si="5"/>
        <v>3.5999999999999997E-2</v>
      </c>
      <c r="K91" t="s">
        <v>203</v>
      </c>
      <c r="L91" t="s">
        <v>52</v>
      </c>
      <c r="M91" t="s">
        <v>332</v>
      </c>
      <c r="N91" t="s">
        <v>331</v>
      </c>
      <c r="O91" t="s">
        <v>99</v>
      </c>
    </row>
    <row r="92" spans="1:15">
      <c r="A92">
        <v>2000</v>
      </c>
      <c r="B92" t="s">
        <v>116</v>
      </c>
      <c r="C92">
        <v>366</v>
      </c>
      <c r="D92">
        <v>222.02035000000001</v>
      </c>
      <c r="E92" s="1" t="str">
        <f>IF(ISNA(VLOOKUP(B92,Mapping!$K$5:$N$193,4,FALSE)),"Not Found",VLOOKUP(B92,Mapping!$K$5:$N$193,4,FALSE))</f>
        <v>Electricity Ashburton Ltd</v>
      </c>
      <c r="F92" s="1" t="str">
        <f>IF(ISNA(VLOOKUP(B92,Mapping!$K$5:$O$193,1,FALSE)),"Not Found",VLOOKUP(B92,Mapping!$K$5:$O$193,5,FALSE))</f>
        <v>Canterbury</v>
      </c>
      <c r="G92" s="1" t="str">
        <f t="shared" si="3"/>
        <v>Electricity Ashburton Ltd2000Canterbury</v>
      </c>
      <c r="H92" s="1" t="str">
        <f t="shared" si="4"/>
        <v>Electricity Ashburton Ltd2000</v>
      </c>
      <c r="I92" s="1">
        <f t="shared" si="5"/>
        <v>222.02035000000001</v>
      </c>
      <c r="K92" t="s">
        <v>204</v>
      </c>
      <c r="L92" t="s">
        <v>86</v>
      </c>
      <c r="M92" t="s">
        <v>340</v>
      </c>
      <c r="N92" t="s">
        <v>324</v>
      </c>
      <c r="O92" t="s">
        <v>100</v>
      </c>
    </row>
    <row r="93" spans="1:15">
      <c r="A93">
        <v>2001</v>
      </c>
      <c r="B93" t="s">
        <v>116</v>
      </c>
      <c r="C93">
        <v>365</v>
      </c>
      <c r="D93">
        <v>259.28590000000003</v>
      </c>
      <c r="E93" s="1" t="str">
        <f>IF(ISNA(VLOOKUP(B93,Mapping!$K$5:$N$193,4,FALSE)),"Not Found",VLOOKUP(B93,Mapping!$K$5:$N$193,4,FALSE))</f>
        <v>Electricity Ashburton Ltd</v>
      </c>
      <c r="F93" s="1" t="str">
        <f>IF(ISNA(VLOOKUP(B93,Mapping!$K$5:$O$193,1,FALSE)),"Not Found",VLOOKUP(B93,Mapping!$K$5:$O$193,5,FALSE))</f>
        <v>Canterbury</v>
      </c>
      <c r="G93" s="1" t="str">
        <f t="shared" si="3"/>
        <v>Electricity Ashburton Ltd2001Canterbury</v>
      </c>
      <c r="H93" s="1" t="str">
        <f t="shared" si="4"/>
        <v>Electricity Ashburton Ltd2001</v>
      </c>
      <c r="I93" s="1">
        <f t="shared" si="5"/>
        <v>259.28590000000003</v>
      </c>
      <c r="K93" t="s">
        <v>205</v>
      </c>
      <c r="L93" t="s">
        <v>67</v>
      </c>
      <c r="M93" t="s">
        <v>329</v>
      </c>
      <c r="N93" t="s">
        <v>346</v>
      </c>
      <c r="O93" t="s">
        <v>92</v>
      </c>
    </row>
    <row r="94" spans="1:15">
      <c r="A94">
        <v>2002</v>
      </c>
      <c r="B94" t="s">
        <v>116</v>
      </c>
      <c r="C94">
        <v>365</v>
      </c>
      <c r="D94">
        <v>239.19725</v>
      </c>
      <c r="E94" s="1" t="str">
        <f>IF(ISNA(VLOOKUP(B94,Mapping!$K$5:$N$193,4,FALSE)),"Not Found",VLOOKUP(B94,Mapping!$K$5:$N$193,4,FALSE))</f>
        <v>Electricity Ashburton Ltd</v>
      </c>
      <c r="F94" s="1" t="str">
        <f>IF(ISNA(VLOOKUP(B94,Mapping!$K$5:$O$193,1,FALSE)),"Not Found",VLOOKUP(B94,Mapping!$K$5:$O$193,5,FALSE))</f>
        <v>Canterbury</v>
      </c>
      <c r="G94" s="1" t="str">
        <f t="shared" si="3"/>
        <v>Electricity Ashburton Ltd2002Canterbury</v>
      </c>
      <c r="H94" s="1" t="str">
        <f t="shared" si="4"/>
        <v>Electricity Ashburton Ltd2002</v>
      </c>
      <c r="I94" s="1">
        <f t="shared" si="5"/>
        <v>239.19725</v>
      </c>
      <c r="K94" t="s">
        <v>207</v>
      </c>
      <c r="L94" t="s">
        <v>74</v>
      </c>
      <c r="M94" t="s">
        <v>91</v>
      </c>
      <c r="N94" t="s">
        <v>24</v>
      </c>
      <c r="O94" t="s">
        <v>98</v>
      </c>
    </row>
    <row r="95" spans="1:15">
      <c r="A95">
        <v>2003</v>
      </c>
      <c r="B95" t="s">
        <v>116</v>
      </c>
      <c r="C95">
        <v>365</v>
      </c>
      <c r="D95">
        <v>240.30099999999999</v>
      </c>
      <c r="E95" s="1" t="str">
        <f>IF(ISNA(VLOOKUP(B95,Mapping!$K$5:$N$193,4,FALSE)),"Not Found",VLOOKUP(B95,Mapping!$K$5:$N$193,4,FALSE))</f>
        <v>Electricity Ashburton Ltd</v>
      </c>
      <c r="F95" s="1" t="str">
        <f>IF(ISNA(VLOOKUP(B95,Mapping!$K$5:$O$193,1,FALSE)),"Not Found",VLOOKUP(B95,Mapping!$K$5:$O$193,5,FALSE))</f>
        <v>Canterbury</v>
      </c>
      <c r="G95" s="1" t="str">
        <f t="shared" si="3"/>
        <v>Electricity Ashburton Ltd2003Canterbury</v>
      </c>
      <c r="H95" s="1" t="str">
        <f t="shared" si="4"/>
        <v>Electricity Ashburton Ltd2003</v>
      </c>
      <c r="I95" s="1">
        <f t="shared" si="5"/>
        <v>240.30099999999999</v>
      </c>
      <c r="K95" t="s">
        <v>208</v>
      </c>
      <c r="L95" t="s">
        <v>66</v>
      </c>
      <c r="M95" t="s">
        <v>332</v>
      </c>
      <c r="N95" t="s">
        <v>331</v>
      </c>
      <c r="O95" t="s">
        <v>99</v>
      </c>
    </row>
    <row r="96" spans="1:15">
      <c r="A96">
        <v>2004</v>
      </c>
      <c r="B96" t="s">
        <v>116</v>
      </c>
      <c r="C96">
        <v>366</v>
      </c>
      <c r="D96">
        <v>248.31985</v>
      </c>
      <c r="E96" s="1" t="str">
        <f>IF(ISNA(VLOOKUP(B96,Mapping!$K$5:$N$193,4,FALSE)),"Not Found",VLOOKUP(B96,Mapping!$K$5:$N$193,4,FALSE))</f>
        <v>Electricity Ashburton Ltd</v>
      </c>
      <c r="F96" s="1" t="str">
        <f>IF(ISNA(VLOOKUP(B96,Mapping!$K$5:$O$193,1,FALSE)),"Not Found",VLOOKUP(B96,Mapping!$K$5:$O$193,5,FALSE))</f>
        <v>Canterbury</v>
      </c>
      <c r="G96" s="1" t="str">
        <f t="shared" si="3"/>
        <v>Electricity Ashburton Ltd2004Canterbury</v>
      </c>
      <c r="H96" s="1" t="str">
        <f t="shared" si="4"/>
        <v>Electricity Ashburton Ltd2004</v>
      </c>
      <c r="I96" s="1">
        <f t="shared" si="5"/>
        <v>248.31985</v>
      </c>
      <c r="K96" t="s">
        <v>209</v>
      </c>
      <c r="L96" t="s">
        <v>28</v>
      </c>
      <c r="M96" t="s">
        <v>332</v>
      </c>
      <c r="N96" t="s">
        <v>348</v>
      </c>
      <c r="O96" t="s">
        <v>99</v>
      </c>
    </row>
    <row r="97" spans="1:15">
      <c r="A97">
        <v>2005</v>
      </c>
      <c r="B97" t="s">
        <v>116</v>
      </c>
      <c r="C97">
        <v>365</v>
      </c>
      <c r="D97">
        <v>259.00839999999999</v>
      </c>
      <c r="E97" s="1" t="str">
        <f>IF(ISNA(VLOOKUP(B97,Mapping!$K$5:$N$193,4,FALSE)),"Not Found",VLOOKUP(B97,Mapping!$K$5:$N$193,4,FALSE))</f>
        <v>Electricity Ashburton Ltd</v>
      </c>
      <c r="F97" s="1" t="str">
        <f>IF(ISNA(VLOOKUP(B97,Mapping!$K$5:$O$193,1,FALSE)),"Not Found",VLOOKUP(B97,Mapping!$K$5:$O$193,5,FALSE))</f>
        <v>Canterbury</v>
      </c>
      <c r="G97" s="1" t="str">
        <f t="shared" si="3"/>
        <v>Electricity Ashburton Ltd2005Canterbury</v>
      </c>
      <c r="H97" s="1" t="str">
        <f t="shared" si="4"/>
        <v>Electricity Ashburton Ltd2005</v>
      </c>
      <c r="I97" s="1">
        <f t="shared" si="5"/>
        <v>259.00839999999999</v>
      </c>
      <c r="K97" t="s">
        <v>210</v>
      </c>
      <c r="L97" t="s">
        <v>37</v>
      </c>
      <c r="M97" t="s">
        <v>93</v>
      </c>
      <c r="N97" t="s">
        <v>336</v>
      </c>
      <c r="O97" t="s">
        <v>93</v>
      </c>
    </row>
    <row r="98" spans="1:15">
      <c r="A98">
        <v>2006</v>
      </c>
      <c r="B98" t="s">
        <v>116</v>
      </c>
      <c r="C98">
        <v>365</v>
      </c>
      <c r="D98">
        <v>285.85315000000003</v>
      </c>
      <c r="E98" s="1" t="str">
        <f>IF(ISNA(VLOOKUP(B98,Mapping!$K$5:$N$193,4,FALSE)),"Not Found",VLOOKUP(B98,Mapping!$K$5:$N$193,4,FALSE))</f>
        <v>Electricity Ashburton Ltd</v>
      </c>
      <c r="F98" s="1" t="str">
        <f>IF(ISNA(VLOOKUP(B98,Mapping!$K$5:$O$193,1,FALSE)),"Not Found",VLOOKUP(B98,Mapping!$K$5:$O$193,5,FALSE))</f>
        <v>Canterbury</v>
      </c>
      <c r="G98" s="1" t="str">
        <f t="shared" si="3"/>
        <v>Electricity Ashburton Ltd2006Canterbury</v>
      </c>
      <c r="H98" s="1" t="str">
        <f t="shared" si="4"/>
        <v>Electricity Ashburton Ltd2006</v>
      </c>
      <c r="I98" s="1">
        <f t="shared" si="5"/>
        <v>285.85315000000003</v>
      </c>
      <c r="K98" t="s">
        <v>211</v>
      </c>
      <c r="L98" t="s">
        <v>37</v>
      </c>
      <c r="M98" t="s">
        <v>93</v>
      </c>
      <c r="N98" t="s">
        <v>336</v>
      </c>
      <c r="O98" t="s">
        <v>93</v>
      </c>
    </row>
    <row r="99" spans="1:15">
      <c r="A99">
        <v>2007</v>
      </c>
      <c r="B99" t="s">
        <v>116</v>
      </c>
      <c r="C99">
        <v>365</v>
      </c>
      <c r="D99">
        <v>274.16365000000002</v>
      </c>
      <c r="E99" s="1" t="str">
        <f>IF(ISNA(VLOOKUP(B99,Mapping!$K$5:$N$193,4,FALSE)),"Not Found",VLOOKUP(B99,Mapping!$K$5:$N$193,4,FALSE))</f>
        <v>Electricity Ashburton Ltd</v>
      </c>
      <c r="F99" s="1" t="str">
        <f>IF(ISNA(VLOOKUP(B99,Mapping!$K$5:$O$193,1,FALSE)),"Not Found",VLOOKUP(B99,Mapping!$K$5:$O$193,5,FALSE))</f>
        <v>Canterbury</v>
      </c>
      <c r="G99" s="1" t="str">
        <f t="shared" si="3"/>
        <v>Electricity Ashburton Ltd2007Canterbury</v>
      </c>
      <c r="H99" s="1" t="str">
        <f t="shared" si="4"/>
        <v>Electricity Ashburton Ltd2007</v>
      </c>
      <c r="I99" s="1">
        <f t="shared" si="5"/>
        <v>274.16365000000002</v>
      </c>
      <c r="K99" t="s">
        <v>212</v>
      </c>
      <c r="L99" t="s">
        <v>14</v>
      </c>
      <c r="M99" t="s">
        <v>90</v>
      </c>
      <c r="N99" t="s">
        <v>319</v>
      </c>
      <c r="O99" t="s">
        <v>90</v>
      </c>
    </row>
    <row r="100" spans="1:15">
      <c r="A100">
        <v>2008</v>
      </c>
      <c r="B100" t="s">
        <v>116</v>
      </c>
      <c r="C100">
        <v>366</v>
      </c>
      <c r="D100">
        <v>283.49669999999998</v>
      </c>
      <c r="E100" s="1" t="str">
        <f>IF(ISNA(VLOOKUP(B100,Mapping!$K$5:$N$193,4,FALSE)),"Not Found",VLOOKUP(B100,Mapping!$K$5:$N$193,4,FALSE))</f>
        <v>Electricity Ashburton Ltd</v>
      </c>
      <c r="F100" s="1" t="str">
        <f>IF(ISNA(VLOOKUP(B100,Mapping!$K$5:$O$193,1,FALSE)),"Not Found",VLOOKUP(B100,Mapping!$K$5:$O$193,5,FALSE))</f>
        <v>Canterbury</v>
      </c>
      <c r="G100" s="1" t="str">
        <f t="shared" si="3"/>
        <v>Electricity Ashburton Ltd2008Canterbury</v>
      </c>
      <c r="H100" s="1" t="str">
        <f t="shared" si="4"/>
        <v>Electricity Ashburton Ltd2008</v>
      </c>
      <c r="I100" s="1">
        <f t="shared" si="5"/>
        <v>283.49669999999998</v>
      </c>
      <c r="K100" t="s">
        <v>213</v>
      </c>
      <c r="L100" t="s">
        <v>14</v>
      </c>
      <c r="M100" t="s">
        <v>90</v>
      </c>
      <c r="N100" t="s">
        <v>324</v>
      </c>
      <c r="O100" t="s">
        <v>90</v>
      </c>
    </row>
    <row r="101" spans="1:15">
      <c r="A101">
        <v>2009</v>
      </c>
      <c r="B101" t="s">
        <v>116</v>
      </c>
      <c r="C101">
        <v>365</v>
      </c>
      <c r="D101">
        <v>257.64</v>
      </c>
      <c r="E101" s="1" t="str">
        <f>IF(ISNA(VLOOKUP(B101,Mapping!$K$5:$N$193,4,FALSE)),"Not Found",VLOOKUP(B101,Mapping!$K$5:$N$193,4,FALSE))</f>
        <v>Electricity Ashburton Ltd</v>
      </c>
      <c r="F101" s="1" t="str">
        <f>IF(ISNA(VLOOKUP(B101,Mapping!$K$5:$O$193,1,FALSE)),"Not Found",VLOOKUP(B101,Mapping!$K$5:$O$193,5,FALSE))</f>
        <v>Canterbury</v>
      </c>
      <c r="G101" s="1" t="str">
        <f t="shared" si="3"/>
        <v>Electricity Ashburton Ltd2009Canterbury</v>
      </c>
      <c r="H101" s="1" t="str">
        <f t="shared" si="4"/>
        <v>Electricity Ashburton Ltd2009</v>
      </c>
      <c r="I101" s="1">
        <f t="shared" si="5"/>
        <v>257.64</v>
      </c>
      <c r="K101" t="s">
        <v>214</v>
      </c>
      <c r="L101" t="s">
        <v>42</v>
      </c>
      <c r="M101" t="s">
        <v>91</v>
      </c>
      <c r="N101" t="s">
        <v>349</v>
      </c>
      <c r="O101" t="s">
        <v>91</v>
      </c>
    </row>
    <row r="102" spans="1:15">
      <c r="A102">
        <v>2010</v>
      </c>
      <c r="B102" t="s">
        <v>116</v>
      </c>
      <c r="C102">
        <v>365</v>
      </c>
      <c r="D102">
        <v>269.00150000000002</v>
      </c>
      <c r="E102" s="1" t="str">
        <f>IF(ISNA(VLOOKUP(B102,Mapping!$K$5:$N$193,4,FALSE)),"Not Found",VLOOKUP(B102,Mapping!$K$5:$N$193,4,FALSE))</f>
        <v>Electricity Ashburton Ltd</v>
      </c>
      <c r="F102" s="1" t="str">
        <f>IF(ISNA(VLOOKUP(B102,Mapping!$K$5:$O$193,1,FALSE)),"Not Found",VLOOKUP(B102,Mapping!$K$5:$O$193,5,FALSE))</f>
        <v>Canterbury</v>
      </c>
      <c r="G102" s="1" t="str">
        <f t="shared" si="3"/>
        <v>Electricity Ashburton Ltd2010Canterbury</v>
      </c>
      <c r="H102" s="1" t="str">
        <f t="shared" si="4"/>
        <v>Electricity Ashburton Ltd2010</v>
      </c>
      <c r="I102" s="1">
        <f t="shared" si="5"/>
        <v>269.00150000000002</v>
      </c>
      <c r="K102" t="s">
        <v>215</v>
      </c>
      <c r="L102" t="s">
        <v>42</v>
      </c>
      <c r="M102" t="s">
        <v>91</v>
      </c>
      <c r="N102" t="s">
        <v>324</v>
      </c>
      <c r="O102" t="s">
        <v>91</v>
      </c>
    </row>
    <row r="103" spans="1:15">
      <c r="A103">
        <v>2011</v>
      </c>
      <c r="B103" t="s">
        <v>116</v>
      </c>
      <c r="C103">
        <v>181</v>
      </c>
      <c r="D103">
        <v>122.05880000000001</v>
      </c>
      <c r="E103" s="1" t="str">
        <f>IF(ISNA(VLOOKUP(B103,Mapping!$K$5:$N$193,4,FALSE)),"Not Found",VLOOKUP(B103,Mapping!$K$5:$N$193,4,FALSE))</f>
        <v>Electricity Ashburton Ltd</v>
      </c>
      <c r="F103" s="1" t="str">
        <f>IF(ISNA(VLOOKUP(B103,Mapping!$K$5:$O$193,1,FALSE)),"Not Found",VLOOKUP(B103,Mapping!$K$5:$O$193,5,FALSE))</f>
        <v>Canterbury</v>
      </c>
      <c r="G103" s="1" t="str">
        <f t="shared" si="3"/>
        <v>Electricity Ashburton Ltd2011Canterbury</v>
      </c>
      <c r="H103" s="1" t="str">
        <f t="shared" si="4"/>
        <v>Electricity Ashburton Ltd2011</v>
      </c>
      <c r="I103" s="1">
        <f t="shared" si="5"/>
        <v>122.05880000000001</v>
      </c>
      <c r="K103" t="s">
        <v>216</v>
      </c>
      <c r="L103" t="s">
        <v>48</v>
      </c>
      <c r="M103" t="s">
        <v>101</v>
      </c>
      <c r="N103" t="s">
        <v>324</v>
      </c>
      <c r="O103" t="s">
        <v>101</v>
      </c>
    </row>
    <row r="104" spans="1:15">
      <c r="A104">
        <v>2000</v>
      </c>
      <c r="B104" t="s">
        <v>117</v>
      </c>
      <c r="C104">
        <v>366</v>
      </c>
      <c r="D104">
        <v>40.282649999999997</v>
      </c>
      <c r="E104" s="1" t="str">
        <f>IF(ISNA(VLOOKUP(B104,Mapping!$K$5:$N$193,4,FALSE)),"Not Found",VLOOKUP(B104,Mapping!$K$5:$N$193,4,FALSE))</f>
        <v>Electricity Ashburton Ltd</v>
      </c>
      <c r="F104" s="1" t="str">
        <f>IF(ISNA(VLOOKUP(B104,Mapping!$K$5:$O$193,1,FALSE)),"Not Found",VLOOKUP(B104,Mapping!$K$5:$O$193,5,FALSE))</f>
        <v>Canterbury</v>
      </c>
      <c r="G104" s="1" t="str">
        <f t="shared" si="3"/>
        <v>Electricity Ashburton Ltd2000Canterbury</v>
      </c>
      <c r="H104" s="1" t="str">
        <f t="shared" si="4"/>
        <v>Electricity Ashburton Ltd2000</v>
      </c>
      <c r="I104" s="1">
        <f t="shared" si="5"/>
        <v>40.282649999999997</v>
      </c>
      <c r="K104" t="s">
        <v>217</v>
      </c>
      <c r="L104" t="s">
        <v>67</v>
      </c>
      <c r="M104" t="s">
        <v>329</v>
      </c>
      <c r="N104" t="s">
        <v>346</v>
      </c>
      <c r="O104" t="s">
        <v>92</v>
      </c>
    </row>
    <row r="105" spans="1:15">
      <c r="A105">
        <v>2001</v>
      </c>
      <c r="B105" t="s">
        <v>117</v>
      </c>
      <c r="C105">
        <v>365</v>
      </c>
      <c r="D105">
        <v>70.095500000000001</v>
      </c>
      <c r="E105" s="1" t="str">
        <f>IF(ISNA(VLOOKUP(B105,Mapping!$K$5:$N$193,4,FALSE)),"Not Found",VLOOKUP(B105,Mapping!$K$5:$N$193,4,FALSE))</f>
        <v>Electricity Ashburton Ltd</v>
      </c>
      <c r="F105" s="1" t="str">
        <f>IF(ISNA(VLOOKUP(B105,Mapping!$K$5:$O$193,1,FALSE)),"Not Found",VLOOKUP(B105,Mapping!$K$5:$O$193,5,FALSE))</f>
        <v>Canterbury</v>
      </c>
      <c r="G105" s="1" t="str">
        <f t="shared" si="3"/>
        <v>Electricity Ashburton Ltd2001Canterbury</v>
      </c>
      <c r="H105" s="1" t="str">
        <f t="shared" si="4"/>
        <v>Electricity Ashburton Ltd2001</v>
      </c>
      <c r="I105" s="1">
        <f t="shared" si="5"/>
        <v>70.095500000000001</v>
      </c>
      <c r="K105" t="s">
        <v>218</v>
      </c>
      <c r="L105" t="s">
        <v>87</v>
      </c>
      <c r="M105" t="s">
        <v>321</v>
      </c>
      <c r="N105" t="s">
        <v>333</v>
      </c>
      <c r="O105" t="s">
        <v>96</v>
      </c>
    </row>
    <row r="106" spans="1:15">
      <c r="A106">
        <v>2002</v>
      </c>
      <c r="B106" t="s">
        <v>117</v>
      </c>
      <c r="C106">
        <v>365</v>
      </c>
      <c r="D106">
        <v>78.624799999999993</v>
      </c>
      <c r="E106" s="1" t="str">
        <f>IF(ISNA(VLOOKUP(B106,Mapping!$K$5:$N$193,4,FALSE)),"Not Found",VLOOKUP(B106,Mapping!$K$5:$N$193,4,FALSE))</f>
        <v>Electricity Ashburton Ltd</v>
      </c>
      <c r="F106" s="1" t="str">
        <f>IF(ISNA(VLOOKUP(B106,Mapping!$K$5:$O$193,1,FALSE)),"Not Found",VLOOKUP(B106,Mapping!$K$5:$O$193,5,FALSE))</f>
        <v>Canterbury</v>
      </c>
      <c r="G106" s="1" t="str">
        <f t="shared" si="3"/>
        <v>Electricity Ashburton Ltd2002Canterbury</v>
      </c>
      <c r="H106" s="1" t="str">
        <f t="shared" si="4"/>
        <v>Electricity Ashburton Ltd2002</v>
      </c>
      <c r="I106" s="1">
        <f t="shared" si="5"/>
        <v>78.624799999999993</v>
      </c>
      <c r="K106" t="s">
        <v>220</v>
      </c>
      <c r="L106" t="s">
        <v>67</v>
      </c>
      <c r="M106" t="s">
        <v>329</v>
      </c>
      <c r="N106" t="s">
        <v>346</v>
      </c>
      <c r="O106" t="s">
        <v>92</v>
      </c>
    </row>
    <row r="107" spans="1:15">
      <c r="A107">
        <v>2003</v>
      </c>
      <c r="B107" t="s">
        <v>117</v>
      </c>
      <c r="C107">
        <v>365</v>
      </c>
      <c r="D107">
        <v>113.19035</v>
      </c>
      <c r="E107" s="1" t="str">
        <f>IF(ISNA(VLOOKUP(B107,Mapping!$K$5:$N$193,4,FALSE)),"Not Found",VLOOKUP(B107,Mapping!$K$5:$N$193,4,FALSE))</f>
        <v>Electricity Ashburton Ltd</v>
      </c>
      <c r="F107" s="1" t="str">
        <f>IF(ISNA(VLOOKUP(B107,Mapping!$K$5:$O$193,1,FALSE)),"Not Found",VLOOKUP(B107,Mapping!$K$5:$O$193,5,FALSE))</f>
        <v>Canterbury</v>
      </c>
      <c r="G107" s="1" t="str">
        <f t="shared" si="3"/>
        <v>Electricity Ashburton Ltd2003Canterbury</v>
      </c>
      <c r="H107" s="1" t="str">
        <f t="shared" si="4"/>
        <v>Electricity Ashburton Ltd2003</v>
      </c>
      <c r="I107" s="1">
        <f t="shared" si="5"/>
        <v>113.19035</v>
      </c>
      <c r="K107" t="s">
        <v>221</v>
      </c>
      <c r="L107" t="s">
        <v>48</v>
      </c>
      <c r="M107" t="s">
        <v>101</v>
      </c>
      <c r="N107" t="s">
        <v>331</v>
      </c>
      <c r="O107" t="s">
        <v>101</v>
      </c>
    </row>
    <row r="108" spans="1:15">
      <c r="A108">
        <v>2004</v>
      </c>
      <c r="B108" t="s">
        <v>117</v>
      </c>
      <c r="C108">
        <v>366</v>
      </c>
      <c r="D108">
        <v>102.99894999999999</v>
      </c>
      <c r="E108" s="1" t="str">
        <f>IF(ISNA(VLOOKUP(B108,Mapping!$K$5:$N$193,4,FALSE)),"Not Found",VLOOKUP(B108,Mapping!$K$5:$N$193,4,FALSE))</f>
        <v>Electricity Ashburton Ltd</v>
      </c>
      <c r="F108" s="1" t="str">
        <f>IF(ISNA(VLOOKUP(B108,Mapping!$K$5:$O$193,1,FALSE)),"Not Found",VLOOKUP(B108,Mapping!$K$5:$O$193,5,FALSE))</f>
        <v>Canterbury</v>
      </c>
      <c r="G108" s="1" t="str">
        <f t="shared" si="3"/>
        <v>Electricity Ashburton Ltd2004Canterbury</v>
      </c>
      <c r="H108" s="1" t="str">
        <f t="shared" si="4"/>
        <v>Electricity Ashburton Ltd2004</v>
      </c>
      <c r="I108" s="1">
        <f t="shared" si="5"/>
        <v>102.99894999999999</v>
      </c>
      <c r="K108" t="s">
        <v>223</v>
      </c>
      <c r="L108" t="s">
        <v>7</v>
      </c>
      <c r="M108" t="s">
        <v>93</v>
      </c>
      <c r="N108" t="s">
        <v>331</v>
      </c>
      <c r="O108" t="s">
        <v>93</v>
      </c>
    </row>
    <row r="109" spans="1:15">
      <c r="A109">
        <v>2005</v>
      </c>
      <c r="B109" t="s">
        <v>117</v>
      </c>
      <c r="C109">
        <v>365</v>
      </c>
      <c r="D109">
        <v>122.41755000000001</v>
      </c>
      <c r="E109" s="1" t="str">
        <f>IF(ISNA(VLOOKUP(B109,Mapping!$K$5:$N$193,4,FALSE)),"Not Found",VLOOKUP(B109,Mapping!$K$5:$N$193,4,FALSE))</f>
        <v>Electricity Ashburton Ltd</v>
      </c>
      <c r="F109" s="1" t="str">
        <f>IF(ISNA(VLOOKUP(B109,Mapping!$K$5:$O$193,1,FALSE)),"Not Found",VLOOKUP(B109,Mapping!$K$5:$O$193,5,FALSE))</f>
        <v>Canterbury</v>
      </c>
      <c r="G109" s="1" t="str">
        <f t="shared" si="3"/>
        <v>Electricity Ashburton Ltd2005Canterbury</v>
      </c>
      <c r="H109" s="1" t="str">
        <f t="shared" si="4"/>
        <v>Electricity Ashburton Ltd2005</v>
      </c>
      <c r="I109" s="1">
        <f t="shared" si="5"/>
        <v>122.41755000000001</v>
      </c>
      <c r="K109" t="s">
        <v>225</v>
      </c>
      <c r="L109" t="s">
        <v>70</v>
      </c>
      <c r="M109" t="s">
        <v>340</v>
      </c>
      <c r="N109" t="s">
        <v>331</v>
      </c>
      <c r="O109" t="s">
        <v>100</v>
      </c>
    </row>
    <row r="110" spans="1:15">
      <c r="A110">
        <v>2006</v>
      </c>
      <c r="B110" t="s">
        <v>117</v>
      </c>
      <c r="C110">
        <v>365</v>
      </c>
      <c r="D110">
        <v>134.06784999999999</v>
      </c>
      <c r="E110" s="1" t="str">
        <f>IF(ISNA(VLOOKUP(B110,Mapping!$K$5:$N$193,4,FALSE)),"Not Found",VLOOKUP(B110,Mapping!$K$5:$N$193,4,FALSE))</f>
        <v>Electricity Ashburton Ltd</v>
      </c>
      <c r="F110" s="1" t="str">
        <f>IF(ISNA(VLOOKUP(B110,Mapping!$K$5:$O$193,1,FALSE)),"Not Found",VLOOKUP(B110,Mapping!$K$5:$O$193,5,FALSE))</f>
        <v>Canterbury</v>
      </c>
      <c r="G110" s="1" t="str">
        <f t="shared" si="3"/>
        <v>Electricity Ashburton Ltd2006Canterbury</v>
      </c>
      <c r="H110" s="1" t="str">
        <f t="shared" si="4"/>
        <v>Electricity Ashburton Ltd2006</v>
      </c>
      <c r="I110" s="1">
        <f t="shared" si="5"/>
        <v>134.06784999999999</v>
      </c>
      <c r="K110" t="s">
        <v>226</v>
      </c>
      <c r="L110" t="s">
        <v>70</v>
      </c>
      <c r="M110" t="s">
        <v>340</v>
      </c>
      <c r="N110" t="s">
        <v>331</v>
      </c>
      <c r="O110" t="s">
        <v>100</v>
      </c>
    </row>
    <row r="111" spans="1:15">
      <c r="A111">
        <v>2007</v>
      </c>
      <c r="B111" t="s">
        <v>117</v>
      </c>
      <c r="C111">
        <v>365</v>
      </c>
      <c r="D111">
        <v>149.40185</v>
      </c>
      <c r="E111" s="1" t="str">
        <f>IF(ISNA(VLOOKUP(B111,Mapping!$K$5:$N$193,4,FALSE)),"Not Found",VLOOKUP(B111,Mapping!$K$5:$N$193,4,FALSE))</f>
        <v>Electricity Ashburton Ltd</v>
      </c>
      <c r="F111" s="1" t="str">
        <f>IF(ISNA(VLOOKUP(B111,Mapping!$K$5:$O$193,1,FALSE)),"Not Found",VLOOKUP(B111,Mapping!$K$5:$O$193,5,FALSE))</f>
        <v>Canterbury</v>
      </c>
      <c r="G111" s="1" t="str">
        <f t="shared" si="3"/>
        <v>Electricity Ashburton Ltd2007Canterbury</v>
      </c>
      <c r="H111" s="1" t="str">
        <f t="shared" si="4"/>
        <v>Electricity Ashburton Ltd2007</v>
      </c>
      <c r="I111" s="1">
        <f t="shared" si="5"/>
        <v>149.40185</v>
      </c>
      <c r="K111" t="s">
        <v>227</v>
      </c>
      <c r="L111" t="s">
        <v>56</v>
      </c>
      <c r="M111" t="s">
        <v>332</v>
      </c>
      <c r="N111" t="s">
        <v>331</v>
      </c>
      <c r="O111" t="s">
        <v>99</v>
      </c>
    </row>
    <row r="112" spans="1:15">
      <c r="A112">
        <v>2008</v>
      </c>
      <c r="B112" t="s">
        <v>117</v>
      </c>
      <c r="C112">
        <v>366</v>
      </c>
      <c r="D112">
        <v>206.85755</v>
      </c>
      <c r="E112" s="1" t="str">
        <f>IF(ISNA(VLOOKUP(B112,Mapping!$K$5:$N$193,4,FALSE)),"Not Found",VLOOKUP(B112,Mapping!$K$5:$N$193,4,FALSE))</f>
        <v>Electricity Ashburton Ltd</v>
      </c>
      <c r="F112" s="1" t="str">
        <f>IF(ISNA(VLOOKUP(B112,Mapping!$K$5:$O$193,1,FALSE)),"Not Found",VLOOKUP(B112,Mapping!$K$5:$O$193,5,FALSE))</f>
        <v>Canterbury</v>
      </c>
      <c r="G112" s="1" t="str">
        <f t="shared" si="3"/>
        <v>Electricity Ashburton Ltd2008Canterbury</v>
      </c>
      <c r="H112" s="1" t="str">
        <f t="shared" si="4"/>
        <v>Electricity Ashburton Ltd2008</v>
      </c>
      <c r="I112" s="1">
        <f t="shared" si="5"/>
        <v>206.85755</v>
      </c>
      <c r="K112" t="s">
        <v>228</v>
      </c>
      <c r="L112" t="s">
        <v>33</v>
      </c>
      <c r="M112" t="s">
        <v>321</v>
      </c>
      <c r="N112" t="s">
        <v>333</v>
      </c>
      <c r="O112" t="s">
        <v>96</v>
      </c>
    </row>
    <row r="113" spans="1:15">
      <c r="A113">
        <v>2009</v>
      </c>
      <c r="B113" t="s">
        <v>117</v>
      </c>
      <c r="C113">
        <v>365</v>
      </c>
      <c r="D113">
        <v>213.3835</v>
      </c>
      <c r="E113" s="1" t="str">
        <f>IF(ISNA(VLOOKUP(B113,Mapping!$K$5:$N$193,4,FALSE)),"Not Found",VLOOKUP(B113,Mapping!$K$5:$N$193,4,FALSE))</f>
        <v>Electricity Ashburton Ltd</v>
      </c>
      <c r="F113" s="1" t="str">
        <f>IF(ISNA(VLOOKUP(B113,Mapping!$K$5:$O$193,1,FALSE)),"Not Found",VLOOKUP(B113,Mapping!$K$5:$O$193,5,FALSE))</f>
        <v>Canterbury</v>
      </c>
      <c r="G113" s="1" t="str">
        <f t="shared" si="3"/>
        <v>Electricity Ashburton Ltd2009Canterbury</v>
      </c>
      <c r="H113" s="1" t="str">
        <f t="shared" si="4"/>
        <v>Electricity Ashburton Ltd2009</v>
      </c>
      <c r="I113" s="1">
        <f t="shared" si="5"/>
        <v>213.3835</v>
      </c>
      <c r="K113" t="s">
        <v>229</v>
      </c>
      <c r="L113" t="s">
        <v>56</v>
      </c>
      <c r="M113" t="s">
        <v>332</v>
      </c>
      <c r="N113" t="s">
        <v>331</v>
      </c>
      <c r="O113" t="s">
        <v>99</v>
      </c>
    </row>
    <row r="114" spans="1:15">
      <c r="A114">
        <v>2010</v>
      </c>
      <c r="B114" t="s">
        <v>117</v>
      </c>
      <c r="C114">
        <v>365</v>
      </c>
      <c r="D114">
        <v>278.86009999999999</v>
      </c>
      <c r="E114" s="1" t="str">
        <f>IF(ISNA(VLOOKUP(B114,Mapping!$K$5:$N$193,4,FALSE)),"Not Found",VLOOKUP(B114,Mapping!$K$5:$N$193,4,FALSE))</f>
        <v>Electricity Ashburton Ltd</v>
      </c>
      <c r="F114" s="1" t="str">
        <f>IF(ISNA(VLOOKUP(B114,Mapping!$K$5:$O$193,1,FALSE)),"Not Found",VLOOKUP(B114,Mapping!$K$5:$O$193,5,FALSE))</f>
        <v>Canterbury</v>
      </c>
      <c r="G114" s="1" t="str">
        <f t="shared" si="3"/>
        <v>Electricity Ashburton Ltd2010Canterbury</v>
      </c>
      <c r="H114" s="1" t="str">
        <f t="shared" si="4"/>
        <v>Electricity Ashburton Ltd2010</v>
      </c>
      <c r="I114" s="1">
        <f t="shared" si="5"/>
        <v>278.86009999999999</v>
      </c>
      <c r="K114" t="s">
        <v>230</v>
      </c>
      <c r="L114" t="s">
        <v>64</v>
      </c>
      <c r="M114" t="s">
        <v>327</v>
      </c>
      <c r="N114" t="s">
        <v>341</v>
      </c>
      <c r="O114" t="s">
        <v>97</v>
      </c>
    </row>
    <row r="115" spans="1:15">
      <c r="A115">
        <v>2011</v>
      </c>
      <c r="B115" t="s">
        <v>117</v>
      </c>
      <c r="C115">
        <v>181</v>
      </c>
      <c r="D115">
        <v>73.094300000000004</v>
      </c>
      <c r="E115" s="1" t="str">
        <f>IF(ISNA(VLOOKUP(B115,Mapping!$K$5:$N$193,4,FALSE)),"Not Found",VLOOKUP(B115,Mapping!$K$5:$N$193,4,FALSE))</f>
        <v>Electricity Ashburton Ltd</v>
      </c>
      <c r="F115" s="1" t="str">
        <f>IF(ISNA(VLOOKUP(B115,Mapping!$K$5:$O$193,1,FALSE)),"Not Found",VLOOKUP(B115,Mapping!$K$5:$O$193,5,FALSE))</f>
        <v>Canterbury</v>
      </c>
      <c r="G115" s="1" t="str">
        <f t="shared" si="3"/>
        <v>Electricity Ashburton Ltd2011Canterbury</v>
      </c>
      <c r="H115" s="1" t="str">
        <f t="shared" si="4"/>
        <v>Electricity Ashburton Ltd2011</v>
      </c>
      <c r="I115" s="1">
        <f t="shared" si="5"/>
        <v>73.094300000000004</v>
      </c>
      <c r="K115" t="s">
        <v>231</v>
      </c>
      <c r="L115" t="s">
        <v>59</v>
      </c>
      <c r="M115" t="s">
        <v>332</v>
      </c>
      <c r="N115" t="s">
        <v>51</v>
      </c>
      <c r="O115" t="s">
        <v>99</v>
      </c>
    </row>
    <row r="116" spans="1:15">
      <c r="A116">
        <v>2000</v>
      </c>
      <c r="B116" t="s">
        <v>118</v>
      </c>
      <c r="C116">
        <v>366</v>
      </c>
      <c r="D116">
        <v>78.871600000000001</v>
      </c>
      <c r="E116" s="1" t="str">
        <f>IF(ISNA(VLOOKUP(B116,Mapping!$K$5:$N$193,4,FALSE)),"Not Found",VLOOKUP(B116,Mapping!$K$5:$N$193,4,FALSE))</f>
        <v/>
      </c>
      <c r="F116" s="1" t="str">
        <f>IF(ISNA(VLOOKUP(B116,Mapping!$K$5:$O$193,1,FALSE)),"Not Found",VLOOKUP(B116,Mapping!$K$5:$O$193,5,FALSE))</f>
        <v>Canterbury</v>
      </c>
      <c r="G116" s="1" t="str">
        <f t="shared" si="3"/>
        <v>2000Canterbury</v>
      </c>
      <c r="H116" s="1" t="str">
        <f t="shared" si="4"/>
        <v>2000</v>
      </c>
      <c r="I116" s="1">
        <f t="shared" si="5"/>
        <v>78.871600000000001</v>
      </c>
      <c r="K116" t="s">
        <v>232</v>
      </c>
      <c r="L116" t="s">
        <v>11</v>
      </c>
      <c r="M116" t="s">
        <v>327</v>
      </c>
      <c r="N116" t="s">
        <v>326</v>
      </c>
      <c r="O116" t="s">
        <v>95</v>
      </c>
    </row>
    <row r="117" spans="1:15">
      <c r="A117">
        <v>2001</v>
      </c>
      <c r="B117" t="s">
        <v>118</v>
      </c>
      <c r="C117">
        <v>365</v>
      </c>
      <c r="D117">
        <v>77.523300000000006</v>
      </c>
      <c r="E117" s="1" t="str">
        <f>IF(ISNA(VLOOKUP(B117,Mapping!$K$5:$N$193,4,FALSE)),"Not Found",VLOOKUP(B117,Mapping!$K$5:$N$193,4,FALSE))</f>
        <v/>
      </c>
      <c r="F117" s="1" t="str">
        <f>IF(ISNA(VLOOKUP(B117,Mapping!$K$5:$O$193,1,FALSE)),"Not Found",VLOOKUP(B117,Mapping!$K$5:$O$193,5,FALSE))</f>
        <v>Canterbury</v>
      </c>
      <c r="G117" s="1" t="str">
        <f t="shared" si="3"/>
        <v>2001Canterbury</v>
      </c>
      <c r="H117" s="1" t="str">
        <f t="shared" si="4"/>
        <v>2001</v>
      </c>
      <c r="I117" s="1">
        <f t="shared" si="5"/>
        <v>77.523300000000006</v>
      </c>
      <c r="K117" t="s">
        <v>233</v>
      </c>
      <c r="L117" t="s">
        <v>80</v>
      </c>
      <c r="M117" t="s">
        <v>327</v>
      </c>
      <c r="N117" t="s">
        <v>350</v>
      </c>
      <c r="O117" t="s">
        <v>95</v>
      </c>
    </row>
    <row r="118" spans="1:15">
      <c r="A118">
        <v>2002</v>
      </c>
      <c r="B118" t="s">
        <v>118</v>
      </c>
      <c r="C118">
        <v>365</v>
      </c>
      <c r="D118">
        <v>78.209999999999994</v>
      </c>
      <c r="E118" s="1" t="str">
        <f>IF(ISNA(VLOOKUP(B118,Mapping!$K$5:$N$193,4,FALSE)),"Not Found",VLOOKUP(B118,Mapping!$K$5:$N$193,4,FALSE))</f>
        <v/>
      </c>
      <c r="F118" s="1" t="str">
        <f>IF(ISNA(VLOOKUP(B118,Mapping!$K$5:$O$193,1,FALSE)),"Not Found",VLOOKUP(B118,Mapping!$K$5:$O$193,5,FALSE))</f>
        <v>Canterbury</v>
      </c>
      <c r="G118" s="1" t="str">
        <f t="shared" si="3"/>
        <v>2002Canterbury</v>
      </c>
      <c r="H118" s="1" t="str">
        <f t="shared" si="4"/>
        <v>2002</v>
      </c>
      <c r="I118" s="1">
        <f t="shared" si="5"/>
        <v>78.209999999999994</v>
      </c>
      <c r="K118" t="s">
        <v>234</v>
      </c>
      <c r="L118" t="s">
        <v>69</v>
      </c>
      <c r="M118" t="s">
        <v>98</v>
      </c>
      <c r="N118" t="s">
        <v>342</v>
      </c>
      <c r="O118" t="s">
        <v>98</v>
      </c>
    </row>
    <row r="119" spans="1:15">
      <c r="A119">
        <v>2003</v>
      </c>
      <c r="B119" t="s">
        <v>118</v>
      </c>
      <c r="C119">
        <v>365</v>
      </c>
      <c r="D119">
        <v>76.937550000000002</v>
      </c>
      <c r="E119" s="1" t="str">
        <f>IF(ISNA(VLOOKUP(B119,Mapping!$K$5:$N$193,4,FALSE)),"Not Found",VLOOKUP(B119,Mapping!$K$5:$N$193,4,FALSE))</f>
        <v/>
      </c>
      <c r="F119" s="1" t="str">
        <f>IF(ISNA(VLOOKUP(B119,Mapping!$K$5:$O$193,1,FALSE)),"Not Found",VLOOKUP(B119,Mapping!$K$5:$O$193,5,FALSE))</f>
        <v>Canterbury</v>
      </c>
      <c r="G119" s="1" t="str">
        <f t="shared" si="3"/>
        <v>2003Canterbury</v>
      </c>
      <c r="H119" s="1" t="str">
        <f t="shared" si="4"/>
        <v>2003</v>
      </c>
      <c r="I119" s="1">
        <f t="shared" si="5"/>
        <v>76.937550000000002</v>
      </c>
      <c r="K119" t="s">
        <v>235</v>
      </c>
      <c r="L119" t="s">
        <v>59</v>
      </c>
      <c r="M119" t="s">
        <v>332</v>
      </c>
      <c r="N119" t="s">
        <v>51</v>
      </c>
      <c r="O119" t="s">
        <v>99</v>
      </c>
    </row>
    <row r="120" spans="1:15">
      <c r="A120">
        <v>2004</v>
      </c>
      <c r="B120" t="s">
        <v>118</v>
      </c>
      <c r="C120">
        <v>366</v>
      </c>
      <c r="D120">
        <v>74.656149999999997</v>
      </c>
      <c r="E120" s="1" t="str">
        <f>IF(ISNA(VLOOKUP(B120,Mapping!$K$5:$N$193,4,FALSE)),"Not Found",VLOOKUP(B120,Mapping!$K$5:$N$193,4,FALSE))</f>
        <v/>
      </c>
      <c r="F120" s="1" t="str">
        <f>IF(ISNA(VLOOKUP(B120,Mapping!$K$5:$O$193,1,FALSE)),"Not Found",VLOOKUP(B120,Mapping!$K$5:$O$193,5,FALSE))</f>
        <v>Canterbury</v>
      </c>
      <c r="G120" s="1" t="str">
        <f t="shared" si="3"/>
        <v>2004Canterbury</v>
      </c>
      <c r="H120" s="1" t="str">
        <f t="shared" si="4"/>
        <v>2004</v>
      </c>
      <c r="I120" s="1">
        <f t="shared" si="5"/>
        <v>74.656149999999997</v>
      </c>
      <c r="K120" t="s">
        <v>236</v>
      </c>
      <c r="L120" t="s">
        <v>59</v>
      </c>
      <c r="M120" t="s">
        <v>332</v>
      </c>
      <c r="N120" t="s">
        <v>51</v>
      </c>
      <c r="O120" t="s">
        <v>99</v>
      </c>
    </row>
    <row r="121" spans="1:15">
      <c r="A121">
        <v>2005</v>
      </c>
      <c r="B121" t="s">
        <v>118</v>
      </c>
      <c r="C121">
        <v>365</v>
      </c>
      <c r="D121">
        <v>68.834800000000001</v>
      </c>
      <c r="E121" s="1" t="str">
        <f>IF(ISNA(VLOOKUP(B121,Mapping!$K$5:$N$193,4,FALSE)),"Not Found",VLOOKUP(B121,Mapping!$K$5:$N$193,4,FALSE))</f>
        <v/>
      </c>
      <c r="F121" s="1" t="str">
        <f>IF(ISNA(VLOOKUP(B121,Mapping!$K$5:$O$193,1,FALSE)),"Not Found",VLOOKUP(B121,Mapping!$K$5:$O$193,5,FALSE))</f>
        <v>Canterbury</v>
      </c>
      <c r="G121" s="1" t="str">
        <f t="shared" si="3"/>
        <v>2005Canterbury</v>
      </c>
      <c r="H121" s="1" t="str">
        <f t="shared" si="4"/>
        <v>2005</v>
      </c>
      <c r="I121" s="1">
        <f t="shared" si="5"/>
        <v>68.834800000000001</v>
      </c>
      <c r="K121" t="s">
        <v>237</v>
      </c>
      <c r="L121" t="s">
        <v>61</v>
      </c>
      <c r="M121" t="s">
        <v>101</v>
      </c>
      <c r="N121" t="s">
        <v>331</v>
      </c>
      <c r="O121" t="s">
        <v>101</v>
      </c>
    </row>
    <row r="122" spans="1:15">
      <c r="A122">
        <v>2006</v>
      </c>
      <c r="B122" t="s">
        <v>118</v>
      </c>
      <c r="C122">
        <v>365</v>
      </c>
      <c r="D122">
        <v>69.993949999999998</v>
      </c>
      <c r="E122" s="1" t="str">
        <f>IF(ISNA(VLOOKUP(B122,Mapping!$K$5:$N$193,4,FALSE)),"Not Found",VLOOKUP(B122,Mapping!$K$5:$N$193,4,FALSE))</f>
        <v/>
      </c>
      <c r="F122" s="1" t="str">
        <f>IF(ISNA(VLOOKUP(B122,Mapping!$K$5:$O$193,1,FALSE)),"Not Found",VLOOKUP(B122,Mapping!$K$5:$O$193,5,FALSE))</f>
        <v>Canterbury</v>
      </c>
      <c r="G122" s="1" t="str">
        <f t="shared" si="3"/>
        <v>2006Canterbury</v>
      </c>
      <c r="H122" s="1" t="str">
        <f t="shared" si="4"/>
        <v>2006</v>
      </c>
      <c r="I122" s="1">
        <f t="shared" si="5"/>
        <v>69.993949999999998</v>
      </c>
      <c r="K122" t="s">
        <v>238</v>
      </c>
      <c r="L122" t="s">
        <v>6</v>
      </c>
      <c r="M122" t="s">
        <v>322</v>
      </c>
      <c r="N122" t="s">
        <v>351</v>
      </c>
      <c r="O122" t="s">
        <v>92</v>
      </c>
    </row>
    <row r="123" spans="1:15">
      <c r="A123">
        <v>2007</v>
      </c>
      <c r="B123" t="s">
        <v>118</v>
      </c>
      <c r="C123">
        <v>365</v>
      </c>
      <c r="D123">
        <v>68.207400000000007</v>
      </c>
      <c r="E123" s="1" t="str">
        <f>IF(ISNA(VLOOKUP(B123,Mapping!$K$5:$N$193,4,FALSE)),"Not Found",VLOOKUP(B123,Mapping!$K$5:$N$193,4,FALSE))</f>
        <v/>
      </c>
      <c r="F123" s="1" t="str">
        <f>IF(ISNA(VLOOKUP(B123,Mapping!$K$5:$O$193,1,FALSE)),"Not Found",VLOOKUP(B123,Mapping!$K$5:$O$193,5,FALSE))</f>
        <v>Canterbury</v>
      </c>
      <c r="G123" s="1" t="str">
        <f t="shared" si="3"/>
        <v>2007Canterbury</v>
      </c>
      <c r="H123" s="1" t="str">
        <f t="shared" si="4"/>
        <v>2007</v>
      </c>
      <c r="I123" s="1">
        <f t="shared" si="5"/>
        <v>68.207400000000007</v>
      </c>
      <c r="K123" t="s">
        <v>239</v>
      </c>
      <c r="L123" t="s">
        <v>6</v>
      </c>
      <c r="M123" t="s">
        <v>322</v>
      </c>
      <c r="N123" t="s">
        <v>351</v>
      </c>
      <c r="O123" t="s">
        <v>92</v>
      </c>
    </row>
    <row r="124" spans="1:15">
      <c r="A124">
        <v>2008</v>
      </c>
      <c r="B124" t="s">
        <v>118</v>
      </c>
      <c r="C124">
        <v>366</v>
      </c>
      <c r="D124">
        <v>66.200999999999993</v>
      </c>
      <c r="E124" s="1" t="str">
        <f>IF(ISNA(VLOOKUP(B124,Mapping!$K$5:$N$193,4,FALSE)),"Not Found",VLOOKUP(B124,Mapping!$K$5:$N$193,4,FALSE))</f>
        <v/>
      </c>
      <c r="F124" s="1" t="str">
        <f>IF(ISNA(VLOOKUP(B124,Mapping!$K$5:$O$193,1,FALSE)),"Not Found",VLOOKUP(B124,Mapping!$K$5:$O$193,5,FALSE))</f>
        <v>Canterbury</v>
      </c>
      <c r="G124" s="1" t="str">
        <f t="shared" si="3"/>
        <v>2008Canterbury</v>
      </c>
      <c r="H124" s="1" t="str">
        <f t="shared" si="4"/>
        <v>2008</v>
      </c>
      <c r="I124" s="1">
        <f t="shared" si="5"/>
        <v>66.200999999999993</v>
      </c>
      <c r="K124" t="s">
        <v>240</v>
      </c>
      <c r="L124" t="s">
        <v>42</v>
      </c>
      <c r="M124" t="s">
        <v>91</v>
      </c>
      <c r="N124" t="s">
        <v>349</v>
      </c>
      <c r="O124" t="s">
        <v>91</v>
      </c>
    </row>
    <row r="125" spans="1:15">
      <c r="A125">
        <v>2009</v>
      </c>
      <c r="B125" t="s">
        <v>118</v>
      </c>
      <c r="C125">
        <v>365</v>
      </c>
      <c r="D125">
        <v>67.311199999999999</v>
      </c>
      <c r="E125" s="1" t="str">
        <f>IF(ISNA(VLOOKUP(B125,Mapping!$K$5:$N$193,4,FALSE)),"Not Found",VLOOKUP(B125,Mapping!$K$5:$N$193,4,FALSE))</f>
        <v/>
      </c>
      <c r="F125" s="1" t="str">
        <f>IF(ISNA(VLOOKUP(B125,Mapping!$K$5:$O$193,1,FALSE)),"Not Found",VLOOKUP(B125,Mapping!$K$5:$O$193,5,FALSE))</f>
        <v>Canterbury</v>
      </c>
      <c r="G125" s="1" t="str">
        <f t="shared" si="3"/>
        <v>2009Canterbury</v>
      </c>
      <c r="H125" s="1" t="str">
        <f t="shared" si="4"/>
        <v>2009</v>
      </c>
      <c r="I125" s="1">
        <f t="shared" si="5"/>
        <v>67.311199999999999</v>
      </c>
      <c r="K125" t="s">
        <v>241</v>
      </c>
      <c r="L125" t="s">
        <v>85</v>
      </c>
      <c r="M125" t="s">
        <v>322</v>
      </c>
      <c r="N125" t="s">
        <v>325</v>
      </c>
      <c r="O125" t="s">
        <v>92</v>
      </c>
    </row>
    <row r="126" spans="1:15">
      <c r="A126">
        <v>2010</v>
      </c>
      <c r="B126" t="s">
        <v>118</v>
      </c>
      <c r="C126">
        <v>365</v>
      </c>
      <c r="D126">
        <v>66.324650000000005</v>
      </c>
      <c r="E126" s="1" t="str">
        <f>IF(ISNA(VLOOKUP(B126,Mapping!$K$5:$N$193,4,FALSE)),"Not Found",VLOOKUP(B126,Mapping!$K$5:$N$193,4,FALSE))</f>
        <v/>
      </c>
      <c r="F126" s="1" t="str">
        <f>IF(ISNA(VLOOKUP(B126,Mapping!$K$5:$O$193,1,FALSE)),"Not Found",VLOOKUP(B126,Mapping!$K$5:$O$193,5,FALSE))</f>
        <v>Canterbury</v>
      </c>
      <c r="G126" s="1" t="str">
        <f t="shared" si="3"/>
        <v>2010Canterbury</v>
      </c>
      <c r="H126" s="1" t="str">
        <f t="shared" si="4"/>
        <v>2010</v>
      </c>
      <c r="I126" s="1">
        <f t="shared" si="5"/>
        <v>66.324650000000005</v>
      </c>
      <c r="K126" t="s">
        <v>242</v>
      </c>
      <c r="L126" t="s">
        <v>58</v>
      </c>
      <c r="M126" t="s">
        <v>340</v>
      </c>
      <c r="N126" t="s">
        <v>342</v>
      </c>
      <c r="O126" t="s">
        <v>100</v>
      </c>
    </row>
    <row r="127" spans="1:15">
      <c r="A127">
        <v>2011</v>
      </c>
      <c r="B127" t="s">
        <v>118</v>
      </c>
      <c r="C127">
        <v>181</v>
      </c>
      <c r="D127">
        <v>34.203150000000001</v>
      </c>
      <c r="E127" s="1" t="str">
        <f>IF(ISNA(VLOOKUP(B127,Mapping!$K$5:$N$193,4,FALSE)),"Not Found",VLOOKUP(B127,Mapping!$K$5:$N$193,4,FALSE))</f>
        <v/>
      </c>
      <c r="F127" s="1" t="str">
        <f>IF(ISNA(VLOOKUP(B127,Mapping!$K$5:$O$193,1,FALSE)),"Not Found",VLOOKUP(B127,Mapping!$K$5:$O$193,5,FALSE))</f>
        <v>Canterbury</v>
      </c>
      <c r="G127" s="1" t="str">
        <f t="shared" si="3"/>
        <v>2011Canterbury</v>
      </c>
      <c r="H127" s="1" t="str">
        <f t="shared" si="4"/>
        <v>2011</v>
      </c>
      <c r="I127" s="1">
        <f t="shared" si="5"/>
        <v>34.203150000000001</v>
      </c>
      <c r="K127" t="s">
        <v>243</v>
      </c>
      <c r="L127" t="s">
        <v>42</v>
      </c>
      <c r="M127" t="s">
        <v>91</v>
      </c>
      <c r="N127" t="s">
        <v>349</v>
      </c>
      <c r="O127" t="s">
        <v>91</v>
      </c>
    </row>
    <row r="128" spans="1:15">
      <c r="A128">
        <v>2001</v>
      </c>
      <c r="B128" t="s">
        <v>119</v>
      </c>
      <c r="C128">
        <v>31</v>
      </c>
      <c r="D128">
        <v>0.49375000000000002</v>
      </c>
      <c r="E128" s="1" t="str">
        <f>IF(ISNA(VLOOKUP(B128,Mapping!$K$5:$N$193,4,FALSE)),"Not Found",VLOOKUP(B128,Mapping!$K$5:$N$193,4,FALSE))</f>
        <v>Not Found</v>
      </c>
      <c r="F128" s="1" t="str">
        <f>IF(ISNA(VLOOKUP(B128,Mapping!$K$5:$O$193,1,FALSE)),"Not Found",VLOOKUP(B128,Mapping!$K$5:$O$193,5,FALSE))</f>
        <v>Not Found</v>
      </c>
      <c r="G128" s="1" t="str">
        <f t="shared" si="3"/>
        <v>Not Found2001Not Found</v>
      </c>
      <c r="H128" s="1" t="str">
        <f t="shared" si="4"/>
        <v>Not Found2001</v>
      </c>
      <c r="I128" s="1">
        <f t="shared" si="5"/>
        <v>0.49375000000000002</v>
      </c>
      <c r="K128" t="s">
        <v>244</v>
      </c>
      <c r="L128" t="s">
        <v>80</v>
      </c>
      <c r="M128" t="s">
        <v>327</v>
      </c>
      <c r="N128" t="s">
        <v>326</v>
      </c>
      <c r="O128" t="s">
        <v>95</v>
      </c>
    </row>
    <row r="129" spans="1:15">
      <c r="A129">
        <v>2002</v>
      </c>
      <c r="B129" t="s">
        <v>119</v>
      </c>
      <c r="C129">
        <v>365</v>
      </c>
      <c r="D129">
        <v>6.0479500000000002</v>
      </c>
      <c r="E129" s="1" t="str">
        <f>IF(ISNA(VLOOKUP(B129,Mapping!$K$5:$N$193,4,FALSE)),"Not Found",VLOOKUP(B129,Mapping!$K$5:$N$193,4,FALSE))</f>
        <v>Not Found</v>
      </c>
      <c r="F129" s="1" t="str">
        <f>IF(ISNA(VLOOKUP(B129,Mapping!$K$5:$O$193,1,FALSE)),"Not Found",VLOOKUP(B129,Mapping!$K$5:$O$193,5,FALSE))</f>
        <v>Not Found</v>
      </c>
      <c r="G129" s="1" t="str">
        <f t="shared" si="3"/>
        <v>Not Found2002Not Found</v>
      </c>
      <c r="H129" s="1" t="str">
        <f t="shared" si="4"/>
        <v>Not Found2002</v>
      </c>
      <c r="I129" s="1">
        <f t="shared" si="5"/>
        <v>6.0479500000000002</v>
      </c>
      <c r="K129" t="s">
        <v>245</v>
      </c>
      <c r="L129" t="s">
        <v>14</v>
      </c>
      <c r="M129" t="s">
        <v>90</v>
      </c>
      <c r="N129" t="s">
        <v>319</v>
      </c>
      <c r="O129" t="s">
        <v>90</v>
      </c>
    </row>
    <row r="130" spans="1:15">
      <c r="A130">
        <v>2003</v>
      </c>
      <c r="B130" t="s">
        <v>119</v>
      </c>
      <c r="C130">
        <v>365</v>
      </c>
      <c r="D130">
        <v>6.0688000000000004</v>
      </c>
      <c r="E130" s="1" t="str">
        <f>IF(ISNA(VLOOKUP(B130,Mapping!$K$5:$N$193,4,FALSE)),"Not Found",VLOOKUP(B130,Mapping!$K$5:$N$193,4,FALSE))</f>
        <v>Not Found</v>
      </c>
      <c r="F130" s="1" t="str">
        <f>IF(ISNA(VLOOKUP(B130,Mapping!$K$5:$O$193,1,FALSE)),"Not Found",VLOOKUP(B130,Mapping!$K$5:$O$193,5,FALSE))</f>
        <v>Not Found</v>
      </c>
      <c r="G130" s="1" t="str">
        <f t="shared" ref="G130:G193" si="6">+E130&amp;A130&amp;F130</f>
        <v>Not Found2003Not Found</v>
      </c>
      <c r="H130" s="1" t="str">
        <f t="shared" si="4"/>
        <v>Not Found2003</v>
      </c>
      <c r="I130" s="1">
        <f t="shared" si="5"/>
        <v>6.0688000000000004</v>
      </c>
      <c r="K130" t="s">
        <v>246</v>
      </c>
      <c r="L130" t="s">
        <v>14</v>
      </c>
      <c r="M130" t="s">
        <v>90</v>
      </c>
      <c r="N130" t="s">
        <v>319</v>
      </c>
      <c r="O130" t="s">
        <v>90</v>
      </c>
    </row>
    <row r="131" spans="1:15">
      <c r="A131">
        <v>2004</v>
      </c>
      <c r="B131" t="s">
        <v>119</v>
      </c>
      <c r="C131">
        <v>366</v>
      </c>
      <c r="D131">
        <v>6.1691000000000003</v>
      </c>
      <c r="E131" s="1" t="str">
        <f>IF(ISNA(VLOOKUP(B131,Mapping!$K$5:$N$193,4,FALSE)),"Not Found",VLOOKUP(B131,Mapping!$K$5:$N$193,4,FALSE))</f>
        <v>Not Found</v>
      </c>
      <c r="F131" s="1" t="str">
        <f>IF(ISNA(VLOOKUP(B131,Mapping!$K$5:$O$193,1,FALSE)),"Not Found",VLOOKUP(B131,Mapping!$K$5:$O$193,5,FALSE))</f>
        <v>Not Found</v>
      </c>
      <c r="G131" s="1" t="str">
        <f t="shared" si="6"/>
        <v>Not Found2004Not Found</v>
      </c>
      <c r="H131" s="1" t="str">
        <f t="shared" ref="H131:H194" si="7">+E131&amp;A131</f>
        <v>Not Found2004</v>
      </c>
      <c r="I131" s="1">
        <f t="shared" ref="I131:I194" si="8">+D131</f>
        <v>6.1691000000000003</v>
      </c>
      <c r="K131" t="s">
        <v>247</v>
      </c>
      <c r="L131" t="s">
        <v>4</v>
      </c>
      <c r="M131" t="s">
        <v>91</v>
      </c>
      <c r="N131" t="s">
        <v>349</v>
      </c>
      <c r="O131" t="s">
        <v>91</v>
      </c>
    </row>
    <row r="132" spans="1:15">
      <c r="A132">
        <v>2005</v>
      </c>
      <c r="B132" t="s">
        <v>119</v>
      </c>
      <c r="C132">
        <v>365</v>
      </c>
      <c r="D132">
        <v>6.3067500000000001</v>
      </c>
      <c r="E132" s="1" t="str">
        <f>IF(ISNA(VLOOKUP(B132,Mapping!$K$5:$N$193,4,FALSE)),"Not Found",VLOOKUP(B132,Mapping!$K$5:$N$193,4,FALSE))</f>
        <v>Not Found</v>
      </c>
      <c r="F132" s="1" t="str">
        <f>IF(ISNA(VLOOKUP(B132,Mapping!$K$5:$O$193,1,FALSE)),"Not Found",VLOOKUP(B132,Mapping!$K$5:$O$193,5,FALSE))</f>
        <v>Not Found</v>
      </c>
      <c r="G132" s="1" t="str">
        <f t="shared" si="6"/>
        <v>Not Found2005Not Found</v>
      </c>
      <c r="H132" s="1" t="str">
        <f t="shared" si="7"/>
        <v>Not Found2005</v>
      </c>
      <c r="I132" s="1">
        <f t="shared" si="8"/>
        <v>6.3067500000000001</v>
      </c>
      <c r="K132" t="s">
        <v>248</v>
      </c>
      <c r="L132" t="s">
        <v>4</v>
      </c>
      <c r="M132" t="s">
        <v>91</v>
      </c>
      <c r="N132" t="s">
        <v>349</v>
      </c>
      <c r="O132" t="s">
        <v>91</v>
      </c>
    </row>
    <row r="133" spans="1:15">
      <c r="A133">
        <v>2006</v>
      </c>
      <c r="B133" t="s">
        <v>119</v>
      </c>
      <c r="C133">
        <v>365</v>
      </c>
      <c r="D133">
        <v>6.2980999999999998</v>
      </c>
      <c r="E133" s="1" t="str">
        <f>IF(ISNA(VLOOKUP(B133,Mapping!$K$5:$N$193,4,FALSE)),"Not Found",VLOOKUP(B133,Mapping!$K$5:$N$193,4,FALSE))</f>
        <v>Not Found</v>
      </c>
      <c r="F133" s="1" t="str">
        <f>IF(ISNA(VLOOKUP(B133,Mapping!$K$5:$O$193,1,FALSE)),"Not Found",VLOOKUP(B133,Mapping!$K$5:$O$193,5,FALSE))</f>
        <v>Not Found</v>
      </c>
      <c r="G133" s="1" t="str">
        <f t="shared" si="6"/>
        <v>Not Found2006Not Found</v>
      </c>
      <c r="H133" s="1" t="str">
        <f t="shared" si="7"/>
        <v>Not Found2006</v>
      </c>
      <c r="I133" s="1">
        <f t="shared" si="8"/>
        <v>6.2980999999999998</v>
      </c>
      <c r="K133" t="s">
        <v>249</v>
      </c>
      <c r="L133" t="s">
        <v>4</v>
      </c>
      <c r="M133" t="s">
        <v>91</v>
      </c>
      <c r="N133" t="s">
        <v>349</v>
      </c>
      <c r="O133" t="s">
        <v>91</v>
      </c>
    </row>
    <row r="134" spans="1:15">
      <c r="A134">
        <v>2007</v>
      </c>
      <c r="B134" t="s">
        <v>119</v>
      </c>
      <c r="C134">
        <v>365</v>
      </c>
      <c r="D134">
        <v>6.2354500000000002</v>
      </c>
      <c r="E134" s="1" t="str">
        <f>IF(ISNA(VLOOKUP(B134,Mapping!$K$5:$N$193,4,FALSE)),"Not Found",VLOOKUP(B134,Mapping!$K$5:$N$193,4,FALSE))</f>
        <v>Not Found</v>
      </c>
      <c r="F134" s="1" t="str">
        <f>IF(ISNA(VLOOKUP(B134,Mapping!$K$5:$O$193,1,FALSE)),"Not Found",VLOOKUP(B134,Mapping!$K$5:$O$193,5,FALSE))</f>
        <v>Not Found</v>
      </c>
      <c r="G134" s="1" t="str">
        <f t="shared" si="6"/>
        <v>Not Found2007Not Found</v>
      </c>
      <c r="H134" s="1" t="str">
        <f t="shared" si="7"/>
        <v>Not Found2007</v>
      </c>
      <c r="I134" s="1">
        <f t="shared" si="8"/>
        <v>6.2354500000000002</v>
      </c>
      <c r="K134" t="s">
        <v>250</v>
      </c>
      <c r="L134" t="s">
        <v>54</v>
      </c>
      <c r="M134" t="s">
        <v>93</v>
      </c>
      <c r="N134" t="s">
        <v>336</v>
      </c>
      <c r="O134" t="s">
        <v>93</v>
      </c>
    </row>
    <row r="135" spans="1:15">
      <c r="A135">
        <v>2008</v>
      </c>
      <c r="B135" t="s">
        <v>119</v>
      </c>
      <c r="C135">
        <v>91</v>
      </c>
      <c r="D135">
        <v>1.6205499999999999</v>
      </c>
      <c r="E135" s="1" t="str">
        <f>IF(ISNA(VLOOKUP(B135,Mapping!$K$5:$N$193,4,FALSE)),"Not Found",VLOOKUP(B135,Mapping!$K$5:$N$193,4,FALSE))</f>
        <v>Not Found</v>
      </c>
      <c r="F135" s="1" t="str">
        <f>IF(ISNA(VLOOKUP(B135,Mapping!$K$5:$O$193,1,FALSE)),"Not Found",VLOOKUP(B135,Mapping!$K$5:$O$193,5,FALSE))</f>
        <v>Not Found</v>
      </c>
      <c r="G135" s="1" t="str">
        <f t="shared" si="6"/>
        <v>Not Found2008Not Found</v>
      </c>
      <c r="H135" s="1" t="str">
        <f t="shared" si="7"/>
        <v>Not Found2008</v>
      </c>
      <c r="I135" s="1">
        <f t="shared" si="8"/>
        <v>1.6205499999999999</v>
      </c>
      <c r="K135" t="s">
        <v>252</v>
      </c>
      <c r="L135" t="s">
        <v>34</v>
      </c>
      <c r="M135" t="s">
        <v>93</v>
      </c>
      <c r="N135" t="s">
        <v>348</v>
      </c>
      <c r="O135" t="s">
        <v>93</v>
      </c>
    </row>
    <row r="136" spans="1:15">
      <c r="A136">
        <v>2007</v>
      </c>
      <c r="B136" t="s">
        <v>120</v>
      </c>
      <c r="C136">
        <v>275</v>
      </c>
      <c r="D136">
        <v>1.06565</v>
      </c>
      <c r="E136" s="1" t="str">
        <f>IF(ISNA(VLOOKUP(B136,Mapping!$K$5:$N$193,4,FALSE)),"Not Found",VLOOKUP(B136,Mapping!$K$5:$N$193,4,FALSE))</f>
        <v>Westpower Ltd</v>
      </c>
      <c r="F136" s="1" t="str">
        <f>IF(ISNA(VLOOKUP(B136,Mapping!$K$5:$O$193,1,FALSE)),"Not Found",VLOOKUP(B136,Mapping!$K$5:$O$193,5,FALSE))</f>
        <v>Upper South Island</v>
      </c>
      <c r="G136" s="1" t="str">
        <f t="shared" si="6"/>
        <v>Westpower Ltd2007Upper South Island</v>
      </c>
      <c r="H136" s="1" t="str">
        <f t="shared" si="7"/>
        <v>Westpower Ltd2007</v>
      </c>
      <c r="I136" s="1">
        <f t="shared" si="8"/>
        <v>1.06565</v>
      </c>
      <c r="K136" t="s">
        <v>253</v>
      </c>
      <c r="L136" t="s">
        <v>45</v>
      </c>
      <c r="M136" t="s">
        <v>343</v>
      </c>
      <c r="N136" t="s">
        <v>342</v>
      </c>
      <c r="O136" t="s">
        <v>94</v>
      </c>
    </row>
    <row r="137" spans="1:15">
      <c r="A137">
        <v>2008</v>
      </c>
      <c r="B137" t="s">
        <v>120</v>
      </c>
      <c r="C137">
        <v>366</v>
      </c>
      <c r="D137">
        <v>6.0433500000000002</v>
      </c>
      <c r="E137" s="1" t="str">
        <f>IF(ISNA(VLOOKUP(B137,Mapping!$K$5:$N$193,4,FALSE)),"Not Found",VLOOKUP(B137,Mapping!$K$5:$N$193,4,FALSE))</f>
        <v>Westpower Ltd</v>
      </c>
      <c r="F137" s="1" t="str">
        <f>IF(ISNA(VLOOKUP(B137,Mapping!$K$5:$O$193,1,FALSE)),"Not Found",VLOOKUP(B137,Mapping!$K$5:$O$193,5,FALSE))</f>
        <v>Upper South Island</v>
      </c>
      <c r="G137" s="1" t="str">
        <f t="shared" si="6"/>
        <v>Westpower Ltd2008Upper South Island</v>
      </c>
      <c r="H137" s="1" t="str">
        <f t="shared" si="7"/>
        <v>Westpower Ltd2008</v>
      </c>
      <c r="I137" s="1">
        <f t="shared" si="8"/>
        <v>6.0433500000000002</v>
      </c>
      <c r="K137" t="s">
        <v>254</v>
      </c>
      <c r="L137" t="s">
        <v>6</v>
      </c>
      <c r="M137" t="s">
        <v>322</v>
      </c>
      <c r="N137" t="s">
        <v>325</v>
      </c>
      <c r="O137" t="s">
        <v>92</v>
      </c>
    </row>
    <row r="138" spans="1:15">
      <c r="A138">
        <v>2009</v>
      </c>
      <c r="B138" t="s">
        <v>120</v>
      </c>
      <c r="C138">
        <v>365</v>
      </c>
      <c r="D138">
        <v>13.351900000000001</v>
      </c>
      <c r="E138" s="1" t="str">
        <f>IF(ISNA(VLOOKUP(B138,Mapping!$K$5:$N$193,4,FALSE)),"Not Found",VLOOKUP(B138,Mapping!$K$5:$N$193,4,FALSE))</f>
        <v>Westpower Ltd</v>
      </c>
      <c r="F138" s="1" t="str">
        <f>IF(ISNA(VLOOKUP(B138,Mapping!$K$5:$O$193,1,FALSE)),"Not Found",VLOOKUP(B138,Mapping!$K$5:$O$193,5,FALSE))</f>
        <v>Upper South Island</v>
      </c>
      <c r="G138" s="1" t="str">
        <f t="shared" si="6"/>
        <v>Westpower Ltd2009Upper South Island</v>
      </c>
      <c r="H138" s="1" t="str">
        <f t="shared" si="7"/>
        <v>Westpower Ltd2009</v>
      </c>
      <c r="I138" s="1">
        <f t="shared" si="8"/>
        <v>13.351900000000001</v>
      </c>
      <c r="K138" t="s">
        <v>255</v>
      </c>
      <c r="L138" t="s">
        <v>6</v>
      </c>
      <c r="M138" t="s">
        <v>322</v>
      </c>
      <c r="N138" t="s">
        <v>325</v>
      </c>
      <c r="O138" t="s">
        <v>92</v>
      </c>
    </row>
    <row r="139" spans="1:15">
      <c r="A139">
        <v>2010</v>
      </c>
      <c r="B139" t="s">
        <v>120</v>
      </c>
      <c r="C139">
        <v>365</v>
      </c>
      <c r="D139">
        <v>18.402650000000001</v>
      </c>
      <c r="E139" s="1" t="str">
        <f>IF(ISNA(VLOOKUP(B139,Mapping!$K$5:$N$193,4,FALSE)),"Not Found",VLOOKUP(B139,Mapping!$K$5:$N$193,4,FALSE))</f>
        <v>Westpower Ltd</v>
      </c>
      <c r="F139" s="1" t="str">
        <f>IF(ISNA(VLOOKUP(B139,Mapping!$K$5:$O$193,1,FALSE)),"Not Found",VLOOKUP(B139,Mapping!$K$5:$O$193,5,FALSE))</f>
        <v>Upper South Island</v>
      </c>
      <c r="G139" s="1" t="str">
        <f t="shared" si="6"/>
        <v>Westpower Ltd2010Upper South Island</v>
      </c>
      <c r="H139" s="1" t="str">
        <f t="shared" si="7"/>
        <v>Westpower Ltd2010</v>
      </c>
      <c r="I139" s="1">
        <f t="shared" si="8"/>
        <v>18.402650000000001</v>
      </c>
      <c r="K139" t="s">
        <v>258</v>
      </c>
      <c r="L139" t="s">
        <v>4</v>
      </c>
      <c r="M139" t="s">
        <v>91</v>
      </c>
      <c r="N139" t="s">
        <v>349</v>
      </c>
      <c r="O139" t="s">
        <v>91</v>
      </c>
    </row>
    <row r="140" spans="1:15">
      <c r="A140">
        <v>2011</v>
      </c>
      <c r="B140" t="s">
        <v>120</v>
      </c>
      <c r="C140">
        <v>181</v>
      </c>
      <c r="D140">
        <v>2.1414499999999999</v>
      </c>
      <c r="E140" s="1" t="str">
        <f>IF(ISNA(VLOOKUP(B140,Mapping!$K$5:$N$193,4,FALSE)),"Not Found",VLOOKUP(B140,Mapping!$K$5:$N$193,4,FALSE))</f>
        <v>Westpower Ltd</v>
      </c>
      <c r="F140" s="1" t="str">
        <f>IF(ISNA(VLOOKUP(B140,Mapping!$K$5:$O$193,1,FALSE)),"Not Found",VLOOKUP(B140,Mapping!$K$5:$O$193,5,FALSE))</f>
        <v>Upper South Island</v>
      </c>
      <c r="G140" s="1" t="str">
        <f t="shared" si="6"/>
        <v>Westpower Ltd2011Upper South Island</v>
      </c>
      <c r="H140" s="1" t="str">
        <f t="shared" si="7"/>
        <v>Westpower Ltd2011</v>
      </c>
      <c r="I140" s="1">
        <f t="shared" si="8"/>
        <v>2.1414499999999999</v>
      </c>
      <c r="K140" t="s">
        <v>259</v>
      </c>
      <c r="L140" t="s">
        <v>4</v>
      </c>
      <c r="M140" t="s">
        <v>91</v>
      </c>
      <c r="N140" t="s">
        <v>349</v>
      </c>
      <c r="O140" t="s">
        <v>91</v>
      </c>
    </row>
    <row r="141" spans="1:15">
      <c r="A141">
        <v>2000</v>
      </c>
      <c r="B141" t="s">
        <v>121</v>
      </c>
      <c r="C141">
        <v>366</v>
      </c>
      <c r="D141">
        <v>144.14005</v>
      </c>
      <c r="E141" s="1" t="str">
        <f>IF(ISNA(VLOOKUP(B141,Mapping!$K$5:$N$193,4,FALSE)),"Not Found",VLOOKUP(B141,Mapping!$K$5:$N$193,4,FALSE))</f>
        <v>Otago Power Ltd</v>
      </c>
      <c r="F141" s="1" t="str">
        <f>IF(ISNA(VLOOKUP(B141,Mapping!$K$5:$O$193,1,FALSE)),"Not Found",VLOOKUP(B141,Mapping!$K$5:$O$193,5,FALSE))</f>
        <v>Otago</v>
      </c>
      <c r="G141" s="1" t="str">
        <f t="shared" si="6"/>
        <v>Otago Power Ltd2000Otago</v>
      </c>
      <c r="H141" s="1" t="str">
        <f t="shared" si="7"/>
        <v>Otago Power Ltd2000</v>
      </c>
      <c r="I141" s="1">
        <f t="shared" si="8"/>
        <v>144.14005</v>
      </c>
      <c r="K141" t="s">
        <v>260</v>
      </c>
      <c r="L141" t="s">
        <v>58</v>
      </c>
      <c r="M141" t="s">
        <v>340</v>
      </c>
      <c r="N141" t="s">
        <v>342</v>
      </c>
      <c r="O141" t="s">
        <v>100</v>
      </c>
    </row>
    <row r="142" spans="1:15">
      <c r="A142">
        <v>2001</v>
      </c>
      <c r="B142" t="s">
        <v>121</v>
      </c>
      <c r="C142">
        <v>365</v>
      </c>
      <c r="D142">
        <v>144.7671</v>
      </c>
      <c r="E142" s="1" t="str">
        <f>IF(ISNA(VLOOKUP(B142,Mapping!$K$5:$N$193,4,FALSE)),"Not Found",VLOOKUP(B142,Mapping!$K$5:$N$193,4,FALSE))</f>
        <v>Otago Power Ltd</v>
      </c>
      <c r="F142" s="1" t="str">
        <f>IF(ISNA(VLOOKUP(B142,Mapping!$K$5:$O$193,1,FALSE)),"Not Found",VLOOKUP(B142,Mapping!$K$5:$O$193,5,FALSE))</f>
        <v>Otago</v>
      </c>
      <c r="G142" s="1" t="str">
        <f t="shared" si="6"/>
        <v>Otago Power Ltd2001Otago</v>
      </c>
      <c r="H142" s="1" t="str">
        <f t="shared" si="7"/>
        <v>Otago Power Ltd2001</v>
      </c>
      <c r="I142" s="1">
        <f t="shared" si="8"/>
        <v>144.7671</v>
      </c>
      <c r="K142" t="s">
        <v>261</v>
      </c>
      <c r="L142" t="s">
        <v>58</v>
      </c>
      <c r="M142" t="s">
        <v>340</v>
      </c>
      <c r="N142" t="s">
        <v>342</v>
      </c>
      <c r="O142" t="s">
        <v>100</v>
      </c>
    </row>
    <row r="143" spans="1:15">
      <c r="A143">
        <v>2002</v>
      </c>
      <c r="B143" t="s">
        <v>121</v>
      </c>
      <c r="C143">
        <v>365</v>
      </c>
      <c r="D143">
        <v>151.06370000000001</v>
      </c>
      <c r="E143" s="1" t="str">
        <f>IF(ISNA(VLOOKUP(B143,Mapping!$K$5:$N$193,4,FALSE)),"Not Found",VLOOKUP(B143,Mapping!$K$5:$N$193,4,FALSE))</f>
        <v>Otago Power Ltd</v>
      </c>
      <c r="F143" s="1" t="str">
        <f>IF(ISNA(VLOOKUP(B143,Mapping!$K$5:$O$193,1,FALSE)),"Not Found",VLOOKUP(B143,Mapping!$K$5:$O$193,5,FALSE))</f>
        <v>Otago</v>
      </c>
      <c r="G143" s="1" t="str">
        <f t="shared" si="6"/>
        <v>Otago Power Ltd2002Otago</v>
      </c>
      <c r="H143" s="1" t="str">
        <f t="shared" si="7"/>
        <v>Otago Power Ltd2002</v>
      </c>
      <c r="I143" s="1">
        <f t="shared" si="8"/>
        <v>151.06370000000001</v>
      </c>
      <c r="K143" t="s">
        <v>262</v>
      </c>
      <c r="L143" t="s">
        <v>75</v>
      </c>
      <c r="M143" t="s">
        <v>90</v>
      </c>
      <c r="N143" t="s">
        <v>337</v>
      </c>
      <c r="O143" t="s">
        <v>90</v>
      </c>
    </row>
    <row r="144" spans="1:15">
      <c r="A144">
        <v>2003</v>
      </c>
      <c r="B144" t="s">
        <v>121</v>
      </c>
      <c r="C144">
        <v>365</v>
      </c>
      <c r="D144">
        <v>148.81649999999999</v>
      </c>
      <c r="E144" s="1" t="str">
        <f>IF(ISNA(VLOOKUP(B144,Mapping!$K$5:$N$193,4,FALSE)),"Not Found",VLOOKUP(B144,Mapping!$K$5:$N$193,4,FALSE))</f>
        <v>Otago Power Ltd</v>
      </c>
      <c r="F144" s="1" t="str">
        <f>IF(ISNA(VLOOKUP(B144,Mapping!$K$5:$O$193,1,FALSE)),"Not Found",VLOOKUP(B144,Mapping!$K$5:$O$193,5,FALSE))</f>
        <v>Otago</v>
      </c>
      <c r="G144" s="1" t="str">
        <f t="shared" si="6"/>
        <v>Otago Power Ltd2003Otago</v>
      </c>
      <c r="H144" s="1" t="str">
        <f t="shared" si="7"/>
        <v>Otago Power Ltd2003</v>
      </c>
      <c r="I144" s="1">
        <f t="shared" si="8"/>
        <v>148.81649999999999</v>
      </c>
      <c r="K144" t="s">
        <v>263</v>
      </c>
      <c r="L144" t="s">
        <v>16</v>
      </c>
      <c r="M144" t="s">
        <v>327</v>
      </c>
      <c r="N144" t="s">
        <v>335</v>
      </c>
      <c r="O144" t="s">
        <v>95</v>
      </c>
    </row>
    <row r="145" spans="1:15">
      <c r="A145">
        <v>2004</v>
      </c>
      <c r="B145" t="s">
        <v>121</v>
      </c>
      <c r="C145">
        <v>366</v>
      </c>
      <c r="D145">
        <v>154.25819999999999</v>
      </c>
      <c r="E145" s="1" t="str">
        <f>IF(ISNA(VLOOKUP(B145,Mapping!$K$5:$N$193,4,FALSE)),"Not Found",VLOOKUP(B145,Mapping!$K$5:$N$193,4,FALSE))</f>
        <v>Otago Power Ltd</v>
      </c>
      <c r="F145" s="1" t="str">
        <f>IF(ISNA(VLOOKUP(B145,Mapping!$K$5:$O$193,1,FALSE)),"Not Found",VLOOKUP(B145,Mapping!$K$5:$O$193,5,FALSE))</f>
        <v>Otago</v>
      </c>
      <c r="G145" s="1" t="str">
        <f t="shared" si="6"/>
        <v>Otago Power Ltd2004Otago</v>
      </c>
      <c r="H145" s="1" t="str">
        <f t="shared" si="7"/>
        <v>Otago Power Ltd2004</v>
      </c>
      <c r="I145" s="1">
        <f t="shared" si="8"/>
        <v>154.25819999999999</v>
      </c>
      <c r="K145" t="s">
        <v>264</v>
      </c>
      <c r="L145" t="s">
        <v>65</v>
      </c>
      <c r="M145" t="s">
        <v>101</v>
      </c>
      <c r="N145" t="s">
        <v>331</v>
      </c>
      <c r="O145" t="s">
        <v>101</v>
      </c>
    </row>
    <row r="146" spans="1:15">
      <c r="A146">
        <v>2005</v>
      </c>
      <c r="B146" t="s">
        <v>121</v>
      </c>
      <c r="C146">
        <v>365</v>
      </c>
      <c r="D146">
        <v>148.04675</v>
      </c>
      <c r="E146" s="1" t="str">
        <f>IF(ISNA(VLOOKUP(B146,Mapping!$K$5:$N$193,4,FALSE)),"Not Found",VLOOKUP(B146,Mapping!$K$5:$N$193,4,FALSE))</f>
        <v>Otago Power Ltd</v>
      </c>
      <c r="F146" s="1" t="str">
        <f>IF(ISNA(VLOOKUP(B146,Mapping!$K$5:$O$193,1,FALSE)),"Not Found",VLOOKUP(B146,Mapping!$K$5:$O$193,5,FALSE))</f>
        <v>Otago</v>
      </c>
      <c r="G146" s="1" t="str">
        <f t="shared" si="6"/>
        <v>Otago Power Ltd2005Otago</v>
      </c>
      <c r="H146" s="1" t="str">
        <f t="shared" si="7"/>
        <v>Otago Power Ltd2005</v>
      </c>
      <c r="I146" s="1">
        <f t="shared" si="8"/>
        <v>148.04675</v>
      </c>
      <c r="K146" t="s">
        <v>265</v>
      </c>
      <c r="L146" t="s">
        <v>65</v>
      </c>
      <c r="M146" t="s">
        <v>101</v>
      </c>
      <c r="N146" t="s">
        <v>324</v>
      </c>
      <c r="O146" t="s">
        <v>101</v>
      </c>
    </row>
    <row r="147" spans="1:15">
      <c r="A147">
        <v>2006</v>
      </c>
      <c r="B147" t="s">
        <v>121</v>
      </c>
      <c r="C147">
        <v>365</v>
      </c>
      <c r="D147">
        <v>147.84229999999999</v>
      </c>
      <c r="E147" s="1" t="str">
        <f>IF(ISNA(VLOOKUP(B147,Mapping!$K$5:$N$193,4,FALSE)),"Not Found",VLOOKUP(B147,Mapping!$K$5:$N$193,4,FALSE))</f>
        <v>Otago Power Ltd</v>
      </c>
      <c r="F147" s="1" t="str">
        <f>IF(ISNA(VLOOKUP(B147,Mapping!$K$5:$O$193,1,FALSE)),"Not Found",VLOOKUP(B147,Mapping!$K$5:$O$193,5,FALSE))</f>
        <v>Otago</v>
      </c>
      <c r="G147" s="1" t="str">
        <f t="shared" si="6"/>
        <v>Otago Power Ltd2006Otago</v>
      </c>
      <c r="H147" s="1" t="str">
        <f t="shared" si="7"/>
        <v>Otago Power Ltd2006</v>
      </c>
      <c r="I147" s="1">
        <f t="shared" si="8"/>
        <v>147.84229999999999</v>
      </c>
      <c r="K147" t="s">
        <v>266</v>
      </c>
      <c r="L147" t="s">
        <v>60</v>
      </c>
      <c r="M147" t="s">
        <v>90</v>
      </c>
      <c r="N147" t="s">
        <v>319</v>
      </c>
      <c r="O147" t="s">
        <v>90</v>
      </c>
    </row>
    <row r="148" spans="1:15">
      <c r="A148">
        <v>2007</v>
      </c>
      <c r="B148" t="s">
        <v>121</v>
      </c>
      <c r="C148">
        <v>365</v>
      </c>
      <c r="D148">
        <v>147.60640000000001</v>
      </c>
      <c r="E148" s="1" t="str">
        <f>IF(ISNA(VLOOKUP(B148,Mapping!$K$5:$N$193,4,FALSE)),"Not Found",VLOOKUP(B148,Mapping!$K$5:$N$193,4,FALSE))</f>
        <v>Otago Power Ltd</v>
      </c>
      <c r="F148" s="1" t="str">
        <f>IF(ISNA(VLOOKUP(B148,Mapping!$K$5:$O$193,1,FALSE)),"Not Found",VLOOKUP(B148,Mapping!$K$5:$O$193,5,FALSE))</f>
        <v>Otago</v>
      </c>
      <c r="G148" s="1" t="str">
        <f t="shared" si="6"/>
        <v>Otago Power Ltd2007Otago</v>
      </c>
      <c r="H148" s="1" t="str">
        <f t="shared" si="7"/>
        <v>Otago Power Ltd2007</v>
      </c>
      <c r="I148" s="1">
        <f t="shared" si="8"/>
        <v>147.60640000000001</v>
      </c>
      <c r="K148" t="s">
        <v>267</v>
      </c>
      <c r="L148" t="s">
        <v>60</v>
      </c>
      <c r="M148" t="s">
        <v>90</v>
      </c>
      <c r="N148" t="s">
        <v>319</v>
      </c>
      <c r="O148" t="s">
        <v>90</v>
      </c>
    </row>
    <row r="149" spans="1:15">
      <c r="A149">
        <v>2008</v>
      </c>
      <c r="B149" t="s">
        <v>121</v>
      </c>
      <c r="C149">
        <v>366</v>
      </c>
      <c r="D149">
        <v>152.77225000000001</v>
      </c>
      <c r="E149" s="1" t="str">
        <f>IF(ISNA(VLOOKUP(B149,Mapping!$K$5:$N$193,4,FALSE)),"Not Found",VLOOKUP(B149,Mapping!$K$5:$N$193,4,FALSE))</f>
        <v>Otago Power Ltd</v>
      </c>
      <c r="F149" s="1" t="str">
        <f>IF(ISNA(VLOOKUP(B149,Mapping!$K$5:$O$193,1,FALSE)),"Not Found",VLOOKUP(B149,Mapping!$K$5:$O$193,5,FALSE))</f>
        <v>Otago</v>
      </c>
      <c r="G149" s="1" t="str">
        <f t="shared" si="6"/>
        <v>Otago Power Ltd2008Otago</v>
      </c>
      <c r="H149" s="1" t="str">
        <f t="shared" si="7"/>
        <v>Otago Power Ltd2008</v>
      </c>
      <c r="I149" s="1">
        <f t="shared" si="8"/>
        <v>152.77225000000001</v>
      </c>
      <c r="K149" t="s">
        <v>268</v>
      </c>
      <c r="L149" t="s">
        <v>46</v>
      </c>
      <c r="M149" t="s">
        <v>329</v>
      </c>
      <c r="N149" t="s">
        <v>346</v>
      </c>
      <c r="O149" t="s">
        <v>92</v>
      </c>
    </row>
    <row r="150" spans="1:15">
      <c r="A150">
        <v>2009</v>
      </c>
      <c r="B150" t="s">
        <v>121</v>
      </c>
      <c r="C150">
        <v>365</v>
      </c>
      <c r="D150">
        <v>156.16730000000001</v>
      </c>
      <c r="E150" s="1" t="str">
        <f>IF(ISNA(VLOOKUP(B150,Mapping!$K$5:$N$193,4,FALSE)),"Not Found",VLOOKUP(B150,Mapping!$K$5:$N$193,4,FALSE))</f>
        <v>Otago Power Ltd</v>
      </c>
      <c r="F150" s="1" t="str">
        <f>IF(ISNA(VLOOKUP(B150,Mapping!$K$5:$O$193,1,FALSE)),"Not Found",VLOOKUP(B150,Mapping!$K$5:$O$193,5,FALSE))</f>
        <v>Otago</v>
      </c>
      <c r="G150" s="1" t="str">
        <f t="shared" si="6"/>
        <v>Otago Power Ltd2009Otago</v>
      </c>
      <c r="H150" s="1" t="str">
        <f t="shared" si="7"/>
        <v>Otago Power Ltd2009</v>
      </c>
      <c r="I150" s="1">
        <f t="shared" si="8"/>
        <v>156.16730000000001</v>
      </c>
      <c r="K150" t="s">
        <v>269</v>
      </c>
      <c r="L150" t="s">
        <v>76</v>
      </c>
      <c r="M150" t="s">
        <v>327</v>
      </c>
      <c r="N150" t="s">
        <v>40</v>
      </c>
      <c r="O150" t="s">
        <v>90</v>
      </c>
    </row>
    <row r="151" spans="1:15">
      <c r="A151">
        <v>2010</v>
      </c>
      <c r="B151" t="s">
        <v>121</v>
      </c>
      <c r="C151">
        <v>365</v>
      </c>
      <c r="D151">
        <v>151.85615000000001</v>
      </c>
      <c r="E151" s="1" t="str">
        <f>IF(ISNA(VLOOKUP(B151,Mapping!$K$5:$N$193,4,FALSE)),"Not Found",VLOOKUP(B151,Mapping!$K$5:$N$193,4,FALSE))</f>
        <v>Otago Power Ltd</v>
      </c>
      <c r="F151" s="1" t="str">
        <f>IF(ISNA(VLOOKUP(B151,Mapping!$K$5:$O$193,1,FALSE)),"Not Found",VLOOKUP(B151,Mapping!$K$5:$O$193,5,FALSE))</f>
        <v>Otago</v>
      </c>
      <c r="G151" s="1" t="str">
        <f t="shared" si="6"/>
        <v>Otago Power Ltd2010Otago</v>
      </c>
      <c r="H151" s="1" t="str">
        <f t="shared" si="7"/>
        <v>Otago Power Ltd2010</v>
      </c>
      <c r="I151" s="1">
        <f t="shared" si="8"/>
        <v>151.85615000000001</v>
      </c>
      <c r="K151" t="s">
        <v>270</v>
      </c>
      <c r="L151" t="s">
        <v>57</v>
      </c>
      <c r="M151" t="s">
        <v>321</v>
      </c>
      <c r="N151" t="s">
        <v>320</v>
      </c>
      <c r="O151" t="s">
        <v>91</v>
      </c>
    </row>
    <row r="152" spans="1:15">
      <c r="A152">
        <v>2011</v>
      </c>
      <c r="B152" t="s">
        <v>121</v>
      </c>
      <c r="C152">
        <v>181</v>
      </c>
      <c r="D152">
        <v>76.042500000000004</v>
      </c>
      <c r="E152" s="1" t="str">
        <f>IF(ISNA(VLOOKUP(B152,Mapping!$K$5:$N$193,4,FALSE)),"Not Found",VLOOKUP(B152,Mapping!$K$5:$N$193,4,FALSE))</f>
        <v>Otago Power Ltd</v>
      </c>
      <c r="F152" s="1" t="str">
        <f>IF(ISNA(VLOOKUP(B152,Mapping!$K$5:$O$193,1,FALSE)),"Not Found",VLOOKUP(B152,Mapping!$K$5:$O$193,5,FALSE))</f>
        <v>Otago</v>
      </c>
      <c r="G152" s="1" t="str">
        <f t="shared" si="6"/>
        <v>Otago Power Ltd2011Otago</v>
      </c>
      <c r="H152" s="1" t="str">
        <f t="shared" si="7"/>
        <v>Otago Power Ltd2011</v>
      </c>
      <c r="I152" s="1">
        <f t="shared" si="8"/>
        <v>76.042500000000004</v>
      </c>
      <c r="K152" t="s">
        <v>357</v>
      </c>
      <c r="L152" t="s">
        <v>4</v>
      </c>
      <c r="M152" t="s">
        <v>91</v>
      </c>
      <c r="N152" t="s">
        <v>324</v>
      </c>
      <c r="O152" t="s">
        <v>91</v>
      </c>
    </row>
    <row r="153" spans="1:15">
      <c r="A153">
        <v>2000</v>
      </c>
      <c r="B153" t="s">
        <v>122</v>
      </c>
      <c r="C153">
        <v>366</v>
      </c>
      <c r="D153">
        <v>50.691600000000001</v>
      </c>
      <c r="E153" s="1" t="str">
        <f>IF(ISNA(VLOOKUP(B153,Mapping!$K$5:$N$193,4,FALSE)),"Not Found",VLOOKUP(B153,Mapping!$K$5:$N$193,4,FALSE))</f>
        <v/>
      </c>
      <c r="F153" s="1" t="str">
        <f>IF(ISNA(VLOOKUP(B153,Mapping!$K$5:$O$193,1,FALSE)),"Not Found",VLOOKUP(B153,Mapping!$K$5:$O$193,5,FALSE))</f>
        <v>Southland</v>
      </c>
      <c r="G153" s="1" t="str">
        <f t="shared" si="6"/>
        <v>2000Southland</v>
      </c>
      <c r="H153" s="1" t="str">
        <f t="shared" si="7"/>
        <v>2000</v>
      </c>
      <c r="I153" s="1">
        <f t="shared" si="8"/>
        <v>50.691600000000001</v>
      </c>
      <c r="K153" t="s">
        <v>271</v>
      </c>
      <c r="L153" t="s">
        <v>53</v>
      </c>
      <c r="M153" t="s">
        <v>91</v>
      </c>
      <c r="N153" t="s">
        <v>349</v>
      </c>
      <c r="O153" t="s">
        <v>91</v>
      </c>
    </row>
    <row r="154" spans="1:15">
      <c r="A154">
        <v>2001</v>
      </c>
      <c r="B154" t="s">
        <v>122</v>
      </c>
      <c r="C154">
        <v>365</v>
      </c>
      <c r="D154">
        <v>60.993299999999998</v>
      </c>
      <c r="E154" s="1" t="str">
        <f>IF(ISNA(VLOOKUP(B154,Mapping!$K$5:$N$193,4,FALSE)),"Not Found",VLOOKUP(B154,Mapping!$K$5:$N$193,4,FALSE))</f>
        <v/>
      </c>
      <c r="F154" s="1" t="str">
        <f>IF(ISNA(VLOOKUP(B154,Mapping!$K$5:$O$193,1,FALSE)),"Not Found",VLOOKUP(B154,Mapping!$K$5:$O$193,5,FALSE))</f>
        <v>Southland</v>
      </c>
      <c r="G154" s="1" t="str">
        <f t="shared" si="6"/>
        <v>2001Southland</v>
      </c>
      <c r="H154" s="1" t="str">
        <f t="shared" si="7"/>
        <v>2001</v>
      </c>
      <c r="I154" s="1">
        <f t="shared" si="8"/>
        <v>60.993299999999998</v>
      </c>
      <c r="K154" t="s">
        <v>272</v>
      </c>
      <c r="L154" t="s">
        <v>70</v>
      </c>
      <c r="M154" t="s">
        <v>340</v>
      </c>
      <c r="N154" t="s">
        <v>331</v>
      </c>
      <c r="O154" t="s">
        <v>100</v>
      </c>
    </row>
    <row r="155" spans="1:15">
      <c r="A155">
        <v>2002</v>
      </c>
      <c r="B155" t="s">
        <v>122</v>
      </c>
      <c r="C155">
        <v>365</v>
      </c>
      <c r="D155">
        <v>60.677349999999997</v>
      </c>
      <c r="E155" s="1" t="str">
        <f>IF(ISNA(VLOOKUP(B155,Mapping!$K$5:$N$193,4,FALSE)),"Not Found",VLOOKUP(B155,Mapping!$K$5:$N$193,4,FALSE))</f>
        <v/>
      </c>
      <c r="F155" s="1" t="str">
        <f>IF(ISNA(VLOOKUP(B155,Mapping!$K$5:$O$193,1,FALSE)),"Not Found",VLOOKUP(B155,Mapping!$K$5:$O$193,5,FALSE))</f>
        <v>Southland</v>
      </c>
      <c r="G155" s="1" t="str">
        <f t="shared" si="6"/>
        <v>2002Southland</v>
      </c>
      <c r="H155" s="1" t="str">
        <f t="shared" si="7"/>
        <v>2002</v>
      </c>
      <c r="I155" s="1">
        <f t="shared" si="8"/>
        <v>60.677349999999997</v>
      </c>
      <c r="K155" t="s">
        <v>273</v>
      </c>
      <c r="L155" t="s">
        <v>70</v>
      </c>
      <c r="M155" t="s">
        <v>340</v>
      </c>
      <c r="N155" t="s">
        <v>331</v>
      </c>
      <c r="O155" t="s">
        <v>100</v>
      </c>
    </row>
    <row r="156" spans="1:15">
      <c r="A156">
        <v>2003</v>
      </c>
      <c r="B156" t="s">
        <v>122</v>
      </c>
      <c r="C156">
        <v>365</v>
      </c>
      <c r="D156">
        <v>59.663449999999997</v>
      </c>
      <c r="E156" s="1" t="str">
        <f>IF(ISNA(VLOOKUP(B156,Mapping!$K$5:$N$193,4,FALSE)),"Not Found",VLOOKUP(B156,Mapping!$K$5:$N$193,4,FALSE))</f>
        <v/>
      </c>
      <c r="F156" s="1" t="str">
        <f>IF(ISNA(VLOOKUP(B156,Mapping!$K$5:$O$193,1,FALSE)),"Not Found",VLOOKUP(B156,Mapping!$K$5:$O$193,5,FALSE))</f>
        <v>Southland</v>
      </c>
      <c r="G156" s="1" t="str">
        <f t="shared" si="6"/>
        <v>2003Southland</v>
      </c>
      <c r="H156" s="1" t="str">
        <f t="shared" si="7"/>
        <v>2003</v>
      </c>
      <c r="I156" s="1">
        <f t="shared" si="8"/>
        <v>59.663449999999997</v>
      </c>
      <c r="K156" t="s">
        <v>274</v>
      </c>
      <c r="L156" t="s">
        <v>72</v>
      </c>
      <c r="M156" t="s">
        <v>318</v>
      </c>
      <c r="N156" t="s">
        <v>40</v>
      </c>
      <c r="O156" t="s">
        <v>90</v>
      </c>
    </row>
    <row r="157" spans="1:15">
      <c r="A157">
        <v>2004</v>
      </c>
      <c r="B157" t="s">
        <v>122</v>
      </c>
      <c r="C157">
        <v>366</v>
      </c>
      <c r="D157">
        <v>57.965400000000002</v>
      </c>
      <c r="E157" s="1" t="str">
        <f>IF(ISNA(VLOOKUP(B157,Mapping!$K$5:$N$193,4,FALSE)),"Not Found",VLOOKUP(B157,Mapping!$K$5:$N$193,4,FALSE))</f>
        <v/>
      </c>
      <c r="F157" s="1" t="str">
        <f>IF(ISNA(VLOOKUP(B157,Mapping!$K$5:$O$193,1,FALSE)),"Not Found",VLOOKUP(B157,Mapping!$K$5:$O$193,5,FALSE))</f>
        <v>Southland</v>
      </c>
      <c r="G157" s="1" t="str">
        <f t="shared" si="6"/>
        <v>2004Southland</v>
      </c>
      <c r="H157" s="1" t="str">
        <f t="shared" si="7"/>
        <v>2004</v>
      </c>
      <c r="I157" s="1">
        <f t="shared" si="8"/>
        <v>57.965400000000002</v>
      </c>
      <c r="K157" t="s">
        <v>275</v>
      </c>
      <c r="L157" t="s">
        <v>39</v>
      </c>
      <c r="M157" t="s">
        <v>318</v>
      </c>
      <c r="N157" t="s">
        <v>40</v>
      </c>
      <c r="O157" t="s">
        <v>90</v>
      </c>
    </row>
    <row r="158" spans="1:15">
      <c r="A158">
        <v>2005</v>
      </c>
      <c r="B158" t="s">
        <v>122</v>
      </c>
      <c r="C158">
        <v>365</v>
      </c>
      <c r="D158">
        <v>56.849649999999997</v>
      </c>
      <c r="E158" s="1" t="str">
        <f>IF(ISNA(VLOOKUP(B158,Mapping!$K$5:$N$193,4,FALSE)),"Not Found",VLOOKUP(B158,Mapping!$K$5:$N$193,4,FALSE))</f>
        <v/>
      </c>
      <c r="F158" s="1" t="str">
        <f>IF(ISNA(VLOOKUP(B158,Mapping!$K$5:$O$193,1,FALSE)),"Not Found",VLOOKUP(B158,Mapping!$K$5:$O$193,5,FALSE))</f>
        <v>Southland</v>
      </c>
      <c r="G158" s="1" t="str">
        <f t="shared" si="6"/>
        <v>2005Southland</v>
      </c>
      <c r="H158" s="1" t="str">
        <f t="shared" si="7"/>
        <v>2005</v>
      </c>
      <c r="I158" s="1">
        <f t="shared" si="8"/>
        <v>56.849649999999997</v>
      </c>
      <c r="K158" t="s">
        <v>276</v>
      </c>
      <c r="L158" t="s">
        <v>50</v>
      </c>
      <c r="M158" t="s">
        <v>340</v>
      </c>
      <c r="N158" t="s">
        <v>339</v>
      </c>
      <c r="O158" t="s">
        <v>100</v>
      </c>
    </row>
    <row r="159" spans="1:15">
      <c r="A159">
        <v>2006</v>
      </c>
      <c r="B159" t="s">
        <v>122</v>
      </c>
      <c r="C159">
        <v>365</v>
      </c>
      <c r="D159">
        <v>56.928699999999999</v>
      </c>
      <c r="E159" s="1" t="str">
        <f>IF(ISNA(VLOOKUP(B159,Mapping!$K$5:$N$193,4,FALSE)),"Not Found",VLOOKUP(B159,Mapping!$K$5:$N$193,4,FALSE))</f>
        <v/>
      </c>
      <c r="F159" s="1" t="str">
        <f>IF(ISNA(VLOOKUP(B159,Mapping!$K$5:$O$193,1,FALSE)),"Not Found",VLOOKUP(B159,Mapping!$K$5:$O$193,5,FALSE))</f>
        <v>Southland</v>
      </c>
      <c r="G159" s="1" t="str">
        <f t="shared" si="6"/>
        <v>2006Southland</v>
      </c>
      <c r="H159" s="1" t="str">
        <f t="shared" si="7"/>
        <v>2006</v>
      </c>
      <c r="I159" s="1">
        <f t="shared" si="8"/>
        <v>56.928699999999999</v>
      </c>
      <c r="K159" t="s">
        <v>277</v>
      </c>
      <c r="L159" t="s">
        <v>83</v>
      </c>
      <c r="M159" t="s">
        <v>93</v>
      </c>
      <c r="N159" t="s">
        <v>336</v>
      </c>
      <c r="O159" t="s">
        <v>93</v>
      </c>
    </row>
    <row r="160" spans="1:15">
      <c r="A160">
        <v>2007</v>
      </c>
      <c r="B160" t="s">
        <v>122</v>
      </c>
      <c r="C160">
        <v>365</v>
      </c>
      <c r="D160">
        <v>56.27355</v>
      </c>
      <c r="E160" s="1" t="str">
        <f>IF(ISNA(VLOOKUP(B160,Mapping!$K$5:$N$193,4,FALSE)),"Not Found",VLOOKUP(B160,Mapping!$K$5:$N$193,4,FALSE))</f>
        <v/>
      </c>
      <c r="F160" s="1" t="str">
        <f>IF(ISNA(VLOOKUP(B160,Mapping!$K$5:$O$193,1,FALSE)),"Not Found",VLOOKUP(B160,Mapping!$K$5:$O$193,5,FALSE))</f>
        <v>Southland</v>
      </c>
      <c r="G160" s="1" t="str">
        <f t="shared" si="6"/>
        <v>2007Southland</v>
      </c>
      <c r="H160" s="1" t="str">
        <f t="shared" si="7"/>
        <v>2007</v>
      </c>
      <c r="I160" s="1">
        <f t="shared" si="8"/>
        <v>56.27355</v>
      </c>
      <c r="K160" t="s">
        <v>278</v>
      </c>
      <c r="L160" t="s">
        <v>69</v>
      </c>
      <c r="M160" t="s">
        <v>332</v>
      </c>
      <c r="N160" t="s">
        <v>51</v>
      </c>
      <c r="O160" t="s">
        <v>98</v>
      </c>
    </row>
    <row r="161" spans="1:15">
      <c r="A161">
        <v>2008</v>
      </c>
      <c r="B161" t="s">
        <v>122</v>
      </c>
      <c r="C161">
        <v>366</v>
      </c>
      <c r="D161">
        <v>52.113750000000003</v>
      </c>
      <c r="E161" s="1" t="str">
        <f>IF(ISNA(VLOOKUP(B161,Mapping!$K$5:$N$193,4,FALSE)),"Not Found",VLOOKUP(B161,Mapping!$K$5:$N$193,4,FALSE))</f>
        <v/>
      </c>
      <c r="F161" s="1" t="str">
        <f>IF(ISNA(VLOOKUP(B161,Mapping!$K$5:$O$193,1,FALSE)),"Not Found",VLOOKUP(B161,Mapping!$K$5:$O$193,5,FALSE))</f>
        <v>Southland</v>
      </c>
      <c r="G161" s="1" t="str">
        <f t="shared" si="6"/>
        <v>2008Southland</v>
      </c>
      <c r="H161" s="1" t="str">
        <f t="shared" si="7"/>
        <v>2008</v>
      </c>
      <c r="I161" s="1">
        <f t="shared" si="8"/>
        <v>52.113750000000003</v>
      </c>
      <c r="K161" t="s">
        <v>279</v>
      </c>
      <c r="L161" t="s">
        <v>84</v>
      </c>
      <c r="M161" t="s">
        <v>340</v>
      </c>
      <c r="N161" t="s">
        <v>331</v>
      </c>
      <c r="O161" t="s">
        <v>100</v>
      </c>
    </row>
    <row r="162" spans="1:15">
      <c r="A162">
        <v>2009</v>
      </c>
      <c r="B162" t="s">
        <v>122</v>
      </c>
      <c r="C162">
        <v>365</v>
      </c>
      <c r="D162">
        <v>55.908099999999997</v>
      </c>
      <c r="E162" s="1" t="str">
        <f>IF(ISNA(VLOOKUP(B162,Mapping!$K$5:$N$193,4,FALSE)),"Not Found",VLOOKUP(B162,Mapping!$K$5:$N$193,4,FALSE))</f>
        <v/>
      </c>
      <c r="F162" s="1" t="str">
        <f>IF(ISNA(VLOOKUP(B162,Mapping!$K$5:$O$193,1,FALSE)),"Not Found",VLOOKUP(B162,Mapping!$K$5:$O$193,5,FALSE))</f>
        <v>Southland</v>
      </c>
      <c r="G162" s="1" t="str">
        <f t="shared" si="6"/>
        <v>2009Southland</v>
      </c>
      <c r="H162" s="1" t="str">
        <f t="shared" si="7"/>
        <v>2009</v>
      </c>
      <c r="I162" s="1">
        <f t="shared" si="8"/>
        <v>55.908099999999997</v>
      </c>
      <c r="K162" t="s">
        <v>280</v>
      </c>
      <c r="L162" t="s">
        <v>72</v>
      </c>
      <c r="M162" t="s">
        <v>318</v>
      </c>
      <c r="N162" t="s">
        <v>40</v>
      </c>
      <c r="O162" t="s">
        <v>90</v>
      </c>
    </row>
    <row r="163" spans="1:15">
      <c r="A163">
        <v>2010</v>
      </c>
      <c r="B163" t="s">
        <v>122</v>
      </c>
      <c r="C163">
        <v>365</v>
      </c>
      <c r="D163">
        <v>55.922750000000001</v>
      </c>
      <c r="E163" s="1" t="str">
        <f>IF(ISNA(VLOOKUP(B163,Mapping!$K$5:$N$193,4,FALSE)),"Not Found",VLOOKUP(B163,Mapping!$K$5:$N$193,4,FALSE))</f>
        <v/>
      </c>
      <c r="F163" s="1" t="str">
        <f>IF(ISNA(VLOOKUP(B163,Mapping!$K$5:$O$193,1,FALSE)),"Not Found",VLOOKUP(B163,Mapping!$K$5:$O$193,5,FALSE))</f>
        <v>Southland</v>
      </c>
      <c r="G163" s="1" t="str">
        <f t="shared" si="6"/>
        <v>2010Southland</v>
      </c>
      <c r="H163" s="1" t="str">
        <f t="shared" si="7"/>
        <v>2010</v>
      </c>
      <c r="I163" s="1">
        <f t="shared" si="8"/>
        <v>55.922750000000001</v>
      </c>
      <c r="K163" t="s">
        <v>281</v>
      </c>
      <c r="L163" t="s">
        <v>59</v>
      </c>
      <c r="M163" t="s">
        <v>101</v>
      </c>
      <c r="N163" t="s">
        <v>324</v>
      </c>
      <c r="O163" t="s">
        <v>99</v>
      </c>
    </row>
    <row r="164" spans="1:15">
      <c r="A164">
        <v>2011</v>
      </c>
      <c r="B164" t="s">
        <v>122</v>
      </c>
      <c r="C164">
        <v>181</v>
      </c>
      <c r="D164">
        <v>27.369900000000001</v>
      </c>
      <c r="E164" s="1" t="str">
        <f>IF(ISNA(VLOOKUP(B164,Mapping!$K$5:$N$193,4,FALSE)),"Not Found",VLOOKUP(B164,Mapping!$K$5:$N$193,4,FALSE))</f>
        <v/>
      </c>
      <c r="F164" s="1" t="str">
        <f>IF(ISNA(VLOOKUP(B164,Mapping!$K$5:$O$193,1,FALSE)),"Not Found",VLOOKUP(B164,Mapping!$K$5:$O$193,5,FALSE))</f>
        <v>Southland</v>
      </c>
      <c r="G164" s="1" t="str">
        <f t="shared" si="6"/>
        <v>2011Southland</v>
      </c>
      <c r="H164" s="1" t="str">
        <f t="shared" si="7"/>
        <v>2011</v>
      </c>
      <c r="I164" s="1">
        <f t="shared" si="8"/>
        <v>27.369900000000001</v>
      </c>
      <c r="K164" t="s">
        <v>282</v>
      </c>
      <c r="L164" t="s">
        <v>77</v>
      </c>
      <c r="M164" t="s">
        <v>98</v>
      </c>
      <c r="N164" t="s">
        <v>334</v>
      </c>
      <c r="O164" t="s">
        <v>98</v>
      </c>
    </row>
    <row r="165" spans="1:15">
      <c r="A165">
        <v>2000</v>
      </c>
      <c r="B165" t="s">
        <v>123</v>
      </c>
      <c r="C165">
        <v>366</v>
      </c>
      <c r="D165">
        <v>288.87259999999998</v>
      </c>
      <c r="E165" s="1" t="str">
        <f>IF(ISNA(VLOOKUP(B165,Mapping!$K$5:$N$193,4,FALSE)),"Not Found",VLOOKUP(B165,Mapping!$K$5:$N$193,4,FALSE))</f>
        <v>Marlborough Lines Ltd</v>
      </c>
      <c r="F165" s="1" t="str">
        <f>IF(ISNA(VLOOKUP(B165,Mapping!$K$5:$O$193,1,FALSE)),"Not Found",VLOOKUP(B165,Mapping!$K$5:$O$193,5,FALSE))</f>
        <v>Upper South Island</v>
      </c>
      <c r="G165" s="1" t="str">
        <f t="shared" si="6"/>
        <v>Marlborough Lines Ltd2000Upper South Island</v>
      </c>
      <c r="H165" s="1" t="str">
        <f t="shared" si="7"/>
        <v>Marlborough Lines Ltd2000</v>
      </c>
      <c r="I165" s="1">
        <f t="shared" si="8"/>
        <v>288.87259999999998</v>
      </c>
      <c r="K165" t="s">
        <v>283</v>
      </c>
      <c r="L165" t="s">
        <v>59</v>
      </c>
      <c r="M165" t="s">
        <v>332</v>
      </c>
      <c r="N165" t="s">
        <v>324</v>
      </c>
      <c r="O165" t="s">
        <v>99</v>
      </c>
    </row>
    <row r="166" spans="1:15">
      <c r="A166">
        <v>2001</v>
      </c>
      <c r="B166" t="s">
        <v>123</v>
      </c>
      <c r="C166">
        <v>365</v>
      </c>
      <c r="D166">
        <v>297.06695000000002</v>
      </c>
      <c r="E166" s="1" t="str">
        <f>IF(ISNA(VLOOKUP(B166,Mapping!$K$5:$N$193,4,FALSE)),"Not Found",VLOOKUP(B166,Mapping!$K$5:$N$193,4,FALSE))</f>
        <v>Marlborough Lines Ltd</v>
      </c>
      <c r="F166" s="1" t="str">
        <f>IF(ISNA(VLOOKUP(B166,Mapping!$K$5:$O$193,1,FALSE)),"Not Found",VLOOKUP(B166,Mapping!$K$5:$O$193,5,FALSE))</f>
        <v>Upper South Island</v>
      </c>
      <c r="G166" s="1" t="str">
        <f t="shared" si="6"/>
        <v>Marlborough Lines Ltd2001Upper South Island</v>
      </c>
      <c r="H166" s="1" t="str">
        <f t="shared" si="7"/>
        <v>Marlborough Lines Ltd2001</v>
      </c>
      <c r="I166" s="1">
        <f t="shared" si="8"/>
        <v>297.06695000000002</v>
      </c>
      <c r="K166" t="s">
        <v>284</v>
      </c>
      <c r="L166" t="s">
        <v>59</v>
      </c>
      <c r="M166" t="s">
        <v>332</v>
      </c>
      <c r="N166" t="s">
        <v>324</v>
      </c>
      <c r="O166" t="s">
        <v>99</v>
      </c>
    </row>
    <row r="167" spans="1:15">
      <c r="A167">
        <v>2002</v>
      </c>
      <c r="B167" t="s">
        <v>123</v>
      </c>
      <c r="C167">
        <v>365</v>
      </c>
      <c r="D167">
        <v>307.50785000000002</v>
      </c>
      <c r="E167" s="1" t="str">
        <f>IF(ISNA(VLOOKUP(B167,Mapping!$K$5:$N$193,4,FALSE)),"Not Found",VLOOKUP(B167,Mapping!$K$5:$N$193,4,FALSE))</f>
        <v>Marlborough Lines Ltd</v>
      </c>
      <c r="F167" s="1" t="str">
        <f>IF(ISNA(VLOOKUP(B167,Mapping!$K$5:$O$193,1,FALSE)),"Not Found",VLOOKUP(B167,Mapping!$K$5:$O$193,5,FALSE))</f>
        <v>Upper South Island</v>
      </c>
      <c r="G167" s="1" t="str">
        <f t="shared" si="6"/>
        <v>Marlborough Lines Ltd2002Upper South Island</v>
      </c>
      <c r="H167" s="1" t="str">
        <f t="shared" si="7"/>
        <v>Marlborough Lines Ltd2002</v>
      </c>
      <c r="I167" s="1">
        <f t="shared" si="8"/>
        <v>307.50785000000002</v>
      </c>
      <c r="K167" t="s">
        <v>286</v>
      </c>
      <c r="L167" t="s">
        <v>58</v>
      </c>
      <c r="M167" t="s">
        <v>340</v>
      </c>
      <c r="N167" t="s">
        <v>342</v>
      </c>
      <c r="O167" t="s">
        <v>100</v>
      </c>
    </row>
    <row r="168" spans="1:15">
      <c r="A168">
        <v>2003</v>
      </c>
      <c r="B168" t="s">
        <v>123</v>
      </c>
      <c r="C168">
        <v>365</v>
      </c>
      <c r="D168">
        <v>315.55520000000001</v>
      </c>
      <c r="E168" s="1" t="str">
        <f>IF(ISNA(VLOOKUP(B168,Mapping!$K$5:$N$193,4,FALSE)),"Not Found",VLOOKUP(B168,Mapping!$K$5:$N$193,4,FALSE))</f>
        <v>Marlborough Lines Ltd</v>
      </c>
      <c r="F168" s="1" t="str">
        <f>IF(ISNA(VLOOKUP(B168,Mapping!$K$5:$O$193,1,FALSE)),"Not Found",VLOOKUP(B168,Mapping!$K$5:$O$193,5,FALSE))</f>
        <v>Upper South Island</v>
      </c>
      <c r="G168" s="1" t="str">
        <f t="shared" si="6"/>
        <v>Marlborough Lines Ltd2003Upper South Island</v>
      </c>
      <c r="H168" s="1" t="str">
        <f t="shared" si="7"/>
        <v>Marlborough Lines Ltd2003</v>
      </c>
      <c r="I168" s="1">
        <f t="shared" si="8"/>
        <v>315.55520000000001</v>
      </c>
      <c r="K168" t="s">
        <v>287</v>
      </c>
      <c r="L168" t="s">
        <v>78</v>
      </c>
      <c r="M168" t="s">
        <v>343</v>
      </c>
      <c r="N168" t="s">
        <v>344</v>
      </c>
      <c r="O168" t="s">
        <v>94</v>
      </c>
    </row>
    <row r="169" spans="1:15">
      <c r="A169">
        <v>2004</v>
      </c>
      <c r="B169" t="s">
        <v>123</v>
      </c>
      <c r="C169">
        <v>366</v>
      </c>
      <c r="D169">
        <v>330.64684999999997</v>
      </c>
      <c r="E169" s="1" t="str">
        <f>IF(ISNA(VLOOKUP(B169,Mapping!$K$5:$N$193,4,FALSE)),"Not Found",VLOOKUP(B169,Mapping!$K$5:$N$193,4,FALSE))</f>
        <v>Marlborough Lines Ltd</v>
      </c>
      <c r="F169" s="1" t="str">
        <f>IF(ISNA(VLOOKUP(B169,Mapping!$K$5:$O$193,1,FALSE)),"Not Found",VLOOKUP(B169,Mapping!$K$5:$O$193,5,FALSE))</f>
        <v>Upper South Island</v>
      </c>
      <c r="G169" s="1" t="str">
        <f t="shared" si="6"/>
        <v>Marlborough Lines Ltd2004Upper South Island</v>
      </c>
      <c r="H169" s="1" t="str">
        <f t="shared" si="7"/>
        <v>Marlborough Lines Ltd2004</v>
      </c>
      <c r="I169" s="1">
        <f t="shared" si="8"/>
        <v>330.64684999999997</v>
      </c>
      <c r="K169" t="s">
        <v>288</v>
      </c>
      <c r="L169" t="s">
        <v>74</v>
      </c>
      <c r="M169" t="s">
        <v>98</v>
      </c>
      <c r="N169" t="s">
        <v>24</v>
      </c>
      <c r="O169" t="s">
        <v>98</v>
      </c>
    </row>
    <row r="170" spans="1:15">
      <c r="A170">
        <v>2005</v>
      </c>
      <c r="B170" t="s">
        <v>123</v>
      </c>
      <c r="C170">
        <v>365</v>
      </c>
      <c r="D170">
        <v>337.93374999999997</v>
      </c>
      <c r="E170" s="1" t="str">
        <f>IF(ISNA(VLOOKUP(B170,Mapping!$K$5:$N$193,4,FALSE)),"Not Found",VLOOKUP(B170,Mapping!$K$5:$N$193,4,FALSE))</f>
        <v>Marlborough Lines Ltd</v>
      </c>
      <c r="F170" s="1" t="str">
        <f>IF(ISNA(VLOOKUP(B170,Mapping!$K$5:$O$193,1,FALSE)),"Not Found",VLOOKUP(B170,Mapping!$K$5:$O$193,5,FALSE))</f>
        <v>Upper South Island</v>
      </c>
      <c r="G170" s="1" t="str">
        <f t="shared" si="6"/>
        <v>Marlborough Lines Ltd2005Upper South Island</v>
      </c>
      <c r="H170" s="1" t="str">
        <f t="shared" si="7"/>
        <v>Marlborough Lines Ltd2005</v>
      </c>
      <c r="I170" s="1">
        <f t="shared" si="8"/>
        <v>337.93374999999997</v>
      </c>
      <c r="K170" t="s">
        <v>289</v>
      </c>
      <c r="L170" t="s">
        <v>30</v>
      </c>
      <c r="M170" t="s">
        <v>327</v>
      </c>
      <c r="N170" t="s">
        <v>352</v>
      </c>
      <c r="O170" t="s">
        <v>97</v>
      </c>
    </row>
    <row r="171" spans="1:15">
      <c r="A171">
        <v>2006</v>
      </c>
      <c r="B171" t="s">
        <v>123</v>
      </c>
      <c r="C171">
        <v>365</v>
      </c>
      <c r="D171">
        <v>342.58679999999998</v>
      </c>
      <c r="E171" s="1" t="str">
        <f>IF(ISNA(VLOOKUP(B171,Mapping!$K$5:$N$193,4,FALSE)),"Not Found",VLOOKUP(B171,Mapping!$K$5:$N$193,4,FALSE))</f>
        <v>Marlborough Lines Ltd</v>
      </c>
      <c r="F171" s="1" t="str">
        <f>IF(ISNA(VLOOKUP(B171,Mapping!$K$5:$O$193,1,FALSE)),"Not Found",VLOOKUP(B171,Mapping!$K$5:$O$193,5,FALSE))</f>
        <v>Upper South Island</v>
      </c>
      <c r="G171" s="1" t="str">
        <f t="shared" si="6"/>
        <v>Marlborough Lines Ltd2006Upper South Island</v>
      </c>
      <c r="H171" s="1" t="str">
        <f t="shared" si="7"/>
        <v>Marlborough Lines Ltd2006</v>
      </c>
      <c r="I171" s="1">
        <f t="shared" si="8"/>
        <v>342.58679999999998</v>
      </c>
      <c r="K171" t="s">
        <v>290</v>
      </c>
      <c r="L171" t="s">
        <v>39</v>
      </c>
      <c r="M171" t="s">
        <v>318</v>
      </c>
      <c r="N171" t="s">
        <v>40</v>
      </c>
      <c r="O171" t="s">
        <v>90</v>
      </c>
    </row>
    <row r="172" spans="1:15">
      <c r="A172">
        <v>2007</v>
      </c>
      <c r="B172" t="s">
        <v>123</v>
      </c>
      <c r="C172">
        <v>365</v>
      </c>
      <c r="D172">
        <v>359.16829999999999</v>
      </c>
      <c r="E172" s="1" t="str">
        <f>IF(ISNA(VLOOKUP(B172,Mapping!$K$5:$N$193,4,FALSE)),"Not Found",VLOOKUP(B172,Mapping!$K$5:$N$193,4,FALSE))</f>
        <v>Marlborough Lines Ltd</v>
      </c>
      <c r="F172" s="1" t="str">
        <f>IF(ISNA(VLOOKUP(B172,Mapping!$K$5:$O$193,1,FALSE)),"Not Found",VLOOKUP(B172,Mapping!$K$5:$O$193,5,FALSE))</f>
        <v>Upper South Island</v>
      </c>
      <c r="G172" s="1" t="str">
        <f t="shared" si="6"/>
        <v>Marlborough Lines Ltd2007Upper South Island</v>
      </c>
      <c r="H172" s="1" t="str">
        <f t="shared" si="7"/>
        <v>Marlborough Lines Ltd2007</v>
      </c>
      <c r="I172" s="1">
        <f t="shared" si="8"/>
        <v>359.16829999999999</v>
      </c>
      <c r="K172" t="s">
        <v>291</v>
      </c>
      <c r="L172" t="s">
        <v>73</v>
      </c>
      <c r="M172" t="s">
        <v>93</v>
      </c>
      <c r="N172" t="s">
        <v>336</v>
      </c>
      <c r="O172" t="s">
        <v>93</v>
      </c>
    </row>
    <row r="173" spans="1:15">
      <c r="A173">
        <v>2008</v>
      </c>
      <c r="B173" t="s">
        <v>123</v>
      </c>
      <c r="C173">
        <v>366</v>
      </c>
      <c r="D173">
        <v>365.90055000000001</v>
      </c>
      <c r="E173" s="1" t="str">
        <f>IF(ISNA(VLOOKUP(B173,Mapping!$K$5:$N$193,4,FALSE)),"Not Found",VLOOKUP(B173,Mapping!$K$5:$N$193,4,FALSE))</f>
        <v>Marlborough Lines Ltd</v>
      </c>
      <c r="F173" s="1" t="str">
        <f>IF(ISNA(VLOOKUP(B173,Mapping!$K$5:$O$193,1,FALSE)),"Not Found",VLOOKUP(B173,Mapping!$K$5:$O$193,5,FALSE))</f>
        <v>Upper South Island</v>
      </c>
      <c r="G173" s="1" t="str">
        <f t="shared" si="6"/>
        <v>Marlborough Lines Ltd2008Upper South Island</v>
      </c>
      <c r="H173" s="1" t="str">
        <f t="shared" si="7"/>
        <v>Marlborough Lines Ltd2008</v>
      </c>
      <c r="I173" s="1">
        <f t="shared" si="8"/>
        <v>365.90055000000001</v>
      </c>
      <c r="K173" t="s">
        <v>292</v>
      </c>
      <c r="L173" t="s">
        <v>50</v>
      </c>
      <c r="M173" t="s">
        <v>340</v>
      </c>
      <c r="N173" t="s">
        <v>339</v>
      </c>
      <c r="O173" t="s">
        <v>100</v>
      </c>
    </row>
    <row r="174" spans="1:15">
      <c r="A174">
        <v>2009</v>
      </c>
      <c r="B174" t="s">
        <v>123</v>
      </c>
      <c r="C174">
        <v>365</v>
      </c>
      <c r="D174">
        <v>377.5686</v>
      </c>
      <c r="E174" s="1" t="str">
        <f>IF(ISNA(VLOOKUP(B174,Mapping!$K$5:$N$193,4,FALSE)),"Not Found",VLOOKUP(B174,Mapping!$K$5:$N$193,4,FALSE))</f>
        <v>Marlborough Lines Ltd</v>
      </c>
      <c r="F174" s="1" t="str">
        <f>IF(ISNA(VLOOKUP(B174,Mapping!$K$5:$O$193,1,FALSE)),"Not Found",VLOOKUP(B174,Mapping!$K$5:$O$193,5,FALSE))</f>
        <v>Upper South Island</v>
      </c>
      <c r="G174" s="1" t="str">
        <f t="shared" si="6"/>
        <v>Marlborough Lines Ltd2009Upper South Island</v>
      </c>
      <c r="H174" s="1" t="str">
        <f t="shared" si="7"/>
        <v>Marlborough Lines Ltd2009</v>
      </c>
      <c r="I174" s="1">
        <f t="shared" si="8"/>
        <v>377.5686</v>
      </c>
      <c r="K174" t="s">
        <v>293</v>
      </c>
      <c r="L174" t="s">
        <v>66</v>
      </c>
      <c r="M174" t="s">
        <v>332</v>
      </c>
      <c r="N174" t="s">
        <v>338</v>
      </c>
      <c r="O174" t="s">
        <v>99</v>
      </c>
    </row>
    <row r="175" spans="1:15">
      <c r="A175">
        <v>2010</v>
      </c>
      <c r="B175" t="s">
        <v>123</v>
      </c>
      <c r="C175">
        <v>365</v>
      </c>
      <c r="D175">
        <v>375.45159999999998</v>
      </c>
      <c r="E175" s="1" t="str">
        <f>IF(ISNA(VLOOKUP(B175,Mapping!$K$5:$N$193,4,FALSE)),"Not Found",VLOOKUP(B175,Mapping!$K$5:$N$193,4,FALSE))</f>
        <v>Marlborough Lines Ltd</v>
      </c>
      <c r="F175" s="1" t="str">
        <f>IF(ISNA(VLOOKUP(B175,Mapping!$K$5:$O$193,1,FALSE)),"Not Found",VLOOKUP(B175,Mapping!$K$5:$O$193,5,FALSE))</f>
        <v>Upper South Island</v>
      </c>
      <c r="G175" s="1" t="str">
        <f t="shared" si="6"/>
        <v>Marlborough Lines Ltd2010Upper South Island</v>
      </c>
      <c r="H175" s="1" t="str">
        <f t="shared" si="7"/>
        <v>Marlborough Lines Ltd2010</v>
      </c>
      <c r="I175" s="1">
        <f t="shared" si="8"/>
        <v>375.45159999999998</v>
      </c>
      <c r="K175" t="s">
        <v>294</v>
      </c>
      <c r="L175" t="s">
        <v>57</v>
      </c>
      <c r="M175" t="s">
        <v>321</v>
      </c>
      <c r="N175" t="s">
        <v>320</v>
      </c>
      <c r="O175" t="s">
        <v>91</v>
      </c>
    </row>
    <row r="176" spans="1:15">
      <c r="A176">
        <v>2011</v>
      </c>
      <c r="B176" t="s">
        <v>123</v>
      </c>
      <c r="C176">
        <v>181</v>
      </c>
      <c r="D176">
        <v>190.28270000000001</v>
      </c>
      <c r="E176" s="1" t="str">
        <f>IF(ISNA(VLOOKUP(B176,Mapping!$K$5:$N$193,4,FALSE)),"Not Found",VLOOKUP(B176,Mapping!$K$5:$N$193,4,FALSE))</f>
        <v>Marlborough Lines Ltd</v>
      </c>
      <c r="F176" s="1" t="str">
        <f>IF(ISNA(VLOOKUP(B176,Mapping!$K$5:$O$193,1,FALSE)),"Not Found",VLOOKUP(B176,Mapping!$K$5:$O$193,5,FALSE))</f>
        <v>Upper South Island</v>
      </c>
      <c r="G176" s="1" t="str">
        <f t="shared" si="6"/>
        <v>Marlborough Lines Ltd2011Upper South Island</v>
      </c>
      <c r="H176" s="1" t="str">
        <f t="shared" si="7"/>
        <v>Marlborough Lines Ltd2011</v>
      </c>
      <c r="I176" s="1">
        <f t="shared" si="8"/>
        <v>190.28270000000001</v>
      </c>
      <c r="K176" t="s">
        <v>296</v>
      </c>
      <c r="L176" t="s">
        <v>82</v>
      </c>
      <c r="M176" t="s">
        <v>332</v>
      </c>
      <c r="N176" t="s">
        <v>331</v>
      </c>
      <c r="O176" t="s">
        <v>99</v>
      </c>
    </row>
    <row r="177" spans="1:15">
      <c r="A177">
        <v>2000</v>
      </c>
      <c r="B177" t="s">
        <v>124</v>
      </c>
      <c r="C177">
        <v>366</v>
      </c>
      <c r="D177">
        <v>215.30690000000001</v>
      </c>
      <c r="E177" s="1" t="str">
        <f>IF(ISNA(VLOOKUP(B177,Mapping!$K$5:$N$193,4,FALSE)),"Not Found",VLOOKUP(B177,Mapping!$K$5:$N$193,4,FALSE))</f>
        <v>Counties Power Ltd</v>
      </c>
      <c r="F177" s="1" t="str">
        <f>IF(ISNA(VLOOKUP(B177,Mapping!$K$5:$O$193,1,FALSE)),"Not Found",VLOOKUP(B177,Mapping!$K$5:$O$193,5,FALSE))</f>
        <v>Auckland</v>
      </c>
      <c r="G177" s="1" t="str">
        <f t="shared" si="6"/>
        <v>Counties Power Ltd2000Auckland</v>
      </c>
      <c r="H177" s="1" t="str">
        <f t="shared" si="7"/>
        <v>Counties Power Ltd2000</v>
      </c>
      <c r="I177" s="1">
        <f t="shared" si="8"/>
        <v>215.30690000000001</v>
      </c>
      <c r="K177" t="s">
        <v>297</v>
      </c>
      <c r="L177" t="s">
        <v>25</v>
      </c>
      <c r="M177" t="s">
        <v>343</v>
      </c>
      <c r="N177" t="s">
        <v>324</v>
      </c>
      <c r="O177" t="s">
        <v>94</v>
      </c>
    </row>
    <row r="178" spans="1:15">
      <c r="A178">
        <v>2001</v>
      </c>
      <c r="B178" t="s">
        <v>124</v>
      </c>
      <c r="C178">
        <v>365</v>
      </c>
      <c r="D178">
        <v>181.57830000000001</v>
      </c>
      <c r="E178" s="1" t="str">
        <f>IF(ISNA(VLOOKUP(B178,Mapping!$K$5:$N$193,4,FALSE)),"Not Found",VLOOKUP(B178,Mapping!$K$5:$N$193,4,FALSE))</f>
        <v>Counties Power Ltd</v>
      </c>
      <c r="F178" s="1" t="str">
        <f>IF(ISNA(VLOOKUP(B178,Mapping!$K$5:$O$193,1,FALSE)),"Not Found",VLOOKUP(B178,Mapping!$K$5:$O$193,5,FALSE))</f>
        <v>Auckland</v>
      </c>
      <c r="G178" s="1" t="str">
        <f t="shared" si="6"/>
        <v>Counties Power Ltd2001Auckland</v>
      </c>
      <c r="H178" s="1" t="str">
        <f t="shared" si="7"/>
        <v>Counties Power Ltd2001</v>
      </c>
      <c r="I178" s="1">
        <f t="shared" si="8"/>
        <v>181.57830000000001</v>
      </c>
      <c r="K178" t="s">
        <v>298</v>
      </c>
      <c r="L178" t="s">
        <v>44</v>
      </c>
      <c r="M178" t="s">
        <v>98</v>
      </c>
      <c r="N178" t="s">
        <v>331</v>
      </c>
      <c r="O178" t="s">
        <v>98</v>
      </c>
    </row>
    <row r="179" spans="1:15">
      <c r="A179">
        <v>2002</v>
      </c>
      <c r="B179" t="s">
        <v>124</v>
      </c>
      <c r="C179">
        <v>365</v>
      </c>
      <c r="D179">
        <v>191.70490000000001</v>
      </c>
      <c r="E179" s="1" t="str">
        <f>IF(ISNA(VLOOKUP(B179,Mapping!$K$5:$N$193,4,FALSE)),"Not Found",VLOOKUP(B179,Mapping!$K$5:$N$193,4,FALSE))</f>
        <v>Counties Power Ltd</v>
      </c>
      <c r="F179" s="1" t="str">
        <f>IF(ISNA(VLOOKUP(B179,Mapping!$K$5:$O$193,1,FALSE)),"Not Found",VLOOKUP(B179,Mapping!$K$5:$O$193,5,FALSE))</f>
        <v>Auckland</v>
      </c>
      <c r="G179" s="1" t="str">
        <f t="shared" si="6"/>
        <v>Counties Power Ltd2002Auckland</v>
      </c>
      <c r="H179" s="1" t="str">
        <f t="shared" si="7"/>
        <v>Counties Power Ltd2002</v>
      </c>
      <c r="I179" s="1">
        <f t="shared" si="8"/>
        <v>191.70490000000001</v>
      </c>
      <c r="K179" t="s">
        <v>299</v>
      </c>
      <c r="L179" t="s">
        <v>83</v>
      </c>
      <c r="M179" t="s">
        <v>93</v>
      </c>
      <c r="N179" t="s">
        <v>336</v>
      </c>
      <c r="O179" t="s">
        <v>93</v>
      </c>
    </row>
    <row r="180" spans="1:15">
      <c r="A180">
        <v>2003</v>
      </c>
      <c r="B180" t="s">
        <v>124</v>
      </c>
      <c r="C180">
        <v>365</v>
      </c>
      <c r="D180">
        <v>196.49625</v>
      </c>
      <c r="E180" s="1" t="str">
        <f>IF(ISNA(VLOOKUP(B180,Mapping!$K$5:$N$193,4,FALSE)),"Not Found",VLOOKUP(B180,Mapping!$K$5:$N$193,4,FALSE))</f>
        <v>Counties Power Ltd</v>
      </c>
      <c r="F180" s="1" t="str">
        <f>IF(ISNA(VLOOKUP(B180,Mapping!$K$5:$O$193,1,FALSE)),"Not Found",VLOOKUP(B180,Mapping!$K$5:$O$193,5,FALSE))</f>
        <v>Auckland</v>
      </c>
      <c r="G180" s="1" t="str">
        <f t="shared" si="6"/>
        <v>Counties Power Ltd2003Auckland</v>
      </c>
      <c r="H180" s="1" t="str">
        <f t="shared" si="7"/>
        <v>Counties Power Ltd2003</v>
      </c>
      <c r="I180" s="1">
        <f t="shared" si="8"/>
        <v>196.49625</v>
      </c>
      <c r="K180" t="s">
        <v>300</v>
      </c>
      <c r="L180" t="s">
        <v>42</v>
      </c>
      <c r="M180" t="s">
        <v>91</v>
      </c>
      <c r="N180" t="s">
        <v>349</v>
      </c>
      <c r="O180" t="s">
        <v>91</v>
      </c>
    </row>
    <row r="181" spans="1:15">
      <c r="A181">
        <v>2004</v>
      </c>
      <c r="B181" t="s">
        <v>124</v>
      </c>
      <c r="C181">
        <v>366</v>
      </c>
      <c r="D181">
        <v>208.42330000000001</v>
      </c>
      <c r="E181" s="1" t="str">
        <f>IF(ISNA(VLOOKUP(B181,Mapping!$K$5:$N$193,4,FALSE)),"Not Found",VLOOKUP(B181,Mapping!$K$5:$N$193,4,FALSE))</f>
        <v>Counties Power Ltd</v>
      </c>
      <c r="F181" s="1" t="str">
        <f>IF(ISNA(VLOOKUP(B181,Mapping!$K$5:$O$193,1,FALSE)),"Not Found",VLOOKUP(B181,Mapping!$K$5:$O$193,5,FALSE))</f>
        <v>Auckland</v>
      </c>
      <c r="G181" s="1" t="str">
        <f t="shared" si="6"/>
        <v>Counties Power Ltd2004Auckland</v>
      </c>
      <c r="H181" s="1" t="str">
        <f t="shared" si="7"/>
        <v>Counties Power Ltd2004</v>
      </c>
      <c r="I181" s="1">
        <f t="shared" si="8"/>
        <v>208.42330000000001</v>
      </c>
      <c r="K181" t="s">
        <v>358</v>
      </c>
      <c r="L181" t="s">
        <v>69</v>
      </c>
      <c r="M181" t="s">
        <v>98</v>
      </c>
      <c r="N181" t="s">
        <v>324</v>
      </c>
      <c r="O181" t="s">
        <v>98</v>
      </c>
    </row>
    <row r="182" spans="1:15">
      <c r="A182">
        <v>2005</v>
      </c>
      <c r="B182" t="s">
        <v>124</v>
      </c>
      <c r="C182">
        <v>365</v>
      </c>
      <c r="D182">
        <v>211.76195000000001</v>
      </c>
      <c r="E182" s="1" t="str">
        <f>IF(ISNA(VLOOKUP(B182,Mapping!$K$5:$N$193,4,FALSE)),"Not Found",VLOOKUP(B182,Mapping!$K$5:$N$193,4,FALSE))</f>
        <v>Counties Power Ltd</v>
      </c>
      <c r="F182" s="1" t="str">
        <f>IF(ISNA(VLOOKUP(B182,Mapping!$K$5:$O$193,1,FALSE)),"Not Found",VLOOKUP(B182,Mapping!$K$5:$O$193,5,FALSE))</f>
        <v>Auckland</v>
      </c>
      <c r="G182" s="1" t="str">
        <f t="shared" si="6"/>
        <v>Counties Power Ltd2005Auckland</v>
      </c>
      <c r="H182" s="1" t="str">
        <f t="shared" si="7"/>
        <v>Counties Power Ltd2005</v>
      </c>
      <c r="I182" s="1">
        <f t="shared" si="8"/>
        <v>211.76195000000001</v>
      </c>
      <c r="K182" t="s">
        <v>302</v>
      </c>
      <c r="L182" t="s">
        <v>27</v>
      </c>
      <c r="M182" t="s">
        <v>98</v>
      </c>
      <c r="N182" t="s">
        <v>331</v>
      </c>
      <c r="O182" t="s">
        <v>98</v>
      </c>
    </row>
    <row r="183" spans="1:15">
      <c r="A183">
        <v>2006</v>
      </c>
      <c r="B183" t="s">
        <v>124</v>
      </c>
      <c r="C183">
        <v>365</v>
      </c>
      <c r="D183">
        <v>205.60665</v>
      </c>
      <c r="E183" s="1" t="str">
        <f>IF(ISNA(VLOOKUP(B183,Mapping!$K$5:$N$193,4,FALSE)),"Not Found",VLOOKUP(B183,Mapping!$K$5:$N$193,4,FALSE))</f>
        <v>Counties Power Ltd</v>
      </c>
      <c r="F183" s="1" t="str">
        <f>IF(ISNA(VLOOKUP(B183,Mapping!$K$5:$O$193,1,FALSE)),"Not Found",VLOOKUP(B183,Mapping!$K$5:$O$193,5,FALSE))</f>
        <v>Auckland</v>
      </c>
      <c r="G183" s="1" t="str">
        <f t="shared" si="6"/>
        <v>Counties Power Ltd2006Auckland</v>
      </c>
      <c r="H183" s="1" t="str">
        <f t="shared" si="7"/>
        <v>Counties Power Ltd2006</v>
      </c>
      <c r="I183" s="1">
        <f t="shared" si="8"/>
        <v>205.60665</v>
      </c>
      <c r="K183" t="s">
        <v>304</v>
      </c>
      <c r="L183" t="s">
        <v>29</v>
      </c>
      <c r="M183" t="s">
        <v>90</v>
      </c>
      <c r="N183" t="s">
        <v>337</v>
      </c>
      <c r="O183" t="s">
        <v>90</v>
      </c>
    </row>
    <row r="184" spans="1:15">
      <c r="A184">
        <v>2007</v>
      </c>
      <c r="B184" t="s">
        <v>124</v>
      </c>
      <c r="C184">
        <v>365</v>
      </c>
      <c r="D184">
        <v>114.72355</v>
      </c>
      <c r="E184" s="1" t="str">
        <f>IF(ISNA(VLOOKUP(B184,Mapping!$K$5:$N$193,4,FALSE)),"Not Found",VLOOKUP(B184,Mapping!$K$5:$N$193,4,FALSE))</f>
        <v>Counties Power Ltd</v>
      </c>
      <c r="F184" s="1" t="str">
        <f>IF(ISNA(VLOOKUP(B184,Mapping!$K$5:$O$193,1,FALSE)),"Not Found",VLOOKUP(B184,Mapping!$K$5:$O$193,5,FALSE))</f>
        <v>Auckland</v>
      </c>
      <c r="G184" s="1" t="str">
        <f t="shared" si="6"/>
        <v>Counties Power Ltd2007Auckland</v>
      </c>
      <c r="H184" s="1" t="str">
        <f t="shared" si="7"/>
        <v>Counties Power Ltd2007</v>
      </c>
      <c r="I184" s="1">
        <f t="shared" si="8"/>
        <v>114.72355</v>
      </c>
      <c r="K184" t="s">
        <v>305</v>
      </c>
      <c r="L184" t="s">
        <v>29</v>
      </c>
      <c r="M184" t="s">
        <v>90</v>
      </c>
      <c r="N184" t="s">
        <v>337</v>
      </c>
      <c r="O184" t="s">
        <v>90</v>
      </c>
    </row>
    <row r="185" spans="1:15">
      <c r="A185">
        <v>2008</v>
      </c>
      <c r="B185" t="s">
        <v>124</v>
      </c>
      <c r="C185">
        <v>366</v>
      </c>
      <c r="D185">
        <v>116.7315</v>
      </c>
      <c r="E185" s="1" t="str">
        <f>IF(ISNA(VLOOKUP(B185,Mapping!$K$5:$N$193,4,FALSE)),"Not Found",VLOOKUP(B185,Mapping!$K$5:$N$193,4,FALSE))</f>
        <v>Counties Power Ltd</v>
      </c>
      <c r="F185" s="1" t="str">
        <f>IF(ISNA(VLOOKUP(B185,Mapping!$K$5:$O$193,1,FALSE)),"Not Found",VLOOKUP(B185,Mapping!$K$5:$O$193,5,FALSE))</f>
        <v>Auckland</v>
      </c>
      <c r="G185" s="1" t="str">
        <f t="shared" si="6"/>
        <v>Counties Power Ltd2008Auckland</v>
      </c>
      <c r="H185" s="1" t="str">
        <f t="shared" si="7"/>
        <v>Counties Power Ltd2008</v>
      </c>
      <c r="I185" s="1">
        <f t="shared" si="8"/>
        <v>116.7315</v>
      </c>
      <c r="K185" t="s">
        <v>306</v>
      </c>
      <c r="L185" t="s">
        <v>6</v>
      </c>
      <c r="M185" t="s">
        <v>322</v>
      </c>
      <c r="N185" t="s">
        <v>351</v>
      </c>
      <c r="O185" t="s">
        <v>92</v>
      </c>
    </row>
    <row r="186" spans="1:15">
      <c r="A186">
        <v>2009</v>
      </c>
      <c r="B186" t="s">
        <v>124</v>
      </c>
      <c r="C186">
        <v>365</v>
      </c>
      <c r="D186">
        <v>102.3961</v>
      </c>
      <c r="E186" s="1" t="str">
        <f>IF(ISNA(VLOOKUP(B186,Mapping!$K$5:$N$193,4,FALSE)),"Not Found",VLOOKUP(B186,Mapping!$K$5:$N$193,4,FALSE))</f>
        <v>Counties Power Ltd</v>
      </c>
      <c r="F186" s="1" t="str">
        <f>IF(ISNA(VLOOKUP(B186,Mapping!$K$5:$O$193,1,FALSE)),"Not Found",VLOOKUP(B186,Mapping!$K$5:$O$193,5,FALSE))</f>
        <v>Auckland</v>
      </c>
      <c r="G186" s="1" t="str">
        <f t="shared" si="6"/>
        <v>Counties Power Ltd2009Auckland</v>
      </c>
      <c r="H186" s="1" t="str">
        <f t="shared" si="7"/>
        <v>Counties Power Ltd2009</v>
      </c>
      <c r="I186" s="1">
        <f t="shared" si="8"/>
        <v>102.3961</v>
      </c>
      <c r="K186" t="s">
        <v>307</v>
      </c>
      <c r="L186" t="s">
        <v>9</v>
      </c>
      <c r="M186" t="s">
        <v>332</v>
      </c>
      <c r="N186" t="s">
        <v>353</v>
      </c>
      <c r="O186" t="s">
        <v>94</v>
      </c>
    </row>
    <row r="187" spans="1:15">
      <c r="A187">
        <v>2010</v>
      </c>
      <c r="B187" t="s">
        <v>124</v>
      </c>
      <c r="C187">
        <v>365</v>
      </c>
      <c r="D187">
        <v>93.191699999999997</v>
      </c>
      <c r="E187" s="1" t="str">
        <f>IF(ISNA(VLOOKUP(B187,Mapping!$K$5:$N$193,4,FALSE)),"Not Found",VLOOKUP(B187,Mapping!$K$5:$N$193,4,FALSE))</f>
        <v>Counties Power Ltd</v>
      </c>
      <c r="F187" s="1" t="str">
        <f>IF(ISNA(VLOOKUP(B187,Mapping!$K$5:$O$193,1,FALSE)),"Not Found",VLOOKUP(B187,Mapping!$K$5:$O$193,5,FALSE))</f>
        <v>Auckland</v>
      </c>
      <c r="G187" s="1" t="str">
        <f t="shared" si="6"/>
        <v>Counties Power Ltd2010Auckland</v>
      </c>
      <c r="H187" s="1" t="str">
        <f t="shared" si="7"/>
        <v>Counties Power Ltd2010</v>
      </c>
      <c r="I187" s="1">
        <f t="shared" si="8"/>
        <v>93.191699999999997</v>
      </c>
      <c r="K187" t="s">
        <v>308</v>
      </c>
      <c r="L187" t="s">
        <v>78</v>
      </c>
      <c r="M187" t="s">
        <v>343</v>
      </c>
      <c r="N187" t="s">
        <v>344</v>
      </c>
      <c r="O187" t="s">
        <v>94</v>
      </c>
    </row>
    <row r="188" spans="1:15">
      <c r="A188">
        <v>2011</v>
      </c>
      <c r="B188" t="s">
        <v>124</v>
      </c>
      <c r="C188">
        <v>181</v>
      </c>
      <c r="D188">
        <v>41.804349999999999</v>
      </c>
      <c r="E188" s="1" t="str">
        <f>IF(ISNA(VLOOKUP(B188,Mapping!$K$5:$N$193,4,FALSE)),"Not Found",VLOOKUP(B188,Mapping!$K$5:$N$193,4,FALSE))</f>
        <v>Counties Power Ltd</v>
      </c>
      <c r="F188" s="1" t="str">
        <f>IF(ISNA(VLOOKUP(B188,Mapping!$K$5:$O$193,1,FALSE)),"Not Found",VLOOKUP(B188,Mapping!$K$5:$O$193,5,FALSE))</f>
        <v>Auckland</v>
      </c>
      <c r="G188" s="1" t="str">
        <f t="shared" si="6"/>
        <v>Counties Power Ltd2011Auckland</v>
      </c>
      <c r="H188" s="1" t="str">
        <f t="shared" si="7"/>
        <v>Counties Power Ltd2011</v>
      </c>
      <c r="I188" s="1">
        <f t="shared" si="8"/>
        <v>41.804349999999999</v>
      </c>
      <c r="K188" t="s">
        <v>310</v>
      </c>
      <c r="L188" t="s">
        <v>69</v>
      </c>
      <c r="M188" t="s">
        <v>98</v>
      </c>
      <c r="N188" t="s">
        <v>342</v>
      </c>
      <c r="O188" t="s">
        <v>98</v>
      </c>
    </row>
    <row r="189" spans="1:15">
      <c r="A189">
        <v>2000</v>
      </c>
      <c r="B189" t="s">
        <v>125</v>
      </c>
      <c r="C189">
        <v>366</v>
      </c>
      <c r="D189">
        <v>63.9039</v>
      </c>
      <c r="E189" s="1" t="str">
        <f>IF(ISNA(VLOOKUP(B189,Mapping!$K$5:$N$193,4,FALSE)),"Not Found",VLOOKUP(B189,Mapping!$K$5:$N$193,4,FALSE))</f>
        <v>Counties Power Ltd</v>
      </c>
      <c r="F189" s="1" t="str">
        <f>IF(ISNA(VLOOKUP(B189,Mapping!$K$5:$O$193,1,FALSE)),"Not Found",VLOOKUP(B189,Mapping!$K$5:$O$193,5,FALSE))</f>
        <v>Auckland</v>
      </c>
      <c r="G189" s="1" t="str">
        <f t="shared" si="6"/>
        <v>Counties Power Ltd2000Auckland</v>
      </c>
      <c r="H189" s="1" t="str">
        <f t="shared" si="7"/>
        <v>Counties Power Ltd2000</v>
      </c>
      <c r="I189" s="1">
        <f t="shared" si="8"/>
        <v>63.9039</v>
      </c>
      <c r="K189" t="s">
        <v>311</v>
      </c>
      <c r="L189" t="s">
        <v>80</v>
      </c>
      <c r="M189" t="s">
        <v>327</v>
      </c>
      <c r="N189" t="s">
        <v>350</v>
      </c>
      <c r="O189" t="s">
        <v>95</v>
      </c>
    </row>
    <row r="190" spans="1:15">
      <c r="A190">
        <v>2001</v>
      </c>
      <c r="B190" t="s">
        <v>125</v>
      </c>
      <c r="C190">
        <v>365</v>
      </c>
      <c r="D190">
        <v>105.91705</v>
      </c>
      <c r="E190" s="1" t="str">
        <f>IF(ISNA(VLOOKUP(B190,Mapping!$K$5:$N$193,4,FALSE)),"Not Found",VLOOKUP(B190,Mapping!$K$5:$N$193,4,FALSE))</f>
        <v>Counties Power Ltd</v>
      </c>
      <c r="F190" s="1" t="str">
        <f>IF(ISNA(VLOOKUP(B190,Mapping!$K$5:$O$193,1,FALSE)),"Not Found",VLOOKUP(B190,Mapping!$K$5:$O$193,5,FALSE))</f>
        <v>Auckland</v>
      </c>
      <c r="G190" s="1" t="str">
        <f t="shared" si="6"/>
        <v>Counties Power Ltd2001Auckland</v>
      </c>
      <c r="H190" s="1" t="str">
        <f t="shared" si="7"/>
        <v>Counties Power Ltd2001</v>
      </c>
      <c r="I190" s="1">
        <f t="shared" si="8"/>
        <v>105.91705</v>
      </c>
      <c r="K190" t="s">
        <v>314</v>
      </c>
      <c r="L190" t="s">
        <v>25</v>
      </c>
      <c r="M190" t="s">
        <v>343</v>
      </c>
      <c r="N190" t="s">
        <v>342</v>
      </c>
      <c r="O190" t="s">
        <v>94</v>
      </c>
    </row>
    <row r="191" spans="1:15">
      <c r="A191">
        <v>2002</v>
      </c>
      <c r="B191" t="s">
        <v>125</v>
      </c>
      <c r="C191">
        <v>365</v>
      </c>
      <c r="D191">
        <v>108.5123</v>
      </c>
      <c r="E191" s="1" t="str">
        <f>IF(ISNA(VLOOKUP(B191,Mapping!$K$5:$N$193,4,FALSE)),"Not Found",VLOOKUP(B191,Mapping!$K$5:$N$193,4,FALSE))</f>
        <v>Counties Power Ltd</v>
      </c>
      <c r="F191" s="1" t="str">
        <f>IF(ISNA(VLOOKUP(B191,Mapping!$K$5:$O$193,1,FALSE)),"Not Found",VLOOKUP(B191,Mapping!$K$5:$O$193,5,FALSE))</f>
        <v>Auckland</v>
      </c>
      <c r="G191" s="1" t="str">
        <f t="shared" si="6"/>
        <v>Counties Power Ltd2002Auckland</v>
      </c>
      <c r="H191" s="1" t="str">
        <f t="shared" si="7"/>
        <v>Counties Power Ltd2002</v>
      </c>
      <c r="I191" s="1">
        <f t="shared" si="8"/>
        <v>108.5123</v>
      </c>
      <c r="K191" t="s">
        <v>315</v>
      </c>
      <c r="L191" t="s">
        <v>61</v>
      </c>
      <c r="M191" t="s">
        <v>101</v>
      </c>
      <c r="N191" t="s">
        <v>331</v>
      </c>
      <c r="O191" t="s">
        <v>101</v>
      </c>
    </row>
    <row r="192" spans="1:15">
      <c r="A192">
        <v>2003</v>
      </c>
      <c r="B192" t="s">
        <v>125</v>
      </c>
      <c r="C192">
        <v>365</v>
      </c>
      <c r="D192">
        <v>110.8296</v>
      </c>
      <c r="E192" s="1" t="str">
        <f>IF(ISNA(VLOOKUP(B192,Mapping!$K$5:$N$193,4,FALSE)),"Not Found",VLOOKUP(B192,Mapping!$K$5:$N$193,4,FALSE))</f>
        <v>Counties Power Ltd</v>
      </c>
      <c r="F192" s="1" t="str">
        <f>IF(ISNA(VLOOKUP(B192,Mapping!$K$5:$O$193,1,FALSE)),"Not Found",VLOOKUP(B192,Mapping!$K$5:$O$193,5,FALSE))</f>
        <v>Auckland</v>
      </c>
      <c r="G192" s="1" t="str">
        <f t="shared" si="6"/>
        <v>Counties Power Ltd2003Auckland</v>
      </c>
      <c r="H192" s="1" t="str">
        <f t="shared" si="7"/>
        <v>Counties Power Ltd2003</v>
      </c>
      <c r="I192" s="1">
        <f t="shared" si="8"/>
        <v>110.8296</v>
      </c>
      <c r="K192" t="s">
        <v>316</v>
      </c>
      <c r="L192" t="s">
        <v>83</v>
      </c>
      <c r="M192" t="s">
        <v>93</v>
      </c>
      <c r="N192" t="s">
        <v>324</v>
      </c>
      <c r="O192" t="s">
        <v>93</v>
      </c>
    </row>
    <row r="193" spans="1:15">
      <c r="A193">
        <v>2004</v>
      </c>
      <c r="B193" t="s">
        <v>125</v>
      </c>
      <c r="C193">
        <v>366</v>
      </c>
      <c r="D193">
        <v>117.54195</v>
      </c>
      <c r="E193" s="1" t="str">
        <f>IF(ISNA(VLOOKUP(B193,Mapping!$K$5:$N$193,4,FALSE)),"Not Found",VLOOKUP(B193,Mapping!$K$5:$N$193,4,FALSE))</f>
        <v>Counties Power Ltd</v>
      </c>
      <c r="F193" s="1" t="str">
        <f>IF(ISNA(VLOOKUP(B193,Mapping!$K$5:$O$193,1,FALSE)),"Not Found",VLOOKUP(B193,Mapping!$K$5:$O$193,5,FALSE))</f>
        <v>Auckland</v>
      </c>
      <c r="G193" s="1" t="str">
        <f t="shared" si="6"/>
        <v>Counties Power Ltd2004Auckland</v>
      </c>
      <c r="H193" s="1" t="str">
        <f t="shared" si="7"/>
        <v>Counties Power Ltd2004</v>
      </c>
      <c r="I193" s="1">
        <f t="shared" si="8"/>
        <v>117.54195</v>
      </c>
      <c r="K193" t="s">
        <v>317</v>
      </c>
      <c r="L193" t="s">
        <v>83</v>
      </c>
      <c r="M193" t="s">
        <v>93</v>
      </c>
      <c r="N193" t="s">
        <v>324</v>
      </c>
      <c r="O193" t="s">
        <v>93</v>
      </c>
    </row>
    <row r="194" spans="1:15">
      <c r="A194">
        <v>2005</v>
      </c>
      <c r="B194" t="s">
        <v>125</v>
      </c>
      <c r="C194">
        <v>365</v>
      </c>
      <c r="D194">
        <v>121.16235</v>
      </c>
      <c r="E194" s="1" t="str">
        <f>IF(ISNA(VLOOKUP(B194,Mapping!$K$5:$N$193,4,FALSE)),"Not Found",VLOOKUP(B194,Mapping!$K$5:$N$193,4,FALSE))</f>
        <v>Counties Power Ltd</v>
      </c>
      <c r="F194" s="1" t="str">
        <f>IF(ISNA(VLOOKUP(B194,Mapping!$K$5:$O$193,1,FALSE)),"Not Found",VLOOKUP(B194,Mapping!$K$5:$O$193,5,FALSE))</f>
        <v>Auckland</v>
      </c>
      <c r="G194" s="1" t="str">
        <f t="shared" ref="G194:G257" si="9">+E194&amp;A194&amp;F194</f>
        <v>Counties Power Ltd2005Auckland</v>
      </c>
      <c r="H194" s="1" t="str">
        <f t="shared" si="7"/>
        <v>Counties Power Ltd2005</v>
      </c>
      <c r="I194" s="1">
        <f t="shared" si="8"/>
        <v>121.16235</v>
      </c>
    </row>
    <row r="195" spans="1:15">
      <c r="A195">
        <v>2006</v>
      </c>
      <c r="B195" t="s">
        <v>125</v>
      </c>
      <c r="C195">
        <v>365</v>
      </c>
      <c r="D195">
        <v>133.94405</v>
      </c>
      <c r="E195" s="1" t="str">
        <f>IF(ISNA(VLOOKUP(B195,Mapping!$K$5:$N$193,4,FALSE)),"Not Found",VLOOKUP(B195,Mapping!$K$5:$N$193,4,FALSE))</f>
        <v>Counties Power Ltd</v>
      </c>
      <c r="F195" s="1" t="str">
        <f>IF(ISNA(VLOOKUP(B195,Mapping!$K$5:$O$193,1,FALSE)),"Not Found",VLOOKUP(B195,Mapping!$K$5:$O$193,5,FALSE))</f>
        <v>Auckland</v>
      </c>
      <c r="G195" s="1" t="str">
        <f t="shared" si="9"/>
        <v>Counties Power Ltd2006Auckland</v>
      </c>
      <c r="H195" s="1" t="str">
        <f t="shared" ref="H195:H258" si="10">+E195&amp;A195</f>
        <v>Counties Power Ltd2006</v>
      </c>
      <c r="I195" s="1">
        <f t="shared" ref="I195:I258" si="11">+D195</f>
        <v>133.94405</v>
      </c>
    </row>
    <row r="196" spans="1:15">
      <c r="A196">
        <v>2007</v>
      </c>
      <c r="B196" t="s">
        <v>125</v>
      </c>
      <c r="C196">
        <v>365</v>
      </c>
      <c r="D196">
        <v>230.0608</v>
      </c>
      <c r="E196" s="1" t="str">
        <f>IF(ISNA(VLOOKUP(B196,Mapping!$K$5:$N$193,4,FALSE)),"Not Found",VLOOKUP(B196,Mapping!$K$5:$N$193,4,FALSE))</f>
        <v>Counties Power Ltd</v>
      </c>
      <c r="F196" s="1" t="str">
        <f>IF(ISNA(VLOOKUP(B196,Mapping!$K$5:$O$193,1,FALSE)),"Not Found",VLOOKUP(B196,Mapping!$K$5:$O$193,5,FALSE))</f>
        <v>Auckland</v>
      </c>
      <c r="G196" s="1" t="str">
        <f t="shared" si="9"/>
        <v>Counties Power Ltd2007Auckland</v>
      </c>
      <c r="H196" s="1" t="str">
        <f t="shared" si="10"/>
        <v>Counties Power Ltd2007</v>
      </c>
      <c r="I196" s="1">
        <f t="shared" si="11"/>
        <v>230.0608</v>
      </c>
    </row>
    <row r="197" spans="1:15">
      <c r="A197">
        <v>2008</v>
      </c>
      <c r="B197" t="s">
        <v>125</v>
      </c>
      <c r="C197">
        <v>366</v>
      </c>
      <c r="D197">
        <v>237.4325</v>
      </c>
      <c r="E197" s="1" t="str">
        <f>IF(ISNA(VLOOKUP(B197,Mapping!$K$5:$N$193,4,FALSE)),"Not Found",VLOOKUP(B197,Mapping!$K$5:$N$193,4,FALSE))</f>
        <v>Counties Power Ltd</v>
      </c>
      <c r="F197" s="1" t="str">
        <f>IF(ISNA(VLOOKUP(B197,Mapping!$K$5:$O$193,1,FALSE)),"Not Found",VLOOKUP(B197,Mapping!$K$5:$O$193,5,FALSE))</f>
        <v>Auckland</v>
      </c>
      <c r="G197" s="1" t="str">
        <f t="shared" si="9"/>
        <v>Counties Power Ltd2008Auckland</v>
      </c>
      <c r="H197" s="1" t="str">
        <f t="shared" si="10"/>
        <v>Counties Power Ltd2008</v>
      </c>
      <c r="I197" s="1">
        <f t="shared" si="11"/>
        <v>237.4325</v>
      </c>
    </row>
    <row r="198" spans="1:15">
      <c r="A198">
        <v>2009</v>
      </c>
      <c r="B198" t="s">
        <v>125</v>
      </c>
      <c r="C198">
        <v>365</v>
      </c>
      <c r="D198">
        <v>237.94024999999999</v>
      </c>
      <c r="E198" s="1" t="str">
        <f>IF(ISNA(VLOOKUP(B198,Mapping!$K$5:$N$193,4,FALSE)),"Not Found",VLOOKUP(B198,Mapping!$K$5:$N$193,4,FALSE))</f>
        <v>Counties Power Ltd</v>
      </c>
      <c r="F198" s="1" t="str">
        <f>IF(ISNA(VLOOKUP(B198,Mapping!$K$5:$O$193,1,FALSE)),"Not Found",VLOOKUP(B198,Mapping!$K$5:$O$193,5,FALSE))</f>
        <v>Auckland</v>
      </c>
      <c r="G198" s="1" t="str">
        <f t="shared" si="9"/>
        <v>Counties Power Ltd2009Auckland</v>
      </c>
      <c r="H198" s="1" t="str">
        <f t="shared" si="10"/>
        <v>Counties Power Ltd2009</v>
      </c>
      <c r="I198" s="1">
        <f t="shared" si="11"/>
        <v>237.94024999999999</v>
      </c>
    </row>
    <row r="199" spans="1:15">
      <c r="A199">
        <v>2010</v>
      </c>
      <c r="B199" t="s">
        <v>125</v>
      </c>
      <c r="C199">
        <v>365</v>
      </c>
      <c r="D199">
        <v>241.92214999999999</v>
      </c>
      <c r="E199" s="1" t="str">
        <f>IF(ISNA(VLOOKUP(B199,Mapping!$K$5:$N$193,4,FALSE)),"Not Found",VLOOKUP(B199,Mapping!$K$5:$N$193,4,FALSE))</f>
        <v>Counties Power Ltd</v>
      </c>
      <c r="F199" s="1" t="str">
        <f>IF(ISNA(VLOOKUP(B199,Mapping!$K$5:$O$193,1,FALSE)),"Not Found",VLOOKUP(B199,Mapping!$K$5:$O$193,5,FALSE))</f>
        <v>Auckland</v>
      </c>
      <c r="G199" s="1" t="str">
        <f t="shared" si="9"/>
        <v>Counties Power Ltd2010Auckland</v>
      </c>
      <c r="H199" s="1" t="str">
        <f t="shared" si="10"/>
        <v>Counties Power Ltd2010</v>
      </c>
      <c r="I199" s="1">
        <f t="shared" si="11"/>
        <v>241.92214999999999</v>
      </c>
    </row>
    <row r="200" spans="1:15">
      <c r="A200">
        <v>2011</v>
      </c>
      <c r="B200" t="s">
        <v>125</v>
      </c>
      <c r="C200">
        <v>181</v>
      </c>
      <c r="D200">
        <v>121.3027</v>
      </c>
      <c r="E200" s="1" t="str">
        <f>IF(ISNA(VLOOKUP(B200,Mapping!$K$5:$N$193,4,FALSE)),"Not Found",VLOOKUP(B200,Mapping!$K$5:$N$193,4,FALSE))</f>
        <v>Counties Power Ltd</v>
      </c>
      <c r="F200" s="1" t="str">
        <f>IF(ISNA(VLOOKUP(B200,Mapping!$K$5:$O$193,1,FALSE)),"Not Found",VLOOKUP(B200,Mapping!$K$5:$O$193,5,FALSE))</f>
        <v>Auckland</v>
      </c>
      <c r="G200" s="1" t="str">
        <f t="shared" si="9"/>
        <v>Counties Power Ltd2011Auckland</v>
      </c>
      <c r="H200" s="1" t="str">
        <f t="shared" si="10"/>
        <v>Counties Power Ltd2011</v>
      </c>
      <c r="I200" s="1">
        <f t="shared" si="11"/>
        <v>121.3027</v>
      </c>
    </row>
    <row r="201" spans="1:15">
      <c r="A201">
        <v>2010</v>
      </c>
      <c r="B201" t="s">
        <v>126</v>
      </c>
      <c r="C201">
        <v>356</v>
      </c>
      <c r="D201">
        <v>10.7631</v>
      </c>
      <c r="E201" s="1" t="str">
        <f>IF(ISNA(VLOOKUP(B201,Mapping!$K$5:$N$193,4,FALSE)),"Not Found",VLOOKUP(B201,Mapping!$K$5:$N$193,4,FALSE))</f>
        <v>Not Found</v>
      </c>
      <c r="F201" s="1" t="str">
        <f>IF(ISNA(VLOOKUP(B201,Mapping!$K$5:$O$193,1,FALSE)),"Not Found",VLOOKUP(B201,Mapping!$K$5:$O$193,5,FALSE))</f>
        <v>Not Found</v>
      </c>
      <c r="G201" s="1" t="str">
        <f t="shared" si="9"/>
        <v>Not Found2010Not Found</v>
      </c>
      <c r="H201" s="1" t="str">
        <f t="shared" si="10"/>
        <v>Not Found2010</v>
      </c>
      <c r="I201" s="1">
        <f t="shared" si="11"/>
        <v>10.7631</v>
      </c>
    </row>
    <row r="202" spans="1:15">
      <c r="A202">
        <v>2011</v>
      </c>
      <c r="B202" t="s">
        <v>126</v>
      </c>
      <c r="C202">
        <v>181</v>
      </c>
      <c r="D202">
        <v>6.8578000000000001</v>
      </c>
      <c r="E202" s="1" t="str">
        <f>IF(ISNA(VLOOKUP(B202,Mapping!$K$5:$N$193,4,FALSE)),"Not Found",VLOOKUP(B202,Mapping!$K$5:$N$193,4,FALSE))</f>
        <v>Not Found</v>
      </c>
      <c r="F202" s="1" t="str">
        <f>IF(ISNA(VLOOKUP(B202,Mapping!$K$5:$O$193,1,FALSE)),"Not Found",VLOOKUP(B202,Mapping!$K$5:$O$193,5,FALSE))</f>
        <v>Not Found</v>
      </c>
      <c r="G202" s="1" t="str">
        <f t="shared" si="9"/>
        <v>Not Found2011Not Found</v>
      </c>
      <c r="H202" s="1" t="str">
        <f t="shared" si="10"/>
        <v>Not Found2011</v>
      </c>
      <c r="I202" s="1">
        <f t="shared" si="11"/>
        <v>6.8578000000000001</v>
      </c>
    </row>
    <row r="203" spans="1:15">
      <c r="A203">
        <v>2000</v>
      </c>
      <c r="B203" t="s">
        <v>127</v>
      </c>
      <c r="C203">
        <v>366</v>
      </c>
      <c r="D203">
        <v>344.5478</v>
      </c>
      <c r="E203" s="1" t="str">
        <f>IF(ISNA(VLOOKUP(B203,Mapping!$K$5:$N$193,4,FALSE)),"Not Found",VLOOKUP(B203,Mapping!$K$5:$N$193,4,FALSE))</f>
        <v>Powerco Ltd</v>
      </c>
      <c r="F203" s="1" t="str">
        <f>IF(ISNA(VLOOKUP(B203,Mapping!$K$5:$O$193,1,FALSE)),"Not Found",VLOOKUP(B203,Mapping!$K$5:$O$193,5,FALSE))</f>
        <v>Manawatu-Wanganui</v>
      </c>
      <c r="G203" s="1" t="str">
        <f t="shared" si="9"/>
        <v>Powerco Ltd2000Manawatu-Wanganui</v>
      </c>
      <c r="H203" s="1" t="str">
        <f t="shared" si="10"/>
        <v>Powerco Ltd2000</v>
      </c>
      <c r="I203" s="1">
        <f t="shared" si="11"/>
        <v>344.5478</v>
      </c>
    </row>
    <row r="204" spans="1:15">
      <c r="A204">
        <v>2001</v>
      </c>
      <c r="B204" t="s">
        <v>127</v>
      </c>
      <c r="C204">
        <v>365</v>
      </c>
      <c r="D204">
        <v>353.38454999999999</v>
      </c>
      <c r="E204" s="1" t="str">
        <f>IF(ISNA(VLOOKUP(B204,Mapping!$K$5:$N$193,4,FALSE)),"Not Found",VLOOKUP(B204,Mapping!$K$5:$N$193,4,FALSE))</f>
        <v>Powerco Ltd</v>
      </c>
      <c r="F204" s="1" t="str">
        <f>IF(ISNA(VLOOKUP(B204,Mapping!$K$5:$O$193,1,FALSE)),"Not Found",VLOOKUP(B204,Mapping!$K$5:$O$193,5,FALSE))</f>
        <v>Manawatu-Wanganui</v>
      </c>
      <c r="G204" s="1" t="str">
        <f t="shared" si="9"/>
        <v>Powerco Ltd2001Manawatu-Wanganui</v>
      </c>
      <c r="H204" s="1" t="str">
        <f t="shared" si="10"/>
        <v>Powerco Ltd2001</v>
      </c>
      <c r="I204" s="1">
        <f t="shared" si="11"/>
        <v>353.38454999999999</v>
      </c>
    </row>
    <row r="205" spans="1:15">
      <c r="A205">
        <v>2002</v>
      </c>
      <c r="B205" t="s">
        <v>127</v>
      </c>
      <c r="C205">
        <v>365</v>
      </c>
      <c r="D205">
        <v>333.49759999999998</v>
      </c>
      <c r="E205" s="1" t="str">
        <f>IF(ISNA(VLOOKUP(B205,Mapping!$K$5:$N$193,4,FALSE)),"Not Found",VLOOKUP(B205,Mapping!$K$5:$N$193,4,FALSE))</f>
        <v>Powerco Ltd</v>
      </c>
      <c r="F205" s="1" t="str">
        <f>IF(ISNA(VLOOKUP(B205,Mapping!$K$5:$O$193,1,FALSE)),"Not Found",VLOOKUP(B205,Mapping!$K$5:$O$193,5,FALSE))</f>
        <v>Manawatu-Wanganui</v>
      </c>
      <c r="G205" s="1" t="str">
        <f t="shared" si="9"/>
        <v>Powerco Ltd2002Manawatu-Wanganui</v>
      </c>
      <c r="H205" s="1" t="str">
        <f t="shared" si="10"/>
        <v>Powerco Ltd2002</v>
      </c>
      <c r="I205" s="1">
        <f t="shared" si="11"/>
        <v>333.49759999999998</v>
      </c>
    </row>
    <row r="206" spans="1:15">
      <c r="A206">
        <v>2003</v>
      </c>
      <c r="B206" t="s">
        <v>127</v>
      </c>
      <c r="C206">
        <v>365</v>
      </c>
      <c r="D206">
        <v>345.40795000000003</v>
      </c>
      <c r="E206" s="1" t="str">
        <f>IF(ISNA(VLOOKUP(B206,Mapping!$K$5:$N$193,4,FALSE)),"Not Found",VLOOKUP(B206,Mapping!$K$5:$N$193,4,FALSE))</f>
        <v>Powerco Ltd</v>
      </c>
      <c r="F206" s="1" t="str">
        <f>IF(ISNA(VLOOKUP(B206,Mapping!$K$5:$O$193,1,FALSE)),"Not Found",VLOOKUP(B206,Mapping!$K$5:$O$193,5,FALSE))</f>
        <v>Manawatu-Wanganui</v>
      </c>
      <c r="G206" s="1" t="str">
        <f t="shared" si="9"/>
        <v>Powerco Ltd2003Manawatu-Wanganui</v>
      </c>
      <c r="H206" s="1" t="str">
        <f t="shared" si="10"/>
        <v>Powerco Ltd2003</v>
      </c>
      <c r="I206" s="1">
        <f t="shared" si="11"/>
        <v>345.40795000000003</v>
      </c>
    </row>
    <row r="207" spans="1:15">
      <c r="A207">
        <v>2004</v>
      </c>
      <c r="B207" t="s">
        <v>127</v>
      </c>
      <c r="C207">
        <v>366</v>
      </c>
      <c r="D207">
        <v>323.81279999999998</v>
      </c>
      <c r="E207" s="1" t="str">
        <f>IF(ISNA(VLOOKUP(B207,Mapping!$K$5:$N$193,4,FALSE)),"Not Found",VLOOKUP(B207,Mapping!$K$5:$N$193,4,FALSE))</f>
        <v>Powerco Ltd</v>
      </c>
      <c r="F207" s="1" t="str">
        <f>IF(ISNA(VLOOKUP(B207,Mapping!$K$5:$O$193,1,FALSE)),"Not Found",VLOOKUP(B207,Mapping!$K$5:$O$193,5,FALSE))</f>
        <v>Manawatu-Wanganui</v>
      </c>
      <c r="G207" s="1" t="str">
        <f t="shared" si="9"/>
        <v>Powerco Ltd2004Manawatu-Wanganui</v>
      </c>
      <c r="H207" s="1" t="str">
        <f t="shared" si="10"/>
        <v>Powerco Ltd2004</v>
      </c>
      <c r="I207" s="1">
        <f t="shared" si="11"/>
        <v>323.81279999999998</v>
      </c>
    </row>
    <row r="208" spans="1:15">
      <c r="A208">
        <v>2005</v>
      </c>
      <c r="B208" t="s">
        <v>127</v>
      </c>
      <c r="C208">
        <v>365</v>
      </c>
      <c r="D208">
        <v>313.32324999999997</v>
      </c>
      <c r="E208" s="1" t="str">
        <f>IF(ISNA(VLOOKUP(B208,Mapping!$K$5:$N$193,4,FALSE)),"Not Found",VLOOKUP(B208,Mapping!$K$5:$N$193,4,FALSE))</f>
        <v>Powerco Ltd</v>
      </c>
      <c r="F208" s="1" t="str">
        <f>IF(ISNA(VLOOKUP(B208,Mapping!$K$5:$O$193,1,FALSE)),"Not Found",VLOOKUP(B208,Mapping!$K$5:$O$193,5,FALSE))</f>
        <v>Manawatu-Wanganui</v>
      </c>
      <c r="G208" s="1" t="str">
        <f t="shared" si="9"/>
        <v>Powerco Ltd2005Manawatu-Wanganui</v>
      </c>
      <c r="H208" s="1" t="str">
        <f t="shared" si="10"/>
        <v>Powerco Ltd2005</v>
      </c>
      <c r="I208" s="1">
        <f t="shared" si="11"/>
        <v>313.32324999999997</v>
      </c>
    </row>
    <row r="209" spans="1:9">
      <c r="A209">
        <v>2006</v>
      </c>
      <c r="B209" t="s">
        <v>127</v>
      </c>
      <c r="C209">
        <v>365</v>
      </c>
      <c r="D209">
        <v>313.44754999999998</v>
      </c>
      <c r="E209" s="1" t="str">
        <f>IF(ISNA(VLOOKUP(B209,Mapping!$K$5:$N$193,4,FALSE)),"Not Found",VLOOKUP(B209,Mapping!$K$5:$N$193,4,FALSE))</f>
        <v>Powerco Ltd</v>
      </c>
      <c r="F209" s="1" t="str">
        <f>IF(ISNA(VLOOKUP(B209,Mapping!$K$5:$O$193,1,FALSE)),"Not Found",VLOOKUP(B209,Mapping!$K$5:$O$193,5,FALSE))</f>
        <v>Manawatu-Wanganui</v>
      </c>
      <c r="G209" s="1" t="str">
        <f t="shared" si="9"/>
        <v>Powerco Ltd2006Manawatu-Wanganui</v>
      </c>
      <c r="H209" s="1" t="str">
        <f t="shared" si="10"/>
        <v>Powerco Ltd2006</v>
      </c>
      <c r="I209" s="1">
        <f t="shared" si="11"/>
        <v>313.44754999999998</v>
      </c>
    </row>
    <row r="210" spans="1:9">
      <c r="A210">
        <v>2007</v>
      </c>
      <c r="B210" t="s">
        <v>127</v>
      </c>
      <c r="C210">
        <v>365</v>
      </c>
      <c r="D210">
        <v>315.48160000000001</v>
      </c>
      <c r="E210" s="1" t="str">
        <f>IF(ISNA(VLOOKUP(B210,Mapping!$K$5:$N$193,4,FALSE)),"Not Found",VLOOKUP(B210,Mapping!$K$5:$N$193,4,FALSE))</f>
        <v>Powerco Ltd</v>
      </c>
      <c r="F210" s="1" t="str">
        <f>IF(ISNA(VLOOKUP(B210,Mapping!$K$5:$O$193,1,FALSE)),"Not Found",VLOOKUP(B210,Mapping!$K$5:$O$193,5,FALSE))</f>
        <v>Manawatu-Wanganui</v>
      </c>
      <c r="G210" s="1" t="str">
        <f t="shared" si="9"/>
        <v>Powerco Ltd2007Manawatu-Wanganui</v>
      </c>
      <c r="H210" s="1" t="str">
        <f t="shared" si="10"/>
        <v>Powerco Ltd2007</v>
      </c>
      <c r="I210" s="1">
        <f t="shared" si="11"/>
        <v>315.48160000000001</v>
      </c>
    </row>
    <row r="211" spans="1:9">
      <c r="A211">
        <v>2008</v>
      </c>
      <c r="B211" t="s">
        <v>127</v>
      </c>
      <c r="C211">
        <v>366</v>
      </c>
      <c r="D211">
        <v>333.4024</v>
      </c>
      <c r="E211" s="1" t="str">
        <f>IF(ISNA(VLOOKUP(B211,Mapping!$K$5:$N$193,4,FALSE)),"Not Found",VLOOKUP(B211,Mapping!$K$5:$N$193,4,FALSE))</f>
        <v>Powerco Ltd</v>
      </c>
      <c r="F211" s="1" t="str">
        <f>IF(ISNA(VLOOKUP(B211,Mapping!$K$5:$O$193,1,FALSE)),"Not Found",VLOOKUP(B211,Mapping!$K$5:$O$193,5,FALSE))</f>
        <v>Manawatu-Wanganui</v>
      </c>
      <c r="G211" s="1" t="str">
        <f t="shared" si="9"/>
        <v>Powerco Ltd2008Manawatu-Wanganui</v>
      </c>
      <c r="H211" s="1" t="str">
        <f t="shared" si="10"/>
        <v>Powerco Ltd2008</v>
      </c>
      <c r="I211" s="1">
        <f t="shared" si="11"/>
        <v>333.4024</v>
      </c>
    </row>
    <row r="212" spans="1:9">
      <c r="A212">
        <v>2009</v>
      </c>
      <c r="B212" t="s">
        <v>127</v>
      </c>
      <c r="C212">
        <v>365</v>
      </c>
      <c r="D212">
        <v>335.91025000000002</v>
      </c>
      <c r="E212" s="1" t="str">
        <f>IF(ISNA(VLOOKUP(B212,Mapping!$K$5:$N$193,4,FALSE)),"Not Found",VLOOKUP(B212,Mapping!$K$5:$N$193,4,FALSE))</f>
        <v>Powerco Ltd</v>
      </c>
      <c r="F212" s="1" t="str">
        <f>IF(ISNA(VLOOKUP(B212,Mapping!$K$5:$O$193,1,FALSE)),"Not Found",VLOOKUP(B212,Mapping!$K$5:$O$193,5,FALSE))</f>
        <v>Manawatu-Wanganui</v>
      </c>
      <c r="G212" s="1" t="str">
        <f t="shared" si="9"/>
        <v>Powerco Ltd2009Manawatu-Wanganui</v>
      </c>
      <c r="H212" s="1" t="str">
        <f t="shared" si="10"/>
        <v>Powerco Ltd2009</v>
      </c>
      <c r="I212" s="1">
        <f t="shared" si="11"/>
        <v>335.91025000000002</v>
      </c>
    </row>
    <row r="213" spans="1:9">
      <c r="A213">
        <v>2010</v>
      </c>
      <c r="B213" t="s">
        <v>127</v>
      </c>
      <c r="C213">
        <v>365</v>
      </c>
      <c r="D213">
        <v>342.88260000000002</v>
      </c>
      <c r="E213" s="1" t="str">
        <f>IF(ISNA(VLOOKUP(B213,Mapping!$K$5:$N$193,4,FALSE)),"Not Found",VLOOKUP(B213,Mapping!$K$5:$N$193,4,FALSE))</f>
        <v>Powerco Ltd</v>
      </c>
      <c r="F213" s="1" t="str">
        <f>IF(ISNA(VLOOKUP(B213,Mapping!$K$5:$O$193,1,FALSE)),"Not Found",VLOOKUP(B213,Mapping!$K$5:$O$193,5,FALSE))</f>
        <v>Manawatu-Wanganui</v>
      </c>
      <c r="G213" s="1" t="str">
        <f t="shared" si="9"/>
        <v>Powerco Ltd2010Manawatu-Wanganui</v>
      </c>
      <c r="H213" s="1" t="str">
        <f t="shared" si="10"/>
        <v>Powerco Ltd2010</v>
      </c>
      <c r="I213" s="1">
        <f t="shared" si="11"/>
        <v>342.88260000000002</v>
      </c>
    </row>
    <row r="214" spans="1:9">
      <c r="A214">
        <v>2011</v>
      </c>
      <c r="B214" t="s">
        <v>127</v>
      </c>
      <c r="C214">
        <v>181</v>
      </c>
      <c r="D214">
        <v>165.03505000000001</v>
      </c>
      <c r="E214" s="1" t="str">
        <f>IF(ISNA(VLOOKUP(B214,Mapping!$K$5:$N$193,4,FALSE)),"Not Found",VLOOKUP(B214,Mapping!$K$5:$N$193,4,FALSE))</f>
        <v>Powerco Ltd</v>
      </c>
      <c r="F214" s="1" t="str">
        <f>IF(ISNA(VLOOKUP(B214,Mapping!$K$5:$O$193,1,FALSE)),"Not Found",VLOOKUP(B214,Mapping!$K$5:$O$193,5,FALSE))</f>
        <v>Manawatu-Wanganui</v>
      </c>
      <c r="G214" s="1" t="str">
        <f t="shared" si="9"/>
        <v>Powerco Ltd2011Manawatu-Wanganui</v>
      </c>
      <c r="H214" s="1" t="str">
        <f t="shared" si="10"/>
        <v>Powerco Ltd2011</v>
      </c>
      <c r="I214" s="1">
        <f t="shared" si="11"/>
        <v>165.03505000000001</v>
      </c>
    </row>
    <row r="215" spans="1:9">
      <c r="A215">
        <v>2000</v>
      </c>
      <c r="B215" t="s">
        <v>128</v>
      </c>
      <c r="C215">
        <v>366</v>
      </c>
      <c r="D215">
        <v>10.8848</v>
      </c>
      <c r="E215" s="1" t="str">
        <f>IF(ISNA(VLOOKUP(B215,Mapping!$K$5:$N$193,4,FALSE)),"Not Found",VLOOKUP(B215,Mapping!$K$5:$N$193,4,FALSE))</f>
        <v/>
      </c>
      <c r="F215" s="1" t="str">
        <f>IF(ISNA(VLOOKUP(B215,Mapping!$K$5:$O$193,1,FALSE)),"Not Found",VLOOKUP(B215,Mapping!$K$5:$O$193,5,FALSE))</f>
        <v>Manawatu-Wanganui</v>
      </c>
      <c r="G215" s="1" t="str">
        <f t="shared" si="9"/>
        <v>2000Manawatu-Wanganui</v>
      </c>
      <c r="H215" s="1" t="str">
        <f t="shared" si="10"/>
        <v>2000</v>
      </c>
      <c r="I215" s="1">
        <f t="shared" si="11"/>
        <v>10.8848</v>
      </c>
    </row>
    <row r="216" spans="1:9">
      <c r="A216">
        <v>2001</v>
      </c>
      <c r="B216" t="s">
        <v>128</v>
      </c>
      <c r="C216">
        <v>365</v>
      </c>
      <c r="D216">
        <v>9.4771000000000001</v>
      </c>
      <c r="E216" s="1" t="str">
        <f>IF(ISNA(VLOOKUP(B216,Mapping!$K$5:$N$193,4,FALSE)),"Not Found",VLOOKUP(B216,Mapping!$K$5:$N$193,4,FALSE))</f>
        <v/>
      </c>
      <c r="F216" s="1" t="str">
        <f>IF(ISNA(VLOOKUP(B216,Mapping!$K$5:$O$193,1,FALSE)),"Not Found",VLOOKUP(B216,Mapping!$K$5:$O$193,5,FALSE))</f>
        <v>Manawatu-Wanganui</v>
      </c>
      <c r="G216" s="1" t="str">
        <f t="shared" si="9"/>
        <v>2001Manawatu-Wanganui</v>
      </c>
      <c r="H216" s="1" t="str">
        <f t="shared" si="10"/>
        <v>2001</v>
      </c>
      <c r="I216" s="1">
        <f t="shared" si="11"/>
        <v>9.4771000000000001</v>
      </c>
    </row>
    <row r="217" spans="1:9">
      <c r="A217">
        <v>2002</v>
      </c>
      <c r="B217" t="s">
        <v>128</v>
      </c>
      <c r="C217">
        <v>365</v>
      </c>
      <c r="D217">
        <v>9.8782999999999994</v>
      </c>
      <c r="E217" s="1" t="str">
        <f>IF(ISNA(VLOOKUP(B217,Mapping!$K$5:$N$193,4,FALSE)),"Not Found",VLOOKUP(B217,Mapping!$K$5:$N$193,4,FALSE))</f>
        <v/>
      </c>
      <c r="F217" s="1" t="str">
        <f>IF(ISNA(VLOOKUP(B217,Mapping!$K$5:$O$193,1,FALSE)),"Not Found",VLOOKUP(B217,Mapping!$K$5:$O$193,5,FALSE))</f>
        <v>Manawatu-Wanganui</v>
      </c>
      <c r="G217" s="1" t="str">
        <f t="shared" si="9"/>
        <v>2002Manawatu-Wanganui</v>
      </c>
      <c r="H217" s="1" t="str">
        <f t="shared" si="10"/>
        <v>2002</v>
      </c>
      <c r="I217" s="1">
        <f t="shared" si="11"/>
        <v>9.8782999999999994</v>
      </c>
    </row>
    <row r="218" spans="1:9">
      <c r="A218">
        <v>2003</v>
      </c>
      <c r="B218" t="s">
        <v>128</v>
      </c>
      <c r="C218">
        <v>365</v>
      </c>
      <c r="D218">
        <v>10.318099999999999</v>
      </c>
      <c r="E218" s="1" t="str">
        <f>IF(ISNA(VLOOKUP(B218,Mapping!$K$5:$N$193,4,FALSE)),"Not Found",VLOOKUP(B218,Mapping!$K$5:$N$193,4,FALSE))</f>
        <v/>
      </c>
      <c r="F218" s="1" t="str">
        <f>IF(ISNA(VLOOKUP(B218,Mapping!$K$5:$O$193,1,FALSE)),"Not Found",VLOOKUP(B218,Mapping!$K$5:$O$193,5,FALSE))</f>
        <v>Manawatu-Wanganui</v>
      </c>
      <c r="G218" s="1" t="str">
        <f t="shared" si="9"/>
        <v>2003Manawatu-Wanganui</v>
      </c>
      <c r="H218" s="1" t="str">
        <f t="shared" si="10"/>
        <v>2003</v>
      </c>
      <c r="I218" s="1">
        <f t="shared" si="11"/>
        <v>10.318099999999999</v>
      </c>
    </row>
    <row r="219" spans="1:9">
      <c r="A219">
        <v>2004</v>
      </c>
      <c r="B219" t="s">
        <v>128</v>
      </c>
      <c r="C219">
        <v>366</v>
      </c>
      <c r="D219">
        <v>10.286099999999999</v>
      </c>
      <c r="E219" s="1" t="str">
        <f>IF(ISNA(VLOOKUP(B219,Mapping!$K$5:$N$193,4,FALSE)),"Not Found",VLOOKUP(B219,Mapping!$K$5:$N$193,4,FALSE))</f>
        <v/>
      </c>
      <c r="F219" s="1" t="str">
        <f>IF(ISNA(VLOOKUP(B219,Mapping!$K$5:$O$193,1,FALSE)),"Not Found",VLOOKUP(B219,Mapping!$K$5:$O$193,5,FALSE))</f>
        <v>Manawatu-Wanganui</v>
      </c>
      <c r="G219" s="1" t="str">
        <f t="shared" si="9"/>
        <v>2004Manawatu-Wanganui</v>
      </c>
      <c r="H219" s="1" t="str">
        <f t="shared" si="10"/>
        <v>2004</v>
      </c>
      <c r="I219" s="1">
        <f t="shared" si="11"/>
        <v>10.286099999999999</v>
      </c>
    </row>
    <row r="220" spans="1:9">
      <c r="A220">
        <v>2005</v>
      </c>
      <c r="B220" t="s">
        <v>128</v>
      </c>
      <c r="C220">
        <v>365</v>
      </c>
      <c r="D220">
        <v>9.3895999999999997</v>
      </c>
      <c r="E220" s="1" t="str">
        <f>IF(ISNA(VLOOKUP(B220,Mapping!$K$5:$N$193,4,FALSE)),"Not Found",VLOOKUP(B220,Mapping!$K$5:$N$193,4,FALSE))</f>
        <v/>
      </c>
      <c r="F220" s="1" t="str">
        <f>IF(ISNA(VLOOKUP(B220,Mapping!$K$5:$O$193,1,FALSE)),"Not Found",VLOOKUP(B220,Mapping!$K$5:$O$193,5,FALSE))</f>
        <v>Manawatu-Wanganui</v>
      </c>
      <c r="G220" s="1" t="str">
        <f t="shared" si="9"/>
        <v>2005Manawatu-Wanganui</v>
      </c>
      <c r="H220" s="1" t="str">
        <f t="shared" si="10"/>
        <v>2005</v>
      </c>
      <c r="I220" s="1">
        <f t="shared" si="11"/>
        <v>9.3895999999999997</v>
      </c>
    </row>
    <row r="221" spans="1:9">
      <c r="A221">
        <v>2006</v>
      </c>
      <c r="B221" t="s">
        <v>128</v>
      </c>
      <c r="C221">
        <v>365</v>
      </c>
      <c r="D221">
        <v>8.3965499999999995</v>
      </c>
      <c r="E221" s="1" t="str">
        <f>IF(ISNA(VLOOKUP(B221,Mapping!$K$5:$N$193,4,FALSE)),"Not Found",VLOOKUP(B221,Mapping!$K$5:$N$193,4,FALSE))</f>
        <v/>
      </c>
      <c r="F221" s="1" t="str">
        <f>IF(ISNA(VLOOKUP(B221,Mapping!$K$5:$O$193,1,FALSE)),"Not Found",VLOOKUP(B221,Mapping!$K$5:$O$193,5,FALSE))</f>
        <v>Manawatu-Wanganui</v>
      </c>
      <c r="G221" s="1" t="str">
        <f t="shared" si="9"/>
        <v>2006Manawatu-Wanganui</v>
      </c>
      <c r="H221" s="1" t="str">
        <f t="shared" si="10"/>
        <v>2006</v>
      </c>
      <c r="I221" s="1">
        <f t="shared" si="11"/>
        <v>8.3965499999999995</v>
      </c>
    </row>
    <row r="222" spans="1:9">
      <c r="A222">
        <v>2007</v>
      </c>
      <c r="B222" t="s">
        <v>128</v>
      </c>
      <c r="C222">
        <v>365</v>
      </c>
      <c r="D222">
        <v>8.7940500000000004</v>
      </c>
      <c r="E222" s="1" t="str">
        <f>IF(ISNA(VLOOKUP(B222,Mapping!$K$5:$N$193,4,FALSE)),"Not Found",VLOOKUP(B222,Mapping!$K$5:$N$193,4,FALSE))</f>
        <v/>
      </c>
      <c r="F222" s="1" t="str">
        <f>IF(ISNA(VLOOKUP(B222,Mapping!$K$5:$O$193,1,FALSE)),"Not Found",VLOOKUP(B222,Mapping!$K$5:$O$193,5,FALSE))</f>
        <v>Manawatu-Wanganui</v>
      </c>
      <c r="G222" s="1" t="str">
        <f t="shared" si="9"/>
        <v>2007Manawatu-Wanganui</v>
      </c>
      <c r="H222" s="1" t="str">
        <f t="shared" si="10"/>
        <v>2007</v>
      </c>
      <c r="I222" s="1">
        <f t="shared" si="11"/>
        <v>8.7940500000000004</v>
      </c>
    </row>
    <row r="223" spans="1:9">
      <c r="A223">
        <v>2008</v>
      </c>
      <c r="B223" t="s">
        <v>128</v>
      </c>
      <c r="C223">
        <v>366</v>
      </c>
      <c r="D223">
        <v>8.5048499999999994</v>
      </c>
      <c r="E223" s="1" t="str">
        <f>IF(ISNA(VLOOKUP(B223,Mapping!$K$5:$N$193,4,FALSE)),"Not Found",VLOOKUP(B223,Mapping!$K$5:$N$193,4,FALSE))</f>
        <v/>
      </c>
      <c r="F223" s="1" t="str">
        <f>IF(ISNA(VLOOKUP(B223,Mapping!$K$5:$O$193,1,FALSE)),"Not Found",VLOOKUP(B223,Mapping!$K$5:$O$193,5,FALSE))</f>
        <v>Manawatu-Wanganui</v>
      </c>
      <c r="G223" s="1" t="str">
        <f t="shared" si="9"/>
        <v>2008Manawatu-Wanganui</v>
      </c>
      <c r="H223" s="1" t="str">
        <f t="shared" si="10"/>
        <v>2008</v>
      </c>
      <c r="I223" s="1">
        <f t="shared" si="11"/>
        <v>8.5048499999999994</v>
      </c>
    </row>
    <row r="224" spans="1:9">
      <c r="A224">
        <v>2009</v>
      </c>
      <c r="B224" t="s">
        <v>128</v>
      </c>
      <c r="C224">
        <v>365</v>
      </c>
      <c r="D224">
        <v>7.1980500000000003</v>
      </c>
      <c r="E224" s="1" t="str">
        <f>IF(ISNA(VLOOKUP(B224,Mapping!$K$5:$N$193,4,FALSE)),"Not Found",VLOOKUP(B224,Mapping!$K$5:$N$193,4,FALSE))</f>
        <v/>
      </c>
      <c r="F224" s="1" t="str">
        <f>IF(ISNA(VLOOKUP(B224,Mapping!$K$5:$O$193,1,FALSE)),"Not Found",VLOOKUP(B224,Mapping!$K$5:$O$193,5,FALSE))</f>
        <v>Manawatu-Wanganui</v>
      </c>
      <c r="G224" s="1" t="str">
        <f t="shared" si="9"/>
        <v>2009Manawatu-Wanganui</v>
      </c>
      <c r="H224" s="1" t="str">
        <f t="shared" si="10"/>
        <v>2009</v>
      </c>
      <c r="I224" s="1">
        <f t="shared" si="11"/>
        <v>7.1980500000000003</v>
      </c>
    </row>
    <row r="225" spans="1:9">
      <c r="A225">
        <v>2010</v>
      </c>
      <c r="B225" t="s">
        <v>128</v>
      </c>
      <c r="C225">
        <v>365</v>
      </c>
      <c r="D225">
        <v>8.4006500000000006</v>
      </c>
      <c r="E225" s="1" t="str">
        <f>IF(ISNA(VLOOKUP(B225,Mapping!$K$5:$N$193,4,FALSE)),"Not Found",VLOOKUP(B225,Mapping!$K$5:$N$193,4,FALSE))</f>
        <v/>
      </c>
      <c r="F225" s="1" t="str">
        <f>IF(ISNA(VLOOKUP(B225,Mapping!$K$5:$O$193,1,FALSE)),"Not Found",VLOOKUP(B225,Mapping!$K$5:$O$193,5,FALSE))</f>
        <v>Manawatu-Wanganui</v>
      </c>
      <c r="G225" s="1" t="str">
        <f t="shared" si="9"/>
        <v>2010Manawatu-Wanganui</v>
      </c>
      <c r="H225" s="1" t="str">
        <f t="shared" si="10"/>
        <v>2010</v>
      </c>
      <c r="I225" s="1">
        <f t="shared" si="11"/>
        <v>8.4006500000000006</v>
      </c>
    </row>
    <row r="226" spans="1:9">
      <c r="A226">
        <v>2011</v>
      </c>
      <c r="B226" t="s">
        <v>128</v>
      </c>
      <c r="C226">
        <v>181</v>
      </c>
      <c r="D226">
        <v>4.2699999999999996</v>
      </c>
      <c r="E226" s="1" t="str">
        <f>IF(ISNA(VLOOKUP(B226,Mapping!$K$5:$N$193,4,FALSE)),"Not Found",VLOOKUP(B226,Mapping!$K$5:$N$193,4,FALSE))</f>
        <v/>
      </c>
      <c r="F226" s="1" t="str">
        <f>IF(ISNA(VLOOKUP(B226,Mapping!$K$5:$O$193,1,FALSE)),"Not Found",VLOOKUP(B226,Mapping!$K$5:$O$193,5,FALSE))</f>
        <v>Manawatu-Wanganui</v>
      </c>
      <c r="G226" s="1" t="str">
        <f t="shared" si="9"/>
        <v>2011Manawatu-Wanganui</v>
      </c>
      <c r="H226" s="1" t="str">
        <f t="shared" si="10"/>
        <v>2011</v>
      </c>
      <c r="I226" s="1">
        <f t="shared" si="11"/>
        <v>4.2699999999999996</v>
      </c>
    </row>
    <row r="227" spans="1:9">
      <c r="A227">
        <v>2006</v>
      </c>
      <c r="B227" t="s">
        <v>129</v>
      </c>
      <c r="C227">
        <v>306</v>
      </c>
      <c r="D227">
        <v>3.5648499999999999</v>
      </c>
      <c r="E227" s="1" t="str">
        <f>IF(ISNA(VLOOKUP(B227,Mapping!$K$5:$N$193,4,FALSE)),"Not Found",VLOOKUP(B227,Mapping!$K$5:$N$193,4,FALSE))</f>
        <v/>
      </c>
      <c r="F227" s="1" t="str">
        <f>IF(ISNA(VLOOKUP(B227,Mapping!$K$5:$O$193,1,FALSE)),"Not Found",VLOOKUP(B227,Mapping!$K$5:$O$193,5,FALSE))</f>
        <v>Otago</v>
      </c>
      <c r="G227" s="1" t="str">
        <f t="shared" si="9"/>
        <v>2006Otago</v>
      </c>
      <c r="H227" s="1" t="str">
        <f t="shared" si="10"/>
        <v>2006</v>
      </c>
      <c r="I227" s="1">
        <f t="shared" si="11"/>
        <v>3.5648499999999999</v>
      </c>
    </row>
    <row r="228" spans="1:9">
      <c r="A228">
        <v>2007</v>
      </c>
      <c r="B228" t="s">
        <v>129</v>
      </c>
      <c r="C228">
        <v>365</v>
      </c>
      <c r="D228">
        <v>14.543950000000001</v>
      </c>
      <c r="E228" s="1" t="str">
        <f>IF(ISNA(VLOOKUP(B228,Mapping!$K$5:$N$193,4,FALSE)),"Not Found",VLOOKUP(B228,Mapping!$K$5:$N$193,4,FALSE))</f>
        <v/>
      </c>
      <c r="F228" s="1" t="str">
        <f>IF(ISNA(VLOOKUP(B228,Mapping!$K$5:$O$193,1,FALSE)),"Not Found",VLOOKUP(B228,Mapping!$K$5:$O$193,5,FALSE))</f>
        <v>Otago</v>
      </c>
      <c r="G228" s="1" t="str">
        <f t="shared" si="9"/>
        <v>2007Otago</v>
      </c>
      <c r="H228" s="1" t="str">
        <f t="shared" si="10"/>
        <v>2007</v>
      </c>
      <c r="I228" s="1">
        <f t="shared" si="11"/>
        <v>14.543950000000001</v>
      </c>
    </row>
    <row r="229" spans="1:9">
      <c r="A229">
        <v>2008</v>
      </c>
      <c r="B229" t="s">
        <v>129</v>
      </c>
      <c r="C229">
        <v>366</v>
      </c>
      <c r="D229">
        <v>20.797149999999998</v>
      </c>
      <c r="E229" s="1" t="str">
        <f>IF(ISNA(VLOOKUP(B229,Mapping!$K$5:$N$193,4,FALSE)),"Not Found",VLOOKUP(B229,Mapping!$K$5:$N$193,4,FALSE))</f>
        <v/>
      </c>
      <c r="F229" s="1" t="str">
        <f>IF(ISNA(VLOOKUP(B229,Mapping!$K$5:$O$193,1,FALSE)),"Not Found",VLOOKUP(B229,Mapping!$K$5:$O$193,5,FALSE))</f>
        <v>Otago</v>
      </c>
      <c r="G229" s="1" t="str">
        <f t="shared" si="9"/>
        <v>2008Otago</v>
      </c>
      <c r="H229" s="1" t="str">
        <f t="shared" si="10"/>
        <v>2008</v>
      </c>
      <c r="I229" s="1">
        <f t="shared" si="11"/>
        <v>20.797149999999998</v>
      </c>
    </row>
    <row r="230" spans="1:9">
      <c r="A230">
        <v>2009</v>
      </c>
      <c r="B230" t="s">
        <v>129</v>
      </c>
      <c r="C230">
        <v>365</v>
      </c>
      <c r="D230">
        <v>17.971050000000002</v>
      </c>
      <c r="E230" s="1" t="str">
        <f>IF(ISNA(VLOOKUP(B230,Mapping!$K$5:$N$193,4,FALSE)),"Not Found",VLOOKUP(B230,Mapping!$K$5:$N$193,4,FALSE))</f>
        <v/>
      </c>
      <c r="F230" s="1" t="str">
        <f>IF(ISNA(VLOOKUP(B230,Mapping!$K$5:$O$193,1,FALSE)),"Not Found",VLOOKUP(B230,Mapping!$K$5:$O$193,5,FALSE))</f>
        <v>Otago</v>
      </c>
      <c r="G230" s="1" t="str">
        <f t="shared" si="9"/>
        <v>2009Otago</v>
      </c>
      <c r="H230" s="1" t="str">
        <f t="shared" si="10"/>
        <v>2009</v>
      </c>
      <c r="I230" s="1">
        <f t="shared" si="11"/>
        <v>17.971050000000002</v>
      </c>
    </row>
    <row r="231" spans="1:9">
      <c r="A231">
        <v>2010</v>
      </c>
      <c r="B231" t="s">
        <v>129</v>
      </c>
      <c r="C231">
        <v>365</v>
      </c>
      <c r="D231">
        <v>27.5702</v>
      </c>
      <c r="E231" s="1" t="str">
        <f>IF(ISNA(VLOOKUP(B231,Mapping!$K$5:$N$193,4,FALSE)),"Not Found",VLOOKUP(B231,Mapping!$K$5:$N$193,4,FALSE))</f>
        <v/>
      </c>
      <c r="F231" s="1" t="str">
        <f>IF(ISNA(VLOOKUP(B231,Mapping!$K$5:$O$193,1,FALSE)),"Not Found",VLOOKUP(B231,Mapping!$K$5:$O$193,5,FALSE))</f>
        <v>Otago</v>
      </c>
      <c r="G231" s="1" t="str">
        <f t="shared" si="9"/>
        <v>2010Otago</v>
      </c>
      <c r="H231" s="1" t="str">
        <f t="shared" si="10"/>
        <v>2010</v>
      </c>
      <c r="I231" s="1">
        <f t="shared" si="11"/>
        <v>27.5702</v>
      </c>
    </row>
    <row r="232" spans="1:9">
      <c r="A232">
        <v>2011</v>
      </c>
      <c r="B232" t="s">
        <v>129</v>
      </c>
      <c r="C232">
        <v>181</v>
      </c>
      <c r="D232">
        <v>4.5567000000000002</v>
      </c>
      <c r="E232" s="1" t="str">
        <f>IF(ISNA(VLOOKUP(B232,Mapping!$K$5:$N$193,4,FALSE)),"Not Found",VLOOKUP(B232,Mapping!$K$5:$N$193,4,FALSE))</f>
        <v/>
      </c>
      <c r="F232" s="1" t="str">
        <f>IF(ISNA(VLOOKUP(B232,Mapping!$K$5:$O$193,1,FALSE)),"Not Found",VLOOKUP(B232,Mapping!$K$5:$O$193,5,FALSE))</f>
        <v>Otago</v>
      </c>
      <c r="G232" s="1" t="str">
        <f t="shared" si="9"/>
        <v>2011Otago</v>
      </c>
      <c r="H232" s="1" t="str">
        <f t="shared" si="10"/>
        <v>2011</v>
      </c>
      <c r="I232" s="1">
        <f t="shared" si="11"/>
        <v>4.5567000000000002</v>
      </c>
    </row>
    <row r="233" spans="1:9">
      <c r="A233">
        <v>2000</v>
      </c>
      <c r="B233" t="s">
        <v>130</v>
      </c>
      <c r="C233">
        <v>366</v>
      </c>
      <c r="D233">
        <v>264.35750000000002</v>
      </c>
      <c r="E233" s="1" t="str">
        <f>IF(ISNA(VLOOKUP(B233,Mapping!$K$5:$N$193,4,FALSE)),"Not Found",VLOOKUP(B233,Mapping!$K$5:$N$193,4,FALSE))</f>
        <v>Northpower Ltd</v>
      </c>
      <c r="F233" s="1" t="str">
        <f>IF(ISNA(VLOOKUP(B233,Mapping!$K$5:$O$193,1,FALSE)),"Not Found",VLOOKUP(B233,Mapping!$K$5:$O$193,5,FALSE))</f>
        <v>Northland</v>
      </c>
      <c r="G233" s="1" t="str">
        <f t="shared" si="9"/>
        <v>Northpower Ltd2000Northland</v>
      </c>
      <c r="H233" s="1" t="str">
        <f t="shared" si="10"/>
        <v>Northpower Ltd2000</v>
      </c>
      <c r="I233" s="1">
        <f t="shared" si="11"/>
        <v>264.35750000000002</v>
      </c>
    </row>
    <row r="234" spans="1:9">
      <c r="A234">
        <v>2001</v>
      </c>
      <c r="B234" t="s">
        <v>130</v>
      </c>
      <c r="C234">
        <v>365</v>
      </c>
      <c r="D234">
        <v>262.06464999999997</v>
      </c>
      <c r="E234" s="1" t="str">
        <f>IF(ISNA(VLOOKUP(B234,Mapping!$K$5:$N$193,4,FALSE)),"Not Found",VLOOKUP(B234,Mapping!$K$5:$N$193,4,FALSE))</f>
        <v>Northpower Ltd</v>
      </c>
      <c r="F234" s="1" t="str">
        <f>IF(ISNA(VLOOKUP(B234,Mapping!$K$5:$O$193,1,FALSE)),"Not Found",VLOOKUP(B234,Mapping!$K$5:$O$193,5,FALSE))</f>
        <v>Northland</v>
      </c>
      <c r="G234" s="1" t="str">
        <f t="shared" si="9"/>
        <v>Northpower Ltd2001Northland</v>
      </c>
      <c r="H234" s="1" t="str">
        <f t="shared" si="10"/>
        <v>Northpower Ltd2001</v>
      </c>
      <c r="I234" s="1">
        <f t="shared" si="11"/>
        <v>262.06464999999997</v>
      </c>
    </row>
    <row r="235" spans="1:9">
      <c r="A235">
        <v>2002</v>
      </c>
      <c r="B235" t="s">
        <v>130</v>
      </c>
      <c r="C235">
        <v>365</v>
      </c>
      <c r="D235">
        <v>280.67739999999998</v>
      </c>
      <c r="E235" s="1" t="str">
        <f>IF(ISNA(VLOOKUP(B235,Mapping!$K$5:$N$193,4,FALSE)),"Not Found",VLOOKUP(B235,Mapping!$K$5:$N$193,4,FALSE))</f>
        <v>Northpower Ltd</v>
      </c>
      <c r="F235" s="1" t="str">
        <f>IF(ISNA(VLOOKUP(B235,Mapping!$K$5:$O$193,1,FALSE)),"Not Found",VLOOKUP(B235,Mapping!$K$5:$O$193,5,FALSE))</f>
        <v>Northland</v>
      </c>
      <c r="G235" s="1" t="str">
        <f t="shared" si="9"/>
        <v>Northpower Ltd2002Northland</v>
      </c>
      <c r="H235" s="1" t="str">
        <f t="shared" si="10"/>
        <v>Northpower Ltd2002</v>
      </c>
      <c r="I235" s="1">
        <f t="shared" si="11"/>
        <v>280.67739999999998</v>
      </c>
    </row>
    <row r="236" spans="1:9">
      <c r="A236">
        <v>2003</v>
      </c>
      <c r="B236" t="s">
        <v>130</v>
      </c>
      <c r="C236">
        <v>365</v>
      </c>
      <c r="D236">
        <v>287.98205000000002</v>
      </c>
      <c r="E236" s="1" t="str">
        <f>IF(ISNA(VLOOKUP(B236,Mapping!$K$5:$N$193,4,FALSE)),"Not Found",VLOOKUP(B236,Mapping!$K$5:$N$193,4,FALSE))</f>
        <v>Northpower Ltd</v>
      </c>
      <c r="F236" s="1" t="str">
        <f>IF(ISNA(VLOOKUP(B236,Mapping!$K$5:$O$193,1,FALSE)),"Not Found",VLOOKUP(B236,Mapping!$K$5:$O$193,5,FALSE))</f>
        <v>Northland</v>
      </c>
      <c r="G236" s="1" t="str">
        <f t="shared" si="9"/>
        <v>Northpower Ltd2003Northland</v>
      </c>
      <c r="H236" s="1" t="str">
        <f t="shared" si="10"/>
        <v>Northpower Ltd2003</v>
      </c>
      <c r="I236" s="1">
        <f t="shared" si="11"/>
        <v>287.98205000000002</v>
      </c>
    </row>
    <row r="237" spans="1:9">
      <c r="A237">
        <v>2004</v>
      </c>
      <c r="B237" t="s">
        <v>130</v>
      </c>
      <c r="C237">
        <v>366</v>
      </c>
      <c r="D237">
        <v>284.43865</v>
      </c>
      <c r="E237" s="1" t="str">
        <f>IF(ISNA(VLOOKUP(B237,Mapping!$K$5:$N$193,4,FALSE)),"Not Found",VLOOKUP(B237,Mapping!$K$5:$N$193,4,FALSE))</f>
        <v>Northpower Ltd</v>
      </c>
      <c r="F237" s="1" t="str">
        <f>IF(ISNA(VLOOKUP(B237,Mapping!$K$5:$O$193,1,FALSE)),"Not Found",VLOOKUP(B237,Mapping!$K$5:$O$193,5,FALSE))</f>
        <v>Northland</v>
      </c>
      <c r="G237" s="1" t="str">
        <f t="shared" si="9"/>
        <v>Northpower Ltd2004Northland</v>
      </c>
      <c r="H237" s="1" t="str">
        <f t="shared" si="10"/>
        <v>Northpower Ltd2004</v>
      </c>
      <c r="I237" s="1">
        <f t="shared" si="11"/>
        <v>284.43865</v>
      </c>
    </row>
    <row r="238" spans="1:9">
      <c r="A238">
        <v>2005</v>
      </c>
      <c r="B238" t="s">
        <v>130</v>
      </c>
      <c r="C238">
        <v>365</v>
      </c>
      <c r="D238">
        <v>304.63184999999999</v>
      </c>
      <c r="E238" s="1" t="str">
        <f>IF(ISNA(VLOOKUP(B238,Mapping!$K$5:$N$193,4,FALSE)),"Not Found",VLOOKUP(B238,Mapping!$K$5:$N$193,4,FALSE))</f>
        <v>Northpower Ltd</v>
      </c>
      <c r="F238" s="1" t="str">
        <f>IF(ISNA(VLOOKUP(B238,Mapping!$K$5:$O$193,1,FALSE)),"Not Found",VLOOKUP(B238,Mapping!$K$5:$O$193,5,FALSE))</f>
        <v>Northland</v>
      </c>
      <c r="G238" s="1" t="str">
        <f t="shared" si="9"/>
        <v>Northpower Ltd2005Northland</v>
      </c>
      <c r="H238" s="1" t="str">
        <f t="shared" si="10"/>
        <v>Northpower Ltd2005</v>
      </c>
      <c r="I238" s="1">
        <f t="shared" si="11"/>
        <v>304.63184999999999</v>
      </c>
    </row>
    <row r="239" spans="1:9">
      <c r="A239">
        <v>2006</v>
      </c>
      <c r="B239" t="s">
        <v>130</v>
      </c>
      <c r="C239">
        <v>365</v>
      </c>
      <c r="D239">
        <v>316.69655</v>
      </c>
      <c r="E239" s="1" t="str">
        <f>IF(ISNA(VLOOKUP(B239,Mapping!$K$5:$N$193,4,FALSE)),"Not Found",VLOOKUP(B239,Mapping!$K$5:$N$193,4,FALSE))</f>
        <v>Northpower Ltd</v>
      </c>
      <c r="F239" s="1" t="str">
        <f>IF(ISNA(VLOOKUP(B239,Mapping!$K$5:$O$193,1,FALSE)),"Not Found",VLOOKUP(B239,Mapping!$K$5:$O$193,5,FALSE))</f>
        <v>Northland</v>
      </c>
      <c r="G239" s="1" t="str">
        <f t="shared" si="9"/>
        <v>Northpower Ltd2006Northland</v>
      </c>
      <c r="H239" s="1" t="str">
        <f t="shared" si="10"/>
        <v>Northpower Ltd2006</v>
      </c>
      <c r="I239" s="1">
        <f t="shared" si="11"/>
        <v>316.69655</v>
      </c>
    </row>
    <row r="240" spans="1:9">
      <c r="A240">
        <v>2007</v>
      </c>
      <c r="B240" t="s">
        <v>130</v>
      </c>
      <c r="C240">
        <v>365</v>
      </c>
      <c r="D240">
        <v>315.49785000000003</v>
      </c>
      <c r="E240" s="1" t="str">
        <f>IF(ISNA(VLOOKUP(B240,Mapping!$K$5:$N$193,4,FALSE)),"Not Found",VLOOKUP(B240,Mapping!$K$5:$N$193,4,FALSE))</f>
        <v>Northpower Ltd</v>
      </c>
      <c r="F240" s="1" t="str">
        <f>IF(ISNA(VLOOKUP(B240,Mapping!$K$5:$O$193,1,FALSE)),"Not Found",VLOOKUP(B240,Mapping!$K$5:$O$193,5,FALSE))</f>
        <v>Northland</v>
      </c>
      <c r="G240" s="1" t="str">
        <f t="shared" si="9"/>
        <v>Northpower Ltd2007Northland</v>
      </c>
      <c r="H240" s="1" t="str">
        <f t="shared" si="10"/>
        <v>Northpower Ltd2007</v>
      </c>
      <c r="I240" s="1">
        <f t="shared" si="11"/>
        <v>315.49785000000003</v>
      </c>
    </row>
    <row r="241" spans="1:9">
      <c r="A241">
        <v>2008</v>
      </c>
      <c r="B241" t="s">
        <v>130</v>
      </c>
      <c r="C241">
        <v>366</v>
      </c>
      <c r="D241">
        <v>331.27334999999999</v>
      </c>
      <c r="E241" s="1" t="str">
        <f>IF(ISNA(VLOOKUP(B241,Mapping!$K$5:$N$193,4,FALSE)),"Not Found",VLOOKUP(B241,Mapping!$K$5:$N$193,4,FALSE))</f>
        <v>Northpower Ltd</v>
      </c>
      <c r="F241" s="1" t="str">
        <f>IF(ISNA(VLOOKUP(B241,Mapping!$K$5:$O$193,1,FALSE)),"Not Found",VLOOKUP(B241,Mapping!$K$5:$O$193,5,FALSE))</f>
        <v>Northland</v>
      </c>
      <c r="G241" s="1" t="str">
        <f t="shared" si="9"/>
        <v>Northpower Ltd2008Northland</v>
      </c>
      <c r="H241" s="1" t="str">
        <f t="shared" si="10"/>
        <v>Northpower Ltd2008</v>
      </c>
      <c r="I241" s="1">
        <f t="shared" si="11"/>
        <v>331.27334999999999</v>
      </c>
    </row>
    <row r="242" spans="1:9">
      <c r="A242">
        <v>2009</v>
      </c>
      <c r="B242" t="s">
        <v>130</v>
      </c>
      <c r="C242">
        <v>365</v>
      </c>
      <c r="D242">
        <v>316.21165000000002</v>
      </c>
      <c r="E242" s="1" t="str">
        <f>IF(ISNA(VLOOKUP(B242,Mapping!$K$5:$N$193,4,FALSE)),"Not Found",VLOOKUP(B242,Mapping!$K$5:$N$193,4,FALSE))</f>
        <v>Northpower Ltd</v>
      </c>
      <c r="F242" s="1" t="str">
        <f>IF(ISNA(VLOOKUP(B242,Mapping!$K$5:$O$193,1,FALSE)),"Not Found",VLOOKUP(B242,Mapping!$K$5:$O$193,5,FALSE))</f>
        <v>Northland</v>
      </c>
      <c r="G242" s="1" t="str">
        <f t="shared" si="9"/>
        <v>Northpower Ltd2009Northland</v>
      </c>
      <c r="H242" s="1" t="str">
        <f t="shared" si="10"/>
        <v>Northpower Ltd2009</v>
      </c>
      <c r="I242" s="1">
        <f t="shared" si="11"/>
        <v>316.21165000000002</v>
      </c>
    </row>
    <row r="243" spans="1:9">
      <c r="A243">
        <v>2010</v>
      </c>
      <c r="B243" t="s">
        <v>130</v>
      </c>
      <c r="C243">
        <v>365</v>
      </c>
      <c r="D243">
        <v>331.86754999999999</v>
      </c>
      <c r="E243" s="1" t="str">
        <f>IF(ISNA(VLOOKUP(B243,Mapping!$K$5:$N$193,4,FALSE)),"Not Found",VLOOKUP(B243,Mapping!$K$5:$N$193,4,FALSE))</f>
        <v>Northpower Ltd</v>
      </c>
      <c r="F243" s="1" t="str">
        <f>IF(ISNA(VLOOKUP(B243,Mapping!$K$5:$O$193,1,FALSE)),"Not Found",VLOOKUP(B243,Mapping!$K$5:$O$193,5,FALSE))</f>
        <v>Northland</v>
      </c>
      <c r="G243" s="1" t="str">
        <f t="shared" si="9"/>
        <v>Northpower Ltd2010Northland</v>
      </c>
      <c r="H243" s="1" t="str">
        <f t="shared" si="10"/>
        <v>Northpower Ltd2010</v>
      </c>
      <c r="I243" s="1">
        <f t="shared" si="11"/>
        <v>331.86754999999999</v>
      </c>
    </row>
    <row r="244" spans="1:9">
      <c r="A244">
        <v>2011</v>
      </c>
      <c r="B244" t="s">
        <v>130</v>
      </c>
      <c r="C244">
        <v>181</v>
      </c>
      <c r="D244">
        <v>171.42075</v>
      </c>
      <c r="E244" s="1" t="str">
        <f>IF(ISNA(VLOOKUP(B244,Mapping!$K$5:$N$193,4,FALSE)),"Not Found",VLOOKUP(B244,Mapping!$K$5:$N$193,4,FALSE))</f>
        <v>Northpower Ltd</v>
      </c>
      <c r="F244" s="1" t="str">
        <f>IF(ISNA(VLOOKUP(B244,Mapping!$K$5:$O$193,1,FALSE)),"Not Found",VLOOKUP(B244,Mapping!$K$5:$O$193,5,FALSE))</f>
        <v>Northland</v>
      </c>
      <c r="G244" s="1" t="str">
        <f t="shared" si="9"/>
        <v>Northpower Ltd2011Northland</v>
      </c>
      <c r="H244" s="1" t="str">
        <f t="shared" si="10"/>
        <v>Northpower Ltd2011</v>
      </c>
      <c r="I244" s="1">
        <f t="shared" si="11"/>
        <v>171.42075</v>
      </c>
    </row>
    <row r="245" spans="1:9">
      <c r="A245">
        <v>2000</v>
      </c>
      <c r="B245" t="s">
        <v>131</v>
      </c>
      <c r="C245">
        <v>366</v>
      </c>
      <c r="D245">
        <v>114.41095</v>
      </c>
      <c r="E245" s="1" t="str">
        <f>IF(ISNA(VLOOKUP(B245,Mapping!$K$5:$N$193,4,FALSE)),"Not Found",VLOOKUP(B245,Mapping!$K$5:$N$193,4,FALSE))</f>
        <v>Powerco Ltd</v>
      </c>
      <c r="F245" s="1" t="str">
        <f>IF(ISNA(VLOOKUP(B245,Mapping!$K$5:$O$193,1,FALSE)),"Not Found",VLOOKUP(B245,Mapping!$K$5:$O$193,5,FALSE))</f>
        <v>Manawatu-Wanganui</v>
      </c>
      <c r="G245" s="1" t="str">
        <f t="shared" si="9"/>
        <v>Powerco Ltd2000Manawatu-Wanganui</v>
      </c>
      <c r="H245" s="1" t="str">
        <f t="shared" si="10"/>
        <v>Powerco Ltd2000</v>
      </c>
      <c r="I245" s="1">
        <f t="shared" si="11"/>
        <v>114.41095</v>
      </c>
    </row>
    <row r="246" spans="1:9">
      <c r="A246">
        <v>2001</v>
      </c>
      <c r="B246" t="s">
        <v>131</v>
      </c>
      <c r="C246">
        <v>365</v>
      </c>
      <c r="D246">
        <v>118.03085</v>
      </c>
      <c r="E246" s="1" t="str">
        <f>IF(ISNA(VLOOKUP(B246,Mapping!$K$5:$N$193,4,FALSE)),"Not Found",VLOOKUP(B246,Mapping!$K$5:$N$193,4,FALSE))</f>
        <v>Powerco Ltd</v>
      </c>
      <c r="F246" s="1" t="str">
        <f>IF(ISNA(VLOOKUP(B246,Mapping!$K$5:$O$193,1,FALSE)),"Not Found",VLOOKUP(B246,Mapping!$K$5:$O$193,5,FALSE))</f>
        <v>Manawatu-Wanganui</v>
      </c>
      <c r="G246" s="1" t="str">
        <f t="shared" si="9"/>
        <v>Powerco Ltd2001Manawatu-Wanganui</v>
      </c>
      <c r="H246" s="1" t="str">
        <f t="shared" si="10"/>
        <v>Powerco Ltd2001</v>
      </c>
      <c r="I246" s="1">
        <f t="shared" si="11"/>
        <v>118.03085</v>
      </c>
    </row>
    <row r="247" spans="1:9">
      <c r="A247">
        <v>2002</v>
      </c>
      <c r="B247" t="s">
        <v>131</v>
      </c>
      <c r="C247">
        <v>365</v>
      </c>
      <c r="D247">
        <v>118.78985</v>
      </c>
      <c r="E247" s="1" t="str">
        <f>IF(ISNA(VLOOKUP(B247,Mapping!$K$5:$N$193,4,FALSE)),"Not Found",VLOOKUP(B247,Mapping!$K$5:$N$193,4,FALSE))</f>
        <v>Powerco Ltd</v>
      </c>
      <c r="F247" s="1" t="str">
        <f>IF(ISNA(VLOOKUP(B247,Mapping!$K$5:$O$193,1,FALSE)),"Not Found",VLOOKUP(B247,Mapping!$K$5:$O$193,5,FALSE))</f>
        <v>Manawatu-Wanganui</v>
      </c>
      <c r="G247" s="1" t="str">
        <f t="shared" si="9"/>
        <v>Powerco Ltd2002Manawatu-Wanganui</v>
      </c>
      <c r="H247" s="1" t="str">
        <f t="shared" si="10"/>
        <v>Powerco Ltd2002</v>
      </c>
      <c r="I247" s="1">
        <f t="shared" si="11"/>
        <v>118.78985</v>
      </c>
    </row>
    <row r="248" spans="1:9">
      <c r="A248">
        <v>2003</v>
      </c>
      <c r="B248" t="s">
        <v>131</v>
      </c>
      <c r="C248">
        <v>365</v>
      </c>
      <c r="D248">
        <v>113.89449999999999</v>
      </c>
      <c r="E248" s="1" t="str">
        <f>IF(ISNA(VLOOKUP(B248,Mapping!$K$5:$N$193,4,FALSE)),"Not Found",VLOOKUP(B248,Mapping!$K$5:$N$193,4,FALSE))</f>
        <v>Powerco Ltd</v>
      </c>
      <c r="F248" s="1" t="str">
        <f>IF(ISNA(VLOOKUP(B248,Mapping!$K$5:$O$193,1,FALSE)),"Not Found",VLOOKUP(B248,Mapping!$K$5:$O$193,5,FALSE))</f>
        <v>Manawatu-Wanganui</v>
      </c>
      <c r="G248" s="1" t="str">
        <f t="shared" si="9"/>
        <v>Powerco Ltd2003Manawatu-Wanganui</v>
      </c>
      <c r="H248" s="1" t="str">
        <f t="shared" si="10"/>
        <v>Powerco Ltd2003</v>
      </c>
      <c r="I248" s="1">
        <f t="shared" si="11"/>
        <v>113.89449999999999</v>
      </c>
    </row>
    <row r="249" spans="1:9">
      <c r="A249">
        <v>2004</v>
      </c>
      <c r="B249" t="s">
        <v>131</v>
      </c>
      <c r="C249">
        <v>366</v>
      </c>
      <c r="D249">
        <v>120.8946</v>
      </c>
      <c r="E249" s="1" t="str">
        <f>IF(ISNA(VLOOKUP(B249,Mapping!$K$5:$N$193,4,FALSE)),"Not Found",VLOOKUP(B249,Mapping!$K$5:$N$193,4,FALSE))</f>
        <v>Powerco Ltd</v>
      </c>
      <c r="F249" s="1" t="str">
        <f>IF(ISNA(VLOOKUP(B249,Mapping!$K$5:$O$193,1,FALSE)),"Not Found",VLOOKUP(B249,Mapping!$K$5:$O$193,5,FALSE))</f>
        <v>Manawatu-Wanganui</v>
      </c>
      <c r="G249" s="1" t="str">
        <f t="shared" si="9"/>
        <v>Powerco Ltd2004Manawatu-Wanganui</v>
      </c>
      <c r="H249" s="1" t="str">
        <f t="shared" si="10"/>
        <v>Powerco Ltd2004</v>
      </c>
      <c r="I249" s="1">
        <f t="shared" si="11"/>
        <v>120.8946</v>
      </c>
    </row>
    <row r="250" spans="1:9">
      <c r="A250">
        <v>2005</v>
      </c>
      <c r="B250" t="s">
        <v>131</v>
      </c>
      <c r="C250">
        <v>365</v>
      </c>
      <c r="D250">
        <v>120.6943</v>
      </c>
      <c r="E250" s="1" t="str">
        <f>IF(ISNA(VLOOKUP(B250,Mapping!$K$5:$N$193,4,FALSE)),"Not Found",VLOOKUP(B250,Mapping!$K$5:$N$193,4,FALSE))</f>
        <v>Powerco Ltd</v>
      </c>
      <c r="F250" s="1" t="str">
        <f>IF(ISNA(VLOOKUP(B250,Mapping!$K$5:$O$193,1,FALSE)),"Not Found",VLOOKUP(B250,Mapping!$K$5:$O$193,5,FALSE))</f>
        <v>Manawatu-Wanganui</v>
      </c>
      <c r="G250" s="1" t="str">
        <f t="shared" si="9"/>
        <v>Powerco Ltd2005Manawatu-Wanganui</v>
      </c>
      <c r="H250" s="1" t="str">
        <f t="shared" si="10"/>
        <v>Powerco Ltd2005</v>
      </c>
      <c r="I250" s="1">
        <f t="shared" si="11"/>
        <v>120.6943</v>
      </c>
    </row>
    <row r="251" spans="1:9">
      <c r="A251">
        <v>2006</v>
      </c>
      <c r="B251" t="s">
        <v>131</v>
      </c>
      <c r="C251">
        <v>365</v>
      </c>
      <c r="D251">
        <v>125.4926</v>
      </c>
      <c r="E251" s="1" t="str">
        <f>IF(ISNA(VLOOKUP(B251,Mapping!$K$5:$N$193,4,FALSE)),"Not Found",VLOOKUP(B251,Mapping!$K$5:$N$193,4,FALSE))</f>
        <v>Powerco Ltd</v>
      </c>
      <c r="F251" s="1" t="str">
        <f>IF(ISNA(VLOOKUP(B251,Mapping!$K$5:$O$193,1,FALSE)),"Not Found",VLOOKUP(B251,Mapping!$K$5:$O$193,5,FALSE))</f>
        <v>Manawatu-Wanganui</v>
      </c>
      <c r="G251" s="1" t="str">
        <f t="shared" si="9"/>
        <v>Powerco Ltd2006Manawatu-Wanganui</v>
      </c>
      <c r="H251" s="1" t="str">
        <f t="shared" si="10"/>
        <v>Powerco Ltd2006</v>
      </c>
      <c r="I251" s="1">
        <f t="shared" si="11"/>
        <v>125.4926</v>
      </c>
    </row>
    <row r="252" spans="1:9">
      <c r="A252">
        <v>2007</v>
      </c>
      <c r="B252" t="s">
        <v>131</v>
      </c>
      <c r="C252">
        <v>365</v>
      </c>
      <c r="D252">
        <v>127.42010000000001</v>
      </c>
      <c r="E252" s="1" t="str">
        <f>IF(ISNA(VLOOKUP(B252,Mapping!$K$5:$N$193,4,FALSE)),"Not Found",VLOOKUP(B252,Mapping!$K$5:$N$193,4,FALSE))</f>
        <v>Powerco Ltd</v>
      </c>
      <c r="F252" s="1" t="str">
        <f>IF(ISNA(VLOOKUP(B252,Mapping!$K$5:$O$193,1,FALSE)),"Not Found",VLOOKUP(B252,Mapping!$K$5:$O$193,5,FALSE))</f>
        <v>Manawatu-Wanganui</v>
      </c>
      <c r="G252" s="1" t="str">
        <f t="shared" si="9"/>
        <v>Powerco Ltd2007Manawatu-Wanganui</v>
      </c>
      <c r="H252" s="1" t="str">
        <f t="shared" si="10"/>
        <v>Powerco Ltd2007</v>
      </c>
      <c r="I252" s="1">
        <f t="shared" si="11"/>
        <v>127.42010000000001</v>
      </c>
    </row>
    <row r="253" spans="1:9">
      <c r="A253">
        <v>2008</v>
      </c>
      <c r="B253" t="s">
        <v>131</v>
      </c>
      <c r="C253">
        <v>366</v>
      </c>
      <c r="D253">
        <v>128.10045</v>
      </c>
      <c r="E253" s="1" t="str">
        <f>IF(ISNA(VLOOKUP(B253,Mapping!$K$5:$N$193,4,FALSE)),"Not Found",VLOOKUP(B253,Mapping!$K$5:$N$193,4,FALSE))</f>
        <v>Powerco Ltd</v>
      </c>
      <c r="F253" s="1" t="str">
        <f>IF(ISNA(VLOOKUP(B253,Mapping!$K$5:$O$193,1,FALSE)),"Not Found",VLOOKUP(B253,Mapping!$K$5:$O$193,5,FALSE))</f>
        <v>Manawatu-Wanganui</v>
      </c>
      <c r="G253" s="1" t="str">
        <f t="shared" si="9"/>
        <v>Powerco Ltd2008Manawatu-Wanganui</v>
      </c>
      <c r="H253" s="1" t="str">
        <f t="shared" si="10"/>
        <v>Powerco Ltd2008</v>
      </c>
      <c r="I253" s="1">
        <f t="shared" si="11"/>
        <v>128.10045</v>
      </c>
    </row>
    <row r="254" spans="1:9">
      <c r="A254">
        <v>2009</v>
      </c>
      <c r="B254" t="s">
        <v>131</v>
      </c>
      <c r="C254">
        <v>365</v>
      </c>
      <c r="D254">
        <v>132.46084999999999</v>
      </c>
      <c r="E254" s="1" t="str">
        <f>IF(ISNA(VLOOKUP(B254,Mapping!$K$5:$N$193,4,FALSE)),"Not Found",VLOOKUP(B254,Mapping!$K$5:$N$193,4,FALSE))</f>
        <v>Powerco Ltd</v>
      </c>
      <c r="F254" s="1" t="str">
        <f>IF(ISNA(VLOOKUP(B254,Mapping!$K$5:$O$193,1,FALSE)),"Not Found",VLOOKUP(B254,Mapping!$K$5:$O$193,5,FALSE))</f>
        <v>Manawatu-Wanganui</v>
      </c>
      <c r="G254" s="1" t="str">
        <f t="shared" si="9"/>
        <v>Powerco Ltd2009Manawatu-Wanganui</v>
      </c>
      <c r="H254" s="1" t="str">
        <f t="shared" si="10"/>
        <v>Powerco Ltd2009</v>
      </c>
      <c r="I254" s="1">
        <f t="shared" si="11"/>
        <v>132.46084999999999</v>
      </c>
    </row>
    <row r="255" spans="1:9">
      <c r="A255">
        <v>2010</v>
      </c>
      <c r="B255" t="s">
        <v>131</v>
      </c>
      <c r="C255">
        <v>365</v>
      </c>
      <c r="D255">
        <v>134.42894999999999</v>
      </c>
      <c r="E255" s="1" t="str">
        <f>IF(ISNA(VLOOKUP(B255,Mapping!$K$5:$N$193,4,FALSE)),"Not Found",VLOOKUP(B255,Mapping!$K$5:$N$193,4,FALSE))</f>
        <v>Powerco Ltd</v>
      </c>
      <c r="F255" s="1" t="str">
        <f>IF(ISNA(VLOOKUP(B255,Mapping!$K$5:$O$193,1,FALSE)),"Not Found",VLOOKUP(B255,Mapping!$K$5:$O$193,5,FALSE))</f>
        <v>Manawatu-Wanganui</v>
      </c>
      <c r="G255" s="1" t="str">
        <f t="shared" si="9"/>
        <v>Powerco Ltd2010Manawatu-Wanganui</v>
      </c>
      <c r="H255" s="1" t="str">
        <f t="shared" si="10"/>
        <v>Powerco Ltd2010</v>
      </c>
      <c r="I255" s="1">
        <f t="shared" si="11"/>
        <v>134.42894999999999</v>
      </c>
    </row>
    <row r="256" spans="1:9">
      <c r="A256">
        <v>2011</v>
      </c>
      <c r="B256" t="s">
        <v>131</v>
      </c>
      <c r="C256">
        <v>181</v>
      </c>
      <c r="D256">
        <v>63.395350000000001</v>
      </c>
      <c r="E256" s="1" t="str">
        <f>IF(ISNA(VLOOKUP(B256,Mapping!$K$5:$N$193,4,FALSE)),"Not Found",VLOOKUP(B256,Mapping!$K$5:$N$193,4,FALSE))</f>
        <v>Powerco Ltd</v>
      </c>
      <c r="F256" s="1" t="str">
        <f>IF(ISNA(VLOOKUP(B256,Mapping!$K$5:$O$193,1,FALSE)),"Not Found",VLOOKUP(B256,Mapping!$K$5:$O$193,5,FALSE))</f>
        <v>Manawatu-Wanganui</v>
      </c>
      <c r="G256" s="1" t="str">
        <f t="shared" si="9"/>
        <v>Powerco Ltd2011Manawatu-Wanganui</v>
      </c>
      <c r="H256" s="1" t="str">
        <f t="shared" si="10"/>
        <v>Powerco Ltd2011</v>
      </c>
      <c r="I256" s="1">
        <f t="shared" si="11"/>
        <v>63.395350000000001</v>
      </c>
    </row>
    <row r="257" spans="1:9">
      <c r="A257">
        <v>2000</v>
      </c>
      <c r="B257" t="s">
        <v>132</v>
      </c>
      <c r="C257">
        <v>366</v>
      </c>
      <c r="D257">
        <v>242.96899999999999</v>
      </c>
      <c r="E257" s="1" t="str">
        <f>IF(ISNA(VLOOKUP(B257,Mapping!$K$5:$N$193,4,FALSE)),"Not Found",VLOOKUP(B257,Mapping!$K$5:$N$193,4,FALSE))</f>
        <v>Orion New Zealand Limited</v>
      </c>
      <c r="F257" s="1" t="str">
        <f>IF(ISNA(VLOOKUP(B257,Mapping!$K$5:$O$193,1,FALSE)),"Not Found",VLOOKUP(B257,Mapping!$K$5:$O$193,5,FALSE))</f>
        <v>Canterbury</v>
      </c>
      <c r="G257" s="1" t="str">
        <f t="shared" si="9"/>
        <v>Orion New Zealand Limited2000Canterbury</v>
      </c>
      <c r="H257" s="1" t="str">
        <f t="shared" si="10"/>
        <v>Orion New Zealand Limited2000</v>
      </c>
      <c r="I257" s="1">
        <f t="shared" si="11"/>
        <v>242.96899999999999</v>
      </c>
    </row>
    <row r="258" spans="1:9">
      <c r="A258">
        <v>2001</v>
      </c>
      <c r="B258" t="s">
        <v>132</v>
      </c>
      <c r="C258">
        <v>365</v>
      </c>
      <c r="D258">
        <v>250.52175</v>
      </c>
      <c r="E258" s="1" t="str">
        <f>IF(ISNA(VLOOKUP(B258,Mapping!$K$5:$N$193,4,FALSE)),"Not Found",VLOOKUP(B258,Mapping!$K$5:$N$193,4,FALSE))</f>
        <v>Orion New Zealand Limited</v>
      </c>
      <c r="F258" s="1" t="str">
        <f>IF(ISNA(VLOOKUP(B258,Mapping!$K$5:$O$193,1,FALSE)),"Not Found",VLOOKUP(B258,Mapping!$K$5:$O$193,5,FALSE))</f>
        <v>Canterbury</v>
      </c>
      <c r="G258" s="1" t="str">
        <f t="shared" ref="G258:G321" si="12">+E258&amp;A258&amp;F258</f>
        <v>Orion New Zealand Limited2001Canterbury</v>
      </c>
      <c r="H258" s="1" t="str">
        <f t="shared" si="10"/>
        <v>Orion New Zealand Limited2001</v>
      </c>
      <c r="I258" s="1">
        <f t="shared" si="11"/>
        <v>250.52175</v>
      </c>
    </row>
    <row r="259" spans="1:9">
      <c r="A259">
        <v>2002</v>
      </c>
      <c r="B259" t="s">
        <v>132</v>
      </c>
      <c r="C259">
        <v>365</v>
      </c>
      <c r="D259">
        <v>275.96674999999999</v>
      </c>
      <c r="E259" s="1" t="str">
        <f>IF(ISNA(VLOOKUP(B259,Mapping!$K$5:$N$193,4,FALSE)),"Not Found",VLOOKUP(B259,Mapping!$K$5:$N$193,4,FALSE))</f>
        <v>Orion New Zealand Limited</v>
      </c>
      <c r="F259" s="1" t="str">
        <f>IF(ISNA(VLOOKUP(B259,Mapping!$K$5:$O$193,1,FALSE)),"Not Found",VLOOKUP(B259,Mapping!$K$5:$O$193,5,FALSE))</f>
        <v>Canterbury</v>
      </c>
      <c r="G259" s="1" t="str">
        <f t="shared" si="12"/>
        <v>Orion New Zealand Limited2002Canterbury</v>
      </c>
      <c r="H259" s="1" t="str">
        <f t="shared" ref="H259:H322" si="13">+E259&amp;A259</f>
        <v>Orion New Zealand Limited2002</v>
      </c>
      <c r="I259" s="1">
        <f t="shared" ref="I259:I322" si="14">+D259</f>
        <v>275.96674999999999</v>
      </c>
    </row>
    <row r="260" spans="1:9">
      <c r="A260">
        <v>2003</v>
      </c>
      <c r="B260" t="s">
        <v>132</v>
      </c>
      <c r="C260">
        <v>365</v>
      </c>
      <c r="D260">
        <v>271.45605</v>
      </c>
      <c r="E260" s="1" t="str">
        <f>IF(ISNA(VLOOKUP(B260,Mapping!$K$5:$N$193,4,FALSE)),"Not Found",VLOOKUP(B260,Mapping!$K$5:$N$193,4,FALSE))</f>
        <v>Orion New Zealand Limited</v>
      </c>
      <c r="F260" s="1" t="str">
        <f>IF(ISNA(VLOOKUP(B260,Mapping!$K$5:$O$193,1,FALSE)),"Not Found",VLOOKUP(B260,Mapping!$K$5:$O$193,5,FALSE))</f>
        <v>Canterbury</v>
      </c>
      <c r="G260" s="1" t="str">
        <f t="shared" si="12"/>
        <v>Orion New Zealand Limited2003Canterbury</v>
      </c>
      <c r="H260" s="1" t="str">
        <f t="shared" si="13"/>
        <v>Orion New Zealand Limited2003</v>
      </c>
      <c r="I260" s="1">
        <f t="shared" si="14"/>
        <v>271.45605</v>
      </c>
    </row>
    <row r="261" spans="1:9">
      <c r="A261">
        <v>2004</v>
      </c>
      <c r="B261" t="s">
        <v>132</v>
      </c>
      <c r="C261">
        <v>366</v>
      </c>
      <c r="D261">
        <v>274.32724999999999</v>
      </c>
      <c r="E261" s="1" t="str">
        <f>IF(ISNA(VLOOKUP(B261,Mapping!$K$5:$N$193,4,FALSE)),"Not Found",VLOOKUP(B261,Mapping!$K$5:$N$193,4,FALSE))</f>
        <v>Orion New Zealand Limited</v>
      </c>
      <c r="F261" s="1" t="str">
        <f>IF(ISNA(VLOOKUP(B261,Mapping!$K$5:$O$193,1,FALSE)),"Not Found",VLOOKUP(B261,Mapping!$K$5:$O$193,5,FALSE))</f>
        <v>Canterbury</v>
      </c>
      <c r="G261" s="1" t="str">
        <f t="shared" si="12"/>
        <v>Orion New Zealand Limited2004Canterbury</v>
      </c>
      <c r="H261" s="1" t="str">
        <f t="shared" si="13"/>
        <v>Orion New Zealand Limited2004</v>
      </c>
      <c r="I261" s="1">
        <f t="shared" si="14"/>
        <v>274.32724999999999</v>
      </c>
    </row>
    <row r="262" spans="1:9">
      <c r="A262">
        <v>2005</v>
      </c>
      <c r="B262" t="s">
        <v>132</v>
      </c>
      <c r="C262">
        <v>365</v>
      </c>
      <c r="D262">
        <v>271.72829999999999</v>
      </c>
      <c r="E262" s="1" t="str">
        <f>IF(ISNA(VLOOKUP(B262,Mapping!$K$5:$N$193,4,FALSE)),"Not Found",VLOOKUP(B262,Mapping!$K$5:$N$193,4,FALSE))</f>
        <v>Orion New Zealand Limited</v>
      </c>
      <c r="F262" s="1" t="str">
        <f>IF(ISNA(VLOOKUP(B262,Mapping!$K$5:$O$193,1,FALSE)),"Not Found",VLOOKUP(B262,Mapping!$K$5:$O$193,5,FALSE))</f>
        <v>Canterbury</v>
      </c>
      <c r="G262" s="1" t="str">
        <f t="shared" si="12"/>
        <v>Orion New Zealand Limited2005Canterbury</v>
      </c>
      <c r="H262" s="1" t="str">
        <f t="shared" si="13"/>
        <v>Orion New Zealand Limited2005</v>
      </c>
      <c r="I262" s="1">
        <f t="shared" si="14"/>
        <v>271.72829999999999</v>
      </c>
    </row>
    <row r="263" spans="1:9">
      <c r="A263">
        <v>2006</v>
      </c>
      <c r="B263" t="s">
        <v>132</v>
      </c>
      <c r="C263">
        <v>365</v>
      </c>
      <c r="D263">
        <v>263.07400000000001</v>
      </c>
      <c r="E263" s="1" t="str">
        <f>IF(ISNA(VLOOKUP(B263,Mapping!$K$5:$N$193,4,FALSE)),"Not Found",VLOOKUP(B263,Mapping!$K$5:$N$193,4,FALSE))</f>
        <v>Orion New Zealand Limited</v>
      </c>
      <c r="F263" s="1" t="str">
        <f>IF(ISNA(VLOOKUP(B263,Mapping!$K$5:$O$193,1,FALSE)),"Not Found",VLOOKUP(B263,Mapping!$K$5:$O$193,5,FALSE))</f>
        <v>Canterbury</v>
      </c>
      <c r="G263" s="1" t="str">
        <f t="shared" si="12"/>
        <v>Orion New Zealand Limited2006Canterbury</v>
      </c>
      <c r="H263" s="1" t="str">
        <f t="shared" si="13"/>
        <v>Orion New Zealand Limited2006</v>
      </c>
      <c r="I263" s="1">
        <f t="shared" si="14"/>
        <v>263.07400000000001</v>
      </c>
    </row>
    <row r="264" spans="1:9">
      <c r="A264">
        <v>2007</v>
      </c>
      <c r="B264" t="s">
        <v>132</v>
      </c>
      <c r="C264">
        <v>365</v>
      </c>
      <c r="D264">
        <v>258.75315000000001</v>
      </c>
      <c r="E264" s="1" t="str">
        <f>IF(ISNA(VLOOKUP(B264,Mapping!$K$5:$N$193,4,FALSE)),"Not Found",VLOOKUP(B264,Mapping!$K$5:$N$193,4,FALSE))</f>
        <v>Orion New Zealand Limited</v>
      </c>
      <c r="F264" s="1" t="str">
        <f>IF(ISNA(VLOOKUP(B264,Mapping!$K$5:$O$193,1,FALSE)),"Not Found",VLOOKUP(B264,Mapping!$K$5:$O$193,5,FALSE))</f>
        <v>Canterbury</v>
      </c>
      <c r="G264" s="1" t="str">
        <f t="shared" si="12"/>
        <v>Orion New Zealand Limited2007Canterbury</v>
      </c>
      <c r="H264" s="1" t="str">
        <f t="shared" si="13"/>
        <v>Orion New Zealand Limited2007</v>
      </c>
      <c r="I264" s="1">
        <f t="shared" si="14"/>
        <v>258.75315000000001</v>
      </c>
    </row>
    <row r="265" spans="1:9">
      <c r="A265">
        <v>2008</v>
      </c>
      <c r="B265" t="s">
        <v>132</v>
      </c>
      <c r="C265">
        <v>366</v>
      </c>
      <c r="D265">
        <v>253.35785000000001</v>
      </c>
      <c r="E265" s="1" t="str">
        <f>IF(ISNA(VLOOKUP(B265,Mapping!$K$5:$N$193,4,FALSE)),"Not Found",VLOOKUP(B265,Mapping!$K$5:$N$193,4,FALSE))</f>
        <v>Orion New Zealand Limited</v>
      </c>
      <c r="F265" s="1" t="str">
        <f>IF(ISNA(VLOOKUP(B265,Mapping!$K$5:$O$193,1,FALSE)),"Not Found",VLOOKUP(B265,Mapping!$K$5:$O$193,5,FALSE))</f>
        <v>Canterbury</v>
      </c>
      <c r="G265" s="1" t="str">
        <f t="shared" si="12"/>
        <v>Orion New Zealand Limited2008Canterbury</v>
      </c>
      <c r="H265" s="1" t="str">
        <f t="shared" si="13"/>
        <v>Orion New Zealand Limited2008</v>
      </c>
      <c r="I265" s="1">
        <f t="shared" si="14"/>
        <v>253.35785000000001</v>
      </c>
    </row>
    <row r="266" spans="1:9">
      <c r="A266">
        <v>2009</v>
      </c>
      <c r="B266" t="s">
        <v>132</v>
      </c>
      <c r="C266">
        <v>365</v>
      </c>
      <c r="D266">
        <v>218.71815000000001</v>
      </c>
      <c r="E266" s="1" t="str">
        <f>IF(ISNA(VLOOKUP(B266,Mapping!$K$5:$N$193,4,FALSE)),"Not Found",VLOOKUP(B266,Mapping!$K$5:$N$193,4,FALSE))</f>
        <v>Orion New Zealand Limited</v>
      </c>
      <c r="F266" s="1" t="str">
        <f>IF(ISNA(VLOOKUP(B266,Mapping!$K$5:$O$193,1,FALSE)),"Not Found",VLOOKUP(B266,Mapping!$K$5:$O$193,5,FALSE))</f>
        <v>Canterbury</v>
      </c>
      <c r="G266" s="1" t="str">
        <f t="shared" si="12"/>
        <v>Orion New Zealand Limited2009Canterbury</v>
      </c>
      <c r="H266" s="1" t="str">
        <f t="shared" si="13"/>
        <v>Orion New Zealand Limited2009</v>
      </c>
      <c r="I266" s="1">
        <f t="shared" si="14"/>
        <v>218.71815000000001</v>
      </c>
    </row>
    <row r="267" spans="1:9">
      <c r="A267">
        <v>2010</v>
      </c>
      <c r="B267" t="s">
        <v>132</v>
      </c>
      <c r="C267">
        <v>365</v>
      </c>
      <c r="D267">
        <v>209.90960000000001</v>
      </c>
      <c r="E267" s="1" t="str">
        <f>IF(ISNA(VLOOKUP(B267,Mapping!$K$5:$N$193,4,FALSE)),"Not Found",VLOOKUP(B267,Mapping!$K$5:$N$193,4,FALSE))</f>
        <v>Orion New Zealand Limited</v>
      </c>
      <c r="F267" s="1" t="str">
        <f>IF(ISNA(VLOOKUP(B267,Mapping!$K$5:$O$193,1,FALSE)),"Not Found",VLOOKUP(B267,Mapping!$K$5:$O$193,5,FALSE))</f>
        <v>Canterbury</v>
      </c>
      <c r="G267" s="1" t="str">
        <f t="shared" si="12"/>
        <v>Orion New Zealand Limited2010Canterbury</v>
      </c>
      <c r="H267" s="1" t="str">
        <f t="shared" si="13"/>
        <v>Orion New Zealand Limited2010</v>
      </c>
      <c r="I267" s="1">
        <f t="shared" si="14"/>
        <v>209.90960000000001</v>
      </c>
    </row>
    <row r="268" spans="1:9">
      <c r="A268">
        <v>2011</v>
      </c>
      <c r="B268" t="s">
        <v>132</v>
      </c>
      <c r="C268">
        <v>181</v>
      </c>
      <c r="D268">
        <v>86.461399999999998</v>
      </c>
      <c r="E268" s="1" t="str">
        <f>IF(ISNA(VLOOKUP(B268,Mapping!$K$5:$N$193,4,FALSE)),"Not Found",VLOOKUP(B268,Mapping!$K$5:$N$193,4,FALSE))</f>
        <v>Orion New Zealand Limited</v>
      </c>
      <c r="F268" s="1" t="str">
        <f>IF(ISNA(VLOOKUP(B268,Mapping!$K$5:$O$193,1,FALSE)),"Not Found",VLOOKUP(B268,Mapping!$K$5:$O$193,5,FALSE))</f>
        <v>Canterbury</v>
      </c>
      <c r="G268" s="1" t="str">
        <f t="shared" si="12"/>
        <v>Orion New Zealand Limited2011Canterbury</v>
      </c>
      <c r="H268" s="1" t="str">
        <f t="shared" si="13"/>
        <v>Orion New Zealand Limited2011</v>
      </c>
      <c r="I268" s="1">
        <f t="shared" si="14"/>
        <v>86.461399999999998</v>
      </c>
    </row>
    <row r="269" spans="1:9">
      <c r="A269">
        <v>2000</v>
      </c>
      <c r="B269" t="s">
        <v>133</v>
      </c>
      <c r="C269">
        <v>366</v>
      </c>
      <c r="D269">
        <v>395.86115000000001</v>
      </c>
      <c r="E269" s="1" t="str">
        <f>IF(ISNA(VLOOKUP(B269,Mapping!$K$5:$N$193,4,FALSE)),"Not Found",VLOOKUP(B269,Mapping!$K$5:$N$193,4,FALSE))</f>
        <v>Orion New Zealand Limited</v>
      </c>
      <c r="F269" s="1" t="str">
        <f>IF(ISNA(VLOOKUP(B269,Mapping!$K$5:$O$193,1,FALSE)),"Not Found",VLOOKUP(B269,Mapping!$K$5:$O$193,5,FALSE))</f>
        <v>Canterbury</v>
      </c>
      <c r="G269" s="1" t="str">
        <f t="shared" si="12"/>
        <v>Orion New Zealand Limited2000Canterbury</v>
      </c>
      <c r="H269" s="1" t="str">
        <f t="shared" si="13"/>
        <v>Orion New Zealand Limited2000</v>
      </c>
      <c r="I269" s="1">
        <f t="shared" si="14"/>
        <v>395.86115000000001</v>
      </c>
    </row>
    <row r="270" spans="1:9">
      <c r="A270">
        <v>2001</v>
      </c>
      <c r="B270" t="s">
        <v>133</v>
      </c>
      <c r="C270">
        <v>365</v>
      </c>
      <c r="D270">
        <v>470.10944999999998</v>
      </c>
      <c r="E270" s="1" t="str">
        <f>IF(ISNA(VLOOKUP(B270,Mapping!$K$5:$N$193,4,FALSE)),"Not Found",VLOOKUP(B270,Mapping!$K$5:$N$193,4,FALSE))</f>
        <v>Orion New Zealand Limited</v>
      </c>
      <c r="F270" s="1" t="str">
        <f>IF(ISNA(VLOOKUP(B270,Mapping!$K$5:$O$193,1,FALSE)),"Not Found",VLOOKUP(B270,Mapping!$K$5:$O$193,5,FALSE))</f>
        <v>Canterbury</v>
      </c>
      <c r="G270" s="1" t="str">
        <f t="shared" si="12"/>
        <v>Orion New Zealand Limited2001Canterbury</v>
      </c>
      <c r="H270" s="1" t="str">
        <f t="shared" si="13"/>
        <v>Orion New Zealand Limited2001</v>
      </c>
      <c r="I270" s="1">
        <f t="shared" si="14"/>
        <v>470.10944999999998</v>
      </c>
    </row>
    <row r="271" spans="1:9">
      <c r="A271">
        <v>2002</v>
      </c>
      <c r="B271" t="s">
        <v>133</v>
      </c>
      <c r="C271">
        <v>365</v>
      </c>
      <c r="D271">
        <v>447.68804999999998</v>
      </c>
      <c r="E271" s="1" t="str">
        <f>IF(ISNA(VLOOKUP(B271,Mapping!$K$5:$N$193,4,FALSE)),"Not Found",VLOOKUP(B271,Mapping!$K$5:$N$193,4,FALSE))</f>
        <v>Orion New Zealand Limited</v>
      </c>
      <c r="F271" s="1" t="str">
        <f>IF(ISNA(VLOOKUP(B271,Mapping!$K$5:$O$193,1,FALSE)),"Not Found",VLOOKUP(B271,Mapping!$K$5:$O$193,5,FALSE))</f>
        <v>Canterbury</v>
      </c>
      <c r="G271" s="1" t="str">
        <f t="shared" si="12"/>
        <v>Orion New Zealand Limited2002Canterbury</v>
      </c>
      <c r="H271" s="1" t="str">
        <f t="shared" si="13"/>
        <v>Orion New Zealand Limited2002</v>
      </c>
      <c r="I271" s="1">
        <f t="shared" si="14"/>
        <v>447.68804999999998</v>
      </c>
    </row>
    <row r="272" spans="1:9">
      <c r="A272">
        <v>2003</v>
      </c>
      <c r="B272" t="s">
        <v>133</v>
      </c>
      <c r="C272">
        <v>365</v>
      </c>
      <c r="D272">
        <v>471.1422</v>
      </c>
      <c r="E272" s="1" t="str">
        <f>IF(ISNA(VLOOKUP(B272,Mapping!$K$5:$N$193,4,FALSE)),"Not Found",VLOOKUP(B272,Mapping!$K$5:$N$193,4,FALSE))</f>
        <v>Orion New Zealand Limited</v>
      </c>
      <c r="F272" s="1" t="str">
        <f>IF(ISNA(VLOOKUP(B272,Mapping!$K$5:$O$193,1,FALSE)),"Not Found",VLOOKUP(B272,Mapping!$K$5:$O$193,5,FALSE))</f>
        <v>Canterbury</v>
      </c>
      <c r="G272" s="1" t="str">
        <f t="shared" si="12"/>
        <v>Orion New Zealand Limited2003Canterbury</v>
      </c>
      <c r="H272" s="1" t="str">
        <f t="shared" si="13"/>
        <v>Orion New Zealand Limited2003</v>
      </c>
      <c r="I272" s="1">
        <f t="shared" si="14"/>
        <v>471.1422</v>
      </c>
    </row>
    <row r="273" spans="1:9">
      <c r="A273">
        <v>2004</v>
      </c>
      <c r="B273" t="s">
        <v>133</v>
      </c>
      <c r="C273">
        <v>366</v>
      </c>
      <c r="D273">
        <v>487.13735000000003</v>
      </c>
      <c r="E273" s="1" t="str">
        <f>IF(ISNA(VLOOKUP(B273,Mapping!$K$5:$N$193,4,FALSE)),"Not Found",VLOOKUP(B273,Mapping!$K$5:$N$193,4,FALSE))</f>
        <v>Orion New Zealand Limited</v>
      </c>
      <c r="F273" s="1" t="str">
        <f>IF(ISNA(VLOOKUP(B273,Mapping!$K$5:$O$193,1,FALSE)),"Not Found",VLOOKUP(B273,Mapping!$K$5:$O$193,5,FALSE))</f>
        <v>Canterbury</v>
      </c>
      <c r="G273" s="1" t="str">
        <f t="shared" si="12"/>
        <v>Orion New Zealand Limited2004Canterbury</v>
      </c>
      <c r="H273" s="1" t="str">
        <f t="shared" si="13"/>
        <v>Orion New Zealand Limited2004</v>
      </c>
      <c r="I273" s="1">
        <f t="shared" si="14"/>
        <v>487.13735000000003</v>
      </c>
    </row>
    <row r="274" spans="1:9">
      <c r="A274">
        <v>2005</v>
      </c>
      <c r="B274" t="s">
        <v>133</v>
      </c>
      <c r="C274">
        <v>365</v>
      </c>
      <c r="D274">
        <v>483.22365000000002</v>
      </c>
      <c r="E274" s="1" t="str">
        <f>IF(ISNA(VLOOKUP(B274,Mapping!$K$5:$N$193,4,FALSE)),"Not Found",VLOOKUP(B274,Mapping!$K$5:$N$193,4,FALSE))</f>
        <v>Orion New Zealand Limited</v>
      </c>
      <c r="F274" s="1" t="str">
        <f>IF(ISNA(VLOOKUP(B274,Mapping!$K$5:$O$193,1,FALSE)),"Not Found",VLOOKUP(B274,Mapping!$K$5:$O$193,5,FALSE))</f>
        <v>Canterbury</v>
      </c>
      <c r="G274" s="1" t="str">
        <f t="shared" si="12"/>
        <v>Orion New Zealand Limited2005Canterbury</v>
      </c>
      <c r="H274" s="1" t="str">
        <f t="shared" si="13"/>
        <v>Orion New Zealand Limited2005</v>
      </c>
      <c r="I274" s="1">
        <f t="shared" si="14"/>
        <v>483.22365000000002</v>
      </c>
    </row>
    <row r="275" spans="1:9">
      <c r="A275">
        <v>2006</v>
      </c>
      <c r="B275" t="s">
        <v>133</v>
      </c>
      <c r="C275">
        <v>365</v>
      </c>
      <c r="D275">
        <v>500.40154999999999</v>
      </c>
      <c r="E275" s="1" t="str">
        <f>IF(ISNA(VLOOKUP(B275,Mapping!$K$5:$N$193,4,FALSE)),"Not Found",VLOOKUP(B275,Mapping!$K$5:$N$193,4,FALSE))</f>
        <v>Orion New Zealand Limited</v>
      </c>
      <c r="F275" s="1" t="str">
        <f>IF(ISNA(VLOOKUP(B275,Mapping!$K$5:$O$193,1,FALSE)),"Not Found",VLOOKUP(B275,Mapping!$K$5:$O$193,5,FALSE))</f>
        <v>Canterbury</v>
      </c>
      <c r="G275" s="1" t="str">
        <f t="shared" si="12"/>
        <v>Orion New Zealand Limited2006Canterbury</v>
      </c>
      <c r="H275" s="1" t="str">
        <f t="shared" si="13"/>
        <v>Orion New Zealand Limited2006</v>
      </c>
      <c r="I275" s="1">
        <f t="shared" si="14"/>
        <v>500.40154999999999</v>
      </c>
    </row>
    <row r="276" spans="1:9">
      <c r="A276">
        <v>2007</v>
      </c>
      <c r="B276" t="s">
        <v>133</v>
      </c>
      <c r="C276">
        <v>365</v>
      </c>
      <c r="D276">
        <v>521.28795000000002</v>
      </c>
      <c r="E276" s="1" t="str">
        <f>IF(ISNA(VLOOKUP(B276,Mapping!$K$5:$N$193,4,FALSE)),"Not Found",VLOOKUP(B276,Mapping!$K$5:$N$193,4,FALSE))</f>
        <v>Orion New Zealand Limited</v>
      </c>
      <c r="F276" s="1" t="str">
        <f>IF(ISNA(VLOOKUP(B276,Mapping!$K$5:$O$193,1,FALSE)),"Not Found",VLOOKUP(B276,Mapping!$K$5:$O$193,5,FALSE))</f>
        <v>Canterbury</v>
      </c>
      <c r="G276" s="1" t="str">
        <f t="shared" si="12"/>
        <v>Orion New Zealand Limited2007Canterbury</v>
      </c>
      <c r="H276" s="1" t="str">
        <f t="shared" si="13"/>
        <v>Orion New Zealand Limited2007</v>
      </c>
      <c r="I276" s="1">
        <f t="shared" si="14"/>
        <v>521.28795000000002</v>
      </c>
    </row>
    <row r="277" spans="1:9">
      <c r="A277">
        <v>2008</v>
      </c>
      <c r="B277" t="s">
        <v>133</v>
      </c>
      <c r="C277">
        <v>366</v>
      </c>
      <c r="D277">
        <v>520.53935000000001</v>
      </c>
      <c r="E277" s="1" t="str">
        <f>IF(ISNA(VLOOKUP(B277,Mapping!$K$5:$N$193,4,FALSE)),"Not Found",VLOOKUP(B277,Mapping!$K$5:$N$193,4,FALSE))</f>
        <v>Orion New Zealand Limited</v>
      </c>
      <c r="F277" s="1" t="str">
        <f>IF(ISNA(VLOOKUP(B277,Mapping!$K$5:$O$193,1,FALSE)),"Not Found",VLOOKUP(B277,Mapping!$K$5:$O$193,5,FALSE))</f>
        <v>Canterbury</v>
      </c>
      <c r="G277" s="1" t="str">
        <f t="shared" si="12"/>
        <v>Orion New Zealand Limited2008Canterbury</v>
      </c>
      <c r="H277" s="1" t="str">
        <f t="shared" si="13"/>
        <v>Orion New Zealand Limited2008</v>
      </c>
      <c r="I277" s="1">
        <f t="shared" si="14"/>
        <v>520.53935000000001</v>
      </c>
    </row>
    <row r="278" spans="1:9">
      <c r="A278">
        <v>2009</v>
      </c>
      <c r="B278" t="s">
        <v>133</v>
      </c>
      <c r="C278">
        <v>365</v>
      </c>
      <c r="D278">
        <v>580.2835</v>
      </c>
      <c r="E278" s="1" t="str">
        <f>IF(ISNA(VLOOKUP(B278,Mapping!$K$5:$N$193,4,FALSE)),"Not Found",VLOOKUP(B278,Mapping!$K$5:$N$193,4,FALSE))</f>
        <v>Orion New Zealand Limited</v>
      </c>
      <c r="F278" s="1" t="str">
        <f>IF(ISNA(VLOOKUP(B278,Mapping!$K$5:$O$193,1,FALSE)),"Not Found",VLOOKUP(B278,Mapping!$K$5:$O$193,5,FALSE))</f>
        <v>Canterbury</v>
      </c>
      <c r="G278" s="1" t="str">
        <f t="shared" si="12"/>
        <v>Orion New Zealand Limited2009Canterbury</v>
      </c>
      <c r="H278" s="1" t="str">
        <f t="shared" si="13"/>
        <v>Orion New Zealand Limited2009</v>
      </c>
      <c r="I278" s="1">
        <f t="shared" si="14"/>
        <v>580.2835</v>
      </c>
    </row>
    <row r="279" spans="1:9">
      <c r="A279">
        <v>2010</v>
      </c>
      <c r="B279" t="s">
        <v>133</v>
      </c>
      <c r="C279">
        <v>365</v>
      </c>
      <c r="D279">
        <v>542.00540000000001</v>
      </c>
      <c r="E279" s="1" t="str">
        <f>IF(ISNA(VLOOKUP(B279,Mapping!$K$5:$N$193,4,FALSE)),"Not Found",VLOOKUP(B279,Mapping!$K$5:$N$193,4,FALSE))</f>
        <v>Orion New Zealand Limited</v>
      </c>
      <c r="F279" s="1" t="str">
        <f>IF(ISNA(VLOOKUP(B279,Mapping!$K$5:$O$193,1,FALSE)),"Not Found",VLOOKUP(B279,Mapping!$K$5:$O$193,5,FALSE))</f>
        <v>Canterbury</v>
      </c>
      <c r="G279" s="1" t="str">
        <f t="shared" si="12"/>
        <v>Orion New Zealand Limited2010Canterbury</v>
      </c>
      <c r="H279" s="1" t="str">
        <f t="shared" si="13"/>
        <v>Orion New Zealand Limited2010</v>
      </c>
      <c r="I279" s="1">
        <f t="shared" si="14"/>
        <v>542.00540000000001</v>
      </c>
    </row>
    <row r="280" spans="1:9">
      <c r="A280">
        <v>2011</v>
      </c>
      <c r="B280" t="s">
        <v>133</v>
      </c>
      <c r="C280">
        <v>181</v>
      </c>
      <c r="D280">
        <v>195.61185</v>
      </c>
      <c r="E280" s="1" t="str">
        <f>IF(ISNA(VLOOKUP(B280,Mapping!$K$5:$N$193,4,FALSE)),"Not Found",VLOOKUP(B280,Mapping!$K$5:$N$193,4,FALSE))</f>
        <v>Orion New Zealand Limited</v>
      </c>
      <c r="F280" s="1" t="str">
        <f>IF(ISNA(VLOOKUP(B280,Mapping!$K$5:$O$193,1,FALSE)),"Not Found",VLOOKUP(B280,Mapping!$K$5:$O$193,5,FALSE))</f>
        <v>Canterbury</v>
      </c>
      <c r="G280" s="1" t="str">
        <f t="shared" si="12"/>
        <v>Orion New Zealand Limited2011Canterbury</v>
      </c>
      <c r="H280" s="1" t="str">
        <f t="shared" si="13"/>
        <v>Orion New Zealand Limited2011</v>
      </c>
      <c r="I280" s="1">
        <f t="shared" si="14"/>
        <v>195.61185</v>
      </c>
    </row>
    <row r="281" spans="1:9">
      <c r="A281">
        <v>2000</v>
      </c>
      <c r="B281" t="s">
        <v>134</v>
      </c>
      <c r="C281">
        <v>366</v>
      </c>
      <c r="D281">
        <v>0.40734999999999999</v>
      </c>
      <c r="E281" s="1" t="str">
        <f>IF(ISNA(VLOOKUP(B281,Mapping!$K$5:$N$193,4,FALSE)),"Not Found",VLOOKUP(B281,Mapping!$K$5:$N$193,4,FALSE))</f>
        <v>Not Found</v>
      </c>
      <c r="F281" s="1" t="str">
        <f>IF(ISNA(VLOOKUP(B281,Mapping!$K$5:$O$193,1,FALSE)),"Not Found",VLOOKUP(B281,Mapping!$K$5:$O$193,5,FALSE))</f>
        <v>Not Found</v>
      </c>
      <c r="G281" s="1" t="str">
        <f t="shared" si="12"/>
        <v>Not Found2000Not Found</v>
      </c>
      <c r="H281" s="1" t="str">
        <f t="shared" si="13"/>
        <v>Not Found2000</v>
      </c>
      <c r="I281" s="1">
        <f t="shared" si="14"/>
        <v>0.40734999999999999</v>
      </c>
    </row>
    <row r="282" spans="1:9">
      <c r="A282">
        <v>2001</v>
      </c>
      <c r="B282" t="s">
        <v>134</v>
      </c>
      <c r="C282">
        <v>365</v>
      </c>
      <c r="D282">
        <v>0.50090000000000001</v>
      </c>
      <c r="E282" s="1" t="str">
        <f>IF(ISNA(VLOOKUP(B282,Mapping!$K$5:$N$193,4,FALSE)),"Not Found",VLOOKUP(B282,Mapping!$K$5:$N$193,4,FALSE))</f>
        <v>Not Found</v>
      </c>
      <c r="F282" s="1" t="str">
        <f>IF(ISNA(VLOOKUP(B282,Mapping!$K$5:$O$193,1,FALSE)),"Not Found",VLOOKUP(B282,Mapping!$K$5:$O$193,5,FALSE))</f>
        <v>Not Found</v>
      </c>
      <c r="G282" s="1" t="str">
        <f t="shared" si="12"/>
        <v>Not Found2001Not Found</v>
      </c>
      <c r="H282" s="1" t="str">
        <f t="shared" si="13"/>
        <v>Not Found2001</v>
      </c>
      <c r="I282" s="1">
        <f t="shared" si="14"/>
        <v>0.50090000000000001</v>
      </c>
    </row>
    <row r="283" spans="1:9">
      <c r="A283">
        <v>2002</v>
      </c>
      <c r="B283" t="s">
        <v>134</v>
      </c>
      <c r="C283">
        <v>365</v>
      </c>
      <c r="D283">
        <v>0.53405000000000002</v>
      </c>
      <c r="E283" s="1" t="str">
        <f>IF(ISNA(VLOOKUP(B283,Mapping!$K$5:$N$193,4,FALSE)),"Not Found",VLOOKUP(B283,Mapping!$K$5:$N$193,4,FALSE))</f>
        <v>Not Found</v>
      </c>
      <c r="F283" s="1" t="str">
        <f>IF(ISNA(VLOOKUP(B283,Mapping!$K$5:$O$193,1,FALSE)),"Not Found",VLOOKUP(B283,Mapping!$K$5:$O$193,5,FALSE))</f>
        <v>Not Found</v>
      </c>
      <c r="G283" s="1" t="str">
        <f t="shared" si="12"/>
        <v>Not Found2002Not Found</v>
      </c>
      <c r="H283" s="1" t="str">
        <f t="shared" si="13"/>
        <v>Not Found2002</v>
      </c>
      <c r="I283" s="1">
        <f t="shared" si="14"/>
        <v>0.53405000000000002</v>
      </c>
    </row>
    <row r="284" spans="1:9">
      <c r="A284">
        <v>2003</v>
      </c>
      <c r="B284" t="s">
        <v>134</v>
      </c>
      <c r="C284">
        <v>365</v>
      </c>
      <c r="D284">
        <v>0.30095</v>
      </c>
      <c r="E284" s="1" t="str">
        <f>IF(ISNA(VLOOKUP(B284,Mapping!$K$5:$N$193,4,FALSE)),"Not Found",VLOOKUP(B284,Mapping!$K$5:$N$193,4,FALSE))</f>
        <v>Not Found</v>
      </c>
      <c r="F284" s="1" t="str">
        <f>IF(ISNA(VLOOKUP(B284,Mapping!$K$5:$O$193,1,FALSE)),"Not Found",VLOOKUP(B284,Mapping!$K$5:$O$193,5,FALSE))</f>
        <v>Not Found</v>
      </c>
      <c r="G284" s="1" t="str">
        <f t="shared" si="12"/>
        <v>Not Found2003Not Found</v>
      </c>
      <c r="H284" s="1" t="str">
        <f t="shared" si="13"/>
        <v>Not Found2003</v>
      </c>
      <c r="I284" s="1">
        <f t="shared" si="14"/>
        <v>0.30095</v>
      </c>
    </row>
    <row r="285" spans="1:9">
      <c r="A285">
        <v>2004</v>
      </c>
      <c r="B285" t="s">
        <v>134</v>
      </c>
      <c r="C285">
        <v>366</v>
      </c>
      <c r="D285">
        <v>0.41670000000000001</v>
      </c>
      <c r="E285" s="1" t="str">
        <f>IF(ISNA(VLOOKUP(B285,Mapping!$K$5:$N$193,4,FALSE)),"Not Found",VLOOKUP(B285,Mapping!$K$5:$N$193,4,FALSE))</f>
        <v>Not Found</v>
      </c>
      <c r="F285" s="1" t="str">
        <f>IF(ISNA(VLOOKUP(B285,Mapping!$K$5:$O$193,1,FALSE)),"Not Found",VLOOKUP(B285,Mapping!$K$5:$O$193,5,FALSE))</f>
        <v>Not Found</v>
      </c>
      <c r="G285" s="1" t="str">
        <f t="shared" si="12"/>
        <v>Not Found2004Not Found</v>
      </c>
      <c r="H285" s="1" t="str">
        <f t="shared" si="13"/>
        <v>Not Found2004</v>
      </c>
      <c r="I285" s="1">
        <f t="shared" si="14"/>
        <v>0.41670000000000001</v>
      </c>
    </row>
    <row r="286" spans="1:9">
      <c r="A286">
        <v>2005</v>
      </c>
      <c r="B286" t="s">
        <v>134</v>
      </c>
      <c r="C286">
        <v>365</v>
      </c>
      <c r="D286">
        <v>0.29454999999999998</v>
      </c>
      <c r="E286" s="1" t="str">
        <f>IF(ISNA(VLOOKUP(B286,Mapping!$K$5:$N$193,4,FALSE)),"Not Found",VLOOKUP(B286,Mapping!$K$5:$N$193,4,FALSE))</f>
        <v>Not Found</v>
      </c>
      <c r="F286" s="1" t="str">
        <f>IF(ISNA(VLOOKUP(B286,Mapping!$K$5:$O$193,1,FALSE)),"Not Found",VLOOKUP(B286,Mapping!$K$5:$O$193,5,FALSE))</f>
        <v>Not Found</v>
      </c>
      <c r="G286" s="1" t="str">
        <f t="shared" si="12"/>
        <v>Not Found2005Not Found</v>
      </c>
      <c r="H286" s="1" t="str">
        <f t="shared" si="13"/>
        <v>Not Found2005</v>
      </c>
      <c r="I286" s="1">
        <f t="shared" si="14"/>
        <v>0.29454999999999998</v>
      </c>
    </row>
    <row r="287" spans="1:9">
      <c r="A287">
        <v>2006</v>
      </c>
      <c r="B287" t="s">
        <v>134</v>
      </c>
      <c r="C287">
        <v>365</v>
      </c>
      <c r="D287">
        <v>0.44814999999999999</v>
      </c>
      <c r="E287" s="1" t="str">
        <f>IF(ISNA(VLOOKUP(B287,Mapping!$K$5:$N$193,4,FALSE)),"Not Found",VLOOKUP(B287,Mapping!$K$5:$N$193,4,FALSE))</f>
        <v>Not Found</v>
      </c>
      <c r="F287" s="1" t="str">
        <f>IF(ISNA(VLOOKUP(B287,Mapping!$K$5:$O$193,1,FALSE)),"Not Found",VLOOKUP(B287,Mapping!$K$5:$O$193,5,FALSE))</f>
        <v>Not Found</v>
      </c>
      <c r="G287" s="1" t="str">
        <f t="shared" si="12"/>
        <v>Not Found2006Not Found</v>
      </c>
      <c r="H287" s="1" t="str">
        <f t="shared" si="13"/>
        <v>Not Found2006</v>
      </c>
      <c r="I287" s="1">
        <f t="shared" si="14"/>
        <v>0.44814999999999999</v>
      </c>
    </row>
    <row r="288" spans="1:9">
      <c r="A288">
        <v>2007</v>
      </c>
      <c r="B288" t="s">
        <v>134</v>
      </c>
      <c r="C288">
        <v>365</v>
      </c>
      <c r="D288">
        <v>0.46810000000000002</v>
      </c>
      <c r="E288" s="1" t="str">
        <f>IF(ISNA(VLOOKUP(B288,Mapping!$K$5:$N$193,4,FALSE)),"Not Found",VLOOKUP(B288,Mapping!$K$5:$N$193,4,FALSE))</f>
        <v>Not Found</v>
      </c>
      <c r="F288" s="1" t="str">
        <f>IF(ISNA(VLOOKUP(B288,Mapping!$K$5:$O$193,1,FALSE)),"Not Found",VLOOKUP(B288,Mapping!$K$5:$O$193,5,FALSE))</f>
        <v>Not Found</v>
      </c>
      <c r="G288" s="1" t="str">
        <f t="shared" si="12"/>
        <v>Not Found2007Not Found</v>
      </c>
      <c r="H288" s="1" t="str">
        <f t="shared" si="13"/>
        <v>Not Found2007</v>
      </c>
      <c r="I288" s="1">
        <f t="shared" si="14"/>
        <v>0.46810000000000002</v>
      </c>
    </row>
    <row r="289" spans="1:9">
      <c r="A289">
        <v>2008</v>
      </c>
      <c r="B289" t="s">
        <v>134</v>
      </c>
      <c r="C289">
        <v>366</v>
      </c>
      <c r="D289">
        <v>0.61250000000000004</v>
      </c>
      <c r="E289" s="1" t="str">
        <f>IF(ISNA(VLOOKUP(B289,Mapping!$K$5:$N$193,4,FALSE)),"Not Found",VLOOKUP(B289,Mapping!$K$5:$N$193,4,FALSE))</f>
        <v>Not Found</v>
      </c>
      <c r="F289" s="1" t="str">
        <f>IF(ISNA(VLOOKUP(B289,Mapping!$K$5:$O$193,1,FALSE)),"Not Found",VLOOKUP(B289,Mapping!$K$5:$O$193,5,FALSE))</f>
        <v>Not Found</v>
      </c>
      <c r="G289" s="1" t="str">
        <f t="shared" si="12"/>
        <v>Not Found2008Not Found</v>
      </c>
      <c r="H289" s="1" t="str">
        <f t="shared" si="13"/>
        <v>Not Found2008</v>
      </c>
      <c r="I289" s="1">
        <f t="shared" si="14"/>
        <v>0.61250000000000004</v>
      </c>
    </row>
    <row r="290" spans="1:9">
      <c r="A290">
        <v>2009</v>
      </c>
      <c r="B290" t="s">
        <v>134</v>
      </c>
      <c r="C290">
        <v>365</v>
      </c>
      <c r="D290">
        <v>0.66095000000000004</v>
      </c>
      <c r="E290" s="1" t="str">
        <f>IF(ISNA(VLOOKUP(B290,Mapping!$K$5:$N$193,4,FALSE)),"Not Found",VLOOKUP(B290,Mapping!$K$5:$N$193,4,FALSE))</f>
        <v>Not Found</v>
      </c>
      <c r="F290" s="1" t="str">
        <f>IF(ISNA(VLOOKUP(B290,Mapping!$K$5:$O$193,1,FALSE)),"Not Found",VLOOKUP(B290,Mapping!$K$5:$O$193,5,FALSE))</f>
        <v>Not Found</v>
      </c>
      <c r="G290" s="1" t="str">
        <f t="shared" si="12"/>
        <v>Not Found2009Not Found</v>
      </c>
      <c r="H290" s="1" t="str">
        <f t="shared" si="13"/>
        <v>Not Found2009</v>
      </c>
      <c r="I290" s="1">
        <f t="shared" si="14"/>
        <v>0.66095000000000004</v>
      </c>
    </row>
    <row r="291" spans="1:9">
      <c r="A291">
        <v>2010</v>
      </c>
      <c r="B291" t="s">
        <v>134</v>
      </c>
      <c r="C291">
        <v>365</v>
      </c>
      <c r="D291">
        <v>0.47525000000000001</v>
      </c>
      <c r="E291" s="1" t="str">
        <f>IF(ISNA(VLOOKUP(B291,Mapping!$K$5:$N$193,4,FALSE)),"Not Found",VLOOKUP(B291,Mapping!$K$5:$N$193,4,FALSE))</f>
        <v>Not Found</v>
      </c>
      <c r="F291" s="1" t="str">
        <f>IF(ISNA(VLOOKUP(B291,Mapping!$K$5:$O$193,1,FALSE)),"Not Found",VLOOKUP(B291,Mapping!$K$5:$O$193,5,FALSE))</f>
        <v>Not Found</v>
      </c>
      <c r="G291" s="1" t="str">
        <f t="shared" si="12"/>
        <v>Not Found2010Not Found</v>
      </c>
      <c r="H291" s="1" t="str">
        <f t="shared" si="13"/>
        <v>Not Found2010</v>
      </c>
      <c r="I291" s="1">
        <f t="shared" si="14"/>
        <v>0.47525000000000001</v>
      </c>
    </row>
    <row r="292" spans="1:9">
      <c r="A292">
        <v>2011</v>
      </c>
      <c r="B292" t="s">
        <v>134</v>
      </c>
      <c r="C292">
        <v>181</v>
      </c>
      <c r="D292">
        <v>0.27925</v>
      </c>
      <c r="E292" s="1" t="str">
        <f>IF(ISNA(VLOOKUP(B292,Mapping!$K$5:$N$193,4,FALSE)),"Not Found",VLOOKUP(B292,Mapping!$K$5:$N$193,4,FALSE))</f>
        <v>Not Found</v>
      </c>
      <c r="F292" s="1" t="str">
        <f>IF(ISNA(VLOOKUP(B292,Mapping!$K$5:$O$193,1,FALSE)),"Not Found",VLOOKUP(B292,Mapping!$K$5:$O$193,5,FALSE))</f>
        <v>Not Found</v>
      </c>
      <c r="G292" s="1" t="str">
        <f t="shared" si="12"/>
        <v>Not Found2011Not Found</v>
      </c>
      <c r="H292" s="1" t="str">
        <f t="shared" si="13"/>
        <v>Not Found2011</v>
      </c>
      <c r="I292" s="1">
        <f t="shared" si="14"/>
        <v>0.27925</v>
      </c>
    </row>
    <row r="293" spans="1:9">
      <c r="A293">
        <v>2000</v>
      </c>
      <c r="B293" t="s">
        <v>135</v>
      </c>
      <c r="C293">
        <v>366</v>
      </c>
      <c r="D293">
        <v>38.351950000000002</v>
      </c>
      <c r="E293" s="1" t="str">
        <f>IF(ISNA(VLOOKUP(B293,Mapping!$K$5:$N$193,4,FALSE)),"Not Found",VLOOKUP(B293,Mapping!$K$5:$N$193,4,FALSE))</f>
        <v>Not Found</v>
      </c>
      <c r="F293" s="1" t="str">
        <f>IF(ISNA(VLOOKUP(B293,Mapping!$K$5:$O$193,1,FALSE)),"Not Found",VLOOKUP(B293,Mapping!$K$5:$O$193,5,FALSE))</f>
        <v>Not Found</v>
      </c>
      <c r="G293" s="1" t="str">
        <f t="shared" si="12"/>
        <v>Not Found2000Not Found</v>
      </c>
      <c r="H293" s="1" t="str">
        <f t="shared" si="13"/>
        <v>Not Found2000</v>
      </c>
      <c r="I293" s="1">
        <f t="shared" si="14"/>
        <v>38.351950000000002</v>
      </c>
    </row>
    <row r="294" spans="1:9">
      <c r="A294">
        <v>2001</v>
      </c>
      <c r="B294" t="s">
        <v>135</v>
      </c>
      <c r="C294">
        <v>304</v>
      </c>
      <c r="D294">
        <v>31.628050000000002</v>
      </c>
      <c r="E294" s="1" t="str">
        <f>IF(ISNA(VLOOKUP(B294,Mapping!$K$5:$N$193,4,FALSE)),"Not Found",VLOOKUP(B294,Mapping!$K$5:$N$193,4,FALSE))</f>
        <v>Not Found</v>
      </c>
      <c r="F294" s="1" t="str">
        <f>IF(ISNA(VLOOKUP(B294,Mapping!$K$5:$O$193,1,FALSE)),"Not Found",VLOOKUP(B294,Mapping!$K$5:$O$193,5,FALSE))</f>
        <v>Not Found</v>
      </c>
      <c r="G294" s="1" t="str">
        <f t="shared" si="12"/>
        <v>Not Found2001Not Found</v>
      </c>
      <c r="H294" s="1" t="str">
        <f t="shared" si="13"/>
        <v>Not Found2001</v>
      </c>
      <c r="I294" s="1">
        <f t="shared" si="14"/>
        <v>31.628050000000002</v>
      </c>
    </row>
    <row r="295" spans="1:9">
      <c r="A295">
        <v>2000</v>
      </c>
      <c r="B295" t="s">
        <v>136</v>
      </c>
      <c r="C295">
        <v>366</v>
      </c>
      <c r="D295">
        <v>157.90700000000001</v>
      </c>
      <c r="E295" s="1" t="str">
        <f>IF(ISNA(VLOOKUP(B295,Mapping!$K$5:$N$193,4,FALSE)),"Not Found",VLOOKUP(B295,Mapping!$K$5:$N$193,4,FALSE))</f>
        <v>Waipa Power Ltd</v>
      </c>
      <c r="F295" s="1" t="str">
        <f>IF(ISNA(VLOOKUP(B295,Mapping!$K$5:$O$193,1,FALSE)),"Not Found",VLOOKUP(B295,Mapping!$K$5:$O$193,5,FALSE))</f>
        <v>Waikato</v>
      </c>
      <c r="G295" s="1" t="str">
        <f t="shared" si="12"/>
        <v>Waipa Power Ltd2000Waikato</v>
      </c>
      <c r="H295" s="1" t="str">
        <f t="shared" si="13"/>
        <v>Waipa Power Ltd2000</v>
      </c>
      <c r="I295" s="1">
        <f t="shared" si="14"/>
        <v>157.90700000000001</v>
      </c>
    </row>
    <row r="296" spans="1:9">
      <c r="A296">
        <v>2001</v>
      </c>
      <c r="B296" t="s">
        <v>136</v>
      </c>
      <c r="C296">
        <v>365</v>
      </c>
      <c r="D296">
        <v>166.93035</v>
      </c>
      <c r="E296" s="1" t="str">
        <f>IF(ISNA(VLOOKUP(B296,Mapping!$K$5:$N$193,4,FALSE)),"Not Found",VLOOKUP(B296,Mapping!$K$5:$N$193,4,FALSE))</f>
        <v>Waipa Power Ltd</v>
      </c>
      <c r="F296" s="1" t="str">
        <f>IF(ISNA(VLOOKUP(B296,Mapping!$K$5:$O$193,1,FALSE)),"Not Found",VLOOKUP(B296,Mapping!$K$5:$O$193,5,FALSE))</f>
        <v>Waikato</v>
      </c>
      <c r="G296" s="1" t="str">
        <f t="shared" si="12"/>
        <v>Waipa Power Ltd2001Waikato</v>
      </c>
      <c r="H296" s="1" t="str">
        <f t="shared" si="13"/>
        <v>Waipa Power Ltd2001</v>
      </c>
      <c r="I296" s="1">
        <f t="shared" si="14"/>
        <v>166.93035</v>
      </c>
    </row>
    <row r="297" spans="1:9">
      <c r="A297">
        <v>2002</v>
      </c>
      <c r="B297" t="s">
        <v>136</v>
      </c>
      <c r="C297">
        <v>365</v>
      </c>
      <c r="D297">
        <v>170.33690000000001</v>
      </c>
      <c r="E297" s="1" t="str">
        <f>IF(ISNA(VLOOKUP(B297,Mapping!$K$5:$N$193,4,FALSE)),"Not Found",VLOOKUP(B297,Mapping!$K$5:$N$193,4,FALSE))</f>
        <v>Waipa Power Ltd</v>
      </c>
      <c r="F297" s="1" t="str">
        <f>IF(ISNA(VLOOKUP(B297,Mapping!$K$5:$O$193,1,FALSE)),"Not Found",VLOOKUP(B297,Mapping!$K$5:$O$193,5,FALSE))</f>
        <v>Waikato</v>
      </c>
      <c r="G297" s="1" t="str">
        <f t="shared" si="12"/>
        <v>Waipa Power Ltd2002Waikato</v>
      </c>
      <c r="H297" s="1" t="str">
        <f t="shared" si="13"/>
        <v>Waipa Power Ltd2002</v>
      </c>
      <c r="I297" s="1">
        <f t="shared" si="14"/>
        <v>170.33690000000001</v>
      </c>
    </row>
    <row r="298" spans="1:9">
      <c r="A298">
        <v>2003</v>
      </c>
      <c r="B298" t="s">
        <v>136</v>
      </c>
      <c r="C298">
        <v>365</v>
      </c>
      <c r="D298">
        <v>168.34110000000001</v>
      </c>
      <c r="E298" s="1" t="str">
        <f>IF(ISNA(VLOOKUP(B298,Mapping!$K$5:$N$193,4,FALSE)),"Not Found",VLOOKUP(B298,Mapping!$K$5:$N$193,4,FALSE))</f>
        <v>Waipa Power Ltd</v>
      </c>
      <c r="F298" s="1" t="str">
        <f>IF(ISNA(VLOOKUP(B298,Mapping!$K$5:$O$193,1,FALSE)),"Not Found",VLOOKUP(B298,Mapping!$K$5:$O$193,5,FALSE))</f>
        <v>Waikato</v>
      </c>
      <c r="G298" s="1" t="str">
        <f t="shared" si="12"/>
        <v>Waipa Power Ltd2003Waikato</v>
      </c>
      <c r="H298" s="1" t="str">
        <f t="shared" si="13"/>
        <v>Waipa Power Ltd2003</v>
      </c>
      <c r="I298" s="1">
        <f t="shared" si="14"/>
        <v>168.34110000000001</v>
      </c>
    </row>
    <row r="299" spans="1:9">
      <c r="A299">
        <v>2004</v>
      </c>
      <c r="B299" t="s">
        <v>136</v>
      </c>
      <c r="C299">
        <v>366</v>
      </c>
      <c r="D299">
        <v>179.50534999999999</v>
      </c>
      <c r="E299" s="1" t="str">
        <f>IF(ISNA(VLOOKUP(B299,Mapping!$K$5:$N$193,4,FALSE)),"Not Found",VLOOKUP(B299,Mapping!$K$5:$N$193,4,FALSE))</f>
        <v>Waipa Power Ltd</v>
      </c>
      <c r="F299" s="1" t="str">
        <f>IF(ISNA(VLOOKUP(B299,Mapping!$K$5:$O$193,1,FALSE)),"Not Found",VLOOKUP(B299,Mapping!$K$5:$O$193,5,FALSE))</f>
        <v>Waikato</v>
      </c>
      <c r="G299" s="1" t="str">
        <f t="shared" si="12"/>
        <v>Waipa Power Ltd2004Waikato</v>
      </c>
      <c r="H299" s="1" t="str">
        <f t="shared" si="13"/>
        <v>Waipa Power Ltd2004</v>
      </c>
      <c r="I299" s="1">
        <f t="shared" si="14"/>
        <v>179.50534999999999</v>
      </c>
    </row>
    <row r="300" spans="1:9">
      <c r="A300">
        <v>2005</v>
      </c>
      <c r="B300" t="s">
        <v>136</v>
      </c>
      <c r="C300">
        <v>365</v>
      </c>
      <c r="D300">
        <v>178.35400000000001</v>
      </c>
      <c r="E300" s="1" t="str">
        <f>IF(ISNA(VLOOKUP(B300,Mapping!$K$5:$N$193,4,FALSE)),"Not Found",VLOOKUP(B300,Mapping!$K$5:$N$193,4,FALSE))</f>
        <v>Waipa Power Ltd</v>
      </c>
      <c r="F300" s="1" t="str">
        <f>IF(ISNA(VLOOKUP(B300,Mapping!$K$5:$O$193,1,FALSE)),"Not Found",VLOOKUP(B300,Mapping!$K$5:$O$193,5,FALSE))</f>
        <v>Waikato</v>
      </c>
      <c r="G300" s="1" t="str">
        <f t="shared" si="12"/>
        <v>Waipa Power Ltd2005Waikato</v>
      </c>
      <c r="H300" s="1" t="str">
        <f t="shared" si="13"/>
        <v>Waipa Power Ltd2005</v>
      </c>
      <c r="I300" s="1">
        <f t="shared" si="14"/>
        <v>178.35400000000001</v>
      </c>
    </row>
    <row r="301" spans="1:9">
      <c r="A301">
        <v>2006</v>
      </c>
      <c r="B301" t="s">
        <v>136</v>
      </c>
      <c r="C301">
        <v>365</v>
      </c>
      <c r="D301">
        <v>186.47540000000001</v>
      </c>
      <c r="E301" s="1" t="str">
        <f>IF(ISNA(VLOOKUP(B301,Mapping!$K$5:$N$193,4,FALSE)),"Not Found",VLOOKUP(B301,Mapping!$K$5:$N$193,4,FALSE))</f>
        <v>Waipa Power Ltd</v>
      </c>
      <c r="F301" s="1" t="str">
        <f>IF(ISNA(VLOOKUP(B301,Mapping!$K$5:$O$193,1,FALSE)),"Not Found",VLOOKUP(B301,Mapping!$K$5:$O$193,5,FALSE))</f>
        <v>Waikato</v>
      </c>
      <c r="G301" s="1" t="str">
        <f t="shared" si="12"/>
        <v>Waipa Power Ltd2006Waikato</v>
      </c>
      <c r="H301" s="1" t="str">
        <f t="shared" si="13"/>
        <v>Waipa Power Ltd2006</v>
      </c>
      <c r="I301" s="1">
        <f t="shared" si="14"/>
        <v>186.47540000000001</v>
      </c>
    </row>
    <row r="302" spans="1:9">
      <c r="A302">
        <v>2007</v>
      </c>
      <c r="B302" t="s">
        <v>136</v>
      </c>
      <c r="C302">
        <v>365</v>
      </c>
      <c r="D302">
        <v>184.97190000000001</v>
      </c>
      <c r="E302" s="1" t="str">
        <f>IF(ISNA(VLOOKUP(B302,Mapping!$K$5:$N$193,4,FALSE)),"Not Found",VLOOKUP(B302,Mapping!$K$5:$N$193,4,FALSE))</f>
        <v>Waipa Power Ltd</v>
      </c>
      <c r="F302" s="1" t="str">
        <f>IF(ISNA(VLOOKUP(B302,Mapping!$K$5:$O$193,1,FALSE)),"Not Found",VLOOKUP(B302,Mapping!$K$5:$O$193,5,FALSE))</f>
        <v>Waikato</v>
      </c>
      <c r="G302" s="1" t="str">
        <f t="shared" si="12"/>
        <v>Waipa Power Ltd2007Waikato</v>
      </c>
      <c r="H302" s="1" t="str">
        <f t="shared" si="13"/>
        <v>Waipa Power Ltd2007</v>
      </c>
      <c r="I302" s="1">
        <f t="shared" si="14"/>
        <v>184.97190000000001</v>
      </c>
    </row>
    <row r="303" spans="1:9">
      <c r="A303">
        <v>2008</v>
      </c>
      <c r="B303" t="s">
        <v>136</v>
      </c>
      <c r="C303">
        <v>366</v>
      </c>
      <c r="D303">
        <v>180.33505</v>
      </c>
      <c r="E303" s="1" t="str">
        <f>IF(ISNA(VLOOKUP(B303,Mapping!$K$5:$N$193,4,FALSE)),"Not Found",VLOOKUP(B303,Mapping!$K$5:$N$193,4,FALSE))</f>
        <v>Waipa Power Ltd</v>
      </c>
      <c r="F303" s="1" t="str">
        <f>IF(ISNA(VLOOKUP(B303,Mapping!$K$5:$O$193,1,FALSE)),"Not Found",VLOOKUP(B303,Mapping!$K$5:$O$193,5,FALSE))</f>
        <v>Waikato</v>
      </c>
      <c r="G303" s="1" t="str">
        <f t="shared" si="12"/>
        <v>Waipa Power Ltd2008Waikato</v>
      </c>
      <c r="H303" s="1" t="str">
        <f t="shared" si="13"/>
        <v>Waipa Power Ltd2008</v>
      </c>
      <c r="I303" s="1">
        <f t="shared" si="14"/>
        <v>180.33505</v>
      </c>
    </row>
    <row r="304" spans="1:9">
      <c r="A304">
        <v>2009</v>
      </c>
      <c r="B304" t="s">
        <v>136</v>
      </c>
      <c r="C304">
        <v>365</v>
      </c>
      <c r="D304">
        <v>196.2602</v>
      </c>
      <c r="E304" s="1" t="str">
        <f>IF(ISNA(VLOOKUP(B304,Mapping!$K$5:$N$193,4,FALSE)),"Not Found",VLOOKUP(B304,Mapping!$K$5:$N$193,4,FALSE))</f>
        <v>Waipa Power Ltd</v>
      </c>
      <c r="F304" s="1" t="str">
        <f>IF(ISNA(VLOOKUP(B304,Mapping!$K$5:$O$193,1,FALSE)),"Not Found",VLOOKUP(B304,Mapping!$K$5:$O$193,5,FALSE))</f>
        <v>Waikato</v>
      </c>
      <c r="G304" s="1" t="str">
        <f t="shared" si="12"/>
        <v>Waipa Power Ltd2009Waikato</v>
      </c>
      <c r="H304" s="1" t="str">
        <f t="shared" si="13"/>
        <v>Waipa Power Ltd2009</v>
      </c>
      <c r="I304" s="1">
        <f t="shared" si="14"/>
        <v>196.2602</v>
      </c>
    </row>
    <row r="305" spans="1:9">
      <c r="A305">
        <v>2010</v>
      </c>
      <c r="B305" t="s">
        <v>136</v>
      </c>
      <c r="C305">
        <v>365</v>
      </c>
      <c r="D305">
        <v>189.35220000000001</v>
      </c>
      <c r="E305" s="1" t="str">
        <f>IF(ISNA(VLOOKUP(B305,Mapping!$K$5:$N$193,4,FALSE)),"Not Found",VLOOKUP(B305,Mapping!$K$5:$N$193,4,FALSE))</f>
        <v>Waipa Power Ltd</v>
      </c>
      <c r="F305" s="1" t="str">
        <f>IF(ISNA(VLOOKUP(B305,Mapping!$K$5:$O$193,1,FALSE)),"Not Found",VLOOKUP(B305,Mapping!$K$5:$O$193,5,FALSE))</f>
        <v>Waikato</v>
      </c>
      <c r="G305" s="1" t="str">
        <f t="shared" si="12"/>
        <v>Waipa Power Ltd2010Waikato</v>
      </c>
      <c r="H305" s="1" t="str">
        <f t="shared" si="13"/>
        <v>Waipa Power Ltd2010</v>
      </c>
      <c r="I305" s="1">
        <f t="shared" si="14"/>
        <v>189.35220000000001</v>
      </c>
    </row>
    <row r="306" spans="1:9">
      <c r="A306">
        <v>2011</v>
      </c>
      <c r="B306" t="s">
        <v>136</v>
      </c>
      <c r="C306">
        <v>181</v>
      </c>
      <c r="D306">
        <v>88.684349999999995</v>
      </c>
      <c r="E306" s="1" t="str">
        <f>IF(ISNA(VLOOKUP(B306,Mapping!$K$5:$N$193,4,FALSE)),"Not Found",VLOOKUP(B306,Mapping!$K$5:$N$193,4,FALSE))</f>
        <v>Waipa Power Ltd</v>
      </c>
      <c r="F306" s="1" t="str">
        <f>IF(ISNA(VLOOKUP(B306,Mapping!$K$5:$O$193,1,FALSE)),"Not Found",VLOOKUP(B306,Mapping!$K$5:$O$193,5,FALSE))</f>
        <v>Waikato</v>
      </c>
      <c r="G306" s="1" t="str">
        <f t="shared" si="12"/>
        <v>Waipa Power Ltd2011Waikato</v>
      </c>
      <c r="H306" s="1" t="str">
        <f t="shared" si="13"/>
        <v>Waipa Power Ltd2011</v>
      </c>
      <c r="I306" s="1">
        <f t="shared" si="14"/>
        <v>88.684349999999995</v>
      </c>
    </row>
    <row r="307" spans="1:9">
      <c r="A307">
        <v>2000</v>
      </c>
      <c r="B307" t="s">
        <v>137</v>
      </c>
      <c r="C307">
        <v>366</v>
      </c>
      <c r="D307">
        <v>1.49655</v>
      </c>
      <c r="E307" s="1" t="str">
        <f>IF(ISNA(VLOOKUP(B307,Mapping!$K$5:$N$193,4,FALSE)),"Not Found",VLOOKUP(B307,Mapping!$K$5:$N$193,4,FALSE))</f>
        <v>Orion New Zealand Limited</v>
      </c>
      <c r="F307" s="1" t="str">
        <f>IF(ISNA(VLOOKUP(B307,Mapping!$K$5:$O$193,1,FALSE)),"Not Found",VLOOKUP(B307,Mapping!$K$5:$O$193,5,FALSE))</f>
        <v>Canterbury</v>
      </c>
      <c r="G307" s="1" t="str">
        <f t="shared" si="12"/>
        <v>Orion New Zealand Limited2000Canterbury</v>
      </c>
      <c r="H307" s="1" t="str">
        <f t="shared" si="13"/>
        <v>Orion New Zealand Limited2000</v>
      </c>
      <c r="I307" s="1">
        <f t="shared" si="14"/>
        <v>1.49655</v>
      </c>
    </row>
    <row r="308" spans="1:9">
      <c r="A308">
        <v>2001</v>
      </c>
      <c r="B308" t="s">
        <v>137</v>
      </c>
      <c r="C308">
        <v>365</v>
      </c>
      <c r="D308">
        <v>1.4739</v>
      </c>
      <c r="E308" s="1" t="str">
        <f>IF(ISNA(VLOOKUP(B308,Mapping!$K$5:$N$193,4,FALSE)),"Not Found",VLOOKUP(B308,Mapping!$K$5:$N$193,4,FALSE))</f>
        <v>Orion New Zealand Limited</v>
      </c>
      <c r="F308" s="1" t="str">
        <f>IF(ISNA(VLOOKUP(B308,Mapping!$K$5:$O$193,1,FALSE)),"Not Found",VLOOKUP(B308,Mapping!$K$5:$O$193,5,FALSE))</f>
        <v>Canterbury</v>
      </c>
      <c r="G308" s="1" t="str">
        <f t="shared" si="12"/>
        <v>Orion New Zealand Limited2001Canterbury</v>
      </c>
      <c r="H308" s="1" t="str">
        <f t="shared" si="13"/>
        <v>Orion New Zealand Limited2001</v>
      </c>
      <c r="I308" s="1">
        <f t="shared" si="14"/>
        <v>1.4739</v>
      </c>
    </row>
    <row r="309" spans="1:9">
      <c r="A309">
        <v>2002</v>
      </c>
      <c r="B309" t="s">
        <v>137</v>
      </c>
      <c r="C309">
        <v>365</v>
      </c>
      <c r="D309">
        <v>1.6224000000000001</v>
      </c>
      <c r="E309" s="1" t="str">
        <f>IF(ISNA(VLOOKUP(B309,Mapping!$K$5:$N$193,4,FALSE)),"Not Found",VLOOKUP(B309,Mapping!$K$5:$N$193,4,FALSE))</f>
        <v>Orion New Zealand Limited</v>
      </c>
      <c r="F309" s="1" t="str">
        <f>IF(ISNA(VLOOKUP(B309,Mapping!$K$5:$O$193,1,FALSE)),"Not Found",VLOOKUP(B309,Mapping!$K$5:$O$193,5,FALSE))</f>
        <v>Canterbury</v>
      </c>
      <c r="G309" s="1" t="str">
        <f t="shared" si="12"/>
        <v>Orion New Zealand Limited2002Canterbury</v>
      </c>
      <c r="H309" s="1" t="str">
        <f t="shared" si="13"/>
        <v>Orion New Zealand Limited2002</v>
      </c>
      <c r="I309" s="1">
        <f t="shared" si="14"/>
        <v>1.6224000000000001</v>
      </c>
    </row>
    <row r="310" spans="1:9">
      <c r="A310">
        <v>2003</v>
      </c>
      <c r="B310" t="s">
        <v>137</v>
      </c>
      <c r="C310">
        <v>365</v>
      </c>
      <c r="D310">
        <v>1.7031499999999999</v>
      </c>
      <c r="E310" s="1" t="str">
        <f>IF(ISNA(VLOOKUP(B310,Mapping!$K$5:$N$193,4,FALSE)),"Not Found",VLOOKUP(B310,Mapping!$K$5:$N$193,4,FALSE))</f>
        <v>Orion New Zealand Limited</v>
      </c>
      <c r="F310" s="1" t="str">
        <f>IF(ISNA(VLOOKUP(B310,Mapping!$K$5:$O$193,1,FALSE)),"Not Found",VLOOKUP(B310,Mapping!$K$5:$O$193,5,FALSE))</f>
        <v>Canterbury</v>
      </c>
      <c r="G310" s="1" t="str">
        <f t="shared" si="12"/>
        <v>Orion New Zealand Limited2003Canterbury</v>
      </c>
      <c r="H310" s="1" t="str">
        <f t="shared" si="13"/>
        <v>Orion New Zealand Limited2003</v>
      </c>
      <c r="I310" s="1">
        <f t="shared" si="14"/>
        <v>1.7031499999999999</v>
      </c>
    </row>
    <row r="311" spans="1:9">
      <c r="A311">
        <v>2004</v>
      </c>
      <c r="B311" t="s">
        <v>137</v>
      </c>
      <c r="C311">
        <v>366</v>
      </c>
      <c r="D311">
        <v>1.9034</v>
      </c>
      <c r="E311" s="1" t="str">
        <f>IF(ISNA(VLOOKUP(B311,Mapping!$K$5:$N$193,4,FALSE)),"Not Found",VLOOKUP(B311,Mapping!$K$5:$N$193,4,FALSE))</f>
        <v>Orion New Zealand Limited</v>
      </c>
      <c r="F311" s="1" t="str">
        <f>IF(ISNA(VLOOKUP(B311,Mapping!$K$5:$O$193,1,FALSE)),"Not Found",VLOOKUP(B311,Mapping!$K$5:$O$193,5,FALSE))</f>
        <v>Canterbury</v>
      </c>
      <c r="G311" s="1" t="str">
        <f t="shared" si="12"/>
        <v>Orion New Zealand Limited2004Canterbury</v>
      </c>
      <c r="H311" s="1" t="str">
        <f t="shared" si="13"/>
        <v>Orion New Zealand Limited2004</v>
      </c>
      <c r="I311" s="1">
        <f t="shared" si="14"/>
        <v>1.9034</v>
      </c>
    </row>
    <row r="312" spans="1:9">
      <c r="A312">
        <v>2005</v>
      </c>
      <c r="B312" t="s">
        <v>137</v>
      </c>
      <c r="C312">
        <v>365</v>
      </c>
      <c r="D312">
        <v>1.6709000000000001</v>
      </c>
      <c r="E312" s="1" t="str">
        <f>IF(ISNA(VLOOKUP(B312,Mapping!$K$5:$N$193,4,FALSE)),"Not Found",VLOOKUP(B312,Mapping!$K$5:$N$193,4,FALSE))</f>
        <v>Orion New Zealand Limited</v>
      </c>
      <c r="F312" s="1" t="str">
        <f>IF(ISNA(VLOOKUP(B312,Mapping!$K$5:$O$193,1,FALSE)),"Not Found",VLOOKUP(B312,Mapping!$K$5:$O$193,5,FALSE))</f>
        <v>Canterbury</v>
      </c>
      <c r="G312" s="1" t="str">
        <f t="shared" si="12"/>
        <v>Orion New Zealand Limited2005Canterbury</v>
      </c>
      <c r="H312" s="1" t="str">
        <f t="shared" si="13"/>
        <v>Orion New Zealand Limited2005</v>
      </c>
      <c r="I312" s="1">
        <f t="shared" si="14"/>
        <v>1.6709000000000001</v>
      </c>
    </row>
    <row r="313" spans="1:9">
      <c r="A313">
        <v>2006</v>
      </c>
      <c r="B313" t="s">
        <v>137</v>
      </c>
      <c r="C313">
        <v>365</v>
      </c>
      <c r="D313">
        <v>1.887</v>
      </c>
      <c r="E313" s="1" t="str">
        <f>IF(ISNA(VLOOKUP(B313,Mapping!$K$5:$N$193,4,FALSE)),"Not Found",VLOOKUP(B313,Mapping!$K$5:$N$193,4,FALSE))</f>
        <v>Orion New Zealand Limited</v>
      </c>
      <c r="F313" s="1" t="str">
        <f>IF(ISNA(VLOOKUP(B313,Mapping!$K$5:$O$193,1,FALSE)),"Not Found",VLOOKUP(B313,Mapping!$K$5:$O$193,5,FALSE))</f>
        <v>Canterbury</v>
      </c>
      <c r="G313" s="1" t="str">
        <f t="shared" si="12"/>
        <v>Orion New Zealand Limited2006Canterbury</v>
      </c>
      <c r="H313" s="1" t="str">
        <f t="shared" si="13"/>
        <v>Orion New Zealand Limited2006</v>
      </c>
      <c r="I313" s="1">
        <f t="shared" si="14"/>
        <v>1.887</v>
      </c>
    </row>
    <row r="314" spans="1:9">
      <c r="A314">
        <v>2007</v>
      </c>
      <c r="B314" t="s">
        <v>137</v>
      </c>
      <c r="C314">
        <v>365</v>
      </c>
      <c r="D314">
        <v>1.8579000000000001</v>
      </c>
      <c r="E314" s="1" t="str">
        <f>IF(ISNA(VLOOKUP(B314,Mapping!$K$5:$N$193,4,FALSE)),"Not Found",VLOOKUP(B314,Mapping!$K$5:$N$193,4,FALSE))</f>
        <v>Orion New Zealand Limited</v>
      </c>
      <c r="F314" s="1" t="str">
        <f>IF(ISNA(VLOOKUP(B314,Mapping!$K$5:$O$193,1,FALSE)),"Not Found",VLOOKUP(B314,Mapping!$K$5:$O$193,5,FALSE))</f>
        <v>Canterbury</v>
      </c>
      <c r="G314" s="1" t="str">
        <f t="shared" si="12"/>
        <v>Orion New Zealand Limited2007Canterbury</v>
      </c>
      <c r="H314" s="1" t="str">
        <f t="shared" si="13"/>
        <v>Orion New Zealand Limited2007</v>
      </c>
      <c r="I314" s="1">
        <f t="shared" si="14"/>
        <v>1.8579000000000001</v>
      </c>
    </row>
    <row r="315" spans="1:9">
      <c r="A315">
        <v>2008</v>
      </c>
      <c r="B315" t="s">
        <v>137</v>
      </c>
      <c r="C315">
        <v>366</v>
      </c>
      <c r="D315">
        <v>2.0019499999999999</v>
      </c>
      <c r="E315" s="1" t="str">
        <f>IF(ISNA(VLOOKUP(B315,Mapping!$K$5:$N$193,4,FALSE)),"Not Found",VLOOKUP(B315,Mapping!$K$5:$N$193,4,FALSE))</f>
        <v>Orion New Zealand Limited</v>
      </c>
      <c r="F315" s="1" t="str">
        <f>IF(ISNA(VLOOKUP(B315,Mapping!$K$5:$O$193,1,FALSE)),"Not Found",VLOOKUP(B315,Mapping!$K$5:$O$193,5,FALSE))</f>
        <v>Canterbury</v>
      </c>
      <c r="G315" s="1" t="str">
        <f t="shared" si="12"/>
        <v>Orion New Zealand Limited2008Canterbury</v>
      </c>
      <c r="H315" s="1" t="str">
        <f t="shared" si="13"/>
        <v>Orion New Zealand Limited2008</v>
      </c>
      <c r="I315" s="1">
        <f t="shared" si="14"/>
        <v>2.0019499999999999</v>
      </c>
    </row>
    <row r="316" spans="1:9">
      <c r="A316">
        <v>2009</v>
      </c>
      <c r="B316" t="s">
        <v>137</v>
      </c>
      <c r="C316">
        <v>365</v>
      </c>
      <c r="D316">
        <v>1.9937</v>
      </c>
      <c r="E316" s="1" t="str">
        <f>IF(ISNA(VLOOKUP(B316,Mapping!$K$5:$N$193,4,FALSE)),"Not Found",VLOOKUP(B316,Mapping!$K$5:$N$193,4,FALSE))</f>
        <v>Orion New Zealand Limited</v>
      </c>
      <c r="F316" s="1" t="str">
        <f>IF(ISNA(VLOOKUP(B316,Mapping!$K$5:$O$193,1,FALSE)),"Not Found",VLOOKUP(B316,Mapping!$K$5:$O$193,5,FALSE))</f>
        <v>Canterbury</v>
      </c>
      <c r="G316" s="1" t="str">
        <f t="shared" si="12"/>
        <v>Orion New Zealand Limited2009Canterbury</v>
      </c>
      <c r="H316" s="1" t="str">
        <f t="shared" si="13"/>
        <v>Orion New Zealand Limited2009</v>
      </c>
      <c r="I316" s="1">
        <f t="shared" si="14"/>
        <v>1.9937</v>
      </c>
    </row>
    <row r="317" spans="1:9">
      <c r="A317">
        <v>2010</v>
      </c>
      <c r="B317" t="s">
        <v>137</v>
      </c>
      <c r="C317">
        <v>365</v>
      </c>
      <c r="D317">
        <v>1.90665</v>
      </c>
      <c r="E317" s="1" t="str">
        <f>IF(ISNA(VLOOKUP(B317,Mapping!$K$5:$N$193,4,FALSE)),"Not Found",VLOOKUP(B317,Mapping!$K$5:$N$193,4,FALSE))</f>
        <v>Orion New Zealand Limited</v>
      </c>
      <c r="F317" s="1" t="str">
        <f>IF(ISNA(VLOOKUP(B317,Mapping!$K$5:$O$193,1,FALSE)),"Not Found",VLOOKUP(B317,Mapping!$K$5:$O$193,5,FALSE))</f>
        <v>Canterbury</v>
      </c>
      <c r="G317" s="1" t="str">
        <f t="shared" si="12"/>
        <v>Orion New Zealand Limited2010Canterbury</v>
      </c>
      <c r="H317" s="1" t="str">
        <f t="shared" si="13"/>
        <v>Orion New Zealand Limited2010</v>
      </c>
      <c r="I317" s="1">
        <f t="shared" si="14"/>
        <v>1.90665</v>
      </c>
    </row>
    <row r="318" spans="1:9">
      <c r="A318">
        <v>2011</v>
      </c>
      <c r="B318" t="s">
        <v>137</v>
      </c>
      <c r="C318">
        <v>181</v>
      </c>
      <c r="D318">
        <v>0.78244999999999998</v>
      </c>
      <c r="E318" s="1" t="str">
        <f>IF(ISNA(VLOOKUP(B318,Mapping!$K$5:$N$193,4,FALSE)),"Not Found",VLOOKUP(B318,Mapping!$K$5:$N$193,4,FALSE))</f>
        <v>Orion New Zealand Limited</v>
      </c>
      <c r="F318" s="1" t="str">
        <f>IF(ISNA(VLOOKUP(B318,Mapping!$K$5:$O$193,1,FALSE)),"Not Found",VLOOKUP(B318,Mapping!$K$5:$O$193,5,FALSE))</f>
        <v>Canterbury</v>
      </c>
      <c r="G318" s="1" t="str">
        <f t="shared" si="12"/>
        <v>Orion New Zealand Limited2011Canterbury</v>
      </c>
      <c r="H318" s="1" t="str">
        <f t="shared" si="13"/>
        <v>Orion New Zealand Limited2011</v>
      </c>
      <c r="I318" s="1">
        <f t="shared" si="14"/>
        <v>0.78244999999999998</v>
      </c>
    </row>
    <row r="319" spans="1:9">
      <c r="A319">
        <v>2000</v>
      </c>
      <c r="B319" t="s">
        <v>138</v>
      </c>
      <c r="C319">
        <v>366</v>
      </c>
      <c r="D319">
        <v>61.163150000000002</v>
      </c>
      <c r="E319" s="1" t="str">
        <f>IF(ISNA(VLOOKUP(B319,Mapping!$K$5:$N$193,4,FALSE)),"Not Found",VLOOKUP(B319,Mapping!$K$5:$N$193,4,FALSE))</f>
        <v>Aurora Energy Ltd</v>
      </c>
      <c r="F319" s="1" t="str">
        <f>IF(ISNA(VLOOKUP(B319,Mapping!$K$5:$O$193,1,FALSE)),"Not Found",VLOOKUP(B319,Mapping!$K$5:$O$193,5,FALSE))</f>
        <v>Otago</v>
      </c>
      <c r="G319" s="1" t="str">
        <f t="shared" si="12"/>
        <v>Aurora Energy Ltd2000Otago</v>
      </c>
      <c r="H319" s="1" t="str">
        <f t="shared" si="13"/>
        <v>Aurora Energy Ltd2000</v>
      </c>
      <c r="I319" s="1">
        <f t="shared" si="14"/>
        <v>61.163150000000002</v>
      </c>
    </row>
    <row r="320" spans="1:9">
      <c r="A320">
        <v>2001</v>
      </c>
      <c r="B320" t="s">
        <v>138</v>
      </c>
      <c r="C320">
        <v>365</v>
      </c>
      <c r="D320">
        <v>60.406500000000001</v>
      </c>
      <c r="E320" s="1" t="str">
        <f>IF(ISNA(VLOOKUP(B320,Mapping!$K$5:$N$193,4,FALSE)),"Not Found",VLOOKUP(B320,Mapping!$K$5:$N$193,4,FALSE))</f>
        <v>Aurora Energy Ltd</v>
      </c>
      <c r="F320" s="1" t="str">
        <f>IF(ISNA(VLOOKUP(B320,Mapping!$K$5:$O$193,1,FALSE)),"Not Found",VLOOKUP(B320,Mapping!$K$5:$O$193,5,FALSE))</f>
        <v>Otago</v>
      </c>
      <c r="G320" s="1" t="str">
        <f t="shared" si="12"/>
        <v>Aurora Energy Ltd2001Otago</v>
      </c>
      <c r="H320" s="1" t="str">
        <f t="shared" si="13"/>
        <v>Aurora Energy Ltd2001</v>
      </c>
      <c r="I320" s="1">
        <f t="shared" si="14"/>
        <v>60.406500000000001</v>
      </c>
    </row>
    <row r="321" spans="1:9">
      <c r="A321">
        <v>2002</v>
      </c>
      <c r="B321" t="s">
        <v>138</v>
      </c>
      <c r="C321">
        <v>365</v>
      </c>
      <c r="D321">
        <v>65.940100000000001</v>
      </c>
      <c r="E321" s="1" t="str">
        <f>IF(ISNA(VLOOKUP(B321,Mapping!$K$5:$N$193,4,FALSE)),"Not Found",VLOOKUP(B321,Mapping!$K$5:$N$193,4,FALSE))</f>
        <v>Aurora Energy Ltd</v>
      </c>
      <c r="F321" s="1" t="str">
        <f>IF(ISNA(VLOOKUP(B321,Mapping!$K$5:$O$193,1,FALSE)),"Not Found",VLOOKUP(B321,Mapping!$K$5:$O$193,5,FALSE))</f>
        <v>Otago</v>
      </c>
      <c r="G321" s="1" t="str">
        <f t="shared" si="12"/>
        <v>Aurora Energy Ltd2002Otago</v>
      </c>
      <c r="H321" s="1" t="str">
        <f t="shared" si="13"/>
        <v>Aurora Energy Ltd2002</v>
      </c>
      <c r="I321" s="1">
        <f t="shared" si="14"/>
        <v>65.940100000000001</v>
      </c>
    </row>
    <row r="322" spans="1:9">
      <c r="A322">
        <v>2003</v>
      </c>
      <c r="B322" t="s">
        <v>138</v>
      </c>
      <c r="C322">
        <v>365</v>
      </c>
      <c r="D322">
        <v>74.523349999999994</v>
      </c>
      <c r="E322" s="1" t="str">
        <f>IF(ISNA(VLOOKUP(B322,Mapping!$K$5:$N$193,4,FALSE)),"Not Found",VLOOKUP(B322,Mapping!$K$5:$N$193,4,FALSE))</f>
        <v>Aurora Energy Ltd</v>
      </c>
      <c r="F322" s="1" t="str">
        <f>IF(ISNA(VLOOKUP(B322,Mapping!$K$5:$O$193,1,FALSE)),"Not Found",VLOOKUP(B322,Mapping!$K$5:$O$193,5,FALSE))</f>
        <v>Otago</v>
      </c>
      <c r="G322" s="1" t="str">
        <f t="shared" ref="G322:G385" si="15">+E322&amp;A322&amp;F322</f>
        <v>Aurora Energy Ltd2003Otago</v>
      </c>
      <c r="H322" s="1" t="str">
        <f t="shared" si="13"/>
        <v>Aurora Energy Ltd2003</v>
      </c>
      <c r="I322" s="1">
        <f t="shared" si="14"/>
        <v>74.523349999999994</v>
      </c>
    </row>
    <row r="323" spans="1:9">
      <c r="A323">
        <v>2004</v>
      </c>
      <c r="B323" t="s">
        <v>138</v>
      </c>
      <c r="C323">
        <v>366</v>
      </c>
      <c r="D323">
        <v>77.7684</v>
      </c>
      <c r="E323" s="1" t="str">
        <f>IF(ISNA(VLOOKUP(B323,Mapping!$K$5:$N$193,4,FALSE)),"Not Found",VLOOKUP(B323,Mapping!$K$5:$N$193,4,FALSE))</f>
        <v>Aurora Energy Ltd</v>
      </c>
      <c r="F323" s="1" t="str">
        <f>IF(ISNA(VLOOKUP(B323,Mapping!$K$5:$O$193,1,FALSE)),"Not Found",VLOOKUP(B323,Mapping!$K$5:$O$193,5,FALSE))</f>
        <v>Otago</v>
      </c>
      <c r="G323" s="1" t="str">
        <f t="shared" si="15"/>
        <v>Aurora Energy Ltd2004Otago</v>
      </c>
      <c r="H323" s="1" t="str">
        <f t="shared" ref="H323:H386" si="16">+E323&amp;A323</f>
        <v>Aurora Energy Ltd2004</v>
      </c>
      <c r="I323" s="1">
        <f t="shared" ref="I323:I386" si="17">+D323</f>
        <v>77.7684</v>
      </c>
    </row>
    <row r="324" spans="1:9">
      <c r="A324">
        <v>2005</v>
      </c>
      <c r="B324" t="s">
        <v>138</v>
      </c>
      <c r="C324">
        <v>365</v>
      </c>
      <c r="D324">
        <v>81.261200000000002</v>
      </c>
      <c r="E324" s="1" t="str">
        <f>IF(ISNA(VLOOKUP(B324,Mapping!$K$5:$N$193,4,FALSE)),"Not Found",VLOOKUP(B324,Mapping!$K$5:$N$193,4,FALSE))</f>
        <v>Aurora Energy Ltd</v>
      </c>
      <c r="F324" s="1" t="str">
        <f>IF(ISNA(VLOOKUP(B324,Mapping!$K$5:$O$193,1,FALSE)),"Not Found",VLOOKUP(B324,Mapping!$K$5:$O$193,5,FALSE))</f>
        <v>Otago</v>
      </c>
      <c r="G324" s="1" t="str">
        <f t="shared" si="15"/>
        <v>Aurora Energy Ltd2005Otago</v>
      </c>
      <c r="H324" s="1" t="str">
        <f t="shared" si="16"/>
        <v>Aurora Energy Ltd2005</v>
      </c>
      <c r="I324" s="1">
        <f t="shared" si="17"/>
        <v>81.261200000000002</v>
      </c>
    </row>
    <row r="325" spans="1:9">
      <c r="A325">
        <v>2006</v>
      </c>
      <c r="B325" t="s">
        <v>138</v>
      </c>
      <c r="C325">
        <v>365</v>
      </c>
      <c r="D325">
        <v>92.266199999999998</v>
      </c>
      <c r="E325" s="1" t="str">
        <f>IF(ISNA(VLOOKUP(B325,Mapping!$K$5:$N$193,4,FALSE)),"Not Found",VLOOKUP(B325,Mapping!$K$5:$N$193,4,FALSE))</f>
        <v>Aurora Energy Ltd</v>
      </c>
      <c r="F325" s="1" t="str">
        <f>IF(ISNA(VLOOKUP(B325,Mapping!$K$5:$O$193,1,FALSE)),"Not Found",VLOOKUP(B325,Mapping!$K$5:$O$193,5,FALSE))</f>
        <v>Otago</v>
      </c>
      <c r="G325" s="1" t="str">
        <f t="shared" si="15"/>
        <v>Aurora Energy Ltd2006Otago</v>
      </c>
      <c r="H325" s="1" t="str">
        <f t="shared" si="16"/>
        <v>Aurora Energy Ltd2006</v>
      </c>
      <c r="I325" s="1">
        <f t="shared" si="17"/>
        <v>92.266199999999998</v>
      </c>
    </row>
    <row r="326" spans="1:9">
      <c r="A326">
        <v>2007</v>
      </c>
      <c r="B326" t="s">
        <v>138</v>
      </c>
      <c r="C326">
        <v>365</v>
      </c>
      <c r="D326">
        <v>98.156450000000007</v>
      </c>
      <c r="E326" s="1" t="str">
        <f>IF(ISNA(VLOOKUP(B326,Mapping!$K$5:$N$193,4,FALSE)),"Not Found",VLOOKUP(B326,Mapping!$K$5:$N$193,4,FALSE))</f>
        <v>Aurora Energy Ltd</v>
      </c>
      <c r="F326" s="1" t="str">
        <f>IF(ISNA(VLOOKUP(B326,Mapping!$K$5:$O$193,1,FALSE)),"Not Found",VLOOKUP(B326,Mapping!$K$5:$O$193,5,FALSE))</f>
        <v>Otago</v>
      </c>
      <c r="G326" s="1" t="str">
        <f t="shared" si="15"/>
        <v>Aurora Energy Ltd2007Otago</v>
      </c>
      <c r="H326" s="1" t="str">
        <f t="shared" si="16"/>
        <v>Aurora Energy Ltd2007</v>
      </c>
      <c r="I326" s="1">
        <f t="shared" si="17"/>
        <v>98.156450000000007</v>
      </c>
    </row>
    <row r="327" spans="1:9">
      <c r="A327">
        <v>2008</v>
      </c>
      <c r="B327" t="s">
        <v>138</v>
      </c>
      <c r="C327">
        <v>366</v>
      </c>
      <c r="D327">
        <v>103.30244999999999</v>
      </c>
      <c r="E327" s="1" t="str">
        <f>IF(ISNA(VLOOKUP(B327,Mapping!$K$5:$N$193,4,FALSE)),"Not Found",VLOOKUP(B327,Mapping!$K$5:$N$193,4,FALSE))</f>
        <v>Aurora Energy Ltd</v>
      </c>
      <c r="F327" s="1" t="str">
        <f>IF(ISNA(VLOOKUP(B327,Mapping!$K$5:$O$193,1,FALSE)),"Not Found",VLOOKUP(B327,Mapping!$K$5:$O$193,5,FALSE))</f>
        <v>Otago</v>
      </c>
      <c r="G327" s="1" t="str">
        <f t="shared" si="15"/>
        <v>Aurora Energy Ltd2008Otago</v>
      </c>
      <c r="H327" s="1" t="str">
        <f t="shared" si="16"/>
        <v>Aurora Energy Ltd2008</v>
      </c>
      <c r="I327" s="1">
        <f t="shared" si="17"/>
        <v>103.30244999999999</v>
      </c>
    </row>
    <row r="328" spans="1:9">
      <c r="A328">
        <v>2009</v>
      </c>
      <c r="B328" t="s">
        <v>138</v>
      </c>
      <c r="C328">
        <v>365</v>
      </c>
      <c r="D328">
        <v>105.08965000000001</v>
      </c>
      <c r="E328" s="1" t="str">
        <f>IF(ISNA(VLOOKUP(B328,Mapping!$K$5:$N$193,4,FALSE)),"Not Found",VLOOKUP(B328,Mapping!$K$5:$N$193,4,FALSE))</f>
        <v>Aurora Energy Ltd</v>
      </c>
      <c r="F328" s="1" t="str">
        <f>IF(ISNA(VLOOKUP(B328,Mapping!$K$5:$O$193,1,FALSE)),"Not Found",VLOOKUP(B328,Mapping!$K$5:$O$193,5,FALSE))</f>
        <v>Otago</v>
      </c>
      <c r="G328" s="1" t="str">
        <f t="shared" si="15"/>
        <v>Aurora Energy Ltd2009Otago</v>
      </c>
      <c r="H328" s="1" t="str">
        <f t="shared" si="16"/>
        <v>Aurora Energy Ltd2009</v>
      </c>
      <c r="I328" s="1">
        <f t="shared" si="17"/>
        <v>105.08965000000001</v>
      </c>
    </row>
    <row r="329" spans="1:9">
      <c r="A329">
        <v>2010</v>
      </c>
      <c r="B329" t="s">
        <v>138</v>
      </c>
      <c r="C329">
        <v>365</v>
      </c>
      <c r="D329">
        <v>110.25409999999999</v>
      </c>
      <c r="E329" s="1" t="str">
        <f>IF(ISNA(VLOOKUP(B329,Mapping!$K$5:$N$193,4,FALSE)),"Not Found",VLOOKUP(B329,Mapping!$K$5:$N$193,4,FALSE))</f>
        <v>Aurora Energy Ltd</v>
      </c>
      <c r="F329" s="1" t="str">
        <f>IF(ISNA(VLOOKUP(B329,Mapping!$K$5:$O$193,1,FALSE)),"Not Found",VLOOKUP(B329,Mapping!$K$5:$O$193,5,FALSE))</f>
        <v>Otago</v>
      </c>
      <c r="G329" s="1" t="str">
        <f t="shared" si="15"/>
        <v>Aurora Energy Ltd2010Otago</v>
      </c>
      <c r="H329" s="1" t="str">
        <f t="shared" si="16"/>
        <v>Aurora Energy Ltd2010</v>
      </c>
      <c r="I329" s="1">
        <f t="shared" si="17"/>
        <v>110.25409999999999</v>
      </c>
    </row>
    <row r="330" spans="1:9">
      <c r="A330">
        <v>2011</v>
      </c>
      <c r="B330" t="s">
        <v>138</v>
      </c>
      <c r="C330">
        <v>181</v>
      </c>
      <c r="D330">
        <v>45.930149999999998</v>
      </c>
      <c r="E330" s="1" t="str">
        <f>IF(ISNA(VLOOKUP(B330,Mapping!$K$5:$N$193,4,FALSE)),"Not Found",VLOOKUP(B330,Mapping!$K$5:$N$193,4,FALSE))</f>
        <v>Aurora Energy Ltd</v>
      </c>
      <c r="F330" s="1" t="str">
        <f>IF(ISNA(VLOOKUP(B330,Mapping!$K$5:$O$193,1,FALSE)),"Not Found",VLOOKUP(B330,Mapping!$K$5:$O$193,5,FALSE))</f>
        <v>Otago</v>
      </c>
      <c r="G330" s="1" t="str">
        <f t="shared" si="15"/>
        <v>Aurora Energy Ltd2011Otago</v>
      </c>
      <c r="H330" s="1" t="str">
        <f t="shared" si="16"/>
        <v>Aurora Energy Ltd2011</v>
      </c>
      <c r="I330" s="1">
        <f t="shared" si="17"/>
        <v>45.930149999999998</v>
      </c>
    </row>
    <row r="331" spans="1:9">
      <c r="A331">
        <v>2000</v>
      </c>
      <c r="B331" t="s">
        <v>139</v>
      </c>
      <c r="C331">
        <v>366</v>
      </c>
      <c r="D331">
        <v>1.0098499999999999</v>
      </c>
      <c r="E331" s="1" t="str">
        <f>IF(ISNA(VLOOKUP(B331,Mapping!$K$5:$N$193,4,FALSE)),"Not Found",VLOOKUP(B331,Mapping!$K$5:$N$193,4,FALSE))</f>
        <v>Orion New Zealand Limited</v>
      </c>
      <c r="F331" s="1" t="str">
        <f>IF(ISNA(VLOOKUP(B331,Mapping!$K$5:$O$193,1,FALSE)),"Not Found",VLOOKUP(B331,Mapping!$K$5:$O$193,5,FALSE))</f>
        <v>Canterbury</v>
      </c>
      <c r="G331" s="1" t="str">
        <f t="shared" si="15"/>
        <v>Orion New Zealand Limited2000Canterbury</v>
      </c>
      <c r="H331" s="1" t="str">
        <f t="shared" si="16"/>
        <v>Orion New Zealand Limited2000</v>
      </c>
      <c r="I331" s="1">
        <f t="shared" si="17"/>
        <v>1.0098499999999999</v>
      </c>
    </row>
    <row r="332" spans="1:9">
      <c r="A332">
        <v>2001</v>
      </c>
      <c r="B332" t="s">
        <v>139</v>
      </c>
      <c r="C332">
        <v>365</v>
      </c>
      <c r="D332">
        <v>0.98475000000000001</v>
      </c>
      <c r="E332" s="1" t="str">
        <f>IF(ISNA(VLOOKUP(B332,Mapping!$K$5:$N$193,4,FALSE)),"Not Found",VLOOKUP(B332,Mapping!$K$5:$N$193,4,FALSE))</f>
        <v>Orion New Zealand Limited</v>
      </c>
      <c r="F332" s="1" t="str">
        <f>IF(ISNA(VLOOKUP(B332,Mapping!$K$5:$O$193,1,FALSE)),"Not Found",VLOOKUP(B332,Mapping!$K$5:$O$193,5,FALSE))</f>
        <v>Canterbury</v>
      </c>
      <c r="G332" s="1" t="str">
        <f t="shared" si="15"/>
        <v>Orion New Zealand Limited2001Canterbury</v>
      </c>
      <c r="H332" s="1" t="str">
        <f t="shared" si="16"/>
        <v>Orion New Zealand Limited2001</v>
      </c>
      <c r="I332" s="1">
        <f t="shared" si="17"/>
        <v>0.98475000000000001</v>
      </c>
    </row>
    <row r="333" spans="1:9">
      <c r="A333">
        <v>2002</v>
      </c>
      <c r="B333" t="s">
        <v>139</v>
      </c>
      <c r="C333">
        <v>365</v>
      </c>
      <c r="D333">
        <v>1.0335000000000001</v>
      </c>
      <c r="E333" s="1" t="str">
        <f>IF(ISNA(VLOOKUP(B333,Mapping!$K$5:$N$193,4,FALSE)),"Not Found",VLOOKUP(B333,Mapping!$K$5:$N$193,4,FALSE))</f>
        <v>Orion New Zealand Limited</v>
      </c>
      <c r="F333" s="1" t="str">
        <f>IF(ISNA(VLOOKUP(B333,Mapping!$K$5:$O$193,1,FALSE)),"Not Found",VLOOKUP(B333,Mapping!$K$5:$O$193,5,FALSE))</f>
        <v>Canterbury</v>
      </c>
      <c r="G333" s="1" t="str">
        <f t="shared" si="15"/>
        <v>Orion New Zealand Limited2002Canterbury</v>
      </c>
      <c r="H333" s="1" t="str">
        <f t="shared" si="16"/>
        <v>Orion New Zealand Limited2002</v>
      </c>
      <c r="I333" s="1">
        <f t="shared" si="17"/>
        <v>1.0335000000000001</v>
      </c>
    </row>
    <row r="334" spans="1:9">
      <c r="A334">
        <v>2003</v>
      </c>
      <c r="B334" t="s">
        <v>139</v>
      </c>
      <c r="C334">
        <v>365</v>
      </c>
      <c r="D334">
        <v>1.0861499999999999</v>
      </c>
      <c r="E334" s="1" t="str">
        <f>IF(ISNA(VLOOKUP(B334,Mapping!$K$5:$N$193,4,FALSE)),"Not Found",VLOOKUP(B334,Mapping!$K$5:$N$193,4,FALSE))</f>
        <v>Orion New Zealand Limited</v>
      </c>
      <c r="F334" s="1" t="str">
        <f>IF(ISNA(VLOOKUP(B334,Mapping!$K$5:$O$193,1,FALSE)),"Not Found",VLOOKUP(B334,Mapping!$K$5:$O$193,5,FALSE))</f>
        <v>Canterbury</v>
      </c>
      <c r="G334" s="1" t="str">
        <f t="shared" si="15"/>
        <v>Orion New Zealand Limited2003Canterbury</v>
      </c>
      <c r="H334" s="1" t="str">
        <f t="shared" si="16"/>
        <v>Orion New Zealand Limited2003</v>
      </c>
      <c r="I334" s="1">
        <f t="shared" si="17"/>
        <v>1.0861499999999999</v>
      </c>
    </row>
    <row r="335" spans="1:9">
      <c r="A335">
        <v>2004</v>
      </c>
      <c r="B335" t="s">
        <v>139</v>
      </c>
      <c r="C335">
        <v>366</v>
      </c>
      <c r="D335">
        <v>1.12985</v>
      </c>
      <c r="E335" s="1" t="str">
        <f>IF(ISNA(VLOOKUP(B335,Mapping!$K$5:$N$193,4,FALSE)),"Not Found",VLOOKUP(B335,Mapping!$K$5:$N$193,4,FALSE))</f>
        <v>Orion New Zealand Limited</v>
      </c>
      <c r="F335" s="1" t="str">
        <f>IF(ISNA(VLOOKUP(B335,Mapping!$K$5:$O$193,1,FALSE)),"Not Found",VLOOKUP(B335,Mapping!$K$5:$O$193,5,FALSE))</f>
        <v>Canterbury</v>
      </c>
      <c r="G335" s="1" t="str">
        <f t="shared" si="15"/>
        <v>Orion New Zealand Limited2004Canterbury</v>
      </c>
      <c r="H335" s="1" t="str">
        <f t="shared" si="16"/>
        <v>Orion New Zealand Limited2004</v>
      </c>
      <c r="I335" s="1">
        <f t="shared" si="17"/>
        <v>1.12985</v>
      </c>
    </row>
    <row r="336" spans="1:9">
      <c r="A336">
        <v>2005</v>
      </c>
      <c r="B336" t="s">
        <v>139</v>
      </c>
      <c r="C336">
        <v>365</v>
      </c>
      <c r="D336">
        <v>1.05925</v>
      </c>
      <c r="E336" s="1" t="str">
        <f>IF(ISNA(VLOOKUP(B336,Mapping!$K$5:$N$193,4,FALSE)),"Not Found",VLOOKUP(B336,Mapping!$K$5:$N$193,4,FALSE))</f>
        <v>Orion New Zealand Limited</v>
      </c>
      <c r="F336" s="1" t="str">
        <f>IF(ISNA(VLOOKUP(B336,Mapping!$K$5:$O$193,1,FALSE)),"Not Found",VLOOKUP(B336,Mapping!$K$5:$O$193,5,FALSE))</f>
        <v>Canterbury</v>
      </c>
      <c r="G336" s="1" t="str">
        <f t="shared" si="15"/>
        <v>Orion New Zealand Limited2005Canterbury</v>
      </c>
      <c r="H336" s="1" t="str">
        <f t="shared" si="16"/>
        <v>Orion New Zealand Limited2005</v>
      </c>
      <c r="I336" s="1">
        <f t="shared" si="17"/>
        <v>1.05925</v>
      </c>
    </row>
    <row r="337" spans="1:9">
      <c r="A337">
        <v>2006</v>
      </c>
      <c r="B337" t="s">
        <v>139</v>
      </c>
      <c r="C337">
        <v>365</v>
      </c>
      <c r="D337">
        <v>1.13185</v>
      </c>
      <c r="E337" s="1" t="str">
        <f>IF(ISNA(VLOOKUP(B337,Mapping!$K$5:$N$193,4,FALSE)),"Not Found",VLOOKUP(B337,Mapping!$K$5:$N$193,4,FALSE))</f>
        <v>Orion New Zealand Limited</v>
      </c>
      <c r="F337" s="1" t="str">
        <f>IF(ISNA(VLOOKUP(B337,Mapping!$K$5:$O$193,1,FALSE)),"Not Found",VLOOKUP(B337,Mapping!$K$5:$O$193,5,FALSE))</f>
        <v>Canterbury</v>
      </c>
      <c r="G337" s="1" t="str">
        <f t="shared" si="15"/>
        <v>Orion New Zealand Limited2006Canterbury</v>
      </c>
      <c r="H337" s="1" t="str">
        <f t="shared" si="16"/>
        <v>Orion New Zealand Limited2006</v>
      </c>
      <c r="I337" s="1">
        <f t="shared" si="17"/>
        <v>1.13185</v>
      </c>
    </row>
    <row r="338" spans="1:9">
      <c r="A338">
        <v>2007</v>
      </c>
      <c r="B338" t="s">
        <v>139</v>
      </c>
      <c r="C338">
        <v>365</v>
      </c>
      <c r="D338">
        <v>1.0325</v>
      </c>
      <c r="E338" s="1" t="str">
        <f>IF(ISNA(VLOOKUP(B338,Mapping!$K$5:$N$193,4,FALSE)),"Not Found",VLOOKUP(B338,Mapping!$K$5:$N$193,4,FALSE))</f>
        <v>Orion New Zealand Limited</v>
      </c>
      <c r="F338" s="1" t="str">
        <f>IF(ISNA(VLOOKUP(B338,Mapping!$K$5:$O$193,1,FALSE)),"Not Found",VLOOKUP(B338,Mapping!$K$5:$O$193,5,FALSE))</f>
        <v>Canterbury</v>
      </c>
      <c r="G338" s="1" t="str">
        <f t="shared" si="15"/>
        <v>Orion New Zealand Limited2007Canterbury</v>
      </c>
      <c r="H338" s="1" t="str">
        <f t="shared" si="16"/>
        <v>Orion New Zealand Limited2007</v>
      </c>
      <c r="I338" s="1">
        <f t="shared" si="17"/>
        <v>1.0325</v>
      </c>
    </row>
    <row r="339" spans="1:9">
      <c r="A339">
        <v>2008</v>
      </c>
      <c r="B339" t="s">
        <v>139</v>
      </c>
      <c r="C339">
        <v>366</v>
      </c>
      <c r="D339">
        <v>1.0696000000000001</v>
      </c>
      <c r="E339" s="1" t="str">
        <f>IF(ISNA(VLOOKUP(B339,Mapping!$K$5:$N$193,4,FALSE)),"Not Found",VLOOKUP(B339,Mapping!$K$5:$N$193,4,FALSE))</f>
        <v>Orion New Zealand Limited</v>
      </c>
      <c r="F339" s="1" t="str">
        <f>IF(ISNA(VLOOKUP(B339,Mapping!$K$5:$O$193,1,FALSE)),"Not Found",VLOOKUP(B339,Mapping!$K$5:$O$193,5,FALSE))</f>
        <v>Canterbury</v>
      </c>
      <c r="G339" s="1" t="str">
        <f t="shared" si="15"/>
        <v>Orion New Zealand Limited2008Canterbury</v>
      </c>
      <c r="H339" s="1" t="str">
        <f t="shared" si="16"/>
        <v>Orion New Zealand Limited2008</v>
      </c>
      <c r="I339" s="1">
        <f t="shared" si="17"/>
        <v>1.0696000000000001</v>
      </c>
    </row>
    <row r="340" spans="1:9">
      <c r="A340">
        <v>2009</v>
      </c>
      <c r="B340" t="s">
        <v>139</v>
      </c>
      <c r="C340">
        <v>365</v>
      </c>
      <c r="D340">
        <v>1.1807000000000001</v>
      </c>
      <c r="E340" s="1" t="str">
        <f>IF(ISNA(VLOOKUP(B340,Mapping!$K$5:$N$193,4,FALSE)),"Not Found",VLOOKUP(B340,Mapping!$K$5:$N$193,4,FALSE))</f>
        <v>Orion New Zealand Limited</v>
      </c>
      <c r="F340" s="1" t="str">
        <f>IF(ISNA(VLOOKUP(B340,Mapping!$K$5:$O$193,1,FALSE)),"Not Found",VLOOKUP(B340,Mapping!$K$5:$O$193,5,FALSE))</f>
        <v>Canterbury</v>
      </c>
      <c r="G340" s="1" t="str">
        <f t="shared" si="15"/>
        <v>Orion New Zealand Limited2009Canterbury</v>
      </c>
      <c r="H340" s="1" t="str">
        <f t="shared" si="16"/>
        <v>Orion New Zealand Limited2009</v>
      </c>
      <c r="I340" s="1">
        <f t="shared" si="17"/>
        <v>1.1807000000000001</v>
      </c>
    </row>
    <row r="341" spans="1:9">
      <c r="A341">
        <v>2010</v>
      </c>
      <c r="B341" t="s">
        <v>139</v>
      </c>
      <c r="C341">
        <v>365</v>
      </c>
      <c r="D341">
        <v>1.21025</v>
      </c>
      <c r="E341" s="1" t="str">
        <f>IF(ISNA(VLOOKUP(B341,Mapping!$K$5:$N$193,4,FALSE)),"Not Found",VLOOKUP(B341,Mapping!$K$5:$N$193,4,FALSE))</f>
        <v>Orion New Zealand Limited</v>
      </c>
      <c r="F341" s="1" t="str">
        <f>IF(ISNA(VLOOKUP(B341,Mapping!$K$5:$O$193,1,FALSE)),"Not Found",VLOOKUP(B341,Mapping!$K$5:$O$193,5,FALSE))</f>
        <v>Canterbury</v>
      </c>
      <c r="G341" s="1" t="str">
        <f t="shared" si="15"/>
        <v>Orion New Zealand Limited2010Canterbury</v>
      </c>
      <c r="H341" s="1" t="str">
        <f t="shared" si="16"/>
        <v>Orion New Zealand Limited2010</v>
      </c>
      <c r="I341" s="1">
        <f t="shared" si="17"/>
        <v>1.21025</v>
      </c>
    </row>
    <row r="342" spans="1:9">
      <c r="A342">
        <v>2011</v>
      </c>
      <c r="B342" t="s">
        <v>139</v>
      </c>
      <c r="C342">
        <v>181</v>
      </c>
      <c r="D342">
        <v>0.57345000000000002</v>
      </c>
      <c r="E342" s="1" t="str">
        <f>IF(ISNA(VLOOKUP(B342,Mapping!$K$5:$N$193,4,FALSE)),"Not Found",VLOOKUP(B342,Mapping!$K$5:$N$193,4,FALSE))</f>
        <v>Orion New Zealand Limited</v>
      </c>
      <c r="F342" s="1" t="str">
        <f>IF(ISNA(VLOOKUP(B342,Mapping!$K$5:$O$193,1,FALSE)),"Not Found",VLOOKUP(B342,Mapping!$K$5:$O$193,5,FALSE))</f>
        <v>Canterbury</v>
      </c>
      <c r="G342" s="1" t="str">
        <f t="shared" si="15"/>
        <v>Orion New Zealand Limited2011Canterbury</v>
      </c>
      <c r="H342" s="1" t="str">
        <f t="shared" si="16"/>
        <v>Orion New Zealand Limited2011</v>
      </c>
      <c r="I342" s="1">
        <f t="shared" si="17"/>
        <v>0.57345000000000002</v>
      </c>
    </row>
    <row r="343" spans="1:9">
      <c r="A343">
        <v>2000</v>
      </c>
      <c r="B343" t="s">
        <v>140</v>
      </c>
      <c r="C343">
        <v>366</v>
      </c>
      <c r="D343">
        <v>74.942350000000005</v>
      </c>
      <c r="E343" s="1" t="str">
        <f>IF(ISNA(VLOOKUP(B343,Mapping!$K$5:$N$193,4,FALSE)),"Not Found",VLOOKUP(B343,Mapping!$K$5:$N$193,4,FALSE))</f>
        <v>Wellington Electricity Lines Limited</v>
      </c>
      <c r="F343" s="1" t="str">
        <f>IF(ISNA(VLOOKUP(B343,Mapping!$K$5:$O$193,1,FALSE)),"Not Found",VLOOKUP(B343,Mapping!$K$5:$O$193,5,FALSE))</f>
        <v>Wellington</v>
      </c>
      <c r="G343" s="1" t="str">
        <f t="shared" si="15"/>
        <v>Wellington Electricity Lines Limited2000Wellington</v>
      </c>
      <c r="H343" s="1" t="str">
        <f t="shared" si="16"/>
        <v>Wellington Electricity Lines Limited2000</v>
      </c>
      <c r="I343" s="1">
        <f t="shared" si="17"/>
        <v>74.942350000000005</v>
      </c>
    </row>
    <row r="344" spans="1:9">
      <c r="A344">
        <v>2001</v>
      </c>
      <c r="B344" t="s">
        <v>140</v>
      </c>
      <c r="C344">
        <v>365</v>
      </c>
      <c r="D344">
        <v>73.62885</v>
      </c>
      <c r="E344" s="1" t="str">
        <f>IF(ISNA(VLOOKUP(B344,Mapping!$K$5:$N$193,4,FALSE)),"Not Found",VLOOKUP(B344,Mapping!$K$5:$N$193,4,FALSE))</f>
        <v>Wellington Electricity Lines Limited</v>
      </c>
      <c r="F344" s="1" t="str">
        <f>IF(ISNA(VLOOKUP(B344,Mapping!$K$5:$O$193,1,FALSE)),"Not Found",VLOOKUP(B344,Mapping!$K$5:$O$193,5,FALSE))</f>
        <v>Wellington</v>
      </c>
      <c r="G344" s="1" t="str">
        <f t="shared" si="15"/>
        <v>Wellington Electricity Lines Limited2001Wellington</v>
      </c>
      <c r="H344" s="1" t="str">
        <f t="shared" si="16"/>
        <v>Wellington Electricity Lines Limited2001</v>
      </c>
      <c r="I344" s="1">
        <f t="shared" si="17"/>
        <v>73.62885</v>
      </c>
    </row>
    <row r="345" spans="1:9">
      <c r="A345">
        <v>2002</v>
      </c>
      <c r="B345" t="s">
        <v>140</v>
      </c>
      <c r="C345">
        <v>365</v>
      </c>
      <c r="D345">
        <v>74.174449999999993</v>
      </c>
      <c r="E345" s="1" t="str">
        <f>IF(ISNA(VLOOKUP(B345,Mapping!$K$5:$N$193,4,FALSE)),"Not Found",VLOOKUP(B345,Mapping!$K$5:$N$193,4,FALSE))</f>
        <v>Wellington Electricity Lines Limited</v>
      </c>
      <c r="F345" s="1" t="str">
        <f>IF(ISNA(VLOOKUP(B345,Mapping!$K$5:$O$193,1,FALSE)),"Not Found",VLOOKUP(B345,Mapping!$K$5:$O$193,5,FALSE))</f>
        <v>Wellington</v>
      </c>
      <c r="G345" s="1" t="str">
        <f t="shared" si="15"/>
        <v>Wellington Electricity Lines Limited2002Wellington</v>
      </c>
      <c r="H345" s="1" t="str">
        <f t="shared" si="16"/>
        <v>Wellington Electricity Lines Limited2002</v>
      </c>
      <c r="I345" s="1">
        <f t="shared" si="17"/>
        <v>74.174449999999993</v>
      </c>
    </row>
    <row r="346" spans="1:9">
      <c r="A346">
        <v>2003</v>
      </c>
      <c r="B346" t="s">
        <v>140</v>
      </c>
      <c r="C346">
        <v>365</v>
      </c>
      <c r="D346">
        <v>74.078800000000001</v>
      </c>
      <c r="E346" s="1" t="str">
        <f>IF(ISNA(VLOOKUP(B346,Mapping!$K$5:$N$193,4,FALSE)),"Not Found",VLOOKUP(B346,Mapping!$K$5:$N$193,4,FALSE))</f>
        <v>Wellington Electricity Lines Limited</v>
      </c>
      <c r="F346" s="1" t="str">
        <f>IF(ISNA(VLOOKUP(B346,Mapping!$K$5:$O$193,1,FALSE)),"Not Found",VLOOKUP(B346,Mapping!$K$5:$O$193,5,FALSE))</f>
        <v>Wellington</v>
      </c>
      <c r="G346" s="1" t="str">
        <f t="shared" si="15"/>
        <v>Wellington Electricity Lines Limited2003Wellington</v>
      </c>
      <c r="H346" s="1" t="str">
        <f t="shared" si="16"/>
        <v>Wellington Electricity Lines Limited2003</v>
      </c>
      <c r="I346" s="1">
        <f t="shared" si="17"/>
        <v>74.078800000000001</v>
      </c>
    </row>
    <row r="347" spans="1:9">
      <c r="A347">
        <v>2004</v>
      </c>
      <c r="B347" t="s">
        <v>140</v>
      </c>
      <c r="C347">
        <v>366</v>
      </c>
      <c r="D347">
        <v>74.718500000000006</v>
      </c>
      <c r="E347" s="1" t="str">
        <f>IF(ISNA(VLOOKUP(B347,Mapping!$K$5:$N$193,4,FALSE)),"Not Found",VLOOKUP(B347,Mapping!$K$5:$N$193,4,FALSE))</f>
        <v>Wellington Electricity Lines Limited</v>
      </c>
      <c r="F347" s="1" t="str">
        <f>IF(ISNA(VLOOKUP(B347,Mapping!$K$5:$O$193,1,FALSE)),"Not Found",VLOOKUP(B347,Mapping!$K$5:$O$193,5,FALSE))</f>
        <v>Wellington</v>
      </c>
      <c r="G347" s="1" t="str">
        <f t="shared" si="15"/>
        <v>Wellington Electricity Lines Limited2004Wellington</v>
      </c>
      <c r="H347" s="1" t="str">
        <f t="shared" si="16"/>
        <v>Wellington Electricity Lines Limited2004</v>
      </c>
      <c r="I347" s="1">
        <f t="shared" si="17"/>
        <v>74.718500000000006</v>
      </c>
    </row>
    <row r="348" spans="1:9">
      <c r="A348">
        <v>2005</v>
      </c>
      <c r="B348" t="s">
        <v>140</v>
      </c>
      <c r="C348">
        <v>365</v>
      </c>
      <c r="D348">
        <v>75.531499999999994</v>
      </c>
      <c r="E348" s="1" t="str">
        <f>IF(ISNA(VLOOKUP(B348,Mapping!$K$5:$N$193,4,FALSE)),"Not Found",VLOOKUP(B348,Mapping!$K$5:$N$193,4,FALSE))</f>
        <v>Wellington Electricity Lines Limited</v>
      </c>
      <c r="F348" s="1" t="str">
        <f>IF(ISNA(VLOOKUP(B348,Mapping!$K$5:$O$193,1,FALSE)),"Not Found",VLOOKUP(B348,Mapping!$K$5:$O$193,5,FALSE))</f>
        <v>Wellington</v>
      </c>
      <c r="G348" s="1" t="str">
        <f t="shared" si="15"/>
        <v>Wellington Electricity Lines Limited2005Wellington</v>
      </c>
      <c r="H348" s="1" t="str">
        <f t="shared" si="16"/>
        <v>Wellington Electricity Lines Limited2005</v>
      </c>
      <c r="I348" s="1">
        <f t="shared" si="17"/>
        <v>75.531499999999994</v>
      </c>
    </row>
    <row r="349" spans="1:9">
      <c r="A349">
        <v>2006</v>
      </c>
      <c r="B349" t="s">
        <v>140</v>
      </c>
      <c r="C349">
        <v>365</v>
      </c>
      <c r="D349">
        <v>78.543949999999995</v>
      </c>
      <c r="E349" s="1" t="str">
        <f>IF(ISNA(VLOOKUP(B349,Mapping!$K$5:$N$193,4,FALSE)),"Not Found",VLOOKUP(B349,Mapping!$K$5:$N$193,4,FALSE))</f>
        <v>Wellington Electricity Lines Limited</v>
      </c>
      <c r="F349" s="1" t="str">
        <f>IF(ISNA(VLOOKUP(B349,Mapping!$K$5:$O$193,1,FALSE)),"Not Found",VLOOKUP(B349,Mapping!$K$5:$O$193,5,FALSE))</f>
        <v>Wellington</v>
      </c>
      <c r="G349" s="1" t="str">
        <f t="shared" si="15"/>
        <v>Wellington Electricity Lines Limited2006Wellington</v>
      </c>
      <c r="H349" s="1" t="str">
        <f t="shared" si="16"/>
        <v>Wellington Electricity Lines Limited2006</v>
      </c>
      <c r="I349" s="1">
        <f t="shared" si="17"/>
        <v>78.543949999999995</v>
      </c>
    </row>
    <row r="350" spans="1:9">
      <c r="A350">
        <v>2007</v>
      </c>
      <c r="B350" t="s">
        <v>140</v>
      </c>
      <c r="C350">
        <v>365</v>
      </c>
      <c r="D350">
        <v>78.690849999999998</v>
      </c>
      <c r="E350" s="1" t="str">
        <f>IF(ISNA(VLOOKUP(B350,Mapping!$K$5:$N$193,4,FALSE)),"Not Found",VLOOKUP(B350,Mapping!$K$5:$N$193,4,FALSE))</f>
        <v>Wellington Electricity Lines Limited</v>
      </c>
      <c r="F350" s="1" t="str">
        <f>IF(ISNA(VLOOKUP(B350,Mapping!$K$5:$O$193,1,FALSE)),"Not Found",VLOOKUP(B350,Mapping!$K$5:$O$193,5,FALSE))</f>
        <v>Wellington</v>
      </c>
      <c r="G350" s="1" t="str">
        <f t="shared" si="15"/>
        <v>Wellington Electricity Lines Limited2007Wellington</v>
      </c>
      <c r="H350" s="1" t="str">
        <f t="shared" si="16"/>
        <v>Wellington Electricity Lines Limited2007</v>
      </c>
      <c r="I350" s="1">
        <f t="shared" si="17"/>
        <v>78.690849999999998</v>
      </c>
    </row>
    <row r="351" spans="1:9">
      <c r="A351">
        <v>2008</v>
      </c>
      <c r="B351" t="s">
        <v>140</v>
      </c>
      <c r="C351">
        <v>366</v>
      </c>
      <c r="D351">
        <v>77.884200000000007</v>
      </c>
      <c r="E351" s="1" t="str">
        <f>IF(ISNA(VLOOKUP(B351,Mapping!$K$5:$N$193,4,FALSE)),"Not Found",VLOOKUP(B351,Mapping!$K$5:$N$193,4,FALSE))</f>
        <v>Wellington Electricity Lines Limited</v>
      </c>
      <c r="F351" s="1" t="str">
        <f>IF(ISNA(VLOOKUP(B351,Mapping!$K$5:$O$193,1,FALSE)),"Not Found",VLOOKUP(B351,Mapping!$K$5:$O$193,5,FALSE))</f>
        <v>Wellington</v>
      </c>
      <c r="G351" s="1" t="str">
        <f t="shared" si="15"/>
        <v>Wellington Electricity Lines Limited2008Wellington</v>
      </c>
      <c r="H351" s="1" t="str">
        <f t="shared" si="16"/>
        <v>Wellington Electricity Lines Limited2008</v>
      </c>
      <c r="I351" s="1">
        <f t="shared" si="17"/>
        <v>77.884200000000007</v>
      </c>
    </row>
    <row r="352" spans="1:9">
      <c r="A352">
        <v>2009</v>
      </c>
      <c r="B352" t="s">
        <v>140</v>
      </c>
      <c r="C352">
        <v>365</v>
      </c>
      <c r="D352">
        <v>75.312349999999995</v>
      </c>
      <c r="E352" s="1" t="str">
        <f>IF(ISNA(VLOOKUP(B352,Mapping!$K$5:$N$193,4,FALSE)),"Not Found",VLOOKUP(B352,Mapping!$K$5:$N$193,4,FALSE))</f>
        <v>Wellington Electricity Lines Limited</v>
      </c>
      <c r="F352" s="1" t="str">
        <f>IF(ISNA(VLOOKUP(B352,Mapping!$K$5:$O$193,1,FALSE)),"Not Found",VLOOKUP(B352,Mapping!$K$5:$O$193,5,FALSE))</f>
        <v>Wellington</v>
      </c>
      <c r="G352" s="1" t="str">
        <f t="shared" si="15"/>
        <v>Wellington Electricity Lines Limited2009Wellington</v>
      </c>
      <c r="H352" s="1" t="str">
        <f t="shared" si="16"/>
        <v>Wellington Electricity Lines Limited2009</v>
      </c>
      <c r="I352" s="1">
        <f t="shared" si="17"/>
        <v>75.312349999999995</v>
      </c>
    </row>
    <row r="353" spans="1:9">
      <c r="A353">
        <v>2010</v>
      </c>
      <c r="B353" t="s">
        <v>140</v>
      </c>
      <c r="C353">
        <v>365</v>
      </c>
      <c r="D353">
        <v>73.396850000000001</v>
      </c>
      <c r="E353" s="1" t="str">
        <f>IF(ISNA(VLOOKUP(B353,Mapping!$K$5:$N$193,4,FALSE)),"Not Found",VLOOKUP(B353,Mapping!$K$5:$N$193,4,FALSE))</f>
        <v>Wellington Electricity Lines Limited</v>
      </c>
      <c r="F353" s="1" t="str">
        <f>IF(ISNA(VLOOKUP(B353,Mapping!$K$5:$O$193,1,FALSE)),"Not Found",VLOOKUP(B353,Mapping!$K$5:$O$193,5,FALSE))</f>
        <v>Wellington</v>
      </c>
      <c r="G353" s="1" t="str">
        <f t="shared" si="15"/>
        <v>Wellington Electricity Lines Limited2010Wellington</v>
      </c>
      <c r="H353" s="1" t="str">
        <f t="shared" si="16"/>
        <v>Wellington Electricity Lines Limited2010</v>
      </c>
      <c r="I353" s="1">
        <f t="shared" si="17"/>
        <v>73.396850000000001</v>
      </c>
    </row>
    <row r="354" spans="1:9">
      <c r="A354">
        <v>2011</v>
      </c>
      <c r="B354" t="s">
        <v>140</v>
      </c>
      <c r="C354">
        <v>181</v>
      </c>
      <c r="D354">
        <v>33.953749999999999</v>
      </c>
      <c r="E354" s="1" t="str">
        <f>IF(ISNA(VLOOKUP(B354,Mapping!$K$5:$N$193,4,FALSE)),"Not Found",VLOOKUP(B354,Mapping!$K$5:$N$193,4,FALSE))</f>
        <v>Wellington Electricity Lines Limited</v>
      </c>
      <c r="F354" s="1" t="str">
        <f>IF(ISNA(VLOOKUP(B354,Mapping!$K$5:$O$193,1,FALSE)),"Not Found",VLOOKUP(B354,Mapping!$K$5:$O$193,5,FALSE))</f>
        <v>Wellington</v>
      </c>
      <c r="G354" s="1" t="str">
        <f t="shared" si="15"/>
        <v>Wellington Electricity Lines Limited2011Wellington</v>
      </c>
      <c r="H354" s="1" t="str">
        <f t="shared" si="16"/>
        <v>Wellington Electricity Lines Limited2011</v>
      </c>
      <c r="I354" s="1">
        <f t="shared" si="17"/>
        <v>33.953749999999999</v>
      </c>
    </row>
    <row r="355" spans="1:9">
      <c r="A355">
        <v>2000</v>
      </c>
      <c r="B355" t="s">
        <v>141</v>
      </c>
      <c r="C355">
        <v>366</v>
      </c>
      <c r="D355">
        <v>558.35670000000005</v>
      </c>
      <c r="E355" s="1" t="str">
        <f>IF(ISNA(VLOOKUP(B355,Mapping!$K$5:$N$193,4,FALSE)),"Not Found",VLOOKUP(B355,Mapping!$K$5:$N$193,4,FALSE))</f>
        <v>Wellington Electricity Lines Limited</v>
      </c>
      <c r="F355" s="1" t="str">
        <f>IF(ISNA(VLOOKUP(B355,Mapping!$K$5:$O$193,1,FALSE)),"Not Found",VLOOKUP(B355,Mapping!$K$5:$O$193,5,FALSE))</f>
        <v>Wellington</v>
      </c>
      <c r="G355" s="1" t="str">
        <f t="shared" si="15"/>
        <v>Wellington Electricity Lines Limited2000Wellington</v>
      </c>
      <c r="H355" s="1" t="str">
        <f t="shared" si="16"/>
        <v>Wellington Electricity Lines Limited2000</v>
      </c>
      <c r="I355" s="1">
        <f t="shared" si="17"/>
        <v>558.35670000000005</v>
      </c>
    </row>
    <row r="356" spans="1:9">
      <c r="A356">
        <v>2001</v>
      </c>
      <c r="B356" t="s">
        <v>141</v>
      </c>
      <c r="C356">
        <v>365</v>
      </c>
      <c r="D356">
        <v>567.29079999999999</v>
      </c>
      <c r="E356" s="1" t="str">
        <f>IF(ISNA(VLOOKUP(B356,Mapping!$K$5:$N$193,4,FALSE)),"Not Found",VLOOKUP(B356,Mapping!$K$5:$N$193,4,FALSE))</f>
        <v>Wellington Electricity Lines Limited</v>
      </c>
      <c r="F356" s="1" t="str">
        <f>IF(ISNA(VLOOKUP(B356,Mapping!$K$5:$O$193,1,FALSE)),"Not Found",VLOOKUP(B356,Mapping!$K$5:$O$193,5,FALSE))</f>
        <v>Wellington</v>
      </c>
      <c r="G356" s="1" t="str">
        <f t="shared" si="15"/>
        <v>Wellington Electricity Lines Limited2001Wellington</v>
      </c>
      <c r="H356" s="1" t="str">
        <f t="shared" si="16"/>
        <v>Wellington Electricity Lines Limited2001</v>
      </c>
      <c r="I356" s="1">
        <f t="shared" si="17"/>
        <v>567.29079999999999</v>
      </c>
    </row>
    <row r="357" spans="1:9">
      <c r="A357">
        <v>2002</v>
      </c>
      <c r="B357" t="s">
        <v>141</v>
      </c>
      <c r="C357">
        <v>365</v>
      </c>
      <c r="D357">
        <v>585.21785</v>
      </c>
      <c r="E357" s="1" t="str">
        <f>IF(ISNA(VLOOKUP(B357,Mapping!$K$5:$N$193,4,FALSE)),"Not Found",VLOOKUP(B357,Mapping!$K$5:$N$193,4,FALSE))</f>
        <v>Wellington Electricity Lines Limited</v>
      </c>
      <c r="F357" s="1" t="str">
        <f>IF(ISNA(VLOOKUP(B357,Mapping!$K$5:$O$193,1,FALSE)),"Not Found",VLOOKUP(B357,Mapping!$K$5:$O$193,5,FALSE))</f>
        <v>Wellington</v>
      </c>
      <c r="G357" s="1" t="str">
        <f t="shared" si="15"/>
        <v>Wellington Electricity Lines Limited2002Wellington</v>
      </c>
      <c r="H357" s="1" t="str">
        <f t="shared" si="16"/>
        <v>Wellington Electricity Lines Limited2002</v>
      </c>
      <c r="I357" s="1">
        <f t="shared" si="17"/>
        <v>585.21785</v>
      </c>
    </row>
    <row r="358" spans="1:9">
      <c r="A358">
        <v>2003</v>
      </c>
      <c r="B358" t="s">
        <v>141</v>
      </c>
      <c r="C358">
        <v>365</v>
      </c>
      <c r="D358">
        <v>573.34969999999998</v>
      </c>
      <c r="E358" s="1" t="str">
        <f>IF(ISNA(VLOOKUP(B358,Mapping!$K$5:$N$193,4,FALSE)),"Not Found",VLOOKUP(B358,Mapping!$K$5:$N$193,4,FALSE))</f>
        <v>Wellington Electricity Lines Limited</v>
      </c>
      <c r="F358" s="1" t="str">
        <f>IF(ISNA(VLOOKUP(B358,Mapping!$K$5:$O$193,1,FALSE)),"Not Found",VLOOKUP(B358,Mapping!$K$5:$O$193,5,FALSE))</f>
        <v>Wellington</v>
      </c>
      <c r="G358" s="1" t="str">
        <f t="shared" si="15"/>
        <v>Wellington Electricity Lines Limited2003Wellington</v>
      </c>
      <c r="H358" s="1" t="str">
        <f t="shared" si="16"/>
        <v>Wellington Electricity Lines Limited2003</v>
      </c>
      <c r="I358" s="1">
        <f t="shared" si="17"/>
        <v>573.34969999999998</v>
      </c>
    </row>
    <row r="359" spans="1:9">
      <c r="A359">
        <v>2004</v>
      </c>
      <c r="B359" t="s">
        <v>141</v>
      </c>
      <c r="C359">
        <v>366</v>
      </c>
      <c r="D359">
        <v>598.64559999999994</v>
      </c>
      <c r="E359" s="1" t="str">
        <f>IF(ISNA(VLOOKUP(B359,Mapping!$K$5:$N$193,4,FALSE)),"Not Found",VLOOKUP(B359,Mapping!$K$5:$N$193,4,FALSE))</f>
        <v>Wellington Electricity Lines Limited</v>
      </c>
      <c r="F359" s="1" t="str">
        <f>IF(ISNA(VLOOKUP(B359,Mapping!$K$5:$O$193,1,FALSE)),"Not Found",VLOOKUP(B359,Mapping!$K$5:$O$193,5,FALSE))</f>
        <v>Wellington</v>
      </c>
      <c r="G359" s="1" t="str">
        <f t="shared" si="15"/>
        <v>Wellington Electricity Lines Limited2004Wellington</v>
      </c>
      <c r="H359" s="1" t="str">
        <f t="shared" si="16"/>
        <v>Wellington Electricity Lines Limited2004</v>
      </c>
      <c r="I359" s="1">
        <f t="shared" si="17"/>
        <v>598.64559999999994</v>
      </c>
    </row>
    <row r="360" spans="1:9">
      <c r="A360">
        <v>2005</v>
      </c>
      <c r="B360" t="s">
        <v>141</v>
      </c>
      <c r="C360">
        <v>365</v>
      </c>
      <c r="D360">
        <v>597.15</v>
      </c>
      <c r="E360" s="1" t="str">
        <f>IF(ISNA(VLOOKUP(B360,Mapping!$K$5:$N$193,4,FALSE)),"Not Found",VLOOKUP(B360,Mapping!$K$5:$N$193,4,FALSE))</f>
        <v>Wellington Electricity Lines Limited</v>
      </c>
      <c r="F360" s="1" t="str">
        <f>IF(ISNA(VLOOKUP(B360,Mapping!$K$5:$O$193,1,FALSE)),"Not Found",VLOOKUP(B360,Mapping!$K$5:$O$193,5,FALSE))</f>
        <v>Wellington</v>
      </c>
      <c r="G360" s="1" t="str">
        <f t="shared" si="15"/>
        <v>Wellington Electricity Lines Limited2005Wellington</v>
      </c>
      <c r="H360" s="1" t="str">
        <f t="shared" si="16"/>
        <v>Wellington Electricity Lines Limited2005</v>
      </c>
      <c r="I360" s="1">
        <f t="shared" si="17"/>
        <v>597.15</v>
      </c>
    </row>
    <row r="361" spans="1:9">
      <c r="A361">
        <v>2006</v>
      </c>
      <c r="B361" t="s">
        <v>141</v>
      </c>
      <c r="C361">
        <v>365</v>
      </c>
      <c r="D361">
        <v>618.63935000000004</v>
      </c>
      <c r="E361" s="1" t="str">
        <f>IF(ISNA(VLOOKUP(B361,Mapping!$K$5:$N$193,4,FALSE)),"Not Found",VLOOKUP(B361,Mapping!$K$5:$N$193,4,FALSE))</f>
        <v>Wellington Electricity Lines Limited</v>
      </c>
      <c r="F361" s="1" t="str">
        <f>IF(ISNA(VLOOKUP(B361,Mapping!$K$5:$O$193,1,FALSE)),"Not Found",VLOOKUP(B361,Mapping!$K$5:$O$193,5,FALSE))</f>
        <v>Wellington</v>
      </c>
      <c r="G361" s="1" t="str">
        <f t="shared" si="15"/>
        <v>Wellington Electricity Lines Limited2006Wellington</v>
      </c>
      <c r="H361" s="1" t="str">
        <f t="shared" si="16"/>
        <v>Wellington Electricity Lines Limited2006</v>
      </c>
      <c r="I361" s="1">
        <f t="shared" si="17"/>
        <v>618.63935000000004</v>
      </c>
    </row>
    <row r="362" spans="1:9">
      <c r="A362">
        <v>2007</v>
      </c>
      <c r="B362" t="s">
        <v>141</v>
      </c>
      <c r="C362">
        <v>365</v>
      </c>
      <c r="D362">
        <v>618.51390000000004</v>
      </c>
      <c r="E362" s="1" t="str">
        <f>IF(ISNA(VLOOKUP(B362,Mapping!$K$5:$N$193,4,FALSE)),"Not Found",VLOOKUP(B362,Mapping!$K$5:$N$193,4,FALSE))</f>
        <v>Wellington Electricity Lines Limited</v>
      </c>
      <c r="F362" s="1" t="str">
        <f>IF(ISNA(VLOOKUP(B362,Mapping!$K$5:$O$193,1,FALSE)),"Not Found",VLOOKUP(B362,Mapping!$K$5:$O$193,5,FALSE))</f>
        <v>Wellington</v>
      </c>
      <c r="G362" s="1" t="str">
        <f t="shared" si="15"/>
        <v>Wellington Electricity Lines Limited2007Wellington</v>
      </c>
      <c r="H362" s="1" t="str">
        <f t="shared" si="16"/>
        <v>Wellington Electricity Lines Limited2007</v>
      </c>
      <c r="I362" s="1">
        <f t="shared" si="17"/>
        <v>618.51390000000004</v>
      </c>
    </row>
    <row r="363" spans="1:9">
      <c r="A363">
        <v>2008</v>
      </c>
      <c r="B363" t="s">
        <v>141</v>
      </c>
      <c r="C363">
        <v>366</v>
      </c>
      <c r="D363">
        <v>643.23455000000001</v>
      </c>
      <c r="E363" s="1" t="str">
        <f>IF(ISNA(VLOOKUP(B363,Mapping!$K$5:$N$193,4,FALSE)),"Not Found",VLOOKUP(B363,Mapping!$K$5:$N$193,4,FALSE))</f>
        <v>Wellington Electricity Lines Limited</v>
      </c>
      <c r="F363" s="1" t="str">
        <f>IF(ISNA(VLOOKUP(B363,Mapping!$K$5:$O$193,1,FALSE)),"Not Found",VLOOKUP(B363,Mapping!$K$5:$O$193,5,FALSE))</f>
        <v>Wellington</v>
      </c>
      <c r="G363" s="1" t="str">
        <f t="shared" si="15"/>
        <v>Wellington Electricity Lines Limited2008Wellington</v>
      </c>
      <c r="H363" s="1" t="str">
        <f t="shared" si="16"/>
        <v>Wellington Electricity Lines Limited2008</v>
      </c>
      <c r="I363" s="1">
        <f t="shared" si="17"/>
        <v>643.23455000000001</v>
      </c>
    </row>
    <row r="364" spans="1:9">
      <c r="A364">
        <v>2009</v>
      </c>
      <c r="B364" t="s">
        <v>141</v>
      </c>
      <c r="C364">
        <v>365</v>
      </c>
      <c r="D364">
        <v>815.33875</v>
      </c>
      <c r="E364" s="1" t="str">
        <f>IF(ISNA(VLOOKUP(B364,Mapping!$K$5:$N$193,4,FALSE)),"Not Found",VLOOKUP(B364,Mapping!$K$5:$N$193,4,FALSE))</f>
        <v>Wellington Electricity Lines Limited</v>
      </c>
      <c r="F364" s="1" t="str">
        <f>IF(ISNA(VLOOKUP(B364,Mapping!$K$5:$O$193,1,FALSE)),"Not Found",VLOOKUP(B364,Mapping!$K$5:$O$193,5,FALSE))</f>
        <v>Wellington</v>
      </c>
      <c r="G364" s="1" t="str">
        <f t="shared" si="15"/>
        <v>Wellington Electricity Lines Limited2009Wellington</v>
      </c>
      <c r="H364" s="1" t="str">
        <f t="shared" si="16"/>
        <v>Wellington Electricity Lines Limited2009</v>
      </c>
      <c r="I364" s="1">
        <f t="shared" si="17"/>
        <v>815.33875</v>
      </c>
    </row>
    <row r="365" spans="1:9">
      <c r="A365">
        <v>2010</v>
      </c>
      <c r="B365" t="s">
        <v>141</v>
      </c>
      <c r="C365">
        <v>365</v>
      </c>
      <c r="D365">
        <v>773.95349999999996</v>
      </c>
      <c r="E365" s="1" t="str">
        <f>IF(ISNA(VLOOKUP(B365,Mapping!$K$5:$N$193,4,FALSE)),"Not Found",VLOOKUP(B365,Mapping!$K$5:$N$193,4,FALSE))</f>
        <v>Wellington Electricity Lines Limited</v>
      </c>
      <c r="F365" s="1" t="str">
        <f>IF(ISNA(VLOOKUP(B365,Mapping!$K$5:$O$193,1,FALSE)),"Not Found",VLOOKUP(B365,Mapping!$K$5:$O$193,5,FALSE))</f>
        <v>Wellington</v>
      </c>
      <c r="G365" s="1" t="str">
        <f t="shared" si="15"/>
        <v>Wellington Electricity Lines Limited2010Wellington</v>
      </c>
      <c r="H365" s="1" t="str">
        <f t="shared" si="16"/>
        <v>Wellington Electricity Lines Limited2010</v>
      </c>
      <c r="I365" s="1">
        <f t="shared" si="17"/>
        <v>773.95349999999996</v>
      </c>
    </row>
    <row r="366" spans="1:9">
      <c r="A366">
        <v>2011</v>
      </c>
      <c r="B366" t="s">
        <v>141</v>
      </c>
      <c r="C366">
        <v>181</v>
      </c>
      <c r="D366">
        <v>370.00385</v>
      </c>
      <c r="E366" s="1" t="str">
        <f>IF(ISNA(VLOOKUP(B366,Mapping!$K$5:$N$193,4,FALSE)),"Not Found",VLOOKUP(B366,Mapping!$K$5:$N$193,4,FALSE))</f>
        <v>Wellington Electricity Lines Limited</v>
      </c>
      <c r="F366" s="1" t="str">
        <f>IF(ISNA(VLOOKUP(B366,Mapping!$K$5:$O$193,1,FALSE)),"Not Found",VLOOKUP(B366,Mapping!$K$5:$O$193,5,FALSE))</f>
        <v>Wellington</v>
      </c>
      <c r="G366" s="1" t="str">
        <f t="shared" si="15"/>
        <v>Wellington Electricity Lines Limited2011Wellington</v>
      </c>
      <c r="H366" s="1" t="str">
        <f t="shared" si="16"/>
        <v>Wellington Electricity Lines Limited2011</v>
      </c>
      <c r="I366" s="1">
        <f t="shared" si="17"/>
        <v>370.00385</v>
      </c>
    </row>
    <row r="367" spans="1:9">
      <c r="A367">
        <v>2000</v>
      </c>
      <c r="B367" t="s">
        <v>142</v>
      </c>
      <c r="C367">
        <v>366</v>
      </c>
      <c r="D367">
        <v>76.008650000000003</v>
      </c>
      <c r="E367" s="1" t="str">
        <f>IF(ISNA(VLOOKUP(B367,Mapping!$K$5:$N$193,4,FALSE)),"Not Found",VLOOKUP(B367,Mapping!$K$5:$N$193,4,FALSE))</f>
        <v>Not Found</v>
      </c>
      <c r="F367" s="1" t="str">
        <f>IF(ISNA(VLOOKUP(B367,Mapping!$K$5:$O$193,1,FALSE)),"Not Found",VLOOKUP(B367,Mapping!$K$5:$O$193,5,FALSE))</f>
        <v>Not Found</v>
      </c>
      <c r="G367" s="1" t="str">
        <f t="shared" si="15"/>
        <v>Not Found2000Not Found</v>
      </c>
      <c r="H367" s="1" t="str">
        <f t="shared" si="16"/>
        <v>Not Found2000</v>
      </c>
      <c r="I367" s="1">
        <f t="shared" si="17"/>
        <v>76.008650000000003</v>
      </c>
    </row>
    <row r="368" spans="1:9">
      <c r="A368">
        <v>2001</v>
      </c>
      <c r="B368" t="s">
        <v>142</v>
      </c>
      <c r="C368">
        <v>365</v>
      </c>
      <c r="D368">
        <v>74.820250000000001</v>
      </c>
      <c r="E368" s="1" t="str">
        <f>IF(ISNA(VLOOKUP(B368,Mapping!$K$5:$N$193,4,FALSE)),"Not Found",VLOOKUP(B368,Mapping!$K$5:$N$193,4,FALSE))</f>
        <v>Not Found</v>
      </c>
      <c r="F368" s="1" t="str">
        <f>IF(ISNA(VLOOKUP(B368,Mapping!$K$5:$O$193,1,FALSE)),"Not Found",VLOOKUP(B368,Mapping!$K$5:$O$193,5,FALSE))</f>
        <v>Not Found</v>
      </c>
      <c r="G368" s="1" t="str">
        <f t="shared" si="15"/>
        <v>Not Found2001Not Found</v>
      </c>
      <c r="H368" s="1" t="str">
        <f t="shared" si="16"/>
        <v>Not Found2001</v>
      </c>
      <c r="I368" s="1">
        <f t="shared" si="17"/>
        <v>74.820250000000001</v>
      </c>
    </row>
    <row r="369" spans="1:9">
      <c r="A369">
        <v>2002</v>
      </c>
      <c r="B369" t="s">
        <v>142</v>
      </c>
      <c r="C369">
        <v>365</v>
      </c>
      <c r="D369">
        <v>73.853750000000005</v>
      </c>
      <c r="E369" s="1" t="str">
        <f>IF(ISNA(VLOOKUP(B369,Mapping!$K$5:$N$193,4,FALSE)),"Not Found",VLOOKUP(B369,Mapping!$K$5:$N$193,4,FALSE))</f>
        <v>Not Found</v>
      </c>
      <c r="F369" s="1" t="str">
        <f>IF(ISNA(VLOOKUP(B369,Mapping!$K$5:$O$193,1,FALSE)),"Not Found",VLOOKUP(B369,Mapping!$K$5:$O$193,5,FALSE))</f>
        <v>Not Found</v>
      </c>
      <c r="G369" s="1" t="str">
        <f t="shared" si="15"/>
        <v>Not Found2002Not Found</v>
      </c>
      <c r="H369" s="1" t="str">
        <f t="shared" si="16"/>
        <v>Not Found2002</v>
      </c>
      <c r="I369" s="1">
        <f t="shared" si="17"/>
        <v>73.853750000000005</v>
      </c>
    </row>
    <row r="370" spans="1:9">
      <c r="A370">
        <v>2003</v>
      </c>
      <c r="B370" t="s">
        <v>142</v>
      </c>
      <c r="C370">
        <v>365</v>
      </c>
      <c r="D370">
        <v>68.274900000000002</v>
      </c>
      <c r="E370" s="1" t="str">
        <f>IF(ISNA(VLOOKUP(B370,Mapping!$K$5:$N$193,4,FALSE)),"Not Found",VLOOKUP(B370,Mapping!$K$5:$N$193,4,FALSE))</f>
        <v>Not Found</v>
      </c>
      <c r="F370" s="1" t="str">
        <f>IF(ISNA(VLOOKUP(B370,Mapping!$K$5:$O$193,1,FALSE)),"Not Found",VLOOKUP(B370,Mapping!$K$5:$O$193,5,FALSE))</f>
        <v>Not Found</v>
      </c>
      <c r="G370" s="1" t="str">
        <f t="shared" si="15"/>
        <v>Not Found2003Not Found</v>
      </c>
      <c r="H370" s="1" t="str">
        <f t="shared" si="16"/>
        <v>Not Found2003</v>
      </c>
      <c r="I370" s="1">
        <f t="shared" si="17"/>
        <v>68.274900000000002</v>
      </c>
    </row>
    <row r="371" spans="1:9">
      <c r="A371">
        <v>2004</v>
      </c>
      <c r="B371" t="s">
        <v>142</v>
      </c>
      <c r="C371">
        <v>366</v>
      </c>
      <c r="D371">
        <v>71.961699999999993</v>
      </c>
      <c r="E371" s="1" t="str">
        <f>IF(ISNA(VLOOKUP(B371,Mapping!$K$5:$N$193,4,FALSE)),"Not Found",VLOOKUP(B371,Mapping!$K$5:$N$193,4,FALSE))</f>
        <v>Not Found</v>
      </c>
      <c r="F371" s="1" t="str">
        <f>IF(ISNA(VLOOKUP(B371,Mapping!$K$5:$O$193,1,FALSE)),"Not Found",VLOOKUP(B371,Mapping!$K$5:$O$193,5,FALSE))</f>
        <v>Not Found</v>
      </c>
      <c r="G371" s="1" t="str">
        <f t="shared" si="15"/>
        <v>Not Found2004Not Found</v>
      </c>
      <c r="H371" s="1" t="str">
        <f t="shared" si="16"/>
        <v>Not Found2004</v>
      </c>
      <c r="I371" s="1">
        <f t="shared" si="17"/>
        <v>71.961699999999993</v>
      </c>
    </row>
    <row r="372" spans="1:9">
      <c r="A372">
        <v>2005</v>
      </c>
      <c r="B372" t="s">
        <v>142</v>
      </c>
      <c r="C372">
        <v>365</v>
      </c>
      <c r="D372">
        <v>73.255099999999999</v>
      </c>
      <c r="E372" s="1" t="str">
        <f>IF(ISNA(VLOOKUP(B372,Mapping!$K$5:$N$193,4,FALSE)),"Not Found",VLOOKUP(B372,Mapping!$K$5:$N$193,4,FALSE))</f>
        <v>Not Found</v>
      </c>
      <c r="F372" s="1" t="str">
        <f>IF(ISNA(VLOOKUP(B372,Mapping!$K$5:$O$193,1,FALSE)),"Not Found",VLOOKUP(B372,Mapping!$K$5:$O$193,5,FALSE))</f>
        <v>Not Found</v>
      </c>
      <c r="G372" s="1" t="str">
        <f t="shared" si="15"/>
        <v>Not Found2005Not Found</v>
      </c>
      <c r="H372" s="1" t="str">
        <f t="shared" si="16"/>
        <v>Not Found2005</v>
      </c>
      <c r="I372" s="1">
        <f t="shared" si="17"/>
        <v>73.255099999999999</v>
      </c>
    </row>
    <row r="373" spans="1:9">
      <c r="A373">
        <v>2006</v>
      </c>
      <c r="B373" t="s">
        <v>142</v>
      </c>
      <c r="C373">
        <v>365</v>
      </c>
      <c r="D373">
        <v>73.361500000000007</v>
      </c>
      <c r="E373" s="1" t="str">
        <f>IF(ISNA(VLOOKUP(B373,Mapping!$K$5:$N$193,4,FALSE)),"Not Found",VLOOKUP(B373,Mapping!$K$5:$N$193,4,FALSE))</f>
        <v>Not Found</v>
      </c>
      <c r="F373" s="1" t="str">
        <f>IF(ISNA(VLOOKUP(B373,Mapping!$K$5:$O$193,1,FALSE)),"Not Found",VLOOKUP(B373,Mapping!$K$5:$O$193,5,FALSE))</f>
        <v>Not Found</v>
      </c>
      <c r="G373" s="1" t="str">
        <f t="shared" si="15"/>
        <v>Not Found2006Not Found</v>
      </c>
      <c r="H373" s="1" t="str">
        <f t="shared" si="16"/>
        <v>Not Found2006</v>
      </c>
      <c r="I373" s="1">
        <f t="shared" si="17"/>
        <v>73.361500000000007</v>
      </c>
    </row>
    <row r="374" spans="1:9">
      <c r="A374">
        <v>2007</v>
      </c>
      <c r="B374" t="s">
        <v>142</v>
      </c>
      <c r="C374">
        <v>151</v>
      </c>
      <c r="D374">
        <v>16.857150000000001</v>
      </c>
      <c r="E374" s="1" t="str">
        <f>IF(ISNA(VLOOKUP(B374,Mapping!$K$5:$N$193,4,FALSE)),"Not Found",VLOOKUP(B374,Mapping!$K$5:$N$193,4,FALSE))</f>
        <v>Not Found</v>
      </c>
      <c r="F374" s="1" t="str">
        <f>IF(ISNA(VLOOKUP(B374,Mapping!$K$5:$O$193,1,FALSE)),"Not Found",VLOOKUP(B374,Mapping!$K$5:$O$193,5,FALSE))</f>
        <v>Not Found</v>
      </c>
      <c r="G374" s="1" t="str">
        <f t="shared" si="15"/>
        <v>Not Found2007Not Found</v>
      </c>
      <c r="H374" s="1" t="str">
        <f t="shared" si="16"/>
        <v>Not Found2007</v>
      </c>
      <c r="I374" s="1">
        <f t="shared" si="17"/>
        <v>16.857150000000001</v>
      </c>
    </row>
    <row r="375" spans="1:9">
      <c r="A375">
        <v>2000</v>
      </c>
      <c r="B375" t="s">
        <v>143</v>
      </c>
      <c r="C375">
        <v>366</v>
      </c>
      <c r="D375">
        <v>172.47970000000001</v>
      </c>
      <c r="E375" s="1" t="str">
        <f>IF(ISNA(VLOOKUP(B375,Mapping!$K$5:$N$193,4,FALSE)),"Not Found",VLOOKUP(B375,Mapping!$K$5:$N$193,4,FALSE))</f>
        <v>Powerco Ltd</v>
      </c>
      <c r="F375" s="1" t="str">
        <f>IF(ISNA(VLOOKUP(B375,Mapping!$K$5:$O$193,1,FALSE)),"Not Found",VLOOKUP(B375,Mapping!$K$5:$O$193,5,FALSE))</f>
        <v>Taranaki</v>
      </c>
      <c r="G375" s="1" t="str">
        <f t="shared" si="15"/>
        <v>Powerco Ltd2000Taranaki</v>
      </c>
      <c r="H375" s="1" t="str">
        <f t="shared" si="16"/>
        <v>Powerco Ltd2000</v>
      </c>
      <c r="I375" s="1">
        <f t="shared" si="17"/>
        <v>172.47970000000001</v>
      </c>
    </row>
    <row r="376" spans="1:9">
      <c r="A376">
        <v>2001</v>
      </c>
      <c r="B376" t="s">
        <v>143</v>
      </c>
      <c r="C376">
        <v>365</v>
      </c>
      <c r="D376">
        <v>169.0155</v>
      </c>
      <c r="E376" s="1" t="str">
        <f>IF(ISNA(VLOOKUP(B376,Mapping!$K$5:$N$193,4,FALSE)),"Not Found",VLOOKUP(B376,Mapping!$K$5:$N$193,4,FALSE))</f>
        <v>Powerco Ltd</v>
      </c>
      <c r="F376" s="1" t="str">
        <f>IF(ISNA(VLOOKUP(B376,Mapping!$K$5:$O$193,1,FALSE)),"Not Found",VLOOKUP(B376,Mapping!$K$5:$O$193,5,FALSE))</f>
        <v>Taranaki</v>
      </c>
      <c r="G376" s="1" t="str">
        <f t="shared" si="15"/>
        <v>Powerco Ltd2001Taranaki</v>
      </c>
      <c r="H376" s="1" t="str">
        <f t="shared" si="16"/>
        <v>Powerco Ltd2001</v>
      </c>
      <c r="I376" s="1">
        <f t="shared" si="17"/>
        <v>169.0155</v>
      </c>
    </row>
    <row r="377" spans="1:9">
      <c r="A377">
        <v>2002</v>
      </c>
      <c r="B377" t="s">
        <v>143</v>
      </c>
      <c r="C377">
        <v>365</v>
      </c>
      <c r="D377">
        <v>172.39859999999999</v>
      </c>
      <c r="E377" s="1" t="str">
        <f>IF(ISNA(VLOOKUP(B377,Mapping!$K$5:$N$193,4,FALSE)),"Not Found",VLOOKUP(B377,Mapping!$K$5:$N$193,4,FALSE))</f>
        <v>Powerco Ltd</v>
      </c>
      <c r="F377" s="1" t="str">
        <f>IF(ISNA(VLOOKUP(B377,Mapping!$K$5:$O$193,1,FALSE)),"Not Found",VLOOKUP(B377,Mapping!$K$5:$O$193,5,FALSE))</f>
        <v>Taranaki</v>
      </c>
      <c r="G377" s="1" t="str">
        <f t="shared" si="15"/>
        <v>Powerco Ltd2002Taranaki</v>
      </c>
      <c r="H377" s="1" t="str">
        <f t="shared" si="16"/>
        <v>Powerco Ltd2002</v>
      </c>
      <c r="I377" s="1">
        <f t="shared" si="17"/>
        <v>172.39859999999999</v>
      </c>
    </row>
    <row r="378" spans="1:9">
      <c r="A378">
        <v>2003</v>
      </c>
      <c r="B378" t="s">
        <v>143</v>
      </c>
      <c r="C378">
        <v>365</v>
      </c>
      <c r="D378">
        <v>159.82585</v>
      </c>
      <c r="E378" s="1" t="str">
        <f>IF(ISNA(VLOOKUP(B378,Mapping!$K$5:$N$193,4,FALSE)),"Not Found",VLOOKUP(B378,Mapping!$K$5:$N$193,4,FALSE))</f>
        <v>Powerco Ltd</v>
      </c>
      <c r="F378" s="1" t="str">
        <f>IF(ISNA(VLOOKUP(B378,Mapping!$K$5:$O$193,1,FALSE)),"Not Found",VLOOKUP(B378,Mapping!$K$5:$O$193,5,FALSE))</f>
        <v>Taranaki</v>
      </c>
      <c r="G378" s="1" t="str">
        <f t="shared" si="15"/>
        <v>Powerco Ltd2003Taranaki</v>
      </c>
      <c r="H378" s="1" t="str">
        <f t="shared" si="16"/>
        <v>Powerco Ltd2003</v>
      </c>
      <c r="I378" s="1">
        <f t="shared" si="17"/>
        <v>159.82585</v>
      </c>
    </row>
    <row r="379" spans="1:9">
      <c r="A379">
        <v>2004</v>
      </c>
      <c r="B379" t="s">
        <v>143</v>
      </c>
      <c r="C379">
        <v>366</v>
      </c>
      <c r="D379">
        <v>165.9195</v>
      </c>
      <c r="E379" s="1" t="str">
        <f>IF(ISNA(VLOOKUP(B379,Mapping!$K$5:$N$193,4,FALSE)),"Not Found",VLOOKUP(B379,Mapping!$K$5:$N$193,4,FALSE))</f>
        <v>Powerco Ltd</v>
      </c>
      <c r="F379" s="1" t="str">
        <f>IF(ISNA(VLOOKUP(B379,Mapping!$K$5:$O$193,1,FALSE)),"Not Found",VLOOKUP(B379,Mapping!$K$5:$O$193,5,FALSE))</f>
        <v>Taranaki</v>
      </c>
      <c r="G379" s="1" t="str">
        <f t="shared" si="15"/>
        <v>Powerco Ltd2004Taranaki</v>
      </c>
      <c r="H379" s="1" t="str">
        <f t="shared" si="16"/>
        <v>Powerco Ltd2004</v>
      </c>
      <c r="I379" s="1">
        <f t="shared" si="17"/>
        <v>165.9195</v>
      </c>
    </row>
    <row r="380" spans="1:9">
      <c r="A380">
        <v>2005</v>
      </c>
      <c r="B380" t="s">
        <v>143</v>
      </c>
      <c r="C380">
        <v>365</v>
      </c>
      <c r="D380">
        <v>168.01150000000001</v>
      </c>
      <c r="E380" s="1" t="str">
        <f>IF(ISNA(VLOOKUP(B380,Mapping!$K$5:$N$193,4,FALSE)),"Not Found",VLOOKUP(B380,Mapping!$K$5:$N$193,4,FALSE))</f>
        <v>Powerco Ltd</v>
      </c>
      <c r="F380" s="1" t="str">
        <f>IF(ISNA(VLOOKUP(B380,Mapping!$K$5:$O$193,1,FALSE)),"Not Found",VLOOKUP(B380,Mapping!$K$5:$O$193,5,FALSE))</f>
        <v>Taranaki</v>
      </c>
      <c r="G380" s="1" t="str">
        <f t="shared" si="15"/>
        <v>Powerco Ltd2005Taranaki</v>
      </c>
      <c r="H380" s="1" t="str">
        <f t="shared" si="16"/>
        <v>Powerco Ltd2005</v>
      </c>
      <c r="I380" s="1">
        <f t="shared" si="17"/>
        <v>168.01150000000001</v>
      </c>
    </row>
    <row r="381" spans="1:9">
      <c r="A381">
        <v>2006</v>
      </c>
      <c r="B381" t="s">
        <v>143</v>
      </c>
      <c r="C381">
        <v>365</v>
      </c>
      <c r="D381">
        <v>173.3535</v>
      </c>
      <c r="E381" s="1" t="str">
        <f>IF(ISNA(VLOOKUP(B381,Mapping!$K$5:$N$193,4,FALSE)),"Not Found",VLOOKUP(B381,Mapping!$K$5:$N$193,4,FALSE))</f>
        <v>Powerco Ltd</v>
      </c>
      <c r="F381" s="1" t="str">
        <f>IF(ISNA(VLOOKUP(B381,Mapping!$K$5:$O$193,1,FALSE)),"Not Found",VLOOKUP(B381,Mapping!$K$5:$O$193,5,FALSE))</f>
        <v>Taranaki</v>
      </c>
      <c r="G381" s="1" t="str">
        <f t="shared" si="15"/>
        <v>Powerco Ltd2006Taranaki</v>
      </c>
      <c r="H381" s="1" t="str">
        <f t="shared" si="16"/>
        <v>Powerco Ltd2006</v>
      </c>
      <c r="I381" s="1">
        <f t="shared" si="17"/>
        <v>173.3535</v>
      </c>
    </row>
    <row r="382" spans="1:9">
      <c r="A382">
        <v>2007</v>
      </c>
      <c r="B382" t="s">
        <v>143</v>
      </c>
      <c r="C382">
        <v>365</v>
      </c>
      <c r="D382">
        <v>233.6943</v>
      </c>
      <c r="E382" s="1" t="str">
        <f>IF(ISNA(VLOOKUP(B382,Mapping!$K$5:$N$193,4,FALSE)),"Not Found",VLOOKUP(B382,Mapping!$K$5:$N$193,4,FALSE))</f>
        <v>Powerco Ltd</v>
      </c>
      <c r="F382" s="1" t="str">
        <f>IF(ISNA(VLOOKUP(B382,Mapping!$K$5:$O$193,1,FALSE)),"Not Found",VLOOKUP(B382,Mapping!$K$5:$O$193,5,FALSE))</f>
        <v>Taranaki</v>
      </c>
      <c r="G382" s="1" t="str">
        <f t="shared" si="15"/>
        <v>Powerco Ltd2007Taranaki</v>
      </c>
      <c r="H382" s="1" t="str">
        <f t="shared" si="16"/>
        <v>Powerco Ltd2007</v>
      </c>
      <c r="I382" s="1">
        <f t="shared" si="17"/>
        <v>233.6943</v>
      </c>
    </row>
    <row r="383" spans="1:9">
      <c r="A383">
        <v>2008</v>
      </c>
      <c r="B383" t="s">
        <v>143</v>
      </c>
      <c r="C383">
        <v>366</v>
      </c>
      <c r="D383">
        <v>255.77455</v>
      </c>
      <c r="E383" s="1" t="str">
        <f>IF(ISNA(VLOOKUP(B383,Mapping!$K$5:$N$193,4,FALSE)),"Not Found",VLOOKUP(B383,Mapping!$K$5:$N$193,4,FALSE))</f>
        <v>Powerco Ltd</v>
      </c>
      <c r="F383" s="1" t="str">
        <f>IF(ISNA(VLOOKUP(B383,Mapping!$K$5:$O$193,1,FALSE)),"Not Found",VLOOKUP(B383,Mapping!$K$5:$O$193,5,FALSE))</f>
        <v>Taranaki</v>
      </c>
      <c r="G383" s="1" t="str">
        <f t="shared" si="15"/>
        <v>Powerco Ltd2008Taranaki</v>
      </c>
      <c r="H383" s="1" t="str">
        <f t="shared" si="16"/>
        <v>Powerco Ltd2008</v>
      </c>
      <c r="I383" s="1">
        <f t="shared" si="17"/>
        <v>255.77455</v>
      </c>
    </row>
    <row r="384" spans="1:9">
      <c r="A384">
        <v>2009</v>
      </c>
      <c r="B384" t="s">
        <v>143</v>
      </c>
      <c r="C384">
        <v>365</v>
      </c>
      <c r="D384">
        <v>257.97430000000003</v>
      </c>
      <c r="E384" s="1" t="str">
        <f>IF(ISNA(VLOOKUP(B384,Mapping!$K$5:$N$193,4,FALSE)),"Not Found",VLOOKUP(B384,Mapping!$K$5:$N$193,4,FALSE))</f>
        <v>Powerco Ltd</v>
      </c>
      <c r="F384" s="1" t="str">
        <f>IF(ISNA(VLOOKUP(B384,Mapping!$K$5:$O$193,1,FALSE)),"Not Found",VLOOKUP(B384,Mapping!$K$5:$O$193,5,FALSE))</f>
        <v>Taranaki</v>
      </c>
      <c r="G384" s="1" t="str">
        <f t="shared" si="15"/>
        <v>Powerco Ltd2009Taranaki</v>
      </c>
      <c r="H384" s="1" t="str">
        <f t="shared" si="16"/>
        <v>Powerco Ltd2009</v>
      </c>
      <c r="I384" s="1">
        <f t="shared" si="17"/>
        <v>257.97430000000003</v>
      </c>
    </row>
    <row r="385" spans="1:9">
      <c r="A385">
        <v>2010</v>
      </c>
      <c r="B385" t="s">
        <v>143</v>
      </c>
      <c r="C385">
        <v>365</v>
      </c>
      <c r="D385">
        <v>262.9776</v>
      </c>
      <c r="E385" s="1" t="str">
        <f>IF(ISNA(VLOOKUP(B385,Mapping!$K$5:$N$193,4,FALSE)),"Not Found",VLOOKUP(B385,Mapping!$K$5:$N$193,4,FALSE))</f>
        <v>Powerco Ltd</v>
      </c>
      <c r="F385" s="1" t="str">
        <f>IF(ISNA(VLOOKUP(B385,Mapping!$K$5:$O$193,1,FALSE)),"Not Found",VLOOKUP(B385,Mapping!$K$5:$O$193,5,FALSE))</f>
        <v>Taranaki</v>
      </c>
      <c r="G385" s="1" t="str">
        <f t="shared" si="15"/>
        <v>Powerco Ltd2010Taranaki</v>
      </c>
      <c r="H385" s="1" t="str">
        <f t="shared" si="16"/>
        <v>Powerco Ltd2010</v>
      </c>
      <c r="I385" s="1">
        <f t="shared" si="17"/>
        <v>262.9776</v>
      </c>
    </row>
    <row r="386" spans="1:9">
      <c r="A386">
        <v>2011</v>
      </c>
      <c r="B386" t="s">
        <v>143</v>
      </c>
      <c r="C386">
        <v>181</v>
      </c>
      <c r="D386">
        <v>127.29734999999999</v>
      </c>
      <c r="E386" s="1" t="str">
        <f>IF(ISNA(VLOOKUP(B386,Mapping!$K$5:$N$193,4,FALSE)),"Not Found",VLOOKUP(B386,Mapping!$K$5:$N$193,4,FALSE))</f>
        <v>Powerco Ltd</v>
      </c>
      <c r="F386" s="1" t="str">
        <f>IF(ISNA(VLOOKUP(B386,Mapping!$K$5:$O$193,1,FALSE)),"Not Found",VLOOKUP(B386,Mapping!$K$5:$O$193,5,FALSE))</f>
        <v>Taranaki</v>
      </c>
      <c r="G386" s="1" t="str">
        <f t="shared" ref="G386:G449" si="18">+E386&amp;A386&amp;F386</f>
        <v>Powerco Ltd2011Taranaki</v>
      </c>
      <c r="H386" s="1" t="str">
        <f t="shared" si="16"/>
        <v>Powerco Ltd2011</v>
      </c>
      <c r="I386" s="1">
        <f t="shared" si="17"/>
        <v>127.29734999999999</v>
      </c>
    </row>
    <row r="387" spans="1:9">
      <c r="A387">
        <v>2000</v>
      </c>
      <c r="B387" t="s">
        <v>144</v>
      </c>
      <c r="C387">
        <v>366</v>
      </c>
      <c r="D387">
        <v>26.557549999999999</v>
      </c>
      <c r="E387" s="1" t="str">
        <f>IF(ISNA(VLOOKUP(B387,Mapping!$K$5:$N$193,4,FALSE)),"Not Found",VLOOKUP(B387,Mapping!$K$5:$N$193,4,FALSE))</f>
        <v>MainPower NZ Ltd</v>
      </c>
      <c r="F387" s="1" t="str">
        <f>IF(ISNA(VLOOKUP(B387,Mapping!$K$5:$O$193,1,FALSE)),"Not Found",VLOOKUP(B387,Mapping!$K$5:$O$193,5,FALSE))</f>
        <v>Canterbury</v>
      </c>
      <c r="G387" s="1" t="str">
        <f t="shared" si="18"/>
        <v>MainPower NZ Ltd2000Canterbury</v>
      </c>
      <c r="H387" s="1" t="str">
        <f t="shared" ref="H387:H450" si="19">+E387&amp;A387</f>
        <v>MainPower NZ Ltd2000</v>
      </c>
      <c r="I387" s="1">
        <f t="shared" ref="I387:I450" si="20">+D387</f>
        <v>26.557549999999999</v>
      </c>
    </row>
    <row r="388" spans="1:9">
      <c r="A388">
        <v>2001</v>
      </c>
      <c r="B388" t="s">
        <v>144</v>
      </c>
      <c r="C388">
        <v>365</v>
      </c>
      <c r="D388">
        <v>27.917300000000001</v>
      </c>
      <c r="E388" s="1" t="str">
        <f>IF(ISNA(VLOOKUP(B388,Mapping!$K$5:$N$193,4,FALSE)),"Not Found",VLOOKUP(B388,Mapping!$K$5:$N$193,4,FALSE))</f>
        <v>MainPower NZ Ltd</v>
      </c>
      <c r="F388" s="1" t="str">
        <f>IF(ISNA(VLOOKUP(B388,Mapping!$K$5:$O$193,1,FALSE)),"Not Found",VLOOKUP(B388,Mapping!$K$5:$O$193,5,FALSE))</f>
        <v>Canterbury</v>
      </c>
      <c r="G388" s="1" t="str">
        <f t="shared" si="18"/>
        <v>MainPower NZ Ltd2001Canterbury</v>
      </c>
      <c r="H388" s="1" t="str">
        <f t="shared" si="19"/>
        <v>MainPower NZ Ltd2001</v>
      </c>
      <c r="I388" s="1">
        <f t="shared" si="20"/>
        <v>27.917300000000001</v>
      </c>
    </row>
    <row r="389" spans="1:9">
      <c r="A389">
        <v>2002</v>
      </c>
      <c r="B389" t="s">
        <v>144</v>
      </c>
      <c r="C389">
        <v>365</v>
      </c>
      <c r="D389">
        <v>28.273150000000001</v>
      </c>
      <c r="E389" s="1" t="str">
        <f>IF(ISNA(VLOOKUP(B389,Mapping!$K$5:$N$193,4,FALSE)),"Not Found",VLOOKUP(B389,Mapping!$K$5:$N$193,4,FALSE))</f>
        <v>MainPower NZ Ltd</v>
      </c>
      <c r="F389" s="1" t="str">
        <f>IF(ISNA(VLOOKUP(B389,Mapping!$K$5:$O$193,1,FALSE)),"Not Found",VLOOKUP(B389,Mapping!$K$5:$O$193,5,FALSE))</f>
        <v>Canterbury</v>
      </c>
      <c r="G389" s="1" t="str">
        <f t="shared" si="18"/>
        <v>MainPower NZ Ltd2002Canterbury</v>
      </c>
      <c r="H389" s="1" t="str">
        <f t="shared" si="19"/>
        <v>MainPower NZ Ltd2002</v>
      </c>
      <c r="I389" s="1">
        <f t="shared" si="20"/>
        <v>28.273150000000001</v>
      </c>
    </row>
    <row r="390" spans="1:9">
      <c r="A390">
        <v>2003</v>
      </c>
      <c r="B390" t="s">
        <v>144</v>
      </c>
      <c r="C390">
        <v>365</v>
      </c>
      <c r="D390">
        <v>35.454149999999998</v>
      </c>
      <c r="E390" s="1" t="str">
        <f>IF(ISNA(VLOOKUP(B390,Mapping!$K$5:$N$193,4,FALSE)),"Not Found",VLOOKUP(B390,Mapping!$K$5:$N$193,4,FALSE))</f>
        <v>MainPower NZ Ltd</v>
      </c>
      <c r="F390" s="1" t="str">
        <f>IF(ISNA(VLOOKUP(B390,Mapping!$K$5:$O$193,1,FALSE)),"Not Found",VLOOKUP(B390,Mapping!$K$5:$O$193,5,FALSE))</f>
        <v>Canterbury</v>
      </c>
      <c r="G390" s="1" t="str">
        <f t="shared" si="18"/>
        <v>MainPower NZ Ltd2003Canterbury</v>
      </c>
      <c r="H390" s="1" t="str">
        <f t="shared" si="19"/>
        <v>MainPower NZ Ltd2003</v>
      </c>
      <c r="I390" s="1">
        <f t="shared" si="20"/>
        <v>35.454149999999998</v>
      </c>
    </row>
    <row r="391" spans="1:9">
      <c r="A391">
        <v>2004</v>
      </c>
      <c r="B391" t="s">
        <v>144</v>
      </c>
      <c r="C391">
        <v>366</v>
      </c>
      <c r="D391">
        <v>35.75535</v>
      </c>
      <c r="E391" s="1" t="str">
        <f>IF(ISNA(VLOOKUP(B391,Mapping!$K$5:$N$193,4,FALSE)),"Not Found",VLOOKUP(B391,Mapping!$K$5:$N$193,4,FALSE))</f>
        <v>MainPower NZ Ltd</v>
      </c>
      <c r="F391" s="1" t="str">
        <f>IF(ISNA(VLOOKUP(B391,Mapping!$K$5:$O$193,1,FALSE)),"Not Found",VLOOKUP(B391,Mapping!$K$5:$O$193,5,FALSE))</f>
        <v>Canterbury</v>
      </c>
      <c r="G391" s="1" t="str">
        <f t="shared" si="18"/>
        <v>MainPower NZ Ltd2004Canterbury</v>
      </c>
      <c r="H391" s="1" t="str">
        <f t="shared" si="19"/>
        <v>MainPower NZ Ltd2004</v>
      </c>
      <c r="I391" s="1">
        <f t="shared" si="20"/>
        <v>35.75535</v>
      </c>
    </row>
    <row r="392" spans="1:9">
      <c r="A392">
        <v>2005</v>
      </c>
      <c r="B392" t="s">
        <v>144</v>
      </c>
      <c r="C392">
        <v>365</v>
      </c>
      <c r="D392">
        <v>38.799999999999997</v>
      </c>
      <c r="E392" s="1" t="str">
        <f>IF(ISNA(VLOOKUP(B392,Mapping!$K$5:$N$193,4,FALSE)),"Not Found",VLOOKUP(B392,Mapping!$K$5:$N$193,4,FALSE))</f>
        <v>MainPower NZ Ltd</v>
      </c>
      <c r="F392" s="1" t="str">
        <f>IF(ISNA(VLOOKUP(B392,Mapping!$K$5:$O$193,1,FALSE)),"Not Found",VLOOKUP(B392,Mapping!$K$5:$O$193,5,FALSE))</f>
        <v>Canterbury</v>
      </c>
      <c r="G392" s="1" t="str">
        <f t="shared" si="18"/>
        <v>MainPower NZ Ltd2005Canterbury</v>
      </c>
      <c r="H392" s="1" t="str">
        <f t="shared" si="19"/>
        <v>MainPower NZ Ltd2005</v>
      </c>
      <c r="I392" s="1">
        <f t="shared" si="20"/>
        <v>38.799999999999997</v>
      </c>
    </row>
    <row r="393" spans="1:9">
      <c r="A393">
        <v>2006</v>
      </c>
      <c r="B393" t="s">
        <v>144</v>
      </c>
      <c r="C393">
        <v>365</v>
      </c>
      <c r="D393">
        <v>43.283349999999999</v>
      </c>
      <c r="E393" s="1" t="str">
        <f>IF(ISNA(VLOOKUP(B393,Mapping!$K$5:$N$193,4,FALSE)),"Not Found",VLOOKUP(B393,Mapping!$K$5:$N$193,4,FALSE))</f>
        <v>MainPower NZ Ltd</v>
      </c>
      <c r="F393" s="1" t="str">
        <f>IF(ISNA(VLOOKUP(B393,Mapping!$K$5:$O$193,1,FALSE)),"Not Found",VLOOKUP(B393,Mapping!$K$5:$O$193,5,FALSE))</f>
        <v>Canterbury</v>
      </c>
      <c r="G393" s="1" t="str">
        <f t="shared" si="18"/>
        <v>MainPower NZ Ltd2006Canterbury</v>
      </c>
      <c r="H393" s="1" t="str">
        <f t="shared" si="19"/>
        <v>MainPower NZ Ltd2006</v>
      </c>
      <c r="I393" s="1">
        <f t="shared" si="20"/>
        <v>43.283349999999999</v>
      </c>
    </row>
    <row r="394" spans="1:9">
      <c r="A394">
        <v>2007</v>
      </c>
      <c r="B394" t="s">
        <v>144</v>
      </c>
      <c r="C394">
        <v>365</v>
      </c>
      <c r="D394">
        <v>48.665599999999998</v>
      </c>
      <c r="E394" s="1" t="str">
        <f>IF(ISNA(VLOOKUP(B394,Mapping!$K$5:$N$193,4,FALSE)),"Not Found",VLOOKUP(B394,Mapping!$K$5:$N$193,4,FALSE))</f>
        <v>MainPower NZ Ltd</v>
      </c>
      <c r="F394" s="1" t="str">
        <f>IF(ISNA(VLOOKUP(B394,Mapping!$K$5:$O$193,1,FALSE)),"Not Found",VLOOKUP(B394,Mapping!$K$5:$O$193,5,FALSE))</f>
        <v>Canterbury</v>
      </c>
      <c r="G394" s="1" t="str">
        <f t="shared" si="18"/>
        <v>MainPower NZ Ltd2007Canterbury</v>
      </c>
      <c r="H394" s="1" t="str">
        <f t="shared" si="19"/>
        <v>MainPower NZ Ltd2007</v>
      </c>
      <c r="I394" s="1">
        <f t="shared" si="20"/>
        <v>48.665599999999998</v>
      </c>
    </row>
    <row r="395" spans="1:9">
      <c r="A395">
        <v>2008</v>
      </c>
      <c r="B395" t="s">
        <v>144</v>
      </c>
      <c r="C395">
        <v>366</v>
      </c>
      <c r="D395">
        <v>59.865049999999997</v>
      </c>
      <c r="E395" s="1" t="str">
        <f>IF(ISNA(VLOOKUP(B395,Mapping!$K$5:$N$193,4,FALSE)),"Not Found",VLOOKUP(B395,Mapping!$K$5:$N$193,4,FALSE))</f>
        <v>MainPower NZ Ltd</v>
      </c>
      <c r="F395" s="1" t="str">
        <f>IF(ISNA(VLOOKUP(B395,Mapping!$K$5:$O$193,1,FALSE)),"Not Found",VLOOKUP(B395,Mapping!$K$5:$O$193,5,FALSE))</f>
        <v>Canterbury</v>
      </c>
      <c r="G395" s="1" t="str">
        <f t="shared" si="18"/>
        <v>MainPower NZ Ltd2008Canterbury</v>
      </c>
      <c r="H395" s="1" t="str">
        <f t="shared" si="19"/>
        <v>MainPower NZ Ltd2008</v>
      </c>
      <c r="I395" s="1">
        <f t="shared" si="20"/>
        <v>59.865049999999997</v>
      </c>
    </row>
    <row r="396" spans="1:9">
      <c r="A396">
        <v>2009</v>
      </c>
      <c r="B396" t="s">
        <v>144</v>
      </c>
      <c r="C396">
        <v>365</v>
      </c>
      <c r="D396">
        <v>62.291649999999997</v>
      </c>
      <c r="E396" s="1" t="str">
        <f>IF(ISNA(VLOOKUP(B396,Mapping!$K$5:$N$193,4,FALSE)),"Not Found",VLOOKUP(B396,Mapping!$K$5:$N$193,4,FALSE))</f>
        <v>MainPower NZ Ltd</v>
      </c>
      <c r="F396" s="1" t="str">
        <f>IF(ISNA(VLOOKUP(B396,Mapping!$K$5:$O$193,1,FALSE)),"Not Found",VLOOKUP(B396,Mapping!$K$5:$O$193,5,FALSE))</f>
        <v>Canterbury</v>
      </c>
      <c r="G396" s="1" t="str">
        <f t="shared" si="18"/>
        <v>MainPower NZ Ltd2009Canterbury</v>
      </c>
      <c r="H396" s="1" t="str">
        <f t="shared" si="19"/>
        <v>MainPower NZ Ltd2009</v>
      </c>
      <c r="I396" s="1">
        <f t="shared" si="20"/>
        <v>62.291649999999997</v>
      </c>
    </row>
    <row r="397" spans="1:9">
      <c r="A397">
        <v>2010</v>
      </c>
      <c r="B397" t="s">
        <v>144</v>
      </c>
      <c r="C397">
        <v>365</v>
      </c>
      <c r="D397">
        <v>69.93235</v>
      </c>
      <c r="E397" s="1" t="str">
        <f>IF(ISNA(VLOOKUP(B397,Mapping!$K$5:$N$193,4,FALSE)),"Not Found",VLOOKUP(B397,Mapping!$K$5:$N$193,4,FALSE))</f>
        <v>MainPower NZ Ltd</v>
      </c>
      <c r="F397" s="1" t="str">
        <f>IF(ISNA(VLOOKUP(B397,Mapping!$K$5:$O$193,1,FALSE)),"Not Found",VLOOKUP(B397,Mapping!$K$5:$O$193,5,FALSE))</f>
        <v>Canterbury</v>
      </c>
      <c r="G397" s="1" t="str">
        <f t="shared" si="18"/>
        <v>MainPower NZ Ltd2010Canterbury</v>
      </c>
      <c r="H397" s="1" t="str">
        <f t="shared" si="19"/>
        <v>MainPower NZ Ltd2010</v>
      </c>
      <c r="I397" s="1">
        <f t="shared" si="20"/>
        <v>69.93235</v>
      </c>
    </row>
    <row r="398" spans="1:9">
      <c r="A398">
        <v>2011</v>
      </c>
      <c r="B398" t="s">
        <v>144</v>
      </c>
      <c r="C398">
        <v>181</v>
      </c>
      <c r="D398">
        <v>34.230200000000004</v>
      </c>
      <c r="E398" s="1" t="str">
        <f>IF(ISNA(VLOOKUP(B398,Mapping!$K$5:$N$193,4,FALSE)),"Not Found",VLOOKUP(B398,Mapping!$K$5:$N$193,4,FALSE))</f>
        <v>MainPower NZ Ltd</v>
      </c>
      <c r="F398" s="1" t="str">
        <f>IF(ISNA(VLOOKUP(B398,Mapping!$K$5:$O$193,1,FALSE)),"Not Found",VLOOKUP(B398,Mapping!$K$5:$O$193,5,FALSE))</f>
        <v>Canterbury</v>
      </c>
      <c r="G398" s="1" t="str">
        <f t="shared" si="18"/>
        <v>MainPower NZ Ltd2011Canterbury</v>
      </c>
      <c r="H398" s="1" t="str">
        <f t="shared" si="19"/>
        <v>MainPower NZ Ltd2011</v>
      </c>
      <c r="I398" s="1">
        <f t="shared" si="20"/>
        <v>34.230200000000004</v>
      </c>
    </row>
    <row r="399" spans="1:9">
      <c r="A399">
        <v>2000</v>
      </c>
      <c r="B399" t="s">
        <v>145</v>
      </c>
      <c r="C399">
        <v>366</v>
      </c>
      <c r="D399">
        <v>0.82569999999999999</v>
      </c>
      <c r="E399" s="1" t="str">
        <f>IF(ISNA(VLOOKUP(B399,Mapping!$K$5:$N$193,4,FALSE)),"Not Found",VLOOKUP(B399,Mapping!$K$5:$N$193,4,FALSE))</f>
        <v>Aurora Energy Ltd</v>
      </c>
      <c r="F399" s="1" t="str">
        <f>IF(ISNA(VLOOKUP(B399,Mapping!$K$5:$O$193,1,FALSE)),"Not Found",VLOOKUP(B399,Mapping!$K$5:$O$193,5,FALSE))</f>
        <v>Otago</v>
      </c>
      <c r="G399" s="1" t="str">
        <f t="shared" si="18"/>
        <v>Aurora Energy Ltd2000Otago</v>
      </c>
      <c r="H399" s="1" t="str">
        <f t="shared" si="19"/>
        <v>Aurora Energy Ltd2000</v>
      </c>
      <c r="I399" s="1">
        <f t="shared" si="20"/>
        <v>0.82569999999999999</v>
      </c>
    </row>
    <row r="400" spans="1:9">
      <c r="A400">
        <v>2001</v>
      </c>
      <c r="B400" t="s">
        <v>145</v>
      </c>
      <c r="C400">
        <v>365</v>
      </c>
      <c r="D400">
        <v>1.0246</v>
      </c>
      <c r="E400" s="1" t="str">
        <f>IF(ISNA(VLOOKUP(B400,Mapping!$K$5:$N$193,4,FALSE)),"Not Found",VLOOKUP(B400,Mapping!$K$5:$N$193,4,FALSE))</f>
        <v>Aurora Energy Ltd</v>
      </c>
      <c r="F400" s="1" t="str">
        <f>IF(ISNA(VLOOKUP(B400,Mapping!$K$5:$O$193,1,FALSE)),"Not Found",VLOOKUP(B400,Mapping!$K$5:$O$193,5,FALSE))</f>
        <v>Otago</v>
      </c>
      <c r="G400" s="1" t="str">
        <f t="shared" si="18"/>
        <v>Aurora Energy Ltd2001Otago</v>
      </c>
      <c r="H400" s="1" t="str">
        <f t="shared" si="19"/>
        <v>Aurora Energy Ltd2001</v>
      </c>
      <c r="I400" s="1">
        <f t="shared" si="20"/>
        <v>1.0246</v>
      </c>
    </row>
    <row r="401" spans="1:9">
      <c r="A401">
        <v>2002</v>
      </c>
      <c r="B401" t="s">
        <v>145</v>
      </c>
      <c r="C401">
        <v>365</v>
      </c>
      <c r="D401">
        <v>4.4853500000000004</v>
      </c>
      <c r="E401" s="1" t="str">
        <f>IF(ISNA(VLOOKUP(B401,Mapping!$K$5:$N$193,4,FALSE)),"Not Found",VLOOKUP(B401,Mapping!$K$5:$N$193,4,FALSE))</f>
        <v>Aurora Energy Ltd</v>
      </c>
      <c r="F401" s="1" t="str">
        <f>IF(ISNA(VLOOKUP(B401,Mapping!$K$5:$O$193,1,FALSE)),"Not Found",VLOOKUP(B401,Mapping!$K$5:$O$193,5,FALSE))</f>
        <v>Otago</v>
      </c>
      <c r="G401" s="1" t="str">
        <f t="shared" si="18"/>
        <v>Aurora Energy Ltd2002Otago</v>
      </c>
      <c r="H401" s="1" t="str">
        <f t="shared" si="19"/>
        <v>Aurora Energy Ltd2002</v>
      </c>
      <c r="I401" s="1">
        <f t="shared" si="20"/>
        <v>4.4853500000000004</v>
      </c>
    </row>
    <row r="402" spans="1:9">
      <c r="A402">
        <v>2003</v>
      </c>
      <c r="B402" t="s">
        <v>145</v>
      </c>
      <c r="C402">
        <v>365</v>
      </c>
      <c r="D402">
        <v>8.3996499999999994</v>
      </c>
      <c r="E402" s="1" t="str">
        <f>IF(ISNA(VLOOKUP(B402,Mapping!$K$5:$N$193,4,FALSE)),"Not Found",VLOOKUP(B402,Mapping!$K$5:$N$193,4,FALSE))</f>
        <v>Aurora Energy Ltd</v>
      </c>
      <c r="F402" s="1" t="str">
        <f>IF(ISNA(VLOOKUP(B402,Mapping!$K$5:$O$193,1,FALSE)),"Not Found",VLOOKUP(B402,Mapping!$K$5:$O$193,5,FALSE))</f>
        <v>Otago</v>
      </c>
      <c r="G402" s="1" t="str">
        <f t="shared" si="18"/>
        <v>Aurora Energy Ltd2003Otago</v>
      </c>
      <c r="H402" s="1" t="str">
        <f t="shared" si="19"/>
        <v>Aurora Energy Ltd2003</v>
      </c>
      <c r="I402" s="1">
        <f t="shared" si="20"/>
        <v>8.3996499999999994</v>
      </c>
    </row>
    <row r="403" spans="1:9">
      <c r="A403">
        <v>2004</v>
      </c>
      <c r="B403" t="s">
        <v>145</v>
      </c>
      <c r="C403">
        <v>366</v>
      </c>
      <c r="D403">
        <v>13.1585</v>
      </c>
      <c r="E403" s="1" t="str">
        <f>IF(ISNA(VLOOKUP(B403,Mapping!$K$5:$N$193,4,FALSE)),"Not Found",VLOOKUP(B403,Mapping!$K$5:$N$193,4,FALSE))</f>
        <v>Aurora Energy Ltd</v>
      </c>
      <c r="F403" s="1" t="str">
        <f>IF(ISNA(VLOOKUP(B403,Mapping!$K$5:$O$193,1,FALSE)),"Not Found",VLOOKUP(B403,Mapping!$K$5:$O$193,5,FALSE))</f>
        <v>Otago</v>
      </c>
      <c r="G403" s="1" t="str">
        <f t="shared" si="18"/>
        <v>Aurora Energy Ltd2004Otago</v>
      </c>
      <c r="H403" s="1" t="str">
        <f t="shared" si="19"/>
        <v>Aurora Energy Ltd2004</v>
      </c>
      <c r="I403" s="1">
        <f t="shared" si="20"/>
        <v>13.1585</v>
      </c>
    </row>
    <row r="404" spans="1:9">
      <c r="A404">
        <v>2005</v>
      </c>
      <c r="B404" t="s">
        <v>145</v>
      </c>
      <c r="C404">
        <v>365</v>
      </c>
      <c r="D404">
        <v>2.19285</v>
      </c>
      <c r="E404" s="1" t="str">
        <f>IF(ISNA(VLOOKUP(B404,Mapping!$K$5:$N$193,4,FALSE)),"Not Found",VLOOKUP(B404,Mapping!$K$5:$N$193,4,FALSE))</f>
        <v>Aurora Energy Ltd</v>
      </c>
      <c r="F404" s="1" t="str">
        <f>IF(ISNA(VLOOKUP(B404,Mapping!$K$5:$O$193,1,FALSE)),"Not Found",VLOOKUP(B404,Mapping!$K$5:$O$193,5,FALSE))</f>
        <v>Otago</v>
      </c>
      <c r="G404" s="1" t="str">
        <f t="shared" si="18"/>
        <v>Aurora Energy Ltd2005Otago</v>
      </c>
      <c r="H404" s="1" t="str">
        <f t="shared" si="19"/>
        <v>Aurora Energy Ltd2005</v>
      </c>
      <c r="I404" s="1">
        <f t="shared" si="20"/>
        <v>2.19285</v>
      </c>
    </row>
    <row r="405" spans="1:9">
      <c r="A405">
        <v>2006</v>
      </c>
      <c r="B405" t="s">
        <v>145</v>
      </c>
      <c r="C405">
        <v>365</v>
      </c>
      <c r="D405">
        <v>1.92615</v>
      </c>
      <c r="E405" s="1" t="str">
        <f>IF(ISNA(VLOOKUP(B405,Mapping!$K$5:$N$193,4,FALSE)),"Not Found",VLOOKUP(B405,Mapping!$K$5:$N$193,4,FALSE))</f>
        <v>Aurora Energy Ltd</v>
      </c>
      <c r="F405" s="1" t="str">
        <f>IF(ISNA(VLOOKUP(B405,Mapping!$K$5:$O$193,1,FALSE)),"Not Found",VLOOKUP(B405,Mapping!$K$5:$O$193,5,FALSE))</f>
        <v>Otago</v>
      </c>
      <c r="G405" s="1" t="str">
        <f t="shared" si="18"/>
        <v>Aurora Energy Ltd2006Otago</v>
      </c>
      <c r="H405" s="1" t="str">
        <f t="shared" si="19"/>
        <v>Aurora Energy Ltd2006</v>
      </c>
      <c r="I405" s="1">
        <f t="shared" si="20"/>
        <v>1.92615</v>
      </c>
    </row>
    <row r="406" spans="1:9">
      <c r="A406">
        <v>2007</v>
      </c>
      <c r="B406" t="s">
        <v>145</v>
      </c>
      <c r="C406">
        <v>365</v>
      </c>
      <c r="D406">
        <v>10.78715</v>
      </c>
      <c r="E406" s="1" t="str">
        <f>IF(ISNA(VLOOKUP(B406,Mapping!$K$5:$N$193,4,FALSE)),"Not Found",VLOOKUP(B406,Mapping!$K$5:$N$193,4,FALSE))</f>
        <v>Aurora Energy Ltd</v>
      </c>
      <c r="F406" s="1" t="str">
        <f>IF(ISNA(VLOOKUP(B406,Mapping!$K$5:$O$193,1,FALSE)),"Not Found",VLOOKUP(B406,Mapping!$K$5:$O$193,5,FALSE))</f>
        <v>Otago</v>
      </c>
      <c r="G406" s="1" t="str">
        <f t="shared" si="18"/>
        <v>Aurora Energy Ltd2007Otago</v>
      </c>
      <c r="H406" s="1" t="str">
        <f t="shared" si="19"/>
        <v>Aurora Energy Ltd2007</v>
      </c>
      <c r="I406" s="1">
        <f t="shared" si="20"/>
        <v>10.78715</v>
      </c>
    </row>
    <row r="407" spans="1:9">
      <c r="A407">
        <v>2008</v>
      </c>
      <c r="B407" t="s">
        <v>145</v>
      </c>
      <c r="C407">
        <v>366</v>
      </c>
      <c r="D407">
        <v>11.072050000000001</v>
      </c>
      <c r="E407" s="1" t="str">
        <f>IF(ISNA(VLOOKUP(B407,Mapping!$K$5:$N$193,4,FALSE)),"Not Found",VLOOKUP(B407,Mapping!$K$5:$N$193,4,FALSE))</f>
        <v>Aurora Energy Ltd</v>
      </c>
      <c r="F407" s="1" t="str">
        <f>IF(ISNA(VLOOKUP(B407,Mapping!$K$5:$O$193,1,FALSE)),"Not Found",VLOOKUP(B407,Mapping!$K$5:$O$193,5,FALSE))</f>
        <v>Otago</v>
      </c>
      <c r="G407" s="1" t="str">
        <f t="shared" si="18"/>
        <v>Aurora Energy Ltd2008Otago</v>
      </c>
      <c r="H407" s="1" t="str">
        <f t="shared" si="19"/>
        <v>Aurora Energy Ltd2008</v>
      </c>
      <c r="I407" s="1">
        <f t="shared" si="20"/>
        <v>11.072050000000001</v>
      </c>
    </row>
    <row r="408" spans="1:9">
      <c r="A408">
        <v>2009</v>
      </c>
      <c r="B408" t="s">
        <v>145</v>
      </c>
      <c r="C408">
        <v>365</v>
      </c>
      <c r="D408">
        <v>8.6135999999999999</v>
      </c>
      <c r="E408" s="1" t="str">
        <f>IF(ISNA(VLOOKUP(B408,Mapping!$K$5:$N$193,4,FALSE)),"Not Found",VLOOKUP(B408,Mapping!$K$5:$N$193,4,FALSE))</f>
        <v>Aurora Energy Ltd</v>
      </c>
      <c r="F408" s="1" t="str">
        <f>IF(ISNA(VLOOKUP(B408,Mapping!$K$5:$O$193,1,FALSE)),"Not Found",VLOOKUP(B408,Mapping!$K$5:$O$193,5,FALSE))</f>
        <v>Otago</v>
      </c>
      <c r="G408" s="1" t="str">
        <f t="shared" si="18"/>
        <v>Aurora Energy Ltd2009Otago</v>
      </c>
      <c r="H408" s="1" t="str">
        <f t="shared" si="19"/>
        <v>Aurora Energy Ltd2009</v>
      </c>
      <c r="I408" s="1">
        <f t="shared" si="20"/>
        <v>8.6135999999999999</v>
      </c>
    </row>
    <row r="409" spans="1:9">
      <c r="A409">
        <v>2010</v>
      </c>
      <c r="B409" t="s">
        <v>145</v>
      </c>
      <c r="C409">
        <v>365</v>
      </c>
      <c r="D409">
        <v>9.7643000000000004</v>
      </c>
      <c r="E409" s="1" t="str">
        <f>IF(ISNA(VLOOKUP(B409,Mapping!$K$5:$N$193,4,FALSE)),"Not Found",VLOOKUP(B409,Mapping!$K$5:$N$193,4,FALSE))</f>
        <v>Aurora Energy Ltd</v>
      </c>
      <c r="F409" s="1" t="str">
        <f>IF(ISNA(VLOOKUP(B409,Mapping!$K$5:$O$193,1,FALSE)),"Not Found",VLOOKUP(B409,Mapping!$K$5:$O$193,5,FALSE))</f>
        <v>Otago</v>
      </c>
      <c r="G409" s="1" t="str">
        <f t="shared" si="18"/>
        <v>Aurora Energy Ltd2010Otago</v>
      </c>
      <c r="H409" s="1" t="str">
        <f t="shared" si="19"/>
        <v>Aurora Energy Ltd2010</v>
      </c>
      <c r="I409" s="1">
        <f t="shared" si="20"/>
        <v>9.7643000000000004</v>
      </c>
    </row>
    <row r="410" spans="1:9">
      <c r="A410">
        <v>2011</v>
      </c>
      <c r="B410" t="s">
        <v>145</v>
      </c>
      <c r="C410">
        <v>181</v>
      </c>
      <c r="D410">
        <v>0.62634999999999996</v>
      </c>
      <c r="E410" s="1" t="str">
        <f>IF(ISNA(VLOOKUP(B410,Mapping!$K$5:$N$193,4,FALSE)),"Not Found",VLOOKUP(B410,Mapping!$K$5:$N$193,4,FALSE))</f>
        <v>Aurora Energy Ltd</v>
      </c>
      <c r="F410" s="1" t="str">
        <f>IF(ISNA(VLOOKUP(B410,Mapping!$K$5:$O$193,1,FALSE)),"Not Found",VLOOKUP(B410,Mapping!$K$5:$O$193,5,FALSE))</f>
        <v>Otago</v>
      </c>
      <c r="G410" s="1" t="str">
        <f t="shared" si="18"/>
        <v>Aurora Energy Ltd2011Otago</v>
      </c>
      <c r="H410" s="1" t="str">
        <f t="shared" si="19"/>
        <v>Aurora Energy Ltd2011</v>
      </c>
      <c r="I410" s="1">
        <f t="shared" si="20"/>
        <v>0.62634999999999996</v>
      </c>
    </row>
    <row r="411" spans="1:9">
      <c r="A411">
        <v>2000</v>
      </c>
      <c r="B411" t="s">
        <v>146</v>
      </c>
      <c r="C411">
        <v>366</v>
      </c>
      <c r="D411">
        <v>56.205649999999999</v>
      </c>
      <c r="E411" s="1" t="str">
        <f>IF(ISNA(VLOOKUP(B411,Mapping!$K$5:$N$193,4,FALSE)),"Not Found",VLOOKUP(B411,Mapping!$K$5:$N$193,4,FALSE))</f>
        <v>Northpower Ltd</v>
      </c>
      <c r="F411" s="1" t="str">
        <f>IF(ISNA(VLOOKUP(B411,Mapping!$K$5:$O$193,1,FALSE)),"Not Found",VLOOKUP(B411,Mapping!$K$5:$O$193,5,FALSE))</f>
        <v>Northland</v>
      </c>
      <c r="G411" s="1" t="str">
        <f t="shared" si="18"/>
        <v>Northpower Ltd2000Northland</v>
      </c>
      <c r="H411" s="1" t="str">
        <f t="shared" si="19"/>
        <v>Northpower Ltd2000</v>
      </c>
      <c r="I411" s="1">
        <f t="shared" si="20"/>
        <v>56.205649999999999</v>
      </c>
    </row>
    <row r="412" spans="1:9">
      <c r="A412">
        <v>2001</v>
      </c>
      <c r="B412" t="s">
        <v>146</v>
      </c>
      <c r="C412">
        <v>365</v>
      </c>
      <c r="D412">
        <v>56.191499999999998</v>
      </c>
      <c r="E412" s="1" t="str">
        <f>IF(ISNA(VLOOKUP(B412,Mapping!$K$5:$N$193,4,FALSE)),"Not Found",VLOOKUP(B412,Mapping!$K$5:$N$193,4,FALSE))</f>
        <v>Northpower Ltd</v>
      </c>
      <c r="F412" s="1" t="str">
        <f>IF(ISNA(VLOOKUP(B412,Mapping!$K$5:$O$193,1,FALSE)),"Not Found",VLOOKUP(B412,Mapping!$K$5:$O$193,5,FALSE))</f>
        <v>Northland</v>
      </c>
      <c r="G412" s="1" t="str">
        <f t="shared" si="18"/>
        <v>Northpower Ltd2001Northland</v>
      </c>
      <c r="H412" s="1" t="str">
        <f t="shared" si="19"/>
        <v>Northpower Ltd2001</v>
      </c>
      <c r="I412" s="1">
        <f t="shared" si="20"/>
        <v>56.191499999999998</v>
      </c>
    </row>
    <row r="413" spans="1:9">
      <c r="A413">
        <v>2002</v>
      </c>
      <c r="B413" t="s">
        <v>146</v>
      </c>
      <c r="C413">
        <v>365</v>
      </c>
      <c r="D413">
        <v>57.104050000000001</v>
      </c>
      <c r="E413" s="1" t="str">
        <f>IF(ISNA(VLOOKUP(B413,Mapping!$K$5:$N$193,4,FALSE)),"Not Found",VLOOKUP(B413,Mapping!$K$5:$N$193,4,FALSE))</f>
        <v>Northpower Ltd</v>
      </c>
      <c r="F413" s="1" t="str">
        <f>IF(ISNA(VLOOKUP(B413,Mapping!$K$5:$O$193,1,FALSE)),"Not Found",VLOOKUP(B413,Mapping!$K$5:$O$193,5,FALSE))</f>
        <v>Northland</v>
      </c>
      <c r="G413" s="1" t="str">
        <f t="shared" si="18"/>
        <v>Northpower Ltd2002Northland</v>
      </c>
      <c r="H413" s="1" t="str">
        <f t="shared" si="19"/>
        <v>Northpower Ltd2002</v>
      </c>
      <c r="I413" s="1">
        <f t="shared" si="20"/>
        <v>57.104050000000001</v>
      </c>
    </row>
    <row r="414" spans="1:9">
      <c r="A414">
        <v>2003</v>
      </c>
      <c r="B414" t="s">
        <v>146</v>
      </c>
      <c r="C414">
        <v>365</v>
      </c>
      <c r="D414">
        <v>56.697299999999998</v>
      </c>
      <c r="E414" s="1" t="str">
        <f>IF(ISNA(VLOOKUP(B414,Mapping!$K$5:$N$193,4,FALSE)),"Not Found",VLOOKUP(B414,Mapping!$K$5:$N$193,4,FALSE))</f>
        <v>Northpower Ltd</v>
      </c>
      <c r="F414" s="1" t="str">
        <f>IF(ISNA(VLOOKUP(B414,Mapping!$K$5:$O$193,1,FALSE)),"Not Found",VLOOKUP(B414,Mapping!$K$5:$O$193,5,FALSE))</f>
        <v>Northland</v>
      </c>
      <c r="G414" s="1" t="str">
        <f t="shared" si="18"/>
        <v>Northpower Ltd2003Northland</v>
      </c>
      <c r="H414" s="1" t="str">
        <f t="shared" si="19"/>
        <v>Northpower Ltd2003</v>
      </c>
      <c r="I414" s="1">
        <f t="shared" si="20"/>
        <v>56.697299999999998</v>
      </c>
    </row>
    <row r="415" spans="1:9">
      <c r="A415">
        <v>2004</v>
      </c>
      <c r="B415" t="s">
        <v>146</v>
      </c>
      <c r="C415">
        <v>366</v>
      </c>
      <c r="D415">
        <v>57.774549999999998</v>
      </c>
      <c r="E415" s="1" t="str">
        <f>IF(ISNA(VLOOKUP(B415,Mapping!$K$5:$N$193,4,FALSE)),"Not Found",VLOOKUP(B415,Mapping!$K$5:$N$193,4,FALSE))</f>
        <v>Northpower Ltd</v>
      </c>
      <c r="F415" s="1" t="str">
        <f>IF(ISNA(VLOOKUP(B415,Mapping!$K$5:$O$193,1,FALSE)),"Not Found",VLOOKUP(B415,Mapping!$K$5:$O$193,5,FALSE))</f>
        <v>Northland</v>
      </c>
      <c r="G415" s="1" t="str">
        <f t="shared" si="18"/>
        <v>Northpower Ltd2004Northland</v>
      </c>
      <c r="H415" s="1" t="str">
        <f t="shared" si="19"/>
        <v>Northpower Ltd2004</v>
      </c>
      <c r="I415" s="1">
        <f t="shared" si="20"/>
        <v>57.774549999999998</v>
      </c>
    </row>
    <row r="416" spans="1:9">
      <c r="A416">
        <v>2005</v>
      </c>
      <c r="B416" t="s">
        <v>146</v>
      </c>
      <c r="C416">
        <v>365</v>
      </c>
      <c r="D416">
        <v>58.172550000000001</v>
      </c>
      <c r="E416" s="1" t="str">
        <f>IF(ISNA(VLOOKUP(B416,Mapping!$K$5:$N$193,4,FALSE)),"Not Found",VLOOKUP(B416,Mapping!$K$5:$N$193,4,FALSE))</f>
        <v>Northpower Ltd</v>
      </c>
      <c r="F416" s="1" t="str">
        <f>IF(ISNA(VLOOKUP(B416,Mapping!$K$5:$O$193,1,FALSE)),"Not Found",VLOOKUP(B416,Mapping!$K$5:$O$193,5,FALSE))</f>
        <v>Northland</v>
      </c>
      <c r="G416" s="1" t="str">
        <f t="shared" si="18"/>
        <v>Northpower Ltd2005Northland</v>
      </c>
      <c r="H416" s="1" t="str">
        <f t="shared" si="19"/>
        <v>Northpower Ltd2005</v>
      </c>
      <c r="I416" s="1">
        <f t="shared" si="20"/>
        <v>58.172550000000001</v>
      </c>
    </row>
    <row r="417" spans="1:9">
      <c r="A417">
        <v>2006</v>
      </c>
      <c r="B417" t="s">
        <v>146</v>
      </c>
      <c r="C417">
        <v>365</v>
      </c>
      <c r="D417">
        <v>59.670250000000003</v>
      </c>
      <c r="E417" s="1" t="str">
        <f>IF(ISNA(VLOOKUP(B417,Mapping!$K$5:$N$193,4,FALSE)),"Not Found",VLOOKUP(B417,Mapping!$K$5:$N$193,4,FALSE))</f>
        <v>Northpower Ltd</v>
      </c>
      <c r="F417" s="1" t="str">
        <f>IF(ISNA(VLOOKUP(B417,Mapping!$K$5:$O$193,1,FALSE)),"Not Found",VLOOKUP(B417,Mapping!$K$5:$O$193,5,FALSE))</f>
        <v>Northland</v>
      </c>
      <c r="G417" s="1" t="str">
        <f t="shared" si="18"/>
        <v>Northpower Ltd2006Northland</v>
      </c>
      <c r="H417" s="1" t="str">
        <f t="shared" si="19"/>
        <v>Northpower Ltd2006</v>
      </c>
      <c r="I417" s="1">
        <f t="shared" si="20"/>
        <v>59.670250000000003</v>
      </c>
    </row>
    <row r="418" spans="1:9">
      <c r="A418">
        <v>2007</v>
      </c>
      <c r="B418" t="s">
        <v>146</v>
      </c>
      <c r="C418">
        <v>365</v>
      </c>
      <c r="D418">
        <v>59.509549999999997</v>
      </c>
      <c r="E418" s="1" t="str">
        <f>IF(ISNA(VLOOKUP(B418,Mapping!$K$5:$N$193,4,FALSE)),"Not Found",VLOOKUP(B418,Mapping!$K$5:$N$193,4,FALSE))</f>
        <v>Northpower Ltd</v>
      </c>
      <c r="F418" s="1" t="str">
        <f>IF(ISNA(VLOOKUP(B418,Mapping!$K$5:$O$193,1,FALSE)),"Not Found",VLOOKUP(B418,Mapping!$K$5:$O$193,5,FALSE))</f>
        <v>Northland</v>
      </c>
      <c r="G418" s="1" t="str">
        <f t="shared" si="18"/>
        <v>Northpower Ltd2007Northland</v>
      </c>
      <c r="H418" s="1" t="str">
        <f t="shared" si="19"/>
        <v>Northpower Ltd2007</v>
      </c>
      <c r="I418" s="1">
        <f t="shared" si="20"/>
        <v>59.509549999999997</v>
      </c>
    </row>
    <row r="419" spans="1:9">
      <c r="A419">
        <v>2008</v>
      </c>
      <c r="B419" t="s">
        <v>146</v>
      </c>
      <c r="C419">
        <v>366</v>
      </c>
      <c r="D419">
        <v>61.473649999999999</v>
      </c>
      <c r="E419" s="1" t="str">
        <f>IF(ISNA(VLOOKUP(B419,Mapping!$K$5:$N$193,4,FALSE)),"Not Found",VLOOKUP(B419,Mapping!$K$5:$N$193,4,FALSE))</f>
        <v>Northpower Ltd</v>
      </c>
      <c r="F419" s="1" t="str">
        <f>IF(ISNA(VLOOKUP(B419,Mapping!$K$5:$O$193,1,FALSE)),"Not Found",VLOOKUP(B419,Mapping!$K$5:$O$193,5,FALSE))</f>
        <v>Northland</v>
      </c>
      <c r="G419" s="1" t="str">
        <f t="shared" si="18"/>
        <v>Northpower Ltd2008Northland</v>
      </c>
      <c r="H419" s="1" t="str">
        <f t="shared" si="19"/>
        <v>Northpower Ltd2008</v>
      </c>
      <c r="I419" s="1">
        <f t="shared" si="20"/>
        <v>61.473649999999999</v>
      </c>
    </row>
    <row r="420" spans="1:9">
      <c r="A420">
        <v>2009</v>
      </c>
      <c r="B420" t="s">
        <v>146</v>
      </c>
      <c r="C420">
        <v>365</v>
      </c>
      <c r="D420">
        <v>61.682749999999999</v>
      </c>
      <c r="E420" s="1" t="str">
        <f>IF(ISNA(VLOOKUP(B420,Mapping!$K$5:$N$193,4,FALSE)),"Not Found",VLOOKUP(B420,Mapping!$K$5:$N$193,4,FALSE))</f>
        <v>Northpower Ltd</v>
      </c>
      <c r="F420" s="1" t="str">
        <f>IF(ISNA(VLOOKUP(B420,Mapping!$K$5:$O$193,1,FALSE)),"Not Found",VLOOKUP(B420,Mapping!$K$5:$O$193,5,FALSE))</f>
        <v>Northland</v>
      </c>
      <c r="G420" s="1" t="str">
        <f t="shared" si="18"/>
        <v>Northpower Ltd2009Northland</v>
      </c>
      <c r="H420" s="1" t="str">
        <f t="shared" si="19"/>
        <v>Northpower Ltd2009</v>
      </c>
      <c r="I420" s="1">
        <f t="shared" si="20"/>
        <v>61.682749999999999</v>
      </c>
    </row>
    <row r="421" spans="1:9">
      <c r="A421">
        <v>2010</v>
      </c>
      <c r="B421" t="s">
        <v>146</v>
      </c>
      <c r="C421">
        <v>365</v>
      </c>
      <c r="D421">
        <v>62.018300000000004</v>
      </c>
      <c r="E421" s="1" t="str">
        <f>IF(ISNA(VLOOKUP(B421,Mapping!$K$5:$N$193,4,FALSE)),"Not Found",VLOOKUP(B421,Mapping!$K$5:$N$193,4,FALSE))</f>
        <v>Northpower Ltd</v>
      </c>
      <c r="F421" s="1" t="str">
        <f>IF(ISNA(VLOOKUP(B421,Mapping!$K$5:$O$193,1,FALSE)),"Not Found",VLOOKUP(B421,Mapping!$K$5:$O$193,5,FALSE))</f>
        <v>Northland</v>
      </c>
      <c r="G421" s="1" t="str">
        <f t="shared" si="18"/>
        <v>Northpower Ltd2010Northland</v>
      </c>
      <c r="H421" s="1" t="str">
        <f t="shared" si="19"/>
        <v>Northpower Ltd2010</v>
      </c>
      <c r="I421" s="1">
        <f t="shared" si="20"/>
        <v>62.018300000000004</v>
      </c>
    </row>
    <row r="422" spans="1:9">
      <c r="A422">
        <v>2011</v>
      </c>
      <c r="B422" t="s">
        <v>146</v>
      </c>
      <c r="C422">
        <v>181</v>
      </c>
      <c r="D422">
        <v>30.321950000000001</v>
      </c>
      <c r="E422" s="1" t="str">
        <f>IF(ISNA(VLOOKUP(B422,Mapping!$K$5:$N$193,4,FALSE)),"Not Found",VLOOKUP(B422,Mapping!$K$5:$N$193,4,FALSE))</f>
        <v>Northpower Ltd</v>
      </c>
      <c r="F422" s="1" t="str">
        <f>IF(ISNA(VLOOKUP(B422,Mapping!$K$5:$O$193,1,FALSE)),"Not Found",VLOOKUP(B422,Mapping!$K$5:$O$193,5,FALSE))</f>
        <v>Northland</v>
      </c>
      <c r="G422" s="1" t="str">
        <f t="shared" si="18"/>
        <v>Northpower Ltd2011Northland</v>
      </c>
      <c r="H422" s="1" t="str">
        <f t="shared" si="19"/>
        <v>Northpower Ltd2011</v>
      </c>
      <c r="I422" s="1">
        <f t="shared" si="20"/>
        <v>30.321950000000001</v>
      </c>
    </row>
    <row r="423" spans="1:9">
      <c r="A423">
        <v>2000</v>
      </c>
      <c r="B423" t="s">
        <v>147</v>
      </c>
      <c r="C423">
        <v>366</v>
      </c>
      <c r="D423">
        <v>48.162649999999999</v>
      </c>
      <c r="E423" s="1" t="str">
        <f>IF(ISNA(VLOOKUP(B423,Mapping!$K$5:$N$193,4,FALSE)),"Not Found",VLOOKUP(B423,Mapping!$K$5:$N$193,4,FALSE))</f>
        <v>Westpower Ltd</v>
      </c>
      <c r="F423" s="1" t="str">
        <f>IF(ISNA(VLOOKUP(B423,Mapping!$K$5:$O$193,1,FALSE)),"Not Found",VLOOKUP(B423,Mapping!$K$5:$O$193,5,FALSE))</f>
        <v>Upper South Island</v>
      </c>
      <c r="G423" s="1" t="str">
        <f t="shared" si="18"/>
        <v>Westpower Ltd2000Upper South Island</v>
      </c>
      <c r="H423" s="1" t="str">
        <f t="shared" si="19"/>
        <v>Westpower Ltd2000</v>
      </c>
      <c r="I423" s="1">
        <f t="shared" si="20"/>
        <v>48.162649999999999</v>
      </c>
    </row>
    <row r="424" spans="1:9">
      <c r="A424">
        <v>2001</v>
      </c>
      <c r="B424" t="s">
        <v>147</v>
      </c>
      <c r="C424">
        <v>365</v>
      </c>
      <c r="D424">
        <v>46.394399999999997</v>
      </c>
      <c r="E424" s="1" t="str">
        <f>IF(ISNA(VLOOKUP(B424,Mapping!$K$5:$N$193,4,FALSE)),"Not Found",VLOOKUP(B424,Mapping!$K$5:$N$193,4,FALSE))</f>
        <v>Westpower Ltd</v>
      </c>
      <c r="F424" s="1" t="str">
        <f>IF(ISNA(VLOOKUP(B424,Mapping!$K$5:$O$193,1,FALSE)),"Not Found",VLOOKUP(B424,Mapping!$K$5:$O$193,5,FALSE))</f>
        <v>Upper South Island</v>
      </c>
      <c r="G424" s="1" t="str">
        <f t="shared" si="18"/>
        <v>Westpower Ltd2001Upper South Island</v>
      </c>
      <c r="H424" s="1" t="str">
        <f t="shared" si="19"/>
        <v>Westpower Ltd2001</v>
      </c>
      <c r="I424" s="1">
        <f t="shared" si="20"/>
        <v>46.394399999999997</v>
      </c>
    </row>
    <row r="425" spans="1:9">
      <c r="A425">
        <v>2002</v>
      </c>
      <c r="B425" t="s">
        <v>147</v>
      </c>
      <c r="C425">
        <v>365</v>
      </c>
      <c r="D425">
        <v>46.15305</v>
      </c>
      <c r="E425" s="1" t="str">
        <f>IF(ISNA(VLOOKUP(B425,Mapping!$K$5:$N$193,4,FALSE)),"Not Found",VLOOKUP(B425,Mapping!$K$5:$N$193,4,FALSE))</f>
        <v>Westpower Ltd</v>
      </c>
      <c r="F425" s="1" t="str">
        <f>IF(ISNA(VLOOKUP(B425,Mapping!$K$5:$O$193,1,FALSE)),"Not Found",VLOOKUP(B425,Mapping!$K$5:$O$193,5,FALSE))</f>
        <v>Upper South Island</v>
      </c>
      <c r="G425" s="1" t="str">
        <f t="shared" si="18"/>
        <v>Westpower Ltd2002Upper South Island</v>
      </c>
      <c r="H425" s="1" t="str">
        <f t="shared" si="19"/>
        <v>Westpower Ltd2002</v>
      </c>
      <c r="I425" s="1">
        <f t="shared" si="20"/>
        <v>46.15305</v>
      </c>
    </row>
    <row r="426" spans="1:9">
      <c r="A426">
        <v>2003</v>
      </c>
      <c r="B426" t="s">
        <v>147</v>
      </c>
      <c r="C426">
        <v>365</v>
      </c>
      <c r="D426">
        <v>45.4452</v>
      </c>
      <c r="E426" s="1" t="str">
        <f>IF(ISNA(VLOOKUP(B426,Mapping!$K$5:$N$193,4,FALSE)),"Not Found",VLOOKUP(B426,Mapping!$K$5:$N$193,4,FALSE))</f>
        <v>Westpower Ltd</v>
      </c>
      <c r="F426" s="1" t="str">
        <f>IF(ISNA(VLOOKUP(B426,Mapping!$K$5:$O$193,1,FALSE)),"Not Found",VLOOKUP(B426,Mapping!$K$5:$O$193,5,FALSE))</f>
        <v>Upper South Island</v>
      </c>
      <c r="G426" s="1" t="str">
        <f t="shared" si="18"/>
        <v>Westpower Ltd2003Upper South Island</v>
      </c>
      <c r="H426" s="1" t="str">
        <f t="shared" si="19"/>
        <v>Westpower Ltd2003</v>
      </c>
      <c r="I426" s="1">
        <f t="shared" si="20"/>
        <v>45.4452</v>
      </c>
    </row>
    <row r="427" spans="1:9">
      <c r="A427">
        <v>2004</v>
      </c>
      <c r="B427" t="s">
        <v>147</v>
      </c>
      <c r="C427">
        <v>366</v>
      </c>
      <c r="D427">
        <v>38.436500000000002</v>
      </c>
      <c r="E427" s="1" t="str">
        <f>IF(ISNA(VLOOKUP(B427,Mapping!$K$5:$N$193,4,FALSE)),"Not Found",VLOOKUP(B427,Mapping!$K$5:$N$193,4,FALSE))</f>
        <v>Westpower Ltd</v>
      </c>
      <c r="F427" s="1" t="str">
        <f>IF(ISNA(VLOOKUP(B427,Mapping!$K$5:$O$193,1,FALSE)),"Not Found",VLOOKUP(B427,Mapping!$K$5:$O$193,5,FALSE))</f>
        <v>Upper South Island</v>
      </c>
      <c r="G427" s="1" t="str">
        <f t="shared" si="18"/>
        <v>Westpower Ltd2004Upper South Island</v>
      </c>
      <c r="H427" s="1" t="str">
        <f t="shared" si="19"/>
        <v>Westpower Ltd2004</v>
      </c>
      <c r="I427" s="1">
        <f t="shared" si="20"/>
        <v>38.436500000000002</v>
      </c>
    </row>
    <row r="428" spans="1:9">
      <c r="A428">
        <v>2005</v>
      </c>
      <c r="B428" t="s">
        <v>147</v>
      </c>
      <c r="C428">
        <v>365</v>
      </c>
      <c r="D428">
        <v>43.19735</v>
      </c>
      <c r="E428" s="1" t="str">
        <f>IF(ISNA(VLOOKUP(B428,Mapping!$K$5:$N$193,4,FALSE)),"Not Found",VLOOKUP(B428,Mapping!$K$5:$N$193,4,FALSE))</f>
        <v>Westpower Ltd</v>
      </c>
      <c r="F428" s="1" t="str">
        <f>IF(ISNA(VLOOKUP(B428,Mapping!$K$5:$O$193,1,FALSE)),"Not Found",VLOOKUP(B428,Mapping!$K$5:$O$193,5,FALSE))</f>
        <v>Upper South Island</v>
      </c>
      <c r="G428" s="1" t="str">
        <f t="shared" si="18"/>
        <v>Westpower Ltd2005Upper South Island</v>
      </c>
      <c r="H428" s="1" t="str">
        <f t="shared" si="19"/>
        <v>Westpower Ltd2005</v>
      </c>
      <c r="I428" s="1">
        <f t="shared" si="20"/>
        <v>43.19735</v>
      </c>
    </row>
    <row r="429" spans="1:9">
      <c r="A429">
        <v>2006</v>
      </c>
      <c r="B429" t="s">
        <v>147</v>
      </c>
      <c r="C429">
        <v>365</v>
      </c>
      <c r="D429">
        <v>38.444650000000003</v>
      </c>
      <c r="E429" s="1" t="str">
        <f>IF(ISNA(VLOOKUP(B429,Mapping!$K$5:$N$193,4,FALSE)),"Not Found",VLOOKUP(B429,Mapping!$K$5:$N$193,4,FALSE))</f>
        <v>Westpower Ltd</v>
      </c>
      <c r="F429" s="1" t="str">
        <f>IF(ISNA(VLOOKUP(B429,Mapping!$K$5:$O$193,1,FALSE)),"Not Found",VLOOKUP(B429,Mapping!$K$5:$O$193,5,FALSE))</f>
        <v>Upper South Island</v>
      </c>
      <c r="G429" s="1" t="str">
        <f t="shared" si="18"/>
        <v>Westpower Ltd2006Upper South Island</v>
      </c>
      <c r="H429" s="1" t="str">
        <f t="shared" si="19"/>
        <v>Westpower Ltd2006</v>
      </c>
      <c r="I429" s="1">
        <f t="shared" si="20"/>
        <v>38.444650000000003</v>
      </c>
    </row>
    <row r="430" spans="1:9">
      <c r="A430">
        <v>2007</v>
      </c>
      <c r="B430" t="s">
        <v>147</v>
      </c>
      <c r="C430">
        <v>365</v>
      </c>
      <c r="D430">
        <v>23.57865</v>
      </c>
      <c r="E430" s="1" t="str">
        <f>IF(ISNA(VLOOKUP(B430,Mapping!$K$5:$N$193,4,FALSE)),"Not Found",VLOOKUP(B430,Mapping!$K$5:$N$193,4,FALSE))</f>
        <v>Westpower Ltd</v>
      </c>
      <c r="F430" s="1" t="str">
        <f>IF(ISNA(VLOOKUP(B430,Mapping!$K$5:$O$193,1,FALSE)),"Not Found",VLOOKUP(B430,Mapping!$K$5:$O$193,5,FALSE))</f>
        <v>Upper South Island</v>
      </c>
      <c r="G430" s="1" t="str">
        <f t="shared" si="18"/>
        <v>Westpower Ltd2007Upper South Island</v>
      </c>
      <c r="H430" s="1" t="str">
        <f t="shared" si="19"/>
        <v>Westpower Ltd2007</v>
      </c>
      <c r="I430" s="1">
        <f t="shared" si="20"/>
        <v>23.57865</v>
      </c>
    </row>
    <row r="431" spans="1:9">
      <c r="A431">
        <v>2008</v>
      </c>
      <c r="B431" t="s">
        <v>147</v>
      </c>
      <c r="C431">
        <v>366</v>
      </c>
      <c r="D431">
        <v>40.152500000000003</v>
      </c>
      <c r="E431" s="1" t="str">
        <f>IF(ISNA(VLOOKUP(B431,Mapping!$K$5:$N$193,4,FALSE)),"Not Found",VLOOKUP(B431,Mapping!$K$5:$N$193,4,FALSE))</f>
        <v>Westpower Ltd</v>
      </c>
      <c r="F431" s="1" t="str">
        <f>IF(ISNA(VLOOKUP(B431,Mapping!$K$5:$O$193,1,FALSE)),"Not Found",VLOOKUP(B431,Mapping!$K$5:$O$193,5,FALSE))</f>
        <v>Upper South Island</v>
      </c>
      <c r="G431" s="1" t="str">
        <f t="shared" si="18"/>
        <v>Westpower Ltd2008Upper South Island</v>
      </c>
      <c r="H431" s="1" t="str">
        <f t="shared" si="19"/>
        <v>Westpower Ltd2008</v>
      </c>
      <c r="I431" s="1">
        <f t="shared" si="20"/>
        <v>40.152500000000003</v>
      </c>
    </row>
    <row r="432" spans="1:9">
      <c r="A432">
        <v>2009</v>
      </c>
      <c r="B432" t="s">
        <v>147</v>
      </c>
      <c r="C432">
        <v>365</v>
      </c>
      <c r="D432">
        <v>47.091650000000001</v>
      </c>
      <c r="E432" s="1" t="str">
        <f>IF(ISNA(VLOOKUP(B432,Mapping!$K$5:$N$193,4,FALSE)),"Not Found",VLOOKUP(B432,Mapping!$K$5:$N$193,4,FALSE))</f>
        <v>Westpower Ltd</v>
      </c>
      <c r="F432" s="1" t="str">
        <f>IF(ISNA(VLOOKUP(B432,Mapping!$K$5:$O$193,1,FALSE)),"Not Found",VLOOKUP(B432,Mapping!$K$5:$O$193,5,FALSE))</f>
        <v>Upper South Island</v>
      </c>
      <c r="G432" s="1" t="str">
        <f t="shared" si="18"/>
        <v>Westpower Ltd2009Upper South Island</v>
      </c>
      <c r="H432" s="1" t="str">
        <f t="shared" si="19"/>
        <v>Westpower Ltd2009</v>
      </c>
      <c r="I432" s="1">
        <f t="shared" si="20"/>
        <v>47.091650000000001</v>
      </c>
    </row>
    <row r="433" spans="1:9">
      <c r="A433">
        <v>2010</v>
      </c>
      <c r="B433" t="s">
        <v>147</v>
      </c>
      <c r="C433">
        <v>365</v>
      </c>
      <c r="D433">
        <v>49.721649999999997</v>
      </c>
      <c r="E433" s="1" t="str">
        <f>IF(ISNA(VLOOKUP(B433,Mapping!$K$5:$N$193,4,FALSE)),"Not Found",VLOOKUP(B433,Mapping!$K$5:$N$193,4,FALSE))</f>
        <v>Westpower Ltd</v>
      </c>
      <c r="F433" s="1" t="str">
        <f>IF(ISNA(VLOOKUP(B433,Mapping!$K$5:$O$193,1,FALSE)),"Not Found",VLOOKUP(B433,Mapping!$K$5:$O$193,5,FALSE))</f>
        <v>Upper South Island</v>
      </c>
      <c r="G433" s="1" t="str">
        <f t="shared" si="18"/>
        <v>Westpower Ltd2010Upper South Island</v>
      </c>
      <c r="H433" s="1" t="str">
        <f t="shared" si="19"/>
        <v>Westpower Ltd2010</v>
      </c>
      <c r="I433" s="1">
        <f t="shared" si="20"/>
        <v>49.721649999999997</v>
      </c>
    </row>
    <row r="434" spans="1:9">
      <c r="A434">
        <v>2011</v>
      </c>
      <c r="B434" t="s">
        <v>147</v>
      </c>
      <c r="C434">
        <v>181</v>
      </c>
      <c r="D434">
        <v>17.526050000000001</v>
      </c>
      <c r="E434" s="1" t="str">
        <f>IF(ISNA(VLOOKUP(B434,Mapping!$K$5:$N$193,4,FALSE)),"Not Found",VLOOKUP(B434,Mapping!$K$5:$N$193,4,FALSE))</f>
        <v>Westpower Ltd</v>
      </c>
      <c r="F434" s="1" t="str">
        <f>IF(ISNA(VLOOKUP(B434,Mapping!$K$5:$O$193,1,FALSE)),"Not Found",VLOOKUP(B434,Mapping!$K$5:$O$193,5,FALSE))</f>
        <v>Upper South Island</v>
      </c>
      <c r="G434" s="1" t="str">
        <f t="shared" si="18"/>
        <v>Westpower Ltd2011Upper South Island</v>
      </c>
      <c r="H434" s="1" t="str">
        <f t="shared" si="19"/>
        <v>Westpower Ltd2011</v>
      </c>
      <c r="I434" s="1">
        <f t="shared" si="20"/>
        <v>17.526050000000001</v>
      </c>
    </row>
    <row r="435" spans="1:9">
      <c r="A435">
        <v>2000</v>
      </c>
      <c r="B435" t="s">
        <v>148</v>
      </c>
      <c r="C435">
        <v>366</v>
      </c>
      <c r="D435">
        <v>73.029750000000007</v>
      </c>
      <c r="E435" s="1" t="str">
        <f>IF(ISNA(VLOOKUP(B435,Mapping!$K$5:$N$193,4,FALSE)),"Not Found",VLOOKUP(B435,Mapping!$K$5:$N$193,4,FALSE))</f>
        <v>Scanpower Ltd</v>
      </c>
      <c r="F435" s="1" t="str">
        <f>IF(ISNA(VLOOKUP(B435,Mapping!$K$5:$O$193,1,FALSE)),"Not Found",VLOOKUP(B435,Mapping!$K$5:$O$193,5,FALSE))</f>
        <v>Manawatu-Wanganui</v>
      </c>
      <c r="G435" s="1" t="str">
        <f t="shared" si="18"/>
        <v>Scanpower Ltd2000Manawatu-Wanganui</v>
      </c>
      <c r="H435" s="1" t="str">
        <f t="shared" si="19"/>
        <v>Scanpower Ltd2000</v>
      </c>
      <c r="I435" s="1">
        <f t="shared" si="20"/>
        <v>73.029750000000007</v>
      </c>
    </row>
    <row r="436" spans="1:9">
      <c r="A436">
        <v>2001</v>
      </c>
      <c r="B436" t="s">
        <v>148</v>
      </c>
      <c r="C436">
        <v>365</v>
      </c>
      <c r="D436">
        <v>72.671999999999997</v>
      </c>
      <c r="E436" s="1" t="str">
        <f>IF(ISNA(VLOOKUP(B436,Mapping!$K$5:$N$193,4,FALSE)),"Not Found",VLOOKUP(B436,Mapping!$K$5:$N$193,4,FALSE))</f>
        <v>Scanpower Ltd</v>
      </c>
      <c r="F436" s="1" t="str">
        <f>IF(ISNA(VLOOKUP(B436,Mapping!$K$5:$O$193,1,FALSE)),"Not Found",VLOOKUP(B436,Mapping!$K$5:$O$193,5,FALSE))</f>
        <v>Manawatu-Wanganui</v>
      </c>
      <c r="G436" s="1" t="str">
        <f t="shared" si="18"/>
        <v>Scanpower Ltd2001Manawatu-Wanganui</v>
      </c>
      <c r="H436" s="1" t="str">
        <f t="shared" si="19"/>
        <v>Scanpower Ltd2001</v>
      </c>
      <c r="I436" s="1">
        <f t="shared" si="20"/>
        <v>72.671999999999997</v>
      </c>
    </row>
    <row r="437" spans="1:9">
      <c r="A437">
        <v>2002</v>
      </c>
      <c r="B437" t="s">
        <v>148</v>
      </c>
      <c r="C437">
        <v>365</v>
      </c>
      <c r="D437">
        <v>76.148650000000004</v>
      </c>
      <c r="E437" s="1" t="str">
        <f>IF(ISNA(VLOOKUP(B437,Mapping!$K$5:$N$193,4,FALSE)),"Not Found",VLOOKUP(B437,Mapping!$K$5:$N$193,4,FALSE))</f>
        <v>Scanpower Ltd</v>
      </c>
      <c r="F437" s="1" t="str">
        <f>IF(ISNA(VLOOKUP(B437,Mapping!$K$5:$O$193,1,FALSE)),"Not Found",VLOOKUP(B437,Mapping!$K$5:$O$193,5,FALSE))</f>
        <v>Manawatu-Wanganui</v>
      </c>
      <c r="G437" s="1" t="str">
        <f t="shared" si="18"/>
        <v>Scanpower Ltd2002Manawatu-Wanganui</v>
      </c>
      <c r="H437" s="1" t="str">
        <f t="shared" si="19"/>
        <v>Scanpower Ltd2002</v>
      </c>
      <c r="I437" s="1">
        <f t="shared" si="20"/>
        <v>76.148650000000004</v>
      </c>
    </row>
    <row r="438" spans="1:9">
      <c r="A438">
        <v>2003</v>
      </c>
      <c r="B438" t="s">
        <v>148</v>
      </c>
      <c r="C438">
        <v>365</v>
      </c>
      <c r="D438">
        <v>77.984800000000007</v>
      </c>
      <c r="E438" s="1" t="str">
        <f>IF(ISNA(VLOOKUP(B438,Mapping!$K$5:$N$193,4,FALSE)),"Not Found",VLOOKUP(B438,Mapping!$K$5:$N$193,4,FALSE))</f>
        <v>Scanpower Ltd</v>
      </c>
      <c r="F438" s="1" t="str">
        <f>IF(ISNA(VLOOKUP(B438,Mapping!$K$5:$O$193,1,FALSE)),"Not Found",VLOOKUP(B438,Mapping!$K$5:$O$193,5,FALSE))</f>
        <v>Manawatu-Wanganui</v>
      </c>
      <c r="G438" s="1" t="str">
        <f t="shared" si="18"/>
        <v>Scanpower Ltd2003Manawatu-Wanganui</v>
      </c>
      <c r="H438" s="1" t="str">
        <f t="shared" si="19"/>
        <v>Scanpower Ltd2003</v>
      </c>
      <c r="I438" s="1">
        <f t="shared" si="20"/>
        <v>77.984800000000007</v>
      </c>
    </row>
    <row r="439" spans="1:9">
      <c r="A439">
        <v>2004</v>
      </c>
      <c r="B439" t="s">
        <v>148</v>
      </c>
      <c r="C439">
        <v>366</v>
      </c>
      <c r="D439">
        <v>82.156599999999997</v>
      </c>
      <c r="E439" s="1" t="str">
        <f>IF(ISNA(VLOOKUP(B439,Mapping!$K$5:$N$193,4,FALSE)),"Not Found",VLOOKUP(B439,Mapping!$K$5:$N$193,4,FALSE))</f>
        <v>Scanpower Ltd</v>
      </c>
      <c r="F439" s="1" t="str">
        <f>IF(ISNA(VLOOKUP(B439,Mapping!$K$5:$O$193,1,FALSE)),"Not Found",VLOOKUP(B439,Mapping!$K$5:$O$193,5,FALSE))</f>
        <v>Manawatu-Wanganui</v>
      </c>
      <c r="G439" s="1" t="str">
        <f t="shared" si="18"/>
        <v>Scanpower Ltd2004Manawatu-Wanganui</v>
      </c>
      <c r="H439" s="1" t="str">
        <f t="shared" si="19"/>
        <v>Scanpower Ltd2004</v>
      </c>
      <c r="I439" s="1">
        <f t="shared" si="20"/>
        <v>82.156599999999997</v>
      </c>
    </row>
    <row r="440" spans="1:9">
      <c r="A440">
        <v>2005</v>
      </c>
      <c r="B440" t="s">
        <v>148</v>
      </c>
      <c r="C440">
        <v>365</v>
      </c>
      <c r="D440">
        <v>81.638949999999994</v>
      </c>
      <c r="E440" s="1" t="str">
        <f>IF(ISNA(VLOOKUP(B440,Mapping!$K$5:$N$193,4,FALSE)),"Not Found",VLOOKUP(B440,Mapping!$K$5:$N$193,4,FALSE))</f>
        <v>Scanpower Ltd</v>
      </c>
      <c r="F440" s="1" t="str">
        <f>IF(ISNA(VLOOKUP(B440,Mapping!$K$5:$O$193,1,FALSE)),"Not Found",VLOOKUP(B440,Mapping!$K$5:$O$193,5,FALSE))</f>
        <v>Manawatu-Wanganui</v>
      </c>
      <c r="G440" s="1" t="str">
        <f t="shared" si="18"/>
        <v>Scanpower Ltd2005Manawatu-Wanganui</v>
      </c>
      <c r="H440" s="1" t="str">
        <f t="shared" si="19"/>
        <v>Scanpower Ltd2005</v>
      </c>
      <c r="I440" s="1">
        <f t="shared" si="20"/>
        <v>81.638949999999994</v>
      </c>
    </row>
    <row r="441" spans="1:9">
      <c r="A441">
        <v>2006</v>
      </c>
      <c r="B441" t="s">
        <v>148</v>
      </c>
      <c r="C441">
        <v>365</v>
      </c>
      <c r="D441">
        <v>82.273700000000005</v>
      </c>
      <c r="E441" s="1" t="str">
        <f>IF(ISNA(VLOOKUP(B441,Mapping!$K$5:$N$193,4,FALSE)),"Not Found",VLOOKUP(B441,Mapping!$K$5:$N$193,4,FALSE))</f>
        <v>Scanpower Ltd</v>
      </c>
      <c r="F441" s="1" t="str">
        <f>IF(ISNA(VLOOKUP(B441,Mapping!$K$5:$O$193,1,FALSE)),"Not Found",VLOOKUP(B441,Mapping!$K$5:$O$193,5,FALSE))</f>
        <v>Manawatu-Wanganui</v>
      </c>
      <c r="G441" s="1" t="str">
        <f t="shared" si="18"/>
        <v>Scanpower Ltd2006Manawatu-Wanganui</v>
      </c>
      <c r="H441" s="1" t="str">
        <f t="shared" si="19"/>
        <v>Scanpower Ltd2006</v>
      </c>
      <c r="I441" s="1">
        <f t="shared" si="20"/>
        <v>82.273700000000005</v>
      </c>
    </row>
    <row r="442" spans="1:9">
      <c r="A442">
        <v>2007</v>
      </c>
      <c r="B442" t="s">
        <v>148</v>
      </c>
      <c r="C442">
        <v>365</v>
      </c>
      <c r="D442">
        <v>81.271450000000002</v>
      </c>
      <c r="E442" s="1" t="str">
        <f>IF(ISNA(VLOOKUP(B442,Mapping!$K$5:$N$193,4,FALSE)),"Not Found",VLOOKUP(B442,Mapping!$K$5:$N$193,4,FALSE))</f>
        <v>Scanpower Ltd</v>
      </c>
      <c r="F442" s="1" t="str">
        <f>IF(ISNA(VLOOKUP(B442,Mapping!$K$5:$O$193,1,FALSE)),"Not Found",VLOOKUP(B442,Mapping!$K$5:$O$193,5,FALSE))</f>
        <v>Manawatu-Wanganui</v>
      </c>
      <c r="G442" s="1" t="str">
        <f t="shared" si="18"/>
        <v>Scanpower Ltd2007Manawatu-Wanganui</v>
      </c>
      <c r="H442" s="1" t="str">
        <f t="shared" si="19"/>
        <v>Scanpower Ltd2007</v>
      </c>
      <c r="I442" s="1">
        <f t="shared" si="20"/>
        <v>81.271450000000002</v>
      </c>
    </row>
    <row r="443" spans="1:9">
      <c r="A443">
        <v>2008</v>
      </c>
      <c r="B443" t="s">
        <v>148</v>
      </c>
      <c r="C443">
        <v>366</v>
      </c>
      <c r="D443">
        <v>74.953550000000007</v>
      </c>
      <c r="E443" s="1" t="str">
        <f>IF(ISNA(VLOOKUP(B443,Mapping!$K$5:$N$193,4,FALSE)),"Not Found",VLOOKUP(B443,Mapping!$K$5:$N$193,4,FALSE))</f>
        <v>Scanpower Ltd</v>
      </c>
      <c r="F443" s="1" t="str">
        <f>IF(ISNA(VLOOKUP(B443,Mapping!$K$5:$O$193,1,FALSE)),"Not Found",VLOOKUP(B443,Mapping!$K$5:$O$193,5,FALSE))</f>
        <v>Manawatu-Wanganui</v>
      </c>
      <c r="G443" s="1" t="str">
        <f t="shared" si="18"/>
        <v>Scanpower Ltd2008Manawatu-Wanganui</v>
      </c>
      <c r="H443" s="1" t="str">
        <f t="shared" si="19"/>
        <v>Scanpower Ltd2008</v>
      </c>
      <c r="I443" s="1">
        <f t="shared" si="20"/>
        <v>74.953550000000007</v>
      </c>
    </row>
    <row r="444" spans="1:9">
      <c r="A444">
        <v>2009</v>
      </c>
      <c r="B444" t="s">
        <v>148</v>
      </c>
      <c r="C444">
        <v>365</v>
      </c>
      <c r="D444">
        <v>72.52225</v>
      </c>
      <c r="E444" s="1" t="str">
        <f>IF(ISNA(VLOOKUP(B444,Mapping!$K$5:$N$193,4,FALSE)),"Not Found",VLOOKUP(B444,Mapping!$K$5:$N$193,4,FALSE))</f>
        <v>Scanpower Ltd</v>
      </c>
      <c r="F444" s="1" t="str">
        <f>IF(ISNA(VLOOKUP(B444,Mapping!$K$5:$O$193,1,FALSE)),"Not Found",VLOOKUP(B444,Mapping!$K$5:$O$193,5,FALSE))</f>
        <v>Manawatu-Wanganui</v>
      </c>
      <c r="G444" s="1" t="str">
        <f t="shared" si="18"/>
        <v>Scanpower Ltd2009Manawatu-Wanganui</v>
      </c>
      <c r="H444" s="1" t="str">
        <f t="shared" si="19"/>
        <v>Scanpower Ltd2009</v>
      </c>
      <c r="I444" s="1">
        <f t="shared" si="20"/>
        <v>72.52225</v>
      </c>
    </row>
    <row r="445" spans="1:9">
      <c r="A445">
        <v>2010</v>
      </c>
      <c r="B445" t="s">
        <v>148</v>
      </c>
      <c r="C445">
        <v>365</v>
      </c>
      <c r="D445">
        <v>72.830550000000002</v>
      </c>
      <c r="E445" s="1" t="str">
        <f>IF(ISNA(VLOOKUP(B445,Mapping!$K$5:$N$193,4,FALSE)),"Not Found",VLOOKUP(B445,Mapping!$K$5:$N$193,4,FALSE))</f>
        <v>Scanpower Ltd</v>
      </c>
      <c r="F445" s="1" t="str">
        <f>IF(ISNA(VLOOKUP(B445,Mapping!$K$5:$O$193,1,FALSE)),"Not Found",VLOOKUP(B445,Mapping!$K$5:$O$193,5,FALSE))</f>
        <v>Manawatu-Wanganui</v>
      </c>
      <c r="G445" s="1" t="str">
        <f t="shared" si="18"/>
        <v>Scanpower Ltd2010Manawatu-Wanganui</v>
      </c>
      <c r="H445" s="1" t="str">
        <f t="shared" si="19"/>
        <v>Scanpower Ltd2010</v>
      </c>
      <c r="I445" s="1">
        <f t="shared" si="20"/>
        <v>72.830550000000002</v>
      </c>
    </row>
    <row r="446" spans="1:9">
      <c r="A446">
        <v>2011</v>
      </c>
      <c r="B446" t="s">
        <v>148</v>
      </c>
      <c r="C446">
        <v>181</v>
      </c>
      <c r="D446">
        <v>34.587249999999997</v>
      </c>
      <c r="E446" s="1" t="str">
        <f>IF(ISNA(VLOOKUP(B446,Mapping!$K$5:$N$193,4,FALSE)),"Not Found",VLOOKUP(B446,Mapping!$K$5:$N$193,4,FALSE))</f>
        <v>Scanpower Ltd</v>
      </c>
      <c r="F446" s="1" t="str">
        <f>IF(ISNA(VLOOKUP(B446,Mapping!$K$5:$O$193,1,FALSE)),"Not Found",VLOOKUP(B446,Mapping!$K$5:$O$193,5,FALSE))</f>
        <v>Manawatu-Wanganui</v>
      </c>
      <c r="G446" s="1" t="str">
        <f t="shared" si="18"/>
        <v>Scanpower Ltd2011Manawatu-Wanganui</v>
      </c>
      <c r="H446" s="1" t="str">
        <f t="shared" si="19"/>
        <v>Scanpower Ltd2011</v>
      </c>
      <c r="I446" s="1">
        <f t="shared" si="20"/>
        <v>34.587249999999997</v>
      </c>
    </row>
    <row r="447" spans="1:9">
      <c r="A447">
        <v>2000</v>
      </c>
      <c r="B447" t="s">
        <v>149</v>
      </c>
      <c r="C447">
        <v>366</v>
      </c>
      <c r="D447">
        <v>234.1977</v>
      </c>
      <c r="E447" s="1" t="str">
        <f>IF(ISNA(VLOOKUP(B447,Mapping!$K$5:$N$193,4,FALSE)),"Not Found",VLOOKUP(B447,Mapping!$K$5:$N$193,4,FALSE))</f>
        <v>Horizon Energy Distribution Limited</v>
      </c>
      <c r="F447" s="1" t="str">
        <f>IF(ISNA(VLOOKUP(B447,Mapping!$K$5:$O$193,1,FALSE)),"Not Found",VLOOKUP(B447,Mapping!$K$5:$O$193,5,FALSE))</f>
        <v>Bay of Plenty</v>
      </c>
      <c r="G447" s="1" t="str">
        <f t="shared" si="18"/>
        <v>Horizon Energy Distribution Limited2000Bay of Plenty</v>
      </c>
      <c r="H447" s="1" t="str">
        <f t="shared" si="19"/>
        <v>Horizon Energy Distribution Limited2000</v>
      </c>
      <c r="I447" s="1">
        <f t="shared" si="20"/>
        <v>234.1977</v>
      </c>
    </row>
    <row r="448" spans="1:9">
      <c r="A448">
        <v>2001</v>
      </c>
      <c r="B448" t="s">
        <v>149</v>
      </c>
      <c r="C448">
        <v>365</v>
      </c>
      <c r="D448">
        <v>226.09549999999999</v>
      </c>
      <c r="E448" s="1" t="str">
        <f>IF(ISNA(VLOOKUP(B448,Mapping!$K$5:$N$193,4,FALSE)),"Not Found",VLOOKUP(B448,Mapping!$K$5:$N$193,4,FALSE))</f>
        <v>Horizon Energy Distribution Limited</v>
      </c>
      <c r="F448" s="1" t="str">
        <f>IF(ISNA(VLOOKUP(B448,Mapping!$K$5:$O$193,1,FALSE)),"Not Found",VLOOKUP(B448,Mapping!$K$5:$O$193,5,FALSE))</f>
        <v>Bay of Plenty</v>
      </c>
      <c r="G448" s="1" t="str">
        <f t="shared" si="18"/>
        <v>Horizon Energy Distribution Limited2001Bay of Plenty</v>
      </c>
      <c r="H448" s="1" t="str">
        <f t="shared" si="19"/>
        <v>Horizon Energy Distribution Limited2001</v>
      </c>
      <c r="I448" s="1">
        <f t="shared" si="20"/>
        <v>226.09549999999999</v>
      </c>
    </row>
    <row r="449" spans="1:9">
      <c r="A449">
        <v>2002</v>
      </c>
      <c r="B449" t="s">
        <v>149</v>
      </c>
      <c r="C449">
        <v>365</v>
      </c>
      <c r="D449">
        <v>241.01495</v>
      </c>
      <c r="E449" s="1" t="str">
        <f>IF(ISNA(VLOOKUP(B449,Mapping!$K$5:$N$193,4,FALSE)),"Not Found",VLOOKUP(B449,Mapping!$K$5:$N$193,4,FALSE))</f>
        <v>Horizon Energy Distribution Limited</v>
      </c>
      <c r="F449" s="1" t="str">
        <f>IF(ISNA(VLOOKUP(B449,Mapping!$K$5:$O$193,1,FALSE)),"Not Found",VLOOKUP(B449,Mapping!$K$5:$O$193,5,FALSE))</f>
        <v>Bay of Plenty</v>
      </c>
      <c r="G449" s="1" t="str">
        <f t="shared" si="18"/>
        <v>Horizon Energy Distribution Limited2002Bay of Plenty</v>
      </c>
      <c r="H449" s="1" t="str">
        <f t="shared" si="19"/>
        <v>Horizon Energy Distribution Limited2002</v>
      </c>
      <c r="I449" s="1">
        <f t="shared" si="20"/>
        <v>241.01495</v>
      </c>
    </row>
    <row r="450" spans="1:9">
      <c r="A450">
        <v>2003</v>
      </c>
      <c r="B450" t="s">
        <v>149</v>
      </c>
      <c r="C450">
        <v>365</v>
      </c>
      <c r="D450">
        <v>223.58765</v>
      </c>
      <c r="E450" s="1" t="str">
        <f>IF(ISNA(VLOOKUP(B450,Mapping!$K$5:$N$193,4,FALSE)),"Not Found",VLOOKUP(B450,Mapping!$K$5:$N$193,4,FALSE))</f>
        <v>Horizon Energy Distribution Limited</v>
      </c>
      <c r="F450" s="1" t="str">
        <f>IF(ISNA(VLOOKUP(B450,Mapping!$K$5:$O$193,1,FALSE)),"Not Found",VLOOKUP(B450,Mapping!$K$5:$O$193,5,FALSE))</f>
        <v>Bay of Plenty</v>
      </c>
      <c r="G450" s="1" t="str">
        <f t="shared" ref="G450:G513" si="21">+E450&amp;A450&amp;F450</f>
        <v>Horizon Energy Distribution Limited2003Bay of Plenty</v>
      </c>
      <c r="H450" s="1" t="str">
        <f t="shared" si="19"/>
        <v>Horizon Energy Distribution Limited2003</v>
      </c>
      <c r="I450" s="1">
        <f t="shared" si="20"/>
        <v>223.58765</v>
      </c>
    </row>
    <row r="451" spans="1:9">
      <c r="A451">
        <v>2004</v>
      </c>
      <c r="B451" t="s">
        <v>149</v>
      </c>
      <c r="C451">
        <v>366</v>
      </c>
      <c r="D451">
        <v>251.77385000000001</v>
      </c>
      <c r="E451" s="1" t="str">
        <f>IF(ISNA(VLOOKUP(B451,Mapping!$K$5:$N$193,4,FALSE)),"Not Found",VLOOKUP(B451,Mapping!$K$5:$N$193,4,FALSE))</f>
        <v>Horizon Energy Distribution Limited</v>
      </c>
      <c r="F451" s="1" t="str">
        <f>IF(ISNA(VLOOKUP(B451,Mapping!$K$5:$O$193,1,FALSE)),"Not Found",VLOOKUP(B451,Mapping!$K$5:$O$193,5,FALSE))</f>
        <v>Bay of Plenty</v>
      </c>
      <c r="G451" s="1" t="str">
        <f t="shared" si="21"/>
        <v>Horizon Energy Distribution Limited2004Bay of Plenty</v>
      </c>
      <c r="H451" s="1" t="str">
        <f t="shared" ref="H451:H514" si="22">+E451&amp;A451</f>
        <v>Horizon Energy Distribution Limited2004</v>
      </c>
      <c r="I451" s="1">
        <f t="shared" ref="I451:I514" si="23">+D451</f>
        <v>251.77385000000001</v>
      </c>
    </row>
    <row r="452" spans="1:9">
      <c r="A452">
        <v>2005</v>
      </c>
      <c r="B452" t="s">
        <v>149</v>
      </c>
      <c r="C452">
        <v>365</v>
      </c>
      <c r="D452">
        <v>268.11104999999998</v>
      </c>
      <c r="E452" s="1" t="str">
        <f>IF(ISNA(VLOOKUP(B452,Mapping!$K$5:$N$193,4,FALSE)),"Not Found",VLOOKUP(B452,Mapping!$K$5:$N$193,4,FALSE))</f>
        <v>Horizon Energy Distribution Limited</v>
      </c>
      <c r="F452" s="1" t="str">
        <f>IF(ISNA(VLOOKUP(B452,Mapping!$K$5:$O$193,1,FALSE)),"Not Found",VLOOKUP(B452,Mapping!$K$5:$O$193,5,FALSE))</f>
        <v>Bay of Plenty</v>
      </c>
      <c r="G452" s="1" t="str">
        <f t="shared" si="21"/>
        <v>Horizon Energy Distribution Limited2005Bay of Plenty</v>
      </c>
      <c r="H452" s="1" t="str">
        <f t="shared" si="22"/>
        <v>Horizon Energy Distribution Limited2005</v>
      </c>
      <c r="I452" s="1">
        <f t="shared" si="23"/>
        <v>268.11104999999998</v>
      </c>
    </row>
    <row r="453" spans="1:9">
      <c r="A453">
        <v>2006</v>
      </c>
      <c r="B453" t="s">
        <v>149</v>
      </c>
      <c r="C453">
        <v>365</v>
      </c>
      <c r="D453">
        <v>274.77665000000002</v>
      </c>
      <c r="E453" s="1" t="str">
        <f>IF(ISNA(VLOOKUP(B453,Mapping!$K$5:$N$193,4,FALSE)),"Not Found",VLOOKUP(B453,Mapping!$K$5:$N$193,4,FALSE))</f>
        <v>Horizon Energy Distribution Limited</v>
      </c>
      <c r="F453" s="1" t="str">
        <f>IF(ISNA(VLOOKUP(B453,Mapping!$K$5:$O$193,1,FALSE)),"Not Found",VLOOKUP(B453,Mapping!$K$5:$O$193,5,FALSE))</f>
        <v>Bay of Plenty</v>
      </c>
      <c r="G453" s="1" t="str">
        <f t="shared" si="21"/>
        <v>Horizon Energy Distribution Limited2006Bay of Plenty</v>
      </c>
      <c r="H453" s="1" t="str">
        <f t="shared" si="22"/>
        <v>Horizon Energy Distribution Limited2006</v>
      </c>
      <c r="I453" s="1">
        <f t="shared" si="23"/>
        <v>274.77665000000002</v>
      </c>
    </row>
    <row r="454" spans="1:9">
      <c r="A454">
        <v>2007</v>
      </c>
      <c r="B454" t="s">
        <v>149</v>
      </c>
      <c r="C454">
        <v>365</v>
      </c>
      <c r="D454">
        <v>274.58434999999997</v>
      </c>
      <c r="E454" s="1" t="str">
        <f>IF(ISNA(VLOOKUP(B454,Mapping!$K$5:$N$193,4,FALSE)),"Not Found",VLOOKUP(B454,Mapping!$K$5:$N$193,4,FALSE))</f>
        <v>Horizon Energy Distribution Limited</v>
      </c>
      <c r="F454" s="1" t="str">
        <f>IF(ISNA(VLOOKUP(B454,Mapping!$K$5:$O$193,1,FALSE)),"Not Found",VLOOKUP(B454,Mapping!$K$5:$O$193,5,FALSE))</f>
        <v>Bay of Plenty</v>
      </c>
      <c r="G454" s="1" t="str">
        <f t="shared" si="21"/>
        <v>Horizon Energy Distribution Limited2007Bay of Plenty</v>
      </c>
      <c r="H454" s="1" t="str">
        <f t="shared" si="22"/>
        <v>Horizon Energy Distribution Limited2007</v>
      </c>
      <c r="I454" s="1">
        <f t="shared" si="23"/>
        <v>274.58434999999997</v>
      </c>
    </row>
    <row r="455" spans="1:9">
      <c r="A455">
        <v>2008</v>
      </c>
      <c r="B455" t="s">
        <v>149</v>
      </c>
      <c r="C455">
        <v>366</v>
      </c>
      <c r="D455">
        <v>256.62060000000002</v>
      </c>
      <c r="E455" s="1" t="str">
        <f>IF(ISNA(VLOOKUP(B455,Mapping!$K$5:$N$193,4,FALSE)),"Not Found",VLOOKUP(B455,Mapping!$K$5:$N$193,4,FALSE))</f>
        <v>Horizon Energy Distribution Limited</v>
      </c>
      <c r="F455" s="1" t="str">
        <f>IF(ISNA(VLOOKUP(B455,Mapping!$K$5:$O$193,1,FALSE)),"Not Found",VLOOKUP(B455,Mapping!$K$5:$O$193,5,FALSE))</f>
        <v>Bay of Plenty</v>
      </c>
      <c r="G455" s="1" t="str">
        <f t="shared" si="21"/>
        <v>Horizon Energy Distribution Limited2008Bay of Plenty</v>
      </c>
      <c r="H455" s="1" t="str">
        <f t="shared" si="22"/>
        <v>Horizon Energy Distribution Limited2008</v>
      </c>
      <c r="I455" s="1">
        <f t="shared" si="23"/>
        <v>256.62060000000002</v>
      </c>
    </row>
    <row r="456" spans="1:9">
      <c r="A456">
        <v>2009</v>
      </c>
      <c r="B456" t="s">
        <v>149</v>
      </c>
      <c r="C456">
        <v>365</v>
      </c>
      <c r="D456">
        <v>298.96719999999999</v>
      </c>
      <c r="E456" s="1" t="str">
        <f>IF(ISNA(VLOOKUP(B456,Mapping!$K$5:$N$193,4,FALSE)),"Not Found",VLOOKUP(B456,Mapping!$K$5:$N$193,4,FALSE))</f>
        <v>Horizon Energy Distribution Limited</v>
      </c>
      <c r="F456" s="1" t="str">
        <f>IF(ISNA(VLOOKUP(B456,Mapping!$K$5:$O$193,1,FALSE)),"Not Found",VLOOKUP(B456,Mapping!$K$5:$O$193,5,FALSE))</f>
        <v>Bay of Plenty</v>
      </c>
      <c r="G456" s="1" t="str">
        <f t="shared" si="21"/>
        <v>Horizon Energy Distribution Limited2009Bay of Plenty</v>
      </c>
      <c r="H456" s="1" t="str">
        <f t="shared" si="22"/>
        <v>Horizon Energy Distribution Limited2009</v>
      </c>
      <c r="I456" s="1">
        <f t="shared" si="23"/>
        <v>298.96719999999999</v>
      </c>
    </row>
    <row r="457" spans="1:9">
      <c r="A457">
        <v>2010</v>
      </c>
      <c r="B457" t="s">
        <v>149</v>
      </c>
      <c r="C457">
        <v>365</v>
      </c>
      <c r="D457">
        <v>328.39640000000003</v>
      </c>
      <c r="E457" s="1" t="str">
        <f>IF(ISNA(VLOOKUP(B457,Mapping!$K$5:$N$193,4,FALSE)),"Not Found",VLOOKUP(B457,Mapping!$K$5:$N$193,4,FALSE))</f>
        <v>Horizon Energy Distribution Limited</v>
      </c>
      <c r="F457" s="1" t="str">
        <f>IF(ISNA(VLOOKUP(B457,Mapping!$K$5:$O$193,1,FALSE)),"Not Found",VLOOKUP(B457,Mapping!$K$5:$O$193,5,FALSE))</f>
        <v>Bay of Plenty</v>
      </c>
      <c r="G457" s="1" t="str">
        <f t="shared" si="21"/>
        <v>Horizon Energy Distribution Limited2010Bay of Plenty</v>
      </c>
      <c r="H457" s="1" t="str">
        <f t="shared" si="22"/>
        <v>Horizon Energy Distribution Limited2010</v>
      </c>
      <c r="I457" s="1">
        <f t="shared" si="23"/>
        <v>328.39640000000003</v>
      </c>
    </row>
    <row r="458" spans="1:9">
      <c r="A458">
        <v>2011</v>
      </c>
      <c r="B458" t="s">
        <v>149</v>
      </c>
      <c r="C458">
        <v>181</v>
      </c>
      <c r="D458">
        <v>161.54310000000001</v>
      </c>
      <c r="E458" s="1" t="str">
        <f>IF(ISNA(VLOOKUP(B458,Mapping!$K$5:$N$193,4,FALSE)),"Not Found",VLOOKUP(B458,Mapping!$K$5:$N$193,4,FALSE))</f>
        <v>Horizon Energy Distribution Limited</v>
      </c>
      <c r="F458" s="1" t="str">
        <f>IF(ISNA(VLOOKUP(B458,Mapping!$K$5:$O$193,1,FALSE)),"Not Found",VLOOKUP(B458,Mapping!$K$5:$O$193,5,FALSE))</f>
        <v>Bay of Plenty</v>
      </c>
      <c r="G458" s="1" t="str">
        <f t="shared" si="21"/>
        <v>Horizon Energy Distribution Limited2011Bay of Plenty</v>
      </c>
      <c r="H458" s="1" t="str">
        <f t="shared" si="22"/>
        <v>Horizon Energy Distribution Limited2011</v>
      </c>
      <c r="I458" s="1">
        <f t="shared" si="23"/>
        <v>161.54310000000001</v>
      </c>
    </row>
    <row r="459" spans="1:9">
      <c r="A459">
        <v>2000</v>
      </c>
      <c r="B459" t="s">
        <v>150</v>
      </c>
      <c r="C459">
        <v>366</v>
      </c>
      <c r="D459">
        <v>52.050150000000002</v>
      </c>
      <c r="E459" s="1" t="str">
        <f>IF(ISNA(VLOOKUP(B459,Mapping!$K$5:$N$193,4,FALSE)),"Not Found",VLOOKUP(B459,Mapping!$K$5:$N$193,4,FALSE))</f>
        <v>The Power Company Ltd</v>
      </c>
      <c r="F459" s="1" t="str">
        <f>IF(ISNA(VLOOKUP(B459,Mapping!$K$5:$O$193,1,FALSE)),"Not Found",VLOOKUP(B459,Mapping!$K$5:$O$193,5,FALSE))</f>
        <v>Southland</v>
      </c>
      <c r="G459" s="1" t="str">
        <f t="shared" si="21"/>
        <v>The Power Company Ltd2000Southland</v>
      </c>
      <c r="H459" s="1" t="str">
        <f t="shared" si="22"/>
        <v>The Power Company Ltd2000</v>
      </c>
      <c r="I459" s="1">
        <f t="shared" si="23"/>
        <v>52.050150000000002</v>
      </c>
    </row>
    <row r="460" spans="1:9">
      <c r="A460">
        <v>2001</v>
      </c>
      <c r="B460" t="s">
        <v>150</v>
      </c>
      <c r="C460">
        <v>365</v>
      </c>
      <c r="D460">
        <v>57.138550000000002</v>
      </c>
      <c r="E460" s="1" t="str">
        <f>IF(ISNA(VLOOKUP(B460,Mapping!$K$5:$N$193,4,FALSE)),"Not Found",VLOOKUP(B460,Mapping!$K$5:$N$193,4,FALSE))</f>
        <v>The Power Company Ltd</v>
      </c>
      <c r="F460" s="1" t="str">
        <f>IF(ISNA(VLOOKUP(B460,Mapping!$K$5:$O$193,1,FALSE)),"Not Found",VLOOKUP(B460,Mapping!$K$5:$O$193,5,FALSE))</f>
        <v>Southland</v>
      </c>
      <c r="G460" s="1" t="str">
        <f t="shared" si="21"/>
        <v>The Power Company Ltd2001Southland</v>
      </c>
      <c r="H460" s="1" t="str">
        <f t="shared" si="22"/>
        <v>The Power Company Ltd2001</v>
      </c>
      <c r="I460" s="1">
        <f t="shared" si="23"/>
        <v>57.138550000000002</v>
      </c>
    </row>
    <row r="461" spans="1:9">
      <c r="A461">
        <v>2002</v>
      </c>
      <c r="B461" t="s">
        <v>150</v>
      </c>
      <c r="C461">
        <v>365</v>
      </c>
      <c r="D461">
        <v>70.528350000000003</v>
      </c>
      <c r="E461" s="1" t="str">
        <f>IF(ISNA(VLOOKUP(B461,Mapping!$K$5:$N$193,4,FALSE)),"Not Found",VLOOKUP(B461,Mapping!$K$5:$N$193,4,FALSE))</f>
        <v>The Power Company Ltd</v>
      </c>
      <c r="F461" s="1" t="str">
        <f>IF(ISNA(VLOOKUP(B461,Mapping!$K$5:$O$193,1,FALSE)),"Not Found",VLOOKUP(B461,Mapping!$K$5:$O$193,5,FALSE))</f>
        <v>Southland</v>
      </c>
      <c r="G461" s="1" t="str">
        <f t="shared" si="21"/>
        <v>The Power Company Ltd2002Southland</v>
      </c>
      <c r="H461" s="1" t="str">
        <f t="shared" si="22"/>
        <v>The Power Company Ltd2002</v>
      </c>
      <c r="I461" s="1">
        <f t="shared" si="23"/>
        <v>70.528350000000003</v>
      </c>
    </row>
    <row r="462" spans="1:9">
      <c r="A462">
        <v>2003</v>
      </c>
      <c r="B462" t="s">
        <v>150</v>
      </c>
      <c r="C462">
        <v>365</v>
      </c>
      <c r="D462">
        <v>84.390349999999998</v>
      </c>
      <c r="E462" s="1" t="str">
        <f>IF(ISNA(VLOOKUP(B462,Mapping!$K$5:$N$193,4,FALSE)),"Not Found",VLOOKUP(B462,Mapping!$K$5:$N$193,4,FALSE))</f>
        <v>The Power Company Ltd</v>
      </c>
      <c r="F462" s="1" t="str">
        <f>IF(ISNA(VLOOKUP(B462,Mapping!$K$5:$O$193,1,FALSE)),"Not Found",VLOOKUP(B462,Mapping!$K$5:$O$193,5,FALSE))</f>
        <v>Southland</v>
      </c>
      <c r="G462" s="1" t="str">
        <f t="shared" si="21"/>
        <v>The Power Company Ltd2003Southland</v>
      </c>
      <c r="H462" s="1" t="str">
        <f t="shared" si="22"/>
        <v>The Power Company Ltd2003</v>
      </c>
      <c r="I462" s="1">
        <f t="shared" si="23"/>
        <v>84.390349999999998</v>
      </c>
    </row>
    <row r="463" spans="1:9">
      <c r="A463">
        <v>2004</v>
      </c>
      <c r="B463" t="s">
        <v>150</v>
      </c>
      <c r="C463">
        <v>366</v>
      </c>
      <c r="D463">
        <v>90.189549999999997</v>
      </c>
      <c r="E463" s="1" t="str">
        <f>IF(ISNA(VLOOKUP(B463,Mapping!$K$5:$N$193,4,FALSE)),"Not Found",VLOOKUP(B463,Mapping!$K$5:$N$193,4,FALSE))</f>
        <v>The Power Company Ltd</v>
      </c>
      <c r="F463" s="1" t="str">
        <f>IF(ISNA(VLOOKUP(B463,Mapping!$K$5:$O$193,1,FALSE)),"Not Found",VLOOKUP(B463,Mapping!$K$5:$O$193,5,FALSE))</f>
        <v>Southland</v>
      </c>
      <c r="G463" s="1" t="str">
        <f t="shared" si="21"/>
        <v>The Power Company Ltd2004Southland</v>
      </c>
      <c r="H463" s="1" t="str">
        <f t="shared" si="22"/>
        <v>The Power Company Ltd2004</v>
      </c>
      <c r="I463" s="1">
        <f t="shared" si="23"/>
        <v>90.189549999999997</v>
      </c>
    </row>
    <row r="464" spans="1:9">
      <c r="A464">
        <v>2005</v>
      </c>
      <c r="B464" t="s">
        <v>150</v>
      </c>
      <c r="C464">
        <v>365</v>
      </c>
      <c r="D464">
        <v>88.464699999999993</v>
      </c>
      <c r="E464" s="1" t="str">
        <f>IF(ISNA(VLOOKUP(B464,Mapping!$K$5:$N$193,4,FALSE)),"Not Found",VLOOKUP(B464,Mapping!$K$5:$N$193,4,FALSE))</f>
        <v>The Power Company Ltd</v>
      </c>
      <c r="F464" s="1" t="str">
        <f>IF(ISNA(VLOOKUP(B464,Mapping!$K$5:$O$193,1,FALSE)),"Not Found",VLOOKUP(B464,Mapping!$K$5:$O$193,5,FALSE))</f>
        <v>Southland</v>
      </c>
      <c r="G464" s="1" t="str">
        <f t="shared" si="21"/>
        <v>The Power Company Ltd2005Southland</v>
      </c>
      <c r="H464" s="1" t="str">
        <f t="shared" si="22"/>
        <v>The Power Company Ltd2005</v>
      </c>
      <c r="I464" s="1">
        <f t="shared" si="23"/>
        <v>88.464699999999993</v>
      </c>
    </row>
    <row r="465" spans="1:9">
      <c r="A465">
        <v>2006</v>
      </c>
      <c r="B465" t="s">
        <v>150</v>
      </c>
      <c r="C465">
        <v>365</v>
      </c>
      <c r="D465">
        <v>97.206999999999994</v>
      </c>
      <c r="E465" s="1" t="str">
        <f>IF(ISNA(VLOOKUP(B465,Mapping!$K$5:$N$193,4,FALSE)),"Not Found",VLOOKUP(B465,Mapping!$K$5:$N$193,4,FALSE))</f>
        <v>The Power Company Ltd</v>
      </c>
      <c r="F465" s="1" t="str">
        <f>IF(ISNA(VLOOKUP(B465,Mapping!$K$5:$O$193,1,FALSE)),"Not Found",VLOOKUP(B465,Mapping!$K$5:$O$193,5,FALSE))</f>
        <v>Southland</v>
      </c>
      <c r="G465" s="1" t="str">
        <f t="shared" si="21"/>
        <v>The Power Company Ltd2006Southland</v>
      </c>
      <c r="H465" s="1" t="str">
        <f t="shared" si="22"/>
        <v>The Power Company Ltd2006</v>
      </c>
      <c r="I465" s="1">
        <f t="shared" si="23"/>
        <v>97.206999999999994</v>
      </c>
    </row>
    <row r="466" spans="1:9">
      <c r="A466">
        <v>2007</v>
      </c>
      <c r="B466" t="s">
        <v>150</v>
      </c>
      <c r="C466">
        <v>365</v>
      </c>
      <c r="D466">
        <v>100.358</v>
      </c>
      <c r="E466" s="1" t="str">
        <f>IF(ISNA(VLOOKUP(B466,Mapping!$K$5:$N$193,4,FALSE)),"Not Found",VLOOKUP(B466,Mapping!$K$5:$N$193,4,FALSE))</f>
        <v>The Power Company Ltd</v>
      </c>
      <c r="F466" s="1" t="str">
        <f>IF(ISNA(VLOOKUP(B466,Mapping!$K$5:$O$193,1,FALSE)),"Not Found",VLOOKUP(B466,Mapping!$K$5:$O$193,5,FALSE))</f>
        <v>Southland</v>
      </c>
      <c r="G466" s="1" t="str">
        <f t="shared" si="21"/>
        <v>The Power Company Ltd2007Southland</v>
      </c>
      <c r="H466" s="1" t="str">
        <f t="shared" si="22"/>
        <v>The Power Company Ltd2007</v>
      </c>
      <c r="I466" s="1">
        <f t="shared" si="23"/>
        <v>100.358</v>
      </c>
    </row>
    <row r="467" spans="1:9">
      <c r="A467">
        <v>2008</v>
      </c>
      <c r="B467" t="s">
        <v>150</v>
      </c>
      <c r="C467">
        <v>366</v>
      </c>
      <c r="D467">
        <v>99.745099999999994</v>
      </c>
      <c r="E467" s="1" t="str">
        <f>IF(ISNA(VLOOKUP(B467,Mapping!$K$5:$N$193,4,FALSE)),"Not Found",VLOOKUP(B467,Mapping!$K$5:$N$193,4,FALSE))</f>
        <v>The Power Company Ltd</v>
      </c>
      <c r="F467" s="1" t="str">
        <f>IF(ISNA(VLOOKUP(B467,Mapping!$K$5:$O$193,1,FALSE)),"Not Found",VLOOKUP(B467,Mapping!$K$5:$O$193,5,FALSE))</f>
        <v>Southland</v>
      </c>
      <c r="G467" s="1" t="str">
        <f t="shared" si="21"/>
        <v>The Power Company Ltd2008Southland</v>
      </c>
      <c r="H467" s="1" t="str">
        <f t="shared" si="22"/>
        <v>The Power Company Ltd2008</v>
      </c>
      <c r="I467" s="1">
        <f t="shared" si="23"/>
        <v>99.745099999999994</v>
      </c>
    </row>
    <row r="468" spans="1:9">
      <c r="A468">
        <v>2009</v>
      </c>
      <c r="B468" t="s">
        <v>150</v>
      </c>
      <c r="C468">
        <v>365</v>
      </c>
      <c r="D468">
        <v>104.14924999999999</v>
      </c>
      <c r="E468" s="1" t="str">
        <f>IF(ISNA(VLOOKUP(B468,Mapping!$K$5:$N$193,4,FALSE)),"Not Found",VLOOKUP(B468,Mapping!$K$5:$N$193,4,FALSE))</f>
        <v>The Power Company Ltd</v>
      </c>
      <c r="F468" s="1" t="str">
        <f>IF(ISNA(VLOOKUP(B468,Mapping!$K$5:$O$193,1,FALSE)),"Not Found",VLOOKUP(B468,Mapping!$K$5:$O$193,5,FALSE))</f>
        <v>Southland</v>
      </c>
      <c r="G468" s="1" t="str">
        <f t="shared" si="21"/>
        <v>The Power Company Ltd2009Southland</v>
      </c>
      <c r="H468" s="1" t="str">
        <f t="shared" si="22"/>
        <v>The Power Company Ltd2009</v>
      </c>
      <c r="I468" s="1">
        <f t="shared" si="23"/>
        <v>104.14924999999999</v>
      </c>
    </row>
    <row r="469" spans="1:9">
      <c r="A469">
        <v>2010</v>
      </c>
      <c r="B469" t="s">
        <v>150</v>
      </c>
      <c r="C469">
        <v>365</v>
      </c>
      <c r="D469">
        <v>116.77645</v>
      </c>
      <c r="E469" s="1" t="str">
        <f>IF(ISNA(VLOOKUP(B469,Mapping!$K$5:$N$193,4,FALSE)),"Not Found",VLOOKUP(B469,Mapping!$K$5:$N$193,4,FALSE))</f>
        <v>The Power Company Ltd</v>
      </c>
      <c r="F469" s="1" t="str">
        <f>IF(ISNA(VLOOKUP(B469,Mapping!$K$5:$O$193,1,FALSE)),"Not Found",VLOOKUP(B469,Mapping!$K$5:$O$193,5,FALSE))</f>
        <v>Southland</v>
      </c>
      <c r="G469" s="1" t="str">
        <f t="shared" si="21"/>
        <v>The Power Company Ltd2010Southland</v>
      </c>
      <c r="H469" s="1" t="str">
        <f t="shared" si="22"/>
        <v>The Power Company Ltd2010</v>
      </c>
      <c r="I469" s="1">
        <f t="shared" si="23"/>
        <v>116.77645</v>
      </c>
    </row>
    <row r="470" spans="1:9">
      <c r="A470">
        <v>2011</v>
      </c>
      <c r="B470" t="s">
        <v>150</v>
      </c>
      <c r="C470">
        <v>181</v>
      </c>
      <c r="D470">
        <v>61.952249999999999</v>
      </c>
      <c r="E470" s="1" t="str">
        <f>IF(ISNA(VLOOKUP(B470,Mapping!$K$5:$N$193,4,FALSE)),"Not Found",VLOOKUP(B470,Mapping!$K$5:$N$193,4,FALSE))</f>
        <v>The Power Company Ltd</v>
      </c>
      <c r="F470" s="1" t="str">
        <f>IF(ISNA(VLOOKUP(B470,Mapping!$K$5:$O$193,1,FALSE)),"Not Found",VLOOKUP(B470,Mapping!$K$5:$O$193,5,FALSE))</f>
        <v>Southland</v>
      </c>
      <c r="G470" s="1" t="str">
        <f t="shared" si="21"/>
        <v>The Power Company Ltd2011Southland</v>
      </c>
      <c r="H470" s="1" t="str">
        <f t="shared" si="22"/>
        <v>The Power Company Ltd2011</v>
      </c>
      <c r="I470" s="1">
        <f t="shared" si="23"/>
        <v>61.952249999999999</v>
      </c>
    </row>
    <row r="471" spans="1:9">
      <c r="A471">
        <v>2000</v>
      </c>
      <c r="B471" t="s">
        <v>151</v>
      </c>
      <c r="C471">
        <v>366</v>
      </c>
      <c r="D471">
        <v>199.74039999999999</v>
      </c>
      <c r="E471" s="1" t="str">
        <f>IF(ISNA(VLOOKUP(B471,Mapping!$K$5:$N$193,4,FALSE)),"Not Found",VLOOKUP(B471,Mapping!$K$5:$N$193,4,FALSE))</f>
        <v>Unison Network Ltd</v>
      </c>
      <c r="F471" s="1" t="str">
        <f>IF(ISNA(VLOOKUP(B471,Mapping!$K$5:$O$193,1,FALSE)),"Not Found",VLOOKUP(B471,Mapping!$K$5:$O$193,5,FALSE))</f>
        <v>Gisborne-Hawke's Bay</v>
      </c>
      <c r="G471" s="1" t="str">
        <f t="shared" si="21"/>
        <v>Unison Network Ltd2000Gisborne-Hawke's Bay</v>
      </c>
      <c r="H471" s="1" t="str">
        <f t="shared" si="22"/>
        <v>Unison Network Ltd2000</v>
      </c>
      <c r="I471" s="1">
        <f t="shared" si="23"/>
        <v>199.74039999999999</v>
      </c>
    </row>
    <row r="472" spans="1:9">
      <c r="A472">
        <v>2001</v>
      </c>
      <c r="B472" t="s">
        <v>151</v>
      </c>
      <c r="C472">
        <v>365</v>
      </c>
      <c r="D472">
        <v>205.04300000000001</v>
      </c>
      <c r="E472" s="1" t="str">
        <f>IF(ISNA(VLOOKUP(B472,Mapping!$K$5:$N$193,4,FALSE)),"Not Found",VLOOKUP(B472,Mapping!$K$5:$N$193,4,FALSE))</f>
        <v>Unison Network Ltd</v>
      </c>
      <c r="F472" s="1" t="str">
        <f>IF(ISNA(VLOOKUP(B472,Mapping!$K$5:$O$193,1,FALSE)),"Not Found",VLOOKUP(B472,Mapping!$K$5:$O$193,5,FALSE))</f>
        <v>Gisborne-Hawke's Bay</v>
      </c>
      <c r="G472" s="1" t="str">
        <f t="shared" si="21"/>
        <v>Unison Network Ltd2001Gisborne-Hawke's Bay</v>
      </c>
      <c r="H472" s="1" t="str">
        <f t="shared" si="22"/>
        <v>Unison Network Ltd2001</v>
      </c>
      <c r="I472" s="1">
        <f t="shared" si="23"/>
        <v>205.04300000000001</v>
      </c>
    </row>
    <row r="473" spans="1:9">
      <c r="A473">
        <v>2002</v>
      </c>
      <c r="B473" t="s">
        <v>151</v>
      </c>
      <c r="C473">
        <v>365</v>
      </c>
      <c r="D473">
        <v>216.22970000000001</v>
      </c>
      <c r="E473" s="1" t="str">
        <f>IF(ISNA(VLOOKUP(B473,Mapping!$K$5:$N$193,4,FALSE)),"Not Found",VLOOKUP(B473,Mapping!$K$5:$N$193,4,FALSE))</f>
        <v>Unison Network Ltd</v>
      </c>
      <c r="F473" s="1" t="str">
        <f>IF(ISNA(VLOOKUP(B473,Mapping!$K$5:$O$193,1,FALSE)),"Not Found",VLOOKUP(B473,Mapping!$K$5:$O$193,5,FALSE))</f>
        <v>Gisborne-Hawke's Bay</v>
      </c>
      <c r="G473" s="1" t="str">
        <f t="shared" si="21"/>
        <v>Unison Network Ltd2002Gisborne-Hawke's Bay</v>
      </c>
      <c r="H473" s="1" t="str">
        <f t="shared" si="22"/>
        <v>Unison Network Ltd2002</v>
      </c>
      <c r="I473" s="1">
        <f t="shared" si="23"/>
        <v>216.22970000000001</v>
      </c>
    </row>
    <row r="474" spans="1:9">
      <c r="A474">
        <v>2003</v>
      </c>
      <c r="B474" t="s">
        <v>151</v>
      </c>
      <c r="C474">
        <v>365</v>
      </c>
      <c r="D474">
        <v>218.03710000000001</v>
      </c>
      <c r="E474" s="1" t="str">
        <f>IF(ISNA(VLOOKUP(B474,Mapping!$K$5:$N$193,4,FALSE)),"Not Found",VLOOKUP(B474,Mapping!$K$5:$N$193,4,FALSE))</f>
        <v>Unison Network Ltd</v>
      </c>
      <c r="F474" s="1" t="str">
        <f>IF(ISNA(VLOOKUP(B474,Mapping!$K$5:$O$193,1,FALSE)),"Not Found",VLOOKUP(B474,Mapping!$K$5:$O$193,5,FALSE))</f>
        <v>Gisborne-Hawke's Bay</v>
      </c>
      <c r="G474" s="1" t="str">
        <f t="shared" si="21"/>
        <v>Unison Network Ltd2003Gisborne-Hawke's Bay</v>
      </c>
      <c r="H474" s="1" t="str">
        <f t="shared" si="22"/>
        <v>Unison Network Ltd2003</v>
      </c>
      <c r="I474" s="1">
        <f t="shared" si="23"/>
        <v>218.03710000000001</v>
      </c>
    </row>
    <row r="475" spans="1:9">
      <c r="A475">
        <v>2004</v>
      </c>
      <c r="B475" t="s">
        <v>151</v>
      </c>
      <c r="C475">
        <v>366</v>
      </c>
      <c r="D475">
        <v>232.09030000000001</v>
      </c>
      <c r="E475" s="1" t="str">
        <f>IF(ISNA(VLOOKUP(B475,Mapping!$K$5:$N$193,4,FALSE)),"Not Found",VLOOKUP(B475,Mapping!$K$5:$N$193,4,FALSE))</f>
        <v>Unison Network Ltd</v>
      </c>
      <c r="F475" s="1" t="str">
        <f>IF(ISNA(VLOOKUP(B475,Mapping!$K$5:$O$193,1,FALSE)),"Not Found",VLOOKUP(B475,Mapping!$K$5:$O$193,5,FALSE))</f>
        <v>Gisborne-Hawke's Bay</v>
      </c>
      <c r="G475" s="1" t="str">
        <f t="shared" si="21"/>
        <v>Unison Network Ltd2004Gisborne-Hawke's Bay</v>
      </c>
      <c r="H475" s="1" t="str">
        <f t="shared" si="22"/>
        <v>Unison Network Ltd2004</v>
      </c>
      <c r="I475" s="1">
        <f t="shared" si="23"/>
        <v>232.09030000000001</v>
      </c>
    </row>
    <row r="476" spans="1:9">
      <c r="A476">
        <v>2005</v>
      </c>
      <c r="B476" t="s">
        <v>151</v>
      </c>
      <c r="C476">
        <v>365</v>
      </c>
      <c r="D476">
        <v>239.92570000000001</v>
      </c>
      <c r="E476" s="1" t="str">
        <f>IF(ISNA(VLOOKUP(B476,Mapping!$K$5:$N$193,4,FALSE)),"Not Found",VLOOKUP(B476,Mapping!$K$5:$N$193,4,FALSE))</f>
        <v>Unison Network Ltd</v>
      </c>
      <c r="F476" s="1" t="str">
        <f>IF(ISNA(VLOOKUP(B476,Mapping!$K$5:$O$193,1,FALSE)),"Not Found",VLOOKUP(B476,Mapping!$K$5:$O$193,5,FALSE))</f>
        <v>Gisborne-Hawke's Bay</v>
      </c>
      <c r="G476" s="1" t="str">
        <f t="shared" si="21"/>
        <v>Unison Network Ltd2005Gisborne-Hawke's Bay</v>
      </c>
      <c r="H476" s="1" t="str">
        <f t="shared" si="22"/>
        <v>Unison Network Ltd2005</v>
      </c>
      <c r="I476" s="1">
        <f t="shared" si="23"/>
        <v>239.92570000000001</v>
      </c>
    </row>
    <row r="477" spans="1:9">
      <c r="A477">
        <v>2006</v>
      </c>
      <c r="B477" t="s">
        <v>151</v>
      </c>
      <c r="C477">
        <v>365</v>
      </c>
      <c r="D477">
        <v>236.92465000000001</v>
      </c>
      <c r="E477" s="1" t="str">
        <f>IF(ISNA(VLOOKUP(B477,Mapping!$K$5:$N$193,4,FALSE)),"Not Found",VLOOKUP(B477,Mapping!$K$5:$N$193,4,FALSE))</f>
        <v>Unison Network Ltd</v>
      </c>
      <c r="F477" s="1" t="str">
        <f>IF(ISNA(VLOOKUP(B477,Mapping!$K$5:$O$193,1,FALSE)),"Not Found",VLOOKUP(B477,Mapping!$K$5:$O$193,5,FALSE))</f>
        <v>Gisborne-Hawke's Bay</v>
      </c>
      <c r="G477" s="1" t="str">
        <f t="shared" si="21"/>
        <v>Unison Network Ltd2006Gisborne-Hawke's Bay</v>
      </c>
      <c r="H477" s="1" t="str">
        <f t="shared" si="22"/>
        <v>Unison Network Ltd2006</v>
      </c>
      <c r="I477" s="1">
        <f t="shared" si="23"/>
        <v>236.92465000000001</v>
      </c>
    </row>
    <row r="478" spans="1:9">
      <c r="A478">
        <v>2007</v>
      </c>
      <c r="B478" t="s">
        <v>151</v>
      </c>
      <c r="C478">
        <v>365</v>
      </c>
      <c r="D478">
        <v>251.36869999999999</v>
      </c>
      <c r="E478" s="1" t="str">
        <f>IF(ISNA(VLOOKUP(B478,Mapping!$K$5:$N$193,4,FALSE)),"Not Found",VLOOKUP(B478,Mapping!$K$5:$N$193,4,FALSE))</f>
        <v>Unison Network Ltd</v>
      </c>
      <c r="F478" s="1" t="str">
        <f>IF(ISNA(VLOOKUP(B478,Mapping!$K$5:$O$193,1,FALSE)),"Not Found",VLOOKUP(B478,Mapping!$K$5:$O$193,5,FALSE))</f>
        <v>Gisborne-Hawke's Bay</v>
      </c>
      <c r="G478" s="1" t="str">
        <f t="shared" si="21"/>
        <v>Unison Network Ltd2007Gisborne-Hawke's Bay</v>
      </c>
      <c r="H478" s="1" t="str">
        <f t="shared" si="22"/>
        <v>Unison Network Ltd2007</v>
      </c>
      <c r="I478" s="1">
        <f t="shared" si="23"/>
        <v>251.36869999999999</v>
      </c>
    </row>
    <row r="479" spans="1:9">
      <c r="A479">
        <v>2008</v>
      </c>
      <c r="B479" t="s">
        <v>151</v>
      </c>
      <c r="C479">
        <v>366</v>
      </c>
      <c r="D479">
        <v>246.35624999999999</v>
      </c>
      <c r="E479" s="1" t="str">
        <f>IF(ISNA(VLOOKUP(B479,Mapping!$K$5:$N$193,4,FALSE)),"Not Found",VLOOKUP(B479,Mapping!$K$5:$N$193,4,FALSE))</f>
        <v>Unison Network Ltd</v>
      </c>
      <c r="F479" s="1" t="str">
        <f>IF(ISNA(VLOOKUP(B479,Mapping!$K$5:$O$193,1,FALSE)),"Not Found",VLOOKUP(B479,Mapping!$K$5:$O$193,5,FALSE))</f>
        <v>Gisborne-Hawke's Bay</v>
      </c>
      <c r="G479" s="1" t="str">
        <f t="shared" si="21"/>
        <v>Unison Network Ltd2008Gisborne-Hawke's Bay</v>
      </c>
      <c r="H479" s="1" t="str">
        <f t="shared" si="22"/>
        <v>Unison Network Ltd2008</v>
      </c>
      <c r="I479" s="1">
        <f t="shared" si="23"/>
        <v>246.35624999999999</v>
      </c>
    </row>
    <row r="480" spans="1:9">
      <c r="A480">
        <v>2009</v>
      </c>
      <c r="B480" t="s">
        <v>151</v>
      </c>
      <c r="C480">
        <v>365</v>
      </c>
      <c r="D480">
        <v>249.3794</v>
      </c>
      <c r="E480" s="1" t="str">
        <f>IF(ISNA(VLOOKUP(B480,Mapping!$K$5:$N$193,4,FALSE)),"Not Found",VLOOKUP(B480,Mapping!$K$5:$N$193,4,FALSE))</f>
        <v>Unison Network Ltd</v>
      </c>
      <c r="F480" s="1" t="str">
        <f>IF(ISNA(VLOOKUP(B480,Mapping!$K$5:$O$193,1,FALSE)),"Not Found",VLOOKUP(B480,Mapping!$K$5:$O$193,5,FALSE))</f>
        <v>Gisborne-Hawke's Bay</v>
      </c>
      <c r="G480" s="1" t="str">
        <f t="shared" si="21"/>
        <v>Unison Network Ltd2009Gisborne-Hawke's Bay</v>
      </c>
      <c r="H480" s="1" t="str">
        <f t="shared" si="22"/>
        <v>Unison Network Ltd2009</v>
      </c>
      <c r="I480" s="1">
        <f t="shared" si="23"/>
        <v>249.3794</v>
      </c>
    </row>
    <row r="481" spans="1:9">
      <c r="A481">
        <v>2010</v>
      </c>
      <c r="B481" t="s">
        <v>151</v>
      </c>
      <c r="C481">
        <v>365</v>
      </c>
      <c r="D481">
        <v>242.16845000000001</v>
      </c>
      <c r="E481" s="1" t="str">
        <f>IF(ISNA(VLOOKUP(B481,Mapping!$K$5:$N$193,4,FALSE)),"Not Found",VLOOKUP(B481,Mapping!$K$5:$N$193,4,FALSE))</f>
        <v>Unison Network Ltd</v>
      </c>
      <c r="F481" s="1" t="str">
        <f>IF(ISNA(VLOOKUP(B481,Mapping!$K$5:$O$193,1,FALSE)),"Not Found",VLOOKUP(B481,Mapping!$K$5:$O$193,5,FALSE))</f>
        <v>Gisborne-Hawke's Bay</v>
      </c>
      <c r="G481" s="1" t="str">
        <f t="shared" si="21"/>
        <v>Unison Network Ltd2010Gisborne-Hawke's Bay</v>
      </c>
      <c r="H481" s="1" t="str">
        <f t="shared" si="22"/>
        <v>Unison Network Ltd2010</v>
      </c>
      <c r="I481" s="1">
        <f t="shared" si="23"/>
        <v>242.16845000000001</v>
      </c>
    </row>
    <row r="482" spans="1:9">
      <c r="A482">
        <v>2011</v>
      </c>
      <c r="B482" t="s">
        <v>151</v>
      </c>
      <c r="C482">
        <v>181</v>
      </c>
      <c r="D482">
        <v>127.97685</v>
      </c>
      <c r="E482" s="1" t="str">
        <f>IF(ISNA(VLOOKUP(B482,Mapping!$K$5:$N$193,4,FALSE)),"Not Found",VLOOKUP(B482,Mapping!$K$5:$N$193,4,FALSE))</f>
        <v>Unison Network Ltd</v>
      </c>
      <c r="F482" s="1" t="str">
        <f>IF(ISNA(VLOOKUP(B482,Mapping!$K$5:$O$193,1,FALSE)),"Not Found",VLOOKUP(B482,Mapping!$K$5:$O$193,5,FALSE))</f>
        <v>Gisborne-Hawke's Bay</v>
      </c>
      <c r="G482" s="1" t="str">
        <f t="shared" si="21"/>
        <v>Unison Network Ltd2011Gisborne-Hawke's Bay</v>
      </c>
      <c r="H482" s="1" t="str">
        <f t="shared" si="22"/>
        <v>Unison Network Ltd2011</v>
      </c>
      <c r="I482" s="1">
        <f t="shared" si="23"/>
        <v>127.97685</v>
      </c>
    </row>
    <row r="483" spans="1:9">
      <c r="A483">
        <v>2000</v>
      </c>
      <c r="B483" t="s">
        <v>152</v>
      </c>
      <c r="C483">
        <v>366</v>
      </c>
      <c r="D483">
        <v>141.119</v>
      </c>
      <c r="E483" s="1" t="str">
        <f>IF(ISNA(VLOOKUP(B483,Mapping!$K$5:$N$193,4,FALSE)),"Not Found",VLOOKUP(B483,Mapping!$K$5:$N$193,4,FALSE))</f>
        <v>Aurora Energy Ltd</v>
      </c>
      <c r="F483" s="1" t="str">
        <f>IF(ISNA(VLOOKUP(B483,Mapping!$K$5:$O$193,1,FALSE)),"Not Found",VLOOKUP(B483,Mapping!$K$5:$O$193,5,FALSE))</f>
        <v>Otago</v>
      </c>
      <c r="G483" s="1" t="str">
        <f t="shared" si="21"/>
        <v>Aurora Energy Ltd2000Otago</v>
      </c>
      <c r="H483" s="1" t="str">
        <f t="shared" si="22"/>
        <v>Aurora Energy Ltd2000</v>
      </c>
      <c r="I483" s="1">
        <f t="shared" si="23"/>
        <v>141.119</v>
      </c>
    </row>
    <row r="484" spans="1:9">
      <c r="A484">
        <v>2001</v>
      </c>
      <c r="B484" t="s">
        <v>152</v>
      </c>
      <c r="C484">
        <v>365</v>
      </c>
      <c r="D484">
        <v>151.16319999999999</v>
      </c>
      <c r="E484" s="1" t="str">
        <f>IF(ISNA(VLOOKUP(B484,Mapping!$K$5:$N$193,4,FALSE)),"Not Found",VLOOKUP(B484,Mapping!$K$5:$N$193,4,FALSE))</f>
        <v>Aurora Energy Ltd</v>
      </c>
      <c r="F484" s="1" t="str">
        <f>IF(ISNA(VLOOKUP(B484,Mapping!$K$5:$O$193,1,FALSE)),"Not Found",VLOOKUP(B484,Mapping!$K$5:$O$193,5,FALSE))</f>
        <v>Otago</v>
      </c>
      <c r="G484" s="1" t="str">
        <f t="shared" si="21"/>
        <v>Aurora Energy Ltd2001Otago</v>
      </c>
      <c r="H484" s="1" t="str">
        <f t="shared" si="22"/>
        <v>Aurora Energy Ltd2001</v>
      </c>
      <c r="I484" s="1">
        <f t="shared" si="23"/>
        <v>151.16319999999999</v>
      </c>
    </row>
    <row r="485" spans="1:9">
      <c r="A485">
        <v>2002</v>
      </c>
      <c r="B485" t="s">
        <v>152</v>
      </c>
      <c r="C485">
        <v>365</v>
      </c>
      <c r="D485">
        <v>160.80009999999999</v>
      </c>
      <c r="E485" s="1" t="str">
        <f>IF(ISNA(VLOOKUP(B485,Mapping!$K$5:$N$193,4,FALSE)),"Not Found",VLOOKUP(B485,Mapping!$K$5:$N$193,4,FALSE))</f>
        <v>Aurora Energy Ltd</v>
      </c>
      <c r="F485" s="1" t="str">
        <f>IF(ISNA(VLOOKUP(B485,Mapping!$K$5:$O$193,1,FALSE)),"Not Found",VLOOKUP(B485,Mapping!$K$5:$O$193,5,FALSE))</f>
        <v>Otago</v>
      </c>
      <c r="G485" s="1" t="str">
        <f t="shared" si="21"/>
        <v>Aurora Energy Ltd2002Otago</v>
      </c>
      <c r="H485" s="1" t="str">
        <f t="shared" si="22"/>
        <v>Aurora Energy Ltd2002</v>
      </c>
      <c r="I485" s="1">
        <f t="shared" si="23"/>
        <v>160.80009999999999</v>
      </c>
    </row>
    <row r="486" spans="1:9">
      <c r="A486">
        <v>2003</v>
      </c>
      <c r="B486" t="s">
        <v>152</v>
      </c>
      <c r="C486">
        <v>365</v>
      </c>
      <c r="D486">
        <v>162.78469999999999</v>
      </c>
      <c r="E486" s="1" t="str">
        <f>IF(ISNA(VLOOKUP(B486,Mapping!$K$5:$N$193,4,FALSE)),"Not Found",VLOOKUP(B486,Mapping!$K$5:$N$193,4,FALSE))</f>
        <v>Aurora Energy Ltd</v>
      </c>
      <c r="F486" s="1" t="str">
        <f>IF(ISNA(VLOOKUP(B486,Mapping!$K$5:$O$193,1,FALSE)),"Not Found",VLOOKUP(B486,Mapping!$K$5:$O$193,5,FALSE))</f>
        <v>Otago</v>
      </c>
      <c r="G486" s="1" t="str">
        <f t="shared" si="21"/>
        <v>Aurora Energy Ltd2003Otago</v>
      </c>
      <c r="H486" s="1" t="str">
        <f t="shared" si="22"/>
        <v>Aurora Energy Ltd2003</v>
      </c>
      <c r="I486" s="1">
        <f t="shared" si="23"/>
        <v>162.78469999999999</v>
      </c>
    </row>
    <row r="487" spans="1:9">
      <c r="A487">
        <v>2004</v>
      </c>
      <c r="B487" t="s">
        <v>152</v>
      </c>
      <c r="C487">
        <v>366</v>
      </c>
      <c r="D487">
        <v>180.41585000000001</v>
      </c>
      <c r="E487" s="1" t="str">
        <f>IF(ISNA(VLOOKUP(B487,Mapping!$K$5:$N$193,4,FALSE)),"Not Found",VLOOKUP(B487,Mapping!$K$5:$N$193,4,FALSE))</f>
        <v>Aurora Energy Ltd</v>
      </c>
      <c r="F487" s="1" t="str">
        <f>IF(ISNA(VLOOKUP(B487,Mapping!$K$5:$O$193,1,FALSE)),"Not Found",VLOOKUP(B487,Mapping!$K$5:$O$193,5,FALSE))</f>
        <v>Otago</v>
      </c>
      <c r="G487" s="1" t="str">
        <f t="shared" si="21"/>
        <v>Aurora Energy Ltd2004Otago</v>
      </c>
      <c r="H487" s="1" t="str">
        <f t="shared" si="22"/>
        <v>Aurora Energy Ltd2004</v>
      </c>
      <c r="I487" s="1">
        <f t="shared" si="23"/>
        <v>180.41585000000001</v>
      </c>
    </row>
    <row r="488" spans="1:9">
      <c r="A488">
        <v>2005</v>
      </c>
      <c r="B488" t="s">
        <v>152</v>
      </c>
      <c r="C488">
        <v>365</v>
      </c>
      <c r="D488">
        <v>177.88239999999999</v>
      </c>
      <c r="E488" s="1" t="str">
        <f>IF(ISNA(VLOOKUP(B488,Mapping!$K$5:$N$193,4,FALSE)),"Not Found",VLOOKUP(B488,Mapping!$K$5:$N$193,4,FALSE))</f>
        <v>Aurora Energy Ltd</v>
      </c>
      <c r="F488" s="1" t="str">
        <f>IF(ISNA(VLOOKUP(B488,Mapping!$K$5:$O$193,1,FALSE)),"Not Found",VLOOKUP(B488,Mapping!$K$5:$O$193,5,FALSE))</f>
        <v>Otago</v>
      </c>
      <c r="G488" s="1" t="str">
        <f t="shared" si="21"/>
        <v>Aurora Energy Ltd2005Otago</v>
      </c>
      <c r="H488" s="1" t="str">
        <f t="shared" si="22"/>
        <v>Aurora Energy Ltd2005</v>
      </c>
      <c r="I488" s="1">
        <f t="shared" si="23"/>
        <v>177.88239999999999</v>
      </c>
    </row>
    <row r="489" spans="1:9">
      <c r="A489">
        <v>2006</v>
      </c>
      <c r="B489" t="s">
        <v>152</v>
      </c>
      <c r="C489">
        <v>365</v>
      </c>
      <c r="D489">
        <v>193.32929999999999</v>
      </c>
      <c r="E489" s="1" t="str">
        <f>IF(ISNA(VLOOKUP(B489,Mapping!$K$5:$N$193,4,FALSE)),"Not Found",VLOOKUP(B489,Mapping!$K$5:$N$193,4,FALSE))</f>
        <v>Aurora Energy Ltd</v>
      </c>
      <c r="F489" s="1" t="str">
        <f>IF(ISNA(VLOOKUP(B489,Mapping!$K$5:$O$193,1,FALSE)),"Not Found",VLOOKUP(B489,Mapping!$K$5:$O$193,5,FALSE))</f>
        <v>Otago</v>
      </c>
      <c r="G489" s="1" t="str">
        <f t="shared" si="21"/>
        <v>Aurora Energy Ltd2006Otago</v>
      </c>
      <c r="H489" s="1" t="str">
        <f t="shared" si="22"/>
        <v>Aurora Energy Ltd2006</v>
      </c>
      <c r="I489" s="1">
        <f t="shared" si="23"/>
        <v>193.32929999999999</v>
      </c>
    </row>
    <row r="490" spans="1:9">
      <c r="A490">
        <v>2007</v>
      </c>
      <c r="B490" t="s">
        <v>152</v>
      </c>
      <c r="C490">
        <v>365</v>
      </c>
      <c r="D490">
        <v>197.92920000000001</v>
      </c>
      <c r="E490" s="1" t="str">
        <f>IF(ISNA(VLOOKUP(B490,Mapping!$K$5:$N$193,4,FALSE)),"Not Found",VLOOKUP(B490,Mapping!$K$5:$N$193,4,FALSE))</f>
        <v>Aurora Energy Ltd</v>
      </c>
      <c r="F490" s="1" t="str">
        <f>IF(ISNA(VLOOKUP(B490,Mapping!$K$5:$O$193,1,FALSE)),"Not Found",VLOOKUP(B490,Mapping!$K$5:$O$193,5,FALSE))</f>
        <v>Otago</v>
      </c>
      <c r="G490" s="1" t="str">
        <f t="shared" si="21"/>
        <v>Aurora Energy Ltd2007Otago</v>
      </c>
      <c r="H490" s="1" t="str">
        <f t="shared" si="22"/>
        <v>Aurora Energy Ltd2007</v>
      </c>
      <c r="I490" s="1">
        <f t="shared" si="23"/>
        <v>197.92920000000001</v>
      </c>
    </row>
    <row r="491" spans="1:9">
      <c r="A491">
        <v>2008</v>
      </c>
      <c r="B491" t="s">
        <v>152</v>
      </c>
      <c r="C491">
        <v>366</v>
      </c>
      <c r="D491">
        <v>203.81655000000001</v>
      </c>
      <c r="E491" s="1" t="str">
        <f>IF(ISNA(VLOOKUP(B491,Mapping!$K$5:$N$193,4,FALSE)),"Not Found",VLOOKUP(B491,Mapping!$K$5:$N$193,4,FALSE))</f>
        <v>Aurora Energy Ltd</v>
      </c>
      <c r="F491" s="1" t="str">
        <f>IF(ISNA(VLOOKUP(B491,Mapping!$K$5:$O$193,1,FALSE)),"Not Found",VLOOKUP(B491,Mapping!$K$5:$O$193,5,FALSE))</f>
        <v>Otago</v>
      </c>
      <c r="G491" s="1" t="str">
        <f t="shared" si="21"/>
        <v>Aurora Energy Ltd2008Otago</v>
      </c>
      <c r="H491" s="1" t="str">
        <f t="shared" si="22"/>
        <v>Aurora Energy Ltd2008</v>
      </c>
      <c r="I491" s="1">
        <f t="shared" si="23"/>
        <v>203.81655000000001</v>
      </c>
    </row>
    <row r="492" spans="1:9">
      <c r="A492">
        <v>2009</v>
      </c>
      <c r="B492" t="s">
        <v>152</v>
      </c>
      <c r="C492">
        <v>365</v>
      </c>
      <c r="D492">
        <v>209.49674999999999</v>
      </c>
      <c r="E492" s="1" t="str">
        <f>IF(ISNA(VLOOKUP(B492,Mapping!$K$5:$N$193,4,FALSE)),"Not Found",VLOOKUP(B492,Mapping!$K$5:$N$193,4,FALSE))</f>
        <v>Aurora Energy Ltd</v>
      </c>
      <c r="F492" s="1" t="str">
        <f>IF(ISNA(VLOOKUP(B492,Mapping!$K$5:$O$193,1,FALSE)),"Not Found",VLOOKUP(B492,Mapping!$K$5:$O$193,5,FALSE))</f>
        <v>Otago</v>
      </c>
      <c r="G492" s="1" t="str">
        <f t="shared" si="21"/>
        <v>Aurora Energy Ltd2009Otago</v>
      </c>
      <c r="H492" s="1" t="str">
        <f t="shared" si="22"/>
        <v>Aurora Energy Ltd2009</v>
      </c>
      <c r="I492" s="1">
        <f t="shared" si="23"/>
        <v>209.49674999999999</v>
      </c>
    </row>
    <row r="493" spans="1:9">
      <c r="A493">
        <v>2010</v>
      </c>
      <c r="B493" t="s">
        <v>152</v>
      </c>
      <c r="C493">
        <v>365</v>
      </c>
      <c r="D493">
        <v>209.41614999999999</v>
      </c>
      <c r="E493" s="1" t="str">
        <f>IF(ISNA(VLOOKUP(B493,Mapping!$K$5:$N$193,4,FALSE)),"Not Found",VLOOKUP(B493,Mapping!$K$5:$N$193,4,FALSE))</f>
        <v>Aurora Energy Ltd</v>
      </c>
      <c r="F493" s="1" t="str">
        <f>IF(ISNA(VLOOKUP(B493,Mapping!$K$5:$O$193,1,FALSE)),"Not Found",VLOOKUP(B493,Mapping!$K$5:$O$193,5,FALSE))</f>
        <v>Otago</v>
      </c>
      <c r="G493" s="1" t="str">
        <f t="shared" si="21"/>
        <v>Aurora Energy Ltd2010Otago</v>
      </c>
      <c r="H493" s="1" t="str">
        <f t="shared" si="22"/>
        <v>Aurora Energy Ltd2010</v>
      </c>
      <c r="I493" s="1">
        <f t="shared" si="23"/>
        <v>209.41614999999999</v>
      </c>
    </row>
    <row r="494" spans="1:9">
      <c r="A494">
        <v>2011</v>
      </c>
      <c r="B494" t="s">
        <v>152</v>
      </c>
      <c r="C494">
        <v>181</v>
      </c>
      <c r="D494">
        <v>94.445149999999998</v>
      </c>
      <c r="E494" s="1" t="str">
        <f>IF(ISNA(VLOOKUP(B494,Mapping!$K$5:$N$193,4,FALSE)),"Not Found",VLOOKUP(B494,Mapping!$K$5:$N$193,4,FALSE))</f>
        <v>Aurora Energy Ltd</v>
      </c>
      <c r="F494" s="1" t="str">
        <f>IF(ISNA(VLOOKUP(B494,Mapping!$K$5:$O$193,1,FALSE)),"Not Found",VLOOKUP(B494,Mapping!$K$5:$O$193,5,FALSE))</f>
        <v>Otago</v>
      </c>
      <c r="G494" s="1" t="str">
        <f t="shared" si="21"/>
        <v>Aurora Energy Ltd2011Otago</v>
      </c>
      <c r="H494" s="1" t="str">
        <f t="shared" si="22"/>
        <v>Aurora Energy Ltd2011</v>
      </c>
      <c r="I494" s="1">
        <f t="shared" si="23"/>
        <v>94.445149999999998</v>
      </c>
    </row>
    <row r="495" spans="1:9">
      <c r="A495">
        <v>2000</v>
      </c>
      <c r="B495" t="s">
        <v>153</v>
      </c>
      <c r="C495">
        <v>366</v>
      </c>
      <c r="D495">
        <v>247.82595000000001</v>
      </c>
      <c r="E495" s="1" t="str">
        <f>IF(ISNA(VLOOKUP(B495,Mapping!$K$5:$N$193,4,FALSE)),"Not Found",VLOOKUP(B495,Mapping!$K$5:$N$193,4,FALSE))</f>
        <v>Wellington Electricity Lines Limited</v>
      </c>
      <c r="F495" s="1" t="str">
        <f>IF(ISNA(VLOOKUP(B495,Mapping!$K$5:$O$193,1,FALSE)),"Not Found",VLOOKUP(B495,Mapping!$K$5:$O$193,5,FALSE))</f>
        <v>Wellington</v>
      </c>
      <c r="G495" s="1" t="str">
        <f t="shared" si="21"/>
        <v>Wellington Electricity Lines Limited2000Wellington</v>
      </c>
      <c r="H495" s="1" t="str">
        <f t="shared" si="22"/>
        <v>Wellington Electricity Lines Limited2000</v>
      </c>
      <c r="I495" s="1">
        <f t="shared" si="23"/>
        <v>247.82595000000001</v>
      </c>
    </row>
    <row r="496" spans="1:9">
      <c r="A496">
        <v>2001</v>
      </c>
      <c r="B496" t="s">
        <v>153</v>
      </c>
      <c r="C496">
        <v>365</v>
      </c>
      <c r="D496">
        <v>248.32705000000001</v>
      </c>
      <c r="E496" s="1" t="str">
        <f>IF(ISNA(VLOOKUP(B496,Mapping!$K$5:$N$193,4,FALSE)),"Not Found",VLOOKUP(B496,Mapping!$K$5:$N$193,4,FALSE))</f>
        <v>Wellington Electricity Lines Limited</v>
      </c>
      <c r="F496" s="1" t="str">
        <f>IF(ISNA(VLOOKUP(B496,Mapping!$K$5:$O$193,1,FALSE)),"Not Found",VLOOKUP(B496,Mapping!$K$5:$O$193,5,FALSE))</f>
        <v>Wellington</v>
      </c>
      <c r="G496" s="1" t="str">
        <f t="shared" si="21"/>
        <v>Wellington Electricity Lines Limited2001Wellington</v>
      </c>
      <c r="H496" s="1" t="str">
        <f t="shared" si="22"/>
        <v>Wellington Electricity Lines Limited2001</v>
      </c>
      <c r="I496" s="1">
        <f t="shared" si="23"/>
        <v>248.32705000000001</v>
      </c>
    </row>
    <row r="497" spans="1:9">
      <c r="A497">
        <v>2002</v>
      </c>
      <c r="B497" t="s">
        <v>153</v>
      </c>
      <c r="C497">
        <v>365</v>
      </c>
      <c r="D497">
        <v>254.15965</v>
      </c>
      <c r="E497" s="1" t="str">
        <f>IF(ISNA(VLOOKUP(B497,Mapping!$K$5:$N$193,4,FALSE)),"Not Found",VLOOKUP(B497,Mapping!$K$5:$N$193,4,FALSE))</f>
        <v>Wellington Electricity Lines Limited</v>
      </c>
      <c r="F497" s="1" t="str">
        <f>IF(ISNA(VLOOKUP(B497,Mapping!$K$5:$O$193,1,FALSE)),"Not Found",VLOOKUP(B497,Mapping!$K$5:$O$193,5,FALSE))</f>
        <v>Wellington</v>
      </c>
      <c r="G497" s="1" t="str">
        <f t="shared" si="21"/>
        <v>Wellington Electricity Lines Limited2002Wellington</v>
      </c>
      <c r="H497" s="1" t="str">
        <f t="shared" si="22"/>
        <v>Wellington Electricity Lines Limited2002</v>
      </c>
      <c r="I497" s="1">
        <f t="shared" si="23"/>
        <v>254.15965</v>
      </c>
    </row>
    <row r="498" spans="1:9">
      <c r="A498">
        <v>2003</v>
      </c>
      <c r="B498" t="s">
        <v>153</v>
      </c>
      <c r="C498">
        <v>365</v>
      </c>
      <c r="D498">
        <v>250.51595</v>
      </c>
      <c r="E498" s="1" t="str">
        <f>IF(ISNA(VLOOKUP(B498,Mapping!$K$5:$N$193,4,FALSE)),"Not Found",VLOOKUP(B498,Mapping!$K$5:$N$193,4,FALSE))</f>
        <v>Wellington Electricity Lines Limited</v>
      </c>
      <c r="F498" s="1" t="str">
        <f>IF(ISNA(VLOOKUP(B498,Mapping!$K$5:$O$193,1,FALSE)),"Not Found",VLOOKUP(B498,Mapping!$K$5:$O$193,5,FALSE))</f>
        <v>Wellington</v>
      </c>
      <c r="G498" s="1" t="str">
        <f t="shared" si="21"/>
        <v>Wellington Electricity Lines Limited2003Wellington</v>
      </c>
      <c r="H498" s="1" t="str">
        <f t="shared" si="22"/>
        <v>Wellington Electricity Lines Limited2003</v>
      </c>
      <c r="I498" s="1">
        <f t="shared" si="23"/>
        <v>250.51595</v>
      </c>
    </row>
    <row r="499" spans="1:9">
      <c r="A499">
        <v>2004</v>
      </c>
      <c r="B499" t="s">
        <v>153</v>
      </c>
      <c r="C499">
        <v>366</v>
      </c>
      <c r="D499">
        <v>261.47564999999997</v>
      </c>
      <c r="E499" s="1" t="str">
        <f>IF(ISNA(VLOOKUP(B499,Mapping!$K$5:$N$193,4,FALSE)),"Not Found",VLOOKUP(B499,Mapping!$K$5:$N$193,4,FALSE))</f>
        <v>Wellington Electricity Lines Limited</v>
      </c>
      <c r="F499" s="1" t="str">
        <f>IF(ISNA(VLOOKUP(B499,Mapping!$K$5:$O$193,1,FALSE)),"Not Found",VLOOKUP(B499,Mapping!$K$5:$O$193,5,FALSE))</f>
        <v>Wellington</v>
      </c>
      <c r="G499" s="1" t="str">
        <f t="shared" si="21"/>
        <v>Wellington Electricity Lines Limited2004Wellington</v>
      </c>
      <c r="H499" s="1" t="str">
        <f t="shared" si="22"/>
        <v>Wellington Electricity Lines Limited2004</v>
      </c>
      <c r="I499" s="1">
        <f t="shared" si="23"/>
        <v>261.47564999999997</v>
      </c>
    </row>
    <row r="500" spans="1:9">
      <c r="A500">
        <v>2005</v>
      </c>
      <c r="B500" t="s">
        <v>153</v>
      </c>
      <c r="C500">
        <v>365</v>
      </c>
      <c r="D500">
        <v>259.6386</v>
      </c>
      <c r="E500" s="1" t="str">
        <f>IF(ISNA(VLOOKUP(B500,Mapping!$K$5:$N$193,4,FALSE)),"Not Found",VLOOKUP(B500,Mapping!$K$5:$N$193,4,FALSE))</f>
        <v>Wellington Electricity Lines Limited</v>
      </c>
      <c r="F500" s="1" t="str">
        <f>IF(ISNA(VLOOKUP(B500,Mapping!$K$5:$O$193,1,FALSE)),"Not Found",VLOOKUP(B500,Mapping!$K$5:$O$193,5,FALSE))</f>
        <v>Wellington</v>
      </c>
      <c r="G500" s="1" t="str">
        <f t="shared" si="21"/>
        <v>Wellington Electricity Lines Limited2005Wellington</v>
      </c>
      <c r="H500" s="1" t="str">
        <f t="shared" si="22"/>
        <v>Wellington Electricity Lines Limited2005</v>
      </c>
      <c r="I500" s="1">
        <f t="shared" si="23"/>
        <v>259.6386</v>
      </c>
    </row>
    <row r="501" spans="1:9">
      <c r="A501">
        <v>2006</v>
      </c>
      <c r="B501" t="s">
        <v>153</v>
      </c>
      <c r="C501">
        <v>365</v>
      </c>
      <c r="D501">
        <v>266.43369999999999</v>
      </c>
      <c r="E501" s="1" t="str">
        <f>IF(ISNA(VLOOKUP(B501,Mapping!$K$5:$N$193,4,FALSE)),"Not Found",VLOOKUP(B501,Mapping!$K$5:$N$193,4,FALSE))</f>
        <v>Wellington Electricity Lines Limited</v>
      </c>
      <c r="F501" s="1" t="str">
        <f>IF(ISNA(VLOOKUP(B501,Mapping!$K$5:$O$193,1,FALSE)),"Not Found",VLOOKUP(B501,Mapping!$K$5:$O$193,5,FALSE))</f>
        <v>Wellington</v>
      </c>
      <c r="G501" s="1" t="str">
        <f t="shared" si="21"/>
        <v>Wellington Electricity Lines Limited2006Wellington</v>
      </c>
      <c r="H501" s="1" t="str">
        <f t="shared" si="22"/>
        <v>Wellington Electricity Lines Limited2006</v>
      </c>
      <c r="I501" s="1">
        <f t="shared" si="23"/>
        <v>266.43369999999999</v>
      </c>
    </row>
    <row r="502" spans="1:9">
      <c r="A502">
        <v>2007</v>
      </c>
      <c r="B502" t="s">
        <v>153</v>
      </c>
      <c r="C502">
        <v>365</v>
      </c>
      <c r="D502">
        <v>259.47919999999999</v>
      </c>
      <c r="E502" s="1" t="str">
        <f>IF(ISNA(VLOOKUP(B502,Mapping!$K$5:$N$193,4,FALSE)),"Not Found",VLOOKUP(B502,Mapping!$K$5:$N$193,4,FALSE))</f>
        <v>Wellington Electricity Lines Limited</v>
      </c>
      <c r="F502" s="1" t="str">
        <f>IF(ISNA(VLOOKUP(B502,Mapping!$K$5:$O$193,1,FALSE)),"Not Found",VLOOKUP(B502,Mapping!$K$5:$O$193,5,FALSE))</f>
        <v>Wellington</v>
      </c>
      <c r="G502" s="1" t="str">
        <f t="shared" si="21"/>
        <v>Wellington Electricity Lines Limited2007Wellington</v>
      </c>
      <c r="H502" s="1" t="str">
        <f t="shared" si="22"/>
        <v>Wellington Electricity Lines Limited2007</v>
      </c>
      <c r="I502" s="1">
        <f t="shared" si="23"/>
        <v>259.47919999999999</v>
      </c>
    </row>
    <row r="503" spans="1:9">
      <c r="A503">
        <v>2008</v>
      </c>
      <c r="B503" t="s">
        <v>153</v>
      </c>
      <c r="C503">
        <v>366</v>
      </c>
      <c r="D503">
        <v>259.25729999999999</v>
      </c>
      <c r="E503" s="1" t="str">
        <f>IF(ISNA(VLOOKUP(B503,Mapping!$K$5:$N$193,4,FALSE)),"Not Found",VLOOKUP(B503,Mapping!$K$5:$N$193,4,FALSE))</f>
        <v>Wellington Electricity Lines Limited</v>
      </c>
      <c r="F503" s="1" t="str">
        <f>IF(ISNA(VLOOKUP(B503,Mapping!$K$5:$O$193,1,FALSE)),"Not Found",VLOOKUP(B503,Mapping!$K$5:$O$193,5,FALSE))</f>
        <v>Wellington</v>
      </c>
      <c r="G503" s="1" t="str">
        <f t="shared" si="21"/>
        <v>Wellington Electricity Lines Limited2008Wellington</v>
      </c>
      <c r="H503" s="1" t="str">
        <f t="shared" si="22"/>
        <v>Wellington Electricity Lines Limited2008</v>
      </c>
      <c r="I503" s="1">
        <f t="shared" si="23"/>
        <v>259.25729999999999</v>
      </c>
    </row>
    <row r="504" spans="1:9">
      <c r="A504">
        <v>2009</v>
      </c>
      <c r="B504" t="s">
        <v>153</v>
      </c>
      <c r="C504">
        <v>365</v>
      </c>
      <c r="D504">
        <v>263.73219999999998</v>
      </c>
      <c r="E504" s="1" t="str">
        <f>IF(ISNA(VLOOKUP(B504,Mapping!$K$5:$N$193,4,FALSE)),"Not Found",VLOOKUP(B504,Mapping!$K$5:$N$193,4,FALSE))</f>
        <v>Wellington Electricity Lines Limited</v>
      </c>
      <c r="F504" s="1" t="str">
        <f>IF(ISNA(VLOOKUP(B504,Mapping!$K$5:$O$193,1,FALSE)),"Not Found",VLOOKUP(B504,Mapping!$K$5:$O$193,5,FALSE))</f>
        <v>Wellington</v>
      </c>
      <c r="G504" s="1" t="str">
        <f t="shared" si="21"/>
        <v>Wellington Electricity Lines Limited2009Wellington</v>
      </c>
      <c r="H504" s="1" t="str">
        <f t="shared" si="22"/>
        <v>Wellington Electricity Lines Limited2009</v>
      </c>
      <c r="I504" s="1">
        <f t="shared" si="23"/>
        <v>263.73219999999998</v>
      </c>
    </row>
    <row r="505" spans="1:9">
      <c r="A505">
        <v>2010</v>
      </c>
      <c r="B505" t="s">
        <v>153</v>
      </c>
      <c r="C505">
        <v>365</v>
      </c>
      <c r="D505">
        <v>256.8048</v>
      </c>
      <c r="E505" s="1" t="str">
        <f>IF(ISNA(VLOOKUP(B505,Mapping!$K$5:$N$193,4,FALSE)),"Not Found",VLOOKUP(B505,Mapping!$K$5:$N$193,4,FALSE))</f>
        <v>Wellington Electricity Lines Limited</v>
      </c>
      <c r="F505" s="1" t="str">
        <f>IF(ISNA(VLOOKUP(B505,Mapping!$K$5:$O$193,1,FALSE)),"Not Found",VLOOKUP(B505,Mapping!$K$5:$O$193,5,FALSE))</f>
        <v>Wellington</v>
      </c>
      <c r="G505" s="1" t="str">
        <f t="shared" si="21"/>
        <v>Wellington Electricity Lines Limited2010Wellington</v>
      </c>
      <c r="H505" s="1" t="str">
        <f t="shared" si="22"/>
        <v>Wellington Electricity Lines Limited2010</v>
      </c>
      <c r="I505" s="1">
        <f t="shared" si="23"/>
        <v>256.8048</v>
      </c>
    </row>
    <row r="506" spans="1:9">
      <c r="A506">
        <v>2011</v>
      </c>
      <c r="B506" t="s">
        <v>153</v>
      </c>
      <c r="C506">
        <v>181</v>
      </c>
      <c r="D506">
        <v>120.9556</v>
      </c>
      <c r="E506" s="1" t="str">
        <f>IF(ISNA(VLOOKUP(B506,Mapping!$K$5:$N$193,4,FALSE)),"Not Found",VLOOKUP(B506,Mapping!$K$5:$N$193,4,FALSE))</f>
        <v>Wellington Electricity Lines Limited</v>
      </c>
      <c r="F506" s="1" t="str">
        <f>IF(ISNA(VLOOKUP(B506,Mapping!$K$5:$O$193,1,FALSE)),"Not Found",VLOOKUP(B506,Mapping!$K$5:$O$193,5,FALSE))</f>
        <v>Wellington</v>
      </c>
      <c r="G506" s="1" t="str">
        <f t="shared" si="21"/>
        <v>Wellington Electricity Lines Limited2011Wellington</v>
      </c>
      <c r="H506" s="1" t="str">
        <f t="shared" si="22"/>
        <v>Wellington Electricity Lines Limited2011</v>
      </c>
      <c r="I506" s="1">
        <f t="shared" si="23"/>
        <v>120.9556</v>
      </c>
    </row>
    <row r="507" spans="1:9">
      <c r="A507">
        <v>2000</v>
      </c>
      <c r="B507" t="s">
        <v>154</v>
      </c>
      <c r="C507">
        <v>366</v>
      </c>
      <c r="D507">
        <v>39.812800000000003</v>
      </c>
      <c r="E507" s="1" t="str">
        <f>IF(ISNA(VLOOKUP(B507,Mapping!$K$5:$N$193,4,FALSE)),"Not Found",VLOOKUP(B507,Mapping!$K$5:$N$193,4,FALSE))</f>
        <v>Not Found</v>
      </c>
      <c r="F507" s="1" t="str">
        <f>IF(ISNA(VLOOKUP(B507,Mapping!$K$5:$O$193,1,FALSE)),"Not Found",VLOOKUP(B507,Mapping!$K$5:$O$193,5,FALSE))</f>
        <v>Not Found</v>
      </c>
      <c r="G507" s="1" t="str">
        <f t="shared" si="21"/>
        <v>Not Found2000Not Found</v>
      </c>
      <c r="H507" s="1" t="str">
        <f t="shared" si="22"/>
        <v>Not Found2000</v>
      </c>
      <c r="I507" s="1">
        <f t="shared" si="23"/>
        <v>39.812800000000003</v>
      </c>
    </row>
    <row r="508" spans="1:9">
      <c r="A508">
        <v>2001</v>
      </c>
      <c r="B508" t="s">
        <v>154</v>
      </c>
      <c r="C508">
        <v>365</v>
      </c>
      <c r="D508">
        <v>35.546550000000003</v>
      </c>
      <c r="E508" s="1" t="str">
        <f>IF(ISNA(VLOOKUP(B508,Mapping!$K$5:$N$193,4,FALSE)),"Not Found",VLOOKUP(B508,Mapping!$K$5:$N$193,4,FALSE))</f>
        <v>Not Found</v>
      </c>
      <c r="F508" s="1" t="str">
        <f>IF(ISNA(VLOOKUP(B508,Mapping!$K$5:$O$193,1,FALSE)),"Not Found",VLOOKUP(B508,Mapping!$K$5:$O$193,5,FALSE))</f>
        <v>Not Found</v>
      </c>
      <c r="G508" s="1" t="str">
        <f t="shared" si="21"/>
        <v>Not Found2001Not Found</v>
      </c>
      <c r="H508" s="1" t="str">
        <f t="shared" si="22"/>
        <v>Not Found2001</v>
      </c>
      <c r="I508" s="1">
        <f t="shared" si="23"/>
        <v>35.546550000000003</v>
      </c>
    </row>
    <row r="509" spans="1:9">
      <c r="A509">
        <v>2002</v>
      </c>
      <c r="B509" t="s">
        <v>154</v>
      </c>
      <c r="C509">
        <v>365</v>
      </c>
      <c r="D509">
        <v>3.3349999999999998E-2</v>
      </c>
      <c r="E509" s="1" t="str">
        <f>IF(ISNA(VLOOKUP(B509,Mapping!$K$5:$N$193,4,FALSE)),"Not Found",VLOOKUP(B509,Mapping!$K$5:$N$193,4,FALSE))</f>
        <v>Not Found</v>
      </c>
      <c r="F509" s="1" t="str">
        <f>IF(ISNA(VLOOKUP(B509,Mapping!$K$5:$O$193,1,FALSE)),"Not Found",VLOOKUP(B509,Mapping!$K$5:$O$193,5,FALSE))</f>
        <v>Not Found</v>
      </c>
      <c r="G509" s="1" t="str">
        <f t="shared" si="21"/>
        <v>Not Found2002Not Found</v>
      </c>
      <c r="H509" s="1" t="str">
        <f t="shared" si="22"/>
        <v>Not Found2002</v>
      </c>
      <c r="I509" s="1">
        <f t="shared" si="23"/>
        <v>3.3349999999999998E-2</v>
      </c>
    </row>
    <row r="510" spans="1:9">
      <c r="A510">
        <v>2000</v>
      </c>
      <c r="B510" t="s">
        <v>155</v>
      </c>
      <c r="C510">
        <v>366</v>
      </c>
      <c r="D510">
        <v>176.78845000000001</v>
      </c>
      <c r="E510" s="1" t="str">
        <f>IF(ISNA(VLOOKUP(B510,Mapping!$K$5:$N$193,4,FALSE)),"Not Found",VLOOKUP(B510,Mapping!$K$5:$N$193,4,FALSE))</f>
        <v>Eastland Network Ltd</v>
      </c>
      <c r="F510" s="1" t="str">
        <f>IF(ISNA(VLOOKUP(B510,Mapping!$K$5:$O$193,1,FALSE)),"Not Found",VLOOKUP(B510,Mapping!$K$5:$O$193,5,FALSE))</f>
        <v>Gisborne-Hawke's Bay</v>
      </c>
      <c r="G510" s="1" t="str">
        <f t="shared" si="21"/>
        <v>Eastland Network Ltd2000Gisborne-Hawke's Bay</v>
      </c>
      <c r="H510" s="1" t="str">
        <f t="shared" si="22"/>
        <v>Eastland Network Ltd2000</v>
      </c>
      <c r="I510" s="1">
        <f t="shared" si="23"/>
        <v>176.78845000000001</v>
      </c>
    </row>
    <row r="511" spans="1:9">
      <c r="A511">
        <v>2001</v>
      </c>
      <c r="B511" t="s">
        <v>155</v>
      </c>
      <c r="C511">
        <v>365</v>
      </c>
      <c r="D511">
        <v>196.81139999999999</v>
      </c>
      <c r="E511" s="1" t="str">
        <f>IF(ISNA(VLOOKUP(B511,Mapping!$K$5:$N$193,4,FALSE)),"Not Found",VLOOKUP(B511,Mapping!$K$5:$N$193,4,FALSE))</f>
        <v>Eastland Network Ltd</v>
      </c>
      <c r="F511" s="1" t="str">
        <f>IF(ISNA(VLOOKUP(B511,Mapping!$K$5:$O$193,1,FALSE)),"Not Found",VLOOKUP(B511,Mapping!$K$5:$O$193,5,FALSE))</f>
        <v>Gisborne-Hawke's Bay</v>
      </c>
      <c r="G511" s="1" t="str">
        <f t="shared" si="21"/>
        <v>Eastland Network Ltd2001Gisborne-Hawke's Bay</v>
      </c>
      <c r="H511" s="1" t="str">
        <f t="shared" si="22"/>
        <v>Eastland Network Ltd2001</v>
      </c>
      <c r="I511" s="1">
        <f t="shared" si="23"/>
        <v>196.81139999999999</v>
      </c>
    </row>
    <row r="512" spans="1:9">
      <c r="A512">
        <v>2002</v>
      </c>
      <c r="B512" t="s">
        <v>155</v>
      </c>
      <c r="C512">
        <v>365</v>
      </c>
      <c r="D512">
        <v>234.9512</v>
      </c>
      <c r="E512" s="1" t="str">
        <f>IF(ISNA(VLOOKUP(B512,Mapping!$K$5:$N$193,4,FALSE)),"Not Found",VLOOKUP(B512,Mapping!$K$5:$N$193,4,FALSE))</f>
        <v>Eastland Network Ltd</v>
      </c>
      <c r="F512" s="1" t="str">
        <f>IF(ISNA(VLOOKUP(B512,Mapping!$K$5:$O$193,1,FALSE)),"Not Found",VLOOKUP(B512,Mapping!$K$5:$O$193,5,FALSE))</f>
        <v>Gisborne-Hawke's Bay</v>
      </c>
      <c r="G512" s="1" t="str">
        <f t="shared" si="21"/>
        <v>Eastland Network Ltd2002Gisborne-Hawke's Bay</v>
      </c>
      <c r="H512" s="1" t="str">
        <f t="shared" si="22"/>
        <v>Eastland Network Ltd2002</v>
      </c>
      <c r="I512" s="1">
        <f t="shared" si="23"/>
        <v>234.9512</v>
      </c>
    </row>
    <row r="513" spans="1:9">
      <c r="A513">
        <v>2003</v>
      </c>
      <c r="B513" t="s">
        <v>155</v>
      </c>
      <c r="C513">
        <v>365</v>
      </c>
      <c r="D513">
        <v>238.12655000000001</v>
      </c>
      <c r="E513" s="1" t="str">
        <f>IF(ISNA(VLOOKUP(B513,Mapping!$K$5:$N$193,4,FALSE)),"Not Found",VLOOKUP(B513,Mapping!$K$5:$N$193,4,FALSE))</f>
        <v>Eastland Network Ltd</v>
      </c>
      <c r="F513" s="1" t="str">
        <f>IF(ISNA(VLOOKUP(B513,Mapping!$K$5:$O$193,1,FALSE)),"Not Found",VLOOKUP(B513,Mapping!$K$5:$O$193,5,FALSE))</f>
        <v>Gisborne-Hawke's Bay</v>
      </c>
      <c r="G513" s="1" t="str">
        <f t="shared" si="21"/>
        <v>Eastland Network Ltd2003Gisborne-Hawke's Bay</v>
      </c>
      <c r="H513" s="1" t="str">
        <f t="shared" si="22"/>
        <v>Eastland Network Ltd2003</v>
      </c>
      <c r="I513" s="1">
        <f t="shared" si="23"/>
        <v>238.12655000000001</v>
      </c>
    </row>
    <row r="514" spans="1:9">
      <c r="A514">
        <v>2004</v>
      </c>
      <c r="B514" t="s">
        <v>155</v>
      </c>
      <c r="C514">
        <v>366</v>
      </c>
      <c r="D514">
        <v>247.17509999999999</v>
      </c>
      <c r="E514" s="1" t="str">
        <f>IF(ISNA(VLOOKUP(B514,Mapping!$K$5:$N$193,4,FALSE)),"Not Found",VLOOKUP(B514,Mapping!$K$5:$N$193,4,FALSE))</f>
        <v>Eastland Network Ltd</v>
      </c>
      <c r="F514" s="1" t="str">
        <f>IF(ISNA(VLOOKUP(B514,Mapping!$K$5:$O$193,1,FALSE)),"Not Found",VLOOKUP(B514,Mapping!$K$5:$O$193,5,FALSE))</f>
        <v>Gisborne-Hawke's Bay</v>
      </c>
      <c r="G514" s="1" t="str">
        <f t="shared" ref="G514:G577" si="24">+E514&amp;A514&amp;F514</f>
        <v>Eastland Network Ltd2004Gisborne-Hawke's Bay</v>
      </c>
      <c r="H514" s="1" t="str">
        <f t="shared" si="22"/>
        <v>Eastland Network Ltd2004</v>
      </c>
      <c r="I514" s="1">
        <f t="shared" si="23"/>
        <v>247.17509999999999</v>
      </c>
    </row>
    <row r="515" spans="1:9">
      <c r="A515">
        <v>2005</v>
      </c>
      <c r="B515" t="s">
        <v>155</v>
      </c>
      <c r="C515">
        <v>365</v>
      </c>
      <c r="D515">
        <v>241.59280000000001</v>
      </c>
      <c r="E515" s="1" t="str">
        <f>IF(ISNA(VLOOKUP(B515,Mapping!$K$5:$N$193,4,FALSE)),"Not Found",VLOOKUP(B515,Mapping!$K$5:$N$193,4,FALSE))</f>
        <v>Eastland Network Ltd</v>
      </c>
      <c r="F515" s="1" t="str">
        <f>IF(ISNA(VLOOKUP(B515,Mapping!$K$5:$O$193,1,FALSE)),"Not Found",VLOOKUP(B515,Mapping!$K$5:$O$193,5,FALSE))</f>
        <v>Gisborne-Hawke's Bay</v>
      </c>
      <c r="G515" s="1" t="str">
        <f t="shared" si="24"/>
        <v>Eastland Network Ltd2005Gisborne-Hawke's Bay</v>
      </c>
      <c r="H515" s="1" t="str">
        <f t="shared" ref="H515:H578" si="25">+E515&amp;A515</f>
        <v>Eastland Network Ltd2005</v>
      </c>
      <c r="I515" s="1">
        <f t="shared" ref="I515:I578" si="26">+D515</f>
        <v>241.59280000000001</v>
      </c>
    </row>
    <row r="516" spans="1:9">
      <c r="A516">
        <v>2006</v>
      </c>
      <c r="B516" t="s">
        <v>155</v>
      </c>
      <c r="C516">
        <v>365</v>
      </c>
      <c r="D516">
        <v>248.13720000000001</v>
      </c>
      <c r="E516" s="1" t="str">
        <f>IF(ISNA(VLOOKUP(B516,Mapping!$K$5:$N$193,4,FALSE)),"Not Found",VLOOKUP(B516,Mapping!$K$5:$N$193,4,FALSE))</f>
        <v>Eastland Network Ltd</v>
      </c>
      <c r="F516" s="1" t="str">
        <f>IF(ISNA(VLOOKUP(B516,Mapping!$K$5:$O$193,1,FALSE)),"Not Found",VLOOKUP(B516,Mapping!$K$5:$O$193,5,FALSE))</f>
        <v>Gisborne-Hawke's Bay</v>
      </c>
      <c r="G516" s="1" t="str">
        <f t="shared" si="24"/>
        <v>Eastland Network Ltd2006Gisborne-Hawke's Bay</v>
      </c>
      <c r="H516" s="1" t="str">
        <f t="shared" si="25"/>
        <v>Eastland Network Ltd2006</v>
      </c>
      <c r="I516" s="1">
        <f t="shared" si="26"/>
        <v>248.13720000000001</v>
      </c>
    </row>
    <row r="517" spans="1:9">
      <c r="A517">
        <v>2007</v>
      </c>
      <c r="B517" t="s">
        <v>155</v>
      </c>
      <c r="C517">
        <v>365</v>
      </c>
      <c r="D517">
        <v>249.43815000000001</v>
      </c>
      <c r="E517" s="1" t="str">
        <f>IF(ISNA(VLOOKUP(B517,Mapping!$K$5:$N$193,4,FALSE)),"Not Found",VLOOKUP(B517,Mapping!$K$5:$N$193,4,FALSE))</f>
        <v>Eastland Network Ltd</v>
      </c>
      <c r="F517" s="1" t="str">
        <f>IF(ISNA(VLOOKUP(B517,Mapping!$K$5:$O$193,1,FALSE)),"Not Found",VLOOKUP(B517,Mapping!$K$5:$O$193,5,FALSE))</f>
        <v>Gisborne-Hawke's Bay</v>
      </c>
      <c r="G517" s="1" t="str">
        <f t="shared" si="24"/>
        <v>Eastland Network Ltd2007Gisborne-Hawke's Bay</v>
      </c>
      <c r="H517" s="1" t="str">
        <f t="shared" si="25"/>
        <v>Eastland Network Ltd2007</v>
      </c>
      <c r="I517" s="1">
        <f t="shared" si="26"/>
        <v>249.43815000000001</v>
      </c>
    </row>
    <row r="518" spans="1:9">
      <c r="A518">
        <v>2008</v>
      </c>
      <c r="B518" t="s">
        <v>155</v>
      </c>
      <c r="C518">
        <v>366</v>
      </c>
      <c r="D518">
        <v>242.56049999999999</v>
      </c>
      <c r="E518" s="1" t="str">
        <f>IF(ISNA(VLOOKUP(B518,Mapping!$K$5:$N$193,4,FALSE)),"Not Found",VLOOKUP(B518,Mapping!$K$5:$N$193,4,FALSE))</f>
        <v>Eastland Network Ltd</v>
      </c>
      <c r="F518" s="1" t="str">
        <f>IF(ISNA(VLOOKUP(B518,Mapping!$K$5:$O$193,1,FALSE)),"Not Found",VLOOKUP(B518,Mapping!$K$5:$O$193,5,FALSE))</f>
        <v>Gisborne-Hawke's Bay</v>
      </c>
      <c r="G518" s="1" t="str">
        <f t="shared" si="24"/>
        <v>Eastland Network Ltd2008Gisborne-Hawke's Bay</v>
      </c>
      <c r="H518" s="1" t="str">
        <f t="shared" si="25"/>
        <v>Eastland Network Ltd2008</v>
      </c>
      <c r="I518" s="1">
        <f t="shared" si="26"/>
        <v>242.56049999999999</v>
      </c>
    </row>
    <row r="519" spans="1:9">
      <c r="A519">
        <v>2009</v>
      </c>
      <c r="B519" t="s">
        <v>155</v>
      </c>
      <c r="C519">
        <v>365</v>
      </c>
      <c r="D519">
        <v>240.42150000000001</v>
      </c>
      <c r="E519" s="1" t="str">
        <f>IF(ISNA(VLOOKUP(B519,Mapping!$K$5:$N$193,4,FALSE)),"Not Found",VLOOKUP(B519,Mapping!$K$5:$N$193,4,FALSE))</f>
        <v>Eastland Network Ltd</v>
      </c>
      <c r="F519" s="1" t="str">
        <f>IF(ISNA(VLOOKUP(B519,Mapping!$K$5:$O$193,1,FALSE)),"Not Found",VLOOKUP(B519,Mapping!$K$5:$O$193,5,FALSE))</f>
        <v>Gisborne-Hawke's Bay</v>
      </c>
      <c r="G519" s="1" t="str">
        <f t="shared" si="24"/>
        <v>Eastland Network Ltd2009Gisborne-Hawke's Bay</v>
      </c>
      <c r="H519" s="1" t="str">
        <f t="shared" si="25"/>
        <v>Eastland Network Ltd2009</v>
      </c>
      <c r="I519" s="1">
        <f t="shared" si="26"/>
        <v>240.42150000000001</v>
      </c>
    </row>
    <row r="520" spans="1:9">
      <c r="A520">
        <v>2010</v>
      </c>
      <c r="B520" t="s">
        <v>155</v>
      </c>
      <c r="C520">
        <v>365</v>
      </c>
      <c r="D520">
        <v>243.07634999999999</v>
      </c>
      <c r="E520" s="1" t="str">
        <f>IF(ISNA(VLOOKUP(B520,Mapping!$K$5:$N$193,4,FALSE)),"Not Found",VLOOKUP(B520,Mapping!$K$5:$N$193,4,FALSE))</f>
        <v>Eastland Network Ltd</v>
      </c>
      <c r="F520" s="1" t="str">
        <f>IF(ISNA(VLOOKUP(B520,Mapping!$K$5:$O$193,1,FALSE)),"Not Found",VLOOKUP(B520,Mapping!$K$5:$O$193,5,FALSE))</f>
        <v>Gisborne-Hawke's Bay</v>
      </c>
      <c r="G520" s="1" t="str">
        <f t="shared" si="24"/>
        <v>Eastland Network Ltd2010Gisborne-Hawke's Bay</v>
      </c>
      <c r="H520" s="1" t="str">
        <f t="shared" si="25"/>
        <v>Eastland Network Ltd2010</v>
      </c>
      <c r="I520" s="1">
        <f t="shared" si="26"/>
        <v>243.07634999999999</v>
      </c>
    </row>
    <row r="521" spans="1:9">
      <c r="A521">
        <v>2011</v>
      </c>
      <c r="B521" t="s">
        <v>155</v>
      </c>
      <c r="C521">
        <v>181</v>
      </c>
      <c r="D521">
        <v>123.02675000000001</v>
      </c>
      <c r="E521" s="1" t="str">
        <f>IF(ISNA(VLOOKUP(B521,Mapping!$K$5:$N$193,4,FALSE)),"Not Found",VLOOKUP(B521,Mapping!$K$5:$N$193,4,FALSE))</f>
        <v>Eastland Network Ltd</v>
      </c>
      <c r="F521" s="1" t="str">
        <f>IF(ISNA(VLOOKUP(B521,Mapping!$K$5:$O$193,1,FALSE)),"Not Found",VLOOKUP(B521,Mapping!$K$5:$O$193,5,FALSE))</f>
        <v>Gisborne-Hawke's Bay</v>
      </c>
      <c r="G521" s="1" t="str">
        <f t="shared" si="24"/>
        <v>Eastland Network Ltd2011Gisborne-Hawke's Bay</v>
      </c>
      <c r="H521" s="1" t="str">
        <f t="shared" si="25"/>
        <v>Eastland Network Ltd2011</v>
      </c>
      <c r="I521" s="1">
        <f t="shared" si="26"/>
        <v>123.02675000000001</v>
      </c>
    </row>
    <row r="522" spans="1:9">
      <c r="A522">
        <v>2000</v>
      </c>
      <c r="B522" t="s">
        <v>156</v>
      </c>
      <c r="C522">
        <v>366</v>
      </c>
      <c r="D522">
        <v>654.29949999999997</v>
      </c>
      <c r="E522" s="1" t="str">
        <f>IF(ISNA(VLOOKUP(B522,Mapping!$K$5:$N$193,4,FALSE)),"Not Found",VLOOKUP(B522,Mapping!$K$5:$N$193,4,FALSE))</f>
        <v/>
      </c>
      <c r="F522" s="1" t="str">
        <f>IF(ISNA(VLOOKUP(B522,Mapping!$K$5:$O$193,1,FALSE)),"Not Found",VLOOKUP(B522,Mapping!$K$5:$O$193,5,FALSE))</f>
        <v>Auckland</v>
      </c>
      <c r="G522" s="1" t="str">
        <f t="shared" si="24"/>
        <v>2000Auckland</v>
      </c>
      <c r="H522" s="1" t="str">
        <f t="shared" si="25"/>
        <v>2000</v>
      </c>
      <c r="I522" s="1">
        <f t="shared" si="26"/>
        <v>654.29949999999997</v>
      </c>
    </row>
    <row r="523" spans="1:9">
      <c r="A523">
        <v>2001</v>
      </c>
      <c r="B523" t="s">
        <v>156</v>
      </c>
      <c r="C523">
        <v>365</v>
      </c>
      <c r="D523">
        <v>678.04250000000002</v>
      </c>
      <c r="E523" s="1" t="str">
        <f>IF(ISNA(VLOOKUP(B523,Mapping!$K$5:$N$193,4,FALSE)),"Not Found",VLOOKUP(B523,Mapping!$K$5:$N$193,4,FALSE))</f>
        <v/>
      </c>
      <c r="F523" s="1" t="str">
        <f>IF(ISNA(VLOOKUP(B523,Mapping!$K$5:$O$193,1,FALSE)),"Not Found",VLOOKUP(B523,Mapping!$K$5:$O$193,5,FALSE))</f>
        <v>Auckland</v>
      </c>
      <c r="G523" s="1" t="str">
        <f t="shared" si="24"/>
        <v>2001Auckland</v>
      </c>
      <c r="H523" s="1" t="str">
        <f t="shared" si="25"/>
        <v>2001</v>
      </c>
      <c r="I523" s="1">
        <f t="shared" si="26"/>
        <v>678.04250000000002</v>
      </c>
    </row>
    <row r="524" spans="1:9">
      <c r="A524">
        <v>2002</v>
      </c>
      <c r="B524" t="s">
        <v>156</v>
      </c>
      <c r="C524">
        <v>365</v>
      </c>
      <c r="D524">
        <v>659.94899999999996</v>
      </c>
      <c r="E524" s="1" t="str">
        <f>IF(ISNA(VLOOKUP(B524,Mapping!$K$5:$N$193,4,FALSE)),"Not Found",VLOOKUP(B524,Mapping!$K$5:$N$193,4,FALSE))</f>
        <v/>
      </c>
      <c r="F524" s="1" t="str">
        <f>IF(ISNA(VLOOKUP(B524,Mapping!$K$5:$O$193,1,FALSE)),"Not Found",VLOOKUP(B524,Mapping!$K$5:$O$193,5,FALSE))</f>
        <v>Auckland</v>
      </c>
      <c r="G524" s="1" t="str">
        <f t="shared" si="24"/>
        <v>2002Auckland</v>
      </c>
      <c r="H524" s="1" t="str">
        <f t="shared" si="25"/>
        <v>2002</v>
      </c>
      <c r="I524" s="1">
        <f t="shared" si="26"/>
        <v>659.94899999999996</v>
      </c>
    </row>
    <row r="525" spans="1:9">
      <c r="A525">
        <v>2003</v>
      </c>
      <c r="B525" t="s">
        <v>156</v>
      </c>
      <c r="C525">
        <v>365</v>
      </c>
      <c r="D525">
        <v>731.19425000000001</v>
      </c>
      <c r="E525" s="1" t="str">
        <f>IF(ISNA(VLOOKUP(B525,Mapping!$K$5:$N$193,4,FALSE)),"Not Found",VLOOKUP(B525,Mapping!$K$5:$N$193,4,FALSE))</f>
        <v/>
      </c>
      <c r="F525" s="1" t="str">
        <f>IF(ISNA(VLOOKUP(B525,Mapping!$K$5:$O$193,1,FALSE)),"Not Found",VLOOKUP(B525,Mapping!$K$5:$O$193,5,FALSE))</f>
        <v>Auckland</v>
      </c>
      <c r="G525" s="1" t="str">
        <f t="shared" si="24"/>
        <v>2003Auckland</v>
      </c>
      <c r="H525" s="1" t="str">
        <f t="shared" si="25"/>
        <v>2003</v>
      </c>
      <c r="I525" s="1">
        <f t="shared" si="26"/>
        <v>731.19425000000001</v>
      </c>
    </row>
    <row r="526" spans="1:9">
      <c r="A526">
        <v>2004</v>
      </c>
      <c r="B526" t="s">
        <v>156</v>
      </c>
      <c r="C526">
        <v>366</v>
      </c>
      <c r="D526">
        <v>735.30745000000002</v>
      </c>
      <c r="E526" s="1" t="str">
        <f>IF(ISNA(VLOOKUP(B526,Mapping!$K$5:$N$193,4,FALSE)),"Not Found",VLOOKUP(B526,Mapping!$K$5:$N$193,4,FALSE))</f>
        <v/>
      </c>
      <c r="F526" s="1" t="str">
        <f>IF(ISNA(VLOOKUP(B526,Mapping!$K$5:$O$193,1,FALSE)),"Not Found",VLOOKUP(B526,Mapping!$K$5:$O$193,5,FALSE))</f>
        <v>Auckland</v>
      </c>
      <c r="G526" s="1" t="str">
        <f t="shared" si="24"/>
        <v>2004Auckland</v>
      </c>
      <c r="H526" s="1" t="str">
        <f t="shared" si="25"/>
        <v>2004</v>
      </c>
      <c r="I526" s="1">
        <f t="shared" si="26"/>
        <v>735.30745000000002</v>
      </c>
    </row>
    <row r="527" spans="1:9">
      <c r="A527">
        <v>2005</v>
      </c>
      <c r="B527" t="s">
        <v>156</v>
      </c>
      <c r="C527">
        <v>365</v>
      </c>
      <c r="D527">
        <v>704.98620000000005</v>
      </c>
      <c r="E527" s="1" t="str">
        <f>IF(ISNA(VLOOKUP(B527,Mapping!$K$5:$N$193,4,FALSE)),"Not Found",VLOOKUP(B527,Mapping!$K$5:$N$193,4,FALSE))</f>
        <v/>
      </c>
      <c r="F527" s="1" t="str">
        <f>IF(ISNA(VLOOKUP(B527,Mapping!$K$5:$O$193,1,FALSE)),"Not Found",VLOOKUP(B527,Mapping!$K$5:$O$193,5,FALSE))</f>
        <v>Auckland</v>
      </c>
      <c r="G527" s="1" t="str">
        <f t="shared" si="24"/>
        <v>2005Auckland</v>
      </c>
      <c r="H527" s="1" t="str">
        <f t="shared" si="25"/>
        <v>2005</v>
      </c>
      <c r="I527" s="1">
        <f t="shared" si="26"/>
        <v>704.98620000000005</v>
      </c>
    </row>
    <row r="528" spans="1:9">
      <c r="A528">
        <v>2006</v>
      </c>
      <c r="B528" t="s">
        <v>156</v>
      </c>
      <c r="C528">
        <v>365</v>
      </c>
      <c r="D528">
        <v>706.03809999999999</v>
      </c>
      <c r="E528" s="1" t="str">
        <f>IF(ISNA(VLOOKUP(B528,Mapping!$K$5:$N$193,4,FALSE)),"Not Found",VLOOKUP(B528,Mapping!$K$5:$N$193,4,FALSE))</f>
        <v/>
      </c>
      <c r="F528" s="1" t="str">
        <f>IF(ISNA(VLOOKUP(B528,Mapping!$K$5:$O$193,1,FALSE)),"Not Found",VLOOKUP(B528,Mapping!$K$5:$O$193,5,FALSE))</f>
        <v>Auckland</v>
      </c>
      <c r="G528" s="1" t="str">
        <f t="shared" si="24"/>
        <v>2006Auckland</v>
      </c>
      <c r="H528" s="1" t="str">
        <f t="shared" si="25"/>
        <v>2006</v>
      </c>
      <c r="I528" s="1">
        <f t="shared" si="26"/>
        <v>706.03809999999999</v>
      </c>
    </row>
    <row r="529" spans="1:9">
      <c r="A529">
        <v>2007</v>
      </c>
      <c r="B529" t="s">
        <v>156</v>
      </c>
      <c r="C529">
        <v>365</v>
      </c>
      <c r="D529">
        <v>712.16854999999998</v>
      </c>
      <c r="E529" s="1" t="str">
        <f>IF(ISNA(VLOOKUP(B529,Mapping!$K$5:$N$193,4,FALSE)),"Not Found",VLOOKUP(B529,Mapping!$K$5:$N$193,4,FALSE))</f>
        <v/>
      </c>
      <c r="F529" s="1" t="str">
        <f>IF(ISNA(VLOOKUP(B529,Mapping!$K$5:$O$193,1,FALSE)),"Not Found",VLOOKUP(B529,Mapping!$K$5:$O$193,5,FALSE))</f>
        <v>Auckland</v>
      </c>
      <c r="G529" s="1" t="str">
        <f t="shared" si="24"/>
        <v>2007Auckland</v>
      </c>
      <c r="H529" s="1" t="str">
        <f t="shared" si="25"/>
        <v>2007</v>
      </c>
      <c r="I529" s="1">
        <f t="shared" si="26"/>
        <v>712.16854999999998</v>
      </c>
    </row>
    <row r="530" spans="1:9">
      <c r="A530">
        <v>2008</v>
      </c>
      <c r="B530" t="s">
        <v>156</v>
      </c>
      <c r="C530">
        <v>366</v>
      </c>
      <c r="D530">
        <v>675.17255</v>
      </c>
      <c r="E530" s="1" t="str">
        <f>IF(ISNA(VLOOKUP(B530,Mapping!$K$5:$N$193,4,FALSE)),"Not Found",VLOOKUP(B530,Mapping!$K$5:$N$193,4,FALSE))</f>
        <v/>
      </c>
      <c r="F530" s="1" t="str">
        <f>IF(ISNA(VLOOKUP(B530,Mapping!$K$5:$O$193,1,FALSE)),"Not Found",VLOOKUP(B530,Mapping!$K$5:$O$193,5,FALSE))</f>
        <v>Auckland</v>
      </c>
      <c r="G530" s="1" t="str">
        <f t="shared" si="24"/>
        <v>2008Auckland</v>
      </c>
      <c r="H530" s="1" t="str">
        <f t="shared" si="25"/>
        <v>2008</v>
      </c>
      <c r="I530" s="1">
        <f t="shared" si="26"/>
        <v>675.17255</v>
      </c>
    </row>
    <row r="531" spans="1:9">
      <c r="A531">
        <v>2009</v>
      </c>
      <c r="B531" t="s">
        <v>156</v>
      </c>
      <c r="C531">
        <v>365</v>
      </c>
      <c r="D531">
        <v>661.48699999999997</v>
      </c>
      <c r="E531" s="1" t="str">
        <f>IF(ISNA(VLOOKUP(B531,Mapping!$K$5:$N$193,4,FALSE)),"Not Found",VLOOKUP(B531,Mapping!$K$5:$N$193,4,FALSE))</f>
        <v/>
      </c>
      <c r="F531" s="1" t="str">
        <f>IF(ISNA(VLOOKUP(B531,Mapping!$K$5:$O$193,1,FALSE)),"Not Found",VLOOKUP(B531,Mapping!$K$5:$O$193,5,FALSE))</f>
        <v>Auckland</v>
      </c>
      <c r="G531" s="1" t="str">
        <f t="shared" si="24"/>
        <v>2009Auckland</v>
      </c>
      <c r="H531" s="1" t="str">
        <f t="shared" si="25"/>
        <v>2009</v>
      </c>
      <c r="I531" s="1">
        <f t="shared" si="26"/>
        <v>661.48699999999997</v>
      </c>
    </row>
    <row r="532" spans="1:9">
      <c r="A532">
        <v>2010</v>
      </c>
      <c r="B532" t="s">
        <v>156</v>
      </c>
      <c r="C532">
        <v>365</v>
      </c>
      <c r="D532">
        <v>714.69994999999994</v>
      </c>
      <c r="E532" s="1" t="str">
        <f>IF(ISNA(VLOOKUP(B532,Mapping!$K$5:$N$193,4,FALSE)),"Not Found",VLOOKUP(B532,Mapping!$K$5:$N$193,4,FALSE))</f>
        <v/>
      </c>
      <c r="F532" s="1" t="str">
        <f>IF(ISNA(VLOOKUP(B532,Mapping!$K$5:$O$193,1,FALSE)),"Not Found",VLOOKUP(B532,Mapping!$K$5:$O$193,5,FALSE))</f>
        <v>Auckland</v>
      </c>
      <c r="G532" s="1" t="str">
        <f t="shared" si="24"/>
        <v>2010Auckland</v>
      </c>
      <c r="H532" s="1" t="str">
        <f t="shared" si="25"/>
        <v>2010</v>
      </c>
      <c r="I532" s="1">
        <f t="shared" si="26"/>
        <v>714.69994999999994</v>
      </c>
    </row>
    <row r="533" spans="1:9">
      <c r="A533">
        <v>2011</v>
      </c>
      <c r="B533" t="s">
        <v>156</v>
      </c>
      <c r="C533">
        <v>181</v>
      </c>
      <c r="D533">
        <v>359.63350000000003</v>
      </c>
      <c r="E533" s="1" t="str">
        <f>IF(ISNA(VLOOKUP(B533,Mapping!$K$5:$N$193,4,FALSE)),"Not Found",VLOOKUP(B533,Mapping!$K$5:$N$193,4,FALSE))</f>
        <v/>
      </c>
      <c r="F533" s="1" t="str">
        <f>IF(ISNA(VLOOKUP(B533,Mapping!$K$5:$O$193,1,FALSE)),"Not Found",VLOOKUP(B533,Mapping!$K$5:$O$193,5,FALSE))</f>
        <v>Auckland</v>
      </c>
      <c r="G533" s="1" t="str">
        <f t="shared" si="24"/>
        <v>2011Auckland</v>
      </c>
      <c r="H533" s="1" t="str">
        <f t="shared" si="25"/>
        <v>2011</v>
      </c>
      <c r="I533" s="1">
        <f t="shared" si="26"/>
        <v>359.63350000000003</v>
      </c>
    </row>
    <row r="534" spans="1:9">
      <c r="A534">
        <v>2000</v>
      </c>
      <c r="B534" t="s">
        <v>157</v>
      </c>
      <c r="C534">
        <v>366</v>
      </c>
      <c r="D534">
        <v>-31.2837</v>
      </c>
      <c r="E534" s="1" t="str">
        <f>IF(ISNA(VLOOKUP(B534,Mapping!$K$5:$N$193,4,FALSE)),"Not Found",VLOOKUP(B534,Mapping!$K$5:$N$193,4,FALSE))</f>
        <v>Counties Power Ltd</v>
      </c>
      <c r="F534" s="1" t="str">
        <f>IF(ISNA(VLOOKUP(B534,Mapping!$K$5:$O$193,1,FALSE)),"Not Found",VLOOKUP(B534,Mapping!$K$5:$O$193,5,FALSE))</f>
        <v>Auckland</v>
      </c>
      <c r="G534" s="1" t="str">
        <f t="shared" si="24"/>
        <v>Counties Power Ltd2000Auckland</v>
      </c>
      <c r="H534" s="1" t="str">
        <f t="shared" si="25"/>
        <v>Counties Power Ltd2000</v>
      </c>
      <c r="I534" s="1">
        <f t="shared" si="26"/>
        <v>-31.2837</v>
      </c>
    </row>
    <row r="535" spans="1:9">
      <c r="A535">
        <v>2001</v>
      </c>
      <c r="B535" t="s">
        <v>157</v>
      </c>
      <c r="C535">
        <v>365</v>
      </c>
      <c r="D535">
        <v>-92.222449999999995</v>
      </c>
      <c r="E535" s="1" t="str">
        <f>IF(ISNA(VLOOKUP(B535,Mapping!$K$5:$N$193,4,FALSE)),"Not Found",VLOOKUP(B535,Mapping!$K$5:$N$193,4,FALSE))</f>
        <v>Counties Power Ltd</v>
      </c>
      <c r="F535" s="1" t="str">
        <f>IF(ISNA(VLOOKUP(B535,Mapping!$K$5:$O$193,1,FALSE)),"Not Found",VLOOKUP(B535,Mapping!$K$5:$O$193,5,FALSE))</f>
        <v>Auckland</v>
      </c>
      <c r="G535" s="1" t="str">
        <f t="shared" si="24"/>
        <v>Counties Power Ltd2001Auckland</v>
      </c>
      <c r="H535" s="1" t="str">
        <f t="shared" si="25"/>
        <v>Counties Power Ltd2001</v>
      </c>
      <c r="I535" s="1">
        <f t="shared" si="26"/>
        <v>-92.222449999999995</v>
      </c>
    </row>
    <row r="536" spans="1:9">
      <c r="A536">
        <v>2002</v>
      </c>
      <c r="B536" t="s">
        <v>157</v>
      </c>
      <c r="C536">
        <v>365</v>
      </c>
      <c r="D536">
        <v>-74.105900000000005</v>
      </c>
      <c r="E536" s="1" t="str">
        <f>IF(ISNA(VLOOKUP(B536,Mapping!$K$5:$N$193,4,FALSE)),"Not Found",VLOOKUP(B536,Mapping!$K$5:$N$193,4,FALSE))</f>
        <v>Counties Power Ltd</v>
      </c>
      <c r="F536" s="1" t="str">
        <f>IF(ISNA(VLOOKUP(B536,Mapping!$K$5:$O$193,1,FALSE)),"Not Found",VLOOKUP(B536,Mapping!$K$5:$O$193,5,FALSE))</f>
        <v>Auckland</v>
      </c>
      <c r="G536" s="1" t="str">
        <f t="shared" si="24"/>
        <v>Counties Power Ltd2002Auckland</v>
      </c>
      <c r="H536" s="1" t="str">
        <f t="shared" si="25"/>
        <v>Counties Power Ltd2002</v>
      </c>
      <c r="I536" s="1">
        <f t="shared" si="26"/>
        <v>-74.105900000000005</v>
      </c>
    </row>
    <row r="537" spans="1:9">
      <c r="A537">
        <v>2003</v>
      </c>
      <c r="B537" t="s">
        <v>157</v>
      </c>
      <c r="C537">
        <v>365</v>
      </c>
      <c r="D537">
        <v>-164.1087</v>
      </c>
      <c r="E537" s="1" t="str">
        <f>IF(ISNA(VLOOKUP(B537,Mapping!$K$5:$N$193,4,FALSE)),"Not Found",VLOOKUP(B537,Mapping!$K$5:$N$193,4,FALSE))</f>
        <v>Counties Power Ltd</v>
      </c>
      <c r="F537" s="1" t="str">
        <f>IF(ISNA(VLOOKUP(B537,Mapping!$K$5:$O$193,1,FALSE)),"Not Found",VLOOKUP(B537,Mapping!$K$5:$O$193,5,FALSE))</f>
        <v>Auckland</v>
      </c>
      <c r="G537" s="1" t="str">
        <f t="shared" si="24"/>
        <v>Counties Power Ltd2003Auckland</v>
      </c>
      <c r="H537" s="1" t="str">
        <f t="shared" si="25"/>
        <v>Counties Power Ltd2003</v>
      </c>
      <c r="I537" s="1">
        <f t="shared" si="26"/>
        <v>-164.1087</v>
      </c>
    </row>
    <row r="538" spans="1:9">
      <c r="A538">
        <v>2004</v>
      </c>
      <c r="B538" t="s">
        <v>157</v>
      </c>
      <c r="C538">
        <v>366</v>
      </c>
      <c r="D538">
        <v>-117.65094999999999</v>
      </c>
      <c r="E538" s="1" t="str">
        <f>IF(ISNA(VLOOKUP(B538,Mapping!$K$5:$N$193,4,FALSE)),"Not Found",VLOOKUP(B538,Mapping!$K$5:$N$193,4,FALSE))</f>
        <v>Counties Power Ltd</v>
      </c>
      <c r="F538" s="1" t="str">
        <f>IF(ISNA(VLOOKUP(B538,Mapping!$K$5:$O$193,1,FALSE)),"Not Found",VLOOKUP(B538,Mapping!$K$5:$O$193,5,FALSE))</f>
        <v>Auckland</v>
      </c>
      <c r="G538" s="1" t="str">
        <f t="shared" si="24"/>
        <v>Counties Power Ltd2004Auckland</v>
      </c>
      <c r="H538" s="1" t="str">
        <f t="shared" si="25"/>
        <v>Counties Power Ltd2004</v>
      </c>
      <c r="I538" s="1">
        <f t="shared" si="26"/>
        <v>-117.65094999999999</v>
      </c>
    </row>
    <row r="539" spans="1:9">
      <c r="A539">
        <v>2005</v>
      </c>
      <c r="B539" t="s">
        <v>157</v>
      </c>
      <c r="C539">
        <v>365</v>
      </c>
      <c r="D539">
        <v>-90.3249</v>
      </c>
      <c r="E539" s="1" t="str">
        <f>IF(ISNA(VLOOKUP(B539,Mapping!$K$5:$N$193,4,FALSE)),"Not Found",VLOOKUP(B539,Mapping!$K$5:$N$193,4,FALSE))</f>
        <v>Counties Power Ltd</v>
      </c>
      <c r="F539" s="1" t="str">
        <f>IF(ISNA(VLOOKUP(B539,Mapping!$K$5:$O$193,1,FALSE)),"Not Found",VLOOKUP(B539,Mapping!$K$5:$O$193,5,FALSE))</f>
        <v>Auckland</v>
      </c>
      <c r="G539" s="1" t="str">
        <f t="shared" si="24"/>
        <v>Counties Power Ltd2005Auckland</v>
      </c>
      <c r="H539" s="1" t="str">
        <f t="shared" si="25"/>
        <v>Counties Power Ltd2005</v>
      </c>
      <c r="I539" s="1">
        <f t="shared" si="26"/>
        <v>-90.3249</v>
      </c>
    </row>
    <row r="540" spans="1:9">
      <c r="A540">
        <v>2006</v>
      </c>
      <c r="B540" t="s">
        <v>157</v>
      </c>
      <c r="C540">
        <v>365</v>
      </c>
      <c r="D540">
        <v>-99.245249999999999</v>
      </c>
      <c r="E540" s="1" t="str">
        <f>IF(ISNA(VLOOKUP(B540,Mapping!$K$5:$N$193,4,FALSE)),"Not Found",VLOOKUP(B540,Mapping!$K$5:$N$193,4,FALSE))</f>
        <v>Counties Power Ltd</v>
      </c>
      <c r="F540" s="1" t="str">
        <f>IF(ISNA(VLOOKUP(B540,Mapping!$K$5:$O$193,1,FALSE)),"Not Found",VLOOKUP(B540,Mapping!$K$5:$O$193,5,FALSE))</f>
        <v>Auckland</v>
      </c>
      <c r="G540" s="1" t="str">
        <f t="shared" si="24"/>
        <v>Counties Power Ltd2006Auckland</v>
      </c>
      <c r="H540" s="1" t="str">
        <f t="shared" si="25"/>
        <v>Counties Power Ltd2006</v>
      </c>
      <c r="I540" s="1">
        <f t="shared" si="26"/>
        <v>-99.245249999999999</v>
      </c>
    </row>
    <row r="541" spans="1:9">
      <c r="A541">
        <v>2007</v>
      </c>
      <c r="B541" t="s">
        <v>157</v>
      </c>
      <c r="C541">
        <v>365</v>
      </c>
      <c r="D541">
        <v>-74.542000000000002</v>
      </c>
      <c r="E541" s="1" t="str">
        <f>IF(ISNA(VLOOKUP(B541,Mapping!$K$5:$N$193,4,FALSE)),"Not Found",VLOOKUP(B541,Mapping!$K$5:$N$193,4,FALSE))</f>
        <v>Counties Power Ltd</v>
      </c>
      <c r="F541" s="1" t="str">
        <f>IF(ISNA(VLOOKUP(B541,Mapping!$K$5:$O$193,1,FALSE)),"Not Found",VLOOKUP(B541,Mapping!$K$5:$O$193,5,FALSE))</f>
        <v>Auckland</v>
      </c>
      <c r="G541" s="1" t="str">
        <f t="shared" si="24"/>
        <v>Counties Power Ltd2007Auckland</v>
      </c>
      <c r="H541" s="1" t="str">
        <f t="shared" si="25"/>
        <v>Counties Power Ltd2007</v>
      </c>
      <c r="I541" s="1">
        <f t="shared" si="26"/>
        <v>-74.542000000000002</v>
      </c>
    </row>
    <row r="542" spans="1:9">
      <c r="A542">
        <v>2008</v>
      </c>
      <c r="B542" t="s">
        <v>157</v>
      </c>
      <c r="C542">
        <v>366</v>
      </c>
      <c r="D542">
        <v>-52.974800000000002</v>
      </c>
      <c r="E542" s="1" t="str">
        <f>IF(ISNA(VLOOKUP(B542,Mapping!$K$5:$N$193,4,FALSE)),"Not Found",VLOOKUP(B542,Mapping!$K$5:$N$193,4,FALSE))</f>
        <v>Counties Power Ltd</v>
      </c>
      <c r="F542" s="1" t="str">
        <f>IF(ISNA(VLOOKUP(B542,Mapping!$K$5:$O$193,1,FALSE)),"Not Found",VLOOKUP(B542,Mapping!$K$5:$O$193,5,FALSE))</f>
        <v>Auckland</v>
      </c>
      <c r="G542" s="1" t="str">
        <f t="shared" si="24"/>
        <v>Counties Power Ltd2008Auckland</v>
      </c>
      <c r="H542" s="1" t="str">
        <f t="shared" si="25"/>
        <v>Counties Power Ltd2008</v>
      </c>
      <c r="I542" s="1">
        <f t="shared" si="26"/>
        <v>-52.974800000000002</v>
      </c>
    </row>
    <row r="543" spans="1:9">
      <c r="A543">
        <v>2009</v>
      </c>
      <c r="B543" t="s">
        <v>157</v>
      </c>
      <c r="C543">
        <v>365</v>
      </c>
      <c r="D543">
        <v>-37.753399999999999</v>
      </c>
      <c r="E543" s="1" t="str">
        <f>IF(ISNA(VLOOKUP(B543,Mapping!$K$5:$N$193,4,FALSE)),"Not Found",VLOOKUP(B543,Mapping!$K$5:$N$193,4,FALSE))</f>
        <v>Counties Power Ltd</v>
      </c>
      <c r="F543" s="1" t="str">
        <f>IF(ISNA(VLOOKUP(B543,Mapping!$K$5:$O$193,1,FALSE)),"Not Found",VLOOKUP(B543,Mapping!$K$5:$O$193,5,FALSE))</f>
        <v>Auckland</v>
      </c>
      <c r="G543" s="1" t="str">
        <f t="shared" si="24"/>
        <v>Counties Power Ltd2009Auckland</v>
      </c>
      <c r="H543" s="1" t="str">
        <f t="shared" si="25"/>
        <v>Counties Power Ltd2009</v>
      </c>
      <c r="I543" s="1">
        <f t="shared" si="26"/>
        <v>-37.753399999999999</v>
      </c>
    </row>
    <row r="544" spans="1:9">
      <c r="A544">
        <v>2010</v>
      </c>
      <c r="B544" t="s">
        <v>157</v>
      </c>
      <c r="C544">
        <v>365</v>
      </c>
      <c r="D544">
        <v>-95.047899999999998</v>
      </c>
      <c r="E544" s="1" t="str">
        <f>IF(ISNA(VLOOKUP(B544,Mapping!$K$5:$N$193,4,FALSE)),"Not Found",VLOOKUP(B544,Mapping!$K$5:$N$193,4,FALSE))</f>
        <v>Counties Power Ltd</v>
      </c>
      <c r="F544" s="1" t="str">
        <f>IF(ISNA(VLOOKUP(B544,Mapping!$K$5:$O$193,1,FALSE)),"Not Found",VLOOKUP(B544,Mapping!$K$5:$O$193,5,FALSE))</f>
        <v>Auckland</v>
      </c>
      <c r="G544" s="1" t="str">
        <f t="shared" si="24"/>
        <v>Counties Power Ltd2010Auckland</v>
      </c>
      <c r="H544" s="1" t="str">
        <f t="shared" si="25"/>
        <v>Counties Power Ltd2010</v>
      </c>
      <c r="I544" s="1">
        <f t="shared" si="26"/>
        <v>-95.047899999999998</v>
      </c>
    </row>
    <row r="545" spans="1:9">
      <c r="A545">
        <v>2011</v>
      </c>
      <c r="B545" t="s">
        <v>157</v>
      </c>
      <c r="C545">
        <v>181</v>
      </c>
      <c r="D545">
        <v>-32.941800000000001</v>
      </c>
      <c r="E545" s="1" t="str">
        <f>IF(ISNA(VLOOKUP(B545,Mapping!$K$5:$N$193,4,FALSE)),"Not Found",VLOOKUP(B545,Mapping!$K$5:$N$193,4,FALSE))</f>
        <v>Counties Power Ltd</v>
      </c>
      <c r="F545" s="1" t="str">
        <f>IF(ISNA(VLOOKUP(B545,Mapping!$K$5:$O$193,1,FALSE)),"Not Found",VLOOKUP(B545,Mapping!$K$5:$O$193,5,FALSE))</f>
        <v>Auckland</v>
      </c>
      <c r="G545" s="1" t="str">
        <f t="shared" si="24"/>
        <v>Counties Power Ltd2011Auckland</v>
      </c>
      <c r="H545" s="1" t="str">
        <f t="shared" si="25"/>
        <v>Counties Power Ltd2011</v>
      </c>
      <c r="I545" s="1">
        <f t="shared" si="26"/>
        <v>-32.941800000000001</v>
      </c>
    </row>
    <row r="546" spans="1:9">
      <c r="A546">
        <v>2000</v>
      </c>
      <c r="B546" t="s">
        <v>158</v>
      </c>
      <c r="C546">
        <v>366</v>
      </c>
      <c r="D546">
        <v>162.96029999999999</v>
      </c>
      <c r="E546" s="1" t="str">
        <f>IF(ISNA(VLOOKUP(B546,Mapping!$K$5:$N$193,4,FALSE)),"Not Found",VLOOKUP(B546,Mapping!$K$5:$N$193,4,FALSE))</f>
        <v>The Power Company Ltd</v>
      </c>
      <c r="F546" s="1" t="str">
        <f>IF(ISNA(VLOOKUP(B546,Mapping!$K$5:$O$193,1,FALSE)),"Not Found",VLOOKUP(B546,Mapping!$K$5:$O$193,5,FALSE))</f>
        <v>Southland</v>
      </c>
      <c r="G546" s="1" t="str">
        <f t="shared" si="24"/>
        <v>The Power Company Ltd2000Southland</v>
      </c>
      <c r="H546" s="1" t="str">
        <f t="shared" si="25"/>
        <v>The Power Company Ltd2000</v>
      </c>
      <c r="I546" s="1">
        <f t="shared" si="26"/>
        <v>162.96029999999999</v>
      </c>
    </row>
    <row r="547" spans="1:9">
      <c r="A547">
        <v>2001</v>
      </c>
      <c r="B547" t="s">
        <v>158</v>
      </c>
      <c r="C547">
        <v>365</v>
      </c>
      <c r="D547">
        <v>163.14709999999999</v>
      </c>
      <c r="E547" s="1" t="str">
        <f>IF(ISNA(VLOOKUP(B547,Mapping!$K$5:$N$193,4,FALSE)),"Not Found",VLOOKUP(B547,Mapping!$K$5:$N$193,4,FALSE))</f>
        <v>The Power Company Ltd</v>
      </c>
      <c r="F547" s="1" t="str">
        <f>IF(ISNA(VLOOKUP(B547,Mapping!$K$5:$O$193,1,FALSE)),"Not Found",VLOOKUP(B547,Mapping!$K$5:$O$193,5,FALSE))</f>
        <v>Southland</v>
      </c>
      <c r="G547" s="1" t="str">
        <f t="shared" si="24"/>
        <v>The Power Company Ltd2001Southland</v>
      </c>
      <c r="H547" s="1" t="str">
        <f t="shared" si="25"/>
        <v>The Power Company Ltd2001</v>
      </c>
      <c r="I547" s="1">
        <f t="shared" si="26"/>
        <v>163.14709999999999</v>
      </c>
    </row>
    <row r="548" spans="1:9">
      <c r="A548">
        <v>2002</v>
      </c>
      <c r="B548" t="s">
        <v>158</v>
      </c>
      <c r="C548">
        <v>365</v>
      </c>
      <c r="D548">
        <v>168.13055</v>
      </c>
      <c r="E548" s="1" t="str">
        <f>IF(ISNA(VLOOKUP(B548,Mapping!$K$5:$N$193,4,FALSE)),"Not Found",VLOOKUP(B548,Mapping!$K$5:$N$193,4,FALSE))</f>
        <v>The Power Company Ltd</v>
      </c>
      <c r="F548" s="1" t="str">
        <f>IF(ISNA(VLOOKUP(B548,Mapping!$K$5:$O$193,1,FALSE)),"Not Found",VLOOKUP(B548,Mapping!$K$5:$O$193,5,FALSE))</f>
        <v>Southland</v>
      </c>
      <c r="G548" s="1" t="str">
        <f t="shared" si="24"/>
        <v>The Power Company Ltd2002Southland</v>
      </c>
      <c r="H548" s="1" t="str">
        <f t="shared" si="25"/>
        <v>The Power Company Ltd2002</v>
      </c>
      <c r="I548" s="1">
        <f t="shared" si="26"/>
        <v>168.13055</v>
      </c>
    </row>
    <row r="549" spans="1:9">
      <c r="A549">
        <v>2003</v>
      </c>
      <c r="B549" t="s">
        <v>158</v>
      </c>
      <c r="C549">
        <v>365</v>
      </c>
      <c r="D549">
        <v>164.34934999999999</v>
      </c>
      <c r="E549" s="1" t="str">
        <f>IF(ISNA(VLOOKUP(B549,Mapping!$K$5:$N$193,4,FALSE)),"Not Found",VLOOKUP(B549,Mapping!$K$5:$N$193,4,FALSE))</f>
        <v>The Power Company Ltd</v>
      </c>
      <c r="F549" s="1" t="str">
        <f>IF(ISNA(VLOOKUP(B549,Mapping!$K$5:$O$193,1,FALSE)),"Not Found",VLOOKUP(B549,Mapping!$K$5:$O$193,5,FALSE))</f>
        <v>Southland</v>
      </c>
      <c r="G549" s="1" t="str">
        <f t="shared" si="24"/>
        <v>The Power Company Ltd2003Southland</v>
      </c>
      <c r="H549" s="1" t="str">
        <f t="shared" si="25"/>
        <v>The Power Company Ltd2003</v>
      </c>
      <c r="I549" s="1">
        <f t="shared" si="26"/>
        <v>164.34934999999999</v>
      </c>
    </row>
    <row r="550" spans="1:9">
      <c r="A550">
        <v>2004</v>
      </c>
      <c r="B550" t="s">
        <v>158</v>
      </c>
      <c r="C550">
        <v>366</v>
      </c>
      <c r="D550">
        <v>162.6729</v>
      </c>
      <c r="E550" s="1" t="str">
        <f>IF(ISNA(VLOOKUP(B550,Mapping!$K$5:$N$193,4,FALSE)),"Not Found",VLOOKUP(B550,Mapping!$K$5:$N$193,4,FALSE))</f>
        <v>The Power Company Ltd</v>
      </c>
      <c r="F550" s="1" t="str">
        <f>IF(ISNA(VLOOKUP(B550,Mapping!$K$5:$O$193,1,FALSE)),"Not Found",VLOOKUP(B550,Mapping!$K$5:$O$193,5,FALSE))</f>
        <v>Southland</v>
      </c>
      <c r="G550" s="1" t="str">
        <f t="shared" si="24"/>
        <v>The Power Company Ltd2004Southland</v>
      </c>
      <c r="H550" s="1" t="str">
        <f t="shared" si="25"/>
        <v>The Power Company Ltd2004</v>
      </c>
      <c r="I550" s="1">
        <f t="shared" si="26"/>
        <v>162.6729</v>
      </c>
    </row>
    <row r="551" spans="1:9">
      <c r="A551">
        <v>2005</v>
      </c>
      <c r="B551" t="s">
        <v>158</v>
      </c>
      <c r="C551">
        <v>365</v>
      </c>
      <c r="D551">
        <v>151.57364999999999</v>
      </c>
      <c r="E551" s="1" t="str">
        <f>IF(ISNA(VLOOKUP(B551,Mapping!$K$5:$N$193,4,FALSE)),"Not Found",VLOOKUP(B551,Mapping!$K$5:$N$193,4,FALSE))</f>
        <v>The Power Company Ltd</v>
      </c>
      <c r="F551" s="1" t="str">
        <f>IF(ISNA(VLOOKUP(B551,Mapping!$K$5:$O$193,1,FALSE)),"Not Found",VLOOKUP(B551,Mapping!$K$5:$O$193,5,FALSE))</f>
        <v>Southland</v>
      </c>
      <c r="G551" s="1" t="str">
        <f t="shared" si="24"/>
        <v>The Power Company Ltd2005Southland</v>
      </c>
      <c r="H551" s="1" t="str">
        <f t="shared" si="25"/>
        <v>The Power Company Ltd2005</v>
      </c>
      <c r="I551" s="1">
        <f t="shared" si="26"/>
        <v>151.57364999999999</v>
      </c>
    </row>
    <row r="552" spans="1:9">
      <c r="A552">
        <v>2006</v>
      </c>
      <c r="B552" t="s">
        <v>158</v>
      </c>
      <c r="C552">
        <v>365</v>
      </c>
      <c r="D552">
        <v>149.0386</v>
      </c>
      <c r="E552" s="1" t="str">
        <f>IF(ISNA(VLOOKUP(B552,Mapping!$K$5:$N$193,4,FALSE)),"Not Found",VLOOKUP(B552,Mapping!$K$5:$N$193,4,FALSE))</f>
        <v>The Power Company Ltd</v>
      </c>
      <c r="F552" s="1" t="str">
        <f>IF(ISNA(VLOOKUP(B552,Mapping!$K$5:$O$193,1,FALSE)),"Not Found",VLOOKUP(B552,Mapping!$K$5:$O$193,5,FALSE))</f>
        <v>Southland</v>
      </c>
      <c r="G552" s="1" t="str">
        <f t="shared" si="24"/>
        <v>The Power Company Ltd2006Southland</v>
      </c>
      <c r="H552" s="1" t="str">
        <f t="shared" si="25"/>
        <v>The Power Company Ltd2006</v>
      </c>
      <c r="I552" s="1">
        <f t="shared" si="26"/>
        <v>149.0386</v>
      </c>
    </row>
    <row r="553" spans="1:9">
      <c r="A553">
        <v>2007</v>
      </c>
      <c r="B553" t="s">
        <v>158</v>
      </c>
      <c r="C553">
        <v>365</v>
      </c>
      <c r="D553">
        <v>153.31479999999999</v>
      </c>
      <c r="E553" s="1" t="str">
        <f>IF(ISNA(VLOOKUP(B553,Mapping!$K$5:$N$193,4,FALSE)),"Not Found",VLOOKUP(B553,Mapping!$K$5:$N$193,4,FALSE))</f>
        <v>The Power Company Ltd</v>
      </c>
      <c r="F553" s="1" t="str">
        <f>IF(ISNA(VLOOKUP(B553,Mapping!$K$5:$O$193,1,FALSE)),"Not Found",VLOOKUP(B553,Mapping!$K$5:$O$193,5,FALSE))</f>
        <v>Southland</v>
      </c>
      <c r="G553" s="1" t="str">
        <f t="shared" si="24"/>
        <v>The Power Company Ltd2007Southland</v>
      </c>
      <c r="H553" s="1" t="str">
        <f t="shared" si="25"/>
        <v>The Power Company Ltd2007</v>
      </c>
      <c r="I553" s="1">
        <f t="shared" si="26"/>
        <v>153.31479999999999</v>
      </c>
    </row>
    <row r="554" spans="1:9">
      <c r="A554">
        <v>2008</v>
      </c>
      <c r="B554" t="s">
        <v>158</v>
      </c>
      <c r="C554">
        <v>366</v>
      </c>
      <c r="D554">
        <v>155.88034999999999</v>
      </c>
      <c r="E554" s="1" t="str">
        <f>IF(ISNA(VLOOKUP(B554,Mapping!$K$5:$N$193,4,FALSE)),"Not Found",VLOOKUP(B554,Mapping!$K$5:$N$193,4,FALSE))</f>
        <v>The Power Company Ltd</v>
      </c>
      <c r="F554" s="1" t="str">
        <f>IF(ISNA(VLOOKUP(B554,Mapping!$K$5:$O$193,1,FALSE)),"Not Found",VLOOKUP(B554,Mapping!$K$5:$O$193,5,FALSE))</f>
        <v>Southland</v>
      </c>
      <c r="G554" s="1" t="str">
        <f t="shared" si="24"/>
        <v>The Power Company Ltd2008Southland</v>
      </c>
      <c r="H554" s="1" t="str">
        <f t="shared" si="25"/>
        <v>The Power Company Ltd2008</v>
      </c>
      <c r="I554" s="1">
        <f t="shared" si="26"/>
        <v>155.88034999999999</v>
      </c>
    </row>
    <row r="555" spans="1:9">
      <c r="A555">
        <v>2009</v>
      </c>
      <c r="B555" t="s">
        <v>158</v>
      </c>
      <c r="C555">
        <v>365</v>
      </c>
      <c r="D555">
        <v>161.16810000000001</v>
      </c>
      <c r="E555" s="1" t="str">
        <f>IF(ISNA(VLOOKUP(B555,Mapping!$K$5:$N$193,4,FALSE)),"Not Found",VLOOKUP(B555,Mapping!$K$5:$N$193,4,FALSE))</f>
        <v>The Power Company Ltd</v>
      </c>
      <c r="F555" s="1" t="str">
        <f>IF(ISNA(VLOOKUP(B555,Mapping!$K$5:$O$193,1,FALSE)),"Not Found",VLOOKUP(B555,Mapping!$K$5:$O$193,5,FALSE))</f>
        <v>Southland</v>
      </c>
      <c r="G555" s="1" t="str">
        <f t="shared" si="24"/>
        <v>The Power Company Ltd2009Southland</v>
      </c>
      <c r="H555" s="1" t="str">
        <f t="shared" si="25"/>
        <v>The Power Company Ltd2009</v>
      </c>
      <c r="I555" s="1">
        <f t="shared" si="26"/>
        <v>161.16810000000001</v>
      </c>
    </row>
    <row r="556" spans="1:9">
      <c r="A556">
        <v>2010</v>
      </c>
      <c r="B556" t="s">
        <v>158</v>
      </c>
      <c r="C556">
        <v>365</v>
      </c>
      <c r="D556">
        <v>157.34004999999999</v>
      </c>
      <c r="E556" s="1" t="str">
        <f>IF(ISNA(VLOOKUP(B556,Mapping!$K$5:$N$193,4,FALSE)),"Not Found",VLOOKUP(B556,Mapping!$K$5:$N$193,4,FALSE))</f>
        <v>The Power Company Ltd</v>
      </c>
      <c r="F556" s="1" t="str">
        <f>IF(ISNA(VLOOKUP(B556,Mapping!$K$5:$O$193,1,FALSE)),"Not Found",VLOOKUP(B556,Mapping!$K$5:$O$193,5,FALSE))</f>
        <v>Southland</v>
      </c>
      <c r="G556" s="1" t="str">
        <f t="shared" si="24"/>
        <v>The Power Company Ltd2010Southland</v>
      </c>
      <c r="H556" s="1" t="str">
        <f t="shared" si="25"/>
        <v>The Power Company Ltd2010</v>
      </c>
      <c r="I556" s="1">
        <f t="shared" si="26"/>
        <v>157.34004999999999</v>
      </c>
    </row>
    <row r="557" spans="1:9">
      <c r="A557">
        <v>2011</v>
      </c>
      <c r="B557" t="s">
        <v>158</v>
      </c>
      <c r="C557">
        <v>181</v>
      </c>
      <c r="D557">
        <v>77.534800000000004</v>
      </c>
      <c r="E557" s="1" t="str">
        <f>IF(ISNA(VLOOKUP(B557,Mapping!$K$5:$N$193,4,FALSE)),"Not Found",VLOOKUP(B557,Mapping!$K$5:$N$193,4,FALSE))</f>
        <v>The Power Company Ltd</v>
      </c>
      <c r="F557" s="1" t="str">
        <f>IF(ISNA(VLOOKUP(B557,Mapping!$K$5:$O$193,1,FALSE)),"Not Found",VLOOKUP(B557,Mapping!$K$5:$O$193,5,FALSE))</f>
        <v>Southland</v>
      </c>
      <c r="G557" s="1" t="str">
        <f t="shared" si="24"/>
        <v>The Power Company Ltd2011Southland</v>
      </c>
      <c r="H557" s="1" t="str">
        <f t="shared" si="25"/>
        <v>The Power Company Ltd2011</v>
      </c>
      <c r="I557" s="1">
        <f t="shared" si="26"/>
        <v>77.534800000000004</v>
      </c>
    </row>
    <row r="558" spans="1:9">
      <c r="A558">
        <v>2000</v>
      </c>
      <c r="B558" t="s">
        <v>159</v>
      </c>
      <c r="C558">
        <v>366</v>
      </c>
      <c r="D558">
        <v>52.157150000000001</v>
      </c>
      <c r="E558" s="1" t="str">
        <f>IF(ISNA(VLOOKUP(B558,Mapping!$K$5:$N$193,4,FALSE)),"Not Found",VLOOKUP(B558,Mapping!$K$5:$N$193,4,FALSE))</f>
        <v>Westpower Ltd</v>
      </c>
      <c r="F558" s="1" t="str">
        <f>IF(ISNA(VLOOKUP(B558,Mapping!$K$5:$O$193,1,FALSE)),"Not Found",VLOOKUP(B558,Mapping!$K$5:$O$193,5,FALSE))</f>
        <v>Upper South Island</v>
      </c>
      <c r="G558" s="1" t="str">
        <f t="shared" si="24"/>
        <v>Westpower Ltd2000Upper South Island</v>
      </c>
      <c r="H558" s="1" t="str">
        <f t="shared" si="25"/>
        <v>Westpower Ltd2000</v>
      </c>
      <c r="I558" s="1">
        <f t="shared" si="26"/>
        <v>52.157150000000001</v>
      </c>
    </row>
    <row r="559" spans="1:9">
      <c r="A559">
        <v>2001</v>
      </c>
      <c r="B559" t="s">
        <v>159</v>
      </c>
      <c r="C559">
        <v>365</v>
      </c>
      <c r="D559">
        <v>50.372199999999999</v>
      </c>
      <c r="E559" s="1" t="str">
        <f>IF(ISNA(VLOOKUP(B559,Mapping!$K$5:$N$193,4,FALSE)),"Not Found",VLOOKUP(B559,Mapping!$K$5:$N$193,4,FALSE))</f>
        <v>Westpower Ltd</v>
      </c>
      <c r="F559" s="1" t="str">
        <f>IF(ISNA(VLOOKUP(B559,Mapping!$K$5:$O$193,1,FALSE)),"Not Found",VLOOKUP(B559,Mapping!$K$5:$O$193,5,FALSE))</f>
        <v>Upper South Island</v>
      </c>
      <c r="G559" s="1" t="str">
        <f t="shared" si="24"/>
        <v>Westpower Ltd2001Upper South Island</v>
      </c>
      <c r="H559" s="1" t="str">
        <f t="shared" si="25"/>
        <v>Westpower Ltd2001</v>
      </c>
      <c r="I559" s="1">
        <f t="shared" si="26"/>
        <v>50.372199999999999</v>
      </c>
    </row>
    <row r="560" spans="1:9">
      <c r="A560">
        <v>2002</v>
      </c>
      <c r="B560" t="s">
        <v>159</v>
      </c>
      <c r="C560">
        <v>365</v>
      </c>
      <c r="D560">
        <v>51.852350000000001</v>
      </c>
      <c r="E560" s="1" t="str">
        <f>IF(ISNA(VLOOKUP(B560,Mapping!$K$5:$N$193,4,FALSE)),"Not Found",VLOOKUP(B560,Mapping!$K$5:$N$193,4,FALSE))</f>
        <v>Westpower Ltd</v>
      </c>
      <c r="F560" s="1" t="str">
        <f>IF(ISNA(VLOOKUP(B560,Mapping!$K$5:$O$193,1,FALSE)),"Not Found",VLOOKUP(B560,Mapping!$K$5:$O$193,5,FALSE))</f>
        <v>Upper South Island</v>
      </c>
      <c r="G560" s="1" t="str">
        <f t="shared" si="24"/>
        <v>Westpower Ltd2002Upper South Island</v>
      </c>
      <c r="H560" s="1" t="str">
        <f t="shared" si="25"/>
        <v>Westpower Ltd2002</v>
      </c>
      <c r="I560" s="1">
        <f t="shared" si="26"/>
        <v>51.852350000000001</v>
      </c>
    </row>
    <row r="561" spans="1:9">
      <c r="A561">
        <v>2003</v>
      </c>
      <c r="B561" t="s">
        <v>159</v>
      </c>
      <c r="C561">
        <v>365</v>
      </c>
      <c r="D561">
        <v>50.041899999999998</v>
      </c>
      <c r="E561" s="1" t="str">
        <f>IF(ISNA(VLOOKUP(B561,Mapping!$K$5:$N$193,4,FALSE)),"Not Found",VLOOKUP(B561,Mapping!$K$5:$N$193,4,FALSE))</f>
        <v>Westpower Ltd</v>
      </c>
      <c r="F561" s="1" t="str">
        <f>IF(ISNA(VLOOKUP(B561,Mapping!$K$5:$O$193,1,FALSE)),"Not Found",VLOOKUP(B561,Mapping!$K$5:$O$193,5,FALSE))</f>
        <v>Upper South Island</v>
      </c>
      <c r="G561" s="1" t="str">
        <f t="shared" si="24"/>
        <v>Westpower Ltd2003Upper South Island</v>
      </c>
      <c r="H561" s="1" t="str">
        <f t="shared" si="25"/>
        <v>Westpower Ltd2003</v>
      </c>
      <c r="I561" s="1">
        <f t="shared" si="26"/>
        <v>50.041899999999998</v>
      </c>
    </row>
    <row r="562" spans="1:9">
      <c r="A562">
        <v>2004</v>
      </c>
      <c r="B562" t="s">
        <v>159</v>
      </c>
      <c r="C562">
        <v>366</v>
      </c>
      <c r="D562">
        <v>52.892949999999999</v>
      </c>
      <c r="E562" s="1" t="str">
        <f>IF(ISNA(VLOOKUP(B562,Mapping!$K$5:$N$193,4,FALSE)),"Not Found",VLOOKUP(B562,Mapping!$K$5:$N$193,4,FALSE))</f>
        <v>Westpower Ltd</v>
      </c>
      <c r="F562" s="1" t="str">
        <f>IF(ISNA(VLOOKUP(B562,Mapping!$K$5:$O$193,1,FALSE)),"Not Found",VLOOKUP(B562,Mapping!$K$5:$O$193,5,FALSE))</f>
        <v>Upper South Island</v>
      </c>
      <c r="G562" s="1" t="str">
        <f t="shared" si="24"/>
        <v>Westpower Ltd2004Upper South Island</v>
      </c>
      <c r="H562" s="1" t="str">
        <f t="shared" si="25"/>
        <v>Westpower Ltd2004</v>
      </c>
      <c r="I562" s="1">
        <f t="shared" si="26"/>
        <v>52.892949999999999</v>
      </c>
    </row>
    <row r="563" spans="1:9">
      <c r="A563">
        <v>2005</v>
      </c>
      <c r="B563" t="s">
        <v>159</v>
      </c>
      <c r="C563">
        <v>365</v>
      </c>
      <c r="D563">
        <v>51.95825</v>
      </c>
      <c r="E563" s="1" t="str">
        <f>IF(ISNA(VLOOKUP(B563,Mapping!$K$5:$N$193,4,FALSE)),"Not Found",VLOOKUP(B563,Mapping!$K$5:$N$193,4,FALSE))</f>
        <v>Westpower Ltd</v>
      </c>
      <c r="F563" s="1" t="str">
        <f>IF(ISNA(VLOOKUP(B563,Mapping!$K$5:$O$193,1,FALSE)),"Not Found",VLOOKUP(B563,Mapping!$K$5:$O$193,5,FALSE))</f>
        <v>Upper South Island</v>
      </c>
      <c r="G563" s="1" t="str">
        <f t="shared" si="24"/>
        <v>Westpower Ltd2005Upper South Island</v>
      </c>
      <c r="H563" s="1" t="str">
        <f t="shared" si="25"/>
        <v>Westpower Ltd2005</v>
      </c>
      <c r="I563" s="1">
        <f t="shared" si="26"/>
        <v>51.95825</v>
      </c>
    </row>
    <row r="564" spans="1:9">
      <c r="A564">
        <v>2006</v>
      </c>
      <c r="B564" t="s">
        <v>159</v>
      </c>
      <c r="C564">
        <v>365</v>
      </c>
      <c r="D564">
        <v>53.726100000000002</v>
      </c>
      <c r="E564" s="1" t="str">
        <f>IF(ISNA(VLOOKUP(B564,Mapping!$K$5:$N$193,4,FALSE)),"Not Found",VLOOKUP(B564,Mapping!$K$5:$N$193,4,FALSE))</f>
        <v>Westpower Ltd</v>
      </c>
      <c r="F564" s="1" t="str">
        <f>IF(ISNA(VLOOKUP(B564,Mapping!$K$5:$O$193,1,FALSE)),"Not Found",VLOOKUP(B564,Mapping!$K$5:$O$193,5,FALSE))</f>
        <v>Upper South Island</v>
      </c>
      <c r="G564" s="1" t="str">
        <f t="shared" si="24"/>
        <v>Westpower Ltd2006Upper South Island</v>
      </c>
      <c r="H564" s="1" t="str">
        <f t="shared" si="25"/>
        <v>Westpower Ltd2006</v>
      </c>
      <c r="I564" s="1">
        <f t="shared" si="26"/>
        <v>53.726100000000002</v>
      </c>
    </row>
    <row r="565" spans="1:9">
      <c r="A565">
        <v>2007</v>
      </c>
      <c r="B565" t="s">
        <v>159</v>
      </c>
      <c r="C565">
        <v>365</v>
      </c>
      <c r="D565">
        <v>54.098700000000001</v>
      </c>
      <c r="E565" s="1" t="str">
        <f>IF(ISNA(VLOOKUP(B565,Mapping!$K$5:$N$193,4,FALSE)),"Not Found",VLOOKUP(B565,Mapping!$K$5:$N$193,4,FALSE))</f>
        <v>Westpower Ltd</v>
      </c>
      <c r="F565" s="1" t="str">
        <f>IF(ISNA(VLOOKUP(B565,Mapping!$K$5:$O$193,1,FALSE)),"Not Found",VLOOKUP(B565,Mapping!$K$5:$O$193,5,FALSE))</f>
        <v>Upper South Island</v>
      </c>
      <c r="G565" s="1" t="str">
        <f t="shared" si="24"/>
        <v>Westpower Ltd2007Upper South Island</v>
      </c>
      <c r="H565" s="1" t="str">
        <f t="shared" si="25"/>
        <v>Westpower Ltd2007</v>
      </c>
      <c r="I565" s="1">
        <f t="shared" si="26"/>
        <v>54.098700000000001</v>
      </c>
    </row>
    <row r="566" spans="1:9">
      <c r="A566">
        <v>2008</v>
      </c>
      <c r="B566" t="s">
        <v>159</v>
      </c>
      <c r="C566">
        <v>366</v>
      </c>
      <c r="D566">
        <v>56.400799999999997</v>
      </c>
      <c r="E566" s="1" t="str">
        <f>IF(ISNA(VLOOKUP(B566,Mapping!$K$5:$N$193,4,FALSE)),"Not Found",VLOOKUP(B566,Mapping!$K$5:$N$193,4,FALSE))</f>
        <v>Westpower Ltd</v>
      </c>
      <c r="F566" s="1" t="str">
        <f>IF(ISNA(VLOOKUP(B566,Mapping!$K$5:$O$193,1,FALSE)),"Not Found",VLOOKUP(B566,Mapping!$K$5:$O$193,5,FALSE))</f>
        <v>Upper South Island</v>
      </c>
      <c r="G566" s="1" t="str">
        <f t="shared" si="24"/>
        <v>Westpower Ltd2008Upper South Island</v>
      </c>
      <c r="H566" s="1" t="str">
        <f t="shared" si="25"/>
        <v>Westpower Ltd2008</v>
      </c>
      <c r="I566" s="1">
        <f t="shared" si="26"/>
        <v>56.400799999999997</v>
      </c>
    </row>
    <row r="567" spans="1:9">
      <c r="A567">
        <v>2009</v>
      </c>
      <c r="B567" t="s">
        <v>159</v>
      </c>
      <c r="C567">
        <v>365</v>
      </c>
      <c r="D567">
        <v>58.044699999999999</v>
      </c>
      <c r="E567" s="1" t="str">
        <f>IF(ISNA(VLOOKUP(B567,Mapping!$K$5:$N$193,4,FALSE)),"Not Found",VLOOKUP(B567,Mapping!$K$5:$N$193,4,FALSE))</f>
        <v>Westpower Ltd</v>
      </c>
      <c r="F567" s="1" t="str">
        <f>IF(ISNA(VLOOKUP(B567,Mapping!$K$5:$O$193,1,FALSE)),"Not Found",VLOOKUP(B567,Mapping!$K$5:$O$193,5,FALSE))</f>
        <v>Upper South Island</v>
      </c>
      <c r="G567" s="1" t="str">
        <f t="shared" si="24"/>
        <v>Westpower Ltd2009Upper South Island</v>
      </c>
      <c r="H567" s="1" t="str">
        <f t="shared" si="25"/>
        <v>Westpower Ltd2009</v>
      </c>
      <c r="I567" s="1">
        <f t="shared" si="26"/>
        <v>58.044699999999999</v>
      </c>
    </row>
    <row r="568" spans="1:9">
      <c r="A568">
        <v>2010</v>
      </c>
      <c r="B568" t="s">
        <v>159</v>
      </c>
      <c r="C568">
        <v>365</v>
      </c>
      <c r="D568">
        <v>57.932250000000003</v>
      </c>
      <c r="E568" s="1" t="str">
        <f>IF(ISNA(VLOOKUP(B568,Mapping!$K$5:$N$193,4,FALSE)),"Not Found",VLOOKUP(B568,Mapping!$K$5:$N$193,4,FALSE))</f>
        <v>Westpower Ltd</v>
      </c>
      <c r="F568" s="1" t="str">
        <f>IF(ISNA(VLOOKUP(B568,Mapping!$K$5:$O$193,1,FALSE)),"Not Found",VLOOKUP(B568,Mapping!$K$5:$O$193,5,FALSE))</f>
        <v>Upper South Island</v>
      </c>
      <c r="G568" s="1" t="str">
        <f t="shared" si="24"/>
        <v>Westpower Ltd2010Upper South Island</v>
      </c>
      <c r="H568" s="1" t="str">
        <f t="shared" si="25"/>
        <v>Westpower Ltd2010</v>
      </c>
      <c r="I568" s="1">
        <f t="shared" si="26"/>
        <v>57.932250000000003</v>
      </c>
    </row>
    <row r="569" spans="1:9">
      <c r="A569">
        <v>2011</v>
      </c>
      <c r="B569" t="s">
        <v>159</v>
      </c>
      <c r="C569">
        <v>181</v>
      </c>
      <c r="D569">
        <v>28.097049999999999</v>
      </c>
      <c r="E569" s="1" t="str">
        <f>IF(ISNA(VLOOKUP(B569,Mapping!$K$5:$N$193,4,FALSE)),"Not Found",VLOOKUP(B569,Mapping!$K$5:$N$193,4,FALSE))</f>
        <v>Westpower Ltd</v>
      </c>
      <c r="F569" s="1" t="str">
        <f>IF(ISNA(VLOOKUP(B569,Mapping!$K$5:$O$193,1,FALSE)),"Not Found",VLOOKUP(B569,Mapping!$K$5:$O$193,5,FALSE))</f>
        <v>Upper South Island</v>
      </c>
      <c r="G569" s="1" t="str">
        <f t="shared" si="24"/>
        <v>Westpower Ltd2011Upper South Island</v>
      </c>
      <c r="H569" s="1" t="str">
        <f t="shared" si="25"/>
        <v>Westpower Ltd2011</v>
      </c>
      <c r="I569" s="1">
        <f t="shared" si="26"/>
        <v>28.097049999999999</v>
      </c>
    </row>
    <row r="570" spans="1:9">
      <c r="A570">
        <v>2000</v>
      </c>
      <c r="B570" t="s">
        <v>160</v>
      </c>
      <c r="C570">
        <v>366</v>
      </c>
      <c r="D570">
        <v>46.455950000000001</v>
      </c>
      <c r="E570" s="1" t="str">
        <f>IF(ISNA(VLOOKUP(B570,Mapping!$K$5:$N$193,4,FALSE)),"Not Found",VLOOKUP(B570,Mapping!$K$5:$N$193,4,FALSE))</f>
        <v>Powerco Ltd</v>
      </c>
      <c r="F570" s="1" t="str">
        <f>IF(ISNA(VLOOKUP(B570,Mapping!$K$5:$O$193,1,FALSE)),"Not Found",VLOOKUP(B570,Mapping!$K$5:$O$193,5,FALSE))</f>
        <v>Wellington</v>
      </c>
      <c r="G570" s="1" t="str">
        <f t="shared" si="24"/>
        <v>Powerco Ltd2000Wellington</v>
      </c>
      <c r="H570" s="1" t="str">
        <f t="shared" si="25"/>
        <v>Powerco Ltd2000</v>
      </c>
      <c r="I570" s="1">
        <f t="shared" si="26"/>
        <v>46.455950000000001</v>
      </c>
    </row>
    <row r="571" spans="1:9">
      <c r="A571">
        <v>2001</v>
      </c>
      <c r="B571" t="s">
        <v>160</v>
      </c>
      <c r="C571">
        <v>365</v>
      </c>
      <c r="D571">
        <v>46.083799999999997</v>
      </c>
      <c r="E571" s="1" t="str">
        <f>IF(ISNA(VLOOKUP(B571,Mapping!$K$5:$N$193,4,FALSE)),"Not Found",VLOOKUP(B571,Mapping!$K$5:$N$193,4,FALSE))</f>
        <v>Powerco Ltd</v>
      </c>
      <c r="F571" s="1" t="str">
        <f>IF(ISNA(VLOOKUP(B571,Mapping!$K$5:$O$193,1,FALSE)),"Not Found",VLOOKUP(B571,Mapping!$K$5:$O$193,5,FALSE))</f>
        <v>Wellington</v>
      </c>
      <c r="G571" s="1" t="str">
        <f t="shared" si="24"/>
        <v>Powerco Ltd2001Wellington</v>
      </c>
      <c r="H571" s="1" t="str">
        <f t="shared" si="25"/>
        <v>Powerco Ltd2001</v>
      </c>
      <c r="I571" s="1">
        <f t="shared" si="26"/>
        <v>46.083799999999997</v>
      </c>
    </row>
    <row r="572" spans="1:9">
      <c r="A572">
        <v>2002</v>
      </c>
      <c r="B572" t="s">
        <v>160</v>
      </c>
      <c r="C572">
        <v>365</v>
      </c>
      <c r="D572">
        <v>44.142249999999997</v>
      </c>
      <c r="E572" s="1" t="str">
        <f>IF(ISNA(VLOOKUP(B572,Mapping!$K$5:$N$193,4,FALSE)),"Not Found",VLOOKUP(B572,Mapping!$K$5:$N$193,4,FALSE))</f>
        <v>Powerco Ltd</v>
      </c>
      <c r="F572" s="1" t="str">
        <f>IF(ISNA(VLOOKUP(B572,Mapping!$K$5:$O$193,1,FALSE)),"Not Found",VLOOKUP(B572,Mapping!$K$5:$O$193,5,FALSE))</f>
        <v>Wellington</v>
      </c>
      <c r="G572" s="1" t="str">
        <f t="shared" si="24"/>
        <v>Powerco Ltd2002Wellington</v>
      </c>
      <c r="H572" s="1" t="str">
        <f t="shared" si="25"/>
        <v>Powerco Ltd2002</v>
      </c>
      <c r="I572" s="1">
        <f t="shared" si="26"/>
        <v>44.142249999999997</v>
      </c>
    </row>
    <row r="573" spans="1:9">
      <c r="A573">
        <v>2003</v>
      </c>
      <c r="B573" t="s">
        <v>160</v>
      </c>
      <c r="C573">
        <v>365</v>
      </c>
      <c r="D573">
        <v>48.9724</v>
      </c>
      <c r="E573" s="1" t="str">
        <f>IF(ISNA(VLOOKUP(B573,Mapping!$K$5:$N$193,4,FALSE)),"Not Found",VLOOKUP(B573,Mapping!$K$5:$N$193,4,FALSE))</f>
        <v>Powerco Ltd</v>
      </c>
      <c r="F573" s="1" t="str">
        <f>IF(ISNA(VLOOKUP(B573,Mapping!$K$5:$O$193,1,FALSE)),"Not Found",VLOOKUP(B573,Mapping!$K$5:$O$193,5,FALSE))</f>
        <v>Wellington</v>
      </c>
      <c r="G573" s="1" t="str">
        <f t="shared" si="24"/>
        <v>Powerco Ltd2003Wellington</v>
      </c>
      <c r="H573" s="1" t="str">
        <f t="shared" si="25"/>
        <v>Powerco Ltd2003</v>
      </c>
      <c r="I573" s="1">
        <f t="shared" si="26"/>
        <v>48.9724</v>
      </c>
    </row>
    <row r="574" spans="1:9">
      <c r="A574">
        <v>2004</v>
      </c>
      <c r="B574" t="s">
        <v>160</v>
      </c>
      <c r="C574">
        <v>366</v>
      </c>
      <c r="D574">
        <v>47.53875</v>
      </c>
      <c r="E574" s="1" t="str">
        <f>IF(ISNA(VLOOKUP(B574,Mapping!$K$5:$N$193,4,FALSE)),"Not Found",VLOOKUP(B574,Mapping!$K$5:$N$193,4,FALSE))</f>
        <v>Powerco Ltd</v>
      </c>
      <c r="F574" s="1" t="str">
        <f>IF(ISNA(VLOOKUP(B574,Mapping!$K$5:$O$193,1,FALSE)),"Not Found",VLOOKUP(B574,Mapping!$K$5:$O$193,5,FALSE))</f>
        <v>Wellington</v>
      </c>
      <c r="G574" s="1" t="str">
        <f t="shared" si="24"/>
        <v>Powerco Ltd2004Wellington</v>
      </c>
      <c r="H574" s="1" t="str">
        <f t="shared" si="25"/>
        <v>Powerco Ltd2004</v>
      </c>
      <c r="I574" s="1">
        <f t="shared" si="26"/>
        <v>47.53875</v>
      </c>
    </row>
    <row r="575" spans="1:9">
      <c r="A575">
        <v>2005</v>
      </c>
      <c r="B575" t="s">
        <v>160</v>
      </c>
      <c r="C575">
        <v>365</v>
      </c>
      <c r="D575">
        <v>41.061100000000003</v>
      </c>
      <c r="E575" s="1" t="str">
        <f>IF(ISNA(VLOOKUP(B575,Mapping!$K$5:$N$193,4,FALSE)),"Not Found",VLOOKUP(B575,Mapping!$K$5:$N$193,4,FALSE))</f>
        <v>Powerco Ltd</v>
      </c>
      <c r="F575" s="1" t="str">
        <f>IF(ISNA(VLOOKUP(B575,Mapping!$K$5:$O$193,1,FALSE)),"Not Found",VLOOKUP(B575,Mapping!$K$5:$O$193,5,FALSE))</f>
        <v>Wellington</v>
      </c>
      <c r="G575" s="1" t="str">
        <f t="shared" si="24"/>
        <v>Powerco Ltd2005Wellington</v>
      </c>
      <c r="H575" s="1" t="str">
        <f t="shared" si="25"/>
        <v>Powerco Ltd2005</v>
      </c>
      <c r="I575" s="1">
        <f t="shared" si="26"/>
        <v>41.061100000000003</v>
      </c>
    </row>
    <row r="576" spans="1:9">
      <c r="A576">
        <v>2006</v>
      </c>
      <c r="B576" t="s">
        <v>160</v>
      </c>
      <c r="C576">
        <v>365</v>
      </c>
      <c r="D576">
        <v>35.717300000000002</v>
      </c>
      <c r="E576" s="1" t="str">
        <f>IF(ISNA(VLOOKUP(B576,Mapping!$K$5:$N$193,4,FALSE)),"Not Found",VLOOKUP(B576,Mapping!$K$5:$N$193,4,FALSE))</f>
        <v>Powerco Ltd</v>
      </c>
      <c r="F576" s="1" t="str">
        <f>IF(ISNA(VLOOKUP(B576,Mapping!$K$5:$O$193,1,FALSE)),"Not Found",VLOOKUP(B576,Mapping!$K$5:$O$193,5,FALSE))</f>
        <v>Wellington</v>
      </c>
      <c r="G576" s="1" t="str">
        <f t="shared" si="24"/>
        <v>Powerco Ltd2006Wellington</v>
      </c>
      <c r="H576" s="1" t="str">
        <f t="shared" si="25"/>
        <v>Powerco Ltd2006</v>
      </c>
      <c r="I576" s="1">
        <f t="shared" si="26"/>
        <v>35.717300000000002</v>
      </c>
    </row>
    <row r="577" spans="1:9">
      <c r="A577">
        <v>2007</v>
      </c>
      <c r="B577" t="s">
        <v>160</v>
      </c>
      <c r="C577">
        <v>365</v>
      </c>
      <c r="D577">
        <v>43.628599999999999</v>
      </c>
      <c r="E577" s="1" t="str">
        <f>IF(ISNA(VLOOKUP(B577,Mapping!$K$5:$N$193,4,FALSE)),"Not Found",VLOOKUP(B577,Mapping!$K$5:$N$193,4,FALSE))</f>
        <v>Powerco Ltd</v>
      </c>
      <c r="F577" s="1" t="str">
        <f>IF(ISNA(VLOOKUP(B577,Mapping!$K$5:$O$193,1,FALSE)),"Not Found",VLOOKUP(B577,Mapping!$K$5:$O$193,5,FALSE))</f>
        <v>Wellington</v>
      </c>
      <c r="G577" s="1" t="str">
        <f t="shared" si="24"/>
        <v>Powerco Ltd2007Wellington</v>
      </c>
      <c r="H577" s="1" t="str">
        <f t="shared" si="25"/>
        <v>Powerco Ltd2007</v>
      </c>
      <c r="I577" s="1">
        <f t="shared" si="26"/>
        <v>43.628599999999999</v>
      </c>
    </row>
    <row r="578" spans="1:9">
      <c r="A578">
        <v>2008</v>
      </c>
      <c r="B578" t="s">
        <v>160</v>
      </c>
      <c r="C578">
        <v>366</v>
      </c>
      <c r="D578">
        <v>44.232149999999997</v>
      </c>
      <c r="E578" s="1" t="str">
        <f>IF(ISNA(VLOOKUP(B578,Mapping!$K$5:$N$193,4,FALSE)),"Not Found",VLOOKUP(B578,Mapping!$K$5:$N$193,4,FALSE))</f>
        <v>Powerco Ltd</v>
      </c>
      <c r="F578" s="1" t="str">
        <f>IF(ISNA(VLOOKUP(B578,Mapping!$K$5:$O$193,1,FALSE)),"Not Found",VLOOKUP(B578,Mapping!$K$5:$O$193,5,FALSE))</f>
        <v>Wellington</v>
      </c>
      <c r="G578" s="1" t="str">
        <f t="shared" ref="G578:G641" si="27">+E578&amp;A578&amp;F578</f>
        <v>Powerco Ltd2008Wellington</v>
      </c>
      <c r="H578" s="1" t="str">
        <f t="shared" si="25"/>
        <v>Powerco Ltd2008</v>
      </c>
      <c r="I578" s="1">
        <f t="shared" si="26"/>
        <v>44.232149999999997</v>
      </c>
    </row>
    <row r="579" spans="1:9">
      <c r="A579">
        <v>2009</v>
      </c>
      <c r="B579" t="s">
        <v>160</v>
      </c>
      <c r="C579">
        <v>365</v>
      </c>
      <c r="D579">
        <v>41.034700000000001</v>
      </c>
      <c r="E579" s="1" t="str">
        <f>IF(ISNA(VLOOKUP(B579,Mapping!$K$5:$N$193,4,FALSE)),"Not Found",VLOOKUP(B579,Mapping!$K$5:$N$193,4,FALSE))</f>
        <v>Powerco Ltd</v>
      </c>
      <c r="F579" s="1" t="str">
        <f>IF(ISNA(VLOOKUP(B579,Mapping!$K$5:$O$193,1,FALSE)),"Not Found",VLOOKUP(B579,Mapping!$K$5:$O$193,5,FALSE))</f>
        <v>Wellington</v>
      </c>
      <c r="G579" s="1" t="str">
        <f t="shared" si="27"/>
        <v>Powerco Ltd2009Wellington</v>
      </c>
      <c r="H579" s="1" t="str">
        <f t="shared" ref="H579:H642" si="28">+E579&amp;A579</f>
        <v>Powerco Ltd2009</v>
      </c>
      <c r="I579" s="1">
        <f t="shared" ref="I579:I642" si="29">+D579</f>
        <v>41.034700000000001</v>
      </c>
    </row>
    <row r="580" spans="1:9">
      <c r="A580">
        <v>2010</v>
      </c>
      <c r="B580" t="s">
        <v>160</v>
      </c>
      <c r="C580">
        <v>365</v>
      </c>
      <c r="D580">
        <v>43.9681</v>
      </c>
      <c r="E580" s="1" t="str">
        <f>IF(ISNA(VLOOKUP(B580,Mapping!$K$5:$N$193,4,FALSE)),"Not Found",VLOOKUP(B580,Mapping!$K$5:$N$193,4,FALSE))</f>
        <v>Powerco Ltd</v>
      </c>
      <c r="F580" s="1" t="str">
        <f>IF(ISNA(VLOOKUP(B580,Mapping!$K$5:$O$193,1,FALSE)),"Not Found",VLOOKUP(B580,Mapping!$K$5:$O$193,5,FALSE))</f>
        <v>Wellington</v>
      </c>
      <c r="G580" s="1" t="str">
        <f t="shared" si="27"/>
        <v>Powerco Ltd2010Wellington</v>
      </c>
      <c r="H580" s="1" t="str">
        <f t="shared" si="28"/>
        <v>Powerco Ltd2010</v>
      </c>
      <c r="I580" s="1">
        <f t="shared" si="29"/>
        <v>43.9681</v>
      </c>
    </row>
    <row r="581" spans="1:9">
      <c r="A581">
        <v>2011</v>
      </c>
      <c r="B581" t="s">
        <v>160</v>
      </c>
      <c r="C581">
        <v>181</v>
      </c>
      <c r="D581">
        <v>22.590499999999999</v>
      </c>
      <c r="E581" s="1" t="str">
        <f>IF(ISNA(VLOOKUP(B581,Mapping!$K$5:$N$193,4,FALSE)),"Not Found",VLOOKUP(B581,Mapping!$K$5:$N$193,4,FALSE))</f>
        <v>Powerco Ltd</v>
      </c>
      <c r="F581" s="1" t="str">
        <f>IF(ISNA(VLOOKUP(B581,Mapping!$K$5:$O$193,1,FALSE)),"Not Found",VLOOKUP(B581,Mapping!$K$5:$O$193,5,FALSE))</f>
        <v>Wellington</v>
      </c>
      <c r="G581" s="1" t="str">
        <f t="shared" si="27"/>
        <v>Powerco Ltd2011Wellington</v>
      </c>
      <c r="H581" s="1" t="str">
        <f t="shared" si="28"/>
        <v>Powerco Ltd2011</v>
      </c>
      <c r="I581" s="1">
        <f t="shared" si="29"/>
        <v>22.590499999999999</v>
      </c>
    </row>
    <row r="582" spans="1:9">
      <c r="A582">
        <v>2000</v>
      </c>
      <c r="B582" t="s">
        <v>161</v>
      </c>
      <c r="C582">
        <v>366</v>
      </c>
      <c r="D582">
        <v>119.17055000000001</v>
      </c>
      <c r="E582" s="1" t="str">
        <f>IF(ISNA(VLOOKUP(B582,Mapping!$K$5:$N$193,4,FALSE)),"Not Found",VLOOKUP(B582,Mapping!$K$5:$N$193,4,FALSE))</f>
        <v>WEL Networks</v>
      </c>
      <c r="F582" s="1" t="str">
        <f>IF(ISNA(VLOOKUP(B582,Mapping!$K$5:$O$193,1,FALSE)),"Not Found",VLOOKUP(B582,Mapping!$K$5:$O$193,5,FALSE))</f>
        <v>Waikato</v>
      </c>
      <c r="G582" s="1" t="str">
        <f t="shared" si="27"/>
        <v>WEL Networks2000Waikato</v>
      </c>
      <c r="H582" s="1" t="str">
        <f t="shared" si="28"/>
        <v>WEL Networks2000</v>
      </c>
      <c r="I582" s="1">
        <f t="shared" si="29"/>
        <v>119.17055000000001</v>
      </c>
    </row>
    <row r="583" spans="1:9">
      <c r="A583">
        <v>2001</v>
      </c>
      <c r="B583" t="s">
        <v>161</v>
      </c>
      <c r="C583">
        <v>365</v>
      </c>
      <c r="D583">
        <v>122.72095</v>
      </c>
      <c r="E583" s="1" t="str">
        <f>IF(ISNA(VLOOKUP(B583,Mapping!$K$5:$N$193,4,FALSE)),"Not Found",VLOOKUP(B583,Mapping!$K$5:$N$193,4,FALSE))</f>
        <v>WEL Networks</v>
      </c>
      <c r="F583" s="1" t="str">
        <f>IF(ISNA(VLOOKUP(B583,Mapping!$K$5:$O$193,1,FALSE)),"Not Found",VLOOKUP(B583,Mapping!$K$5:$O$193,5,FALSE))</f>
        <v>Waikato</v>
      </c>
      <c r="G583" s="1" t="str">
        <f t="shared" si="27"/>
        <v>WEL Networks2001Waikato</v>
      </c>
      <c r="H583" s="1" t="str">
        <f t="shared" si="28"/>
        <v>WEL Networks2001</v>
      </c>
      <c r="I583" s="1">
        <f t="shared" si="29"/>
        <v>122.72095</v>
      </c>
    </row>
    <row r="584" spans="1:9">
      <c r="A584">
        <v>2002</v>
      </c>
      <c r="B584" t="s">
        <v>161</v>
      </c>
      <c r="C584">
        <v>365</v>
      </c>
      <c r="D584">
        <v>127.56495</v>
      </c>
      <c r="E584" s="1" t="str">
        <f>IF(ISNA(VLOOKUP(B584,Mapping!$K$5:$N$193,4,FALSE)),"Not Found",VLOOKUP(B584,Mapping!$K$5:$N$193,4,FALSE))</f>
        <v>WEL Networks</v>
      </c>
      <c r="F584" s="1" t="str">
        <f>IF(ISNA(VLOOKUP(B584,Mapping!$K$5:$O$193,1,FALSE)),"Not Found",VLOOKUP(B584,Mapping!$K$5:$O$193,5,FALSE))</f>
        <v>Waikato</v>
      </c>
      <c r="G584" s="1" t="str">
        <f t="shared" si="27"/>
        <v>WEL Networks2002Waikato</v>
      </c>
      <c r="H584" s="1" t="str">
        <f t="shared" si="28"/>
        <v>WEL Networks2002</v>
      </c>
      <c r="I584" s="1">
        <f t="shared" si="29"/>
        <v>127.56495</v>
      </c>
    </row>
    <row r="585" spans="1:9">
      <c r="A585">
        <v>2003</v>
      </c>
      <c r="B585" t="s">
        <v>161</v>
      </c>
      <c r="C585">
        <v>365</v>
      </c>
      <c r="D585">
        <v>130.21610000000001</v>
      </c>
      <c r="E585" s="1" t="str">
        <f>IF(ISNA(VLOOKUP(B585,Mapping!$K$5:$N$193,4,FALSE)),"Not Found",VLOOKUP(B585,Mapping!$K$5:$N$193,4,FALSE))</f>
        <v>WEL Networks</v>
      </c>
      <c r="F585" s="1" t="str">
        <f>IF(ISNA(VLOOKUP(B585,Mapping!$K$5:$O$193,1,FALSE)),"Not Found",VLOOKUP(B585,Mapping!$K$5:$O$193,5,FALSE))</f>
        <v>Waikato</v>
      </c>
      <c r="G585" s="1" t="str">
        <f t="shared" si="27"/>
        <v>WEL Networks2003Waikato</v>
      </c>
      <c r="H585" s="1" t="str">
        <f t="shared" si="28"/>
        <v>WEL Networks2003</v>
      </c>
      <c r="I585" s="1">
        <f t="shared" si="29"/>
        <v>130.21610000000001</v>
      </c>
    </row>
    <row r="586" spans="1:9">
      <c r="A586">
        <v>2004</v>
      </c>
      <c r="B586" t="s">
        <v>161</v>
      </c>
      <c r="C586">
        <v>366</v>
      </c>
      <c r="D586">
        <v>136.74189999999999</v>
      </c>
      <c r="E586" s="1" t="str">
        <f>IF(ISNA(VLOOKUP(B586,Mapping!$K$5:$N$193,4,FALSE)),"Not Found",VLOOKUP(B586,Mapping!$K$5:$N$193,4,FALSE))</f>
        <v>WEL Networks</v>
      </c>
      <c r="F586" s="1" t="str">
        <f>IF(ISNA(VLOOKUP(B586,Mapping!$K$5:$O$193,1,FALSE)),"Not Found",VLOOKUP(B586,Mapping!$K$5:$O$193,5,FALSE))</f>
        <v>Waikato</v>
      </c>
      <c r="G586" s="1" t="str">
        <f t="shared" si="27"/>
        <v>WEL Networks2004Waikato</v>
      </c>
      <c r="H586" s="1" t="str">
        <f t="shared" si="28"/>
        <v>WEL Networks2004</v>
      </c>
      <c r="I586" s="1">
        <f t="shared" si="29"/>
        <v>136.74189999999999</v>
      </c>
    </row>
    <row r="587" spans="1:9">
      <c r="A587">
        <v>2005</v>
      </c>
      <c r="B587" t="s">
        <v>161</v>
      </c>
      <c r="C587">
        <v>365</v>
      </c>
      <c r="D587">
        <v>136.50094999999999</v>
      </c>
      <c r="E587" s="1" t="str">
        <f>IF(ISNA(VLOOKUP(B587,Mapping!$K$5:$N$193,4,FALSE)),"Not Found",VLOOKUP(B587,Mapping!$K$5:$N$193,4,FALSE))</f>
        <v>WEL Networks</v>
      </c>
      <c r="F587" s="1" t="str">
        <f>IF(ISNA(VLOOKUP(B587,Mapping!$K$5:$O$193,1,FALSE)),"Not Found",VLOOKUP(B587,Mapping!$K$5:$O$193,5,FALSE))</f>
        <v>Waikato</v>
      </c>
      <c r="G587" s="1" t="str">
        <f t="shared" si="27"/>
        <v>WEL Networks2005Waikato</v>
      </c>
      <c r="H587" s="1" t="str">
        <f t="shared" si="28"/>
        <v>WEL Networks2005</v>
      </c>
      <c r="I587" s="1">
        <f t="shared" si="29"/>
        <v>136.50094999999999</v>
      </c>
    </row>
    <row r="588" spans="1:9">
      <c r="A588">
        <v>2006</v>
      </c>
      <c r="B588" t="s">
        <v>161</v>
      </c>
      <c r="C588">
        <v>365</v>
      </c>
      <c r="D588">
        <v>143.45599999999999</v>
      </c>
      <c r="E588" s="1" t="str">
        <f>IF(ISNA(VLOOKUP(B588,Mapping!$K$5:$N$193,4,FALSE)),"Not Found",VLOOKUP(B588,Mapping!$K$5:$N$193,4,FALSE))</f>
        <v>WEL Networks</v>
      </c>
      <c r="F588" s="1" t="str">
        <f>IF(ISNA(VLOOKUP(B588,Mapping!$K$5:$O$193,1,FALSE)),"Not Found",VLOOKUP(B588,Mapping!$K$5:$O$193,5,FALSE))</f>
        <v>Waikato</v>
      </c>
      <c r="G588" s="1" t="str">
        <f t="shared" si="27"/>
        <v>WEL Networks2006Waikato</v>
      </c>
      <c r="H588" s="1" t="str">
        <f t="shared" si="28"/>
        <v>WEL Networks2006</v>
      </c>
      <c r="I588" s="1">
        <f t="shared" si="29"/>
        <v>143.45599999999999</v>
      </c>
    </row>
    <row r="589" spans="1:9">
      <c r="A589">
        <v>2007</v>
      </c>
      <c r="B589" t="s">
        <v>161</v>
      </c>
      <c r="C589">
        <v>365</v>
      </c>
      <c r="D589">
        <v>142.88575</v>
      </c>
      <c r="E589" s="1" t="str">
        <f>IF(ISNA(VLOOKUP(B589,Mapping!$K$5:$N$193,4,FALSE)),"Not Found",VLOOKUP(B589,Mapping!$K$5:$N$193,4,FALSE))</f>
        <v>WEL Networks</v>
      </c>
      <c r="F589" s="1" t="str">
        <f>IF(ISNA(VLOOKUP(B589,Mapping!$K$5:$O$193,1,FALSE)),"Not Found",VLOOKUP(B589,Mapping!$K$5:$O$193,5,FALSE))</f>
        <v>Waikato</v>
      </c>
      <c r="G589" s="1" t="str">
        <f t="shared" si="27"/>
        <v>WEL Networks2007Waikato</v>
      </c>
      <c r="H589" s="1" t="str">
        <f t="shared" si="28"/>
        <v>WEL Networks2007</v>
      </c>
      <c r="I589" s="1">
        <f t="shared" si="29"/>
        <v>142.88575</v>
      </c>
    </row>
    <row r="590" spans="1:9">
      <c r="A590">
        <v>2008</v>
      </c>
      <c r="B590" t="s">
        <v>161</v>
      </c>
      <c r="C590">
        <v>366</v>
      </c>
      <c r="D590">
        <v>144.16999999999999</v>
      </c>
      <c r="E590" s="1" t="str">
        <f>IF(ISNA(VLOOKUP(B590,Mapping!$K$5:$N$193,4,FALSE)),"Not Found",VLOOKUP(B590,Mapping!$K$5:$N$193,4,FALSE))</f>
        <v>WEL Networks</v>
      </c>
      <c r="F590" s="1" t="str">
        <f>IF(ISNA(VLOOKUP(B590,Mapping!$K$5:$O$193,1,FALSE)),"Not Found",VLOOKUP(B590,Mapping!$K$5:$O$193,5,FALSE))</f>
        <v>Waikato</v>
      </c>
      <c r="G590" s="1" t="str">
        <f t="shared" si="27"/>
        <v>WEL Networks2008Waikato</v>
      </c>
      <c r="H590" s="1" t="str">
        <f t="shared" si="28"/>
        <v>WEL Networks2008</v>
      </c>
      <c r="I590" s="1">
        <f t="shared" si="29"/>
        <v>144.16999999999999</v>
      </c>
    </row>
    <row r="591" spans="1:9">
      <c r="A591">
        <v>2009</v>
      </c>
      <c r="B591" t="s">
        <v>161</v>
      </c>
      <c r="C591">
        <v>365</v>
      </c>
      <c r="D591">
        <v>145.95025000000001</v>
      </c>
      <c r="E591" s="1" t="str">
        <f>IF(ISNA(VLOOKUP(B591,Mapping!$K$5:$N$193,4,FALSE)),"Not Found",VLOOKUP(B591,Mapping!$K$5:$N$193,4,FALSE))</f>
        <v>WEL Networks</v>
      </c>
      <c r="F591" s="1" t="str">
        <f>IF(ISNA(VLOOKUP(B591,Mapping!$K$5:$O$193,1,FALSE)),"Not Found",VLOOKUP(B591,Mapping!$K$5:$O$193,5,FALSE))</f>
        <v>Waikato</v>
      </c>
      <c r="G591" s="1" t="str">
        <f t="shared" si="27"/>
        <v>WEL Networks2009Waikato</v>
      </c>
      <c r="H591" s="1" t="str">
        <f t="shared" si="28"/>
        <v>WEL Networks2009</v>
      </c>
      <c r="I591" s="1">
        <f t="shared" si="29"/>
        <v>145.95025000000001</v>
      </c>
    </row>
    <row r="592" spans="1:9">
      <c r="A592">
        <v>2010</v>
      </c>
      <c r="B592" t="s">
        <v>161</v>
      </c>
      <c r="C592">
        <v>365</v>
      </c>
      <c r="D592">
        <v>143.97045</v>
      </c>
      <c r="E592" s="1" t="str">
        <f>IF(ISNA(VLOOKUP(B592,Mapping!$K$5:$N$193,4,FALSE)),"Not Found",VLOOKUP(B592,Mapping!$K$5:$N$193,4,FALSE))</f>
        <v>WEL Networks</v>
      </c>
      <c r="F592" s="1" t="str">
        <f>IF(ISNA(VLOOKUP(B592,Mapping!$K$5:$O$193,1,FALSE)),"Not Found",VLOOKUP(B592,Mapping!$K$5:$O$193,5,FALSE))</f>
        <v>Waikato</v>
      </c>
      <c r="G592" s="1" t="str">
        <f t="shared" si="27"/>
        <v>WEL Networks2010Waikato</v>
      </c>
      <c r="H592" s="1" t="str">
        <f t="shared" si="28"/>
        <v>WEL Networks2010</v>
      </c>
      <c r="I592" s="1">
        <f t="shared" si="29"/>
        <v>143.97045</v>
      </c>
    </row>
    <row r="593" spans="1:9">
      <c r="A593">
        <v>2011</v>
      </c>
      <c r="B593" t="s">
        <v>161</v>
      </c>
      <c r="C593">
        <v>181</v>
      </c>
      <c r="D593">
        <v>67.756200000000007</v>
      </c>
      <c r="E593" s="1" t="str">
        <f>IF(ISNA(VLOOKUP(B593,Mapping!$K$5:$N$193,4,FALSE)),"Not Found",VLOOKUP(B593,Mapping!$K$5:$N$193,4,FALSE))</f>
        <v>WEL Networks</v>
      </c>
      <c r="F593" s="1" t="str">
        <f>IF(ISNA(VLOOKUP(B593,Mapping!$K$5:$O$193,1,FALSE)),"Not Found",VLOOKUP(B593,Mapping!$K$5:$O$193,5,FALSE))</f>
        <v>Waikato</v>
      </c>
      <c r="G593" s="1" t="str">
        <f t="shared" si="27"/>
        <v>WEL Networks2011Waikato</v>
      </c>
      <c r="H593" s="1" t="str">
        <f t="shared" si="28"/>
        <v>WEL Networks2011</v>
      </c>
      <c r="I593" s="1">
        <f t="shared" si="29"/>
        <v>67.756200000000007</v>
      </c>
    </row>
    <row r="594" spans="1:9">
      <c r="A594">
        <v>2000</v>
      </c>
      <c r="B594" t="s">
        <v>162</v>
      </c>
      <c r="C594">
        <v>366</v>
      </c>
      <c r="D594">
        <v>700.93340000000001</v>
      </c>
      <c r="E594" s="1" t="str">
        <f>IF(ISNA(VLOOKUP(B594,Mapping!$K$5:$N$193,4,FALSE)),"Not Found",VLOOKUP(B594,Mapping!$K$5:$N$193,4,FALSE))</f>
        <v>WEL Networks</v>
      </c>
      <c r="F594" s="1" t="str">
        <f>IF(ISNA(VLOOKUP(B594,Mapping!$K$5:$O$193,1,FALSE)),"Not Found",VLOOKUP(B594,Mapping!$K$5:$O$193,5,FALSE))</f>
        <v>Waikato</v>
      </c>
      <c r="G594" s="1" t="str">
        <f t="shared" si="27"/>
        <v>WEL Networks2000Waikato</v>
      </c>
      <c r="H594" s="1" t="str">
        <f t="shared" si="28"/>
        <v>WEL Networks2000</v>
      </c>
      <c r="I594" s="1">
        <f t="shared" si="29"/>
        <v>700.93340000000001</v>
      </c>
    </row>
    <row r="595" spans="1:9">
      <c r="A595">
        <v>2001</v>
      </c>
      <c r="B595" t="s">
        <v>162</v>
      </c>
      <c r="C595">
        <v>365</v>
      </c>
      <c r="D595">
        <v>506.05425000000002</v>
      </c>
      <c r="E595" s="1" t="str">
        <f>IF(ISNA(VLOOKUP(B595,Mapping!$K$5:$N$193,4,FALSE)),"Not Found",VLOOKUP(B595,Mapping!$K$5:$N$193,4,FALSE))</f>
        <v>WEL Networks</v>
      </c>
      <c r="F595" s="1" t="str">
        <f>IF(ISNA(VLOOKUP(B595,Mapping!$K$5:$O$193,1,FALSE)),"Not Found",VLOOKUP(B595,Mapping!$K$5:$O$193,5,FALSE))</f>
        <v>Waikato</v>
      </c>
      <c r="G595" s="1" t="str">
        <f t="shared" si="27"/>
        <v>WEL Networks2001Waikato</v>
      </c>
      <c r="H595" s="1" t="str">
        <f t="shared" si="28"/>
        <v>WEL Networks2001</v>
      </c>
      <c r="I595" s="1">
        <f t="shared" si="29"/>
        <v>506.05425000000002</v>
      </c>
    </row>
    <row r="596" spans="1:9">
      <c r="A596">
        <v>2002</v>
      </c>
      <c r="B596" t="s">
        <v>162</v>
      </c>
      <c r="C596">
        <v>365</v>
      </c>
      <c r="D596">
        <v>563.41925000000003</v>
      </c>
      <c r="E596" s="1" t="str">
        <f>IF(ISNA(VLOOKUP(B596,Mapping!$K$5:$N$193,4,FALSE)),"Not Found",VLOOKUP(B596,Mapping!$K$5:$N$193,4,FALSE))</f>
        <v>WEL Networks</v>
      </c>
      <c r="F596" s="1" t="str">
        <f>IF(ISNA(VLOOKUP(B596,Mapping!$K$5:$O$193,1,FALSE)),"Not Found",VLOOKUP(B596,Mapping!$K$5:$O$193,5,FALSE))</f>
        <v>Waikato</v>
      </c>
      <c r="G596" s="1" t="str">
        <f t="shared" si="27"/>
        <v>WEL Networks2002Waikato</v>
      </c>
      <c r="H596" s="1" t="str">
        <f t="shared" si="28"/>
        <v>WEL Networks2002</v>
      </c>
      <c r="I596" s="1">
        <f t="shared" si="29"/>
        <v>563.41925000000003</v>
      </c>
    </row>
    <row r="597" spans="1:9">
      <c r="A597">
        <v>2003</v>
      </c>
      <c r="B597" t="s">
        <v>162</v>
      </c>
      <c r="C597">
        <v>365</v>
      </c>
      <c r="D597">
        <v>602.24900000000002</v>
      </c>
      <c r="E597" s="1" t="str">
        <f>IF(ISNA(VLOOKUP(B597,Mapping!$K$5:$N$193,4,FALSE)),"Not Found",VLOOKUP(B597,Mapping!$K$5:$N$193,4,FALSE))</f>
        <v>WEL Networks</v>
      </c>
      <c r="F597" s="1" t="str">
        <f>IF(ISNA(VLOOKUP(B597,Mapping!$K$5:$O$193,1,FALSE)),"Not Found",VLOOKUP(B597,Mapping!$K$5:$O$193,5,FALSE))</f>
        <v>Waikato</v>
      </c>
      <c r="G597" s="1" t="str">
        <f t="shared" si="27"/>
        <v>WEL Networks2003Waikato</v>
      </c>
      <c r="H597" s="1" t="str">
        <f t="shared" si="28"/>
        <v>WEL Networks2003</v>
      </c>
      <c r="I597" s="1">
        <f t="shared" si="29"/>
        <v>602.24900000000002</v>
      </c>
    </row>
    <row r="598" spans="1:9">
      <c r="A598">
        <v>2004</v>
      </c>
      <c r="B598" t="s">
        <v>162</v>
      </c>
      <c r="C598">
        <v>366</v>
      </c>
      <c r="D598">
        <v>657.56524999999999</v>
      </c>
      <c r="E598" s="1" t="str">
        <f>IF(ISNA(VLOOKUP(B598,Mapping!$K$5:$N$193,4,FALSE)),"Not Found",VLOOKUP(B598,Mapping!$K$5:$N$193,4,FALSE))</f>
        <v>WEL Networks</v>
      </c>
      <c r="F598" s="1" t="str">
        <f>IF(ISNA(VLOOKUP(B598,Mapping!$K$5:$O$193,1,FALSE)),"Not Found",VLOOKUP(B598,Mapping!$K$5:$O$193,5,FALSE))</f>
        <v>Waikato</v>
      </c>
      <c r="G598" s="1" t="str">
        <f t="shared" si="27"/>
        <v>WEL Networks2004Waikato</v>
      </c>
      <c r="H598" s="1" t="str">
        <f t="shared" si="28"/>
        <v>WEL Networks2004</v>
      </c>
      <c r="I598" s="1">
        <f t="shared" si="29"/>
        <v>657.56524999999999</v>
      </c>
    </row>
    <row r="599" spans="1:9">
      <c r="A599">
        <v>2005</v>
      </c>
      <c r="B599" t="s">
        <v>162</v>
      </c>
      <c r="C599">
        <v>365</v>
      </c>
      <c r="D599">
        <v>608.49024999999995</v>
      </c>
      <c r="E599" s="1" t="str">
        <f>IF(ISNA(VLOOKUP(B599,Mapping!$K$5:$N$193,4,FALSE)),"Not Found",VLOOKUP(B599,Mapping!$K$5:$N$193,4,FALSE))</f>
        <v>WEL Networks</v>
      </c>
      <c r="F599" s="1" t="str">
        <f>IF(ISNA(VLOOKUP(B599,Mapping!$K$5:$O$193,1,FALSE)),"Not Found",VLOOKUP(B599,Mapping!$K$5:$O$193,5,FALSE))</f>
        <v>Waikato</v>
      </c>
      <c r="G599" s="1" t="str">
        <f t="shared" si="27"/>
        <v>WEL Networks2005Waikato</v>
      </c>
      <c r="H599" s="1" t="str">
        <f t="shared" si="28"/>
        <v>WEL Networks2005</v>
      </c>
      <c r="I599" s="1">
        <f t="shared" si="29"/>
        <v>608.49024999999995</v>
      </c>
    </row>
    <row r="600" spans="1:9">
      <c r="A600">
        <v>2006</v>
      </c>
      <c r="B600" t="s">
        <v>162</v>
      </c>
      <c r="C600">
        <v>365</v>
      </c>
      <c r="D600">
        <v>638.74114999999995</v>
      </c>
      <c r="E600" s="1" t="str">
        <f>IF(ISNA(VLOOKUP(B600,Mapping!$K$5:$N$193,4,FALSE)),"Not Found",VLOOKUP(B600,Mapping!$K$5:$N$193,4,FALSE))</f>
        <v>WEL Networks</v>
      </c>
      <c r="F600" s="1" t="str">
        <f>IF(ISNA(VLOOKUP(B600,Mapping!$K$5:$O$193,1,FALSE)),"Not Found",VLOOKUP(B600,Mapping!$K$5:$O$193,5,FALSE))</f>
        <v>Waikato</v>
      </c>
      <c r="G600" s="1" t="str">
        <f t="shared" si="27"/>
        <v>WEL Networks2006Waikato</v>
      </c>
      <c r="H600" s="1" t="str">
        <f t="shared" si="28"/>
        <v>WEL Networks2006</v>
      </c>
      <c r="I600" s="1">
        <f t="shared" si="29"/>
        <v>638.74114999999995</v>
      </c>
    </row>
    <row r="601" spans="1:9">
      <c r="A601">
        <v>2007</v>
      </c>
      <c r="B601" t="s">
        <v>162</v>
      </c>
      <c r="C601">
        <v>365</v>
      </c>
      <c r="D601">
        <v>595.46175000000005</v>
      </c>
      <c r="E601" s="1" t="str">
        <f>IF(ISNA(VLOOKUP(B601,Mapping!$K$5:$N$193,4,FALSE)),"Not Found",VLOOKUP(B601,Mapping!$K$5:$N$193,4,FALSE))</f>
        <v>WEL Networks</v>
      </c>
      <c r="F601" s="1" t="str">
        <f>IF(ISNA(VLOOKUP(B601,Mapping!$K$5:$O$193,1,FALSE)),"Not Found",VLOOKUP(B601,Mapping!$K$5:$O$193,5,FALSE))</f>
        <v>Waikato</v>
      </c>
      <c r="G601" s="1" t="str">
        <f t="shared" si="27"/>
        <v>WEL Networks2007Waikato</v>
      </c>
      <c r="H601" s="1" t="str">
        <f t="shared" si="28"/>
        <v>WEL Networks2007</v>
      </c>
      <c r="I601" s="1">
        <f t="shared" si="29"/>
        <v>595.46175000000005</v>
      </c>
    </row>
    <row r="602" spans="1:9">
      <c r="A602">
        <v>2008</v>
      </c>
      <c r="B602" t="s">
        <v>162</v>
      </c>
      <c r="C602">
        <v>366</v>
      </c>
      <c r="D602">
        <v>586.09135000000003</v>
      </c>
      <c r="E602" s="1" t="str">
        <f>IF(ISNA(VLOOKUP(B602,Mapping!$K$5:$N$193,4,FALSE)),"Not Found",VLOOKUP(B602,Mapping!$K$5:$N$193,4,FALSE))</f>
        <v>WEL Networks</v>
      </c>
      <c r="F602" s="1" t="str">
        <f>IF(ISNA(VLOOKUP(B602,Mapping!$K$5:$O$193,1,FALSE)),"Not Found",VLOOKUP(B602,Mapping!$K$5:$O$193,5,FALSE))</f>
        <v>Waikato</v>
      </c>
      <c r="G602" s="1" t="str">
        <f t="shared" si="27"/>
        <v>WEL Networks2008Waikato</v>
      </c>
      <c r="H602" s="1" t="str">
        <f t="shared" si="28"/>
        <v>WEL Networks2008</v>
      </c>
      <c r="I602" s="1">
        <f t="shared" si="29"/>
        <v>586.09135000000003</v>
      </c>
    </row>
    <row r="603" spans="1:9">
      <c r="A603">
        <v>2009</v>
      </c>
      <c r="B603" t="s">
        <v>162</v>
      </c>
      <c r="C603">
        <v>365</v>
      </c>
      <c r="D603">
        <v>609.17100000000005</v>
      </c>
      <c r="E603" s="1" t="str">
        <f>IF(ISNA(VLOOKUP(B603,Mapping!$K$5:$N$193,4,FALSE)),"Not Found",VLOOKUP(B603,Mapping!$K$5:$N$193,4,FALSE))</f>
        <v>WEL Networks</v>
      </c>
      <c r="F603" s="1" t="str">
        <f>IF(ISNA(VLOOKUP(B603,Mapping!$K$5:$O$193,1,FALSE)),"Not Found",VLOOKUP(B603,Mapping!$K$5:$O$193,5,FALSE))</f>
        <v>Waikato</v>
      </c>
      <c r="G603" s="1" t="str">
        <f t="shared" si="27"/>
        <v>WEL Networks2009Waikato</v>
      </c>
      <c r="H603" s="1" t="str">
        <f t="shared" si="28"/>
        <v>WEL Networks2009</v>
      </c>
      <c r="I603" s="1">
        <f t="shared" si="29"/>
        <v>609.17100000000005</v>
      </c>
    </row>
    <row r="604" spans="1:9">
      <c r="A604">
        <v>2010</v>
      </c>
      <c r="B604" t="s">
        <v>162</v>
      </c>
      <c r="C604">
        <v>365</v>
      </c>
      <c r="D604">
        <v>610.40914999999995</v>
      </c>
      <c r="E604" s="1" t="str">
        <f>IF(ISNA(VLOOKUP(B604,Mapping!$K$5:$N$193,4,FALSE)),"Not Found",VLOOKUP(B604,Mapping!$K$5:$N$193,4,FALSE))</f>
        <v>WEL Networks</v>
      </c>
      <c r="F604" s="1" t="str">
        <f>IF(ISNA(VLOOKUP(B604,Mapping!$K$5:$O$193,1,FALSE)),"Not Found",VLOOKUP(B604,Mapping!$K$5:$O$193,5,FALSE))</f>
        <v>Waikato</v>
      </c>
      <c r="G604" s="1" t="str">
        <f t="shared" si="27"/>
        <v>WEL Networks2010Waikato</v>
      </c>
      <c r="H604" s="1" t="str">
        <f t="shared" si="28"/>
        <v>WEL Networks2010</v>
      </c>
      <c r="I604" s="1">
        <f t="shared" si="29"/>
        <v>610.40914999999995</v>
      </c>
    </row>
    <row r="605" spans="1:9">
      <c r="A605">
        <v>2011</v>
      </c>
      <c r="B605" t="s">
        <v>162</v>
      </c>
      <c r="C605">
        <v>181</v>
      </c>
      <c r="D605">
        <v>285.68180000000001</v>
      </c>
      <c r="E605" s="1" t="str">
        <f>IF(ISNA(VLOOKUP(B605,Mapping!$K$5:$N$193,4,FALSE)),"Not Found",VLOOKUP(B605,Mapping!$K$5:$N$193,4,FALSE))</f>
        <v>WEL Networks</v>
      </c>
      <c r="F605" s="1" t="str">
        <f>IF(ISNA(VLOOKUP(B605,Mapping!$K$5:$O$193,1,FALSE)),"Not Found",VLOOKUP(B605,Mapping!$K$5:$O$193,5,FALSE))</f>
        <v>Waikato</v>
      </c>
      <c r="G605" s="1" t="str">
        <f t="shared" si="27"/>
        <v>WEL Networks2011Waikato</v>
      </c>
      <c r="H605" s="1" t="str">
        <f t="shared" si="28"/>
        <v>WEL Networks2011</v>
      </c>
      <c r="I605" s="1">
        <f t="shared" si="29"/>
        <v>285.68180000000001</v>
      </c>
    </row>
    <row r="606" spans="1:9">
      <c r="A606">
        <v>2000</v>
      </c>
      <c r="B606" t="s">
        <v>163</v>
      </c>
      <c r="C606">
        <v>366</v>
      </c>
      <c r="D606">
        <v>10.443199999999999</v>
      </c>
      <c r="E606" s="1" t="str">
        <f>IF(ISNA(VLOOKUP(B606,Mapping!$K$5:$N$193,4,FALSE)),"Not Found",VLOOKUP(B606,Mapping!$K$5:$N$193,4,FALSE))</f>
        <v/>
      </c>
      <c r="F606" s="1" t="str">
        <f>IF(ISNA(VLOOKUP(B606,Mapping!$K$5:$O$193,1,FALSE)),"Not Found",VLOOKUP(B606,Mapping!$K$5:$O$193,5,FALSE))</f>
        <v>Waikato</v>
      </c>
      <c r="G606" s="1" t="str">
        <f t="shared" si="27"/>
        <v>2000Waikato</v>
      </c>
      <c r="H606" s="1" t="str">
        <f t="shared" si="28"/>
        <v>2000</v>
      </c>
      <c r="I606" s="1">
        <f t="shared" si="29"/>
        <v>10.443199999999999</v>
      </c>
    </row>
    <row r="607" spans="1:9">
      <c r="A607">
        <v>2001</v>
      </c>
      <c r="B607" t="s">
        <v>163</v>
      </c>
      <c r="C607">
        <v>365</v>
      </c>
      <c r="D607">
        <v>10.706250000000001</v>
      </c>
      <c r="E607" s="1" t="str">
        <f>IF(ISNA(VLOOKUP(B607,Mapping!$K$5:$N$193,4,FALSE)),"Not Found",VLOOKUP(B607,Mapping!$K$5:$N$193,4,FALSE))</f>
        <v/>
      </c>
      <c r="F607" s="1" t="str">
        <f>IF(ISNA(VLOOKUP(B607,Mapping!$K$5:$O$193,1,FALSE)),"Not Found",VLOOKUP(B607,Mapping!$K$5:$O$193,5,FALSE))</f>
        <v>Waikato</v>
      </c>
      <c r="G607" s="1" t="str">
        <f t="shared" si="27"/>
        <v>2001Waikato</v>
      </c>
      <c r="H607" s="1" t="str">
        <f t="shared" si="28"/>
        <v>2001</v>
      </c>
      <c r="I607" s="1">
        <f t="shared" si="29"/>
        <v>10.706250000000001</v>
      </c>
    </row>
    <row r="608" spans="1:9">
      <c r="A608">
        <v>2002</v>
      </c>
      <c r="B608" t="s">
        <v>163</v>
      </c>
      <c r="C608">
        <v>365</v>
      </c>
      <c r="D608">
        <v>10.916650000000001</v>
      </c>
      <c r="E608" s="1" t="str">
        <f>IF(ISNA(VLOOKUP(B608,Mapping!$K$5:$N$193,4,FALSE)),"Not Found",VLOOKUP(B608,Mapping!$K$5:$N$193,4,FALSE))</f>
        <v/>
      </c>
      <c r="F608" s="1" t="str">
        <f>IF(ISNA(VLOOKUP(B608,Mapping!$K$5:$O$193,1,FALSE)),"Not Found",VLOOKUP(B608,Mapping!$K$5:$O$193,5,FALSE))</f>
        <v>Waikato</v>
      </c>
      <c r="G608" s="1" t="str">
        <f t="shared" si="27"/>
        <v>2002Waikato</v>
      </c>
      <c r="H608" s="1" t="str">
        <f t="shared" si="28"/>
        <v>2002</v>
      </c>
      <c r="I608" s="1">
        <f t="shared" si="29"/>
        <v>10.916650000000001</v>
      </c>
    </row>
    <row r="609" spans="1:9">
      <c r="A609">
        <v>2003</v>
      </c>
      <c r="B609" t="s">
        <v>163</v>
      </c>
      <c r="C609">
        <v>365</v>
      </c>
      <c r="D609">
        <v>10.1867</v>
      </c>
      <c r="E609" s="1" t="str">
        <f>IF(ISNA(VLOOKUP(B609,Mapping!$K$5:$N$193,4,FALSE)),"Not Found",VLOOKUP(B609,Mapping!$K$5:$N$193,4,FALSE))</f>
        <v/>
      </c>
      <c r="F609" s="1" t="str">
        <f>IF(ISNA(VLOOKUP(B609,Mapping!$K$5:$O$193,1,FALSE)),"Not Found",VLOOKUP(B609,Mapping!$K$5:$O$193,5,FALSE))</f>
        <v>Waikato</v>
      </c>
      <c r="G609" s="1" t="str">
        <f t="shared" si="27"/>
        <v>2003Waikato</v>
      </c>
      <c r="H609" s="1" t="str">
        <f t="shared" si="28"/>
        <v>2003</v>
      </c>
      <c r="I609" s="1">
        <f t="shared" si="29"/>
        <v>10.1867</v>
      </c>
    </row>
    <row r="610" spans="1:9">
      <c r="A610">
        <v>2004</v>
      </c>
      <c r="B610" t="s">
        <v>163</v>
      </c>
      <c r="C610">
        <v>366</v>
      </c>
      <c r="D610">
        <v>10.201750000000001</v>
      </c>
      <c r="E610" s="1" t="str">
        <f>IF(ISNA(VLOOKUP(B610,Mapping!$K$5:$N$193,4,FALSE)),"Not Found",VLOOKUP(B610,Mapping!$K$5:$N$193,4,FALSE))</f>
        <v/>
      </c>
      <c r="F610" s="1" t="str">
        <f>IF(ISNA(VLOOKUP(B610,Mapping!$K$5:$O$193,1,FALSE)),"Not Found",VLOOKUP(B610,Mapping!$K$5:$O$193,5,FALSE))</f>
        <v>Waikato</v>
      </c>
      <c r="G610" s="1" t="str">
        <f t="shared" si="27"/>
        <v>2004Waikato</v>
      </c>
      <c r="H610" s="1" t="str">
        <f t="shared" si="28"/>
        <v>2004</v>
      </c>
      <c r="I610" s="1">
        <f t="shared" si="29"/>
        <v>10.201750000000001</v>
      </c>
    </row>
    <row r="611" spans="1:9">
      <c r="A611">
        <v>2005</v>
      </c>
      <c r="B611" t="s">
        <v>163</v>
      </c>
      <c r="C611">
        <v>365</v>
      </c>
      <c r="D611">
        <v>10.3688</v>
      </c>
      <c r="E611" s="1" t="str">
        <f>IF(ISNA(VLOOKUP(B611,Mapping!$K$5:$N$193,4,FALSE)),"Not Found",VLOOKUP(B611,Mapping!$K$5:$N$193,4,FALSE))</f>
        <v/>
      </c>
      <c r="F611" s="1" t="str">
        <f>IF(ISNA(VLOOKUP(B611,Mapping!$K$5:$O$193,1,FALSE)),"Not Found",VLOOKUP(B611,Mapping!$K$5:$O$193,5,FALSE))</f>
        <v>Waikato</v>
      </c>
      <c r="G611" s="1" t="str">
        <f t="shared" si="27"/>
        <v>2005Waikato</v>
      </c>
      <c r="H611" s="1" t="str">
        <f t="shared" si="28"/>
        <v>2005</v>
      </c>
      <c r="I611" s="1">
        <f t="shared" si="29"/>
        <v>10.3688</v>
      </c>
    </row>
    <row r="612" spans="1:9">
      <c r="A612">
        <v>2006</v>
      </c>
      <c r="B612" t="s">
        <v>163</v>
      </c>
      <c r="C612">
        <v>365</v>
      </c>
      <c r="D612">
        <v>9.2330000000000005</v>
      </c>
      <c r="E612" s="1" t="str">
        <f>IF(ISNA(VLOOKUP(B612,Mapping!$K$5:$N$193,4,FALSE)),"Not Found",VLOOKUP(B612,Mapping!$K$5:$N$193,4,FALSE))</f>
        <v/>
      </c>
      <c r="F612" s="1" t="str">
        <f>IF(ISNA(VLOOKUP(B612,Mapping!$K$5:$O$193,1,FALSE)),"Not Found",VLOOKUP(B612,Mapping!$K$5:$O$193,5,FALSE))</f>
        <v>Waikato</v>
      </c>
      <c r="G612" s="1" t="str">
        <f t="shared" si="27"/>
        <v>2006Waikato</v>
      </c>
      <c r="H612" s="1" t="str">
        <f t="shared" si="28"/>
        <v>2006</v>
      </c>
      <c r="I612" s="1">
        <f t="shared" si="29"/>
        <v>9.2330000000000005</v>
      </c>
    </row>
    <row r="613" spans="1:9">
      <c r="A613">
        <v>2007</v>
      </c>
      <c r="B613" t="s">
        <v>163</v>
      </c>
      <c r="C613">
        <v>365</v>
      </c>
      <c r="D613">
        <v>8.9590499999999995</v>
      </c>
      <c r="E613" s="1" t="str">
        <f>IF(ISNA(VLOOKUP(B613,Mapping!$K$5:$N$193,4,FALSE)),"Not Found",VLOOKUP(B613,Mapping!$K$5:$N$193,4,FALSE))</f>
        <v/>
      </c>
      <c r="F613" s="1" t="str">
        <f>IF(ISNA(VLOOKUP(B613,Mapping!$K$5:$O$193,1,FALSE)),"Not Found",VLOOKUP(B613,Mapping!$K$5:$O$193,5,FALSE))</f>
        <v>Waikato</v>
      </c>
      <c r="G613" s="1" t="str">
        <f t="shared" si="27"/>
        <v>2007Waikato</v>
      </c>
      <c r="H613" s="1" t="str">
        <f t="shared" si="28"/>
        <v>2007</v>
      </c>
      <c r="I613" s="1">
        <f t="shared" si="29"/>
        <v>8.9590499999999995</v>
      </c>
    </row>
    <row r="614" spans="1:9">
      <c r="A614">
        <v>2008</v>
      </c>
      <c r="B614" t="s">
        <v>163</v>
      </c>
      <c r="C614">
        <v>366</v>
      </c>
      <c r="D614">
        <v>8.7907499999999992</v>
      </c>
      <c r="E614" s="1" t="str">
        <f>IF(ISNA(VLOOKUP(B614,Mapping!$K$5:$N$193,4,FALSE)),"Not Found",VLOOKUP(B614,Mapping!$K$5:$N$193,4,FALSE))</f>
        <v/>
      </c>
      <c r="F614" s="1" t="str">
        <f>IF(ISNA(VLOOKUP(B614,Mapping!$K$5:$O$193,1,FALSE)),"Not Found",VLOOKUP(B614,Mapping!$K$5:$O$193,5,FALSE))</f>
        <v>Waikato</v>
      </c>
      <c r="G614" s="1" t="str">
        <f t="shared" si="27"/>
        <v>2008Waikato</v>
      </c>
      <c r="H614" s="1" t="str">
        <f t="shared" si="28"/>
        <v>2008</v>
      </c>
      <c r="I614" s="1">
        <f t="shared" si="29"/>
        <v>8.7907499999999992</v>
      </c>
    </row>
    <row r="615" spans="1:9">
      <c r="A615">
        <v>2009</v>
      </c>
      <c r="B615" t="s">
        <v>163</v>
      </c>
      <c r="C615">
        <v>365</v>
      </c>
      <c r="D615">
        <v>7.6180500000000002</v>
      </c>
      <c r="E615" s="1" t="str">
        <f>IF(ISNA(VLOOKUP(B615,Mapping!$K$5:$N$193,4,FALSE)),"Not Found",VLOOKUP(B615,Mapping!$K$5:$N$193,4,FALSE))</f>
        <v/>
      </c>
      <c r="F615" s="1" t="str">
        <f>IF(ISNA(VLOOKUP(B615,Mapping!$K$5:$O$193,1,FALSE)),"Not Found",VLOOKUP(B615,Mapping!$K$5:$O$193,5,FALSE))</f>
        <v>Waikato</v>
      </c>
      <c r="G615" s="1" t="str">
        <f t="shared" si="27"/>
        <v>2009Waikato</v>
      </c>
      <c r="H615" s="1" t="str">
        <f t="shared" si="28"/>
        <v>2009</v>
      </c>
      <c r="I615" s="1">
        <f t="shared" si="29"/>
        <v>7.6180500000000002</v>
      </c>
    </row>
    <row r="616" spans="1:9">
      <c r="A616">
        <v>2010</v>
      </c>
      <c r="B616" t="s">
        <v>163</v>
      </c>
      <c r="C616">
        <v>365</v>
      </c>
      <c r="D616">
        <v>8.2350499999999993</v>
      </c>
      <c r="E616" s="1" t="str">
        <f>IF(ISNA(VLOOKUP(B616,Mapping!$K$5:$N$193,4,FALSE)),"Not Found",VLOOKUP(B616,Mapping!$K$5:$N$193,4,FALSE))</f>
        <v/>
      </c>
      <c r="F616" s="1" t="str">
        <f>IF(ISNA(VLOOKUP(B616,Mapping!$K$5:$O$193,1,FALSE)),"Not Found",VLOOKUP(B616,Mapping!$K$5:$O$193,5,FALSE))</f>
        <v>Waikato</v>
      </c>
      <c r="G616" s="1" t="str">
        <f t="shared" si="27"/>
        <v>2010Waikato</v>
      </c>
      <c r="H616" s="1" t="str">
        <f t="shared" si="28"/>
        <v>2010</v>
      </c>
      <c r="I616" s="1">
        <f t="shared" si="29"/>
        <v>8.2350499999999993</v>
      </c>
    </row>
    <row r="617" spans="1:9">
      <c r="A617">
        <v>2011</v>
      </c>
      <c r="B617" t="s">
        <v>163</v>
      </c>
      <c r="C617">
        <v>181</v>
      </c>
      <c r="D617">
        <v>4.0797499999999998</v>
      </c>
      <c r="E617" s="1" t="str">
        <f>IF(ISNA(VLOOKUP(B617,Mapping!$K$5:$N$193,4,FALSE)),"Not Found",VLOOKUP(B617,Mapping!$K$5:$N$193,4,FALSE))</f>
        <v/>
      </c>
      <c r="F617" s="1" t="str">
        <f>IF(ISNA(VLOOKUP(B617,Mapping!$K$5:$O$193,1,FALSE)),"Not Found",VLOOKUP(B617,Mapping!$K$5:$O$193,5,FALSE))</f>
        <v>Waikato</v>
      </c>
      <c r="G617" s="1" t="str">
        <f t="shared" si="27"/>
        <v>2011Waikato</v>
      </c>
      <c r="H617" s="1" t="str">
        <f t="shared" si="28"/>
        <v>2011</v>
      </c>
      <c r="I617" s="1">
        <f t="shared" si="29"/>
        <v>4.0797499999999998</v>
      </c>
    </row>
    <row r="618" spans="1:9">
      <c r="A618">
        <v>2000</v>
      </c>
      <c r="B618" t="s">
        <v>164</v>
      </c>
      <c r="C618">
        <v>366</v>
      </c>
      <c r="D618">
        <v>66.565399999999997</v>
      </c>
      <c r="E618" s="1" t="str">
        <f>IF(ISNA(VLOOKUP(B618,Mapping!$K$5:$N$193,4,FALSE)),"Not Found",VLOOKUP(B618,Mapping!$K$5:$N$193,4,FALSE))</f>
        <v>Wellington Electricity Lines Limited</v>
      </c>
      <c r="F618" s="1" t="str">
        <f>IF(ISNA(VLOOKUP(B618,Mapping!$K$5:$O$193,1,FALSE)),"Not Found",VLOOKUP(B618,Mapping!$K$5:$O$193,5,FALSE))</f>
        <v>Wellington</v>
      </c>
      <c r="G618" s="1" t="str">
        <f t="shared" si="27"/>
        <v>Wellington Electricity Lines Limited2000Wellington</v>
      </c>
      <c r="H618" s="1" t="str">
        <f t="shared" si="28"/>
        <v>Wellington Electricity Lines Limited2000</v>
      </c>
      <c r="I618" s="1">
        <f t="shared" si="29"/>
        <v>66.565399999999997</v>
      </c>
    </row>
    <row r="619" spans="1:9">
      <c r="A619">
        <v>2001</v>
      </c>
      <c r="B619" t="s">
        <v>164</v>
      </c>
      <c r="C619">
        <v>365</v>
      </c>
      <c r="D619">
        <v>67.041550000000001</v>
      </c>
      <c r="E619" s="1" t="str">
        <f>IF(ISNA(VLOOKUP(B619,Mapping!$K$5:$N$193,4,FALSE)),"Not Found",VLOOKUP(B619,Mapping!$K$5:$N$193,4,FALSE))</f>
        <v>Wellington Electricity Lines Limited</v>
      </c>
      <c r="F619" s="1" t="str">
        <f>IF(ISNA(VLOOKUP(B619,Mapping!$K$5:$O$193,1,FALSE)),"Not Found",VLOOKUP(B619,Mapping!$K$5:$O$193,5,FALSE))</f>
        <v>Wellington</v>
      </c>
      <c r="G619" s="1" t="str">
        <f t="shared" si="27"/>
        <v>Wellington Electricity Lines Limited2001Wellington</v>
      </c>
      <c r="H619" s="1" t="str">
        <f t="shared" si="28"/>
        <v>Wellington Electricity Lines Limited2001</v>
      </c>
      <c r="I619" s="1">
        <f t="shared" si="29"/>
        <v>67.041550000000001</v>
      </c>
    </row>
    <row r="620" spans="1:9">
      <c r="A620">
        <v>2002</v>
      </c>
      <c r="B620" t="s">
        <v>164</v>
      </c>
      <c r="C620">
        <v>365</v>
      </c>
      <c r="D620">
        <v>67.989850000000004</v>
      </c>
      <c r="E620" s="1" t="str">
        <f>IF(ISNA(VLOOKUP(B620,Mapping!$K$5:$N$193,4,FALSE)),"Not Found",VLOOKUP(B620,Mapping!$K$5:$N$193,4,FALSE))</f>
        <v>Wellington Electricity Lines Limited</v>
      </c>
      <c r="F620" s="1" t="str">
        <f>IF(ISNA(VLOOKUP(B620,Mapping!$K$5:$O$193,1,FALSE)),"Not Found",VLOOKUP(B620,Mapping!$K$5:$O$193,5,FALSE))</f>
        <v>Wellington</v>
      </c>
      <c r="G620" s="1" t="str">
        <f t="shared" si="27"/>
        <v>Wellington Electricity Lines Limited2002Wellington</v>
      </c>
      <c r="H620" s="1" t="str">
        <f t="shared" si="28"/>
        <v>Wellington Electricity Lines Limited2002</v>
      </c>
      <c r="I620" s="1">
        <f t="shared" si="29"/>
        <v>67.989850000000004</v>
      </c>
    </row>
    <row r="621" spans="1:9">
      <c r="A621">
        <v>2003</v>
      </c>
      <c r="B621" t="s">
        <v>164</v>
      </c>
      <c r="C621">
        <v>365</v>
      </c>
      <c r="D621">
        <v>64.694800000000001</v>
      </c>
      <c r="E621" s="1" t="str">
        <f>IF(ISNA(VLOOKUP(B621,Mapping!$K$5:$N$193,4,FALSE)),"Not Found",VLOOKUP(B621,Mapping!$K$5:$N$193,4,FALSE))</f>
        <v>Wellington Electricity Lines Limited</v>
      </c>
      <c r="F621" s="1" t="str">
        <f>IF(ISNA(VLOOKUP(B621,Mapping!$K$5:$O$193,1,FALSE)),"Not Found",VLOOKUP(B621,Mapping!$K$5:$O$193,5,FALSE))</f>
        <v>Wellington</v>
      </c>
      <c r="G621" s="1" t="str">
        <f t="shared" si="27"/>
        <v>Wellington Electricity Lines Limited2003Wellington</v>
      </c>
      <c r="H621" s="1" t="str">
        <f t="shared" si="28"/>
        <v>Wellington Electricity Lines Limited2003</v>
      </c>
      <c r="I621" s="1">
        <f t="shared" si="29"/>
        <v>64.694800000000001</v>
      </c>
    </row>
    <row r="622" spans="1:9">
      <c r="A622">
        <v>2004</v>
      </c>
      <c r="B622" t="s">
        <v>164</v>
      </c>
      <c r="C622">
        <v>366</v>
      </c>
      <c r="D622">
        <v>70.573250000000002</v>
      </c>
      <c r="E622" s="1" t="str">
        <f>IF(ISNA(VLOOKUP(B622,Mapping!$K$5:$N$193,4,FALSE)),"Not Found",VLOOKUP(B622,Mapping!$K$5:$N$193,4,FALSE))</f>
        <v>Wellington Electricity Lines Limited</v>
      </c>
      <c r="F622" s="1" t="str">
        <f>IF(ISNA(VLOOKUP(B622,Mapping!$K$5:$O$193,1,FALSE)),"Not Found",VLOOKUP(B622,Mapping!$K$5:$O$193,5,FALSE))</f>
        <v>Wellington</v>
      </c>
      <c r="G622" s="1" t="str">
        <f t="shared" si="27"/>
        <v>Wellington Electricity Lines Limited2004Wellington</v>
      </c>
      <c r="H622" s="1" t="str">
        <f t="shared" si="28"/>
        <v>Wellington Electricity Lines Limited2004</v>
      </c>
      <c r="I622" s="1">
        <f t="shared" si="29"/>
        <v>70.573250000000002</v>
      </c>
    </row>
    <row r="623" spans="1:9">
      <c r="A623">
        <v>2005</v>
      </c>
      <c r="B623" t="s">
        <v>164</v>
      </c>
      <c r="C623">
        <v>365</v>
      </c>
      <c r="D623">
        <v>68.521749999999997</v>
      </c>
      <c r="E623" s="1" t="str">
        <f>IF(ISNA(VLOOKUP(B623,Mapping!$K$5:$N$193,4,FALSE)),"Not Found",VLOOKUP(B623,Mapping!$K$5:$N$193,4,FALSE))</f>
        <v>Wellington Electricity Lines Limited</v>
      </c>
      <c r="F623" s="1" t="str">
        <f>IF(ISNA(VLOOKUP(B623,Mapping!$K$5:$O$193,1,FALSE)),"Not Found",VLOOKUP(B623,Mapping!$K$5:$O$193,5,FALSE))</f>
        <v>Wellington</v>
      </c>
      <c r="G623" s="1" t="str">
        <f t="shared" si="27"/>
        <v>Wellington Electricity Lines Limited2005Wellington</v>
      </c>
      <c r="H623" s="1" t="str">
        <f t="shared" si="28"/>
        <v>Wellington Electricity Lines Limited2005</v>
      </c>
      <c r="I623" s="1">
        <f t="shared" si="29"/>
        <v>68.521749999999997</v>
      </c>
    </row>
    <row r="624" spans="1:9">
      <c r="A624">
        <v>2006</v>
      </c>
      <c r="B624" t="s">
        <v>164</v>
      </c>
      <c r="C624">
        <v>365</v>
      </c>
      <c r="D624">
        <v>71.234949999999998</v>
      </c>
      <c r="E624" s="1" t="str">
        <f>IF(ISNA(VLOOKUP(B624,Mapping!$K$5:$N$193,4,FALSE)),"Not Found",VLOOKUP(B624,Mapping!$K$5:$N$193,4,FALSE))</f>
        <v>Wellington Electricity Lines Limited</v>
      </c>
      <c r="F624" s="1" t="str">
        <f>IF(ISNA(VLOOKUP(B624,Mapping!$K$5:$O$193,1,FALSE)),"Not Found",VLOOKUP(B624,Mapping!$K$5:$O$193,5,FALSE))</f>
        <v>Wellington</v>
      </c>
      <c r="G624" s="1" t="str">
        <f t="shared" si="27"/>
        <v>Wellington Electricity Lines Limited2006Wellington</v>
      </c>
      <c r="H624" s="1" t="str">
        <f t="shared" si="28"/>
        <v>Wellington Electricity Lines Limited2006</v>
      </c>
      <c r="I624" s="1">
        <f t="shared" si="29"/>
        <v>71.234949999999998</v>
      </c>
    </row>
    <row r="625" spans="1:9">
      <c r="A625">
        <v>2007</v>
      </c>
      <c r="B625" t="s">
        <v>164</v>
      </c>
      <c r="C625">
        <v>365</v>
      </c>
      <c r="D625">
        <v>70.413399999999996</v>
      </c>
      <c r="E625" s="1" t="str">
        <f>IF(ISNA(VLOOKUP(B625,Mapping!$K$5:$N$193,4,FALSE)),"Not Found",VLOOKUP(B625,Mapping!$K$5:$N$193,4,FALSE))</f>
        <v>Wellington Electricity Lines Limited</v>
      </c>
      <c r="F625" s="1" t="str">
        <f>IF(ISNA(VLOOKUP(B625,Mapping!$K$5:$O$193,1,FALSE)),"Not Found",VLOOKUP(B625,Mapping!$K$5:$O$193,5,FALSE))</f>
        <v>Wellington</v>
      </c>
      <c r="G625" s="1" t="str">
        <f t="shared" si="27"/>
        <v>Wellington Electricity Lines Limited2007Wellington</v>
      </c>
      <c r="H625" s="1" t="str">
        <f t="shared" si="28"/>
        <v>Wellington Electricity Lines Limited2007</v>
      </c>
      <c r="I625" s="1">
        <f t="shared" si="29"/>
        <v>70.413399999999996</v>
      </c>
    </row>
    <row r="626" spans="1:9">
      <c r="A626">
        <v>2008</v>
      </c>
      <c r="B626" t="s">
        <v>164</v>
      </c>
      <c r="C626">
        <v>366</v>
      </c>
      <c r="D626">
        <v>72.007900000000006</v>
      </c>
      <c r="E626" s="1" t="str">
        <f>IF(ISNA(VLOOKUP(B626,Mapping!$K$5:$N$193,4,FALSE)),"Not Found",VLOOKUP(B626,Mapping!$K$5:$N$193,4,FALSE))</f>
        <v>Wellington Electricity Lines Limited</v>
      </c>
      <c r="F626" s="1" t="str">
        <f>IF(ISNA(VLOOKUP(B626,Mapping!$K$5:$O$193,1,FALSE)),"Not Found",VLOOKUP(B626,Mapping!$K$5:$O$193,5,FALSE))</f>
        <v>Wellington</v>
      </c>
      <c r="G626" s="1" t="str">
        <f t="shared" si="27"/>
        <v>Wellington Electricity Lines Limited2008Wellington</v>
      </c>
      <c r="H626" s="1" t="str">
        <f t="shared" si="28"/>
        <v>Wellington Electricity Lines Limited2008</v>
      </c>
      <c r="I626" s="1">
        <f t="shared" si="29"/>
        <v>72.007900000000006</v>
      </c>
    </row>
    <row r="627" spans="1:9">
      <c r="A627">
        <v>2009</v>
      </c>
      <c r="B627" t="s">
        <v>164</v>
      </c>
      <c r="C627">
        <v>365</v>
      </c>
      <c r="D627">
        <v>73.842550000000003</v>
      </c>
      <c r="E627" s="1" t="str">
        <f>IF(ISNA(VLOOKUP(B627,Mapping!$K$5:$N$193,4,FALSE)),"Not Found",VLOOKUP(B627,Mapping!$K$5:$N$193,4,FALSE))</f>
        <v>Wellington Electricity Lines Limited</v>
      </c>
      <c r="F627" s="1" t="str">
        <f>IF(ISNA(VLOOKUP(B627,Mapping!$K$5:$O$193,1,FALSE)),"Not Found",VLOOKUP(B627,Mapping!$K$5:$O$193,5,FALSE))</f>
        <v>Wellington</v>
      </c>
      <c r="G627" s="1" t="str">
        <f t="shared" si="27"/>
        <v>Wellington Electricity Lines Limited2009Wellington</v>
      </c>
      <c r="H627" s="1" t="str">
        <f t="shared" si="28"/>
        <v>Wellington Electricity Lines Limited2009</v>
      </c>
      <c r="I627" s="1">
        <f t="shared" si="29"/>
        <v>73.842550000000003</v>
      </c>
    </row>
    <row r="628" spans="1:9">
      <c r="A628">
        <v>2010</v>
      </c>
      <c r="B628" t="s">
        <v>164</v>
      </c>
      <c r="C628">
        <v>365</v>
      </c>
      <c r="D628">
        <v>71.525450000000006</v>
      </c>
      <c r="E628" s="1" t="str">
        <f>IF(ISNA(VLOOKUP(B628,Mapping!$K$5:$N$193,4,FALSE)),"Not Found",VLOOKUP(B628,Mapping!$K$5:$N$193,4,FALSE))</f>
        <v>Wellington Electricity Lines Limited</v>
      </c>
      <c r="F628" s="1" t="str">
        <f>IF(ISNA(VLOOKUP(B628,Mapping!$K$5:$O$193,1,FALSE)),"Not Found",VLOOKUP(B628,Mapping!$K$5:$O$193,5,FALSE))</f>
        <v>Wellington</v>
      </c>
      <c r="G628" s="1" t="str">
        <f t="shared" si="27"/>
        <v>Wellington Electricity Lines Limited2010Wellington</v>
      </c>
      <c r="H628" s="1" t="str">
        <f t="shared" si="28"/>
        <v>Wellington Electricity Lines Limited2010</v>
      </c>
      <c r="I628" s="1">
        <f t="shared" si="29"/>
        <v>71.525450000000006</v>
      </c>
    </row>
    <row r="629" spans="1:9">
      <c r="A629">
        <v>2011</v>
      </c>
      <c r="B629" t="s">
        <v>164</v>
      </c>
      <c r="C629">
        <v>181</v>
      </c>
      <c r="D629">
        <v>32.703699999999998</v>
      </c>
      <c r="E629" s="1" t="str">
        <f>IF(ISNA(VLOOKUP(B629,Mapping!$K$5:$N$193,4,FALSE)),"Not Found",VLOOKUP(B629,Mapping!$K$5:$N$193,4,FALSE))</f>
        <v>Wellington Electricity Lines Limited</v>
      </c>
      <c r="F629" s="1" t="str">
        <f>IF(ISNA(VLOOKUP(B629,Mapping!$K$5:$O$193,1,FALSE)),"Not Found",VLOOKUP(B629,Mapping!$K$5:$O$193,5,FALSE))</f>
        <v>Wellington</v>
      </c>
      <c r="G629" s="1" t="str">
        <f t="shared" si="27"/>
        <v>Wellington Electricity Lines Limited2011Wellington</v>
      </c>
      <c r="H629" s="1" t="str">
        <f t="shared" si="28"/>
        <v>Wellington Electricity Lines Limited2011</v>
      </c>
      <c r="I629" s="1">
        <f t="shared" si="29"/>
        <v>32.703699999999998</v>
      </c>
    </row>
    <row r="630" spans="1:9">
      <c r="A630">
        <v>2000</v>
      </c>
      <c r="B630" t="s">
        <v>165</v>
      </c>
      <c r="C630">
        <v>366</v>
      </c>
      <c r="D630">
        <v>41.501449999999998</v>
      </c>
      <c r="E630" s="1" t="str">
        <f>IF(ISNA(VLOOKUP(B630,Mapping!$K$5:$N$193,4,FALSE)),"Not Found",VLOOKUP(B630,Mapping!$K$5:$N$193,4,FALSE))</f>
        <v>Wellington Electricity Lines Limited</v>
      </c>
      <c r="F630" s="1" t="str">
        <f>IF(ISNA(VLOOKUP(B630,Mapping!$K$5:$O$193,1,FALSE)),"Not Found",VLOOKUP(B630,Mapping!$K$5:$O$193,5,FALSE))</f>
        <v>Wellington</v>
      </c>
      <c r="G630" s="1" t="str">
        <f t="shared" si="27"/>
        <v>Wellington Electricity Lines Limited2000Wellington</v>
      </c>
      <c r="H630" s="1" t="str">
        <f t="shared" si="28"/>
        <v>Wellington Electricity Lines Limited2000</v>
      </c>
      <c r="I630" s="1">
        <f t="shared" si="29"/>
        <v>41.501449999999998</v>
      </c>
    </row>
    <row r="631" spans="1:9">
      <c r="A631">
        <v>2001</v>
      </c>
      <c r="B631" t="s">
        <v>165</v>
      </c>
      <c r="C631">
        <v>365</v>
      </c>
      <c r="D631">
        <v>41.943449999999999</v>
      </c>
      <c r="E631" s="1" t="str">
        <f>IF(ISNA(VLOOKUP(B631,Mapping!$K$5:$N$193,4,FALSE)),"Not Found",VLOOKUP(B631,Mapping!$K$5:$N$193,4,FALSE))</f>
        <v>Wellington Electricity Lines Limited</v>
      </c>
      <c r="F631" s="1" t="str">
        <f>IF(ISNA(VLOOKUP(B631,Mapping!$K$5:$O$193,1,FALSE)),"Not Found",VLOOKUP(B631,Mapping!$K$5:$O$193,5,FALSE))</f>
        <v>Wellington</v>
      </c>
      <c r="G631" s="1" t="str">
        <f t="shared" si="27"/>
        <v>Wellington Electricity Lines Limited2001Wellington</v>
      </c>
      <c r="H631" s="1" t="str">
        <f t="shared" si="28"/>
        <v>Wellington Electricity Lines Limited2001</v>
      </c>
      <c r="I631" s="1">
        <f t="shared" si="29"/>
        <v>41.943449999999999</v>
      </c>
    </row>
    <row r="632" spans="1:9">
      <c r="A632">
        <v>2002</v>
      </c>
      <c r="B632" t="s">
        <v>165</v>
      </c>
      <c r="C632">
        <v>365</v>
      </c>
      <c r="D632">
        <v>44.758099999999999</v>
      </c>
      <c r="E632" s="1" t="str">
        <f>IF(ISNA(VLOOKUP(B632,Mapping!$K$5:$N$193,4,FALSE)),"Not Found",VLOOKUP(B632,Mapping!$K$5:$N$193,4,FALSE))</f>
        <v>Wellington Electricity Lines Limited</v>
      </c>
      <c r="F632" s="1" t="str">
        <f>IF(ISNA(VLOOKUP(B632,Mapping!$K$5:$O$193,1,FALSE)),"Not Found",VLOOKUP(B632,Mapping!$K$5:$O$193,5,FALSE))</f>
        <v>Wellington</v>
      </c>
      <c r="G632" s="1" t="str">
        <f t="shared" si="27"/>
        <v>Wellington Electricity Lines Limited2002Wellington</v>
      </c>
      <c r="H632" s="1" t="str">
        <f t="shared" si="28"/>
        <v>Wellington Electricity Lines Limited2002</v>
      </c>
      <c r="I632" s="1">
        <f t="shared" si="29"/>
        <v>44.758099999999999</v>
      </c>
    </row>
    <row r="633" spans="1:9">
      <c r="A633">
        <v>2003</v>
      </c>
      <c r="B633" t="s">
        <v>165</v>
      </c>
      <c r="C633">
        <v>365</v>
      </c>
      <c r="D633">
        <v>41.583300000000001</v>
      </c>
      <c r="E633" s="1" t="str">
        <f>IF(ISNA(VLOOKUP(B633,Mapping!$K$5:$N$193,4,FALSE)),"Not Found",VLOOKUP(B633,Mapping!$K$5:$N$193,4,FALSE))</f>
        <v>Wellington Electricity Lines Limited</v>
      </c>
      <c r="F633" s="1" t="str">
        <f>IF(ISNA(VLOOKUP(B633,Mapping!$K$5:$O$193,1,FALSE)),"Not Found",VLOOKUP(B633,Mapping!$K$5:$O$193,5,FALSE))</f>
        <v>Wellington</v>
      </c>
      <c r="G633" s="1" t="str">
        <f t="shared" si="27"/>
        <v>Wellington Electricity Lines Limited2003Wellington</v>
      </c>
      <c r="H633" s="1" t="str">
        <f t="shared" si="28"/>
        <v>Wellington Electricity Lines Limited2003</v>
      </c>
      <c r="I633" s="1">
        <f t="shared" si="29"/>
        <v>41.583300000000001</v>
      </c>
    </row>
    <row r="634" spans="1:9">
      <c r="A634">
        <v>2004</v>
      </c>
      <c r="B634" t="s">
        <v>165</v>
      </c>
      <c r="C634">
        <v>366</v>
      </c>
      <c r="D634">
        <v>44.5642</v>
      </c>
      <c r="E634" s="1" t="str">
        <f>IF(ISNA(VLOOKUP(B634,Mapping!$K$5:$N$193,4,FALSE)),"Not Found",VLOOKUP(B634,Mapping!$K$5:$N$193,4,FALSE))</f>
        <v>Wellington Electricity Lines Limited</v>
      </c>
      <c r="F634" s="1" t="str">
        <f>IF(ISNA(VLOOKUP(B634,Mapping!$K$5:$O$193,1,FALSE)),"Not Found",VLOOKUP(B634,Mapping!$K$5:$O$193,5,FALSE))</f>
        <v>Wellington</v>
      </c>
      <c r="G634" s="1" t="str">
        <f t="shared" si="27"/>
        <v>Wellington Electricity Lines Limited2004Wellington</v>
      </c>
      <c r="H634" s="1" t="str">
        <f t="shared" si="28"/>
        <v>Wellington Electricity Lines Limited2004</v>
      </c>
      <c r="I634" s="1">
        <f t="shared" si="29"/>
        <v>44.5642</v>
      </c>
    </row>
    <row r="635" spans="1:9">
      <c r="A635">
        <v>2005</v>
      </c>
      <c r="B635" t="s">
        <v>165</v>
      </c>
      <c r="C635">
        <v>365</v>
      </c>
      <c r="D635">
        <v>43.281300000000002</v>
      </c>
      <c r="E635" s="1" t="str">
        <f>IF(ISNA(VLOOKUP(B635,Mapping!$K$5:$N$193,4,FALSE)),"Not Found",VLOOKUP(B635,Mapping!$K$5:$N$193,4,FALSE))</f>
        <v>Wellington Electricity Lines Limited</v>
      </c>
      <c r="F635" s="1" t="str">
        <f>IF(ISNA(VLOOKUP(B635,Mapping!$K$5:$O$193,1,FALSE)),"Not Found",VLOOKUP(B635,Mapping!$K$5:$O$193,5,FALSE))</f>
        <v>Wellington</v>
      </c>
      <c r="G635" s="1" t="str">
        <f t="shared" si="27"/>
        <v>Wellington Electricity Lines Limited2005Wellington</v>
      </c>
      <c r="H635" s="1" t="str">
        <f t="shared" si="28"/>
        <v>Wellington Electricity Lines Limited2005</v>
      </c>
      <c r="I635" s="1">
        <f t="shared" si="29"/>
        <v>43.281300000000002</v>
      </c>
    </row>
    <row r="636" spans="1:9">
      <c r="A636">
        <v>2006</v>
      </c>
      <c r="B636" t="s">
        <v>165</v>
      </c>
      <c r="C636">
        <v>365</v>
      </c>
      <c r="D636">
        <v>49.549799999999998</v>
      </c>
      <c r="E636" s="1" t="str">
        <f>IF(ISNA(VLOOKUP(B636,Mapping!$K$5:$N$193,4,FALSE)),"Not Found",VLOOKUP(B636,Mapping!$K$5:$N$193,4,FALSE))</f>
        <v>Wellington Electricity Lines Limited</v>
      </c>
      <c r="F636" s="1" t="str">
        <f>IF(ISNA(VLOOKUP(B636,Mapping!$K$5:$O$193,1,FALSE)),"Not Found",VLOOKUP(B636,Mapping!$K$5:$O$193,5,FALSE))</f>
        <v>Wellington</v>
      </c>
      <c r="G636" s="1" t="str">
        <f t="shared" si="27"/>
        <v>Wellington Electricity Lines Limited2006Wellington</v>
      </c>
      <c r="H636" s="1" t="str">
        <f t="shared" si="28"/>
        <v>Wellington Electricity Lines Limited2006</v>
      </c>
      <c r="I636" s="1">
        <f t="shared" si="29"/>
        <v>49.549799999999998</v>
      </c>
    </row>
    <row r="637" spans="1:9">
      <c r="A637">
        <v>2007</v>
      </c>
      <c r="B637" t="s">
        <v>165</v>
      </c>
      <c r="C637">
        <v>365</v>
      </c>
      <c r="D637">
        <v>52.364699999999999</v>
      </c>
      <c r="E637" s="1" t="str">
        <f>IF(ISNA(VLOOKUP(B637,Mapping!$K$5:$N$193,4,FALSE)),"Not Found",VLOOKUP(B637,Mapping!$K$5:$N$193,4,FALSE))</f>
        <v>Wellington Electricity Lines Limited</v>
      </c>
      <c r="F637" s="1" t="str">
        <f>IF(ISNA(VLOOKUP(B637,Mapping!$K$5:$O$193,1,FALSE)),"Not Found",VLOOKUP(B637,Mapping!$K$5:$O$193,5,FALSE))</f>
        <v>Wellington</v>
      </c>
      <c r="G637" s="1" t="str">
        <f t="shared" si="27"/>
        <v>Wellington Electricity Lines Limited2007Wellington</v>
      </c>
      <c r="H637" s="1" t="str">
        <f t="shared" si="28"/>
        <v>Wellington Electricity Lines Limited2007</v>
      </c>
      <c r="I637" s="1">
        <f t="shared" si="29"/>
        <v>52.364699999999999</v>
      </c>
    </row>
    <row r="638" spans="1:9">
      <c r="A638">
        <v>2008</v>
      </c>
      <c r="B638" t="s">
        <v>165</v>
      </c>
      <c r="C638">
        <v>366</v>
      </c>
      <c r="D638">
        <v>48.424849999999999</v>
      </c>
      <c r="E638" s="1" t="str">
        <f>IF(ISNA(VLOOKUP(B638,Mapping!$K$5:$N$193,4,FALSE)),"Not Found",VLOOKUP(B638,Mapping!$K$5:$N$193,4,FALSE))</f>
        <v>Wellington Electricity Lines Limited</v>
      </c>
      <c r="F638" s="1" t="str">
        <f>IF(ISNA(VLOOKUP(B638,Mapping!$K$5:$O$193,1,FALSE)),"Not Found",VLOOKUP(B638,Mapping!$K$5:$O$193,5,FALSE))</f>
        <v>Wellington</v>
      </c>
      <c r="G638" s="1" t="str">
        <f t="shared" si="27"/>
        <v>Wellington Electricity Lines Limited2008Wellington</v>
      </c>
      <c r="H638" s="1" t="str">
        <f t="shared" si="28"/>
        <v>Wellington Electricity Lines Limited2008</v>
      </c>
      <c r="I638" s="1">
        <f t="shared" si="29"/>
        <v>48.424849999999999</v>
      </c>
    </row>
    <row r="639" spans="1:9">
      <c r="A639">
        <v>2009</v>
      </c>
      <c r="B639" t="s">
        <v>165</v>
      </c>
      <c r="C639">
        <v>365</v>
      </c>
      <c r="D639">
        <v>52.747100000000003</v>
      </c>
      <c r="E639" s="1" t="str">
        <f>IF(ISNA(VLOOKUP(B639,Mapping!$K$5:$N$193,4,FALSE)),"Not Found",VLOOKUP(B639,Mapping!$K$5:$N$193,4,FALSE))</f>
        <v>Wellington Electricity Lines Limited</v>
      </c>
      <c r="F639" s="1" t="str">
        <f>IF(ISNA(VLOOKUP(B639,Mapping!$K$5:$O$193,1,FALSE)),"Not Found",VLOOKUP(B639,Mapping!$K$5:$O$193,5,FALSE))</f>
        <v>Wellington</v>
      </c>
      <c r="G639" s="1" t="str">
        <f t="shared" si="27"/>
        <v>Wellington Electricity Lines Limited2009Wellington</v>
      </c>
      <c r="H639" s="1" t="str">
        <f t="shared" si="28"/>
        <v>Wellington Electricity Lines Limited2009</v>
      </c>
      <c r="I639" s="1">
        <f t="shared" si="29"/>
        <v>52.747100000000003</v>
      </c>
    </row>
    <row r="640" spans="1:9">
      <c r="A640">
        <v>2010</v>
      </c>
      <c r="B640" t="s">
        <v>165</v>
      </c>
      <c r="C640">
        <v>365</v>
      </c>
      <c r="D640">
        <v>52.966850000000001</v>
      </c>
      <c r="E640" s="1" t="str">
        <f>IF(ISNA(VLOOKUP(B640,Mapping!$K$5:$N$193,4,FALSE)),"Not Found",VLOOKUP(B640,Mapping!$K$5:$N$193,4,FALSE))</f>
        <v>Wellington Electricity Lines Limited</v>
      </c>
      <c r="F640" s="1" t="str">
        <f>IF(ISNA(VLOOKUP(B640,Mapping!$K$5:$O$193,1,FALSE)),"Not Found",VLOOKUP(B640,Mapping!$K$5:$O$193,5,FALSE))</f>
        <v>Wellington</v>
      </c>
      <c r="G640" s="1" t="str">
        <f t="shared" si="27"/>
        <v>Wellington Electricity Lines Limited2010Wellington</v>
      </c>
      <c r="H640" s="1" t="str">
        <f t="shared" si="28"/>
        <v>Wellington Electricity Lines Limited2010</v>
      </c>
      <c r="I640" s="1">
        <f t="shared" si="29"/>
        <v>52.966850000000001</v>
      </c>
    </row>
    <row r="641" spans="1:9">
      <c r="A641">
        <v>2011</v>
      </c>
      <c r="B641" t="s">
        <v>165</v>
      </c>
      <c r="C641">
        <v>181</v>
      </c>
      <c r="D641">
        <v>24.987500000000001</v>
      </c>
      <c r="E641" s="1" t="str">
        <f>IF(ISNA(VLOOKUP(B641,Mapping!$K$5:$N$193,4,FALSE)),"Not Found",VLOOKUP(B641,Mapping!$K$5:$N$193,4,FALSE))</f>
        <v>Wellington Electricity Lines Limited</v>
      </c>
      <c r="F641" s="1" t="str">
        <f>IF(ISNA(VLOOKUP(B641,Mapping!$K$5:$O$193,1,FALSE)),"Not Found",VLOOKUP(B641,Mapping!$K$5:$O$193,5,FALSE))</f>
        <v>Wellington</v>
      </c>
      <c r="G641" s="1" t="str">
        <f t="shared" si="27"/>
        <v>Wellington Electricity Lines Limited2011Wellington</v>
      </c>
      <c r="H641" s="1" t="str">
        <f t="shared" si="28"/>
        <v>Wellington Electricity Lines Limited2011</v>
      </c>
      <c r="I641" s="1">
        <f t="shared" si="29"/>
        <v>24.987500000000001</v>
      </c>
    </row>
    <row r="642" spans="1:9">
      <c r="A642">
        <v>2000</v>
      </c>
      <c r="B642" t="s">
        <v>166</v>
      </c>
      <c r="C642">
        <v>366</v>
      </c>
      <c r="D642">
        <v>385.55939999999998</v>
      </c>
      <c r="E642" s="1" t="str">
        <f>IF(ISNA(VLOOKUP(B642,Mapping!$K$5:$N$193,4,FALSE)),"Not Found",VLOOKUP(B642,Mapping!$K$5:$N$193,4,FALSE))</f>
        <v>United Networks Ltd</v>
      </c>
      <c r="F642" s="1" t="str">
        <f>IF(ISNA(VLOOKUP(B642,Mapping!$K$5:$O$193,1,FALSE)),"Not Found",VLOOKUP(B642,Mapping!$K$5:$O$193,5,FALSE))</f>
        <v>Auckland</v>
      </c>
      <c r="G642" s="1" t="str">
        <f t="shared" ref="G642:G705" si="30">+E642&amp;A642&amp;F642</f>
        <v>United Networks Ltd2000Auckland</v>
      </c>
      <c r="H642" s="1" t="str">
        <f t="shared" si="28"/>
        <v>United Networks Ltd2000</v>
      </c>
      <c r="I642" s="1">
        <f t="shared" si="29"/>
        <v>385.55939999999998</v>
      </c>
    </row>
    <row r="643" spans="1:9">
      <c r="A643">
        <v>2001</v>
      </c>
      <c r="B643" t="s">
        <v>166</v>
      </c>
      <c r="C643">
        <v>365</v>
      </c>
      <c r="D643">
        <v>383.42149999999998</v>
      </c>
      <c r="E643" s="1" t="str">
        <f>IF(ISNA(VLOOKUP(B643,Mapping!$K$5:$N$193,4,FALSE)),"Not Found",VLOOKUP(B643,Mapping!$K$5:$N$193,4,FALSE))</f>
        <v>United Networks Ltd</v>
      </c>
      <c r="F643" s="1" t="str">
        <f>IF(ISNA(VLOOKUP(B643,Mapping!$K$5:$O$193,1,FALSE)),"Not Found",VLOOKUP(B643,Mapping!$K$5:$O$193,5,FALSE))</f>
        <v>Auckland</v>
      </c>
      <c r="G643" s="1" t="str">
        <f t="shared" si="30"/>
        <v>United Networks Ltd2001Auckland</v>
      </c>
      <c r="H643" s="1" t="str">
        <f t="shared" ref="H643:H706" si="31">+E643&amp;A643</f>
        <v>United Networks Ltd2001</v>
      </c>
      <c r="I643" s="1">
        <f t="shared" ref="I643:I706" si="32">+D643</f>
        <v>383.42149999999998</v>
      </c>
    </row>
    <row r="644" spans="1:9">
      <c r="A644">
        <v>2002</v>
      </c>
      <c r="B644" t="s">
        <v>166</v>
      </c>
      <c r="C644">
        <v>365</v>
      </c>
      <c r="D644">
        <v>404.36860000000001</v>
      </c>
      <c r="E644" s="1" t="str">
        <f>IF(ISNA(VLOOKUP(B644,Mapping!$K$5:$N$193,4,FALSE)),"Not Found",VLOOKUP(B644,Mapping!$K$5:$N$193,4,FALSE))</f>
        <v>United Networks Ltd</v>
      </c>
      <c r="F644" s="1" t="str">
        <f>IF(ISNA(VLOOKUP(B644,Mapping!$K$5:$O$193,1,FALSE)),"Not Found",VLOOKUP(B644,Mapping!$K$5:$O$193,5,FALSE))</f>
        <v>Auckland</v>
      </c>
      <c r="G644" s="1" t="str">
        <f t="shared" si="30"/>
        <v>United Networks Ltd2002Auckland</v>
      </c>
      <c r="H644" s="1" t="str">
        <f t="shared" si="31"/>
        <v>United Networks Ltd2002</v>
      </c>
      <c r="I644" s="1">
        <f t="shared" si="32"/>
        <v>404.36860000000001</v>
      </c>
    </row>
    <row r="645" spans="1:9">
      <c r="A645">
        <v>2003</v>
      </c>
      <c r="B645" t="s">
        <v>166</v>
      </c>
      <c r="C645">
        <v>365</v>
      </c>
      <c r="D645">
        <v>414.25285000000002</v>
      </c>
      <c r="E645" s="1" t="str">
        <f>IF(ISNA(VLOOKUP(B645,Mapping!$K$5:$N$193,4,FALSE)),"Not Found",VLOOKUP(B645,Mapping!$K$5:$N$193,4,FALSE))</f>
        <v>United Networks Ltd</v>
      </c>
      <c r="F645" s="1" t="str">
        <f>IF(ISNA(VLOOKUP(B645,Mapping!$K$5:$O$193,1,FALSE)),"Not Found",VLOOKUP(B645,Mapping!$K$5:$O$193,5,FALSE))</f>
        <v>Auckland</v>
      </c>
      <c r="G645" s="1" t="str">
        <f t="shared" si="30"/>
        <v>United Networks Ltd2003Auckland</v>
      </c>
      <c r="H645" s="1" t="str">
        <f t="shared" si="31"/>
        <v>United Networks Ltd2003</v>
      </c>
      <c r="I645" s="1">
        <f t="shared" si="32"/>
        <v>414.25285000000002</v>
      </c>
    </row>
    <row r="646" spans="1:9">
      <c r="A646">
        <v>2004</v>
      </c>
      <c r="B646" t="s">
        <v>166</v>
      </c>
      <c r="C646">
        <v>366</v>
      </c>
      <c r="D646">
        <v>439.05685</v>
      </c>
      <c r="E646" s="1" t="str">
        <f>IF(ISNA(VLOOKUP(B646,Mapping!$K$5:$N$193,4,FALSE)),"Not Found",VLOOKUP(B646,Mapping!$K$5:$N$193,4,FALSE))</f>
        <v>United Networks Ltd</v>
      </c>
      <c r="F646" s="1" t="str">
        <f>IF(ISNA(VLOOKUP(B646,Mapping!$K$5:$O$193,1,FALSE)),"Not Found",VLOOKUP(B646,Mapping!$K$5:$O$193,5,FALSE))</f>
        <v>Auckland</v>
      </c>
      <c r="G646" s="1" t="str">
        <f t="shared" si="30"/>
        <v>United Networks Ltd2004Auckland</v>
      </c>
      <c r="H646" s="1" t="str">
        <f t="shared" si="31"/>
        <v>United Networks Ltd2004</v>
      </c>
      <c r="I646" s="1">
        <f t="shared" si="32"/>
        <v>439.05685</v>
      </c>
    </row>
    <row r="647" spans="1:9">
      <c r="A647">
        <v>2005</v>
      </c>
      <c r="B647" t="s">
        <v>166</v>
      </c>
      <c r="C647">
        <v>365</v>
      </c>
      <c r="D647">
        <v>415.04399999999998</v>
      </c>
      <c r="E647" s="1" t="str">
        <f>IF(ISNA(VLOOKUP(B647,Mapping!$K$5:$N$193,4,FALSE)),"Not Found",VLOOKUP(B647,Mapping!$K$5:$N$193,4,FALSE))</f>
        <v>United Networks Ltd</v>
      </c>
      <c r="F647" s="1" t="str">
        <f>IF(ISNA(VLOOKUP(B647,Mapping!$K$5:$O$193,1,FALSE)),"Not Found",VLOOKUP(B647,Mapping!$K$5:$O$193,5,FALSE))</f>
        <v>Auckland</v>
      </c>
      <c r="G647" s="1" t="str">
        <f t="shared" si="30"/>
        <v>United Networks Ltd2005Auckland</v>
      </c>
      <c r="H647" s="1" t="str">
        <f t="shared" si="31"/>
        <v>United Networks Ltd2005</v>
      </c>
      <c r="I647" s="1">
        <f t="shared" si="32"/>
        <v>415.04399999999998</v>
      </c>
    </row>
    <row r="648" spans="1:9">
      <c r="A648">
        <v>2006</v>
      </c>
      <c r="B648" t="s">
        <v>166</v>
      </c>
      <c r="C648">
        <v>365</v>
      </c>
      <c r="D648">
        <v>434.55720000000002</v>
      </c>
      <c r="E648" s="1" t="str">
        <f>IF(ISNA(VLOOKUP(B648,Mapping!$K$5:$N$193,4,FALSE)),"Not Found",VLOOKUP(B648,Mapping!$K$5:$N$193,4,FALSE))</f>
        <v>United Networks Ltd</v>
      </c>
      <c r="F648" s="1" t="str">
        <f>IF(ISNA(VLOOKUP(B648,Mapping!$K$5:$O$193,1,FALSE)),"Not Found",VLOOKUP(B648,Mapping!$K$5:$O$193,5,FALSE))</f>
        <v>Auckland</v>
      </c>
      <c r="G648" s="1" t="str">
        <f t="shared" si="30"/>
        <v>United Networks Ltd2006Auckland</v>
      </c>
      <c r="H648" s="1" t="str">
        <f t="shared" si="31"/>
        <v>United Networks Ltd2006</v>
      </c>
      <c r="I648" s="1">
        <f t="shared" si="32"/>
        <v>434.55720000000002</v>
      </c>
    </row>
    <row r="649" spans="1:9">
      <c r="A649">
        <v>2007</v>
      </c>
      <c r="B649" t="s">
        <v>166</v>
      </c>
      <c r="C649">
        <v>365</v>
      </c>
      <c r="D649">
        <v>433.03834999999998</v>
      </c>
      <c r="E649" s="1" t="str">
        <f>IF(ISNA(VLOOKUP(B649,Mapping!$K$5:$N$193,4,FALSE)),"Not Found",VLOOKUP(B649,Mapping!$K$5:$N$193,4,FALSE))</f>
        <v>United Networks Ltd</v>
      </c>
      <c r="F649" s="1" t="str">
        <f>IF(ISNA(VLOOKUP(B649,Mapping!$K$5:$O$193,1,FALSE)),"Not Found",VLOOKUP(B649,Mapping!$K$5:$O$193,5,FALSE))</f>
        <v>Auckland</v>
      </c>
      <c r="G649" s="1" t="str">
        <f t="shared" si="30"/>
        <v>United Networks Ltd2007Auckland</v>
      </c>
      <c r="H649" s="1" t="str">
        <f t="shared" si="31"/>
        <v>United Networks Ltd2007</v>
      </c>
      <c r="I649" s="1">
        <f t="shared" si="32"/>
        <v>433.03834999999998</v>
      </c>
    </row>
    <row r="650" spans="1:9">
      <c r="A650">
        <v>2008</v>
      </c>
      <c r="B650" t="s">
        <v>166</v>
      </c>
      <c r="C650">
        <v>366</v>
      </c>
      <c r="D650">
        <v>435.39904999999999</v>
      </c>
      <c r="E650" s="1" t="str">
        <f>IF(ISNA(VLOOKUP(B650,Mapping!$K$5:$N$193,4,FALSE)),"Not Found",VLOOKUP(B650,Mapping!$K$5:$N$193,4,FALSE))</f>
        <v>United Networks Ltd</v>
      </c>
      <c r="F650" s="1" t="str">
        <f>IF(ISNA(VLOOKUP(B650,Mapping!$K$5:$O$193,1,FALSE)),"Not Found",VLOOKUP(B650,Mapping!$K$5:$O$193,5,FALSE))</f>
        <v>Auckland</v>
      </c>
      <c r="G650" s="1" t="str">
        <f t="shared" si="30"/>
        <v>United Networks Ltd2008Auckland</v>
      </c>
      <c r="H650" s="1" t="str">
        <f t="shared" si="31"/>
        <v>United Networks Ltd2008</v>
      </c>
      <c r="I650" s="1">
        <f t="shared" si="32"/>
        <v>435.39904999999999</v>
      </c>
    </row>
    <row r="651" spans="1:9">
      <c r="A651">
        <v>2009</v>
      </c>
      <c r="B651" t="s">
        <v>166</v>
      </c>
      <c r="C651">
        <v>365</v>
      </c>
      <c r="D651">
        <v>431.74419999999998</v>
      </c>
      <c r="E651" s="1" t="str">
        <f>IF(ISNA(VLOOKUP(B651,Mapping!$K$5:$N$193,4,FALSE)),"Not Found",VLOOKUP(B651,Mapping!$K$5:$N$193,4,FALSE))</f>
        <v>United Networks Ltd</v>
      </c>
      <c r="F651" s="1" t="str">
        <f>IF(ISNA(VLOOKUP(B651,Mapping!$K$5:$O$193,1,FALSE)),"Not Found",VLOOKUP(B651,Mapping!$K$5:$O$193,5,FALSE))</f>
        <v>Auckland</v>
      </c>
      <c r="G651" s="1" t="str">
        <f t="shared" si="30"/>
        <v>United Networks Ltd2009Auckland</v>
      </c>
      <c r="H651" s="1" t="str">
        <f t="shared" si="31"/>
        <v>United Networks Ltd2009</v>
      </c>
      <c r="I651" s="1">
        <f t="shared" si="32"/>
        <v>431.74419999999998</v>
      </c>
    </row>
    <row r="652" spans="1:9">
      <c r="A652">
        <v>2010</v>
      </c>
      <c r="B652" t="s">
        <v>166</v>
      </c>
      <c r="C652">
        <v>365</v>
      </c>
      <c r="D652">
        <v>438.15564999999998</v>
      </c>
      <c r="E652" s="1" t="str">
        <f>IF(ISNA(VLOOKUP(B652,Mapping!$K$5:$N$193,4,FALSE)),"Not Found",VLOOKUP(B652,Mapping!$K$5:$N$193,4,FALSE))</f>
        <v>United Networks Ltd</v>
      </c>
      <c r="F652" s="1" t="str">
        <f>IF(ISNA(VLOOKUP(B652,Mapping!$K$5:$O$193,1,FALSE)),"Not Found",VLOOKUP(B652,Mapping!$K$5:$O$193,5,FALSE))</f>
        <v>Auckland</v>
      </c>
      <c r="G652" s="1" t="str">
        <f t="shared" si="30"/>
        <v>United Networks Ltd2010Auckland</v>
      </c>
      <c r="H652" s="1" t="str">
        <f t="shared" si="31"/>
        <v>United Networks Ltd2010</v>
      </c>
      <c r="I652" s="1">
        <f t="shared" si="32"/>
        <v>438.15564999999998</v>
      </c>
    </row>
    <row r="653" spans="1:9">
      <c r="A653">
        <v>2011</v>
      </c>
      <c r="B653" t="s">
        <v>166</v>
      </c>
      <c r="C653">
        <v>181</v>
      </c>
      <c r="D653">
        <v>222.69595000000001</v>
      </c>
      <c r="E653" s="1" t="str">
        <f>IF(ISNA(VLOOKUP(B653,Mapping!$K$5:$N$193,4,FALSE)),"Not Found",VLOOKUP(B653,Mapping!$K$5:$N$193,4,FALSE))</f>
        <v>United Networks Ltd</v>
      </c>
      <c r="F653" s="1" t="str">
        <f>IF(ISNA(VLOOKUP(B653,Mapping!$K$5:$O$193,1,FALSE)),"Not Found",VLOOKUP(B653,Mapping!$K$5:$O$193,5,FALSE))</f>
        <v>Auckland</v>
      </c>
      <c r="G653" s="1" t="str">
        <f t="shared" si="30"/>
        <v>United Networks Ltd2011Auckland</v>
      </c>
      <c r="H653" s="1" t="str">
        <f t="shared" si="31"/>
        <v>United Networks Ltd2011</v>
      </c>
      <c r="I653" s="1">
        <f t="shared" si="32"/>
        <v>222.69595000000001</v>
      </c>
    </row>
    <row r="654" spans="1:9">
      <c r="A654">
        <v>2000</v>
      </c>
      <c r="B654" t="s">
        <v>167</v>
      </c>
      <c r="C654">
        <v>366</v>
      </c>
      <c r="D654">
        <v>534.52470000000005</v>
      </c>
      <c r="E654" s="1" t="str">
        <f>IF(ISNA(VLOOKUP(B654,Mapping!$K$5:$N$193,4,FALSE)),"Not Found",VLOOKUP(B654,Mapping!$K$5:$N$193,4,FALSE))</f>
        <v>United Networks Ltd</v>
      </c>
      <c r="F654" s="1" t="str">
        <f>IF(ISNA(VLOOKUP(B654,Mapping!$K$5:$O$193,1,FALSE)),"Not Found",VLOOKUP(B654,Mapping!$K$5:$O$193,5,FALSE))</f>
        <v>Auckland</v>
      </c>
      <c r="G654" s="1" t="str">
        <f t="shared" si="30"/>
        <v>United Networks Ltd2000Auckland</v>
      </c>
      <c r="H654" s="1" t="str">
        <f t="shared" si="31"/>
        <v>United Networks Ltd2000</v>
      </c>
      <c r="I654" s="1">
        <f t="shared" si="32"/>
        <v>534.52470000000005</v>
      </c>
    </row>
    <row r="655" spans="1:9">
      <c r="A655">
        <v>2001</v>
      </c>
      <c r="B655" t="s">
        <v>167</v>
      </c>
      <c r="C655">
        <v>365</v>
      </c>
      <c r="D655">
        <v>567.19550000000004</v>
      </c>
      <c r="E655" s="1" t="str">
        <f>IF(ISNA(VLOOKUP(B655,Mapping!$K$5:$N$193,4,FALSE)),"Not Found",VLOOKUP(B655,Mapping!$K$5:$N$193,4,FALSE))</f>
        <v>United Networks Ltd</v>
      </c>
      <c r="F655" s="1" t="str">
        <f>IF(ISNA(VLOOKUP(B655,Mapping!$K$5:$O$193,1,FALSE)),"Not Found",VLOOKUP(B655,Mapping!$K$5:$O$193,5,FALSE))</f>
        <v>Auckland</v>
      </c>
      <c r="G655" s="1" t="str">
        <f t="shared" si="30"/>
        <v>United Networks Ltd2001Auckland</v>
      </c>
      <c r="H655" s="1" t="str">
        <f t="shared" si="31"/>
        <v>United Networks Ltd2001</v>
      </c>
      <c r="I655" s="1">
        <f t="shared" si="32"/>
        <v>567.19550000000004</v>
      </c>
    </row>
    <row r="656" spans="1:9">
      <c r="A656">
        <v>2002</v>
      </c>
      <c r="B656" t="s">
        <v>167</v>
      </c>
      <c r="C656">
        <v>365</v>
      </c>
      <c r="D656">
        <v>584.26769999999999</v>
      </c>
      <c r="E656" s="1" t="str">
        <f>IF(ISNA(VLOOKUP(B656,Mapping!$K$5:$N$193,4,FALSE)),"Not Found",VLOOKUP(B656,Mapping!$K$5:$N$193,4,FALSE))</f>
        <v>United Networks Ltd</v>
      </c>
      <c r="F656" s="1" t="str">
        <f>IF(ISNA(VLOOKUP(B656,Mapping!$K$5:$O$193,1,FALSE)),"Not Found",VLOOKUP(B656,Mapping!$K$5:$O$193,5,FALSE))</f>
        <v>Auckland</v>
      </c>
      <c r="G656" s="1" t="str">
        <f t="shared" si="30"/>
        <v>United Networks Ltd2002Auckland</v>
      </c>
      <c r="H656" s="1" t="str">
        <f t="shared" si="31"/>
        <v>United Networks Ltd2002</v>
      </c>
      <c r="I656" s="1">
        <f t="shared" si="32"/>
        <v>584.26769999999999</v>
      </c>
    </row>
    <row r="657" spans="1:9">
      <c r="A657">
        <v>2003</v>
      </c>
      <c r="B657" t="s">
        <v>167</v>
      </c>
      <c r="C657">
        <v>365</v>
      </c>
      <c r="D657">
        <v>581.38144999999997</v>
      </c>
      <c r="E657" s="1" t="str">
        <f>IF(ISNA(VLOOKUP(B657,Mapping!$K$5:$N$193,4,FALSE)),"Not Found",VLOOKUP(B657,Mapping!$K$5:$N$193,4,FALSE))</f>
        <v>United Networks Ltd</v>
      </c>
      <c r="F657" s="1" t="str">
        <f>IF(ISNA(VLOOKUP(B657,Mapping!$K$5:$O$193,1,FALSE)),"Not Found",VLOOKUP(B657,Mapping!$K$5:$O$193,5,FALSE))</f>
        <v>Auckland</v>
      </c>
      <c r="G657" s="1" t="str">
        <f t="shared" si="30"/>
        <v>United Networks Ltd2003Auckland</v>
      </c>
      <c r="H657" s="1" t="str">
        <f t="shared" si="31"/>
        <v>United Networks Ltd2003</v>
      </c>
      <c r="I657" s="1">
        <f t="shared" si="32"/>
        <v>581.38144999999997</v>
      </c>
    </row>
    <row r="658" spans="1:9">
      <c r="A658">
        <v>2004</v>
      </c>
      <c r="B658" t="s">
        <v>167</v>
      </c>
      <c r="C658">
        <v>366</v>
      </c>
      <c r="D658">
        <v>619.61260000000004</v>
      </c>
      <c r="E658" s="1" t="str">
        <f>IF(ISNA(VLOOKUP(B658,Mapping!$K$5:$N$193,4,FALSE)),"Not Found",VLOOKUP(B658,Mapping!$K$5:$N$193,4,FALSE))</f>
        <v>United Networks Ltd</v>
      </c>
      <c r="F658" s="1" t="str">
        <f>IF(ISNA(VLOOKUP(B658,Mapping!$K$5:$O$193,1,FALSE)),"Not Found",VLOOKUP(B658,Mapping!$K$5:$O$193,5,FALSE))</f>
        <v>Auckland</v>
      </c>
      <c r="G658" s="1" t="str">
        <f t="shared" si="30"/>
        <v>United Networks Ltd2004Auckland</v>
      </c>
      <c r="H658" s="1" t="str">
        <f t="shared" si="31"/>
        <v>United Networks Ltd2004</v>
      </c>
      <c r="I658" s="1">
        <f t="shared" si="32"/>
        <v>619.61260000000004</v>
      </c>
    </row>
    <row r="659" spans="1:9">
      <c r="A659">
        <v>2005</v>
      </c>
      <c r="B659" t="s">
        <v>167</v>
      </c>
      <c r="C659">
        <v>365</v>
      </c>
      <c r="D659">
        <v>642.6481</v>
      </c>
      <c r="E659" s="1" t="str">
        <f>IF(ISNA(VLOOKUP(B659,Mapping!$K$5:$N$193,4,FALSE)),"Not Found",VLOOKUP(B659,Mapping!$K$5:$N$193,4,FALSE))</f>
        <v>United Networks Ltd</v>
      </c>
      <c r="F659" s="1" t="str">
        <f>IF(ISNA(VLOOKUP(B659,Mapping!$K$5:$O$193,1,FALSE)),"Not Found",VLOOKUP(B659,Mapping!$K$5:$O$193,5,FALSE))</f>
        <v>Auckland</v>
      </c>
      <c r="G659" s="1" t="str">
        <f t="shared" si="30"/>
        <v>United Networks Ltd2005Auckland</v>
      </c>
      <c r="H659" s="1" t="str">
        <f t="shared" si="31"/>
        <v>United Networks Ltd2005</v>
      </c>
      <c r="I659" s="1">
        <f t="shared" si="32"/>
        <v>642.6481</v>
      </c>
    </row>
    <row r="660" spans="1:9">
      <c r="A660">
        <v>2006</v>
      </c>
      <c r="B660" t="s">
        <v>167</v>
      </c>
      <c r="C660">
        <v>365</v>
      </c>
      <c r="D660">
        <v>659.02544999999998</v>
      </c>
      <c r="E660" s="1" t="str">
        <f>IF(ISNA(VLOOKUP(B660,Mapping!$K$5:$N$193,4,FALSE)),"Not Found",VLOOKUP(B660,Mapping!$K$5:$N$193,4,FALSE))</f>
        <v>United Networks Ltd</v>
      </c>
      <c r="F660" s="1" t="str">
        <f>IF(ISNA(VLOOKUP(B660,Mapping!$K$5:$O$193,1,FALSE)),"Not Found",VLOOKUP(B660,Mapping!$K$5:$O$193,5,FALSE))</f>
        <v>Auckland</v>
      </c>
      <c r="G660" s="1" t="str">
        <f t="shared" si="30"/>
        <v>United Networks Ltd2006Auckland</v>
      </c>
      <c r="H660" s="1" t="str">
        <f t="shared" si="31"/>
        <v>United Networks Ltd2006</v>
      </c>
      <c r="I660" s="1">
        <f t="shared" si="32"/>
        <v>659.02544999999998</v>
      </c>
    </row>
    <row r="661" spans="1:9">
      <c r="A661">
        <v>2007</v>
      </c>
      <c r="B661" t="s">
        <v>167</v>
      </c>
      <c r="C661">
        <v>365</v>
      </c>
      <c r="D661">
        <v>639.39739999999995</v>
      </c>
      <c r="E661" s="1" t="str">
        <f>IF(ISNA(VLOOKUP(B661,Mapping!$K$5:$N$193,4,FALSE)),"Not Found",VLOOKUP(B661,Mapping!$K$5:$N$193,4,FALSE))</f>
        <v>United Networks Ltd</v>
      </c>
      <c r="F661" s="1" t="str">
        <f>IF(ISNA(VLOOKUP(B661,Mapping!$K$5:$O$193,1,FALSE)),"Not Found",VLOOKUP(B661,Mapping!$K$5:$O$193,5,FALSE))</f>
        <v>Auckland</v>
      </c>
      <c r="G661" s="1" t="str">
        <f t="shared" si="30"/>
        <v>United Networks Ltd2007Auckland</v>
      </c>
      <c r="H661" s="1" t="str">
        <f t="shared" si="31"/>
        <v>United Networks Ltd2007</v>
      </c>
      <c r="I661" s="1">
        <f t="shared" si="32"/>
        <v>639.39739999999995</v>
      </c>
    </row>
    <row r="662" spans="1:9">
      <c r="A662">
        <v>2008</v>
      </c>
      <c r="B662" t="s">
        <v>167</v>
      </c>
      <c r="C662">
        <v>366</v>
      </c>
      <c r="D662">
        <v>635.05735000000004</v>
      </c>
      <c r="E662" s="1" t="str">
        <f>IF(ISNA(VLOOKUP(B662,Mapping!$K$5:$N$193,4,FALSE)),"Not Found",VLOOKUP(B662,Mapping!$K$5:$N$193,4,FALSE))</f>
        <v>United Networks Ltd</v>
      </c>
      <c r="F662" s="1" t="str">
        <f>IF(ISNA(VLOOKUP(B662,Mapping!$K$5:$O$193,1,FALSE)),"Not Found",VLOOKUP(B662,Mapping!$K$5:$O$193,5,FALSE))</f>
        <v>Auckland</v>
      </c>
      <c r="G662" s="1" t="str">
        <f t="shared" si="30"/>
        <v>United Networks Ltd2008Auckland</v>
      </c>
      <c r="H662" s="1" t="str">
        <f t="shared" si="31"/>
        <v>United Networks Ltd2008</v>
      </c>
      <c r="I662" s="1">
        <f t="shared" si="32"/>
        <v>635.05735000000004</v>
      </c>
    </row>
    <row r="663" spans="1:9">
      <c r="A663">
        <v>2009</v>
      </c>
      <c r="B663" t="s">
        <v>167</v>
      </c>
      <c r="C663">
        <v>365</v>
      </c>
      <c r="D663">
        <v>645.54409999999996</v>
      </c>
      <c r="E663" s="1" t="str">
        <f>IF(ISNA(VLOOKUP(B663,Mapping!$K$5:$N$193,4,FALSE)),"Not Found",VLOOKUP(B663,Mapping!$K$5:$N$193,4,FALSE))</f>
        <v>United Networks Ltd</v>
      </c>
      <c r="F663" s="1" t="str">
        <f>IF(ISNA(VLOOKUP(B663,Mapping!$K$5:$O$193,1,FALSE)),"Not Found",VLOOKUP(B663,Mapping!$K$5:$O$193,5,FALSE))</f>
        <v>Auckland</v>
      </c>
      <c r="G663" s="1" t="str">
        <f t="shared" si="30"/>
        <v>United Networks Ltd2009Auckland</v>
      </c>
      <c r="H663" s="1" t="str">
        <f t="shared" si="31"/>
        <v>United Networks Ltd2009</v>
      </c>
      <c r="I663" s="1">
        <f t="shared" si="32"/>
        <v>645.54409999999996</v>
      </c>
    </row>
    <row r="664" spans="1:9">
      <c r="A664">
        <v>2010</v>
      </c>
      <c r="B664" t="s">
        <v>167</v>
      </c>
      <c r="C664">
        <v>365</v>
      </c>
      <c r="D664">
        <v>634.1318</v>
      </c>
      <c r="E664" s="1" t="str">
        <f>IF(ISNA(VLOOKUP(B664,Mapping!$K$5:$N$193,4,FALSE)),"Not Found",VLOOKUP(B664,Mapping!$K$5:$N$193,4,FALSE))</f>
        <v>United Networks Ltd</v>
      </c>
      <c r="F664" s="1" t="str">
        <f>IF(ISNA(VLOOKUP(B664,Mapping!$K$5:$O$193,1,FALSE)),"Not Found",VLOOKUP(B664,Mapping!$K$5:$O$193,5,FALSE))</f>
        <v>Auckland</v>
      </c>
      <c r="G664" s="1" t="str">
        <f t="shared" si="30"/>
        <v>United Networks Ltd2010Auckland</v>
      </c>
      <c r="H664" s="1" t="str">
        <f t="shared" si="31"/>
        <v>United Networks Ltd2010</v>
      </c>
      <c r="I664" s="1">
        <f t="shared" si="32"/>
        <v>634.1318</v>
      </c>
    </row>
    <row r="665" spans="1:9">
      <c r="A665">
        <v>2011</v>
      </c>
      <c r="B665" t="s">
        <v>167</v>
      </c>
      <c r="C665">
        <v>181</v>
      </c>
      <c r="D665">
        <v>299.09674999999999</v>
      </c>
      <c r="E665" s="1" t="str">
        <f>IF(ISNA(VLOOKUP(B665,Mapping!$K$5:$N$193,4,FALSE)),"Not Found",VLOOKUP(B665,Mapping!$K$5:$N$193,4,FALSE))</f>
        <v>United Networks Ltd</v>
      </c>
      <c r="F665" s="1" t="str">
        <f>IF(ISNA(VLOOKUP(B665,Mapping!$K$5:$O$193,1,FALSE)),"Not Found",VLOOKUP(B665,Mapping!$K$5:$O$193,5,FALSE))</f>
        <v>Auckland</v>
      </c>
      <c r="G665" s="1" t="str">
        <f t="shared" si="30"/>
        <v>United Networks Ltd2011Auckland</v>
      </c>
      <c r="H665" s="1" t="str">
        <f t="shared" si="31"/>
        <v>United Networks Ltd2011</v>
      </c>
      <c r="I665" s="1">
        <f t="shared" si="32"/>
        <v>299.09674999999999</v>
      </c>
    </row>
    <row r="666" spans="1:9">
      <c r="A666">
        <v>2000</v>
      </c>
      <c r="B666" t="s">
        <v>168</v>
      </c>
      <c r="C666">
        <v>366</v>
      </c>
      <c r="D666">
        <v>151.37074999999999</v>
      </c>
      <c r="E666" s="1" t="str">
        <f>IF(ISNA(VLOOKUP(B666,Mapping!$K$5:$N$193,4,FALSE)),"Not Found",VLOOKUP(B666,Mapping!$K$5:$N$193,4,FALSE))</f>
        <v>Powerco Ltd</v>
      </c>
      <c r="F666" s="1" t="str">
        <f>IF(ISNA(VLOOKUP(B666,Mapping!$K$5:$O$193,1,FALSE)),"Not Found",VLOOKUP(B666,Mapping!$K$5:$O$193,5,FALSE))</f>
        <v>Waikato</v>
      </c>
      <c r="G666" s="1" t="str">
        <f t="shared" si="30"/>
        <v>Powerco Ltd2000Waikato</v>
      </c>
      <c r="H666" s="1" t="str">
        <f t="shared" si="31"/>
        <v>Powerco Ltd2000</v>
      </c>
      <c r="I666" s="1">
        <f t="shared" si="32"/>
        <v>151.37074999999999</v>
      </c>
    </row>
    <row r="667" spans="1:9">
      <c r="A667">
        <v>2001</v>
      </c>
      <c r="B667" t="s">
        <v>168</v>
      </c>
      <c r="C667">
        <v>365</v>
      </c>
      <c r="D667">
        <v>155.30070000000001</v>
      </c>
      <c r="E667" s="1" t="str">
        <f>IF(ISNA(VLOOKUP(B667,Mapping!$K$5:$N$193,4,FALSE)),"Not Found",VLOOKUP(B667,Mapping!$K$5:$N$193,4,FALSE))</f>
        <v>Powerco Ltd</v>
      </c>
      <c r="F667" s="1" t="str">
        <f>IF(ISNA(VLOOKUP(B667,Mapping!$K$5:$O$193,1,FALSE)),"Not Found",VLOOKUP(B667,Mapping!$K$5:$O$193,5,FALSE))</f>
        <v>Waikato</v>
      </c>
      <c r="G667" s="1" t="str">
        <f t="shared" si="30"/>
        <v>Powerco Ltd2001Waikato</v>
      </c>
      <c r="H667" s="1" t="str">
        <f t="shared" si="31"/>
        <v>Powerco Ltd2001</v>
      </c>
      <c r="I667" s="1">
        <f t="shared" si="32"/>
        <v>155.30070000000001</v>
      </c>
    </row>
    <row r="668" spans="1:9">
      <c r="A668">
        <v>2002</v>
      </c>
      <c r="B668" t="s">
        <v>168</v>
      </c>
      <c r="C668">
        <v>365</v>
      </c>
      <c r="D668">
        <v>163.5429</v>
      </c>
      <c r="E668" s="1" t="str">
        <f>IF(ISNA(VLOOKUP(B668,Mapping!$K$5:$N$193,4,FALSE)),"Not Found",VLOOKUP(B668,Mapping!$K$5:$N$193,4,FALSE))</f>
        <v>Powerco Ltd</v>
      </c>
      <c r="F668" s="1" t="str">
        <f>IF(ISNA(VLOOKUP(B668,Mapping!$K$5:$O$193,1,FALSE)),"Not Found",VLOOKUP(B668,Mapping!$K$5:$O$193,5,FALSE))</f>
        <v>Waikato</v>
      </c>
      <c r="G668" s="1" t="str">
        <f t="shared" si="30"/>
        <v>Powerco Ltd2002Waikato</v>
      </c>
      <c r="H668" s="1" t="str">
        <f t="shared" si="31"/>
        <v>Powerco Ltd2002</v>
      </c>
      <c r="I668" s="1">
        <f t="shared" si="32"/>
        <v>163.5429</v>
      </c>
    </row>
    <row r="669" spans="1:9">
      <c r="A669">
        <v>2003</v>
      </c>
      <c r="B669" t="s">
        <v>168</v>
      </c>
      <c r="C669">
        <v>365</v>
      </c>
      <c r="D669">
        <v>164.75335000000001</v>
      </c>
      <c r="E669" s="1" t="str">
        <f>IF(ISNA(VLOOKUP(B669,Mapping!$K$5:$N$193,4,FALSE)),"Not Found",VLOOKUP(B669,Mapping!$K$5:$N$193,4,FALSE))</f>
        <v>Powerco Ltd</v>
      </c>
      <c r="F669" s="1" t="str">
        <f>IF(ISNA(VLOOKUP(B669,Mapping!$K$5:$O$193,1,FALSE)),"Not Found",VLOOKUP(B669,Mapping!$K$5:$O$193,5,FALSE))</f>
        <v>Waikato</v>
      </c>
      <c r="G669" s="1" t="str">
        <f t="shared" si="30"/>
        <v>Powerco Ltd2003Waikato</v>
      </c>
      <c r="H669" s="1" t="str">
        <f t="shared" si="31"/>
        <v>Powerco Ltd2003</v>
      </c>
      <c r="I669" s="1">
        <f t="shared" si="32"/>
        <v>164.75335000000001</v>
      </c>
    </row>
    <row r="670" spans="1:9">
      <c r="A670">
        <v>2004</v>
      </c>
      <c r="B670" t="s">
        <v>168</v>
      </c>
      <c r="C670">
        <v>366</v>
      </c>
      <c r="D670">
        <v>173.69935000000001</v>
      </c>
      <c r="E670" s="1" t="str">
        <f>IF(ISNA(VLOOKUP(B670,Mapping!$K$5:$N$193,4,FALSE)),"Not Found",VLOOKUP(B670,Mapping!$K$5:$N$193,4,FALSE))</f>
        <v>Powerco Ltd</v>
      </c>
      <c r="F670" s="1" t="str">
        <f>IF(ISNA(VLOOKUP(B670,Mapping!$K$5:$O$193,1,FALSE)),"Not Found",VLOOKUP(B670,Mapping!$K$5:$O$193,5,FALSE))</f>
        <v>Waikato</v>
      </c>
      <c r="G670" s="1" t="str">
        <f t="shared" si="30"/>
        <v>Powerco Ltd2004Waikato</v>
      </c>
      <c r="H670" s="1" t="str">
        <f t="shared" si="31"/>
        <v>Powerco Ltd2004</v>
      </c>
      <c r="I670" s="1">
        <f t="shared" si="32"/>
        <v>173.69935000000001</v>
      </c>
    </row>
    <row r="671" spans="1:9">
      <c r="A671">
        <v>2005</v>
      </c>
      <c r="B671" t="s">
        <v>168</v>
      </c>
      <c r="C671">
        <v>365</v>
      </c>
      <c r="D671">
        <v>171.68340000000001</v>
      </c>
      <c r="E671" s="1" t="str">
        <f>IF(ISNA(VLOOKUP(B671,Mapping!$K$5:$N$193,4,FALSE)),"Not Found",VLOOKUP(B671,Mapping!$K$5:$N$193,4,FALSE))</f>
        <v>Powerco Ltd</v>
      </c>
      <c r="F671" s="1" t="str">
        <f>IF(ISNA(VLOOKUP(B671,Mapping!$K$5:$O$193,1,FALSE)),"Not Found",VLOOKUP(B671,Mapping!$K$5:$O$193,5,FALSE))</f>
        <v>Waikato</v>
      </c>
      <c r="G671" s="1" t="str">
        <f t="shared" si="30"/>
        <v>Powerco Ltd2005Waikato</v>
      </c>
      <c r="H671" s="1" t="str">
        <f t="shared" si="31"/>
        <v>Powerco Ltd2005</v>
      </c>
      <c r="I671" s="1">
        <f t="shared" si="32"/>
        <v>171.68340000000001</v>
      </c>
    </row>
    <row r="672" spans="1:9">
      <c r="A672">
        <v>2006</v>
      </c>
      <c r="B672" t="s">
        <v>168</v>
      </c>
      <c r="C672">
        <v>365</v>
      </c>
      <c r="D672">
        <v>180.08244999999999</v>
      </c>
      <c r="E672" s="1" t="str">
        <f>IF(ISNA(VLOOKUP(B672,Mapping!$K$5:$N$193,4,FALSE)),"Not Found",VLOOKUP(B672,Mapping!$K$5:$N$193,4,FALSE))</f>
        <v>Powerco Ltd</v>
      </c>
      <c r="F672" s="1" t="str">
        <f>IF(ISNA(VLOOKUP(B672,Mapping!$K$5:$O$193,1,FALSE)),"Not Found",VLOOKUP(B672,Mapping!$K$5:$O$193,5,FALSE))</f>
        <v>Waikato</v>
      </c>
      <c r="G672" s="1" t="str">
        <f t="shared" si="30"/>
        <v>Powerco Ltd2006Waikato</v>
      </c>
      <c r="H672" s="1" t="str">
        <f t="shared" si="31"/>
        <v>Powerco Ltd2006</v>
      </c>
      <c r="I672" s="1">
        <f t="shared" si="32"/>
        <v>180.08244999999999</v>
      </c>
    </row>
    <row r="673" spans="1:9">
      <c r="A673">
        <v>2007</v>
      </c>
      <c r="B673" t="s">
        <v>168</v>
      </c>
      <c r="C673">
        <v>365</v>
      </c>
      <c r="D673">
        <v>193.68315000000001</v>
      </c>
      <c r="E673" s="1" t="str">
        <f>IF(ISNA(VLOOKUP(B673,Mapping!$K$5:$N$193,4,FALSE)),"Not Found",VLOOKUP(B673,Mapping!$K$5:$N$193,4,FALSE))</f>
        <v>Powerco Ltd</v>
      </c>
      <c r="F673" s="1" t="str">
        <f>IF(ISNA(VLOOKUP(B673,Mapping!$K$5:$O$193,1,FALSE)),"Not Found",VLOOKUP(B673,Mapping!$K$5:$O$193,5,FALSE))</f>
        <v>Waikato</v>
      </c>
      <c r="G673" s="1" t="str">
        <f t="shared" si="30"/>
        <v>Powerco Ltd2007Waikato</v>
      </c>
      <c r="H673" s="1" t="str">
        <f t="shared" si="31"/>
        <v>Powerco Ltd2007</v>
      </c>
      <c r="I673" s="1">
        <f t="shared" si="32"/>
        <v>193.68315000000001</v>
      </c>
    </row>
    <row r="674" spans="1:9">
      <c r="A674">
        <v>2008</v>
      </c>
      <c r="B674" t="s">
        <v>168</v>
      </c>
      <c r="C674">
        <v>366</v>
      </c>
      <c r="D674">
        <v>199.47839999999999</v>
      </c>
      <c r="E674" s="1" t="str">
        <f>IF(ISNA(VLOOKUP(B674,Mapping!$K$5:$N$193,4,FALSE)),"Not Found",VLOOKUP(B674,Mapping!$K$5:$N$193,4,FALSE))</f>
        <v>Powerco Ltd</v>
      </c>
      <c r="F674" s="1" t="str">
        <f>IF(ISNA(VLOOKUP(B674,Mapping!$K$5:$O$193,1,FALSE)),"Not Found",VLOOKUP(B674,Mapping!$K$5:$O$193,5,FALSE))</f>
        <v>Waikato</v>
      </c>
      <c r="G674" s="1" t="str">
        <f t="shared" si="30"/>
        <v>Powerco Ltd2008Waikato</v>
      </c>
      <c r="H674" s="1" t="str">
        <f t="shared" si="31"/>
        <v>Powerco Ltd2008</v>
      </c>
      <c r="I674" s="1">
        <f t="shared" si="32"/>
        <v>199.47839999999999</v>
      </c>
    </row>
    <row r="675" spans="1:9">
      <c r="A675">
        <v>2009</v>
      </c>
      <c r="B675" t="s">
        <v>168</v>
      </c>
      <c r="C675">
        <v>365</v>
      </c>
      <c r="D675">
        <v>201.45590000000001</v>
      </c>
      <c r="E675" s="1" t="str">
        <f>IF(ISNA(VLOOKUP(B675,Mapping!$K$5:$N$193,4,FALSE)),"Not Found",VLOOKUP(B675,Mapping!$K$5:$N$193,4,FALSE))</f>
        <v>Powerco Ltd</v>
      </c>
      <c r="F675" s="1" t="str">
        <f>IF(ISNA(VLOOKUP(B675,Mapping!$K$5:$O$193,1,FALSE)),"Not Found",VLOOKUP(B675,Mapping!$K$5:$O$193,5,FALSE))</f>
        <v>Waikato</v>
      </c>
      <c r="G675" s="1" t="str">
        <f t="shared" si="30"/>
        <v>Powerco Ltd2009Waikato</v>
      </c>
      <c r="H675" s="1" t="str">
        <f t="shared" si="31"/>
        <v>Powerco Ltd2009</v>
      </c>
      <c r="I675" s="1">
        <f t="shared" si="32"/>
        <v>201.45590000000001</v>
      </c>
    </row>
    <row r="676" spans="1:9">
      <c r="A676">
        <v>2010</v>
      </c>
      <c r="B676" t="s">
        <v>168</v>
      </c>
      <c r="C676">
        <v>365</v>
      </c>
      <c r="D676">
        <v>203.1456</v>
      </c>
      <c r="E676" s="1" t="str">
        <f>IF(ISNA(VLOOKUP(B676,Mapping!$K$5:$N$193,4,FALSE)),"Not Found",VLOOKUP(B676,Mapping!$K$5:$N$193,4,FALSE))</f>
        <v>Powerco Ltd</v>
      </c>
      <c r="F676" s="1" t="str">
        <f>IF(ISNA(VLOOKUP(B676,Mapping!$K$5:$O$193,1,FALSE)),"Not Found",VLOOKUP(B676,Mapping!$K$5:$O$193,5,FALSE))</f>
        <v>Waikato</v>
      </c>
      <c r="G676" s="1" t="str">
        <f t="shared" si="30"/>
        <v>Powerco Ltd2010Waikato</v>
      </c>
      <c r="H676" s="1" t="str">
        <f t="shared" si="31"/>
        <v>Powerco Ltd2010</v>
      </c>
      <c r="I676" s="1">
        <f t="shared" si="32"/>
        <v>203.1456</v>
      </c>
    </row>
    <row r="677" spans="1:9">
      <c r="A677">
        <v>2011</v>
      </c>
      <c r="B677" t="s">
        <v>168</v>
      </c>
      <c r="C677">
        <v>181</v>
      </c>
      <c r="D677">
        <v>91.959800000000001</v>
      </c>
      <c r="E677" s="1" t="str">
        <f>IF(ISNA(VLOOKUP(B677,Mapping!$K$5:$N$193,4,FALSE)),"Not Found",VLOOKUP(B677,Mapping!$K$5:$N$193,4,FALSE))</f>
        <v>Powerco Ltd</v>
      </c>
      <c r="F677" s="1" t="str">
        <f>IF(ISNA(VLOOKUP(B677,Mapping!$K$5:$O$193,1,FALSE)),"Not Found",VLOOKUP(B677,Mapping!$K$5:$O$193,5,FALSE))</f>
        <v>Waikato</v>
      </c>
      <c r="G677" s="1" t="str">
        <f t="shared" si="30"/>
        <v>Powerco Ltd2011Waikato</v>
      </c>
      <c r="H677" s="1" t="str">
        <f t="shared" si="31"/>
        <v>Powerco Ltd2011</v>
      </c>
      <c r="I677" s="1">
        <f t="shared" si="32"/>
        <v>91.959800000000001</v>
      </c>
    </row>
    <row r="678" spans="1:9">
      <c r="A678">
        <v>2002</v>
      </c>
      <c r="B678" t="s">
        <v>169</v>
      </c>
      <c r="C678">
        <v>184</v>
      </c>
      <c r="D678">
        <v>22.166699999999999</v>
      </c>
      <c r="E678" s="1" t="str">
        <f>IF(ISNA(VLOOKUP(B678,Mapping!$K$5:$N$193,4,FALSE)),"Not Found",VLOOKUP(B678,Mapping!$K$5:$N$193,4,FALSE))</f>
        <v>Westpower Ltd</v>
      </c>
      <c r="F678" s="1" t="str">
        <f>IF(ISNA(VLOOKUP(B678,Mapping!$K$5:$O$193,1,FALSE)),"Not Found",VLOOKUP(B678,Mapping!$K$5:$O$193,5,FALSE))</f>
        <v>Upper South Island</v>
      </c>
      <c r="G678" s="1" t="str">
        <f t="shared" si="30"/>
        <v>Westpower Ltd2002Upper South Island</v>
      </c>
      <c r="H678" s="1" t="str">
        <f t="shared" si="31"/>
        <v>Westpower Ltd2002</v>
      </c>
      <c r="I678" s="1">
        <f t="shared" si="32"/>
        <v>22.166699999999999</v>
      </c>
    </row>
    <row r="679" spans="1:9">
      <c r="A679">
        <v>2003</v>
      </c>
      <c r="B679" t="s">
        <v>169</v>
      </c>
      <c r="C679">
        <v>365</v>
      </c>
      <c r="D679">
        <v>51.966250000000002</v>
      </c>
      <c r="E679" s="1" t="str">
        <f>IF(ISNA(VLOOKUP(B679,Mapping!$K$5:$N$193,4,FALSE)),"Not Found",VLOOKUP(B679,Mapping!$K$5:$N$193,4,FALSE))</f>
        <v>Westpower Ltd</v>
      </c>
      <c r="F679" s="1" t="str">
        <f>IF(ISNA(VLOOKUP(B679,Mapping!$K$5:$O$193,1,FALSE)),"Not Found",VLOOKUP(B679,Mapping!$K$5:$O$193,5,FALSE))</f>
        <v>Upper South Island</v>
      </c>
      <c r="G679" s="1" t="str">
        <f t="shared" si="30"/>
        <v>Westpower Ltd2003Upper South Island</v>
      </c>
      <c r="H679" s="1" t="str">
        <f t="shared" si="31"/>
        <v>Westpower Ltd2003</v>
      </c>
      <c r="I679" s="1">
        <f t="shared" si="32"/>
        <v>51.966250000000002</v>
      </c>
    </row>
    <row r="680" spans="1:9">
      <c r="A680">
        <v>2004</v>
      </c>
      <c r="B680" t="s">
        <v>169</v>
      </c>
      <c r="C680">
        <v>366</v>
      </c>
      <c r="D680">
        <v>55.552250000000001</v>
      </c>
      <c r="E680" s="1" t="str">
        <f>IF(ISNA(VLOOKUP(B680,Mapping!$K$5:$N$193,4,FALSE)),"Not Found",VLOOKUP(B680,Mapping!$K$5:$N$193,4,FALSE))</f>
        <v>Westpower Ltd</v>
      </c>
      <c r="F680" s="1" t="str">
        <f>IF(ISNA(VLOOKUP(B680,Mapping!$K$5:$O$193,1,FALSE)),"Not Found",VLOOKUP(B680,Mapping!$K$5:$O$193,5,FALSE))</f>
        <v>Upper South Island</v>
      </c>
      <c r="G680" s="1" t="str">
        <f t="shared" si="30"/>
        <v>Westpower Ltd2004Upper South Island</v>
      </c>
      <c r="H680" s="1" t="str">
        <f t="shared" si="31"/>
        <v>Westpower Ltd2004</v>
      </c>
      <c r="I680" s="1">
        <f t="shared" si="32"/>
        <v>55.552250000000001</v>
      </c>
    </row>
    <row r="681" spans="1:9">
      <c r="A681">
        <v>2005</v>
      </c>
      <c r="B681" t="s">
        <v>169</v>
      </c>
      <c r="C681">
        <v>365</v>
      </c>
      <c r="D681">
        <v>57.024749999999997</v>
      </c>
      <c r="E681" s="1" t="str">
        <f>IF(ISNA(VLOOKUP(B681,Mapping!$K$5:$N$193,4,FALSE)),"Not Found",VLOOKUP(B681,Mapping!$K$5:$N$193,4,FALSE))</f>
        <v>Westpower Ltd</v>
      </c>
      <c r="F681" s="1" t="str">
        <f>IF(ISNA(VLOOKUP(B681,Mapping!$K$5:$O$193,1,FALSE)),"Not Found",VLOOKUP(B681,Mapping!$K$5:$O$193,5,FALSE))</f>
        <v>Upper South Island</v>
      </c>
      <c r="G681" s="1" t="str">
        <f t="shared" si="30"/>
        <v>Westpower Ltd2005Upper South Island</v>
      </c>
      <c r="H681" s="1" t="str">
        <f t="shared" si="31"/>
        <v>Westpower Ltd2005</v>
      </c>
      <c r="I681" s="1">
        <f t="shared" si="32"/>
        <v>57.024749999999997</v>
      </c>
    </row>
    <row r="682" spans="1:9">
      <c r="A682">
        <v>2006</v>
      </c>
      <c r="B682" t="s">
        <v>169</v>
      </c>
      <c r="C682">
        <v>365</v>
      </c>
      <c r="D682">
        <v>61.74015</v>
      </c>
      <c r="E682" s="1" t="str">
        <f>IF(ISNA(VLOOKUP(B682,Mapping!$K$5:$N$193,4,FALSE)),"Not Found",VLOOKUP(B682,Mapping!$K$5:$N$193,4,FALSE))</f>
        <v>Westpower Ltd</v>
      </c>
      <c r="F682" s="1" t="str">
        <f>IF(ISNA(VLOOKUP(B682,Mapping!$K$5:$O$193,1,FALSE)),"Not Found",VLOOKUP(B682,Mapping!$K$5:$O$193,5,FALSE))</f>
        <v>Upper South Island</v>
      </c>
      <c r="G682" s="1" t="str">
        <f t="shared" si="30"/>
        <v>Westpower Ltd2006Upper South Island</v>
      </c>
      <c r="H682" s="1" t="str">
        <f t="shared" si="31"/>
        <v>Westpower Ltd2006</v>
      </c>
      <c r="I682" s="1">
        <f t="shared" si="32"/>
        <v>61.74015</v>
      </c>
    </row>
    <row r="683" spans="1:9">
      <c r="A683">
        <v>2007</v>
      </c>
      <c r="B683" t="s">
        <v>169</v>
      </c>
      <c r="C683">
        <v>365</v>
      </c>
      <c r="D683">
        <v>65.790800000000004</v>
      </c>
      <c r="E683" s="1" t="str">
        <f>IF(ISNA(VLOOKUP(B683,Mapping!$K$5:$N$193,4,FALSE)),"Not Found",VLOOKUP(B683,Mapping!$K$5:$N$193,4,FALSE))</f>
        <v>Westpower Ltd</v>
      </c>
      <c r="F683" s="1" t="str">
        <f>IF(ISNA(VLOOKUP(B683,Mapping!$K$5:$O$193,1,FALSE)),"Not Found",VLOOKUP(B683,Mapping!$K$5:$O$193,5,FALSE))</f>
        <v>Upper South Island</v>
      </c>
      <c r="G683" s="1" t="str">
        <f t="shared" si="30"/>
        <v>Westpower Ltd2007Upper South Island</v>
      </c>
      <c r="H683" s="1" t="str">
        <f t="shared" si="31"/>
        <v>Westpower Ltd2007</v>
      </c>
      <c r="I683" s="1">
        <f t="shared" si="32"/>
        <v>65.790800000000004</v>
      </c>
    </row>
    <row r="684" spans="1:9">
      <c r="A684">
        <v>2008</v>
      </c>
      <c r="B684" t="s">
        <v>169</v>
      </c>
      <c r="C684">
        <v>366</v>
      </c>
      <c r="D684">
        <v>67.439850000000007</v>
      </c>
      <c r="E684" s="1" t="str">
        <f>IF(ISNA(VLOOKUP(B684,Mapping!$K$5:$N$193,4,FALSE)),"Not Found",VLOOKUP(B684,Mapping!$K$5:$N$193,4,FALSE))</f>
        <v>Westpower Ltd</v>
      </c>
      <c r="F684" s="1" t="str">
        <f>IF(ISNA(VLOOKUP(B684,Mapping!$K$5:$O$193,1,FALSE)),"Not Found",VLOOKUP(B684,Mapping!$K$5:$O$193,5,FALSE))</f>
        <v>Upper South Island</v>
      </c>
      <c r="G684" s="1" t="str">
        <f t="shared" si="30"/>
        <v>Westpower Ltd2008Upper South Island</v>
      </c>
      <c r="H684" s="1" t="str">
        <f t="shared" si="31"/>
        <v>Westpower Ltd2008</v>
      </c>
      <c r="I684" s="1">
        <f t="shared" si="32"/>
        <v>67.439850000000007</v>
      </c>
    </row>
    <row r="685" spans="1:9">
      <c r="A685">
        <v>2009</v>
      </c>
      <c r="B685" t="s">
        <v>169</v>
      </c>
      <c r="C685">
        <v>365</v>
      </c>
      <c r="D685">
        <v>67.201250000000002</v>
      </c>
      <c r="E685" s="1" t="str">
        <f>IF(ISNA(VLOOKUP(B685,Mapping!$K$5:$N$193,4,FALSE)),"Not Found",VLOOKUP(B685,Mapping!$K$5:$N$193,4,FALSE))</f>
        <v>Westpower Ltd</v>
      </c>
      <c r="F685" s="1" t="str">
        <f>IF(ISNA(VLOOKUP(B685,Mapping!$K$5:$O$193,1,FALSE)),"Not Found",VLOOKUP(B685,Mapping!$K$5:$O$193,5,FALSE))</f>
        <v>Upper South Island</v>
      </c>
      <c r="G685" s="1" t="str">
        <f t="shared" si="30"/>
        <v>Westpower Ltd2009Upper South Island</v>
      </c>
      <c r="H685" s="1" t="str">
        <f t="shared" si="31"/>
        <v>Westpower Ltd2009</v>
      </c>
      <c r="I685" s="1">
        <f t="shared" si="32"/>
        <v>67.201250000000002</v>
      </c>
    </row>
    <row r="686" spans="1:9">
      <c r="A686">
        <v>2010</v>
      </c>
      <c r="B686" t="s">
        <v>169</v>
      </c>
      <c r="C686">
        <v>365</v>
      </c>
      <c r="D686">
        <v>71.616249999999994</v>
      </c>
      <c r="E686" s="1" t="str">
        <f>IF(ISNA(VLOOKUP(B686,Mapping!$K$5:$N$193,4,FALSE)),"Not Found",VLOOKUP(B686,Mapping!$K$5:$N$193,4,FALSE))</f>
        <v>Westpower Ltd</v>
      </c>
      <c r="F686" s="1" t="str">
        <f>IF(ISNA(VLOOKUP(B686,Mapping!$K$5:$O$193,1,FALSE)),"Not Found",VLOOKUP(B686,Mapping!$K$5:$O$193,5,FALSE))</f>
        <v>Upper South Island</v>
      </c>
      <c r="G686" s="1" t="str">
        <f t="shared" si="30"/>
        <v>Westpower Ltd2010Upper South Island</v>
      </c>
      <c r="H686" s="1" t="str">
        <f t="shared" si="31"/>
        <v>Westpower Ltd2010</v>
      </c>
      <c r="I686" s="1">
        <f t="shared" si="32"/>
        <v>71.616249999999994</v>
      </c>
    </row>
    <row r="687" spans="1:9">
      <c r="A687">
        <v>2011</v>
      </c>
      <c r="B687" t="s">
        <v>169</v>
      </c>
      <c r="C687">
        <v>181</v>
      </c>
      <c r="D687">
        <v>31.264500000000002</v>
      </c>
      <c r="E687" s="1" t="str">
        <f>IF(ISNA(VLOOKUP(B687,Mapping!$K$5:$N$193,4,FALSE)),"Not Found",VLOOKUP(B687,Mapping!$K$5:$N$193,4,FALSE))</f>
        <v>Westpower Ltd</v>
      </c>
      <c r="F687" s="1" t="str">
        <f>IF(ISNA(VLOOKUP(B687,Mapping!$K$5:$O$193,1,FALSE)),"Not Found",VLOOKUP(B687,Mapping!$K$5:$O$193,5,FALSE))</f>
        <v>Upper South Island</v>
      </c>
      <c r="G687" s="1" t="str">
        <f t="shared" si="30"/>
        <v>Westpower Ltd2011Upper South Island</v>
      </c>
      <c r="H687" s="1" t="str">
        <f t="shared" si="31"/>
        <v>Westpower Ltd2011</v>
      </c>
      <c r="I687" s="1">
        <f t="shared" si="32"/>
        <v>31.264500000000002</v>
      </c>
    </row>
    <row r="688" spans="1:9">
      <c r="A688">
        <v>2008</v>
      </c>
      <c r="B688" t="s">
        <v>170</v>
      </c>
      <c r="C688">
        <v>21</v>
      </c>
      <c r="D688">
        <v>3.3287</v>
      </c>
      <c r="E688" s="1" t="str">
        <f>IF(ISNA(VLOOKUP(B688,Mapping!$K$5:$N$193,4,FALSE)),"Not Found",VLOOKUP(B688,Mapping!$K$5:$N$193,4,FALSE))</f>
        <v>WEL Networks</v>
      </c>
      <c r="F688" s="1" t="str">
        <f>IF(ISNA(VLOOKUP(B688,Mapping!$K$5:$O$193,1,FALSE)),"Not Found",VLOOKUP(B688,Mapping!$K$5:$O$193,5,FALSE))</f>
        <v>Waikato</v>
      </c>
      <c r="G688" s="1" t="str">
        <f t="shared" si="30"/>
        <v>WEL Networks2008Waikato</v>
      </c>
      <c r="H688" s="1" t="str">
        <f t="shared" si="31"/>
        <v>WEL Networks2008</v>
      </c>
      <c r="I688" s="1">
        <f t="shared" si="32"/>
        <v>3.3287</v>
      </c>
    </row>
    <row r="689" spans="1:9">
      <c r="A689">
        <v>2009</v>
      </c>
      <c r="B689" t="s">
        <v>170</v>
      </c>
      <c r="C689">
        <v>365</v>
      </c>
      <c r="D689">
        <v>88.947649999999996</v>
      </c>
      <c r="E689" s="1" t="str">
        <f>IF(ISNA(VLOOKUP(B689,Mapping!$K$5:$N$193,4,FALSE)),"Not Found",VLOOKUP(B689,Mapping!$K$5:$N$193,4,FALSE))</f>
        <v>WEL Networks</v>
      </c>
      <c r="F689" s="1" t="str">
        <f>IF(ISNA(VLOOKUP(B689,Mapping!$K$5:$O$193,1,FALSE)),"Not Found",VLOOKUP(B689,Mapping!$K$5:$O$193,5,FALSE))</f>
        <v>Waikato</v>
      </c>
      <c r="G689" s="1" t="str">
        <f t="shared" si="30"/>
        <v>WEL Networks2009Waikato</v>
      </c>
      <c r="H689" s="1" t="str">
        <f t="shared" si="31"/>
        <v>WEL Networks2009</v>
      </c>
      <c r="I689" s="1">
        <f t="shared" si="32"/>
        <v>88.947649999999996</v>
      </c>
    </row>
    <row r="690" spans="1:9">
      <c r="A690">
        <v>2010</v>
      </c>
      <c r="B690" t="s">
        <v>170</v>
      </c>
      <c r="C690">
        <v>365</v>
      </c>
      <c r="D690">
        <v>88.261650000000003</v>
      </c>
      <c r="E690" s="1" t="str">
        <f>IF(ISNA(VLOOKUP(B690,Mapping!$K$5:$N$193,4,FALSE)),"Not Found",VLOOKUP(B690,Mapping!$K$5:$N$193,4,FALSE))</f>
        <v>WEL Networks</v>
      </c>
      <c r="F690" s="1" t="str">
        <f>IF(ISNA(VLOOKUP(B690,Mapping!$K$5:$O$193,1,FALSE)),"Not Found",VLOOKUP(B690,Mapping!$K$5:$O$193,5,FALSE))</f>
        <v>Waikato</v>
      </c>
      <c r="G690" s="1" t="str">
        <f t="shared" si="30"/>
        <v>WEL Networks2010Waikato</v>
      </c>
      <c r="H690" s="1" t="str">
        <f t="shared" si="31"/>
        <v>WEL Networks2010</v>
      </c>
      <c r="I690" s="1">
        <f t="shared" si="32"/>
        <v>88.261650000000003</v>
      </c>
    </row>
    <row r="691" spans="1:9">
      <c r="A691">
        <v>2011</v>
      </c>
      <c r="B691" t="s">
        <v>170</v>
      </c>
      <c r="C691">
        <v>181</v>
      </c>
      <c r="D691">
        <v>40.980499999999999</v>
      </c>
      <c r="E691" s="1" t="str">
        <f>IF(ISNA(VLOOKUP(B691,Mapping!$K$5:$N$193,4,FALSE)),"Not Found",VLOOKUP(B691,Mapping!$K$5:$N$193,4,FALSE))</f>
        <v>WEL Networks</v>
      </c>
      <c r="F691" s="1" t="str">
        <f>IF(ISNA(VLOOKUP(B691,Mapping!$K$5:$O$193,1,FALSE)),"Not Found",VLOOKUP(B691,Mapping!$K$5:$O$193,5,FALSE))</f>
        <v>Waikato</v>
      </c>
      <c r="G691" s="1" t="str">
        <f t="shared" si="30"/>
        <v>WEL Networks2011Waikato</v>
      </c>
      <c r="H691" s="1" t="str">
        <f t="shared" si="31"/>
        <v>WEL Networks2011</v>
      </c>
      <c r="I691" s="1">
        <f t="shared" si="32"/>
        <v>40.980499999999999</v>
      </c>
    </row>
    <row r="692" spans="1:9">
      <c r="A692">
        <v>2000</v>
      </c>
      <c r="B692" t="s">
        <v>171</v>
      </c>
      <c r="C692">
        <v>366</v>
      </c>
      <c r="D692">
        <v>73.441599999999994</v>
      </c>
      <c r="E692" s="1" t="str">
        <f>IF(ISNA(VLOOKUP(B692,Mapping!$K$5:$N$193,4,FALSE)),"Not Found",VLOOKUP(B692,Mapping!$K$5:$N$193,4,FALSE))</f>
        <v>Orion New Zealand Limited</v>
      </c>
      <c r="F692" s="1" t="str">
        <f>IF(ISNA(VLOOKUP(B692,Mapping!$K$5:$O$193,1,FALSE)),"Not Found",VLOOKUP(B692,Mapping!$K$5:$O$193,5,FALSE))</f>
        <v>Canterbury</v>
      </c>
      <c r="G692" s="1" t="str">
        <f t="shared" si="30"/>
        <v>Orion New Zealand Limited2000Canterbury</v>
      </c>
      <c r="H692" s="1" t="str">
        <f t="shared" si="31"/>
        <v>Orion New Zealand Limited2000</v>
      </c>
      <c r="I692" s="1">
        <f t="shared" si="32"/>
        <v>73.441599999999994</v>
      </c>
    </row>
    <row r="693" spans="1:9">
      <c r="A693">
        <v>2001</v>
      </c>
      <c r="B693" t="s">
        <v>171</v>
      </c>
      <c r="C693">
        <v>365</v>
      </c>
      <c r="D693">
        <v>96.057249999999996</v>
      </c>
      <c r="E693" s="1" t="str">
        <f>IF(ISNA(VLOOKUP(B693,Mapping!$K$5:$N$193,4,FALSE)),"Not Found",VLOOKUP(B693,Mapping!$K$5:$N$193,4,FALSE))</f>
        <v>Orion New Zealand Limited</v>
      </c>
      <c r="F693" s="1" t="str">
        <f>IF(ISNA(VLOOKUP(B693,Mapping!$K$5:$O$193,1,FALSE)),"Not Found",VLOOKUP(B693,Mapping!$K$5:$O$193,5,FALSE))</f>
        <v>Canterbury</v>
      </c>
      <c r="G693" s="1" t="str">
        <f t="shared" si="30"/>
        <v>Orion New Zealand Limited2001Canterbury</v>
      </c>
      <c r="H693" s="1" t="str">
        <f t="shared" si="31"/>
        <v>Orion New Zealand Limited2001</v>
      </c>
      <c r="I693" s="1">
        <f t="shared" si="32"/>
        <v>96.057249999999996</v>
      </c>
    </row>
    <row r="694" spans="1:9">
      <c r="A694">
        <v>2002</v>
      </c>
      <c r="B694" t="s">
        <v>171</v>
      </c>
      <c r="C694">
        <v>365</v>
      </c>
      <c r="D694">
        <v>80.036550000000005</v>
      </c>
      <c r="E694" s="1" t="str">
        <f>IF(ISNA(VLOOKUP(B694,Mapping!$K$5:$N$193,4,FALSE)),"Not Found",VLOOKUP(B694,Mapping!$K$5:$N$193,4,FALSE))</f>
        <v>Orion New Zealand Limited</v>
      </c>
      <c r="F694" s="1" t="str">
        <f>IF(ISNA(VLOOKUP(B694,Mapping!$K$5:$O$193,1,FALSE)),"Not Found",VLOOKUP(B694,Mapping!$K$5:$O$193,5,FALSE))</f>
        <v>Canterbury</v>
      </c>
      <c r="G694" s="1" t="str">
        <f t="shared" si="30"/>
        <v>Orion New Zealand Limited2002Canterbury</v>
      </c>
      <c r="H694" s="1" t="str">
        <f t="shared" si="31"/>
        <v>Orion New Zealand Limited2002</v>
      </c>
      <c r="I694" s="1">
        <f t="shared" si="32"/>
        <v>80.036550000000005</v>
      </c>
    </row>
    <row r="695" spans="1:9">
      <c r="A695">
        <v>2003</v>
      </c>
      <c r="B695" t="s">
        <v>171</v>
      </c>
      <c r="C695">
        <v>365</v>
      </c>
      <c r="D695">
        <v>88.428849999999997</v>
      </c>
      <c r="E695" s="1" t="str">
        <f>IF(ISNA(VLOOKUP(B695,Mapping!$K$5:$N$193,4,FALSE)),"Not Found",VLOOKUP(B695,Mapping!$K$5:$N$193,4,FALSE))</f>
        <v>Orion New Zealand Limited</v>
      </c>
      <c r="F695" s="1" t="str">
        <f>IF(ISNA(VLOOKUP(B695,Mapping!$K$5:$O$193,1,FALSE)),"Not Found",VLOOKUP(B695,Mapping!$K$5:$O$193,5,FALSE))</f>
        <v>Canterbury</v>
      </c>
      <c r="G695" s="1" t="str">
        <f t="shared" si="30"/>
        <v>Orion New Zealand Limited2003Canterbury</v>
      </c>
      <c r="H695" s="1" t="str">
        <f t="shared" si="31"/>
        <v>Orion New Zealand Limited2003</v>
      </c>
      <c r="I695" s="1">
        <f t="shared" si="32"/>
        <v>88.428849999999997</v>
      </c>
    </row>
    <row r="696" spans="1:9">
      <c r="A696">
        <v>2004</v>
      </c>
      <c r="B696" t="s">
        <v>171</v>
      </c>
      <c r="C696">
        <v>366</v>
      </c>
      <c r="D696">
        <v>75.581900000000005</v>
      </c>
      <c r="E696" s="1" t="str">
        <f>IF(ISNA(VLOOKUP(B696,Mapping!$K$5:$N$193,4,FALSE)),"Not Found",VLOOKUP(B696,Mapping!$K$5:$N$193,4,FALSE))</f>
        <v>Orion New Zealand Limited</v>
      </c>
      <c r="F696" s="1" t="str">
        <f>IF(ISNA(VLOOKUP(B696,Mapping!$K$5:$O$193,1,FALSE)),"Not Found",VLOOKUP(B696,Mapping!$K$5:$O$193,5,FALSE))</f>
        <v>Canterbury</v>
      </c>
      <c r="G696" s="1" t="str">
        <f t="shared" si="30"/>
        <v>Orion New Zealand Limited2004Canterbury</v>
      </c>
      <c r="H696" s="1" t="str">
        <f t="shared" si="31"/>
        <v>Orion New Zealand Limited2004</v>
      </c>
      <c r="I696" s="1">
        <f t="shared" si="32"/>
        <v>75.581900000000005</v>
      </c>
    </row>
    <row r="697" spans="1:9">
      <c r="A697">
        <v>2005</v>
      </c>
      <c r="B697" t="s">
        <v>171</v>
      </c>
      <c r="C697">
        <v>365</v>
      </c>
      <c r="D697">
        <v>77.6023</v>
      </c>
      <c r="E697" s="1" t="str">
        <f>IF(ISNA(VLOOKUP(B697,Mapping!$K$5:$N$193,4,FALSE)),"Not Found",VLOOKUP(B697,Mapping!$K$5:$N$193,4,FALSE))</f>
        <v>Orion New Zealand Limited</v>
      </c>
      <c r="F697" s="1" t="str">
        <f>IF(ISNA(VLOOKUP(B697,Mapping!$K$5:$O$193,1,FALSE)),"Not Found",VLOOKUP(B697,Mapping!$K$5:$O$193,5,FALSE))</f>
        <v>Canterbury</v>
      </c>
      <c r="G697" s="1" t="str">
        <f t="shared" si="30"/>
        <v>Orion New Zealand Limited2005Canterbury</v>
      </c>
      <c r="H697" s="1" t="str">
        <f t="shared" si="31"/>
        <v>Orion New Zealand Limited2005</v>
      </c>
      <c r="I697" s="1">
        <f t="shared" si="32"/>
        <v>77.6023</v>
      </c>
    </row>
    <row r="698" spans="1:9">
      <c r="A698">
        <v>2006</v>
      </c>
      <c r="B698" t="s">
        <v>171</v>
      </c>
      <c r="C698">
        <v>365</v>
      </c>
      <c r="D698">
        <v>74.458550000000002</v>
      </c>
      <c r="E698" s="1" t="str">
        <f>IF(ISNA(VLOOKUP(B698,Mapping!$K$5:$N$193,4,FALSE)),"Not Found",VLOOKUP(B698,Mapping!$K$5:$N$193,4,FALSE))</f>
        <v>Orion New Zealand Limited</v>
      </c>
      <c r="F698" s="1" t="str">
        <f>IF(ISNA(VLOOKUP(B698,Mapping!$K$5:$O$193,1,FALSE)),"Not Found",VLOOKUP(B698,Mapping!$K$5:$O$193,5,FALSE))</f>
        <v>Canterbury</v>
      </c>
      <c r="G698" s="1" t="str">
        <f t="shared" si="30"/>
        <v>Orion New Zealand Limited2006Canterbury</v>
      </c>
      <c r="H698" s="1" t="str">
        <f t="shared" si="31"/>
        <v>Orion New Zealand Limited2006</v>
      </c>
      <c r="I698" s="1">
        <f t="shared" si="32"/>
        <v>74.458550000000002</v>
      </c>
    </row>
    <row r="699" spans="1:9">
      <c r="A699">
        <v>2007</v>
      </c>
      <c r="B699" t="s">
        <v>171</v>
      </c>
      <c r="C699">
        <v>365</v>
      </c>
      <c r="D699">
        <v>80.074399999999997</v>
      </c>
      <c r="E699" s="1" t="str">
        <f>IF(ISNA(VLOOKUP(B699,Mapping!$K$5:$N$193,4,FALSE)),"Not Found",VLOOKUP(B699,Mapping!$K$5:$N$193,4,FALSE))</f>
        <v>Orion New Zealand Limited</v>
      </c>
      <c r="F699" s="1" t="str">
        <f>IF(ISNA(VLOOKUP(B699,Mapping!$K$5:$O$193,1,FALSE)),"Not Found",VLOOKUP(B699,Mapping!$K$5:$O$193,5,FALSE))</f>
        <v>Canterbury</v>
      </c>
      <c r="G699" s="1" t="str">
        <f t="shared" si="30"/>
        <v>Orion New Zealand Limited2007Canterbury</v>
      </c>
      <c r="H699" s="1" t="str">
        <f t="shared" si="31"/>
        <v>Orion New Zealand Limited2007</v>
      </c>
      <c r="I699" s="1">
        <f t="shared" si="32"/>
        <v>80.074399999999997</v>
      </c>
    </row>
    <row r="700" spans="1:9">
      <c r="A700">
        <v>2008</v>
      </c>
      <c r="B700" t="s">
        <v>171</v>
      </c>
      <c r="C700">
        <v>366</v>
      </c>
      <c r="D700">
        <v>94.892300000000006</v>
      </c>
      <c r="E700" s="1" t="str">
        <f>IF(ISNA(VLOOKUP(B700,Mapping!$K$5:$N$193,4,FALSE)),"Not Found",VLOOKUP(B700,Mapping!$K$5:$N$193,4,FALSE))</f>
        <v>Orion New Zealand Limited</v>
      </c>
      <c r="F700" s="1" t="str">
        <f>IF(ISNA(VLOOKUP(B700,Mapping!$K$5:$O$193,1,FALSE)),"Not Found",VLOOKUP(B700,Mapping!$K$5:$O$193,5,FALSE))</f>
        <v>Canterbury</v>
      </c>
      <c r="G700" s="1" t="str">
        <f t="shared" si="30"/>
        <v>Orion New Zealand Limited2008Canterbury</v>
      </c>
      <c r="H700" s="1" t="str">
        <f t="shared" si="31"/>
        <v>Orion New Zealand Limited2008</v>
      </c>
      <c r="I700" s="1">
        <f t="shared" si="32"/>
        <v>94.892300000000006</v>
      </c>
    </row>
    <row r="701" spans="1:9">
      <c r="A701">
        <v>2009</v>
      </c>
      <c r="B701" t="s">
        <v>171</v>
      </c>
      <c r="C701">
        <v>365</v>
      </c>
      <c r="D701">
        <v>86.634</v>
      </c>
      <c r="E701" s="1" t="str">
        <f>IF(ISNA(VLOOKUP(B701,Mapping!$K$5:$N$193,4,FALSE)),"Not Found",VLOOKUP(B701,Mapping!$K$5:$N$193,4,FALSE))</f>
        <v>Orion New Zealand Limited</v>
      </c>
      <c r="F701" s="1" t="str">
        <f>IF(ISNA(VLOOKUP(B701,Mapping!$K$5:$O$193,1,FALSE)),"Not Found",VLOOKUP(B701,Mapping!$K$5:$O$193,5,FALSE))</f>
        <v>Canterbury</v>
      </c>
      <c r="G701" s="1" t="str">
        <f t="shared" si="30"/>
        <v>Orion New Zealand Limited2009Canterbury</v>
      </c>
      <c r="H701" s="1" t="str">
        <f t="shared" si="31"/>
        <v>Orion New Zealand Limited2009</v>
      </c>
      <c r="I701" s="1">
        <f t="shared" si="32"/>
        <v>86.634</v>
      </c>
    </row>
    <row r="702" spans="1:9">
      <c r="A702">
        <v>2010</v>
      </c>
      <c r="B702" t="s">
        <v>171</v>
      </c>
      <c r="C702">
        <v>365</v>
      </c>
      <c r="D702">
        <v>95.761150000000001</v>
      </c>
      <c r="E702" s="1" t="str">
        <f>IF(ISNA(VLOOKUP(B702,Mapping!$K$5:$N$193,4,FALSE)),"Not Found",VLOOKUP(B702,Mapping!$K$5:$N$193,4,FALSE))</f>
        <v>Orion New Zealand Limited</v>
      </c>
      <c r="F702" s="1" t="str">
        <f>IF(ISNA(VLOOKUP(B702,Mapping!$K$5:$O$193,1,FALSE)),"Not Found",VLOOKUP(B702,Mapping!$K$5:$O$193,5,FALSE))</f>
        <v>Canterbury</v>
      </c>
      <c r="G702" s="1" t="str">
        <f t="shared" si="30"/>
        <v>Orion New Zealand Limited2010Canterbury</v>
      </c>
      <c r="H702" s="1" t="str">
        <f t="shared" si="31"/>
        <v>Orion New Zealand Limited2010</v>
      </c>
      <c r="I702" s="1">
        <f t="shared" si="32"/>
        <v>95.761150000000001</v>
      </c>
    </row>
    <row r="703" spans="1:9">
      <c r="A703">
        <v>2011</v>
      </c>
      <c r="B703" t="s">
        <v>171</v>
      </c>
      <c r="C703">
        <v>181</v>
      </c>
      <c r="D703">
        <v>40.419049999999999</v>
      </c>
      <c r="E703" s="1" t="str">
        <f>IF(ISNA(VLOOKUP(B703,Mapping!$K$5:$N$193,4,FALSE)),"Not Found",VLOOKUP(B703,Mapping!$K$5:$N$193,4,FALSE))</f>
        <v>Orion New Zealand Limited</v>
      </c>
      <c r="F703" s="1" t="str">
        <f>IF(ISNA(VLOOKUP(B703,Mapping!$K$5:$O$193,1,FALSE)),"Not Found",VLOOKUP(B703,Mapping!$K$5:$O$193,5,FALSE))</f>
        <v>Canterbury</v>
      </c>
      <c r="G703" s="1" t="str">
        <f t="shared" si="30"/>
        <v>Orion New Zealand Limited2011Canterbury</v>
      </c>
      <c r="H703" s="1" t="str">
        <f t="shared" si="31"/>
        <v>Orion New Zealand Limited2011</v>
      </c>
      <c r="I703" s="1">
        <f t="shared" si="32"/>
        <v>40.419049999999999</v>
      </c>
    </row>
    <row r="704" spans="1:9">
      <c r="A704">
        <v>2001</v>
      </c>
      <c r="B704" t="s">
        <v>172</v>
      </c>
      <c r="C704">
        <v>122</v>
      </c>
      <c r="D704">
        <v>7.1997499999999999</v>
      </c>
      <c r="E704" s="1" t="str">
        <f>IF(ISNA(VLOOKUP(B704,Mapping!$K$5:$N$193,4,FALSE)),"Not Found",VLOOKUP(B704,Mapping!$K$5:$N$193,4,FALSE))</f>
        <v>Orion New Zealand Limited</v>
      </c>
      <c r="F704" s="1" t="str">
        <f>IF(ISNA(VLOOKUP(B704,Mapping!$K$5:$O$193,1,FALSE)),"Not Found",VLOOKUP(B704,Mapping!$K$5:$O$193,5,FALSE))</f>
        <v>Canterbury</v>
      </c>
      <c r="G704" s="1" t="str">
        <f t="shared" si="30"/>
        <v>Orion New Zealand Limited2001Canterbury</v>
      </c>
      <c r="H704" s="1" t="str">
        <f t="shared" si="31"/>
        <v>Orion New Zealand Limited2001</v>
      </c>
      <c r="I704" s="1">
        <f t="shared" si="32"/>
        <v>7.1997499999999999</v>
      </c>
    </row>
    <row r="705" spans="1:9">
      <c r="A705">
        <v>2002</v>
      </c>
      <c r="B705" t="s">
        <v>172</v>
      </c>
      <c r="C705">
        <v>365</v>
      </c>
      <c r="D705">
        <v>28.036049999999999</v>
      </c>
      <c r="E705" s="1" t="str">
        <f>IF(ISNA(VLOOKUP(B705,Mapping!$K$5:$N$193,4,FALSE)),"Not Found",VLOOKUP(B705,Mapping!$K$5:$N$193,4,FALSE))</f>
        <v>Orion New Zealand Limited</v>
      </c>
      <c r="F705" s="1" t="str">
        <f>IF(ISNA(VLOOKUP(B705,Mapping!$K$5:$O$193,1,FALSE)),"Not Found",VLOOKUP(B705,Mapping!$K$5:$O$193,5,FALSE))</f>
        <v>Canterbury</v>
      </c>
      <c r="G705" s="1" t="str">
        <f t="shared" si="30"/>
        <v>Orion New Zealand Limited2002Canterbury</v>
      </c>
      <c r="H705" s="1" t="str">
        <f t="shared" si="31"/>
        <v>Orion New Zealand Limited2002</v>
      </c>
      <c r="I705" s="1">
        <f t="shared" si="32"/>
        <v>28.036049999999999</v>
      </c>
    </row>
    <row r="706" spans="1:9">
      <c r="A706">
        <v>2003</v>
      </c>
      <c r="B706" t="s">
        <v>172</v>
      </c>
      <c r="C706">
        <v>365</v>
      </c>
      <c r="D706">
        <v>46.965049999999998</v>
      </c>
      <c r="E706" s="1" t="str">
        <f>IF(ISNA(VLOOKUP(B706,Mapping!$K$5:$N$193,4,FALSE)),"Not Found",VLOOKUP(B706,Mapping!$K$5:$N$193,4,FALSE))</f>
        <v>Orion New Zealand Limited</v>
      </c>
      <c r="F706" s="1" t="str">
        <f>IF(ISNA(VLOOKUP(B706,Mapping!$K$5:$O$193,1,FALSE)),"Not Found",VLOOKUP(B706,Mapping!$K$5:$O$193,5,FALSE))</f>
        <v>Canterbury</v>
      </c>
      <c r="G706" s="1" t="str">
        <f t="shared" ref="G706:G769" si="33">+E706&amp;A706&amp;F706</f>
        <v>Orion New Zealand Limited2003Canterbury</v>
      </c>
      <c r="H706" s="1" t="str">
        <f t="shared" si="31"/>
        <v>Orion New Zealand Limited2003</v>
      </c>
      <c r="I706" s="1">
        <f t="shared" si="32"/>
        <v>46.965049999999998</v>
      </c>
    </row>
    <row r="707" spans="1:9">
      <c r="A707">
        <v>2004</v>
      </c>
      <c r="B707" t="s">
        <v>172</v>
      </c>
      <c r="C707">
        <v>366</v>
      </c>
      <c r="D707">
        <v>44.6006</v>
      </c>
      <c r="E707" s="1" t="str">
        <f>IF(ISNA(VLOOKUP(B707,Mapping!$K$5:$N$193,4,FALSE)),"Not Found",VLOOKUP(B707,Mapping!$K$5:$N$193,4,FALSE))</f>
        <v>Orion New Zealand Limited</v>
      </c>
      <c r="F707" s="1" t="str">
        <f>IF(ISNA(VLOOKUP(B707,Mapping!$K$5:$O$193,1,FALSE)),"Not Found",VLOOKUP(B707,Mapping!$K$5:$O$193,5,FALSE))</f>
        <v>Canterbury</v>
      </c>
      <c r="G707" s="1" t="str">
        <f t="shared" si="33"/>
        <v>Orion New Zealand Limited2004Canterbury</v>
      </c>
      <c r="H707" s="1" t="str">
        <f t="shared" ref="H707:H770" si="34">+E707&amp;A707</f>
        <v>Orion New Zealand Limited2004</v>
      </c>
      <c r="I707" s="1">
        <f t="shared" ref="I707:I770" si="35">+D707</f>
        <v>44.6006</v>
      </c>
    </row>
    <row r="708" spans="1:9">
      <c r="A708">
        <v>2005</v>
      </c>
      <c r="B708" t="s">
        <v>172</v>
      </c>
      <c r="C708">
        <v>365</v>
      </c>
      <c r="D708">
        <v>65.473050000000001</v>
      </c>
      <c r="E708" s="1" t="str">
        <f>IF(ISNA(VLOOKUP(B708,Mapping!$K$5:$N$193,4,FALSE)),"Not Found",VLOOKUP(B708,Mapping!$K$5:$N$193,4,FALSE))</f>
        <v>Orion New Zealand Limited</v>
      </c>
      <c r="F708" s="1" t="str">
        <f>IF(ISNA(VLOOKUP(B708,Mapping!$K$5:$O$193,1,FALSE)),"Not Found",VLOOKUP(B708,Mapping!$K$5:$O$193,5,FALSE))</f>
        <v>Canterbury</v>
      </c>
      <c r="G708" s="1" t="str">
        <f t="shared" si="33"/>
        <v>Orion New Zealand Limited2005Canterbury</v>
      </c>
      <c r="H708" s="1" t="str">
        <f t="shared" si="34"/>
        <v>Orion New Zealand Limited2005</v>
      </c>
      <c r="I708" s="1">
        <f t="shared" si="35"/>
        <v>65.473050000000001</v>
      </c>
    </row>
    <row r="709" spans="1:9">
      <c r="A709">
        <v>2006</v>
      </c>
      <c r="B709" t="s">
        <v>172</v>
      </c>
      <c r="C709">
        <v>365</v>
      </c>
      <c r="D709">
        <v>75.677599999999998</v>
      </c>
      <c r="E709" s="1" t="str">
        <f>IF(ISNA(VLOOKUP(B709,Mapping!$K$5:$N$193,4,FALSE)),"Not Found",VLOOKUP(B709,Mapping!$K$5:$N$193,4,FALSE))</f>
        <v>Orion New Zealand Limited</v>
      </c>
      <c r="F709" s="1" t="str">
        <f>IF(ISNA(VLOOKUP(B709,Mapping!$K$5:$O$193,1,FALSE)),"Not Found",VLOOKUP(B709,Mapping!$K$5:$O$193,5,FALSE))</f>
        <v>Canterbury</v>
      </c>
      <c r="G709" s="1" t="str">
        <f t="shared" si="33"/>
        <v>Orion New Zealand Limited2006Canterbury</v>
      </c>
      <c r="H709" s="1" t="str">
        <f t="shared" si="34"/>
        <v>Orion New Zealand Limited2006</v>
      </c>
      <c r="I709" s="1">
        <f t="shared" si="35"/>
        <v>75.677599999999998</v>
      </c>
    </row>
    <row r="710" spans="1:9">
      <c r="A710">
        <v>2007</v>
      </c>
      <c r="B710" t="s">
        <v>172</v>
      </c>
      <c r="C710">
        <v>365</v>
      </c>
      <c r="D710">
        <v>77.824349999999995</v>
      </c>
      <c r="E710" s="1" t="str">
        <f>IF(ISNA(VLOOKUP(B710,Mapping!$K$5:$N$193,4,FALSE)),"Not Found",VLOOKUP(B710,Mapping!$K$5:$N$193,4,FALSE))</f>
        <v>Orion New Zealand Limited</v>
      </c>
      <c r="F710" s="1" t="str">
        <f>IF(ISNA(VLOOKUP(B710,Mapping!$K$5:$O$193,1,FALSE)),"Not Found",VLOOKUP(B710,Mapping!$K$5:$O$193,5,FALSE))</f>
        <v>Canterbury</v>
      </c>
      <c r="G710" s="1" t="str">
        <f t="shared" si="33"/>
        <v>Orion New Zealand Limited2007Canterbury</v>
      </c>
      <c r="H710" s="1" t="str">
        <f t="shared" si="34"/>
        <v>Orion New Zealand Limited2007</v>
      </c>
      <c r="I710" s="1">
        <f t="shared" si="35"/>
        <v>77.824349999999995</v>
      </c>
    </row>
    <row r="711" spans="1:9">
      <c r="A711">
        <v>2008</v>
      </c>
      <c r="B711" t="s">
        <v>172</v>
      </c>
      <c r="C711">
        <v>366</v>
      </c>
      <c r="D711">
        <v>79.487549999999999</v>
      </c>
      <c r="E711" s="1" t="str">
        <f>IF(ISNA(VLOOKUP(B711,Mapping!$K$5:$N$193,4,FALSE)),"Not Found",VLOOKUP(B711,Mapping!$K$5:$N$193,4,FALSE))</f>
        <v>Orion New Zealand Limited</v>
      </c>
      <c r="F711" s="1" t="str">
        <f>IF(ISNA(VLOOKUP(B711,Mapping!$K$5:$O$193,1,FALSE)),"Not Found",VLOOKUP(B711,Mapping!$K$5:$O$193,5,FALSE))</f>
        <v>Canterbury</v>
      </c>
      <c r="G711" s="1" t="str">
        <f t="shared" si="33"/>
        <v>Orion New Zealand Limited2008Canterbury</v>
      </c>
      <c r="H711" s="1" t="str">
        <f t="shared" si="34"/>
        <v>Orion New Zealand Limited2008</v>
      </c>
      <c r="I711" s="1">
        <f t="shared" si="35"/>
        <v>79.487549999999999</v>
      </c>
    </row>
    <row r="712" spans="1:9">
      <c r="A712">
        <v>2009</v>
      </c>
      <c r="B712" t="s">
        <v>172</v>
      </c>
      <c r="C712">
        <v>365</v>
      </c>
      <c r="D712">
        <v>65.501099999999994</v>
      </c>
      <c r="E712" s="1" t="str">
        <f>IF(ISNA(VLOOKUP(B712,Mapping!$K$5:$N$193,4,FALSE)),"Not Found",VLOOKUP(B712,Mapping!$K$5:$N$193,4,FALSE))</f>
        <v>Orion New Zealand Limited</v>
      </c>
      <c r="F712" s="1" t="str">
        <f>IF(ISNA(VLOOKUP(B712,Mapping!$K$5:$O$193,1,FALSE)),"Not Found",VLOOKUP(B712,Mapping!$K$5:$O$193,5,FALSE))</f>
        <v>Canterbury</v>
      </c>
      <c r="G712" s="1" t="str">
        <f t="shared" si="33"/>
        <v>Orion New Zealand Limited2009Canterbury</v>
      </c>
      <c r="H712" s="1" t="str">
        <f t="shared" si="34"/>
        <v>Orion New Zealand Limited2009</v>
      </c>
      <c r="I712" s="1">
        <f t="shared" si="35"/>
        <v>65.501099999999994</v>
      </c>
    </row>
    <row r="713" spans="1:9">
      <c r="A713">
        <v>2010</v>
      </c>
      <c r="B713" t="s">
        <v>172</v>
      </c>
      <c r="C713">
        <v>365</v>
      </c>
      <c r="D713">
        <v>80.532399999999996</v>
      </c>
      <c r="E713" s="1" t="str">
        <f>IF(ISNA(VLOOKUP(B713,Mapping!$K$5:$N$193,4,FALSE)),"Not Found",VLOOKUP(B713,Mapping!$K$5:$N$193,4,FALSE))</f>
        <v>Orion New Zealand Limited</v>
      </c>
      <c r="F713" s="1" t="str">
        <f>IF(ISNA(VLOOKUP(B713,Mapping!$K$5:$O$193,1,FALSE)),"Not Found",VLOOKUP(B713,Mapping!$K$5:$O$193,5,FALSE))</f>
        <v>Canterbury</v>
      </c>
      <c r="G713" s="1" t="str">
        <f t="shared" si="33"/>
        <v>Orion New Zealand Limited2010Canterbury</v>
      </c>
      <c r="H713" s="1" t="str">
        <f t="shared" si="34"/>
        <v>Orion New Zealand Limited2010</v>
      </c>
      <c r="I713" s="1">
        <f t="shared" si="35"/>
        <v>80.532399999999996</v>
      </c>
    </row>
    <row r="714" spans="1:9">
      <c r="A714">
        <v>2011</v>
      </c>
      <c r="B714" t="s">
        <v>172</v>
      </c>
      <c r="C714">
        <v>181</v>
      </c>
      <c r="D714">
        <v>33.897150000000003</v>
      </c>
      <c r="E714" s="1" t="str">
        <f>IF(ISNA(VLOOKUP(B714,Mapping!$K$5:$N$193,4,FALSE)),"Not Found",VLOOKUP(B714,Mapping!$K$5:$N$193,4,FALSE))</f>
        <v>Orion New Zealand Limited</v>
      </c>
      <c r="F714" s="1" t="str">
        <f>IF(ISNA(VLOOKUP(B714,Mapping!$K$5:$O$193,1,FALSE)),"Not Found",VLOOKUP(B714,Mapping!$K$5:$O$193,5,FALSE))</f>
        <v>Canterbury</v>
      </c>
      <c r="G714" s="1" t="str">
        <f t="shared" si="33"/>
        <v>Orion New Zealand Limited2011Canterbury</v>
      </c>
      <c r="H714" s="1" t="str">
        <f t="shared" si="34"/>
        <v>Orion New Zealand Limited2011</v>
      </c>
      <c r="I714" s="1">
        <f t="shared" si="35"/>
        <v>33.897150000000003</v>
      </c>
    </row>
    <row r="715" spans="1:9">
      <c r="A715">
        <v>2000</v>
      </c>
      <c r="B715" t="s">
        <v>173</v>
      </c>
      <c r="C715">
        <v>366</v>
      </c>
      <c r="D715">
        <v>110.81014999999999</v>
      </c>
      <c r="E715" s="1" t="str">
        <f>IF(ISNA(VLOOKUP(B715,Mapping!$K$5:$N$193,4,FALSE)),"Not Found",VLOOKUP(B715,Mapping!$K$5:$N$193,4,FALSE))</f>
        <v>The Lines Company</v>
      </c>
      <c r="F715" s="1" t="str">
        <f>IF(ISNA(VLOOKUP(B715,Mapping!$K$5:$O$193,1,FALSE)),"Not Found",VLOOKUP(B715,Mapping!$K$5:$O$193,5,FALSE))</f>
        <v>Waikato</v>
      </c>
      <c r="G715" s="1" t="str">
        <f t="shared" si="33"/>
        <v>The Lines Company2000Waikato</v>
      </c>
      <c r="H715" s="1" t="str">
        <f t="shared" si="34"/>
        <v>The Lines Company2000</v>
      </c>
      <c r="I715" s="1">
        <f t="shared" si="35"/>
        <v>110.81014999999999</v>
      </c>
    </row>
    <row r="716" spans="1:9">
      <c r="A716">
        <v>2001</v>
      </c>
      <c r="B716" t="s">
        <v>173</v>
      </c>
      <c r="C716">
        <v>365</v>
      </c>
      <c r="D716">
        <v>106.6721</v>
      </c>
      <c r="E716" s="1" t="str">
        <f>IF(ISNA(VLOOKUP(B716,Mapping!$K$5:$N$193,4,FALSE)),"Not Found",VLOOKUP(B716,Mapping!$K$5:$N$193,4,FALSE))</f>
        <v>The Lines Company</v>
      </c>
      <c r="F716" s="1" t="str">
        <f>IF(ISNA(VLOOKUP(B716,Mapping!$K$5:$O$193,1,FALSE)),"Not Found",VLOOKUP(B716,Mapping!$K$5:$O$193,5,FALSE))</f>
        <v>Waikato</v>
      </c>
      <c r="G716" s="1" t="str">
        <f t="shared" si="33"/>
        <v>The Lines Company2001Waikato</v>
      </c>
      <c r="H716" s="1" t="str">
        <f t="shared" si="34"/>
        <v>The Lines Company2001</v>
      </c>
      <c r="I716" s="1">
        <f t="shared" si="35"/>
        <v>106.6721</v>
      </c>
    </row>
    <row r="717" spans="1:9">
      <c r="A717">
        <v>2002</v>
      </c>
      <c r="B717" t="s">
        <v>173</v>
      </c>
      <c r="C717">
        <v>365</v>
      </c>
      <c r="D717">
        <v>108.68785</v>
      </c>
      <c r="E717" s="1" t="str">
        <f>IF(ISNA(VLOOKUP(B717,Mapping!$K$5:$N$193,4,FALSE)),"Not Found",VLOOKUP(B717,Mapping!$K$5:$N$193,4,FALSE))</f>
        <v>The Lines Company</v>
      </c>
      <c r="F717" s="1" t="str">
        <f>IF(ISNA(VLOOKUP(B717,Mapping!$K$5:$O$193,1,FALSE)),"Not Found",VLOOKUP(B717,Mapping!$K$5:$O$193,5,FALSE))</f>
        <v>Waikato</v>
      </c>
      <c r="G717" s="1" t="str">
        <f t="shared" si="33"/>
        <v>The Lines Company2002Waikato</v>
      </c>
      <c r="H717" s="1" t="str">
        <f t="shared" si="34"/>
        <v>The Lines Company2002</v>
      </c>
      <c r="I717" s="1">
        <f t="shared" si="35"/>
        <v>108.68785</v>
      </c>
    </row>
    <row r="718" spans="1:9">
      <c r="A718">
        <v>2003</v>
      </c>
      <c r="B718" t="s">
        <v>173</v>
      </c>
      <c r="C718">
        <v>365</v>
      </c>
      <c r="D718">
        <v>110.01439999999999</v>
      </c>
      <c r="E718" s="1" t="str">
        <f>IF(ISNA(VLOOKUP(B718,Mapping!$K$5:$N$193,4,FALSE)),"Not Found",VLOOKUP(B718,Mapping!$K$5:$N$193,4,FALSE))</f>
        <v>The Lines Company</v>
      </c>
      <c r="F718" s="1" t="str">
        <f>IF(ISNA(VLOOKUP(B718,Mapping!$K$5:$O$193,1,FALSE)),"Not Found",VLOOKUP(B718,Mapping!$K$5:$O$193,5,FALSE))</f>
        <v>Waikato</v>
      </c>
      <c r="G718" s="1" t="str">
        <f t="shared" si="33"/>
        <v>The Lines Company2003Waikato</v>
      </c>
      <c r="H718" s="1" t="str">
        <f t="shared" si="34"/>
        <v>The Lines Company2003</v>
      </c>
      <c r="I718" s="1">
        <f t="shared" si="35"/>
        <v>110.01439999999999</v>
      </c>
    </row>
    <row r="719" spans="1:9">
      <c r="A719">
        <v>2004</v>
      </c>
      <c r="B719" t="s">
        <v>173</v>
      </c>
      <c r="C719">
        <v>366</v>
      </c>
      <c r="D719">
        <v>115.60599999999999</v>
      </c>
      <c r="E719" s="1" t="str">
        <f>IF(ISNA(VLOOKUP(B719,Mapping!$K$5:$N$193,4,FALSE)),"Not Found",VLOOKUP(B719,Mapping!$K$5:$N$193,4,FALSE))</f>
        <v>The Lines Company</v>
      </c>
      <c r="F719" s="1" t="str">
        <f>IF(ISNA(VLOOKUP(B719,Mapping!$K$5:$O$193,1,FALSE)),"Not Found",VLOOKUP(B719,Mapping!$K$5:$O$193,5,FALSE))</f>
        <v>Waikato</v>
      </c>
      <c r="G719" s="1" t="str">
        <f t="shared" si="33"/>
        <v>The Lines Company2004Waikato</v>
      </c>
      <c r="H719" s="1" t="str">
        <f t="shared" si="34"/>
        <v>The Lines Company2004</v>
      </c>
      <c r="I719" s="1">
        <f t="shared" si="35"/>
        <v>115.60599999999999</v>
      </c>
    </row>
    <row r="720" spans="1:9">
      <c r="A720">
        <v>2005</v>
      </c>
      <c r="B720" t="s">
        <v>173</v>
      </c>
      <c r="C720">
        <v>365</v>
      </c>
      <c r="D720">
        <v>125.4346</v>
      </c>
      <c r="E720" s="1" t="str">
        <f>IF(ISNA(VLOOKUP(B720,Mapping!$K$5:$N$193,4,FALSE)),"Not Found",VLOOKUP(B720,Mapping!$K$5:$N$193,4,FALSE))</f>
        <v>The Lines Company</v>
      </c>
      <c r="F720" s="1" t="str">
        <f>IF(ISNA(VLOOKUP(B720,Mapping!$K$5:$O$193,1,FALSE)),"Not Found",VLOOKUP(B720,Mapping!$K$5:$O$193,5,FALSE))</f>
        <v>Waikato</v>
      </c>
      <c r="G720" s="1" t="str">
        <f t="shared" si="33"/>
        <v>The Lines Company2005Waikato</v>
      </c>
      <c r="H720" s="1" t="str">
        <f t="shared" si="34"/>
        <v>The Lines Company2005</v>
      </c>
      <c r="I720" s="1">
        <f t="shared" si="35"/>
        <v>125.4346</v>
      </c>
    </row>
    <row r="721" spans="1:9">
      <c r="A721">
        <v>2006</v>
      </c>
      <c r="B721" t="s">
        <v>173</v>
      </c>
      <c r="C721">
        <v>365</v>
      </c>
      <c r="D721">
        <v>121.69015</v>
      </c>
      <c r="E721" s="1" t="str">
        <f>IF(ISNA(VLOOKUP(B721,Mapping!$K$5:$N$193,4,FALSE)),"Not Found",VLOOKUP(B721,Mapping!$K$5:$N$193,4,FALSE))</f>
        <v>The Lines Company</v>
      </c>
      <c r="F721" s="1" t="str">
        <f>IF(ISNA(VLOOKUP(B721,Mapping!$K$5:$O$193,1,FALSE)),"Not Found",VLOOKUP(B721,Mapping!$K$5:$O$193,5,FALSE))</f>
        <v>Waikato</v>
      </c>
      <c r="G721" s="1" t="str">
        <f t="shared" si="33"/>
        <v>The Lines Company2006Waikato</v>
      </c>
      <c r="H721" s="1" t="str">
        <f t="shared" si="34"/>
        <v>The Lines Company2006</v>
      </c>
      <c r="I721" s="1">
        <f t="shared" si="35"/>
        <v>121.69015</v>
      </c>
    </row>
    <row r="722" spans="1:9">
      <c r="A722">
        <v>2007</v>
      </c>
      <c r="B722" t="s">
        <v>173</v>
      </c>
      <c r="C722">
        <v>365</v>
      </c>
      <c r="D722">
        <v>132.04640000000001</v>
      </c>
      <c r="E722" s="1" t="str">
        <f>IF(ISNA(VLOOKUP(B722,Mapping!$K$5:$N$193,4,FALSE)),"Not Found",VLOOKUP(B722,Mapping!$K$5:$N$193,4,FALSE))</f>
        <v>The Lines Company</v>
      </c>
      <c r="F722" s="1" t="str">
        <f>IF(ISNA(VLOOKUP(B722,Mapping!$K$5:$O$193,1,FALSE)),"Not Found",VLOOKUP(B722,Mapping!$K$5:$O$193,5,FALSE))</f>
        <v>Waikato</v>
      </c>
      <c r="G722" s="1" t="str">
        <f t="shared" si="33"/>
        <v>The Lines Company2007Waikato</v>
      </c>
      <c r="H722" s="1" t="str">
        <f t="shared" si="34"/>
        <v>The Lines Company2007</v>
      </c>
      <c r="I722" s="1">
        <f t="shared" si="35"/>
        <v>132.04640000000001</v>
      </c>
    </row>
    <row r="723" spans="1:9">
      <c r="A723">
        <v>2008</v>
      </c>
      <c r="B723" t="s">
        <v>173</v>
      </c>
      <c r="C723">
        <v>366</v>
      </c>
      <c r="D723">
        <v>134.30090000000001</v>
      </c>
      <c r="E723" s="1" t="str">
        <f>IF(ISNA(VLOOKUP(B723,Mapping!$K$5:$N$193,4,FALSE)),"Not Found",VLOOKUP(B723,Mapping!$K$5:$N$193,4,FALSE))</f>
        <v>The Lines Company</v>
      </c>
      <c r="F723" s="1" t="str">
        <f>IF(ISNA(VLOOKUP(B723,Mapping!$K$5:$O$193,1,FALSE)),"Not Found",VLOOKUP(B723,Mapping!$K$5:$O$193,5,FALSE))</f>
        <v>Waikato</v>
      </c>
      <c r="G723" s="1" t="str">
        <f t="shared" si="33"/>
        <v>The Lines Company2008Waikato</v>
      </c>
      <c r="H723" s="1" t="str">
        <f t="shared" si="34"/>
        <v>The Lines Company2008</v>
      </c>
      <c r="I723" s="1">
        <f t="shared" si="35"/>
        <v>134.30090000000001</v>
      </c>
    </row>
    <row r="724" spans="1:9">
      <c r="A724">
        <v>2009</v>
      </c>
      <c r="B724" t="s">
        <v>173</v>
      </c>
      <c r="C724">
        <v>365</v>
      </c>
      <c r="D724">
        <v>131.02780000000001</v>
      </c>
      <c r="E724" s="1" t="str">
        <f>IF(ISNA(VLOOKUP(B724,Mapping!$K$5:$N$193,4,FALSE)),"Not Found",VLOOKUP(B724,Mapping!$K$5:$N$193,4,FALSE))</f>
        <v>The Lines Company</v>
      </c>
      <c r="F724" s="1" t="str">
        <f>IF(ISNA(VLOOKUP(B724,Mapping!$K$5:$O$193,1,FALSE)),"Not Found",VLOOKUP(B724,Mapping!$K$5:$O$193,5,FALSE))</f>
        <v>Waikato</v>
      </c>
      <c r="G724" s="1" t="str">
        <f t="shared" si="33"/>
        <v>The Lines Company2009Waikato</v>
      </c>
      <c r="H724" s="1" t="str">
        <f t="shared" si="34"/>
        <v>The Lines Company2009</v>
      </c>
      <c r="I724" s="1">
        <f t="shared" si="35"/>
        <v>131.02780000000001</v>
      </c>
    </row>
    <row r="725" spans="1:9">
      <c r="A725">
        <v>2010</v>
      </c>
      <c r="B725" t="s">
        <v>173</v>
      </c>
      <c r="C725">
        <v>365</v>
      </c>
      <c r="D725">
        <v>135.24875</v>
      </c>
      <c r="E725" s="1" t="str">
        <f>IF(ISNA(VLOOKUP(B725,Mapping!$K$5:$N$193,4,FALSE)),"Not Found",VLOOKUP(B725,Mapping!$K$5:$N$193,4,FALSE))</f>
        <v>The Lines Company</v>
      </c>
      <c r="F725" s="1" t="str">
        <f>IF(ISNA(VLOOKUP(B725,Mapping!$K$5:$O$193,1,FALSE)),"Not Found",VLOOKUP(B725,Mapping!$K$5:$O$193,5,FALSE))</f>
        <v>Waikato</v>
      </c>
      <c r="G725" s="1" t="str">
        <f t="shared" si="33"/>
        <v>The Lines Company2010Waikato</v>
      </c>
      <c r="H725" s="1" t="str">
        <f t="shared" si="34"/>
        <v>The Lines Company2010</v>
      </c>
      <c r="I725" s="1">
        <f t="shared" si="35"/>
        <v>135.24875</v>
      </c>
    </row>
    <row r="726" spans="1:9">
      <c r="A726">
        <v>2011</v>
      </c>
      <c r="B726" t="s">
        <v>173</v>
      </c>
      <c r="C726">
        <v>181</v>
      </c>
      <c r="D726">
        <v>61.202599999999997</v>
      </c>
      <c r="E726" s="1" t="str">
        <f>IF(ISNA(VLOOKUP(B726,Mapping!$K$5:$N$193,4,FALSE)),"Not Found",VLOOKUP(B726,Mapping!$K$5:$N$193,4,FALSE))</f>
        <v>The Lines Company</v>
      </c>
      <c r="F726" s="1" t="str">
        <f>IF(ISNA(VLOOKUP(B726,Mapping!$K$5:$O$193,1,FALSE)),"Not Found",VLOOKUP(B726,Mapping!$K$5:$O$193,5,FALSE))</f>
        <v>Waikato</v>
      </c>
      <c r="G726" s="1" t="str">
        <f t="shared" si="33"/>
        <v>The Lines Company2011Waikato</v>
      </c>
      <c r="H726" s="1" t="str">
        <f t="shared" si="34"/>
        <v>The Lines Company2011</v>
      </c>
      <c r="I726" s="1">
        <f t="shared" si="35"/>
        <v>61.202599999999997</v>
      </c>
    </row>
    <row r="727" spans="1:9">
      <c r="A727">
        <v>2000</v>
      </c>
      <c r="B727" t="s">
        <v>174</v>
      </c>
      <c r="C727">
        <v>366</v>
      </c>
      <c r="D727">
        <v>75.73</v>
      </c>
      <c r="E727" s="1" t="str">
        <f>IF(ISNA(VLOOKUP(B727,Mapping!$K$5:$N$193,4,FALSE)),"Not Found",VLOOKUP(B727,Mapping!$K$5:$N$193,4,FALSE))</f>
        <v>Powerco Ltd</v>
      </c>
      <c r="F727" s="1" t="str">
        <f>IF(ISNA(VLOOKUP(B727,Mapping!$K$5:$O$193,1,FALSE)),"Not Found",VLOOKUP(B727,Mapping!$K$5:$O$193,5,FALSE))</f>
        <v>Taranaki</v>
      </c>
      <c r="G727" s="1" t="str">
        <f t="shared" si="33"/>
        <v>Powerco Ltd2000Taranaki</v>
      </c>
      <c r="H727" s="1" t="str">
        <f t="shared" si="34"/>
        <v>Powerco Ltd2000</v>
      </c>
      <c r="I727" s="1">
        <f t="shared" si="35"/>
        <v>75.73</v>
      </c>
    </row>
    <row r="728" spans="1:9">
      <c r="A728">
        <v>2001</v>
      </c>
      <c r="B728" t="s">
        <v>174</v>
      </c>
      <c r="C728">
        <v>365</v>
      </c>
      <c r="D728">
        <v>75.274600000000007</v>
      </c>
      <c r="E728" s="1" t="str">
        <f>IF(ISNA(VLOOKUP(B728,Mapping!$K$5:$N$193,4,FALSE)),"Not Found",VLOOKUP(B728,Mapping!$K$5:$N$193,4,FALSE))</f>
        <v>Powerco Ltd</v>
      </c>
      <c r="F728" s="1" t="str">
        <f>IF(ISNA(VLOOKUP(B728,Mapping!$K$5:$O$193,1,FALSE)),"Not Found",VLOOKUP(B728,Mapping!$K$5:$O$193,5,FALSE))</f>
        <v>Taranaki</v>
      </c>
      <c r="G728" s="1" t="str">
        <f t="shared" si="33"/>
        <v>Powerco Ltd2001Taranaki</v>
      </c>
      <c r="H728" s="1" t="str">
        <f t="shared" si="34"/>
        <v>Powerco Ltd2001</v>
      </c>
      <c r="I728" s="1">
        <f t="shared" si="35"/>
        <v>75.274600000000007</v>
      </c>
    </row>
    <row r="729" spans="1:9">
      <c r="A729">
        <v>2002</v>
      </c>
      <c r="B729" t="s">
        <v>174</v>
      </c>
      <c r="C729">
        <v>365</v>
      </c>
      <c r="D729">
        <v>76.008899999999997</v>
      </c>
      <c r="E729" s="1" t="str">
        <f>IF(ISNA(VLOOKUP(B729,Mapping!$K$5:$N$193,4,FALSE)),"Not Found",VLOOKUP(B729,Mapping!$K$5:$N$193,4,FALSE))</f>
        <v>Powerco Ltd</v>
      </c>
      <c r="F729" s="1" t="str">
        <f>IF(ISNA(VLOOKUP(B729,Mapping!$K$5:$O$193,1,FALSE)),"Not Found",VLOOKUP(B729,Mapping!$K$5:$O$193,5,FALSE))</f>
        <v>Taranaki</v>
      </c>
      <c r="G729" s="1" t="str">
        <f t="shared" si="33"/>
        <v>Powerco Ltd2002Taranaki</v>
      </c>
      <c r="H729" s="1" t="str">
        <f t="shared" si="34"/>
        <v>Powerco Ltd2002</v>
      </c>
      <c r="I729" s="1">
        <f t="shared" si="35"/>
        <v>76.008899999999997</v>
      </c>
    </row>
    <row r="730" spans="1:9">
      <c r="A730">
        <v>2003</v>
      </c>
      <c r="B730" t="s">
        <v>174</v>
      </c>
      <c r="C730">
        <v>365</v>
      </c>
      <c r="D730">
        <v>63.140799999999999</v>
      </c>
      <c r="E730" s="1" t="str">
        <f>IF(ISNA(VLOOKUP(B730,Mapping!$K$5:$N$193,4,FALSE)),"Not Found",VLOOKUP(B730,Mapping!$K$5:$N$193,4,FALSE))</f>
        <v>Powerco Ltd</v>
      </c>
      <c r="F730" s="1" t="str">
        <f>IF(ISNA(VLOOKUP(B730,Mapping!$K$5:$O$193,1,FALSE)),"Not Found",VLOOKUP(B730,Mapping!$K$5:$O$193,5,FALSE))</f>
        <v>Taranaki</v>
      </c>
      <c r="G730" s="1" t="str">
        <f t="shared" si="33"/>
        <v>Powerco Ltd2003Taranaki</v>
      </c>
      <c r="H730" s="1" t="str">
        <f t="shared" si="34"/>
        <v>Powerco Ltd2003</v>
      </c>
      <c r="I730" s="1">
        <f t="shared" si="35"/>
        <v>63.140799999999999</v>
      </c>
    </row>
    <row r="731" spans="1:9">
      <c r="A731">
        <v>2004</v>
      </c>
      <c r="B731" t="s">
        <v>174</v>
      </c>
      <c r="C731">
        <v>366</v>
      </c>
      <c r="D731">
        <v>65.1404</v>
      </c>
      <c r="E731" s="1" t="str">
        <f>IF(ISNA(VLOOKUP(B731,Mapping!$K$5:$N$193,4,FALSE)),"Not Found",VLOOKUP(B731,Mapping!$K$5:$N$193,4,FALSE))</f>
        <v>Powerco Ltd</v>
      </c>
      <c r="F731" s="1" t="str">
        <f>IF(ISNA(VLOOKUP(B731,Mapping!$K$5:$O$193,1,FALSE)),"Not Found",VLOOKUP(B731,Mapping!$K$5:$O$193,5,FALSE))</f>
        <v>Taranaki</v>
      </c>
      <c r="G731" s="1" t="str">
        <f t="shared" si="33"/>
        <v>Powerco Ltd2004Taranaki</v>
      </c>
      <c r="H731" s="1" t="str">
        <f t="shared" si="34"/>
        <v>Powerco Ltd2004</v>
      </c>
      <c r="I731" s="1">
        <f t="shared" si="35"/>
        <v>65.1404</v>
      </c>
    </row>
    <row r="732" spans="1:9">
      <c r="A732">
        <v>2005</v>
      </c>
      <c r="B732" t="s">
        <v>174</v>
      </c>
      <c r="C732">
        <v>365</v>
      </c>
      <c r="D732">
        <v>64.795199999999994</v>
      </c>
      <c r="E732" s="1" t="str">
        <f>IF(ISNA(VLOOKUP(B732,Mapping!$K$5:$N$193,4,FALSE)),"Not Found",VLOOKUP(B732,Mapping!$K$5:$N$193,4,FALSE))</f>
        <v>Powerco Ltd</v>
      </c>
      <c r="F732" s="1" t="str">
        <f>IF(ISNA(VLOOKUP(B732,Mapping!$K$5:$O$193,1,FALSE)),"Not Found",VLOOKUP(B732,Mapping!$K$5:$O$193,5,FALSE))</f>
        <v>Taranaki</v>
      </c>
      <c r="G732" s="1" t="str">
        <f t="shared" si="33"/>
        <v>Powerco Ltd2005Taranaki</v>
      </c>
      <c r="H732" s="1" t="str">
        <f t="shared" si="34"/>
        <v>Powerco Ltd2005</v>
      </c>
      <c r="I732" s="1">
        <f t="shared" si="35"/>
        <v>64.795199999999994</v>
      </c>
    </row>
    <row r="733" spans="1:9">
      <c r="A733">
        <v>2006</v>
      </c>
      <c r="B733" t="s">
        <v>174</v>
      </c>
      <c r="C733">
        <v>365</v>
      </c>
      <c r="D733">
        <v>71.754400000000004</v>
      </c>
      <c r="E733" s="1" t="str">
        <f>IF(ISNA(VLOOKUP(B733,Mapping!$K$5:$N$193,4,FALSE)),"Not Found",VLOOKUP(B733,Mapping!$K$5:$N$193,4,FALSE))</f>
        <v>Powerco Ltd</v>
      </c>
      <c r="F733" s="1" t="str">
        <f>IF(ISNA(VLOOKUP(B733,Mapping!$K$5:$O$193,1,FALSE)),"Not Found",VLOOKUP(B733,Mapping!$K$5:$O$193,5,FALSE))</f>
        <v>Taranaki</v>
      </c>
      <c r="G733" s="1" t="str">
        <f t="shared" si="33"/>
        <v>Powerco Ltd2006Taranaki</v>
      </c>
      <c r="H733" s="1" t="str">
        <f t="shared" si="34"/>
        <v>Powerco Ltd2006</v>
      </c>
      <c r="I733" s="1">
        <f t="shared" si="35"/>
        <v>71.754400000000004</v>
      </c>
    </row>
    <row r="734" spans="1:9">
      <c r="A734">
        <v>2007</v>
      </c>
      <c r="B734" t="s">
        <v>174</v>
      </c>
      <c r="C734">
        <v>365</v>
      </c>
      <c r="D734">
        <v>85.696749999999994</v>
      </c>
      <c r="E734" s="1" t="str">
        <f>IF(ISNA(VLOOKUP(B734,Mapping!$K$5:$N$193,4,FALSE)),"Not Found",VLOOKUP(B734,Mapping!$K$5:$N$193,4,FALSE))</f>
        <v>Powerco Ltd</v>
      </c>
      <c r="F734" s="1" t="str">
        <f>IF(ISNA(VLOOKUP(B734,Mapping!$K$5:$O$193,1,FALSE)),"Not Found",VLOOKUP(B734,Mapping!$K$5:$O$193,5,FALSE))</f>
        <v>Taranaki</v>
      </c>
      <c r="G734" s="1" t="str">
        <f t="shared" si="33"/>
        <v>Powerco Ltd2007Taranaki</v>
      </c>
      <c r="H734" s="1" t="str">
        <f t="shared" si="34"/>
        <v>Powerco Ltd2007</v>
      </c>
      <c r="I734" s="1">
        <f t="shared" si="35"/>
        <v>85.696749999999994</v>
      </c>
    </row>
    <row r="735" spans="1:9">
      <c r="A735">
        <v>2008</v>
      </c>
      <c r="B735" t="s">
        <v>174</v>
      </c>
      <c r="C735">
        <v>366</v>
      </c>
      <c r="D735">
        <v>69.2179</v>
      </c>
      <c r="E735" s="1" t="str">
        <f>IF(ISNA(VLOOKUP(B735,Mapping!$K$5:$N$193,4,FALSE)),"Not Found",VLOOKUP(B735,Mapping!$K$5:$N$193,4,FALSE))</f>
        <v>Powerco Ltd</v>
      </c>
      <c r="F735" s="1" t="str">
        <f>IF(ISNA(VLOOKUP(B735,Mapping!$K$5:$O$193,1,FALSE)),"Not Found",VLOOKUP(B735,Mapping!$K$5:$O$193,5,FALSE))</f>
        <v>Taranaki</v>
      </c>
      <c r="G735" s="1" t="str">
        <f t="shared" si="33"/>
        <v>Powerco Ltd2008Taranaki</v>
      </c>
      <c r="H735" s="1" t="str">
        <f t="shared" si="34"/>
        <v>Powerco Ltd2008</v>
      </c>
      <c r="I735" s="1">
        <f t="shared" si="35"/>
        <v>69.2179</v>
      </c>
    </row>
    <row r="736" spans="1:9">
      <c r="A736">
        <v>2009</v>
      </c>
      <c r="B736" t="s">
        <v>174</v>
      </c>
      <c r="C736">
        <v>365</v>
      </c>
      <c r="D736">
        <v>18.538250000000001</v>
      </c>
      <c r="E736" s="1" t="str">
        <f>IF(ISNA(VLOOKUP(B736,Mapping!$K$5:$N$193,4,FALSE)),"Not Found",VLOOKUP(B736,Mapping!$K$5:$N$193,4,FALSE))</f>
        <v>Powerco Ltd</v>
      </c>
      <c r="F736" s="1" t="str">
        <f>IF(ISNA(VLOOKUP(B736,Mapping!$K$5:$O$193,1,FALSE)),"Not Found",VLOOKUP(B736,Mapping!$K$5:$O$193,5,FALSE))</f>
        <v>Taranaki</v>
      </c>
      <c r="G736" s="1" t="str">
        <f t="shared" si="33"/>
        <v>Powerco Ltd2009Taranaki</v>
      </c>
      <c r="H736" s="1" t="str">
        <f t="shared" si="34"/>
        <v>Powerco Ltd2009</v>
      </c>
      <c r="I736" s="1">
        <f t="shared" si="35"/>
        <v>18.538250000000001</v>
      </c>
    </row>
    <row r="737" spans="1:9">
      <c r="A737">
        <v>2010</v>
      </c>
      <c r="B737" t="s">
        <v>174</v>
      </c>
      <c r="C737">
        <v>365</v>
      </c>
      <c r="D737">
        <v>14.844950000000001</v>
      </c>
      <c r="E737" s="1" t="str">
        <f>IF(ISNA(VLOOKUP(B737,Mapping!$K$5:$N$193,4,FALSE)),"Not Found",VLOOKUP(B737,Mapping!$K$5:$N$193,4,FALSE))</f>
        <v>Powerco Ltd</v>
      </c>
      <c r="F737" s="1" t="str">
        <f>IF(ISNA(VLOOKUP(B737,Mapping!$K$5:$O$193,1,FALSE)),"Not Found",VLOOKUP(B737,Mapping!$K$5:$O$193,5,FALSE))</f>
        <v>Taranaki</v>
      </c>
      <c r="G737" s="1" t="str">
        <f t="shared" si="33"/>
        <v>Powerco Ltd2010Taranaki</v>
      </c>
      <c r="H737" s="1" t="str">
        <f t="shared" si="34"/>
        <v>Powerco Ltd2010</v>
      </c>
      <c r="I737" s="1">
        <f t="shared" si="35"/>
        <v>14.844950000000001</v>
      </c>
    </row>
    <row r="738" spans="1:9">
      <c r="A738">
        <v>2011</v>
      </c>
      <c r="B738" t="s">
        <v>174</v>
      </c>
      <c r="C738">
        <v>181</v>
      </c>
      <c r="D738">
        <v>17.55255</v>
      </c>
      <c r="E738" s="1" t="str">
        <f>IF(ISNA(VLOOKUP(B738,Mapping!$K$5:$N$193,4,FALSE)),"Not Found",VLOOKUP(B738,Mapping!$K$5:$N$193,4,FALSE))</f>
        <v>Powerco Ltd</v>
      </c>
      <c r="F738" s="1" t="str">
        <f>IF(ISNA(VLOOKUP(B738,Mapping!$K$5:$O$193,1,FALSE)),"Not Found",VLOOKUP(B738,Mapping!$K$5:$O$193,5,FALSE))</f>
        <v>Taranaki</v>
      </c>
      <c r="G738" s="1" t="str">
        <f t="shared" si="33"/>
        <v>Powerco Ltd2011Taranaki</v>
      </c>
      <c r="H738" s="1" t="str">
        <f t="shared" si="34"/>
        <v>Powerco Ltd2011</v>
      </c>
      <c r="I738" s="1">
        <f t="shared" si="35"/>
        <v>17.55255</v>
      </c>
    </row>
    <row r="739" spans="1:9">
      <c r="A739">
        <v>2000</v>
      </c>
      <c r="B739" t="s">
        <v>175</v>
      </c>
      <c r="C739">
        <v>366</v>
      </c>
      <c r="D739">
        <v>149.2372</v>
      </c>
      <c r="E739" s="1" t="str">
        <f>IF(ISNA(VLOOKUP(B739,Mapping!$K$5:$N$193,4,FALSE)),"Not Found",VLOOKUP(B739,Mapping!$K$5:$N$193,4,FALSE))</f>
        <v>Powerco Ltd</v>
      </c>
      <c r="F739" s="1" t="str">
        <f>IF(ISNA(VLOOKUP(B739,Mapping!$K$5:$O$193,1,FALSE)),"Not Found",VLOOKUP(B739,Mapping!$K$5:$O$193,5,FALSE))</f>
        <v>Taranaki</v>
      </c>
      <c r="G739" s="1" t="str">
        <f t="shared" si="33"/>
        <v>Powerco Ltd2000Taranaki</v>
      </c>
      <c r="H739" s="1" t="str">
        <f t="shared" si="34"/>
        <v>Powerco Ltd2000</v>
      </c>
      <c r="I739" s="1">
        <f t="shared" si="35"/>
        <v>149.2372</v>
      </c>
    </row>
    <row r="740" spans="1:9">
      <c r="A740">
        <v>2001</v>
      </c>
      <c r="B740" t="s">
        <v>175</v>
      </c>
      <c r="C740">
        <v>365</v>
      </c>
      <c r="D740">
        <v>152.33975000000001</v>
      </c>
      <c r="E740" s="1" t="str">
        <f>IF(ISNA(VLOOKUP(B740,Mapping!$K$5:$N$193,4,FALSE)),"Not Found",VLOOKUP(B740,Mapping!$K$5:$N$193,4,FALSE))</f>
        <v>Powerco Ltd</v>
      </c>
      <c r="F740" s="1" t="str">
        <f>IF(ISNA(VLOOKUP(B740,Mapping!$K$5:$O$193,1,FALSE)),"Not Found",VLOOKUP(B740,Mapping!$K$5:$O$193,5,FALSE))</f>
        <v>Taranaki</v>
      </c>
      <c r="G740" s="1" t="str">
        <f t="shared" si="33"/>
        <v>Powerco Ltd2001Taranaki</v>
      </c>
      <c r="H740" s="1" t="str">
        <f t="shared" si="34"/>
        <v>Powerco Ltd2001</v>
      </c>
      <c r="I740" s="1">
        <f t="shared" si="35"/>
        <v>152.33975000000001</v>
      </c>
    </row>
    <row r="741" spans="1:9">
      <c r="A741">
        <v>2002</v>
      </c>
      <c r="B741" t="s">
        <v>175</v>
      </c>
      <c r="C741">
        <v>365</v>
      </c>
      <c r="D741">
        <v>155.90504999999999</v>
      </c>
      <c r="E741" s="1" t="str">
        <f>IF(ISNA(VLOOKUP(B741,Mapping!$K$5:$N$193,4,FALSE)),"Not Found",VLOOKUP(B741,Mapping!$K$5:$N$193,4,FALSE))</f>
        <v>Powerco Ltd</v>
      </c>
      <c r="F741" s="1" t="str">
        <f>IF(ISNA(VLOOKUP(B741,Mapping!$K$5:$O$193,1,FALSE)),"Not Found",VLOOKUP(B741,Mapping!$K$5:$O$193,5,FALSE))</f>
        <v>Taranaki</v>
      </c>
      <c r="G741" s="1" t="str">
        <f t="shared" si="33"/>
        <v>Powerco Ltd2002Taranaki</v>
      </c>
      <c r="H741" s="1" t="str">
        <f t="shared" si="34"/>
        <v>Powerco Ltd2002</v>
      </c>
      <c r="I741" s="1">
        <f t="shared" si="35"/>
        <v>155.90504999999999</v>
      </c>
    </row>
    <row r="742" spans="1:9">
      <c r="A742">
        <v>2003</v>
      </c>
      <c r="B742" t="s">
        <v>175</v>
      </c>
      <c r="C742">
        <v>365</v>
      </c>
      <c r="D742">
        <v>158.84100000000001</v>
      </c>
      <c r="E742" s="1" t="str">
        <f>IF(ISNA(VLOOKUP(B742,Mapping!$K$5:$N$193,4,FALSE)),"Not Found",VLOOKUP(B742,Mapping!$K$5:$N$193,4,FALSE))</f>
        <v>Powerco Ltd</v>
      </c>
      <c r="F742" s="1" t="str">
        <f>IF(ISNA(VLOOKUP(B742,Mapping!$K$5:$O$193,1,FALSE)),"Not Found",VLOOKUP(B742,Mapping!$K$5:$O$193,5,FALSE))</f>
        <v>Taranaki</v>
      </c>
      <c r="G742" s="1" t="str">
        <f t="shared" si="33"/>
        <v>Powerco Ltd2003Taranaki</v>
      </c>
      <c r="H742" s="1" t="str">
        <f t="shared" si="34"/>
        <v>Powerco Ltd2003</v>
      </c>
      <c r="I742" s="1">
        <f t="shared" si="35"/>
        <v>158.84100000000001</v>
      </c>
    </row>
    <row r="743" spans="1:9">
      <c r="A743">
        <v>2004</v>
      </c>
      <c r="B743" t="s">
        <v>175</v>
      </c>
      <c r="C743">
        <v>366</v>
      </c>
      <c r="D743">
        <v>163.85595000000001</v>
      </c>
      <c r="E743" s="1" t="str">
        <f>IF(ISNA(VLOOKUP(B743,Mapping!$K$5:$N$193,4,FALSE)),"Not Found",VLOOKUP(B743,Mapping!$K$5:$N$193,4,FALSE))</f>
        <v>Powerco Ltd</v>
      </c>
      <c r="F743" s="1" t="str">
        <f>IF(ISNA(VLOOKUP(B743,Mapping!$K$5:$O$193,1,FALSE)),"Not Found",VLOOKUP(B743,Mapping!$K$5:$O$193,5,FALSE))</f>
        <v>Taranaki</v>
      </c>
      <c r="G743" s="1" t="str">
        <f t="shared" si="33"/>
        <v>Powerco Ltd2004Taranaki</v>
      </c>
      <c r="H743" s="1" t="str">
        <f t="shared" si="34"/>
        <v>Powerco Ltd2004</v>
      </c>
      <c r="I743" s="1">
        <f t="shared" si="35"/>
        <v>163.85595000000001</v>
      </c>
    </row>
    <row r="744" spans="1:9">
      <c r="A744">
        <v>2005</v>
      </c>
      <c r="B744" t="s">
        <v>175</v>
      </c>
      <c r="C744">
        <v>365</v>
      </c>
      <c r="D744">
        <v>163.08519999999999</v>
      </c>
      <c r="E744" s="1" t="str">
        <f>IF(ISNA(VLOOKUP(B744,Mapping!$K$5:$N$193,4,FALSE)),"Not Found",VLOOKUP(B744,Mapping!$K$5:$N$193,4,FALSE))</f>
        <v>Powerco Ltd</v>
      </c>
      <c r="F744" s="1" t="str">
        <f>IF(ISNA(VLOOKUP(B744,Mapping!$K$5:$O$193,1,FALSE)),"Not Found",VLOOKUP(B744,Mapping!$K$5:$O$193,5,FALSE))</f>
        <v>Taranaki</v>
      </c>
      <c r="G744" s="1" t="str">
        <f t="shared" si="33"/>
        <v>Powerco Ltd2005Taranaki</v>
      </c>
      <c r="H744" s="1" t="str">
        <f t="shared" si="34"/>
        <v>Powerco Ltd2005</v>
      </c>
      <c r="I744" s="1">
        <f t="shared" si="35"/>
        <v>163.08519999999999</v>
      </c>
    </row>
    <row r="745" spans="1:9">
      <c r="A745">
        <v>2006</v>
      </c>
      <c r="B745" t="s">
        <v>175</v>
      </c>
      <c r="C745">
        <v>365</v>
      </c>
      <c r="D745">
        <v>168.19120000000001</v>
      </c>
      <c r="E745" s="1" t="str">
        <f>IF(ISNA(VLOOKUP(B745,Mapping!$K$5:$N$193,4,FALSE)),"Not Found",VLOOKUP(B745,Mapping!$K$5:$N$193,4,FALSE))</f>
        <v>Powerco Ltd</v>
      </c>
      <c r="F745" s="1" t="str">
        <f>IF(ISNA(VLOOKUP(B745,Mapping!$K$5:$O$193,1,FALSE)),"Not Found",VLOOKUP(B745,Mapping!$K$5:$O$193,5,FALSE))</f>
        <v>Taranaki</v>
      </c>
      <c r="G745" s="1" t="str">
        <f t="shared" si="33"/>
        <v>Powerco Ltd2006Taranaki</v>
      </c>
      <c r="H745" s="1" t="str">
        <f t="shared" si="34"/>
        <v>Powerco Ltd2006</v>
      </c>
      <c r="I745" s="1">
        <f t="shared" si="35"/>
        <v>168.19120000000001</v>
      </c>
    </row>
    <row r="746" spans="1:9">
      <c r="A746">
        <v>2007</v>
      </c>
      <c r="B746" t="s">
        <v>175</v>
      </c>
      <c r="C746">
        <v>365</v>
      </c>
      <c r="D746">
        <v>165.20935</v>
      </c>
      <c r="E746" s="1" t="str">
        <f>IF(ISNA(VLOOKUP(B746,Mapping!$K$5:$N$193,4,FALSE)),"Not Found",VLOOKUP(B746,Mapping!$K$5:$N$193,4,FALSE))</f>
        <v>Powerco Ltd</v>
      </c>
      <c r="F746" s="1" t="str">
        <f>IF(ISNA(VLOOKUP(B746,Mapping!$K$5:$O$193,1,FALSE)),"Not Found",VLOOKUP(B746,Mapping!$K$5:$O$193,5,FALSE))</f>
        <v>Taranaki</v>
      </c>
      <c r="G746" s="1" t="str">
        <f t="shared" si="33"/>
        <v>Powerco Ltd2007Taranaki</v>
      </c>
      <c r="H746" s="1" t="str">
        <f t="shared" si="34"/>
        <v>Powerco Ltd2007</v>
      </c>
      <c r="I746" s="1">
        <f t="shared" si="35"/>
        <v>165.20935</v>
      </c>
    </row>
    <row r="747" spans="1:9">
      <c r="A747">
        <v>2008</v>
      </c>
      <c r="B747" t="s">
        <v>175</v>
      </c>
      <c r="C747">
        <v>366</v>
      </c>
      <c r="D747">
        <v>168.76900000000001</v>
      </c>
      <c r="E747" s="1" t="str">
        <f>IF(ISNA(VLOOKUP(B747,Mapping!$K$5:$N$193,4,FALSE)),"Not Found",VLOOKUP(B747,Mapping!$K$5:$N$193,4,FALSE))</f>
        <v>Powerco Ltd</v>
      </c>
      <c r="F747" s="1" t="str">
        <f>IF(ISNA(VLOOKUP(B747,Mapping!$K$5:$O$193,1,FALSE)),"Not Found",VLOOKUP(B747,Mapping!$K$5:$O$193,5,FALSE))</f>
        <v>Taranaki</v>
      </c>
      <c r="G747" s="1" t="str">
        <f t="shared" si="33"/>
        <v>Powerco Ltd2008Taranaki</v>
      </c>
      <c r="H747" s="1" t="str">
        <f t="shared" si="34"/>
        <v>Powerco Ltd2008</v>
      </c>
      <c r="I747" s="1">
        <f t="shared" si="35"/>
        <v>168.76900000000001</v>
      </c>
    </row>
    <row r="748" spans="1:9">
      <c r="A748">
        <v>2009</v>
      </c>
      <c r="B748" t="s">
        <v>175</v>
      </c>
      <c r="C748">
        <v>365</v>
      </c>
      <c r="D748">
        <v>173.75815</v>
      </c>
      <c r="E748" s="1" t="str">
        <f>IF(ISNA(VLOOKUP(B748,Mapping!$K$5:$N$193,4,FALSE)),"Not Found",VLOOKUP(B748,Mapping!$K$5:$N$193,4,FALSE))</f>
        <v>Powerco Ltd</v>
      </c>
      <c r="F748" s="1" t="str">
        <f>IF(ISNA(VLOOKUP(B748,Mapping!$K$5:$O$193,1,FALSE)),"Not Found",VLOOKUP(B748,Mapping!$K$5:$O$193,5,FALSE))</f>
        <v>Taranaki</v>
      </c>
      <c r="G748" s="1" t="str">
        <f t="shared" si="33"/>
        <v>Powerco Ltd2009Taranaki</v>
      </c>
      <c r="H748" s="1" t="str">
        <f t="shared" si="34"/>
        <v>Powerco Ltd2009</v>
      </c>
      <c r="I748" s="1">
        <f t="shared" si="35"/>
        <v>173.75815</v>
      </c>
    </row>
    <row r="749" spans="1:9">
      <c r="A749">
        <v>2010</v>
      </c>
      <c r="B749" t="s">
        <v>175</v>
      </c>
      <c r="C749">
        <v>365</v>
      </c>
      <c r="D749">
        <v>164.96299999999999</v>
      </c>
      <c r="E749" s="1" t="str">
        <f>IF(ISNA(VLOOKUP(B749,Mapping!$K$5:$N$193,4,FALSE)),"Not Found",VLOOKUP(B749,Mapping!$K$5:$N$193,4,FALSE))</f>
        <v>Powerco Ltd</v>
      </c>
      <c r="F749" s="1" t="str">
        <f>IF(ISNA(VLOOKUP(B749,Mapping!$K$5:$O$193,1,FALSE)),"Not Found",VLOOKUP(B749,Mapping!$K$5:$O$193,5,FALSE))</f>
        <v>Taranaki</v>
      </c>
      <c r="G749" s="1" t="str">
        <f t="shared" si="33"/>
        <v>Powerco Ltd2010Taranaki</v>
      </c>
      <c r="H749" s="1" t="str">
        <f t="shared" si="34"/>
        <v>Powerco Ltd2010</v>
      </c>
      <c r="I749" s="1">
        <f t="shared" si="35"/>
        <v>164.96299999999999</v>
      </c>
    </row>
    <row r="750" spans="1:9">
      <c r="A750">
        <v>2011</v>
      </c>
      <c r="B750" t="s">
        <v>175</v>
      </c>
      <c r="C750">
        <v>181</v>
      </c>
      <c r="D750">
        <v>81.154949999999999</v>
      </c>
      <c r="E750" s="1" t="str">
        <f>IF(ISNA(VLOOKUP(B750,Mapping!$K$5:$N$193,4,FALSE)),"Not Found",VLOOKUP(B750,Mapping!$K$5:$N$193,4,FALSE))</f>
        <v>Powerco Ltd</v>
      </c>
      <c r="F750" s="1" t="str">
        <f>IF(ISNA(VLOOKUP(B750,Mapping!$K$5:$O$193,1,FALSE)),"Not Found",VLOOKUP(B750,Mapping!$K$5:$O$193,5,FALSE))</f>
        <v>Taranaki</v>
      </c>
      <c r="G750" s="1" t="str">
        <f t="shared" si="33"/>
        <v>Powerco Ltd2011Taranaki</v>
      </c>
      <c r="H750" s="1" t="str">
        <f t="shared" si="34"/>
        <v>Powerco Ltd2011</v>
      </c>
      <c r="I750" s="1">
        <f t="shared" si="35"/>
        <v>81.154949999999999</v>
      </c>
    </row>
    <row r="751" spans="1:9">
      <c r="A751">
        <v>2008</v>
      </c>
      <c r="B751" t="s">
        <v>176</v>
      </c>
      <c r="C751">
        <v>153</v>
      </c>
      <c r="D751">
        <v>0</v>
      </c>
      <c r="E751" s="1" t="str">
        <f>IF(ISNA(VLOOKUP(B751,Mapping!$K$5:$N$193,4,FALSE)),"Not Found",VLOOKUP(B751,Mapping!$K$5:$N$193,4,FALSE))</f>
        <v>Not Found</v>
      </c>
      <c r="F751" s="1" t="str">
        <f>IF(ISNA(VLOOKUP(B751,Mapping!$K$5:$O$193,1,FALSE)),"Not Found",VLOOKUP(B751,Mapping!$K$5:$O$193,5,FALSE))</f>
        <v>Not Found</v>
      </c>
      <c r="G751" s="1" t="str">
        <f t="shared" si="33"/>
        <v>Not Found2008Not Found</v>
      </c>
      <c r="H751" s="1" t="str">
        <f t="shared" si="34"/>
        <v>Not Found2008</v>
      </c>
      <c r="I751" s="1">
        <f t="shared" si="35"/>
        <v>0</v>
      </c>
    </row>
    <row r="752" spans="1:9">
      <c r="A752">
        <v>2009</v>
      </c>
      <c r="B752" t="s">
        <v>176</v>
      </c>
      <c r="C752">
        <v>365</v>
      </c>
      <c r="D752">
        <v>2.72715</v>
      </c>
      <c r="E752" s="1" t="str">
        <f>IF(ISNA(VLOOKUP(B752,Mapping!$K$5:$N$193,4,FALSE)),"Not Found",VLOOKUP(B752,Mapping!$K$5:$N$193,4,FALSE))</f>
        <v>Not Found</v>
      </c>
      <c r="F752" s="1" t="str">
        <f>IF(ISNA(VLOOKUP(B752,Mapping!$K$5:$O$193,1,FALSE)),"Not Found",VLOOKUP(B752,Mapping!$K$5:$O$193,5,FALSE))</f>
        <v>Not Found</v>
      </c>
      <c r="G752" s="1" t="str">
        <f t="shared" si="33"/>
        <v>Not Found2009Not Found</v>
      </c>
      <c r="H752" s="1" t="str">
        <f t="shared" si="34"/>
        <v>Not Found2009</v>
      </c>
      <c r="I752" s="1">
        <f t="shared" si="35"/>
        <v>2.72715</v>
      </c>
    </row>
    <row r="753" spans="1:9">
      <c r="A753">
        <v>2010</v>
      </c>
      <c r="B753" t="s">
        <v>176</v>
      </c>
      <c r="C753">
        <v>365</v>
      </c>
      <c r="D753">
        <v>49.316850000000002</v>
      </c>
      <c r="E753" s="1" t="str">
        <f>IF(ISNA(VLOOKUP(B753,Mapping!$K$5:$N$193,4,FALSE)),"Not Found",VLOOKUP(B753,Mapping!$K$5:$N$193,4,FALSE))</f>
        <v>Not Found</v>
      </c>
      <c r="F753" s="1" t="str">
        <f>IF(ISNA(VLOOKUP(B753,Mapping!$K$5:$O$193,1,FALSE)),"Not Found",VLOOKUP(B753,Mapping!$K$5:$O$193,5,FALSE))</f>
        <v>Not Found</v>
      </c>
      <c r="G753" s="1" t="str">
        <f t="shared" si="33"/>
        <v>Not Found2010Not Found</v>
      </c>
      <c r="H753" s="1" t="str">
        <f t="shared" si="34"/>
        <v>Not Found2010</v>
      </c>
      <c r="I753" s="1">
        <f t="shared" si="35"/>
        <v>49.316850000000002</v>
      </c>
    </row>
    <row r="754" spans="1:9">
      <c r="A754">
        <v>2011</v>
      </c>
      <c r="B754" t="s">
        <v>176</v>
      </c>
      <c r="C754">
        <v>181</v>
      </c>
      <c r="D754">
        <v>25.48385</v>
      </c>
      <c r="E754" s="1" t="str">
        <f>IF(ISNA(VLOOKUP(B754,Mapping!$K$5:$N$193,4,FALSE)),"Not Found",VLOOKUP(B754,Mapping!$K$5:$N$193,4,FALSE))</f>
        <v>Not Found</v>
      </c>
      <c r="F754" s="1" t="str">
        <f>IF(ISNA(VLOOKUP(B754,Mapping!$K$5:$O$193,1,FALSE)),"Not Found",VLOOKUP(B754,Mapping!$K$5:$O$193,5,FALSE))</f>
        <v>Not Found</v>
      </c>
      <c r="G754" s="1" t="str">
        <f t="shared" si="33"/>
        <v>Not Found2011Not Found</v>
      </c>
      <c r="H754" s="1" t="str">
        <f t="shared" si="34"/>
        <v>Not Found2011</v>
      </c>
      <c r="I754" s="1">
        <f t="shared" si="35"/>
        <v>25.48385</v>
      </c>
    </row>
    <row r="755" spans="1:9">
      <c r="A755">
        <v>2000</v>
      </c>
      <c r="B755" t="s">
        <v>177</v>
      </c>
      <c r="C755">
        <v>366</v>
      </c>
      <c r="D755">
        <v>1.6999999999999999E-3</v>
      </c>
      <c r="E755" s="1" t="str">
        <f>IF(ISNA(VLOOKUP(B755,Mapping!$K$5:$N$193,4,FALSE)),"Not Found",VLOOKUP(B755,Mapping!$K$5:$N$193,4,FALSE))</f>
        <v/>
      </c>
      <c r="F755" s="1" t="str">
        <f>IF(ISNA(VLOOKUP(B755,Mapping!$K$5:$O$193,1,FALSE)),"Not Found",VLOOKUP(B755,Mapping!$K$5:$O$193,5,FALSE))</f>
        <v>Taranaki</v>
      </c>
      <c r="G755" s="1" t="str">
        <f t="shared" si="33"/>
        <v>2000Taranaki</v>
      </c>
      <c r="H755" s="1" t="str">
        <f t="shared" si="34"/>
        <v>2000</v>
      </c>
      <c r="I755" s="1">
        <f t="shared" si="35"/>
        <v>1.6999999999999999E-3</v>
      </c>
    </row>
    <row r="756" spans="1:9">
      <c r="A756">
        <v>2001</v>
      </c>
      <c r="B756" t="s">
        <v>177</v>
      </c>
      <c r="C756">
        <v>365</v>
      </c>
      <c r="D756">
        <v>4.4999999999999999E-4</v>
      </c>
      <c r="E756" s="1" t="str">
        <f>IF(ISNA(VLOOKUP(B756,Mapping!$K$5:$N$193,4,FALSE)),"Not Found",VLOOKUP(B756,Mapping!$K$5:$N$193,4,FALSE))</f>
        <v/>
      </c>
      <c r="F756" s="1" t="str">
        <f>IF(ISNA(VLOOKUP(B756,Mapping!$K$5:$O$193,1,FALSE)),"Not Found",VLOOKUP(B756,Mapping!$K$5:$O$193,5,FALSE))</f>
        <v>Taranaki</v>
      </c>
      <c r="G756" s="1" t="str">
        <f t="shared" si="33"/>
        <v>2001Taranaki</v>
      </c>
      <c r="H756" s="1" t="str">
        <f t="shared" si="34"/>
        <v>2001</v>
      </c>
      <c r="I756" s="1">
        <f t="shared" si="35"/>
        <v>4.4999999999999999E-4</v>
      </c>
    </row>
    <row r="757" spans="1:9">
      <c r="A757">
        <v>2002</v>
      </c>
      <c r="B757" t="s">
        <v>177</v>
      </c>
      <c r="C757">
        <v>365</v>
      </c>
      <c r="D757">
        <v>8.0000000000000004E-4</v>
      </c>
      <c r="E757" s="1" t="str">
        <f>IF(ISNA(VLOOKUP(B757,Mapping!$K$5:$N$193,4,FALSE)),"Not Found",VLOOKUP(B757,Mapping!$K$5:$N$193,4,FALSE))</f>
        <v/>
      </c>
      <c r="F757" s="1" t="str">
        <f>IF(ISNA(VLOOKUP(B757,Mapping!$K$5:$O$193,1,FALSE)),"Not Found",VLOOKUP(B757,Mapping!$K$5:$O$193,5,FALSE))</f>
        <v>Taranaki</v>
      </c>
      <c r="G757" s="1" t="str">
        <f t="shared" si="33"/>
        <v>2002Taranaki</v>
      </c>
      <c r="H757" s="1" t="str">
        <f t="shared" si="34"/>
        <v>2002</v>
      </c>
      <c r="I757" s="1">
        <f t="shared" si="35"/>
        <v>8.0000000000000004E-4</v>
      </c>
    </row>
    <row r="758" spans="1:9">
      <c r="A758">
        <v>2003</v>
      </c>
      <c r="B758" t="s">
        <v>177</v>
      </c>
      <c r="C758">
        <v>365</v>
      </c>
      <c r="D758">
        <v>2.0449999999999999E-2</v>
      </c>
      <c r="E758" s="1" t="str">
        <f>IF(ISNA(VLOOKUP(B758,Mapping!$K$5:$N$193,4,FALSE)),"Not Found",VLOOKUP(B758,Mapping!$K$5:$N$193,4,FALSE))</f>
        <v/>
      </c>
      <c r="F758" s="1" t="str">
        <f>IF(ISNA(VLOOKUP(B758,Mapping!$K$5:$O$193,1,FALSE)),"Not Found",VLOOKUP(B758,Mapping!$K$5:$O$193,5,FALSE))</f>
        <v>Taranaki</v>
      </c>
      <c r="G758" s="1" t="str">
        <f t="shared" si="33"/>
        <v>2003Taranaki</v>
      </c>
      <c r="H758" s="1" t="str">
        <f t="shared" si="34"/>
        <v>2003</v>
      </c>
      <c r="I758" s="1">
        <f t="shared" si="35"/>
        <v>2.0449999999999999E-2</v>
      </c>
    </row>
    <row r="759" spans="1:9">
      <c r="A759">
        <v>2004</v>
      </c>
      <c r="B759" t="s">
        <v>177</v>
      </c>
      <c r="C759">
        <v>366</v>
      </c>
      <c r="D759">
        <v>2.01E-2</v>
      </c>
      <c r="E759" s="1" t="str">
        <f>IF(ISNA(VLOOKUP(B759,Mapping!$K$5:$N$193,4,FALSE)),"Not Found",VLOOKUP(B759,Mapping!$K$5:$N$193,4,FALSE))</f>
        <v/>
      </c>
      <c r="F759" s="1" t="str">
        <f>IF(ISNA(VLOOKUP(B759,Mapping!$K$5:$O$193,1,FALSE)),"Not Found",VLOOKUP(B759,Mapping!$K$5:$O$193,5,FALSE))</f>
        <v>Taranaki</v>
      </c>
      <c r="G759" s="1" t="str">
        <f t="shared" si="33"/>
        <v>2004Taranaki</v>
      </c>
      <c r="H759" s="1" t="str">
        <f t="shared" si="34"/>
        <v>2004</v>
      </c>
      <c r="I759" s="1">
        <f t="shared" si="35"/>
        <v>2.01E-2</v>
      </c>
    </row>
    <row r="760" spans="1:9">
      <c r="A760">
        <v>2005</v>
      </c>
      <c r="B760" t="s">
        <v>177</v>
      </c>
      <c r="C760">
        <v>365</v>
      </c>
      <c r="D760">
        <v>2.41E-2</v>
      </c>
      <c r="E760" s="1" t="str">
        <f>IF(ISNA(VLOOKUP(B760,Mapping!$K$5:$N$193,4,FALSE)),"Not Found",VLOOKUP(B760,Mapping!$K$5:$N$193,4,FALSE))</f>
        <v/>
      </c>
      <c r="F760" s="1" t="str">
        <f>IF(ISNA(VLOOKUP(B760,Mapping!$K$5:$O$193,1,FALSE)),"Not Found",VLOOKUP(B760,Mapping!$K$5:$O$193,5,FALSE))</f>
        <v>Taranaki</v>
      </c>
      <c r="G760" s="1" t="str">
        <f t="shared" si="33"/>
        <v>2005Taranaki</v>
      </c>
      <c r="H760" s="1" t="str">
        <f t="shared" si="34"/>
        <v>2005</v>
      </c>
      <c r="I760" s="1">
        <f t="shared" si="35"/>
        <v>2.41E-2</v>
      </c>
    </row>
    <row r="761" spans="1:9">
      <c r="A761">
        <v>2006</v>
      </c>
      <c r="B761" t="s">
        <v>177</v>
      </c>
      <c r="C761">
        <v>365</v>
      </c>
      <c r="D761">
        <v>5.7099999999999998E-2</v>
      </c>
      <c r="E761" s="1" t="str">
        <f>IF(ISNA(VLOOKUP(B761,Mapping!$K$5:$N$193,4,FALSE)),"Not Found",VLOOKUP(B761,Mapping!$K$5:$N$193,4,FALSE))</f>
        <v/>
      </c>
      <c r="F761" s="1" t="str">
        <f>IF(ISNA(VLOOKUP(B761,Mapping!$K$5:$O$193,1,FALSE)),"Not Found",VLOOKUP(B761,Mapping!$K$5:$O$193,5,FALSE))</f>
        <v>Taranaki</v>
      </c>
      <c r="G761" s="1" t="str">
        <f t="shared" si="33"/>
        <v>2006Taranaki</v>
      </c>
      <c r="H761" s="1" t="str">
        <f t="shared" si="34"/>
        <v>2006</v>
      </c>
      <c r="I761" s="1">
        <f t="shared" si="35"/>
        <v>5.7099999999999998E-2</v>
      </c>
    </row>
    <row r="762" spans="1:9">
      <c r="A762">
        <v>2007</v>
      </c>
      <c r="B762" t="s">
        <v>177</v>
      </c>
      <c r="C762">
        <v>365</v>
      </c>
      <c r="D762">
        <v>1.8599999999999998E-2</v>
      </c>
      <c r="E762" s="1" t="str">
        <f>IF(ISNA(VLOOKUP(B762,Mapping!$K$5:$N$193,4,FALSE)),"Not Found",VLOOKUP(B762,Mapping!$K$5:$N$193,4,FALSE))</f>
        <v/>
      </c>
      <c r="F762" s="1" t="str">
        <f>IF(ISNA(VLOOKUP(B762,Mapping!$K$5:$O$193,1,FALSE)),"Not Found",VLOOKUP(B762,Mapping!$K$5:$O$193,5,FALSE))</f>
        <v>Taranaki</v>
      </c>
      <c r="G762" s="1" t="str">
        <f t="shared" si="33"/>
        <v>2007Taranaki</v>
      </c>
      <c r="H762" s="1" t="str">
        <f t="shared" si="34"/>
        <v>2007</v>
      </c>
      <c r="I762" s="1">
        <f t="shared" si="35"/>
        <v>1.8599999999999998E-2</v>
      </c>
    </row>
    <row r="763" spans="1:9">
      <c r="A763">
        <v>2008</v>
      </c>
      <c r="B763" t="s">
        <v>177</v>
      </c>
      <c r="C763">
        <v>366</v>
      </c>
      <c r="D763">
        <v>7.0999999999999994E-2</v>
      </c>
      <c r="E763" s="1" t="str">
        <f>IF(ISNA(VLOOKUP(B763,Mapping!$K$5:$N$193,4,FALSE)),"Not Found",VLOOKUP(B763,Mapping!$K$5:$N$193,4,FALSE))</f>
        <v/>
      </c>
      <c r="F763" s="1" t="str">
        <f>IF(ISNA(VLOOKUP(B763,Mapping!$K$5:$O$193,1,FALSE)),"Not Found",VLOOKUP(B763,Mapping!$K$5:$O$193,5,FALSE))</f>
        <v>Taranaki</v>
      </c>
      <c r="G763" s="1" t="str">
        <f t="shared" si="33"/>
        <v>2008Taranaki</v>
      </c>
      <c r="H763" s="1" t="str">
        <f t="shared" si="34"/>
        <v>2008</v>
      </c>
      <c r="I763" s="1">
        <f t="shared" si="35"/>
        <v>7.0999999999999994E-2</v>
      </c>
    </row>
    <row r="764" spans="1:9">
      <c r="A764">
        <v>2009</v>
      </c>
      <c r="B764" t="s">
        <v>177</v>
      </c>
      <c r="C764">
        <v>365</v>
      </c>
      <c r="D764">
        <v>3.0450000000000001E-2</v>
      </c>
      <c r="E764" s="1" t="str">
        <f>IF(ISNA(VLOOKUP(B764,Mapping!$K$5:$N$193,4,FALSE)),"Not Found",VLOOKUP(B764,Mapping!$K$5:$N$193,4,FALSE))</f>
        <v/>
      </c>
      <c r="F764" s="1" t="str">
        <f>IF(ISNA(VLOOKUP(B764,Mapping!$K$5:$O$193,1,FALSE)),"Not Found",VLOOKUP(B764,Mapping!$K$5:$O$193,5,FALSE))</f>
        <v>Taranaki</v>
      </c>
      <c r="G764" s="1" t="str">
        <f t="shared" si="33"/>
        <v>2009Taranaki</v>
      </c>
      <c r="H764" s="1" t="str">
        <f t="shared" si="34"/>
        <v>2009</v>
      </c>
      <c r="I764" s="1">
        <f t="shared" si="35"/>
        <v>3.0450000000000001E-2</v>
      </c>
    </row>
    <row r="765" spans="1:9">
      <c r="A765">
        <v>2010</v>
      </c>
      <c r="B765" t="s">
        <v>177</v>
      </c>
      <c r="C765">
        <v>365</v>
      </c>
      <c r="D765">
        <v>3.1399999999999997E-2</v>
      </c>
      <c r="E765" s="1" t="str">
        <f>IF(ISNA(VLOOKUP(B765,Mapping!$K$5:$N$193,4,FALSE)),"Not Found",VLOOKUP(B765,Mapping!$K$5:$N$193,4,FALSE))</f>
        <v/>
      </c>
      <c r="F765" s="1" t="str">
        <f>IF(ISNA(VLOOKUP(B765,Mapping!$K$5:$O$193,1,FALSE)),"Not Found",VLOOKUP(B765,Mapping!$K$5:$O$193,5,FALSE))</f>
        <v>Taranaki</v>
      </c>
      <c r="G765" s="1" t="str">
        <f t="shared" si="33"/>
        <v>2010Taranaki</v>
      </c>
      <c r="H765" s="1" t="str">
        <f t="shared" si="34"/>
        <v>2010</v>
      </c>
      <c r="I765" s="1">
        <f t="shared" si="35"/>
        <v>3.1399999999999997E-2</v>
      </c>
    </row>
    <row r="766" spans="1:9">
      <c r="A766">
        <v>2011</v>
      </c>
      <c r="B766" t="s">
        <v>177</v>
      </c>
      <c r="C766">
        <v>181</v>
      </c>
      <c r="D766">
        <v>2.6249999999999999E-2</v>
      </c>
      <c r="E766" s="1" t="str">
        <f>IF(ISNA(VLOOKUP(B766,Mapping!$K$5:$N$193,4,FALSE)),"Not Found",VLOOKUP(B766,Mapping!$K$5:$N$193,4,FALSE))</f>
        <v/>
      </c>
      <c r="F766" s="1" t="str">
        <f>IF(ISNA(VLOOKUP(B766,Mapping!$K$5:$O$193,1,FALSE)),"Not Found",VLOOKUP(B766,Mapping!$K$5:$O$193,5,FALSE))</f>
        <v>Taranaki</v>
      </c>
      <c r="G766" s="1" t="str">
        <f t="shared" si="33"/>
        <v>2011Taranaki</v>
      </c>
      <c r="H766" s="1" t="str">
        <f t="shared" si="34"/>
        <v>2011</v>
      </c>
      <c r="I766" s="1">
        <f t="shared" si="35"/>
        <v>2.6249999999999999E-2</v>
      </c>
    </row>
    <row r="767" spans="1:9">
      <c r="A767">
        <v>2000</v>
      </c>
      <c r="B767" t="s">
        <v>178</v>
      </c>
      <c r="C767">
        <v>366</v>
      </c>
      <c r="D767">
        <v>0.22134999999999999</v>
      </c>
      <c r="E767" s="1" t="str">
        <f>IF(ISNA(VLOOKUP(B767,Mapping!$K$5:$N$193,4,FALSE)),"Not Found",VLOOKUP(B767,Mapping!$K$5:$N$193,4,FALSE))</f>
        <v/>
      </c>
      <c r="F767" s="1" t="str">
        <f>IF(ISNA(VLOOKUP(B767,Mapping!$K$5:$O$193,1,FALSE)),"Not Found",VLOOKUP(B767,Mapping!$K$5:$O$193,5,FALSE))</f>
        <v>Taranaki</v>
      </c>
      <c r="G767" s="1" t="str">
        <f t="shared" si="33"/>
        <v>2000Taranaki</v>
      </c>
      <c r="H767" s="1" t="str">
        <f t="shared" si="34"/>
        <v>2000</v>
      </c>
      <c r="I767" s="1">
        <f t="shared" si="35"/>
        <v>0.22134999999999999</v>
      </c>
    </row>
    <row r="768" spans="1:9">
      <c r="A768">
        <v>2001</v>
      </c>
      <c r="B768" t="s">
        <v>178</v>
      </c>
      <c r="C768">
        <v>365</v>
      </c>
      <c r="D768">
        <v>6.7699999999999996E-2</v>
      </c>
      <c r="E768" s="1" t="str">
        <f>IF(ISNA(VLOOKUP(B768,Mapping!$K$5:$N$193,4,FALSE)),"Not Found",VLOOKUP(B768,Mapping!$K$5:$N$193,4,FALSE))</f>
        <v/>
      </c>
      <c r="F768" s="1" t="str">
        <f>IF(ISNA(VLOOKUP(B768,Mapping!$K$5:$O$193,1,FALSE)),"Not Found",VLOOKUP(B768,Mapping!$K$5:$O$193,5,FALSE))</f>
        <v>Taranaki</v>
      </c>
      <c r="G768" s="1" t="str">
        <f t="shared" si="33"/>
        <v>2001Taranaki</v>
      </c>
      <c r="H768" s="1" t="str">
        <f t="shared" si="34"/>
        <v>2001</v>
      </c>
      <c r="I768" s="1">
        <f t="shared" si="35"/>
        <v>6.7699999999999996E-2</v>
      </c>
    </row>
    <row r="769" spans="1:9">
      <c r="A769">
        <v>2002</v>
      </c>
      <c r="B769" t="s">
        <v>178</v>
      </c>
      <c r="C769">
        <v>365</v>
      </c>
      <c r="D769">
        <v>2.265E-2</v>
      </c>
      <c r="E769" s="1" t="str">
        <f>IF(ISNA(VLOOKUP(B769,Mapping!$K$5:$N$193,4,FALSE)),"Not Found",VLOOKUP(B769,Mapping!$K$5:$N$193,4,FALSE))</f>
        <v/>
      </c>
      <c r="F769" s="1" t="str">
        <f>IF(ISNA(VLOOKUP(B769,Mapping!$K$5:$O$193,1,FALSE)),"Not Found",VLOOKUP(B769,Mapping!$K$5:$O$193,5,FALSE))</f>
        <v>Taranaki</v>
      </c>
      <c r="G769" s="1" t="str">
        <f t="shared" si="33"/>
        <v>2002Taranaki</v>
      </c>
      <c r="H769" s="1" t="str">
        <f t="shared" si="34"/>
        <v>2002</v>
      </c>
      <c r="I769" s="1">
        <f t="shared" si="35"/>
        <v>2.265E-2</v>
      </c>
    </row>
    <row r="770" spans="1:9">
      <c r="A770">
        <v>2003</v>
      </c>
      <c r="B770" t="s">
        <v>178</v>
      </c>
      <c r="C770">
        <v>365</v>
      </c>
      <c r="D770">
        <v>3.245E-2</v>
      </c>
      <c r="E770" s="1" t="str">
        <f>IF(ISNA(VLOOKUP(B770,Mapping!$K$5:$N$193,4,FALSE)),"Not Found",VLOOKUP(B770,Mapping!$K$5:$N$193,4,FALSE))</f>
        <v/>
      </c>
      <c r="F770" s="1" t="str">
        <f>IF(ISNA(VLOOKUP(B770,Mapping!$K$5:$O$193,1,FALSE)),"Not Found",VLOOKUP(B770,Mapping!$K$5:$O$193,5,FALSE))</f>
        <v>Taranaki</v>
      </c>
      <c r="G770" s="1" t="str">
        <f t="shared" ref="G770:G833" si="36">+E770&amp;A770&amp;F770</f>
        <v>2003Taranaki</v>
      </c>
      <c r="H770" s="1" t="str">
        <f t="shared" si="34"/>
        <v>2003</v>
      </c>
      <c r="I770" s="1">
        <f t="shared" si="35"/>
        <v>3.245E-2</v>
      </c>
    </row>
    <row r="771" spans="1:9">
      <c r="A771">
        <v>2004</v>
      </c>
      <c r="B771" t="s">
        <v>178</v>
      </c>
      <c r="C771">
        <v>366</v>
      </c>
      <c r="D771">
        <v>0.1033</v>
      </c>
      <c r="E771" s="1" t="str">
        <f>IF(ISNA(VLOOKUP(B771,Mapping!$K$5:$N$193,4,FALSE)),"Not Found",VLOOKUP(B771,Mapping!$K$5:$N$193,4,FALSE))</f>
        <v/>
      </c>
      <c r="F771" s="1" t="str">
        <f>IF(ISNA(VLOOKUP(B771,Mapping!$K$5:$O$193,1,FALSE)),"Not Found",VLOOKUP(B771,Mapping!$K$5:$O$193,5,FALSE))</f>
        <v>Taranaki</v>
      </c>
      <c r="G771" s="1" t="str">
        <f t="shared" si="36"/>
        <v>2004Taranaki</v>
      </c>
      <c r="H771" s="1" t="str">
        <f t="shared" ref="H771:H834" si="37">+E771&amp;A771</f>
        <v>2004</v>
      </c>
      <c r="I771" s="1">
        <f t="shared" ref="I771:I834" si="38">+D771</f>
        <v>0.1033</v>
      </c>
    </row>
    <row r="772" spans="1:9">
      <c r="A772">
        <v>2005</v>
      </c>
      <c r="B772" t="s">
        <v>178</v>
      </c>
      <c r="C772">
        <v>365</v>
      </c>
      <c r="D772">
        <v>2.0500000000000002E-3</v>
      </c>
      <c r="E772" s="1" t="str">
        <f>IF(ISNA(VLOOKUP(B772,Mapping!$K$5:$N$193,4,FALSE)),"Not Found",VLOOKUP(B772,Mapping!$K$5:$N$193,4,FALSE))</f>
        <v/>
      </c>
      <c r="F772" s="1" t="str">
        <f>IF(ISNA(VLOOKUP(B772,Mapping!$K$5:$O$193,1,FALSE)),"Not Found",VLOOKUP(B772,Mapping!$K$5:$O$193,5,FALSE))</f>
        <v>Taranaki</v>
      </c>
      <c r="G772" s="1" t="str">
        <f t="shared" si="36"/>
        <v>2005Taranaki</v>
      </c>
      <c r="H772" s="1" t="str">
        <f t="shared" si="37"/>
        <v>2005</v>
      </c>
      <c r="I772" s="1">
        <f t="shared" si="38"/>
        <v>2.0500000000000002E-3</v>
      </c>
    </row>
    <row r="773" spans="1:9">
      <c r="A773">
        <v>2006</v>
      </c>
      <c r="B773" t="s">
        <v>178</v>
      </c>
      <c r="C773">
        <v>365</v>
      </c>
      <c r="D773">
        <v>1.26E-2</v>
      </c>
      <c r="E773" s="1" t="str">
        <f>IF(ISNA(VLOOKUP(B773,Mapping!$K$5:$N$193,4,FALSE)),"Not Found",VLOOKUP(B773,Mapping!$K$5:$N$193,4,FALSE))</f>
        <v/>
      </c>
      <c r="F773" s="1" t="str">
        <f>IF(ISNA(VLOOKUP(B773,Mapping!$K$5:$O$193,1,FALSE)),"Not Found",VLOOKUP(B773,Mapping!$K$5:$O$193,5,FALSE))</f>
        <v>Taranaki</v>
      </c>
      <c r="G773" s="1" t="str">
        <f t="shared" si="36"/>
        <v>2006Taranaki</v>
      </c>
      <c r="H773" s="1" t="str">
        <f t="shared" si="37"/>
        <v>2006</v>
      </c>
      <c r="I773" s="1">
        <f t="shared" si="38"/>
        <v>1.26E-2</v>
      </c>
    </row>
    <row r="774" spans="1:9">
      <c r="A774">
        <v>2007</v>
      </c>
      <c r="B774" t="s">
        <v>178</v>
      </c>
      <c r="C774">
        <v>365</v>
      </c>
      <c r="D774">
        <v>1.3299999999999999E-2</v>
      </c>
      <c r="E774" s="1" t="str">
        <f>IF(ISNA(VLOOKUP(B774,Mapping!$K$5:$N$193,4,FALSE)),"Not Found",VLOOKUP(B774,Mapping!$K$5:$N$193,4,FALSE))</f>
        <v/>
      </c>
      <c r="F774" s="1" t="str">
        <f>IF(ISNA(VLOOKUP(B774,Mapping!$K$5:$O$193,1,FALSE)),"Not Found",VLOOKUP(B774,Mapping!$K$5:$O$193,5,FALSE))</f>
        <v>Taranaki</v>
      </c>
      <c r="G774" s="1" t="str">
        <f t="shared" si="36"/>
        <v>2007Taranaki</v>
      </c>
      <c r="H774" s="1" t="str">
        <f t="shared" si="37"/>
        <v>2007</v>
      </c>
      <c r="I774" s="1">
        <f t="shared" si="38"/>
        <v>1.3299999999999999E-2</v>
      </c>
    </row>
    <row r="775" spans="1:9">
      <c r="A775">
        <v>2008</v>
      </c>
      <c r="B775" t="s">
        <v>178</v>
      </c>
      <c r="C775">
        <v>366</v>
      </c>
      <c r="D775">
        <v>3.0499999999999999E-2</v>
      </c>
      <c r="E775" s="1" t="str">
        <f>IF(ISNA(VLOOKUP(B775,Mapping!$K$5:$N$193,4,FALSE)),"Not Found",VLOOKUP(B775,Mapping!$K$5:$N$193,4,FALSE))</f>
        <v/>
      </c>
      <c r="F775" s="1" t="str">
        <f>IF(ISNA(VLOOKUP(B775,Mapping!$K$5:$O$193,1,FALSE)),"Not Found",VLOOKUP(B775,Mapping!$K$5:$O$193,5,FALSE))</f>
        <v>Taranaki</v>
      </c>
      <c r="G775" s="1" t="str">
        <f t="shared" si="36"/>
        <v>2008Taranaki</v>
      </c>
      <c r="H775" s="1" t="str">
        <f t="shared" si="37"/>
        <v>2008</v>
      </c>
      <c r="I775" s="1">
        <f t="shared" si="38"/>
        <v>3.0499999999999999E-2</v>
      </c>
    </row>
    <row r="776" spans="1:9">
      <c r="A776">
        <v>2009</v>
      </c>
      <c r="B776" t="s">
        <v>178</v>
      </c>
      <c r="C776">
        <v>365</v>
      </c>
      <c r="D776">
        <v>0.83004999999999995</v>
      </c>
      <c r="E776" s="1" t="str">
        <f>IF(ISNA(VLOOKUP(B776,Mapping!$K$5:$N$193,4,FALSE)),"Not Found",VLOOKUP(B776,Mapping!$K$5:$N$193,4,FALSE))</f>
        <v/>
      </c>
      <c r="F776" s="1" t="str">
        <f>IF(ISNA(VLOOKUP(B776,Mapping!$K$5:$O$193,1,FALSE)),"Not Found",VLOOKUP(B776,Mapping!$K$5:$O$193,5,FALSE))</f>
        <v>Taranaki</v>
      </c>
      <c r="G776" s="1" t="str">
        <f t="shared" si="36"/>
        <v>2009Taranaki</v>
      </c>
      <c r="H776" s="1" t="str">
        <f t="shared" si="37"/>
        <v>2009</v>
      </c>
      <c r="I776" s="1">
        <f t="shared" si="38"/>
        <v>0.83004999999999995</v>
      </c>
    </row>
    <row r="777" spans="1:9">
      <c r="A777">
        <v>2010</v>
      </c>
      <c r="B777" t="s">
        <v>178</v>
      </c>
      <c r="C777">
        <v>365</v>
      </c>
      <c r="D777">
        <v>0.69230000000000003</v>
      </c>
      <c r="E777" s="1" t="str">
        <f>IF(ISNA(VLOOKUP(B777,Mapping!$K$5:$N$193,4,FALSE)),"Not Found",VLOOKUP(B777,Mapping!$K$5:$N$193,4,FALSE))</f>
        <v/>
      </c>
      <c r="F777" s="1" t="str">
        <f>IF(ISNA(VLOOKUP(B777,Mapping!$K$5:$O$193,1,FALSE)),"Not Found",VLOOKUP(B777,Mapping!$K$5:$O$193,5,FALSE))</f>
        <v>Taranaki</v>
      </c>
      <c r="G777" s="1" t="str">
        <f t="shared" si="36"/>
        <v>2010Taranaki</v>
      </c>
      <c r="H777" s="1" t="str">
        <f t="shared" si="37"/>
        <v>2010</v>
      </c>
      <c r="I777" s="1">
        <f t="shared" si="38"/>
        <v>0.69230000000000003</v>
      </c>
    </row>
    <row r="778" spans="1:9">
      <c r="A778">
        <v>2011</v>
      </c>
      <c r="B778" t="s">
        <v>178</v>
      </c>
      <c r="C778">
        <v>181</v>
      </c>
      <c r="D778">
        <v>0.44805</v>
      </c>
      <c r="E778" s="1" t="str">
        <f>IF(ISNA(VLOOKUP(B778,Mapping!$K$5:$N$193,4,FALSE)),"Not Found",VLOOKUP(B778,Mapping!$K$5:$N$193,4,FALSE))</f>
        <v/>
      </c>
      <c r="F778" s="1" t="str">
        <f>IF(ISNA(VLOOKUP(B778,Mapping!$K$5:$O$193,1,FALSE)),"Not Found",VLOOKUP(B778,Mapping!$K$5:$O$193,5,FALSE))</f>
        <v>Taranaki</v>
      </c>
      <c r="G778" s="1" t="str">
        <f t="shared" si="36"/>
        <v>2011Taranaki</v>
      </c>
      <c r="H778" s="1" t="str">
        <f t="shared" si="37"/>
        <v>2011</v>
      </c>
      <c r="I778" s="1">
        <f t="shared" si="38"/>
        <v>0.44805</v>
      </c>
    </row>
    <row r="779" spans="1:9">
      <c r="A779">
        <v>2000</v>
      </c>
      <c r="B779" t="s">
        <v>179</v>
      </c>
      <c r="C779">
        <v>366</v>
      </c>
      <c r="D779">
        <v>495.98329999999999</v>
      </c>
      <c r="E779" s="1" t="str">
        <f>IF(ISNA(VLOOKUP(B779,Mapping!$K$5:$N$193,4,FALSE)),"Not Found",VLOOKUP(B779,Mapping!$K$5:$N$193,4,FALSE))</f>
        <v>Aurora Energy Ltd</v>
      </c>
      <c r="F779" s="1" t="str">
        <f>IF(ISNA(VLOOKUP(B779,Mapping!$K$5:$O$193,1,FALSE)),"Not Found",VLOOKUP(B779,Mapping!$K$5:$O$193,5,FALSE))</f>
        <v>Otago</v>
      </c>
      <c r="G779" s="1" t="str">
        <f t="shared" si="36"/>
        <v>Aurora Energy Ltd2000Otago</v>
      </c>
      <c r="H779" s="1" t="str">
        <f t="shared" si="37"/>
        <v>Aurora Energy Ltd2000</v>
      </c>
      <c r="I779" s="1">
        <f t="shared" si="38"/>
        <v>495.98329999999999</v>
      </c>
    </row>
    <row r="780" spans="1:9">
      <c r="A780">
        <v>2001</v>
      </c>
      <c r="B780" t="s">
        <v>179</v>
      </c>
      <c r="C780">
        <v>365</v>
      </c>
      <c r="D780">
        <v>488.07740000000001</v>
      </c>
      <c r="E780" s="1" t="str">
        <f>IF(ISNA(VLOOKUP(B780,Mapping!$K$5:$N$193,4,FALSE)),"Not Found",VLOOKUP(B780,Mapping!$K$5:$N$193,4,FALSE))</f>
        <v>Aurora Energy Ltd</v>
      </c>
      <c r="F780" s="1" t="str">
        <f>IF(ISNA(VLOOKUP(B780,Mapping!$K$5:$O$193,1,FALSE)),"Not Found",VLOOKUP(B780,Mapping!$K$5:$O$193,5,FALSE))</f>
        <v>Otago</v>
      </c>
      <c r="G780" s="1" t="str">
        <f t="shared" si="36"/>
        <v>Aurora Energy Ltd2001Otago</v>
      </c>
      <c r="H780" s="1" t="str">
        <f t="shared" si="37"/>
        <v>Aurora Energy Ltd2001</v>
      </c>
      <c r="I780" s="1">
        <f t="shared" si="38"/>
        <v>488.07740000000001</v>
      </c>
    </row>
    <row r="781" spans="1:9">
      <c r="A781">
        <v>2002</v>
      </c>
      <c r="B781" t="s">
        <v>179</v>
      </c>
      <c r="C781">
        <v>365</v>
      </c>
      <c r="D781">
        <v>497.00914999999998</v>
      </c>
      <c r="E781" s="1" t="str">
        <f>IF(ISNA(VLOOKUP(B781,Mapping!$K$5:$N$193,4,FALSE)),"Not Found",VLOOKUP(B781,Mapping!$K$5:$N$193,4,FALSE))</f>
        <v>Aurora Energy Ltd</v>
      </c>
      <c r="F781" s="1" t="str">
        <f>IF(ISNA(VLOOKUP(B781,Mapping!$K$5:$O$193,1,FALSE)),"Not Found",VLOOKUP(B781,Mapping!$K$5:$O$193,5,FALSE))</f>
        <v>Otago</v>
      </c>
      <c r="G781" s="1" t="str">
        <f t="shared" si="36"/>
        <v>Aurora Energy Ltd2002Otago</v>
      </c>
      <c r="H781" s="1" t="str">
        <f t="shared" si="37"/>
        <v>Aurora Energy Ltd2002</v>
      </c>
      <c r="I781" s="1">
        <f t="shared" si="38"/>
        <v>497.00914999999998</v>
      </c>
    </row>
    <row r="782" spans="1:9">
      <c r="A782">
        <v>2003</v>
      </c>
      <c r="B782" t="s">
        <v>179</v>
      </c>
      <c r="C782">
        <v>365</v>
      </c>
      <c r="D782">
        <v>501.72919999999999</v>
      </c>
      <c r="E782" s="1" t="str">
        <f>IF(ISNA(VLOOKUP(B782,Mapping!$K$5:$N$193,4,FALSE)),"Not Found",VLOOKUP(B782,Mapping!$K$5:$N$193,4,FALSE))</f>
        <v>Aurora Energy Ltd</v>
      </c>
      <c r="F782" s="1" t="str">
        <f>IF(ISNA(VLOOKUP(B782,Mapping!$K$5:$O$193,1,FALSE)),"Not Found",VLOOKUP(B782,Mapping!$K$5:$O$193,5,FALSE))</f>
        <v>Otago</v>
      </c>
      <c r="G782" s="1" t="str">
        <f t="shared" si="36"/>
        <v>Aurora Energy Ltd2003Otago</v>
      </c>
      <c r="H782" s="1" t="str">
        <f t="shared" si="37"/>
        <v>Aurora Energy Ltd2003</v>
      </c>
      <c r="I782" s="1">
        <f t="shared" si="38"/>
        <v>501.72919999999999</v>
      </c>
    </row>
    <row r="783" spans="1:9">
      <c r="A783">
        <v>2004</v>
      </c>
      <c r="B783" t="s">
        <v>179</v>
      </c>
      <c r="C783">
        <v>366</v>
      </c>
      <c r="D783">
        <v>386.66145</v>
      </c>
      <c r="E783" s="1" t="str">
        <f>IF(ISNA(VLOOKUP(B783,Mapping!$K$5:$N$193,4,FALSE)),"Not Found",VLOOKUP(B783,Mapping!$K$5:$N$193,4,FALSE))</f>
        <v>Aurora Energy Ltd</v>
      </c>
      <c r="F783" s="1" t="str">
        <f>IF(ISNA(VLOOKUP(B783,Mapping!$K$5:$O$193,1,FALSE)),"Not Found",VLOOKUP(B783,Mapping!$K$5:$O$193,5,FALSE))</f>
        <v>Otago</v>
      </c>
      <c r="G783" s="1" t="str">
        <f t="shared" si="36"/>
        <v>Aurora Energy Ltd2004Otago</v>
      </c>
      <c r="H783" s="1" t="str">
        <f t="shared" si="37"/>
        <v>Aurora Energy Ltd2004</v>
      </c>
      <c r="I783" s="1">
        <f t="shared" si="38"/>
        <v>386.66145</v>
      </c>
    </row>
    <row r="784" spans="1:9">
      <c r="A784">
        <v>2005</v>
      </c>
      <c r="B784" t="s">
        <v>179</v>
      </c>
      <c r="C784">
        <v>365</v>
      </c>
      <c r="D784">
        <v>281.83089999999999</v>
      </c>
      <c r="E784" s="1" t="str">
        <f>IF(ISNA(VLOOKUP(B784,Mapping!$K$5:$N$193,4,FALSE)),"Not Found",VLOOKUP(B784,Mapping!$K$5:$N$193,4,FALSE))</f>
        <v>Aurora Energy Ltd</v>
      </c>
      <c r="F784" s="1" t="str">
        <f>IF(ISNA(VLOOKUP(B784,Mapping!$K$5:$O$193,1,FALSE)),"Not Found",VLOOKUP(B784,Mapping!$K$5:$O$193,5,FALSE))</f>
        <v>Otago</v>
      </c>
      <c r="G784" s="1" t="str">
        <f t="shared" si="36"/>
        <v>Aurora Energy Ltd2005Otago</v>
      </c>
      <c r="H784" s="1" t="str">
        <f t="shared" si="37"/>
        <v>Aurora Energy Ltd2005</v>
      </c>
      <c r="I784" s="1">
        <f t="shared" si="38"/>
        <v>281.83089999999999</v>
      </c>
    </row>
    <row r="785" spans="1:9">
      <c r="A785">
        <v>2006</v>
      </c>
      <c r="B785" t="s">
        <v>179</v>
      </c>
      <c r="C785">
        <v>365</v>
      </c>
      <c r="D785">
        <v>331.03305</v>
      </c>
      <c r="E785" s="1" t="str">
        <f>IF(ISNA(VLOOKUP(B785,Mapping!$K$5:$N$193,4,FALSE)),"Not Found",VLOOKUP(B785,Mapping!$K$5:$N$193,4,FALSE))</f>
        <v>Aurora Energy Ltd</v>
      </c>
      <c r="F785" s="1" t="str">
        <f>IF(ISNA(VLOOKUP(B785,Mapping!$K$5:$O$193,1,FALSE)),"Not Found",VLOOKUP(B785,Mapping!$K$5:$O$193,5,FALSE))</f>
        <v>Otago</v>
      </c>
      <c r="G785" s="1" t="str">
        <f t="shared" si="36"/>
        <v>Aurora Energy Ltd2006Otago</v>
      </c>
      <c r="H785" s="1" t="str">
        <f t="shared" si="37"/>
        <v>Aurora Energy Ltd2006</v>
      </c>
      <c r="I785" s="1">
        <f t="shared" si="38"/>
        <v>331.03305</v>
      </c>
    </row>
    <row r="786" spans="1:9">
      <c r="A786">
        <v>2007</v>
      </c>
      <c r="B786" t="s">
        <v>179</v>
      </c>
      <c r="C786">
        <v>365</v>
      </c>
      <c r="D786">
        <v>302.81774999999999</v>
      </c>
      <c r="E786" s="1" t="str">
        <f>IF(ISNA(VLOOKUP(B786,Mapping!$K$5:$N$193,4,FALSE)),"Not Found",VLOOKUP(B786,Mapping!$K$5:$N$193,4,FALSE))</f>
        <v>Aurora Energy Ltd</v>
      </c>
      <c r="F786" s="1" t="str">
        <f>IF(ISNA(VLOOKUP(B786,Mapping!$K$5:$O$193,1,FALSE)),"Not Found",VLOOKUP(B786,Mapping!$K$5:$O$193,5,FALSE))</f>
        <v>Otago</v>
      </c>
      <c r="G786" s="1" t="str">
        <f t="shared" si="36"/>
        <v>Aurora Energy Ltd2007Otago</v>
      </c>
      <c r="H786" s="1" t="str">
        <f t="shared" si="37"/>
        <v>Aurora Energy Ltd2007</v>
      </c>
      <c r="I786" s="1">
        <f t="shared" si="38"/>
        <v>302.81774999999999</v>
      </c>
    </row>
    <row r="787" spans="1:9">
      <c r="A787">
        <v>2008</v>
      </c>
      <c r="B787" t="s">
        <v>179</v>
      </c>
      <c r="C787">
        <v>366</v>
      </c>
      <c r="D787">
        <v>334.18110000000001</v>
      </c>
      <c r="E787" s="1" t="str">
        <f>IF(ISNA(VLOOKUP(B787,Mapping!$K$5:$N$193,4,FALSE)),"Not Found",VLOOKUP(B787,Mapping!$K$5:$N$193,4,FALSE))</f>
        <v>Aurora Energy Ltd</v>
      </c>
      <c r="F787" s="1" t="str">
        <f>IF(ISNA(VLOOKUP(B787,Mapping!$K$5:$O$193,1,FALSE)),"Not Found",VLOOKUP(B787,Mapping!$K$5:$O$193,5,FALSE))</f>
        <v>Otago</v>
      </c>
      <c r="G787" s="1" t="str">
        <f t="shared" si="36"/>
        <v>Aurora Energy Ltd2008Otago</v>
      </c>
      <c r="H787" s="1" t="str">
        <f t="shared" si="37"/>
        <v>Aurora Energy Ltd2008</v>
      </c>
      <c r="I787" s="1">
        <f t="shared" si="38"/>
        <v>334.18110000000001</v>
      </c>
    </row>
    <row r="788" spans="1:9">
      <c r="A788">
        <v>2009</v>
      </c>
      <c r="B788" t="s">
        <v>179</v>
      </c>
      <c r="C788">
        <v>365</v>
      </c>
      <c r="D788">
        <v>313.28685000000002</v>
      </c>
      <c r="E788" s="1" t="str">
        <f>IF(ISNA(VLOOKUP(B788,Mapping!$K$5:$N$193,4,FALSE)),"Not Found",VLOOKUP(B788,Mapping!$K$5:$N$193,4,FALSE))</f>
        <v>Aurora Energy Ltd</v>
      </c>
      <c r="F788" s="1" t="str">
        <f>IF(ISNA(VLOOKUP(B788,Mapping!$K$5:$O$193,1,FALSE)),"Not Found",VLOOKUP(B788,Mapping!$K$5:$O$193,5,FALSE))</f>
        <v>Otago</v>
      </c>
      <c r="G788" s="1" t="str">
        <f t="shared" si="36"/>
        <v>Aurora Energy Ltd2009Otago</v>
      </c>
      <c r="H788" s="1" t="str">
        <f t="shared" si="37"/>
        <v>Aurora Energy Ltd2009</v>
      </c>
      <c r="I788" s="1">
        <f t="shared" si="38"/>
        <v>313.28685000000002</v>
      </c>
    </row>
    <row r="789" spans="1:9">
      <c r="A789">
        <v>2010</v>
      </c>
      <c r="B789" t="s">
        <v>179</v>
      </c>
      <c r="C789">
        <v>365</v>
      </c>
      <c r="D789">
        <v>276.58839999999998</v>
      </c>
      <c r="E789" s="1" t="str">
        <f>IF(ISNA(VLOOKUP(B789,Mapping!$K$5:$N$193,4,FALSE)),"Not Found",VLOOKUP(B789,Mapping!$K$5:$N$193,4,FALSE))</f>
        <v>Aurora Energy Ltd</v>
      </c>
      <c r="F789" s="1" t="str">
        <f>IF(ISNA(VLOOKUP(B789,Mapping!$K$5:$O$193,1,FALSE)),"Not Found",VLOOKUP(B789,Mapping!$K$5:$O$193,5,FALSE))</f>
        <v>Otago</v>
      </c>
      <c r="G789" s="1" t="str">
        <f t="shared" si="36"/>
        <v>Aurora Energy Ltd2010Otago</v>
      </c>
      <c r="H789" s="1" t="str">
        <f t="shared" si="37"/>
        <v>Aurora Energy Ltd2010</v>
      </c>
      <c r="I789" s="1">
        <f t="shared" si="38"/>
        <v>276.58839999999998</v>
      </c>
    </row>
    <row r="790" spans="1:9">
      <c r="A790">
        <v>2011</v>
      </c>
      <c r="B790" t="s">
        <v>179</v>
      </c>
      <c r="C790">
        <v>181</v>
      </c>
      <c r="D790">
        <v>123.51355</v>
      </c>
      <c r="E790" s="1" t="str">
        <f>IF(ISNA(VLOOKUP(B790,Mapping!$K$5:$N$193,4,FALSE)),"Not Found",VLOOKUP(B790,Mapping!$K$5:$N$193,4,FALSE))</f>
        <v>Aurora Energy Ltd</v>
      </c>
      <c r="F790" s="1" t="str">
        <f>IF(ISNA(VLOOKUP(B790,Mapping!$K$5:$O$193,1,FALSE)),"Not Found",VLOOKUP(B790,Mapping!$K$5:$O$193,5,FALSE))</f>
        <v>Otago</v>
      </c>
      <c r="G790" s="1" t="str">
        <f t="shared" si="36"/>
        <v>Aurora Energy Ltd2011Otago</v>
      </c>
      <c r="H790" s="1" t="str">
        <f t="shared" si="37"/>
        <v>Aurora Energy Ltd2011</v>
      </c>
      <c r="I790" s="1">
        <f t="shared" si="38"/>
        <v>123.51355</v>
      </c>
    </row>
    <row r="791" spans="1:9">
      <c r="A791">
        <v>2004</v>
      </c>
      <c r="B791" t="s">
        <v>180</v>
      </c>
      <c r="C791">
        <v>245</v>
      </c>
      <c r="D791">
        <v>153.03854999999999</v>
      </c>
      <c r="E791" s="1" t="str">
        <f>IF(ISNA(VLOOKUP(B791,Mapping!$K$5:$N$193,4,FALSE)),"Not Found",VLOOKUP(B791,Mapping!$K$5:$N$193,4,FALSE))</f>
        <v>Aurora Energy Ltd</v>
      </c>
      <c r="F791" s="1" t="str">
        <f>IF(ISNA(VLOOKUP(B791,Mapping!$K$5:$O$193,1,FALSE)),"Not Found",VLOOKUP(B791,Mapping!$K$5:$O$193,5,FALSE))</f>
        <v>Otago</v>
      </c>
      <c r="G791" s="1" t="str">
        <f t="shared" si="36"/>
        <v>Aurora Energy Ltd2004Otago</v>
      </c>
      <c r="H791" s="1" t="str">
        <f t="shared" si="37"/>
        <v>Aurora Energy Ltd2004</v>
      </c>
      <c r="I791" s="1">
        <f t="shared" si="38"/>
        <v>153.03854999999999</v>
      </c>
    </row>
    <row r="792" spans="1:9">
      <c r="A792">
        <v>2005</v>
      </c>
      <c r="B792" t="s">
        <v>180</v>
      </c>
      <c r="C792">
        <v>365</v>
      </c>
      <c r="D792">
        <v>234.36455000000001</v>
      </c>
      <c r="E792" s="1" t="str">
        <f>IF(ISNA(VLOOKUP(B792,Mapping!$K$5:$N$193,4,FALSE)),"Not Found",VLOOKUP(B792,Mapping!$K$5:$N$193,4,FALSE))</f>
        <v>Aurora Energy Ltd</v>
      </c>
      <c r="F792" s="1" t="str">
        <f>IF(ISNA(VLOOKUP(B792,Mapping!$K$5:$O$193,1,FALSE)),"Not Found",VLOOKUP(B792,Mapping!$K$5:$O$193,5,FALSE))</f>
        <v>Otago</v>
      </c>
      <c r="G792" s="1" t="str">
        <f t="shared" si="36"/>
        <v>Aurora Energy Ltd2005Otago</v>
      </c>
      <c r="H792" s="1" t="str">
        <f t="shared" si="37"/>
        <v>Aurora Energy Ltd2005</v>
      </c>
      <c r="I792" s="1">
        <f t="shared" si="38"/>
        <v>234.36455000000001</v>
      </c>
    </row>
    <row r="793" spans="1:9">
      <c r="A793">
        <v>2006</v>
      </c>
      <c r="B793" t="s">
        <v>180</v>
      </c>
      <c r="C793">
        <v>365</v>
      </c>
      <c r="D793">
        <v>207.19839999999999</v>
      </c>
      <c r="E793" s="1" t="str">
        <f>IF(ISNA(VLOOKUP(B793,Mapping!$K$5:$N$193,4,FALSE)),"Not Found",VLOOKUP(B793,Mapping!$K$5:$N$193,4,FALSE))</f>
        <v>Aurora Energy Ltd</v>
      </c>
      <c r="F793" s="1" t="str">
        <f>IF(ISNA(VLOOKUP(B793,Mapping!$K$5:$O$193,1,FALSE)),"Not Found",VLOOKUP(B793,Mapping!$K$5:$O$193,5,FALSE))</f>
        <v>Otago</v>
      </c>
      <c r="G793" s="1" t="str">
        <f t="shared" si="36"/>
        <v>Aurora Energy Ltd2006Otago</v>
      </c>
      <c r="H793" s="1" t="str">
        <f t="shared" si="37"/>
        <v>Aurora Energy Ltd2006</v>
      </c>
      <c r="I793" s="1">
        <f t="shared" si="38"/>
        <v>207.19839999999999</v>
      </c>
    </row>
    <row r="794" spans="1:9">
      <c r="A794">
        <v>2007</v>
      </c>
      <c r="B794" t="s">
        <v>180</v>
      </c>
      <c r="C794">
        <v>365</v>
      </c>
      <c r="D794">
        <v>222.5205</v>
      </c>
      <c r="E794" s="1" t="str">
        <f>IF(ISNA(VLOOKUP(B794,Mapping!$K$5:$N$193,4,FALSE)),"Not Found",VLOOKUP(B794,Mapping!$K$5:$N$193,4,FALSE))</f>
        <v>Aurora Energy Ltd</v>
      </c>
      <c r="F794" s="1" t="str">
        <f>IF(ISNA(VLOOKUP(B794,Mapping!$K$5:$O$193,1,FALSE)),"Not Found",VLOOKUP(B794,Mapping!$K$5:$O$193,5,FALSE))</f>
        <v>Otago</v>
      </c>
      <c r="G794" s="1" t="str">
        <f t="shared" si="36"/>
        <v>Aurora Energy Ltd2007Otago</v>
      </c>
      <c r="H794" s="1" t="str">
        <f t="shared" si="37"/>
        <v>Aurora Energy Ltd2007</v>
      </c>
      <c r="I794" s="1">
        <f t="shared" si="38"/>
        <v>222.5205</v>
      </c>
    </row>
    <row r="795" spans="1:9">
      <c r="A795">
        <v>2008</v>
      </c>
      <c r="B795" t="s">
        <v>180</v>
      </c>
      <c r="C795">
        <v>366</v>
      </c>
      <c r="D795">
        <v>196.13589999999999</v>
      </c>
      <c r="E795" s="1" t="str">
        <f>IF(ISNA(VLOOKUP(B795,Mapping!$K$5:$N$193,4,FALSE)),"Not Found",VLOOKUP(B795,Mapping!$K$5:$N$193,4,FALSE))</f>
        <v>Aurora Energy Ltd</v>
      </c>
      <c r="F795" s="1" t="str">
        <f>IF(ISNA(VLOOKUP(B795,Mapping!$K$5:$O$193,1,FALSE)),"Not Found",VLOOKUP(B795,Mapping!$K$5:$O$193,5,FALSE))</f>
        <v>Otago</v>
      </c>
      <c r="G795" s="1" t="str">
        <f t="shared" si="36"/>
        <v>Aurora Energy Ltd2008Otago</v>
      </c>
      <c r="H795" s="1" t="str">
        <f t="shared" si="37"/>
        <v>Aurora Energy Ltd2008</v>
      </c>
      <c r="I795" s="1">
        <f t="shared" si="38"/>
        <v>196.13589999999999</v>
      </c>
    </row>
    <row r="796" spans="1:9">
      <c r="A796">
        <v>2009</v>
      </c>
      <c r="B796" t="s">
        <v>180</v>
      </c>
      <c r="C796">
        <v>365</v>
      </c>
      <c r="D796">
        <v>209.79585</v>
      </c>
      <c r="E796" s="1" t="str">
        <f>IF(ISNA(VLOOKUP(B796,Mapping!$K$5:$N$193,4,FALSE)),"Not Found",VLOOKUP(B796,Mapping!$K$5:$N$193,4,FALSE))</f>
        <v>Aurora Energy Ltd</v>
      </c>
      <c r="F796" s="1" t="str">
        <f>IF(ISNA(VLOOKUP(B796,Mapping!$K$5:$O$193,1,FALSE)),"Not Found",VLOOKUP(B796,Mapping!$K$5:$O$193,5,FALSE))</f>
        <v>Otago</v>
      </c>
      <c r="G796" s="1" t="str">
        <f t="shared" si="36"/>
        <v>Aurora Energy Ltd2009Otago</v>
      </c>
      <c r="H796" s="1" t="str">
        <f t="shared" si="37"/>
        <v>Aurora Energy Ltd2009</v>
      </c>
      <c r="I796" s="1">
        <f t="shared" si="38"/>
        <v>209.79585</v>
      </c>
    </row>
    <row r="797" spans="1:9">
      <c r="A797">
        <v>2010</v>
      </c>
      <c r="B797" t="s">
        <v>180</v>
      </c>
      <c r="C797">
        <v>365</v>
      </c>
      <c r="D797">
        <v>200.63345000000001</v>
      </c>
      <c r="E797" s="1" t="str">
        <f>IF(ISNA(VLOOKUP(B797,Mapping!$K$5:$N$193,4,FALSE)),"Not Found",VLOOKUP(B797,Mapping!$K$5:$N$193,4,FALSE))</f>
        <v>Aurora Energy Ltd</v>
      </c>
      <c r="F797" s="1" t="str">
        <f>IF(ISNA(VLOOKUP(B797,Mapping!$K$5:$O$193,1,FALSE)),"Not Found",VLOOKUP(B797,Mapping!$K$5:$O$193,5,FALSE))</f>
        <v>Otago</v>
      </c>
      <c r="G797" s="1" t="str">
        <f t="shared" si="36"/>
        <v>Aurora Energy Ltd2010Otago</v>
      </c>
      <c r="H797" s="1" t="str">
        <f t="shared" si="37"/>
        <v>Aurora Energy Ltd2010</v>
      </c>
      <c r="I797" s="1">
        <f t="shared" si="38"/>
        <v>200.63345000000001</v>
      </c>
    </row>
    <row r="798" spans="1:9">
      <c r="A798">
        <v>2011</v>
      </c>
      <c r="B798" t="s">
        <v>180</v>
      </c>
      <c r="C798">
        <v>181</v>
      </c>
      <c r="D798">
        <v>103.24464999999999</v>
      </c>
      <c r="E798" s="1" t="str">
        <f>IF(ISNA(VLOOKUP(B798,Mapping!$K$5:$N$193,4,FALSE)),"Not Found",VLOOKUP(B798,Mapping!$K$5:$N$193,4,FALSE))</f>
        <v>Aurora Energy Ltd</v>
      </c>
      <c r="F798" s="1" t="str">
        <f>IF(ISNA(VLOOKUP(B798,Mapping!$K$5:$O$193,1,FALSE)),"Not Found",VLOOKUP(B798,Mapping!$K$5:$O$193,5,FALSE))</f>
        <v>Otago</v>
      </c>
      <c r="G798" s="1" t="str">
        <f t="shared" si="36"/>
        <v>Aurora Energy Ltd2011Otago</v>
      </c>
      <c r="H798" s="1" t="str">
        <f t="shared" si="37"/>
        <v>Aurora Energy Ltd2011</v>
      </c>
      <c r="I798" s="1">
        <f t="shared" si="38"/>
        <v>103.24464999999999</v>
      </c>
    </row>
    <row r="799" spans="1:9">
      <c r="A799">
        <v>2000</v>
      </c>
      <c r="B799" t="s">
        <v>181</v>
      </c>
      <c r="C799">
        <v>366</v>
      </c>
      <c r="D799">
        <v>386.30110000000002</v>
      </c>
      <c r="E799" s="1" t="str">
        <f>IF(ISNA(VLOOKUP(B799,Mapping!$K$5:$N$193,4,FALSE)),"Not Found",VLOOKUP(B799,Mapping!$K$5:$N$193,4,FALSE))</f>
        <v>Electricity Invercargill Ltd</v>
      </c>
      <c r="F799" s="1" t="str">
        <f>IF(ISNA(VLOOKUP(B799,Mapping!$K$5:$O$193,1,FALSE)),"Not Found",VLOOKUP(B799,Mapping!$K$5:$O$193,5,FALSE))</f>
        <v>Southland</v>
      </c>
      <c r="G799" s="1" t="str">
        <f t="shared" si="36"/>
        <v>Electricity Invercargill Ltd2000Southland</v>
      </c>
      <c r="H799" s="1" t="str">
        <f t="shared" si="37"/>
        <v>Electricity Invercargill Ltd2000</v>
      </c>
      <c r="I799" s="1">
        <f t="shared" si="38"/>
        <v>386.30110000000002</v>
      </c>
    </row>
    <row r="800" spans="1:9">
      <c r="A800">
        <v>2001</v>
      </c>
      <c r="B800" t="s">
        <v>181</v>
      </c>
      <c r="C800">
        <v>365</v>
      </c>
      <c r="D800">
        <v>404.29259999999999</v>
      </c>
      <c r="E800" s="1" t="str">
        <f>IF(ISNA(VLOOKUP(B800,Mapping!$K$5:$N$193,4,FALSE)),"Not Found",VLOOKUP(B800,Mapping!$K$5:$N$193,4,FALSE))</f>
        <v>Electricity Invercargill Ltd</v>
      </c>
      <c r="F800" s="1" t="str">
        <f>IF(ISNA(VLOOKUP(B800,Mapping!$K$5:$O$193,1,FALSE)),"Not Found",VLOOKUP(B800,Mapping!$K$5:$O$193,5,FALSE))</f>
        <v>Southland</v>
      </c>
      <c r="G800" s="1" t="str">
        <f t="shared" si="36"/>
        <v>Electricity Invercargill Ltd2001Southland</v>
      </c>
      <c r="H800" s="1" t="str">
        <f t="shared" si="37"/>
        <v>Electricity Invercargill Ltd2001</v>
      </c>
      <c r="I800" s="1">
        <f t="shared" si="38"/>
        <v>404.29259999999999</v>
      </c>
    </row>
    <row r="801" spans="1:9">
      <c r="A801">
        <v>2002</v>
      </c>
      <c r="B801" t="s">
        <v>181</v>
      </c>
      <c r="C801">
        <v>365</v>
      </c>
      <c r="D801">
        <v>418.88240000000002</v>
      </c>
      <c r="E801" s="1" t="str">
        <f>IF(ISNA(VLOOKUP(B801,Mapping!$K$5:$N$193,4,FALSE)),"Not Found",VLOOKUP(B801,Mapping!$K$5:$N$193,4,FALSE))</f>
        <v>Electricity Invercargill Ltd</v>
      </c>
      <c r="F801" s="1" t="str">
        <f>IF(ISNA(VLOOKUP(B801,Mapping!$K$5:$O$193,1,FALSE)),"Not Found",VLOOKUP(B801,Mapping!$K$5:$O$193,5,FALSE))</f>
        <v>Southland</v>
      </c>
      <c r="G801" s="1" t="str">
        <f t="shared" si="36"/>
        <v>Electricity Invercargill Ltd2002Southland</v>
      </c>
      <c r="H801" s="1" t="str">
        <f t="shared" si="37"/>
        <v>Electricity Invercargill Ltd2002</v>
      </c>
      <c r="I801" s="1">
        <f t="shared" si="38"/>
        <v>418.88240000000002</v>
      </c>
    </row>
    <row r="802" spans="1:9">
      <c r="A802">
        <v>2003</v>
      </c>
      <c r="B802" t="s">
        <v>181</v>
      </c>
      <c r="C802">
        <v>365</v>
      </c>
      <c r="D802">
        <v>414.37009999999998</v>
      </c>
      <c r="E802" s="1" t="str">
        <f>IF(ISNA(VLOOKUP(B802,Mapping!$K$5:$N$193,4,FALSE)),"Not Found",VLOOKUP(B802,Mapping!$K$5:$N$193,4,FALSE))</f>
        <v>Electricity Invercargill Ltd</v>
      </c>
      <c r="F802" s="1" t="str">
        <f>IF(ISNA(VLOOKUP(B802,Mapping!$K$5:$O$193,1,FALSE)),"Not Found",VLOOKUP(B802,Mapping!$K$5:$O$193,5,FALSE))</f>
        <v>Southland</v>
      </c>
      <c r="G802" s="1" t="str">
        <f t="shared" si="36"/>
        <v>Electricity Invercargill Ltd2003Southland</v>
      </c>
      <c r="H802" s="1" t="str">
        <f t="shared" si="37"/>
        <v>Electricity Invercargill Ltd2003</v>
      </c>
      <c r="I802" s="1">
        <f t="shared" si="38"/>
        <v>414.37009999999998</v>
      </c>
    </row>
    <row r="803" spans="1:9">
      <c r="A803">
        <v>2004</v>
      </c>
      <c r="B803" t="s">
        <v>181</v>
      </c>
      <c r="C803">
        <v>366</v>
      </c>
      <c r="D803">
        <v>427.7792</v>
      </c>
      <c r="E803" s="1" t="str">
        <f>IF(ISNA(VLOOKUP(B803,Mapping!$K$5:$N$193,4,FALSE)),"Not Found",VLOOKUP(B803,Mapping!$K$5:$N$193,4,FALSE))</f>
        <v>Electricity Invercargill Ltd</v>
      </c>
      <c r="F803" s="1" t="str">
        <f>IF(ISNA(VLOOKUP(B803,Mapping!$K$5:$O$193,1,FALSE)),"Not Found",VLOOKUP(B803,Mapping!$K$5:$O$193,5,FALSE))</f>
        <v>Southland</v>
      </c>
      <c r="G803" s="1" t="str">
        <f t="shared" si="36"/>
        <v>Electricity Invercargill Ltd2004Southland</v>
      </c>
      <c r="H803" s="1" t="str">
        <f t="shared" si="37"/>
        <v>Electricity Invercargill Ltd2004</v>
      </c>
      <c r="I803" s="1">
        <f t="shared" si="38"/>
        <v>427.7792</v>
      </c>
    </row>
    <row r="804" spans="1:9">
      <c r="A804">
        <v>2005</v>
      </c>
      <c r="B804" t="s">
        <v>181</v>
      </c>
      <c r="C804">
        <v>365</v>
      </c>
      <c r="D804">
        <v>419.41455000000002</v>
      </c>
      <c r="E804" s="1" t="str">
        <f>IF(ISNA(VLOOKUP(B804,Mapping!$K$5:$N$193,4,FALSE)),"Not Found",VLOOKUP(B804,Mapping!$K$5:$N$193,4,FALSE))</f>
        <v>Electricity Invercargill Ltd</v>
      </c>
      <c r="F804" s="1" t="str">
        <f>IF(ISNA(VLOOKUP(B804,Mapping!$K$5:$O$193,1,FALSE)),"Not Found",VLOOKUP(B804,Mapping!$K$5:$O$193,5,FALSE))</f>
        <v>Southland</v>
      </c>
      <c r="G804" s="1" t="str">
        <f t="shared" si="36"/>
        <v>Electricity Invercargill Ltd2005Southland</v>
      </c>
      <c r="H804" s="1" t="str">
        <f t="shared" si="37"/>
        <v>Electricity Invercargill Ltd2005</v>
      </c>
      <c r="I804" s="1">
        <f t="shared" si="38"/>
        <v>419.41455000000002</v>
      </c>
    </row>
    <row r="805" spans="1:9">
      <c r="A805">
        <v>2006</v>
      </c>
      <c r="B805" t="s">
        <v>181</v>
      </c>
      <c r="C805">
        <v>365</v>
      </c>
      <c r="D805">
        <v>431.678</v>
      </c>
      <c r="E805" s="1" t="str">
        <f>IF(ISNA(VLOOKUP(B805,Mapping!$K$5:$N$193,4,FALSE)),"Not Found",VLOOKUP(B805,Mapping!$K$5:$N$193,4,FALSE))</f>
        <v>Electricity Invercargill Ltd</v>
      </c>
      <c r="F805" s="1" t="str">
        <f>IF(ISNA(VLOOKUP(B805,Mapping!$K$5:$O$193,1,FALSE)),"Not Found",VLOOKUP(B805,Mapping!$K$5:$O$193,5,FALSE))</f>
        <v>Southland</v>
      </c>
      <c r="G805" s="1" t="str">
        <f t="shared" si="36"/>
        <v>Electricity Invercargill Ltd2006Southland</v>
      </c>
      <c r="H805" s="1" t="str">
        <f t="shared" si="37"/>
        <v>Electricity Invercargill Ltd2006</v>
      </c>
      <c r="I805" s="1">
        <f t="shared" si="38"/>
        <v>431.678</v>
      </c>
    </row>
    <row r="806" spans="1:9">
      <c r="A806">
        <v>2007</v>
      </c>
      <c r="B806" t="s">
        <v>181</v>
      </c>
      <c r="C806">
        <v>365</v>
      </c>
      <c r="D806">
        <v>430.61</v>
      </c>
      <c r="E806" s="1" t="str">
        <f>IF(ISNA(VLOOKUP(B806,Mapping!$K$5:$N$193,4,FALSE)),"Not Found",VLOOKUP(B806,Mapping!$K$5:$N$193,4,FALSE))</f>
        <v>Electricity Invercargill Ltd</v>
      </c>
      <c r="F806" s="1" t="str">
        <f>IF(ISNA(VLOOKUP(B806,Mapping!$K$5:$O$193,1,FALSE)),"Not Found",VLOOKUP(B806,Mapping!$K$5:$O$193,5,FALSE))</f>
        <v>Southland</v>
      </c>
      <c r="G806" s="1" t="str">
        <f t="shared" si="36"/>
        <v>Electricity Invercargill Ltd2007Southland</v>
      </c>
      <c r="H806" s="1" t="str">
        <f t="shared" si="37"/>
        <v>Electricity Invercargill Ltd2007</v>
      </c>
      <c r="I806" s="1">
        <f t="shared" si="38"/>
        <v>430.61</v>
      </c>
    </row>
    <row r="807" spans="1:9">
      <c r="A807">
        <v>2008</v>
      </c>
      <c r="B807" t="s">
        <v>181</v>
      </c>
      <c r="C807">
        <v>366</v>
      </c>
      <c r="D807">
        <v>443.26724999999999</v>
      </c>
      <c r="E807" s="1" t="str">
        <f>IF(ISNA(VLOOKUP(B807,Mapping!$K$5:$N$193,4,FALSE)),"Not Found",VLOOKUP(B807,Mapping!$K$5:$N$193,4,FALSE))</f>
        <v>Electricity Invercargill Ltd</v>
      </c>
      <c r="F807" s="1" t="str">
        <f>IF(ISNA(VLOOKUP(B807,Mapping!$K$5:$O$193,1,FALSE)),"Not Found",VLOOKUP(B807,Mapping!$K$5:$O$193,5,FALSE))</f>
        <v>Southland</v>
      </c>
      <c r="G807" s="1" t="str">
        <f t="shared" si="36"/>
        <v>Electricity Invercargill Ltd2008Southland</v>
      </c>
      <c r="H807" s="1" t="str">
        <f t="shared" si="37"/>
        <v>Electricity Invercargill Ltd2008</v>
      </c>
      <c r="I807" s="1">
        <f t="shared" si="38"/>
        <v>443.26724999999999</v>
      </c>
    </row>
    <row r="808" spans="1:9">
      <c r="A808">
        <v>2009</v>
      </c>
      <c r="B808" t="s">
        <v>181</v>
      </c>
      <c r="C808">
        <v>365</v>
      </c>
      <c r="D808">
        <v>457.36745000000002</v>
      </c>
      <c r="E808" s="1" t="str">
        <f>IF(ISNA(VLOOKUP(B808,Mapping!$K$5:$N$193,4,FALSE)),"Not Found",VLOOKUP(B808,Mapping!$K$5:$N$193,4,FALSE))</f>
        <v>Electricity Invercargill Ltd</v>
      </c>
      <c r="F808" s="1" t="str">
        <f>IF(ISNA(VLOOKUP(B808,Mapping!$K$5:$O$193,1,FALSE)),"Not Found",VLOOKUP(B808,Mapping!$K$5:$O$193,5,FALSE))</f>
        <v>Southland</v>
      </c>
      <c r="G808" s="1" t="str">
        <f t="shared" si="36"/>
        <v>Electricity Invercargill Ltd2009Southland</v>
      </c>
      <c r="H808" s="1" t="str">
        <f t="shared" si="37"/>
        <v>Electricity Invercargill Ltd2009</v>
      </c>
      <c r="I808" s="1">
        <f t="shared" si="38"/>
        <v>457.36745000000002</v>
      </c>
    </row>
    <row r="809" spans="1:9">
      <c r="A809">
        <v>2010</v>
      </c>
      <c r="B809" t="s">
        <v>181</v>
      </c>
      <c r="C809">
        <v>365</v>
      </c>
      <c r="D809">
        <v>454.57215000000002</v>
      </c>
      <c r="E809" s="1" t="str">
        <f>IF(ISNA(VLOOKUP(B809,Mapping!$K$5:$N$193,4,FALSE)),"Not Found",VLOOKUP(B809,Mapping!$K$5:$N$193,4,FALSE))</f>
        <v>Electricity Invercargill Ltd</v>
      </c>
      <c r="F809" s="1" t="str">
        <f>IF(ISNA(VLOOKUP(B809,Mapping!$K$5:$O$193,1,FALSE)),"Not Found",VLOOKUP(B809,Mapping!$K$5:$O$193,5,FALSE))</f>
        <v>Southland</v>
      </c>
      <c r="G809" s="1" t="str">
        <f t="shared" si="36"/>
        <v>Electricity Invercargill Ltd2010Southland</v>
      </c>
      <c r="H809" s="1" t="str">
        <f t="shared" si="37"/>
        <v>Electricity Invercargill Ltd2010</v>
      </c>
      <c r="I809" s="1">
        <f t="shared" si="38"/>
        <v>454.57215000000002</v>
      </c>
    </row>
    <row r="810" spans="1:9">
      <c r="A810">
        <v>2011</v>
      </c>
      <c r="B810" t="s">
        <v>181</v>
      </c>
      <c r="C810">
        <v>181</v>
      </c>
      <c r="D810">
        <v>218.55965</v>
      </c>
      <c r="E810" s="1" t="str">
        <f>IF(ISNA(VLOOKUP(B810,Mapping!$K$5:$N$193,4,FALSE)),"Not Found",VLOOKUP(B810,Mapping!$K$5:$N$193,4,FALSE))</f>
        <v>Electricity Invercargill Ltd</v>
      </c>
      <c r="F810" s="1" t="str">
        <f>IF(ISNA(VLOOKUP(B810,Mapping!$K$5:$O$193,1,FALSE)),"Not Found",VLOOKUP(B810,Mapping!$K$5:$O$193,5,FALSE))</f>
        <v>Southland</v>
      </c>
      <c r="G810" s="1" t="str">
        <f t="shared" si="36"/>
        <v>Electricity Invercargill Ltd2011Southland</v>
      </c>
      <c r="H810" s="1" t="str">
        <f t="shared" si="37"/>
        <v>Electricity Invercargill Ltd2011</v>
      </c>
      <c r="I810" s="1">
        <f t="shared" si="38"/>
        <v>218.55965</v>
      </c>
    </row>
    <row r="811" spans="1:9">
      <c r="A811">
        <v>2000</v>
      </c>
      <c r="B811" t="s">
        <v>182</v>
      </c>
      <c r="C811">
        <v>366</v>
      </c>
      <c r="D811">
        <v>371.48804999999999</v>
      </c>
      <c r="E811" s="1" t="str">
        <f>IF(ISNA(VLOOKUP(B811,Mapping!$K$5:$N$193,4,FALSE)),"Not Found",VLOOKUP(B811,Mapping!$K$5:$N$193,4,FALSE))</f>
        <v>Orion New Zealand Limited</v>
      </c>
      <c r="F811" s="1" t="str">
        <f>IF(ISNA(VLOOKUP(B811,Mapping!$K$5:$O$193,1,FALSE)),"Not Found",VLOOKUP(B811,Mapping!$K$5:$O$193,5,FALSE))</f>
        <v>Canterbury</v>
      </c>
      <c r="G811" s="1" t="str">
        <f t="shared" si="36"/>
        <v>Orion New Zealand Limited2000Canterbury</v>
      </c>
      <c r="H811" s="1" t="str">
        <f t="shared" si="37"/>
        <v>Orion New Zealand Limited2000</v>
      </c>
      <c r="I811" s="1">
        <f t="shared" si="38"/>
        <v>371.48804999999999</v>
      </c>
    </row>
    <row r="812" spans="1:9">
      <c r="A812">
        <v>2001</v>
      </c>
      <c r="B812" t="s">
        <v>182</v>
      </c>
      <c r="C812">
        <v>365</v>
      </c>
      <c r="D812">
        <v>381.05410000000001</v>
      </c>
      <c r="E812" s="1" t="str">
        <f>IF(ISNA(VLOOKUP(B812,Mapping!$K$5:$N$193,4,FALSE)),"Not Found",VLOOKUP(B812,Mapping!$K$5:$N$193,4,FALSE))</f>
        <v>Orion New Zealand Limited</v>
      </c>
      <c r="F812" s="1" t="str">
        <f>IF(ISNA(VLOOKUP(B812,Mapping!$K$5:$O$193,1,FALSE)),"Not Found",VLOOKUP(B812,Mapping!$K$5:$O$193,5,FALSE))</f>
        <v>Canterbury</v>
      </c>
      <c r="G812" s="1" t="str">
        <f t="shared" si="36"/>
        <v>Orion New Zealand Limited2001Canterbury</v>
      </c>
      <c r="H812" s="1" t="str">
        <f t="shared" si="37"/>
        <v>Orion New Zealand Limited2001</v>
      </c>
      <c r="I812" s="1">
        <f t="shared" si="38"/>
        <v>381.05410000000001</v>
      </c>
    </row>
    <row r="813" spans="1:9">
      <c r="A813">
        <v>2002</v>
      </c>
      <c r="B813" t="s">
        <v>182</v>
      </c>
      <c r="C813">
        <v>365</v>
      </c>
      <c r="D813">
        <v>390.38479999999998</v>
      </c>
      <c r="E813" s="1" t="str">
        <f>IF(ISNA(VLOOKUP(B813,Mapping!$K$5:$N$193,4,FALSE)),"Not Found",VLOOKUP(B813,Mapping!$K$5:$N$193,4,FALSE))</f>
        <v>Orion New Zealand Limited</v>
      </c>
      <c r="F813" s="1" t="str">
        <f>IF(ISNA(VLOOKUP(B813,Mapping!$K$5:$O$193,1,FALSE)),"Not Found",VLOOKUP(B813,Mapping!$K$5:$O$193,5,FALSE))</f>
        <v>Canterbury</v>
      </c>
      <c r="G813" s="1" t="str">
        <f t="shared" si="36"/>
        <v>Orion New Zealand Limited2002Canterbury</v>
      </c>
      <c r="H813" s="1" t="str">
        <f t="shared" si="37"/>
        <v>Orion New Zealand Limited2002</v>
      </c>
      <c r="I813" s="1">
        <f t="shared" si="38"/>
        <v>390.38479999999998</v>
      </c>
    </row>
    <row r="814" spans="1:9">
      <c r="A814">
        <v>2003</v>
      </c>
      <c r="B814" t="s">
        <v>182</v>
      </c>
      <c r="C814">
        <v>365</v>
      </c>
      <c r="D814">
        <v>400.77794999999998</v>
      </c>
      <c r="E814" s="1" t="str">
        <f>IF(ISNA(VLOOKUP(B814,Mapping!$K$5:$N$193,4,FALSE)),"Not Found",VLOOKUP(B814,Mapping!$K$5:$N$193,4,FALSE))</f>
        <v>Orion New Zealand Limited</v>
      </c>
      <c r="F814" s="1" t="str">
        <f>IF(ISNA(VLOOKUP(B814,Mapping!$K$5:$O$193,1,FALSE)),"Not Found",VLOOKUP(B814,Mapping!$K$5:$O$193,5,FALSE))</f>
        <v>Canterbury</v>
      </c>
      <c r="G814" s="1" t="str">
        <f t="shared" si="36"/>
        <v>Orion New Zealand Limited2003Canterbury</v>
      </c>
      <c r="H814" s="1" t="str">
        <f t="shared" si="37"/>
        <v>Orion New Zealand Limited2003</v>
      </c>
      <c r="I814" s="1">
        <f t="shared" si="38"/>
        <v>400.77794999999998</v>
      </c>
    </row>
    <row r="815" spans="1:9">
      <c r="A815">
        <v>2004</v>
      </c>
      <c r="B815" t="s">
        <v>182</v>
      </c>
      <c r="C815">
        <v>366</v>
      </c>
      <c r="D815">
        <v>425.73235</v>
      </c>
      <c r="E815" s="1" t="str">
        <f>IF(ISNA(VLOOKUP(B815,Mapping!$K$5:$N$193,4,FALSE)),"Not Found",VLOOKUP(B815,Mapping!$K$5:$N$193,4,FALSE))</f>
        <v>Orion New Zealand Limited</v>
      </c>
      <c r="F815" s="1" t="str">
        <f>IF(ISNA(VLOOKUP(B815,Mapping!$K$5:$O$193,1,FALSE)),"Not Found",VLOOKUP(B815,Mapping!$K$5:$O$193,5,FALSE))</f>
        <v>Canterbury</v>
      </c>
      <c r="G815" s="1" t="str">
        <f t="shared" si="36"/>
        <v>Orion New Zealand Limited2004Canterbury</v>
      </c>
      <c r="H815" s="1" t="str">
        <f t="shared" si="37"/>
        <v>Orion New Zealand Limited2004</v>
      </c>
      <c r="I815" s="1">
        <f t="shared" si="38"/>
        <v>425.73235</v>
      </c>
    </row>
    <row r="816" spans="1:9">
      <c r="A816">
        <v>2005</v>
      </c>
      <c r="B816" t="s">
        <v>182</v>
      </c>
      <c r="C816">
        <v>365</v>
      </c>
      <c r="D816">
        <v>431.5446</v>
      </c>
      <c r="E816" s="1" t="str">
        <f>IF(ISNA(VLOOKUP(B816,Mapping!$K$5:$N$193,4,FALSE)),"Not Found",VLOOKUP(B816,Mapping!$K$5:$N$193,4,FALSE))</f>
        <v>Orion New Zealand Limited</v>
      </c>
      <c r="F816" s="1" t="str">
        <f>IF(ISNA(VLOOKUP(B816,Mapping!$K$5:$O$193,1,FALSE)),"Not Found",VLOOKUP(B816,Mapping!$K$5:$O$193,5,FALSE))</f>
        <v>Canterbury</v>
      </c>
      <c r="G816" s="1" t="str">
        <f t="shared" si="36"/>
        <v>Orion New Zealand Limited2005Canterbury</v>
      </c>
      <c r="H816" s="1" t="str">
        <f t="shared" si="37"/>
        <v>Orion New Zealand Limited2005</v>
      </c>
      <c r="I816" s="1">
        <f t="shared" si="38"/>
        <v>431.5446</v>
      </c>
    </row>
    <row r="817" spans="1:9">
      <c r="A817">
        <v>2006</v>
      </c>
      <c r="B817" t="s">
        <v>182</v>
      </c>
      <c r="C817">
        <v>365</v>
      </c>
      <c r="D817">
        <v>422.73579999999998</v>
      </c>
      <c r="E817" s="1" t="str">
        <f>IF(ISNA(VLOOKUP(B817,Mapping!$K$5:$N$193,4,FALSE)),"Not Found",VLOOKUP(B817,Mapping!$K$5:$N$193,4,FALSE))</f>
        <v>Orion New Zealand Limited</v>
      </c>
      <c r="F817" s="1" t="str">
        <f>IF(ISNA(VLOOKUP(B817,Mapping!$K$5:$O$193,1,FALSE)),"Not Found",VLOOKUP(B817,Mapping!$K$5:$O$193,5,FALSE))</f>
        <v>Canterbury</v>
      </c>
      <c r="G817" s="1" t="str">
        <f t="shared" si="36"/>
        <v>Orion New Zealand Limited2006Canterbury</v>
      </c>
      <c r="H817" s="1" t="str">
        <f t="shared" si="37"/>
        <v>Orion New Zealand Limited2006</v>
      </c>
      <c r="I817" s="1">
        <f t="shared" si="38"/>
        <v>422.73579999999998</v>
      </c>
    </row>
    <row r="818" spans="1:9">
      <c r="A818">
        <v>2007</v>
      </c>
      <c r="B818" t="s">
        <v>182</v>
      </c>
      <c r="C818">
        <v>365</v>
      </c>
      <c r="D818">
        <v>426.60325</v>
      </c>
      <c r="E818" s="1" t="str">
        <f>IF(ISNA(VLOOKUP(B818,Mapping!$K$5:$N$193,4,FALSE)),"Not Found",VLOOKUP(B818,Mapping!$K$5:$N$193,4,FALSE))</f>
        <v>Orion New Zealand Limited</v>
      </c>
      <c r="F818" s="1" t="str">
        <f>IF(ISNA(VLOOKUP(B818,Mapping!$K$5:$O$193,1,FALSE)),"Not Found",VLOOKUP(B818,Mapping!$K$5:$O$193,5,FALSE))</f>
        <v>Canterbury</v>
      </c>
      <c r="G818" s="1" t="str">
        <f t="shared" si="36"/>
        <v>Orion New Zealand Limited2007Canterbury</v>
      </c>
      <c r="H818" s="1" t="str">
        <f t="shared" si="37"/>
        <v>Orion New Zealand Limited2007</v>
      </c>
      <c r="I818" s="1">
        <f t="shared" si="38"/>
        <v>426.60325</v>
      </c>
    </row>
    <row r="819" spans="1:9">
      <c r="A819">
        <v>2008</v>
      </c>
      <c r="B819" t="s">
        <v>182</v>
      </c>
      <c r="C819">
        <v>366</v>
      </c>
      <c r="D819">
        <v>357.38959999999997</v>
      </c>
      <c r="E819" s="1" t="str">
        <f>IF(ISNA(VLOOKUP(B819,Mapping!$K$5:$N$193,4,FALSE)),"Not Found",VLOOKUP(B819,Mapping!$K$5:$N$193,4,FALSE))</f>
        <v>Orion New Zealand Limited</v>
      </c>
      <c r="F819" s="1" t="str">
        <f>IF(ISNA(VLOOKUP(B819,Mapping!$K$5:$O$193,1,FALSE)),"Not Found",VLOOKUP(B819,Mapping!$K$5:$O$193,5,FALSE))</f>
        <v>Canterbury</v>
      </c>
      <c r="G819" s="1" t="str">
        <f t="shared" si="36"/>
        <v>Orion New Zealand Limited2008Canterbury</v>
      </c>
      <c r="H819" s="1" t="str">
        <f t="shared" si="37"/>
        <v>Orion New Zealand Limited2008</v>
      </c>
      <c r="I819" s="1">
        <f t="shared" si="38"/>
        <v>357.38959999999997</v>
      </c>
    </row>
    <row r="820" spans="1:9">
      <c r="A820">
        <v>2009</v>
      </c>
      <c r="B820" t="s">
        <v>182</v>
      </c>
      <c r="C820">
        <v>365</v>
      </c>
      <c r="D820">
        <v>344.15050000000002</v>
      </c>
      <c r="E820" s="1" t="str">
        <f>IF(ISNA(VLOOKUP(B820,Mapping!$K$5:$N$193,4,FALSE)),"Not Found",VLOOKUP(B820,Mapping!$K$5:$N$193,4,FALSE))</f>
        <v>Orion New Zealand Limited</v>
      </c>
      <c r="F820" s="1" t="str">
        <f>IF(ISNA(VLOOKUP(B820,Mapping!$K$5:$O$193,1,FALSE)),"Not Found",VLOOKUP(B820,Mapping!$K$5:$O$193,5,FALSE))</f>
        <v>Canterbury</v>
      </c>
      <c r="G820" s="1" t="str">
        <f t="shared" si="36"/>
        <v>Orion New Zealand Limited2009Canterbury</v>
      </c>
      <c r="H820" s="1" t="str">
        <f t="shared" si="37"/>
        <v>Orion New Zealand Limited2009</v>
      </c>
      <c r="I820" s="1">
        <f t="shared" si="38"/>
        <v>344.15050000000002</v>
      </c>
    </row>
    <row r="821" spans="1:9">
      <c r="A821">
        <v>2010</v>
      </c>
      <c r="B821" t="s">
        <v>182</v>
      </c>
      <c r="C821">
        <v>365</v>
      </c>
      <c r="D821">
        <v>345.72994999999997</v>
      </c>
      <c r="E821" s="1" t="str">
        <f>IF(ISNA(VLOOKUP(B821,Mapping!$K$5:$N$193,4,FALSE)),"Not Found",VLOOKUP(B821,Mapping!$K$5:$N$193,4,FALSE))</f>
        <v>Orion New Zealand Limited</v>
      </c>
      <c r="F821" s="1" t="str">
        <f>IF(ISNA(VLOOKUP(B821,Mapping!$K$5:$O$193,1,FALSE)),"Not Found",VLOOKUP(B821,Mapping!$K$5:$O$193,5,FALSE))</f>
        <v>Canterbury</v>
      </c>
      <c r="G821" s="1" t="str">
        <f t="shared" si="36"/>
        <v>Orion New Zealand Limited2010Canterbury</v>
      </c>
      <c r="H821" s="1" t="str">
        <f t="shared" si="37"/>
        <v>Orion New Zealand Limited2010</v>
      </c>
      <c r="I821" s="1">
        <f t="shared" si="38"/>
        <v>345.72994999999997</v>
      </c>
    </row>
    <row r="822" spans="1:9">
      <c r="A822">
        <v>2011</v>
      </c>
      <c r="B822" t="s">
        <v>182</v>
      </c>
      <c r="C822">
        <v>181</v>
      </c>
      <c r="D822">
        <v>172.57839999999999</v>
      </c>
      <c r="E822" s="1" t="str">
        <f>IF(ISNA(VLOOKUP(B822,Mapping!$K$5:$N$193,4,FALSE)),"Not Found",VLOOKUP(B822,Mapping!$K$5:$N$193,4,FALSE))</f>
        <v>Orion New Zealand Limited</v>
      </c>
      <c r="F822" s="1" t="str">
        <f>IF(ISNA(VLOOKUP(B822,Mapping!$K$5:$O$193,1,FALSE)),"Not Found",VLOOKUP(B822,Mapping!$K$5:$O$193,5,FALSE))</f>
        <v>Canterbury</v>
      </c>
      <c r="G822" s="1" t="str">
        <f t="shared" si="36"/>
        <v>Orion New Zealand Limited2011Canterbury</v>
      </c>
      <c r="H822" s="1" t="str">
        <f t="shared" si="37"/>
        <v>Orion New Zealand Limited2011</v>
      </c>
      <c r="I822" s="1">
        <f t="shared" si="38"/>
        <v>172.57839999999999</v>
      </c>
    </row>
    <row r="823" spans="1:9">
      <c r="A823">
        <v>2000</v>
      </c>
      <c r="B823" t="s">
        <v>183</v>
      </c>
      <c r="C823">
        <v>366</v>
      </c>
      <c r="D823">
        <v>289.55560000000003</v>
      </c>
      <c r="E823" s="1" t="str">
        <f>IF(ISNA(VLOOKUP(B823,Mapping!$K$5:$N$193,4,FALSE)),"Not Found",VLOOKUP(B823,Mapping!$K$5:$N$193,4,FALSE))</f>
        <v>Orion New Zealand Limited</v>
      </c>
      <c r="F823" s="1" t="str">
        <f>IF(ISNA(VLOOKUP(B823,Mapping!$K$5:$O$193,1,FALSE)),"Not Found",VLOOKUP(B823,Mapping!$K$5:$O$193,5,FALSE))</f>
        <v>Canterbury</v>
      </c>
      <c r="G823" s="1" t="str">
        <f t="shared" si="36"/>
        <v>Orion New Zealand Limited2000Canterbury</v>
      </c>
      <c r="H823" s="1" t="str">
        <f t="shared" si="37"/>
        <v>Orion New Zealand Limited2000</v>
      </c>
      <c r="I823" s="1">
        <f t="shared" si="38"/>
        <v>289.55560000000003</v>
      </c>
    </row>
    <row r="824" spans="1:9">
      <c r="A824">
        <v>2001</v>
      </c>
      <c r="B824" t="s">
        <v>183</v>
      </c>
      <c r="C824">
        <v>365</v>
      </c>
      <c r="D824">
        <v>284.29469999999998</v>
      </c>
      <c r="E824" s="1" t="str">
        <f>IF(ISNA(VLOOKUP(B824,Mapping!$K$5:$N$193,4,FALSE)),"Not Found",VLOOKUP(B824,Mapping!$K$5:$N$193,4,FALSE))</f>
        <v>Orion New Zealand Limited</v>
      </c>
      <c r="F824" s="1" t="str">
        <f>IF(ISNA(VLOOKUP(B824,Mapping!$K$5:$O$193,1,FALSE)),"Not Found",VLOOKUP(B824,Mapping!$K$5:$O$193,5,FALSE))</f>
        <v>Canterbury</v>
      </c>
      <c r="G824" s="1" t="str">
        <f t="shared" si="36"/>
        <v>Orion New Zealand Limited2001Canterbury</v>
      </c>
      <c r="H824" s="1" t="str">
        <f t="shared" si="37"/>
        <v>Orion New Zealand Limited2001</v>
      </c>
      <c r="I824" s="1">
        <f t="shared" si="38"/>
        <v>284.29469999999998</v>
      </c>
    </row>
    <row r="825" spans="1:9">
      <c r="A825">
        <v>2002</v>
      </c>
      <c r="B825" t="s">
        <v>183</v>
      </c>
      <c r="C825">
        <v>365</v>
      </c>
      <c r="D825">
        <v>297.79790000000003</v>
      </c>
      <c r="E825" s="1" t="str">
        <f>IF(ISNA(VLOOKUP(B825,Mapping!$K$5:$N$193,4,FALSE)),"Not Found",VLOOKUP(B825,Mapping!$K$5:$N$193,4,FALSE))</f>
        <v>Orion New Zealand Limited</v>
      </c>
      <c r="F825" s="1" t="str">
        <f>IF(ISNA(VLOOKUP(B825,Mapping!$K$5:$O$193,1,FALSE)),"Not Found",VLOOKUP(B825,Mapping!$K$5:$O$193,5,FALSE))</f>
        <v>Canterbury</v>
      </c>
      <c r="G825" s="1" t="str">
        <f t="shared" si="36"/>
        <v>Orion New Zealand Limited2002Canterbury</v>
      </c>
      <c r="H825" s="1" t="str">
        <f t="shared" si="37"/>
        <v>Orion New Zealand Limited2002</v>
      </c>
      <c r="I825" s="1">
        <f t="shared" si="38"/>
        <v>297.79790000000003</v>
      </c>
    </row>
    <row r="826" spans="1:9">
      <c r="A826">
        <v>2003</v>
      </c>
      <c r="B826" t="s">
        <v>183</v>
      </c>
      <c r="C826">
        <v>365</v>
      </c>
      <c r="D826">
        <v>306.28070000000002</v>
      </c>
      <c r="E826" s="1" t="str">
        <f>IF(ISNA(VLOOKUP(B826,Mapping!$K$5:$N$193,4,FALSE)),"Not Found",VLOOKUP(B826,Mapping!$K$5:$N$193,4,FALSE))</f>
        <v>Orion New Zealand Limited</v>
      </c>
      <c r="F826" s="1" t="str">
        <f>IF(ISNA(VLOOKUP(B826,Mapping!$K$5:$O$193,1,FALSE)),"Not Found",VLOOKUP(B826,Mapping!$K$5:$O$193,5,FALSE))</f>
        <v>Canterbury</v>
      </c>
      <c r="G826" s="1" t="str">
        <f t="shared" si="36"/>
        <v>Orion New Zealand Limited2003Canterbury</v>
      </c>
      <c r="H826" s="1" t="str">
        <f t="shared" si="37"/>
        <v>Orion New Zealand Limited2003</v>
      </c>
      <c r="I826" s="1">
        <f t="shared" si="38"/>
        <v>306.28070000000002</v>
      </c>
    </row>
    <row r="827" spans="1:9">
      <c r="A827">
        <v>2004</v>
      </c>
      <c r="B827" t="s">
        <v>183</v>
      </c>
      <c r="C827">
        <v>366</v>
      </c>
      <c r="D827">
        <v>270.98739999999998</v>
      </c>
      <c r="E827" s="1" t="str">
        <f>IF(ISNA(VLOOKUP(B827,Mapping!$K$5:$N$193,4,FALSE)),"Not Found",VLOOKUP(B827,Mapping!$K$5:$N$193,4,FALSE))</f>
        <v>Orion New Zealand Limited</v>
      </c>
      <c r="F827" s="1" t="str">
        <f>IF(ISNA(VLOOKUP(B827,Mapping!$K$5:$O$193,1,FALSE)),"Not Found",VLOOKUP(B827,Mapping!$K$5:$O$193,5,FALSE))</f>
        <v>Canterbury</v>
      </c>
      <c r="G827" s="1" t="str">
        <f t="shared" si="36"/>
        <v>Orion New Zealand Limited2004Canterbury</v>
      </c>
      <c r="H827" s="1" t="str">
        <f t="shared" si="37"/>
        <v>Orion New Zealand Limited2004</v>
      </c>
      <c r="I827" s="1">
        <f t="shared" si="38"/>
        <v>270.98739999999998</v>
      </c>
    </row>
    <row r="828" spans="1:9">
      <c r="A828">
        <v>2005</v>
      </c>
      <c r="B828" t="s">
        <v>183</v>
      </c>
      <c r="C828">
        <v>365</v>
      </c>
      <c r="D828">
        <v>307.13959999999997</v>
      </c>
      <c r="E828" s="1" t="str">
        <f>IF(ISNA(VLOOKUP(B828,Mapping!$K$5:$N$193,4,FALSE)),"Not Found",VLOOKUP(B828,Mapping!$K$5:$N$193,4,FALSE))</f>
        <v>Orion New Zealand Limited</v>
      </c>
      <c r="F828" s="1" t="str">
        <f>IF(ISNA(VLOOKUP(B828,Mapping!$K$5:$O$193,1,FALSE)),"Not Found",VLOOKUP(B828,Mapping!$K$5:$O$193,5,FALSE))</f>
        <v>Canterbury</v>
      </c>
      <c r="G828" s="1" t="str">
        <f t="shared" si="36"/>
        <v>Orion New Zealand Limited2005Canterbury</v>
      </c>
      <c r="H828" s="1" t="str">
        <f t="shared" si="37"/>
        <v>Orion New Zealand Limited2005</v>
      </c>
      <c r="I828" s="1">
        <f t="shared" si="38"/>
        <v>307.13959999999997</v>
      </c>
    </row>
    <row r="829" spans="1:9">
      <c r="A829">
        <v>2006</v>
      </c>
      <c r="B829" t="s">
        <v>183</v>
      </c>
      <c r="C829">
        <v>365</v>
      </c>
      <c r="D829">
        <v>348.88794999999999</v>
      </c>
      <c r="E829" s="1" t="str">
        <f>IF(ISNA(VLOOKUP(B829,Mapping!$K$5:$N$193,4,FALSE)),"Not Found",VLOOKUP(B829,Mapping!$K$5:$N$193,4,FALSE))</f>
        <v>Orion New Zealand Limited</v>
      </c>
      <c r="F829" s="1" t="str">
        <f>IF(ISNA(VLOOKUP(B829,Mapping!$K$5:$O$193,1,FALSE)),"Not Found",VLOOKUP(B829,Mapping!$K$5:$O$193,5,FALSE))</f>
        <v>Canterbury</v>
      </c>
      <c r="G829" s="1" t="str">
        <f t="shared" si="36"/>
        <v>Orion New Zealand Limited2006Canterbury</v>
      </c>
      <c r="H829" s="1" t="str">
        <f t="shared" si="37"/>
        <v>Orion New Zealand Limited2006</v>
      </c>
      <c r="I829" s="1">
        <f t="shared" si="38"/>
        <v>348.88794999999999</v>
      </c>
    </row>
    <row r="830" spans="1:9">
      <c r="A830">
        <v>2007</v>
      </c>
      <c r="B830" t="s">
        <v>183</v>
      </c>
      <c r="C830">
        <v>365</v>
      </c>
      <c r="D830">
        <v>354.44959999999998</v>
      </c>
      <c r="E830" s="1" t="str">
        <f>IF(ISNA(VLOOKUP(B830,Mapping!$K$5:$N$193,4,FALSE)),"Not Found",VLOOKUP(B830,Mapping!$K$5:$N$193,4,FALSE))</f>
        <v>Orion New Zealand Limited</v>
      </c>
      <c r="F830" s="1" t="str">
        <f>IF(ISNA(VLOOKUP(B830,Mapping!$K$5:$O$193,1,FALSE)),"Not Found",VLOOKUP(B830,Mapping!$K$5:$O$193,5,FALSE))</f>
        <v>Canterbury</v>
      </c>
      <c r="G830" s="1" t="str">
        <f t="shared" si="36"/>
        <v>Orion New Zealand Limited2007Canterbury</v>
      </c>
      <c r="H830" s="1" t="str">
        <f t="shared" si="37"/>
        <v>Orion New Zealand Limited2007</v>
      </c>
      <c r="I830" s="1">
        <f t="shared" si="38"/>
        <v>354.44959999999998</v>
      </c>
    </row>
    <row r="831" spans="1:9">
      <c r="A831">
        <v>2008</v>
      </c>
      <c r="B831" t="s">
        <v>183</v>
      </c>
      <c r="C831">
        <v>366</v>
      </c>
      <c r="D831">
        <v>352.15960000000001</v>
      </c>
      <c r="E831" s="1" t="str">
        <f>IF(ISNA(VLOOKUP(B831,Mapping!$K$5:$N$193,4,FALSE)),"Not Found",VLOOKUP(B831,Mapping!$K$5:$N$193,4,FALSE))</f>
        <v>Orion New Zealand Limited</v>
      </c>
      <c r="F831" s="1" t="str">
        <f>IF(ISNA(VLOOKUP(B831,Mapping!$K$5:$O$193,1,FALSE)),"Not Found",VLOOKUP(B831,Mapping!$K$5:$O$193,5,FALSE))</f>
        <v>Canterbury</v>
      </c>
      <c r="G831" s="1" t="str">
        <f t="shared" si="36"/>
        <v>Orion New Zealand Limited2008Canterbury</v>
      </c>
      <c r="H831" s="1" t="str">
        <f t="shared" si="37"/>
        <v>Orion New Zealand Limited2008</v>
      </c>
      <c r="I831" s="1">
        <f t="shared" si="38"/>
        <v>352.15960000000001</v>
      </c>
    </row>
    <row r="832" spans="1:9">
      <c r="A832">
        <v>2009</v>
      </c>
      <c r="B832" t="s">
        <v>183</v>
      </c>
      <c r="C832">
        <v>365</v>
      </c>
      <c r="D832">
        <v>362.19450000000001</v>
      </c>
      <c r="E832" s="1" t="str">
        <f>IF(ISNA(VLOOKUP(B832,Mapping!$K$5:$N$193,4,FALSE)),"Not Found",VLOOKUP(B832,Mapping!$K$5:$N$193,4,FALSE))</f>
        <v>Orion New Zealand Limited</v>
      </c>
      <c r="F832" s="1" t="str">
        <f>IF(ISNA(VLOOKUP(B832,Mapping!$K$5:$O$193,1,FALSE)),"Not Found",VLOOKUP(B832,Mapping!$K$5:$O$193,5,FALSE))</f>
        <v>Canterbury</v>
      </c>
      <c r="G832" s="1" t="str">
        <f t="shared" si="36"/>
        <v>Orion New Zealand Limited2009Canterbury</v>
      </c>
      <c r="H832" s="1" t="str">
        <f t="shared" si="37"/>
        <v>Orion New Zealand Limited2009</v>
      </c>
      <c r="I832" s="1">
        <f t="shared" si="38"/>
        <v>362.19450000000001</v>
      </c>
    </row>
    <row r="833" spans="1:9">
      <c r="A833">
        <v>2010</v>
      </c>
      <c r="B833" t="s">
        <v>183</v>
      </c>
      <c r="C833">
        <v>365</v>
      </c>
      <c r="D833">
        <v>383.18124999999998</v>
      </c>
      <c r="E833" s="1" t="str">
        <f>IF(ISNA(VLOOKUP(B833,Mapping!$K$5:$N$193,4,FALSE)),"Not Found",VLOOKUP(B833,Mapping!$K$5:$N$193,4,FALSE))</f>
        <v>Orion New Zealand Limited</v>
      </c>
      <c r="F833" s="1" t="str">
        <f>IF(ISNA(VLOOKUP(B833,Mapping!$K$5:$O$193,1,FALSE)),"Not Found",VLOOKUP(B833,Mapping!$K$5:$O$193,5,FALSE))</f>
        <v>Canterbury</v>
      </c>
      <c r="G833" s="1" t="str">
        <f t="shared" si="36"/>
        <v>Orion New Zealand Limited2010Canterbury</v>
      </c>
      <c r="H833" s="1" t="str">
        <f t="shared" si="37"/>
        <v>Orion New Zealand Limited2010</v>
      </c>
      <c r="I833" s="1">
        <f t="shared" si="38"/>
        <v>383.18124999999998</v>
      </c>
    </row>
    <row r="834" spans="1:9">
      <c r="A834">
        <v>2011</v>
      </c>
      <c r="B834" t="s">
        <v>183</v>
      </c>
      <c r="C834">
        <v>181</v>
      </c>
      <c r="D834">
        <v>160.46105</v>
      </c>
      <c r="E834" s="1" t="str">
        <f>IF(ISNA(VLOOKUP(B834,Mapping!$K$5:$N$193,4,FALSE)),"Not Found",VLOOKUP(B834,Mapping!$K$5:$N$193,4,FALSE))</f>
        <v>Orion New Zealand Limited</v>
      </c>
      <c r="F834" s="1" t="str">
        <f>IF(ISNA(VLOOKUP(B834,Mapping!$K$5:$O$193,1,FALSE)),"Not Found",VLOOKUP(B834,Mapping!$K$5:$O$193,5,FALSE))</f>
        <v>Canterbury</v>
      </c>
      <c r="G834" s="1" t="str">
        <f t="shared" ref="G834:G897" si="39">+E834&amp;A834&amp;F834</f>
        <v>Orion New Zealand Limited2011Canterbury</v>
      </c>
      <c r="H834" s="1" t="str">
        <f t="shared" si="37"/>
        <v>Orion New Zealand Limited2011</v>
      </c>
      <c r="I834" s="1">
        <f t="shared" si="38"/>
        <v>160.46105</v>
      </c>
    </row>
    <row r="835" spans="1:9">
      <c r="A835">
        <v>2000</v>
      </c>
      <c r="B835" t="s">
        <v>184</v>
      </c>
      <c r="C835">
        <v>366</v>
      </c>
      <c r="D835">
        <v>80.618849999999995</v>
      </c>
      <c r="E835" s="1" t="str">
        <f>IF(ISNA(VLOOKUP(B835,Mapping!$K$5:$N$193,4,FALSE)),"Not Found",VLOOKUP(B835,Mapping!$K$5:$N$193,4,FALSE))</f>
        <v>MainPower NZ Ltd</v>
      </c>
      <c r="F835" s="1" t="str">
        <f>IF(ISNA(VLOOKUP(B835,Mapping!$K$5:$O$193,1,FALSE)),"Not Found",VLOOKUP(B835,Mapping!$K$5:$O$193,5,FALSE))</f>
        <v>Canterbury</v>
      </c>
      <c r="G835" s="1" t="str">
        <f t="shared" si="39"/>
        <v>MainPower NZ Ltd2000Canterbury</v>
      </c>
      <c r="H835" s="1" t="str">
        <f t="shared" ref="H835:H898" si="40">+E835&amp;A835</f>
        <v>MainPower NZ Ltd2000</v>
      </c>
      <c r="I835" s="1">
        <f t="shared" ref="I835:I898" si="41">+D835</f>
        <v>80.618849999999995</v>
      </c>
    </row>
    <row r="836" spans="1:9">
      <c r="A836">
        <v>2001</v>
      </c>
      <c r="B836" t="s">
        <v>184</v>
      </c>
      <c r="C836">
        <v>365</v>
      </c>
      <c r="D836">
        <v>84.569800000000001</v>
      </c>
      <c r="E836" s="1" t="str">
        <f>IF(ISNA(VLOOKUP(B836,Mapping!$K$5:$N$193,4,FALSE)),"Not Found",VLOOKUP(B836,Mapping!$K$5:$N$193,4,FALSE))</f>
        <v>MainPower NZ Ltd</v>
      </c>
      <c r="F836" s="1" t="str">
        <f>IF(ISNA(VLOOKUP(B836,Mapping!$K$5:$O$193,1,FALSE)),"Not Found",VLOOKUP(B836,Mapping!$K$5:$O$193,5,FALSE))</f>
        <v>Canterbury</v>
      </c>
      <c r="G836" s="1" t="str">
        <f t="shared" si="39"/>
        <v>MainPower NZ Ltd2001Canterbury</v>
      </c>
      <c r="H836" s="1" t="str">
        <f t="shared" si="40"/>
        <v>MainPower NZ Ltd2001</v>
      </c>
      <c r="I836" s="1">
        <f t="shared" si="41"/>
        <v>84.569800000000001</v>
      </c>
    </row>
    <row r="837" spans="1:9">
      <c r="A837">
        <v>2002</v>
      </c>
      <c r="B837" t="s">
        <v>184</v>
      </c>
      <c r="C837">
        <v>365</v>
      </c>
      <c r="D837">
        <v>87.605149999999995</v>
      </c>
      <c r="E837" s="1" t="str">
        <f>IF(ISNA(VLOOKUP(B837,Mapping!$K$5:$N$193,4,FALSE)),"Not Found",VLOOKUP(B837,Mapping!$K$5:$N$193,4,FALSE))</f>
        <v>MainPower NZ Ltd</v>
      </c>
      <c r="F837" s="1" t="str">
        <f>IF(ISNA(VLOOKUP(B837,Mapping!$K$5:$O$193,1,FALSE)),"Not Found",VLOOKUP(B837,Mapping!$K$5:$O$193,5,FALSE))</f>
        <v>Canterbury</v>
      </c>
      <c r="G837" s="1" t="str">
        <f t="shared" si="39"/>
        <v>MainPower NZ Ltd2002Canterbury</v>
      </c>
      <c r="H837" s="1" t="str">
        <f t="shared" si="40"/>
        <v>MainPower NZ Ltd2002</v>
      </c>
      <c r="I837" s="1">
        <f t="shared" si="41"/>
        <v>87.605149999999995</v>
      </c>
    </row>
    <row r="838" spans="1:9">
      <c r="A838">
        <v>2003</v>
      </c>
      <c r="B838" t="s">
        <v>184</v>
      </c>
      <c r="C838">
        <v>365</v>
      </c>
      <c r="D838">
        <v>92.004000000000005</v>
      </c>
      <c r="E838" s="1" t="str">
        <f>IF(ISNA(VLOOKUP(B838,Mapping!$K$5:$N$193,4,FALSE)),"Not Found",VLOOKUP(B838,Mapping!$K$5:$N$193,4,FALSE))</f>
        <v>MainPower NZ Ltd</v>
      </c>
      <c r="F838" s="1" t="str">
        <f>IF(ISNA(VLOOKUP(B838,Mapping!$K$5:$O$193,1,FALSE)),"Not Found",VLOOKUP(B838,Mapping!$K$5:$O$193,5,FALSE))</f>
        <v>Canterbury</v>
      </c>
      <c r="G838" s="1" t="str">
        <f t="shared" si="39"/>
        <v>MainPower NZ Ltd2003Canterbury</v>
      </c>
      <c r="H838" s="1" t="str">
        <f t="shared" si="40"/>
        <v>MainPower NZ Ltd2003</v>
      </c>
      <c r="I838" s="1">
        <f t="shared" si="41"/>
        <v>92.004000000000005</v>
      </c>
    </row>
    <row r="839" spans="1:9">
      <c r="A839">
        <v>2004</v>
      </c>
      <c r="B839" t="s">
        <v>184</v>
      </c>
      <c r="C839">
        <v>366</v>
      </c>
      <c r="D839">
        <v>96.226799999999997</v>
      </c>
      <c r="E839" s="1" t="str">
        <f>IF(ISNA(VLOOKUP(B839,Mapping!$K$5:$N$193,4,FALSE)),"Not Found",VLOOKUP(B839,Mapping!$K$5:$N$193,4,FALSE))</f>
        <v>MainPower NZ Ltd</v>
      </c>
      <c r="F839" s="1" t="str">
        <f>IF(ISNA(VLOOKUP(B839,Mapping!$K$5:$O$193,1,FALSE)),"Not Found",VLOOKUP(B839,Mapping!$K$5:$O$193,5,FALSE))</f>
        <v>Canterbury</v>
      </c>
      <c r="G839" s="1" t="str">
        <f t="shared" si="39"/>
        <v>MainPower NZ Ltd2004Canterbury</v>
      </c>
      <c r="H839" s="1" t="str">
        <f t="shared" si="40"/>
        <v>MainPower NZ Ltd2004</v>
      </c>
      <c r="I839" s="1">
        <f t="shared" si="41"/>
        <v>96.226799999999997</v>
      </c>
    </row>
    <row r="840" spans="1:9">
      <c r="A840">
        <v>2005</v>
      </c>
      <c r="B840" t="s">
        <v>184</v>
      </c>
      <c r="C840">
        <v>365</v>
      </c>
      <c r="D840">
        <v>97.029899999999998</v>
      </c>
      <c r="E840" s="1" t="str">
        <f>IF(ISNA(VLOOKUP(B840,Mapping!$K$5:$N$193,4,FALSE)),"Not Found",VLOOKUP(B840,Mapping!$K$5:$N$193,4,FALSE))</f>
        <v>MainPower NZ Ltd</v>
      </c>
      <c r="F840" s="1" t="str">
        <f>IF(ISNA(VLOOKUP(B840,Mapping!$K$5:$O$193,1,FALSE)),"Not Found",VLOOKUP(B840,Mapping!$K$5:$O$193,5,FALSE))</f>
        <v>Canterbury</v>
      </c>
      <c r="G840" s="1" t="str">
        <f t="shared" si="39"/>
        <v>MainPower NZ Ltd2005Canterbury</v>
      </c>
      <c r="H840" s="1" t="str">
        <f t="shared" si="40"/>
        <v>MainPower NZ Ltd2005</v>
      </c>
      <c r="I840" s="1">
        <f t="shared" si="41"/>
        <v>97.029899999999998</v>
      </c>
    </row>
    <row r="841" spans="1:9">
      <c r="A841">
        <v>2006</v>
      </c>
      <c r="B841" t="s">
        <v>184</v>
      </c>
      <c r="C841">
        <v>365</v>
      </c>
      <c r="D841">
        <v>99.417249999999996</v>
      </c>
      <c r="E841" s="1" t="str">
        <f>IF(ISNA(VLOOKUP(B841,Mapping!$K$5:$N$193,4,FALSE)),"Not Found",VLOOKUP(B841,Mapping!$K$5:$N$193,4,FALSE))</f>
        <v>MainPower NZ Ltd</v>
      </c>
      <c r="F841" s="1" t="str">
        <f>IF(ISNA(VLOOKUP(B841,Mapping!$K$5:$O$193,1,FALSE)),"Not Found",VLOOKUP(B841,Mapping!$K$5:$O$193,5,FALSE))</f>
        <v>Canterbury</v>
      </c>
      <c r="G841" s="1" t="str">
        <f t="shared" si="39"/>
        <v>MainPower NZ Ltd2006Canterbury</v>
      </c>
      <c r="H841" s="1" t="str">
        <f t="shared" si="40"/>
        <v>MainPower NZ Ltd2006</v>
      </c>
      <c r="I841" s="1">
        <f t="shared" si="41"/>
        <v>99.417249999999996</v>
      </c>
    </row>
    <row r="842" spans="1:9">
      <c r="A842">
        <v>2007</v>
      </c>
      <c r="B842" t="s">
        <v>184</v>
      </c>
      <c r="C842">
        <v>365</v>
      </c>
      <c r="D842">
        <v>100.807</v>
      </c>
      <c r="E842" s="1" t="str">
        <f>IF(ISNA(VLOOKUP(B842,Mapping!$K$5:$N$193,4,FALSE)),"Not Found",VLOOKUP(B842,Mapping!$K$5:$N$193,4,FALSE))</f>
        <v>MainPower NZ Ltd</v>
      </c>
      <c r="F842" s="1" t="str">
        <f>IF(ISNA(VLOOKUP(B842,Mapping!$K$5:$O$193,1,FALSE)),"Not Found",VLOOKUP(B842,Mapping!$K$5:$O$193,5,FALSE))</f>
        <v>Canterbury</v>
      </c>
      <c r="G842" s="1" t="str">
        <f t="shared" si="39"/>
        <v>MainPower NZ Ltd2007Canterbury</v>
      </c>
      <c r="H842" s="1" t="str">
        <f t="shared" si="40"/>
        <v>MainPower NZ Ltd2007</v>
      </c>
      <c r="I842" s="1">
        <f t="shared" si="41"/>
        <v>100.807</v>
      </c>
    </row>
    <row r="843" spans="1:9">
      <c r="A843">
        <v>2008</v>
      </c>
      <c r="B843" t="s">
        <v>184</v>
      </c>
      <c r="C843">
        <v>366</v>
      </c>
      <c r="D843">
        <v>103.0098</v>
      </c>
      <c r="E843" s="1" t="str">
        <f>IF(ISNA(VLOOKUP(B843,Mapping!$K$5:$N$193,4,FALSE)),"Not Found",VLOOKUP(B843,Mapping!$K$5:$N$193,4,FALSE))</f>
        <v>MainPower NZ Ltd</v>
      </c>
      <c r="F843" s="1" t="str">
        <f>IF(ISNA(VLOOKUP(B843,Mapping!$K$5:$O$193,1,FALSE)),"Not Found",VLOOKUP(B843,Mapping!$K$5:$O$193,5,FALSE))</f>
        <v>Canterbury</v>
      </c>
      <c r="G843" s="1" t="str">
        <f t="shared" si="39"/>
        <v>MainPower NZ Ltd2008Canterbury</v>
      </c>
      <c r="H843" s="1" t="str">
        <f t="shared" si="40"/>
        <v>MainPower NZ Ltd2008</v>
      </c>
      <c r="I843" s="1">
        <f t="shared" si="41"/>
        <v>103.0098</v>
      </c>
    </row>
    <row r="844" spans="1:9">
      <c r="A844">
        <v>2009</v>
      </c>
      <c r="B844" t="s">
        <v>184</v>
      </c>
      <c r="C844">
        <v>365</v>
      </c>
      <c r="D844">
        <v>101.63075000000001</v>
      </c>
      <c r="E844" s="1" t="str">
        <f>IF(ISNA(VLOOKUP(B844,Mapping!$K$5:$N$193,4,FALSE)),"Not Found",VLOOKUP(B844,Mapping!$K$5:$N$193,4,FALSE))</f>
        <v>MainPower NZ Ltd</v>
      </c>
      <c r="F844" s="1" t="str">
        <f>IF(ISNA(VLOOKUP(B844,Mapping!$K$5:$O$193,1,FALSE)),"Not Found",VLOOKUP(B844,Mapping!$K$5:$O$193,5,FALSE))</f>
        <v>Canterbury</v>
      </c>
      <c r="G844" s="1" t="str">
        <f t="shared" si="39"/>
        <v>MainPower NZ Ltd2009Canterbury</v>
      </c>
      <c r="H844" s="1" t="str">
        <f t="shared" si="40"/>
        <v>MainPower NZ Ltd2009</v>
      </c>
      <c r="I844" s="1">
        <f t="shared" si="41"/>
        <v>101.63075000000001</v>
      </c>
    </row>
    <row r="845" spans="1:9">
      <c r="A845">
        <v>2010</v>
      </c>
      <c r="B845" t="s">
        <v>184</v>
      </c>
      <c r="C845">
        <v>365</v>
      </c>
      <c r="D845">
        <v>101.09695000000001</v>
      </c>
      <c r="E845" s="1" t="str">
        <f>IF(ISNA(VLOOKUP(B845,Mapping!$K$5:$N$193,4,FALSE)),"Not Found",VLOOKUP(B845,Mapping!$K$5:$N$193,4,FALSE))</f>
        <v>MainPower NZ Ltd</v>
      </c>
      <c r="F845" s="1" t="str">
        <f>IF(ISNA(VLOOKUP(B845,Mapping!$K$5:$O$193,1,FALSE)),"Not Found",VLOOKUP(B845,Mapping!$K$5:$O$193,5,FALSE))</f>
        <v>Canterbury</v>
      </c>
      <c r="G845" s="1" t="str">
        <f t="shared" si="39"/>
        <v>MainPower NZ Ltd2010Canterbury</v>
      </c>
      <c r="H845" s="1" t="str">
        <f t="shared" si="40"/>
        <v>MainPower NZ Ltd2010</v>
      </c>
      <c r="I845" s="1">
        <f t="shared" si="41"/>
        <v>101.09695000000001</v>
      </c>
    </row>
    <row r="846" spans="1:9">
      <c r="A846">
        <v>2011</v>
      </c>
      <c r="B846" t="s">
        <v>184</v>
      </c>
      <c r="C846">
        <v>181</v>
      </c>
      <c r="D846">
        <v>48.170050000000003</v>
      </c>
      <c r="E846" s="1" t="str">
        <f>IF(ISNA(VLOOKUP(B846,Mapping!$K$5:$N$193,4,FALSE)),"Not Found",VLOOKUP(B846,Mapping!$K$5:$N$193,4,FALSE))</f>
        <v>MainPower NZ Ltd</v>
      </c>
      <c r="F846" s="1" t="str">
        <f>IF(ISNA(VLOOKUP(B846,Mapping!$K$5:$O$193,1,FALSE)),"Not Found",VLOOKUP(B846,Mapping!$K$5:$O$193,5,FALSE))</f>
        <v>Canterbury</v>
      </c>
      <c r="G846" s="1" t="str">
        <f t="shared" si="39"/>
        <v>MainPower NZ Ltd2011Canterbury</v>
      </c>
      <c r="H846" s="1" t="str">
        <f t="shared" si="40"/>
        <v>MainPower NZ Ltd2011</v>
      </c>
      <c r="I846" s="1">
        <f t="shared" si="41"/>
        <v>48.170050000000003</v>
      </c>
    </row>
    <row r="847" spans="1:9">
      <c r="A847">
        <v>2000</v>
      </c>
      <c r="B847" t="s">
        <v>185</v>
      </c>
      <c r="C847">
        <v>366</v>
      </c>
      <c r="D847">
        <v>178.34235000000001</v>
      </c>
      <c r="E847" s="1" t="str">
        <f>IF(ISNA(VLOOKUP(B847,Mapping!$K$5:$N$193,4,FALSE)),"Not Found",VLOOKUP(B847,Mapping!$K$5:$N$193,4,FALSE))</f>
        <v>Horizon Energy Distribution Limited</v>
      </c>
      <c r="F847" s="1" t="str">
        <f>IF(ISNA(VLOOKUP(B847,Mapping!$K$5:$O$193,1,FALSE)),"Not Found",VLOOKUP(B847,Mapping!$K$5:$O$193,5,FALSE))</f>
        <v>Bay of Plenty</v>
      </c>
      <c r="G847" s="1" t="str">
        <f t="shared" si="39"/>
        <v>Horizon Energy Distribution Limited2000Bay of Plenty</v>
      </c>
      <c r="H847" s="1" t="str">
        <f t="shared" si="40"/>
        <v>Horizon Energy Distribution Limited2000</v>
      </c>
      <c r="I847" s="1">
        <f t="shared" si="41"/>
        <v>178.34235000000001</v>
      </c>
    </row>
    <row r="848" spans="1:9">
      <c r="A848">
        <v>2001</v>
      </c>
      <c r="B848" t="s">
        <v>185</v>
      </c>
      <c r="C848">
        <v>365</v>
      </c>
      <c r="D848">
        <v>175.98885000000001</v>
      </c>
      <c r="E848" s="1" t="str">
        <f>IF(ISNA(VLOOKUP(B848,Mapping!$K$5:$N$193,4,FALSE)),"Not Found",VLOOKUP(B848,Mapping!$K$5:$N$193,4,FALSE))</f>
        <v>Horizon Energy Distribution Limited</v>
      </c>
      <c r="F848" s="1" t="str">
        <f>IF(ISNA(VLOOKUP(B848,Mapping!$K$5:$O$193,1,FALSE)),"Not Found",VLOOKUP(B848,Mapping!$K$5:$O$193,5,FALSE))</f>
        <v>Bay of Plenty</v>
      </c>
      <c r="G848" s="1" t="str">
        <f t="shared" si="39"/>
        <v>Horizon Energy Distribution Limited2001Bay of Plenty</v>
      </c>
      <c r="H848" s="1" t="str">
        <f t="shared" si="40"/>
        <v>Horizon Energy Distribution Limited2001</v>
      </c>
      <c r="I848" s="1">
        <f t="shared" si="41"/>
        <v>175.98885000000001</v>
      </c>
    </row>
    <row r="849" spans="1:9">
      <c r="A849">
        <v>2002</v>
      </c>
      <c r="B849" t="s">
        <v>185</v>
      </c>
      <c r="C849">
        <v>365</v>
      </c>
      <c r="D849">
        <v>182.64699999999999</v>
      </c>
      <c r="E849" s="1" t="str">
        <f>IF(ISNA(VLOOKUP(B849,Mapping!$K$5:$N$193,4,FALSE)),"Not Found",VLOOKUP(B849,Mapping!$K$5:$N$193,4,FALSE))</f>
        <v>Horizon Energy Distribution Limited</v>
      </c>
      <c r="F849" s="1" t="str">
        <f>IF(ISNA(VLOOKUP(B849,Mapping!$K$5:$O$193,1,FALSE)),"Not Found",VLOOKUP(B849,Mapping!$K$5:$O$193,5,FALSE))</f>
        <v>Bay of Plenty</v>
      </c>
      <c r="G849" s="1" t="str">
        <f t="shared" si="39"/>
        <v>Horizon Energy Distribution Limited2002Bay of Plenty</v>
      </c>
      <c r="H849" s="1" t="str">
        <f t="shared" si="40"/>
        <v>Horizon Energy Distribution Limited2002</v>
      </c>
      <c r="I849" s="1">
        <f t="shared" si="41"/>
        <v>182.64699999999999</v>
      </c>
    </row>
    <row r="850" spans="1:9">
      <c r="A850">
        <v>2003</v>
      </c>
      <c r="B850" t="s">
        <v>185</v>
      </c>
      <c r="C850">
        <v>365</v>
      </c>
      <c r="D850">
        <v>167.56190000000001</v>
      </c>
      <c r="E850" s="1" t="str">
        <f>IF(ISNA(VLOOKUP(B850,Mapping!$K$5:$N$193,4,FALSE)),"Not Found",VLOOKUP(B850,Mapping!$K$5:$N$193,4,FALSE))</f>
        <v>Horizon Energy Distribution Limited</v>
      </c>
      <c r="F850" s="1" t="str">
        <f>IF(ISNA(VLOOKUP(B850,Mapping!$K$5:$O$193,1,FALSE)),"Not Found",VLOOKUP(B850,Mapping!$K$5:$O$193,5,FALSE))</f>
        <v>Bay of Plenty</v>
      </c>
      <c r="G850" s="1" t="str">
        <f t="shared" si="39"/>
        <v>Horizon Energy Distribution Limited2003Bay of Plenty</v>
      </c>
      <c r="H850" s="1" t="str">
        <f t="shared" si="40"/>
        <v>Horizon Energy Distribution Limited2003</v>
      </c>
      <c r="I850" s="1">
        <f t="shared" si="41"/>
        <v>167.56190000000001</v>
      </c>
    </row>
    <row r="851" spans="1:9">
      <c r="A851">
        <v>2004</v>
      </c>
      <c r="B851" t="s">
        <v>185</v>
      </c>
      <c r="C851">
        <v>366</v>
      </c>
      <c r="D851">
        <v>171.88890000000001</v>
      </c>
      <c r="E851" s="1" t="str">
        <f>IF(ISNA(VLOOKUP(B851,Mapping!$K$5:$N$193,4,FALSE)),"Not Found",VLOOKUP(B851,Mapping!$K$5:$N$193,4,FALSE))</f>
        <v>Horizon Energy Distribution Limited</v>
      </c>
      <c r="F851" s="1" t="str">
        <f>IF(ISNA(VLOOKUP(B851,Mapping!$K$5:$O$193,1,FALSE)),"Not Found",VLOOKUP(B851,Mapping!$K$5:$O$193,5,FALSE))</f>
        <v>Bay of Plenty</v>
      </c>
      <c r="G851" s="1" t="str">
        <f t="shared" si="39"/>
        <v>Horizon Energy Distribution Limited2004Bay of Plenty</v>
      </c>
      <c r="H851" s="1" t="str">
        <f t="shared" si="40"/>
        <v>Horizon Energy Distribution Limited2004</v>
      </c>
      <c r="I851" s="1">
        <f t="shared" si="41"/>
        <v>171.88890000000001</v>
      </c>
    </row>
    <row r="852" spans="1:9">
      <c r="A852">
        <v>2005</v>
      </c>
      <c r="B852" t="s">
        <v>185</v>
      </c>
      <c r="C852">
        <v>365</v>
      </c>
      <c r="D852">
        <v>166.32505</v>
      </c>
      <c r="E852" s="1" t="str">
        <f>IF(ISNA(VLOOKUP(B852,Mapping!$K$5:$N$193,4,FALSE)),"Not Found",VLOOKUP(B852,Mapping!$K$5:$N$193,4,FALSE))</f>
        <v>Horizon Energy Distribution Limited</v>
      </c>
      <c r="F852" s="1" t="str">
        <f>IF(ISNA(VLOOKUP(B852,Mapping!$K$5:$O$193,1,FALSE)),"Not Found",VLOOKUP(B852,Mapping!$K$5:$O$193,5,FALSE))</f>
        <v>Bay of Plenty</v>
      </c>
      <c r="G852" s="1" t="str">
        <f t="shared" si="39"/>
        <v>Horizon Energy Distribution Limited2005Bay of Plenty</v>
      </c>
      <c r="H852" s="1" t="str">
        <f t="shared" si="40"/>
        <v>Horizon Energy Distribution Limited2005</v>
      </c>
      <c r="I852" s="1">
        <f t="shared" si="41"/>
        <v>166.32505</v>
      </c>
    </row>
    <row r="853" spans="1:9">
      <c r="A853">
        <v>2006</v>
      </c>
      <c r="B853" t="s">
        <v>185</v>
      </c>
      <c r="C853">
        <v>365</v>
      </c>
      <c r="D853">
        <v>164.29589999999999</v>
      </c>
      <c r="E853" s="1" t="str">
        <f>IF(ISNA(VLOOKUP(B853,Mapping!$K$5:$N$193,4,FALSE)),"Not Found",VLOOKUP(B853,Mapping!$K$5:$N$193,4,FALSE))</f>
        <v>Horizon Energy Distribution Limited</v>
      </c>
      <c r="F853" s="1" t="str">
        <f>IF(ISNA(VLOOKUP(B853,Mapping!$K$5:$O$193,1,FALSE)),"Not Found",VLOOKUP(B853,Mapping!$K$5:$O$193,5,FALSE))</f>
        <v>Bay of Plenty</v>
      </c>
      <c r="G853" s="1" t="str">
        <f t="shared" si="39"/>
        <v>Horizon Energy Distribution Limited2006Bay of Plenty</v>
      </c>
      <c r="H853" s="1" t="str">
        <f t="shared" si="40"/>
        <v>Horizon Energy Distribution Limited2006</v>
      </c>
      <c r="I853" s="1">
        <f t="shared" si="41"/>
        <v>164.29589999999999</v>
      </c>
    </row>
    <row r="854" spans="1:9">
      <c r="A854">
        <v>2007</v>
      </c>
      <c r="B854" t="s">
        <v>185</v>
      </c>
      <c r="C854">
        <v>365</v>
      </c>
      <c r="D854">
        <v>130.8372</v>
      </c>
      <c r="E854" s="1" t="str">
        <f>IF(ISNA(VLOOKUP(B854,Mapping!$K$5:$N$193,4,FALSE)),"Not Found",VLOOKUP(B854,Mapping!$K$5:$N$193,4,FALSE))</f>
        <v>Horizon Energy Distribution Limited</v>
      </c>
      <c r="F854" s="1" t="str">
        <f>IF(ISNA(VLOOKUP(B854,Mapping!$K$5:$O$193,1,FALSE)),"Not Found",VLOOKUP(B854,Mapping!$K$5:$O$193,5,FALSE))</f>
        <v>Bay of Plenty</v>
      </c>
      <c r="G854" s="1" t="str">
        <f t="shared" si="39"/>
        <v>Horizon Energy Distribution Limited2007Bay of Plenty</v>
      </c>
      <c r="H854" s="1" t="str">
        <f t="shared" si="40"/>
        <v>Horizon Energy Distribution Limited2007</v>
      </c>
      <c r="I854" s="1">
        <f t="shared" si="41"/>
        <v>130.8372</v>
      </c>
    </row>
    <row r="855" spans="1:9">
      <c r="A855">
        <v>2008</v>
      </c>
      <c r="B855" t="s">
        <v>185</v>
      </c>
      <c r="C855">
        <v>366</v>
      </c>
      <c r="D855">
        <v>89.766800000000003</v>
      </c>
      <c r="E855" s="1" t="str">
        <f>IF(ISNA(VLOOKUP(B855,Mapping!$K$5:$N$193,4,FALSE)),"Not Found",VLOOKUP(B855,Mapping!$K$5:$N$193,4,FALSE))</f>
        <v>Horizon Energy Distribution Limited</v>
      </c>
      <c r="F855" s="1" t="str">
        <f>IF(ISNA(VLOOKUP(B855,Mapping!$K$5:$O$193,1,FALSE)),"Not Found",VLOOKUP(B855,Mapping!$K$5:$O$193,5,FALSE))</f>
        <v>Bay of Plenty</v>
      </c>
      <c r="G855" s="1" t="str">
        <f t="shared" si="39"/>
        <v>Horizon Energy Distribution Limited2008Bay of Plenty</v>
      </c>
      <c r="H855" s="1" t="str">
        <f t="shared" si="40"/>
        <v>Horizon Energy Distribution Limited2008</v>
      </c>
      <c r="I855" s="1">
        <f t="shared" si="41"/>
        <v>89.766800000000003</v>
      </c>
    </row>
    <row r="856" spans="1:9">
      <c r="A856">
        <v>2009</v>
      </c>
      <c r="B856" t="s">
        <v>185</v>
      </c>
      <c r="C856">
        <v>365</v>
      </c>
      <c r="D856">
        <v>101.8156</v>
      </c>
      <c r="E856" s="1" t="str">
        <f>IF(ISNA(VLOOKUP(B856,Mapping!$K$5:$N$193,4,FALSE)),"Not Found",VLOOKUP(B856,Mapping!$K$5:$N$193,4,FALSE))</f>
        <v>Horizon Energy Distribution Limited</v>
      </c>
      <c r="F856" s="1" t="str">
        <f>IF(ISNA(VLOOKUP(B856,Mapping!$K$5:$O$193,1,FALSE)),"Not Found",VLOOKUP(B856,Mapping!$K$5:$O$193,5,FALSE))</f>
        <v>Bay of Plenty</v>
      </c>
      <c r="G856" s="1" t="str">
        <f t="shared" si="39"/>
        <v>Horizon Energy Distribution Limited2009Bay of Plenty</v>
      </c>
      <c r="H856" s="1" t="str">
        <f t="shared" si="40"/>
        <v>Horizon Energy Distribution Limited2009</v>
      </c>
      <c r="I856" s="1">
        <f t="shared" si="41"/>
        <v>101.8156</v>
      </c>
    </row>
    <row r="857" spans="1:9">
      <c r="A857">
        <v>2010</v>
      </c>
      <c r="B857" t="s">
        <v>185</v>
      </c>
      <c r="C857">
        <v>365</v>
      </c>
      <c r="D857">
        <v>106.89935</v>
      </c>
      <c r="E857" s="1" t="str">
        <f>IF(ISNA(VLOOKUP(B857,Mapping!$K$5:$N$193,4,FALSE)),"Not Found",VLOOKUP(B857,Mapping!$K$5:$N$193,4,FALSE))</f>
        <v>Horizon Energy Distribution Limited</v>
      </c>
      <c r="F857" s="1" t="str">
        <f>IF(ISNA(VLOOKUP(B857,Mapping!$K$5:$O$193,1,FALSE)),"Not Found",VLOOKUP(B857,Mapping!$K$5:$O$193,5,FALSE))</f>
        <v>Bay of Plenty</v>
      </c>
      <c r="G857" s="1" t="str">
        <f t="shared" si="39"/>
        <v>Horizon Energy Distribution Limited2010Bay of Plenty</v>
      </c>
      <c r="H857" s="1" t="str">
        <f t="shared" si="40"/>
        <v>Horizon Energy Distribution Limited2010</v>
      </c>
      <c r="I857" s="1">
        <f t="shared" si="41"/>
        <v>106.89935</v>
      </c>
    </row>
    <row r="858" spans="1:9">
      <c r="A858">
        <v>2011</v>
      </c>
      <c r="B858" t="s">
        <v>185</v>
      </c>
      <c r="C858">
        <v>181</v>
      </c>
      <c r="D858">
        <v>49.20035</v>
      </c>
      <c r="E858" s="1" t="str">
        <f>IF(ISNA(VLOOKUP(B858,Mapping!$K$5:$N$193,4,FALSE)),"Not Found",VLOOKUP(B858,Mapping!$K$5:$N$193,4,FALSE))</f>
        <v>Horizon Energy Distribution Limited</v>
      </c>
      <c r="F858" s="1" t="str">
        <f>IF(ISNA(VLOOKUP(B858,Mapping!$K$5:$O$193,1,FALSE)),"Not Found",VLOOKUP(B858,Mapping!$K$5:$O$193,5,FALSE))</f>
        <v>Bay of Plenty</v>
      </c>
      <c r="G858" s="1" t="str">
        <f t="shared" si="39"/>
        <v>Horizon Energy Distribution Limited2011Bay of Plenty</v>
      </c>
      <c r="H858" s="1" t="str">
        <f t="shared" si="40"/>
        <v>Horizon Energy Distribution Limited2011</v>
      </c>
      <c r="I858" s="1">
        <f t="shared" si="41"/>
        <v>49.20035</v>
      </c>
    </row>
    <row r="859" spans="1:9">
      <c r="A859">
        <v>2000</v>
      </c>
      <c r="B859" t="s">
        <v>186</v>
      </c>
      <c r="C859">
        <v>366</v>
      </c>
      <c r="D859">
        <v>581.35125000000005</v>
      </c>
      <c r="E859" s="1" t="str">
        <f>IF(ISNA(VLOOKUP(B859,Mapping!$K$5:$N$193,4,FALSE)),"Not Found",VLOOKUP(B859,Mapping!$K$5:$N$193,4,FALSE))</f>
        <v/>
      </c>
      <c r="F859" s="1" t="str">
        <f>IF(ISNA(VLOOKUP(B859,Mapping!$K$5:$O$193,1,FALSE)),"Not Found",VLOOKUP(B859,Mapping!$K$5:$O$193,5,FALSE))</f>
        <v>Bay of Plenty</v>
      </c>
      <c r="G859" s="1" t="str">
        <f t="shared" si="39"/>
        <v>2000Bay of Plenty</v>
      </c>
      <c r="H859" s="1" t="str">
        <f t="shared" si="40"/>
        <v>2000</v>
      </c>
      <c r="I859" s="1">
        <f t="shared" si="41"/>
        <v>581.35125000000005</v>
      </c>
    </row>
    <row r="860" spans="1:9">
      <c r="A860">
        <v>2001</v>
      </c>
      <c r="B860" t="s">
        <v>186</v>
      </c>
      <c r="C860">
        <v>365</v>
      </c>
      <c r="D860">
        <v>541.11869999999999</v>
      </c>
      <c r="E860" s="1" t="str">
        <f>IF(ISNA(VLOOKUP(B860,Mapping!$K$5:$N$193,4,FALSE)),"Not Found",VLOOKUP(B860,Mapping!$K$5:$N$193,4,FALSE))</f>
        <v/>
      </c>
      <c r="F860" s="1" t="str">
        <f>IF(ISNA(VLOOKUP(B860,Mapping!$K$5:$O$193,1,FALSE)),"Not Found",VLOOKUP(B860,Mapping!$K$5:$O$193,5,FALSE))</f>
        <v>Bay of Plenty</v>
      </c>
      <c r="G860" s="1" t="str">
        <f t="shared" si="39"/>
        <v>2001Bay of Plenty</v>
      </c>
      <c r="H860" s="1" t="str">
        <f t="shared" si="40"/>
        <v>2001</v>
      </c>
      <c r="I860" s="1">
        <f t="shared" si="41"/>
        <v>541.11869999999999</v>
      </c>
    </row>
    <row r="861" spans="1:9">
      <c r="A861">
        <v>2002</v>
      </c>
      <c r="B861" t="s">
        <v>186</v>
      </c>
      <c r="C861">
        <v>365</v>
      </c>
      <c r="D861">
        <v>559.58550000000002</v>
      </c>
      <c r="E861" s="1" t="str">
        <f>IF(ISNA(VLOOKUP(B861,Mapping!$K$5:$N$193,4,FALSE)),"Not Found",VLOOKUP(B861,Mapping!$K$5:$N$193,4,FALSE))</f>
        <v/>
      </c>
      <c r="F861" s="1" t="str">
        <f>IF(ISNA(VLOOKUP(B861,Mapping!$K$5:$O$193,1,FALSE)),"Not Found",VLOOKUP(B861,Mapping!$K$5:$O$193,5,FALSE))</f>
        <v>Bay of Plenty</v>
      </c>
      <c r="G861" s="1" t="str">
        <f t="shared" si="39"/>
        <v>2002Bay of Plenty</v>
      </c>
      <c r="H861" s="1" t="str">
        <f t="shared" si="40"/>
        <v>2002</v>
      </c>
      <c r="I861" s="1">
        <f t="shared" si="41"/>
        <v>559.58550000000002</v>
      </c>
    </row>
    <row r="862" spans="1:9">
      <c r="A862">
        <v>2003</v>
      </c>
      <c r="B862" t="s">
        <v>186</v>
      </c>
      <c r="C862">
        <v>365</v>
      </c>
      <c r="D862">
        <v>576.01414999999997</v>
      </c>
      <c r="E862" s="1" t="str">
        <f>IF(ISNA(VLOOKUP(B862,Mapping!$K$5:$N$193,4,FALSE)),"Not Found",VLOOKUP(B862,Mapping!$K$5:$N$193,4,FALSE))</f>
        <v/>
      </c>
      <c r="F862" s="1" t="str">
        <f>IF(ISNA(VLOOKUP(B862,Mapping!$K$5:$O$193,1,FALSE)),"Not Found",VLOOKUP(B862,Mapping!$K$5:$O$193,5,FALSE))</f>
        <v>Bay of Plenty</v>
      </c>
      <c r="G862" s="1" t="str">
        <f t="shared" si="39"/>
        <v>2003Bay of Plenty</v>
      </c>
      <c r="H862" s="1" t="str">
        <f t="shared" si="40"/>
        <v>2003</v>
      </c>
      <c r="I862" s="1">
        <f t="shared" si="41"/>
        <v>576.01414999999997</v>
      </c>
    </row>
    <row r="863" spans="1:9">
      <c r="A863">
        <v>2004</v>
      </c>
      <c r="B863" t="s">
        <v>186</v>
      </c>
      <c r="C863">
        <v>366</v>
      </c>
      <c r="D863">
        <v>642.07505000000003</v>
      </c>
      <c r="E863" s="1" t="str">
        <f>IF(ISNA(VLOOKUP(B863,Mapping!$K$5:$N$193,4,FALSE)),"Not Found",VLOOKUP(B863,Mapping!$K$5:$N$193,4,FALSE))</f>
        <v/>
      </c>
      <c r="F863" s="1" t="str">
        <f>IF(ISNA(VLOOKUP(B863,Mapping!$K$5:$O$193,1,FALSE)),"Not Found",VLOOKUP(B863,Mapping!$K$5:$O$193,5,FALSE))</f>
        <v>Bay of Plenty</v>
      </c>
      <c r="G863" s="1" t="str">
        <f t="shared" si="39"/>
        <v>2004Bay of Plenty</v>
      </c>
      <c r="H863" s="1" t="str">
        <f t="shared" si="40"/>
        <v>2004</v>
      </c>
      <c r="I863" s="1">
        <f t="shared" si="41"/>
        <v>642.07505000000003</v>
      </c>
    </row>
    <row r="864" spans="1:9">
      <c r="A864">
        <v>2005</v>
      </c>
      <c r="B864" t="s">
        <v>186</v>
      </c>
      <c r="C864">
        <v>365</v>
      </c>
      <c r="D864">
        <v>609.83659999999998</v>
      </c>
      <c r="E864" s="1" t="str">
        <f>IF(ISNA(VLOOKUP(B864,Mapping!$K$5:$N$193,4,FALSE)),"Not Found",VLOOKUP(B864,Mapping!$K$5:$N$193,4,FALSE))</f>
        <v/>
      </c>
      <c r="F864" s="1" t="str">
        <f>IF(ISNA(VLOOKUP(B864,Mapping!$K$5:$O$193,1,FALSE)),"Not Found",VLOOKUP(B864,Mapping!$K$5:$O$193,5,FALSE))</f>
        <v>Bay of Plenty</v>
      </c>
      <c r="G864" s="1" t="str">
        <f t="shared" si="39"/>
        <v>2005Bay of Plenty</v>
      </c>
      <c r="H864" s="1" t="str">
        <f t="shared" si="40"/>
        <v>2005</v>
      </c>
      <c r="I864" s="1">
        <f t="shared" si="41"/>
        <v>609.83659999999998</v>
      </c>
    </row>
    <row r="865" spans="1:9">
      <c r="A865">
        <v>2006</v>
      </c>
      <c r="B865" t="s">
        <v>186</v>
      </c>
      <c r="C865">
        <v>365</v>
      </c>
      <c r="D865">
        <v>477.63945000000001</v>
      </c>
      <c r="E865" s="1" t="str">
        <f>IF(ISNA(VLOOKUP(B865,Mapping!$K$5:$N$193,4,FALSE)),"Not Found",VLOOKUP(B865,Mapping!$K$5:$N$193,4,FALSE))</f>
        <v/>
      </c>
      <c r="F865" s="1" t="str">
        <f>IF(ISNA(VLOOKUP(B865,Mapping!$K$5:$O$193,1,FALSE)),"Not Found",VLOOKUP(B865,Mapping!$K$5:$O$193,5,FALSE))</f>
        <v>Bay of Plenty</v>
      </c>
      <c r="G865" s="1" t="str">
        <f t="shared" si="39"/>
        <v>2006Bay of Plenty</v>
      </c>
      <c r="H865" s="1" t="str">
        <f t="shared" si="40"/>
        <v>2006</v>
      </c>
      <c r="I865" s="1">
        <f t="shared" si="41"/>
        <v>477.63945000000001</v>
      </c>
    </row>
    <row r="866" spans="1:9">
      <c r="A866">
        <v>2007</v>
      </c>
      <c r="B866" t="s">
        <v>186</v>
      </c>
      <c r="C866">
        <v>365</v>
      </c>
      <c r="D866">
        <v>407.40435000000002</v>
      </c>
      <c r="E866" s="1" t="str">
        <f>IF(ISNA(VLOOKUP(B866,Mapping!$K$5:$N$193,4,FALSE)),"Not Found",VLOOKUP(B866,Mapping!$K$5:$N$193,4,FALSE))</f>
        <v/>
      </c>
      <c r="F866" s="1" t="str">
        <f>IF(ISNA(VLOOKUP(B866,Mapping!$K$5:$O$193,1,FALSE)),"Not Found",VLOOKUP(B866,Mapping!$K$5:$O$193,5,FALSE))</f>
        <v>Bay of Plenty</v>
      </c>
      <c r="G866" s="1" t="str">
        <f t="shared" si="39"/>
        <v>2007Bay of Plenty</v>
      </c>
      <c r="H866" s="1" t="str">
        <f t="shared" si="40"/>
        <v>2007</v>
      </c>
      <c r="I866" s="1">
        <f t="shared" si="41"/>
        <v>407.40435000000002</v>
      </c>
    </row>
    <row r="867" spans="1:9">
      <c r="A867">
        <v>2008</v>
      </c>
      <c r="B867" t="s">
        <v>186</v>
      </c>
      <c r="C867">
        <v>366</v>
      </c>
      <c r="D867">
        <v>419.4957</v>
      </c>
      <c r="E867" s="1" t="str">
        <f>IF(ISNA(VLOOKUP(B867,Mapping!$K$5:$N$193,4,FALSE)),"Not Found",VLOOKUP(B867,Mapping!$K$5:$N$193,4,FALSE))</f>
        <v/>
      </c>
      <c r="F867" s="1" t="str">
        <f>IF(ISNA(VLOOKUP(B867,Mapping!$K$5:$O$193,1,FALSE)),"Not Found",VLOOKUP(B867,Mapping!$K$5:$O$193,5,FALSE))</f>
        <v>Bay of Plenty</v>
      </c>
      <c r="G867" s="1" t="str">
        <f t="shared" si="39"/>
        <v>2008Bay of Plenty</v>
      </c>
      <c r="H867" s="1" t="str">
        <f t="shared" si="40"/>
        <v>2008</v>
      </c>
      <c r="I867" s="1">
        <f t="shared" si="41"/>
        <v>419.4957</v>
      </c>
    </row>
    <row r="868" spans="1:9">
      <c r="A868">
        <v>2009</v>
      </c>
      <c r="B868" t="s">
        <v>186</v>
      </c>
      <c r="C868">
        <v>365</v>
      </c>
      <c r="D868">
        <v>356.53325000000001</v>
      </c>
      <c r="E868" s="1" t="str">
        <f>IF(ISNA(VLOOKUP(B868,Mapping!$K$5:$N$193,4,FALSE)),"Not Found",VLOOKUP(B868,Mapping!$K$5:$N$193,4,FALSE))</f>
        <v/>
      </c>
      <c r="F868" s="1" t="str">
        <f>IF(ISNA(VLOOKUP(B868,Mapping!$K$5:$O$193,1,FALSE)),"Not Found",VLOOKUP(B868,Mapping!$K$5:$O$193,5,FALSE))</f>
        <v>Bay of Plenty</v>
      </c>
      <c r="G868" s="1" t="str">
        <f t="shared" si="39"/>
        <v>2009Bay of Plenty</v>
      </c>
      <c r="H868" s="1" t="str">
        <f t="shared" si="40"/>
        <v>2009</v>
      </c>
      <c r="I868" s="1">
        <f t="shared" si="41"/>
        <v>356.53325000000001</v>
      </c>
    </row>
    <row r="869" spans="1:9">
      <c r="A869">
        <v>2010</v>
      </c>
      <c r="B869" t="s">
        <v>186</v>
      </c>
      <c r="C869">
        <v>365</v>
      </c>
      <c r="D869">
        <v>369.12405000000001</v>
      </c>
      <c r="E869" s="1" t="str">
        <f>IF(ISNA(VLOOKUP(B869,Mapping!$K$5:$N$193,4,FALSE)),"Not Found",VLOOKUP(B869,Mapping!$K$5:$N$193,4,FALSE))</f>
        <v/>
      </c>
      <c r="F869" s="1" t="str">
        <f>IF(ISNA(VLOOKUP(B869,Mapping!$K$5:$O$193,1,FALSE)),"Not Found",VLOOKUP(B869,Mapping!$K$5:$O$193,5,FALSE))</f>
        <v>Bay of Plenty</v>
      </c>
      <c r="G869" s="1" t="str">
        <f t="shared" si="39"/>
        <v>2010Bay of Plenty</v>
      </c>
      <c r="H869" s="1" t="str">
        <f t="shared" si="40"/>
        <v>2010</v>
      </c>
      <c r="I869" s="1">
        <f t="shared" si="41"/>
        <v>369.12405000000001</v>
      </c>
    </row>
    <row r="870" spans="1:9">
      <c r="A870">
        <v>2011</v>
      </c>
      <c r="B870" t="s">
        <v>186</v>
      </c>
      <c r="C870">
        <v>181</v>
      </c>
      <c r="D870">
        <v>173.4897</v>
      </c>
      <c r="E870" s="1" t="str">
        <f>IF(ISNA(VLOOKUP(B870,Mapping!$K$5:$N$193,4,FALSE)),"Not Found",VLOOKUP(B870,Mapping!$K$5:$N$193,4,FALSE))</f>
        <v/>
      </c>
      <c r="F870" s="1" t="str">
        <f>IF(ISNA(VLOOKUP(B870,Mapping!$K$5:$O$193,1,FALSE)),"Not Found",VLOOKUP(B870,Mapping!$K$5:$O$193,5,FALSE))</f>
        <v>Bay of Plenty</v>
      </c>
      <c r="G870" s="1" t="str">
        <f t="shared" si="39"/>
        <v>2011Bay of Plenty</v>
      </c>
      <c r="H870" s="1" t="str">
        <f t="shared" si="40"/>
        <v>2011</v>
      </c>
      <c r="I870" s="1">
        <f t="shared" si="41"/>
        <v>173.4897</v>
      </c>
    </row>
    <row r="871" spans="1:9">
      <c r="A871">
        <v>2000</v>
      </c>
      <c r="B871" t="s">
        <v>187</v>
      </c>
      <c r="C871">
        <v>366</v>
      </c>
      <c r="D871">
        <v>640.96929999999998</v>
      </c>
      <c r="E871" s="1" t="str">
        <f>IF(ISNA(VLOOKUP(B871,Mapping!$K$5:$N$193,4,FALSE)),"Not Found",VLOOKUP(B871,Mapping!$K$5:$N$193,4,FALSE))</f>
        <v/>
      </c>
      <c r="F871" s="1" t="str">
        <f>IF(ISNA(VLOOKUP(B871,Mapping!$K$5:$O$193,1,FALSE)),"Not Found",VLOOKUP(B871,Mapping!$K$5:$O$193,5,FALSE))</f>
        <v>Bay of Plenty</v>
      </c>
      <c r="G871" s="1" t="str">
        <f t="shared" si="39"/>
        <v>2000Bay of Plenty</v>
      </c>
      <c r="H871" s="1" t="str">
        <f t="shared" si="40"/>
        <v>2000</v>
      </c>
      <c r="I871" s="1">
        <f t="shared" si="41"/>
        <v>640.96929999999998</v>
      </c>
    </row>
    <row r="872" spans="1:9">
      <c r="A872">
        <v>2001</v>
      </c>
      <c r="B872" t="s">
        <v>187</v>
      </c>
      <c r="C872">
        <v>365</v>
      </c>
      <c r="D872">
        <v>574.25995</v>
      </c>
      <c r="E872" s="1" t="str">
        <f>IF(ISNA(VLOOKUP(B872,Mapping!$K$5:$N$193,4,FALSE)),"Not Found",VLOOKUP(B872,Mapping!$K$5:$N$193,4,FALSE))</f>
        <v/>
      </c>
      <c r="F872" s="1" t="str">
        <f>IF(ISNA(VLOOKUP(B872,Mapping!$K$5:$O$193,1,FALSE)),"Not Found",VLOOKUP(B872,Mapping!$K$5:$O$193,5,FALSE))</f>
        <v>Bay of Plenty</v>
      </c>
      <c r="G872" s="1" t="str">
        <f t="shared" si="39"/>
        <v>2001Bay of Plenty</v>
      </c>
      <c r="H872" s="1" t="str">
        <f t="shared" si="40"/>
        <v>2001</v>
      </c>
      <c r="I872" s="1">
        <f t="shared" si="41"/>
        <v>574.25995</v>
      </c>
    </row>
    <row r="873" spans="1:9">
      <c r="A873">
        <v>2002</v>
      </c>
      <c r="B873" t="s">
        <v>187</v>
      </c>
      <c r="C873">
        <v>365</v>
      </c>
      <c r="D873">
        <v>633.16420000000005</v>
      </c>
      <c r="E873" s="1" t="str">
        <f>IF(ISNA(VLOOKUP(B873,Mapping!$K$5:$N$193,4,FALSE)),"Not Found",VLOOKUP(B873,Mapping!$K$5:$N$193,4,FALSE))</f>
        <v/>
      </c>
      <c r="F873" s="1" t="str">
        <f>IF(ISNA(VLOOKUP(B873,Mapping!$K$5:$O$193,1,FALSE)),"Not Found",VLOOKUP(B873,Mapping!$K$5:$O$193,5,FALSE))</f>
        <v>Bay of Plenty</v>
      </c>
      <c r="G873" s="1" t="str">
        <f t="shared" si="39"/>
        <v>2002Bay of Plenty</v>
      </c>
      <c r="H873" s="1" t="str">
        <f t="shared" si="40"/>
        <v>2002</v>
      </c>
      <c r="I873" s="1">
        <f t="shared" si="41"/>
        <v>633.16420000000005</v>
      </c>
    </row>
    <row r="874" spans="1:9">
      <c r="A874">
        <v>2003</v>
      </c>
      <c r="B874" t="s">
        <v>187</v>
      </c>
      <c r="C874">
        <v>365</v>
      </c>
      <c r="D874">
        <v>626.1454</v>
      </c>
      <c r="E874" s="1" t="str">
        <f>IF(ISNA(VLOOKUP(B874,Mapping!$K$5:$N$193,4,FALSE)),"Not Found",VLOOKUP(B874,Mapping!$K$5:$N$193,4,FALSE))</f>
        <v/>
      </c>
      <c r="F874" s="1" t="str">
        <f>IF(ISNA(VLOOKUP(B874,Mapping!$K$5:$O$193,1,FALSE)),"Not Found",VLOOKUP(B874,Mapping!$K$5:$O$193,5,FALSE))</f>
        <v>Bay of Plenty</v>
      </c>
      <c r="G874" s="1" t="str">
        <f t="shared" si="39"/>
        <v>2003Bay of Plenty</v>
      </c>
      <c r="H874" s="1" t="str">
        <f t="shared" si="40"/>
        <v>2003</v>
      </c>
      <c r="I874" s="1">
        <f t="shared" si="41"/>
        <v>626.1454</v>
      </c>
    </row>
    <row r="875" spans="1:9">
      <c r="A875">
        <v>2004</v>
      </c>
      <c r="B875" t="s">
        <v>187</v>
      </c>
      <c r="C875">
        <v>366</v>
      </c>
      <c r="D875">
        <v>658.18910000000005</v>
      </c>
      <c r="E875" s="1" t="str">
        <f>IF(ISNA(VLOOKUP(B875,Mapping!$K$5:$N$193,4,FALSE)),"Not Found",VLOOKUP(B875,Mapping!$K$5:$N$193,4,FALSE))</f>
        <v/>
      </c>
      <c r="F875" s="1" t="str">
        <f>IF(ISNA(VLOOKUP(B875,Mapping!$K$5:$O$193,1,FALSE)),"Not Found",VLOOKUP(B875,Mapping!$K$5:$O$193,5,FALSE))</f>
        <v>Bay of Plenty</v>
      </c>
      <c r="G875" s="1" t="str">
        <f t="shared" si="39"/>
        <v>2004Bay of Plenty</v>
      </c>
      <c r="H875" s="1" t="str">
        <f t="shared" si="40"/>
        <v>2004</v>
      </c>
      <c r="I875" s="1">
        <f t="shared" si="41"/>
        <v>658.18910000000005</v>
      </c>
    </row>
    <row r="876" spans="1:9">
      <c r="A876">
        <v>2005</v>
      </c>
      <c r="B876" t="s">
        <v>187</v>
      </c>
      <c r="C876">
        <v>365</v>
      </c>
      <c r="D876">
        <v>650.54835000000003</v>
      </c>
      <c r="E876" s="1" t="str">
        <f>IF(ISNA(VLOOKUP(B876,Mapping!$K$5:$N$193,4,FALSE)),"Not Found",VLOOKUP(B876,Mapping!$K$5:$N$193,4,FALSE))</f>
        <v/>
      </c>
      <c r="F876" s="1" t="str">
        <f>IF(ISNA(VLOOKUP(B876,Mapping!$K$5:$O$193,1,FALSE)),"Not Found",VLOOKUP(B876,Mapping!$K$5:$O$193,5,FALSE))</f>
        <v>Bay of Plenty</v>
      </c>
      <c r="G876" s="1" t="str">
        <f t="shared" si="39"/>
        <v>2005Bay of Plenty</v>
      </c>
      <c r="H876" s="1" t="str">
        <f t="shared" si="40"/>
        <v>2005</v>
      </c>
      <c r="I876" s="1">
        <f t="shared" si="41"/>
        <v>650.54835000000003</v>
      </c>
    </row>
    <row r="877" spans="1:9">
      <c r="A877">
        <v>2006</v>
      </c>
      <c r="B877" t="s">
        <v>187</v>
      </c>
      <c r="C877">
        <v>365</v>
      </c>
      <c r="D877">
        <v>588.98614999999995</v>
      </c>
      <c r="E877" s="1" t="str">
        <f>IF(ISNA(VLOOKUP(B877,Mapping!$K$5:$N$193,4,FALSE)),"Not Found",VLOOKUP(B877,Mapping!$K$5:$N$193,4,FALSE))</f>
        <v/>
      </c>
      <c r="F877" s="1" t="str">
        <f>IF(ISNA(VLOOKUP(B877,Mapping!$K$5:$O$193,1,FALSE)),"Not Found",VLOOKUP(B877,Mapping!$K$5:$O$193,5,FALSE))</f>
        <v>Bay of Plenty</v>
      </c>
      <c r="G877" s="1" t="str">
        <f t="shared" si="39"/>
        <v>2006Bay of Plenty</v>
      </c>
      <c r="H877" s="1" t="str">
        <f t="shared" si="40"/>
        <v>2006</v>
      </c>
      <c r="I877" s="1">
        <f t="shared" si="41"/>
        <v>588.98614999999995</v>
      </c>
    </row>
    <row r="878" spans="1:9">
      <c r="A878">
        <v>2007</v>
      </c>
      <c r="B878" t="s">
        <v>187</v>
      </c>
      <c r="C878">
        <v>365</v>
      </c>
      <c r="D878">
        <v>562.71939999999995</v>
      </c>
      <c r="E878" s="1" t="str">
        <f>IF(ISNA(VLOOKUP(B878,Mapping!$K$5:$N$193,4,FALSE)),"Not Found",VLOOKUP(B878,Mapping!$K$5:$N$193,4,FALSE))</f>
        <v/>
      </c>
      <c r="F878" s="1" t="str">
        <f>IF(ISNA(VLOOKUP(B878,Mapping!$K$5:$O$193,1,FALSE)),"Not Found",VLOOKUP(B878,Mapping!$K$5:$O$193,5,FALSE))</f>
        <v>Bay of Plenty</v>
      </c>
      <c r="G878" s="1" t="str">
        <f t="shared" si="39"/>
        <v>2007Bay of Plenty</v>
      </c>
      <c r="H878" s="1" t="str">
        <f t="shared" si="40"/>
        <v>2007</v>
      </c>
      <c r="I878" s="1">
        <f t="shared" si="41"/>
        <v>562.71939999999995</v>
      </c>
    </row>
    <row r="879" spans="1:9">
      <c r="A879">
        <v>2008</v>
      </c>
      <c r="B879" t="s">
        <v>187</v>
      </c>
      <c r="C879">
        <v>366</v>
      </c>
      <c r="D879">
        <v>578.39784999999995</v>
      </c>
      <c r="E879" s="1" t="str">
        <f>IF(ISNA(VLOOKUP(B879,Mapping!$K$5:$N$193,4,FALSE)),"Not Found",VLOOKUP(B879,Mapping!$K$5:$N$193,4,FALSE))</f>
        <v/>
      </c>
      <c r="F879" s="1" t="str">
        <f>IF(ISNA(VLOOKUP(B879,Mapping!$K$5:$O$193,1,FALSE)),"Not Found",VLOOKUP(B879,Mapping!$K$5:$O$193,5,FALSE))</f>
        <v>Bay of Plenty</v>
      </c>
      <c r="G879" s="1" t="str">
        <f t="shared" si="39"/>
        <v>2008Bay of Plenty</v>
      </c>
      <c r="H879" s="1" t="str">
        <f t="shared" si="40"/>
        <v>2008</v>
      </c>
      <c r="I879" s="1">
        <f t="shared" si="41"/>
        <v>578.39784999999995</v>
      </c>
    </row>
    <row r="880" spans="1:9">
      <c r="A880">
        <v>2009</v>
      </c>
      <c r="B880" t="s">
        <v>187</v>
      </c>
      <c r="C880">
        <v>365</v>
      </c>
      <c r="D880">
        <v>596.08159999999998</v>
      </c>
      <c r="E880" s="1" t="str">
        <f>IF(ISNA(VLOOKUP(B880,Mapping!$K$5:$N$193,4,FALSE)),"Not Found",VLOOKUP(B880,Mapping!$K$5:$N$193,4,FALSE))</f>
        <v/>
      </c>
      <c r="F880" s="1" t="str">
        <f>IF(ISNA(VLOOKUP(B880,Mapping!$K$5:$O$193,1,FALSE)),"Not Found",VLOOKUP(B880,Mapping!$K$5:$O$193,5,FALSE))</f>
        <v>Bay of Plenty</v>
      </c>
      <c r="G880" s="1" t="str">
        <f t="shared" si="39"/>
        <v>2009Bay of Plenty</v>
      </c>
      <c r="H880" s="1" t="str">
        <f t="shared" si="40"/>
        <v>2009</v>
      </c>
      <c r="I880" s="1">
        <f t="shared" si="41"/>
        <v>596.08159999999998</v>
      </c>
    </row>
    <row r="881" spans="1:9">
      <c r="A881">
        <v>2010</v>
      </c>
      <c r="B881" t="s">
        <v>187</v>
      </c>
      <c r="C881">
        <v>365</v>
      </c>
      <c r="D881">
        <v>596.98030000000006</v>
      </c>
      <c r="E881" s="1" t="str">
        <f>IF(ISNA(VLOOKUP(B881,Mapping!$K$5:$N$193,4,FALSE)),"Not Found",VLOOKUP(B881,Mapping!$K$5:$N$193,4,FALSE))</f>
        <v/>
      </c>
      <c r="F881" s="1" t="str">
        <f>IF(ISNA(VLOOKUP(B881,Mapping!$K$5:$O$193,1,FALSE)),"Not Found",VLOOKUP(B881,Mapping!$K$5:$O$193,5,FALSE))</f>
        <v>Bay of Plenty</v>
      </c>
      <c r="G881" s="1" t="str">
        <f t="shared" si="39"/>
        <v>2010Bay of Plenty</v>
      </c>
      <c r="H881" s="1" t="str">
        <f t="shared" si="40"/>
        <v>2010</v>
      </c>
      <c r="I881" s="1">
        <f t="shared" si="41"/>
        <v>596.98030000000006</v>
      </c>
    </row>
    <row r="882" spans="1:9">
      <c r="A882">
        <v>2011</v>
      </c>
      <c r="B882" t="s">
        <v>187</v>
      </c>
      <c r="C882">
        <v>181</v>
      </c>
      <c r="D882">
        <v>292.17995000000002</v>
      </c>
      <c r="E882" s="1" t="str">
        <f>IF(ISNA(VLOOKUP(B882,Mapping!$K$5:$N$193,4,FALSE)),"Not Found",VLOOKUP(B882,Mapping!$K$5:$N$193,4,FALSE))</f>
        <v/>
      </c>
      <c r="F882" s="1" t="str">
        <f>IF(ISNA(VLOOKUP(B882,Mapping!$K$5:$O$193,1,FALSE)),"Not Found",VLOOKUP(B882,Mapping!$K$5:$O$193,5,FALSE))</f>
        <v>Bay of Plenty</v>
      </c>
      <c r="G882" s="1" t="str">
        <f t="shared" si="39"/>
        <v>2011Bay of Plenty</v>
      </c>
      <c r="H882" s="1" t="str">
        <f t="shared" si="40"/>
        <v>2011</v>
      </c>
      <c r="I882" s="1">
        <f t="shared" si="41"/>
        <v>292.17995000000002</v>
      </c>
    </row>
    <row r="883" spans="1:9">
      <c r="A883">
        <v>2000</v>
      </c>
      <c r="B883" t="s">
        <v>188</v>
      </c>
      <c r="C883">
        <v>366</v>
      </c>
      <c r="D883">
        <v>255.90665000000001</v>
      </c>
      <c r="E883" s="1" t="str">
        <f>IF(ISNA(VLOOKUP(B883,Mapping!$K$5:$N$193,4,FALSE)),"Not Found",VLOOKUP(B883,Mapping!$K$5:$N$193,4,FALSE))</f>
        <v>Northpower Ltd</v>
      </c>
      <c r="F883" s="1" t="str">
        <f>IF(ISNA(VLOOKUP(B883,Mapping!$K$5:$O$193,1,FALSE)),"Not Found",VLOOKUP(B883,Mapping!$K$5:$O$193,5,FALSE))</f>
        <v>Northland</v>
      </c>
      <c r="G883" s="1" t="str">
        <f t="shared" si="39"/>
        <v>Northpower Ltd2000Northland</v>
      </c>
      <c r="H883" s="1" t="str">
        <f t="shared" si="40"/>
        <v>Northpower Ltd2000</v>
      </c>
      <c r="I883" s="1">
        <f t="shared" si="41"/>
        <v>255.90665000000001</v>
      </c>
    </row>
    <row r="884" spans="1:9">
      <c r="A884">
        <v>2001</v>
      </c>
      <c r="B884" t="s">
        <v>188</v>
      </c>
      <c r="C884">
        <v>365</v>
      </c>
      <c r="D884">
        <v>259.55984999999998</v>
      </c>
      <c r="E884" s="1" t="str">
        <f>IF(ISNA(VLOOKUP(B884,Mapping!$K$5:$N$193,4,FALSE)),"Not Found",VLOOKUP(B884,Mapping!$K$5:$N$193,4,FALSE))</f>
        <v>Northpower Ltd</v>
      </c>
      <c r="F884" s="1" t="str">
        <f>IF(ISNA(VLOOKUP(B884,Mapping!$K$5:$O$193,1,FALSE)),"Not Found",VLOOKUP(B884,Mapping!$K$5:$O$193,5,FALSE))</f>
        <v>Northland</v>
      </c>
      <c r="G884" s="1" t="str">
        <f t="shared" si="39"/>
        <v>Northpower Ltd2001Northland</v>
      </c>
      <c r="H884" s="1" t="str">
        <f t="shared" si="40"/>
        <v>Northpower Ltd2001</v>
      </c>
      <c r="I884" s="1">
        <f t="shared" si="41"/>
        <v>259.55984999999998</v>
      </c>
    </row>
    <row r="885" spans="1:9">
      <c r="A885">
        <v>2002</v>
      </c>
      <c r="B885" t="s">
        <v>188</v>
      </c>
      <c r="C885">
        <v>365</v>
      </c>
      <c r="D885">
        <v>267.02280000000002</v>
      </c>
      <c r="E885" s="1" t="str">
        <f>IF(ISNA(VLOOKUP(B885,Mapping!$K$5:$N$193,4,FALSE)),"Not Found",VLOOKUP(B885,Mapping!$K$5:$N$193,4,FALSE))</f>
        <v>Northpower Ltd</v>
      </c>
      <c r="F885" s="1" t="str">
        <f>IF(ISNA(VLOOKUP(B885,Mapping!$K$5:$O$193,1,FALSE)),"Not Found",VLOOKUP(B885,Mapping!$K$5:$O$193,5,FALSE))</f>
        <v>Northland</v>
      </c>
      <c r="G885" s="1" t="str">
        <f t="shared" si="39"/>
        <v>Northpower Ltd2002Northland</v>
      </c>
      <c r="H885" s="1" t="str">
        <f t="shared" si="40"/>
        <v>Northpower Ltd2002</v>
      </c>
      <c r="I885" s="1">
        <f t="shared" si="41"/>
        <v>267.02280000000002</v>
      </c>
    </row>
    <row r="886" spans="1:9">
      <c r="A886">
        <v>2003</v>
      </c>
      <c r="B886" t="s">
        <v>188</v>
      </c>
      <c r="C886">
        <v>365</v>
      </c>
      <c r="D886">
        <v>272.00265000000002</v>
      </c>
      <c r="E886" s="1" t="str">
        <f>IF(ISNA(VLOOKUP(B886,Mapping!$K$5:$N$193,4,FALSE)),"Not Found",VLOOKUP(B886,Mapping!$K$5:$N$193,4,FALSE))</f>
        <v>Northpower Ltd</v>
      </c>
      <c r="F886" s="1" t="str">
        <f>IF(ISNA(VLOOKUP(B886,Mapping!$K$5:$O$193,1,FALSE)),"Not Found",VLOOKUP(B886,Mapping!$K$5:$O$193,5,FALSE))</f>
        <v>Northland</v>
      </c>
      <c r="G886" s="1" t="str">
        <f t="shared" si="39"/>
        <v>Northpower Ltd2003Northland</v>
      </c>
      <c r="H886" s="1" t="str">
        <f t="shared" si="40"/>
        <v>Northpower Ltd2003</v>
      </c>
      <c r="I886" s="1">
        <f t="shared" si="41"/>
        <v>272.00265000000002</v>
      </c>
    </row>
    <row r="887" spans="1:9">
      <c r="A887">
        <v>2004</v>
      </c>
      <c r="B887" t="s">
        <v>188</v>
      </c>
      <c r="C887">
        <v>366</v>
      </c>
      <c r="D887">
        <v>278.05700000000002</v>
      </c>
      <c r="E887" s="1" t="str">
        <f>IF(ISNA(VLOOKUP(B887,Mapping!$K$5:$N$193,4,FALSE)),"Not Found",VLOOKUP(B887,Mapping!$K$5:$N$193,4,FALSE))</f>
        <v>Northpower Ltd</v>
      </c>
      <c r="F887" s="1" t="str">
        <f>IF(ISNA(VLOOKUP(B887,Mapping!$K$5:$O$193,1,FALSE)),"Not Found",VLOOKUP(B887,Mapping!$K$5:$O$193,5,FALSE))</f>
        <v>Northland</v>
      </c>
      <c r="G887" s="1" t="str">
        <f t="shared" si="39"/>
        <v>Northpower Ltd2004Northland</v>
      </c>
      <c r="H887" s="1" t="str">
        <f t="shared" si="40"/>
        <v>Northpower Ltd2004</v>
      </c>
      <c r="I887" s="1">
        <f t="shared" si="41"/>
        <v>278.05700000000002</v>
      </c>
    </row>
    <row r="888" spans="1:9">
      <c r="A888">
        <v>2005</v>
      </c>
      <c r="B888" t="s">
        <v>188</v>
      </c>
      <c r="C888">
        <v>365</v>
      </c>
      <c r="D888">
        <v>277.30939999999998</v>
      </c>
      <c r="E888" s="1" t="str">
        <f>IF(ISNA(VLOOKUP(B888,Mapping!$K$5:$N$193,4,FALSE)),"Not Found",VLOOKUP(B888,Mapping!$K$5:$N$193,4,FALSE))</f>
        <v>Northpower Ltd</v>
      </c>
      <c r="F888" s="1" t="str">
        <f>IF(ISNA(VLOOKUP(B888,Mapping!$K$5:$O$193,1,FALSE)),"Not Found",VLOOKUP(B888,Mapping!$K$5:$O$193,5,FALSE))</f>
        <v>Northland</v>
      </c>
      <c r="G888" s="1" t="str">
        <f t="shared" si="39"/>
        <v>Northpower Ltd2005Northland</v>
      </c>
      <c r="H888" s="1" t="str">
        <f t="shared" si="40"/>
        <v>Northpower Ltd2005</v>
      </c>
      <c r="I888" s="1">
        <f t="shared" si="41"/>
        <v>277.30939999999998</v>
      </c>
    </row>
    <row r="889" spans="1:9">
      <c r="A889">
        <v>2006</v>
      </c>
      <c r="B889" t="s">
        <v>188</v>
      </c>
      <c r="C889">
        <v>365</v>
      </c>
      <c r="D889">
        <v>286.6515</v>
      </c>
      <c r="E889" s="1" t="str">
        <f>IF(ISNA(VLOOKUP(B889,Mapping!$K$5:$N$193,4,FALSE)),"Not Found",VLOOKUP(B889,Mapping!$K$5:$N$193,4,FALSE))</f>
        <v>Northpower Ltd</v>
      </c>
      <c r="F889" s="1" t="str">
        <f>IF(ISNA(VLOOKUP(B889,Mapping!$K$5:$O$193,1,FALSE)),"Not Found",VLOOKUP(B889,Mapping!$K$5:$O$193,5,FALSE))</f>
        <v>Northland</v>
      </c>
      <c r="G889" s="1" t="str">
        <f t="shared" si="39"/>
        <v>Northpower Ltd2006Northland</v>
      </c>
      <c r="H889" s="1" t="str">
        <f t="shared" si="40"/>
        <v>Northpower Ltd2006</v>
      </c>
      <c r="I889" s="1">
        <f t="shared" si="41"/>
        <v>286.6515</v>
      </c>
    </row>
    <row r="890" spans="1:9">
      <c r="A890">
        <v>2007</v>
      </c>
      <c r="B890" t="s">
        <v>188</v>
      </c>
      <c r="C890">
        <v>365</v>
      </c>
      <c r="D890">
        <v>286.93795</v>
      </c>
      <c r="E890" s="1" t="str">
        <f>IF(ISNA(VLOOKUP(B890,Mapping!$K$5:$N$193,4,FALSE)),"Not Found",VLOOKUP(B890,Mapping!$K$5:$N$193,4,FALSE))</f>
        <v>Northpower Ltd</v>
      </c>
      <c r="F890" s="1" t="str">
        <f>IF(ISNA(VLOOKUP(B890,Mapping!$K$5:$O$193,1,FALSE)),"Not Found",VLOOKUP(B890,Mapping!$K$5:$O$193,5,FALSE))</f>
        <v>Northland</v>
      </c>
      <c r="G890" s="1" t="str">
        <f t="shared" si="39"/>
        <v>Northpower Ltd2007Northland</v>
      </c>
      <c r="H890" s="1" t="str">
        <f t="shared" si="40"/>
        <v>Northpower Ltd2007</v>
      </c>
      <c r="I890" s="1">
        <f t="shared" si="41"/>
        <v>286.93795</v>
      </c>
    </row>
    <row r="891" spans="1:9">
      <c r="A891">
        <v>2008</v>
      </c>
      <c r="B891" t="s">
        <v>188</v>
      </c>
      <c r="C891">
        <v>366</v>
      </c>
      <c r="D891">
        <v>286.56375000000003</v>
      </c>
      <c r="E891" s="1" t="str">
        <f>IF(ISNA(VLOOKUP(B891,Mapping!$K$5:$N$193,4,FALSE)),"Not Found",VLOOKUP(B891,Mapping!$K$5:$N$193,4,FALSE))</f>
        <v>Northpower Ltd</v>
      </c>
      <c r="F891" s="1" t="str">
        <f>IF(ISNA(VLOOKUP(B891,Mapping!$K$5:$O$193,1,FALSE)),"Not Found",VLOOKUP(B891,Mapping!$K$5:$O$193,5,FALSE))</f>
        <v>Northland</v>
      </c>
      <c r="G891" s="1" t="str">
        <f t="shared" si="39"/>
        <v>Northpower Ltd2008Northland</v>
      </c>
      <c r="H891" s="1" t="str">
        <f t="shared" si="40"/>
        <v>Northpower Ltd2008</v>
      </c>
      <c r="I891" s="1">
        <f t="shared" si="41"/>
        <v>286.56375000000003</v>
      </c>
    </row>
    <row r="892" spans="1:9">
      <c r="A892">
        <v>2009</v>
      </c>
      <c r="B892" t="s">
        <v>188</v>
      </c>
      <c r="C892">
        <v>365</v>
      </c>
      <c r="D892">
        <v>282.33575000000002</v>
      </c>
      <c r="E892" s="1" t="str">
        <f>IF(ISNA(VLOOKUP(B892,Mapping!$K$5:$N$193,4,FALSE)),"Not Found",VLOOKUP(B892,Mapping!$K$5:$N$193,4,FALSE))</f>
        <v>Northpower Ltd</v>
      </c>
      <c r="F892" s="1" t="str">
        <f>IF(ISNA(VLOOKUP(B892,Mapping!$K$5:$O$193,1,FALSE)),"Not Found",VLOOKUP(B892,Mapping!$K$5:$O$193,5,FALSE))</f>
        <v>Northland</v>
      </c>
      <c r="G892" s="1" t="str">
        <f t="shared" si="39"/>
        <v>Northpower Ltd2009Northland</v>
      </c>
      <c r="H892" s="1" t="str">
        <f t="shared" si="40"/>
        <v>Northpower Ltd2009</v>
      </c>
      <c r="I892" s="1">
        <f t="shared" si="41"/>
        <v>282.33575000000002</v>
      </c>
    </row>
    <row r="893" spans="1:9">
      <c r="A893">
        <v>2010</v>
      </c>
      <c r="B893" t="s">
        <v>188</v>
      </c>
      <c r="C893">
        <v>365</v>
      </c>
      <c r="D893">
        <v>281.51389999999998</v>
      </c>
      <c r="E893" s="1" t="str">
        <f>IF(ISNA(VLOOKUP(B893,Mapping!$K$5:$N$193,4,FALSE)),"Not Found",VLOOKUP(B893,Mapping!$K$5:$N$193,4,FALSE))</f>
        <v>Northpower Ltd</v>
      </c>
      <c r="F893" s="1" t="str">
        <f>IF(ISNA(VLOOKUP(B893,Mapping!$K$5:$O$193,1,FALSE)),"Not Found",VLOOKUP(B893,Mapping!$K$5:$O$193,5,FALSE))</f>
        <v>Northland</v>
      </c>
      <c r="G893" s="1" t="str">
        <f t="shared" si="39"/>
        <v>Northpower Ltd2010Northland</v>
      </c>
      <c r="H893" s="1" t="str">
        <f t="shared" si="40"/>
        <v>Northpower Ltd2010</v>
      </c>
      <c r="I893" s="1">
        <f t="shared" si="41"/>
        <v>281.51389999999998</v>
      </c>
    </row>
    <row r="894" spans="1:9">
      <c r="A894">
        <v>2011</v>
      </c>
      <c r="B894" t="s">
        <v>188</v>
      </c>
      <c r="C894">
        <v>181</v>
      </c>
      <c r="D894">
        <v>134.47665000000001</v>
      </c>
      <c r="E894" s="1" t="str">
        <f>IF(ISNA(VLOOKUP(B894,Mapping!$K$5:$N$193,4,FALSE)),"Not Found",VLOOKUP(B894,Mapping!$K$5:$N$193,4,FALSE))</f>
        <v>Northpower Ltd</v>
      </c>
      <c r="F894" s="1" t="str">
        <f>IF(ISNA(VLOOKUP(B894,Mapping!$K$5:$O$193,1,FALSE)),"Not Found",VLOOKUP(B894,Mapping!$K$5:$O$193,5,FALSE))</f>
        <v>Northland</v>
      </c>
      <c r="G894" s="1" t="str">
        <f t="shared" si="39"/>
        <v>Northpower Ltd2011Northland</v>
      </c>
      <c r="H894" s="1" t="str">
        <f t="shared" si="40"/>
        <v>Northpower Ltd2011</v>
      </c>
      <c r="I894" s="1">
        <f t="shared" si="41"/>
        <v>134.47665000000001</v>
      </c>
    </row>
    <row r="895" spans="1:9">
      <c r="A895">
        <v>2000</v>
      </c>
      <c r="B895" t="s">
        <v>189</v>
      </c>
      <c r="C895">
        <v>366</v>
      </c>
      <c r="D895">
        <v>9.5513999999999992</v>
      </c>
      <c r="E895" s="1" t="str">
        <f>IF(ISNA(VLOOKUP(B895,Mapping!$K$5:$N$193,4,FALSE)),"Not Found",VLOOKUP(B895,Mapping!$K$5:$N$193,4,FALSE))</f>
        <v>Network Tasman Ltd</v>
      </c>
      <c r="F895" s="1" t="str">
        <f>IF(ISNA(VLOOKUP(B895,Mapping!$K$5:$O$193,1,FALSE)),"Not Found",VLOOKUP(B895,Mapping!$K$5:$O$193,5,FALSE))</f>
        <v>Upper South Island</v>
      </c>
      <c r="G895" s="1" t="str">
        <f t="shared" si="39"/>
        <v>Network Tasman Ltd2000Upper South Island</v>
      </c>
      <c r="H895" s="1" t="str">
        <f t="shared" si="40"/>
        <v>Network Tasman Ltd2000</v>
      </c>
      <c r="I895" s="1">
        <f t="shared" si="41"/>
        <v>9.5513999999999992</v>
      </c>
    </row>
    <row r="896" spans="1:9">
      <c r="A896">
        <v>2001</v>
      </c>
      <c r="B896" t="s">
        <v>189</v>
      </c>
      <c r="C896">
        <v>365</v>
      </c>
      <c r="D896">
        <v>11.073650000000001</v>
      </c>
      <c r="E896" s="1" t="str">
        <f>IF(ISNA(VLOOKUP(B896,Mapping!$K$5:$N$193,4,FALSE)),"Not Found",VLOOKUP(B896,Mapping!$K$5:$N$193,4,FALSE))</f>
        <v>Network Tasman Ltd</v>
      </c>
      <c r="F896" s="1" t="str">
        <f>IF(ISNA(VLOOKUP(B896,Mapping!$K$5:$O$193,1,FALSE)),"Not Found",VLOOKUP(B896,Mapping!$K$5:$O$193,5,FALSE))</f>
        <v>Upper South Island</v>
      </c>
      <c r="G896" s="1" t="str">
        <f t="shared" si="39"/>
        <v>Network Tasman Ltd2001Upper South Island</v>
      </c>
      <c r="H896" s="1" t="str">
        <f t="shared" si="40"/>
        <v>Network Tasman Ltd2001</v>
      </c>
      <c r="I896" s="1">
        <f t="shared" si="41"/>
        <v>11.073650000000001</v>
      </c>
    </row>
    <row r="897" spans="1:9">
      <c r="A897">
        <v>2002</v>
      </c>
      <c r="B897" t="s">
        <v>189</v>
      </c>
      <c r="C897">
        <v>365</v>
      </c>
      <c r="D897">
        <v>11.931150000000001</v>
      </c>
      <c r="E897" s="1" t="str">
        <f>IF(ISNA(VLOOKUP(B897,Mapping!$K$5:$N$193,4,FALSE)),"Not Found",VLOOKUP(B897,Mapping!$K$5:$N$193,4,FALSE))</f>
        <v>Network Tasman Ltd</v>
      </c>
      <c r="F897" s="1" t="str">
        <f>IF(ISNA(VLOOKUP(B897,Mapping!$K$5:$O$193,1,FALSE)),"Not Found",VLOOKUP(B897,Mapping!$K$5:$O$193,5,FALSE))</f>
        <v>Upper South Island</v>
      </c>
      <c r="G897" s="1" t="str">
        <f t="shared" si="39"/>
        <v>Network Tasman Ltd2002Upper South Island</v>
      </c>
      <c r="H897" s="1" t="str">
        <f t="shared" si="40"/>
        <v>Network Tasman Ltd2002</v>
      </c>
      <c r="I897" s="1">
        <f t="shared" si="41"/>
        <v>11.931150000000001</v>
      </c>
    </row>
    <row r="898" spans="1:9">
      <c r="A898">
        <v>2003</v>
      </c>
      <c r="B898" t="s">
        <v>189</v>
      </c>
      <c r="C898">
        <v>365</v>
      </c>
      <c r="D898">
        <v>12.15865</v>
      </c>
      <c r="E898" s="1" t="str">
        <f>IF(ISNA(VLOOKUP(B898,Mapping!$K$5:$N$193,4,FALSE)),"Not Found",VLOOKUP(B898,Mapping!$K$5:$N$193,4,FALSE))</f>
        <v>Network Tasman Ltd</v>
      </c>
      <c r="F898" s="1" t="str">
        <f>IF(ISNA(VLOOKUP(B898,Mapping!$K$5:$O$193,1,FALSE)),"Not Found",VLOOKUP(B898,Mapping!$K$5:$O$193,5,FALSE))</f>
        <v>Upper South Island</v>
      </c>
      <c r="G898" s="1" t="str">
        <f t="shared" ref="G898:G961" si="42">+E898&amp;A898&amp;F898</f>
        <v>Network Tasman Ltd2003Upper South Island</v>
      </c>
      <c r="H898" s="1" t="str">
        <f t="shared" si="40"/>
        <v>Network Tasman Ltd2003</v>
      </c>
      <c r="I898" s="1">
        <f t="shared" si="41"/>
        <v>12.15865</v>
      </c>
    </row>
    <row r="899" spans="1:9">
      <c r="A899">
        <v>2004</v>
      </c>
      <c r="B899" t="s">
        <v>189</v>
      </c>
      <c r="C899">
        <v>366</v>
      </c>
      <c r="D899">
        <v>11.7125</v>
      </c>
      <c r="E899" s="1" t="str">
        <f>IF(ISNA(VLOOKUP(B899,Mapping!$K$5:$N$193,4,FALSE)),"Not Found",VLOOKUP(B899,Mapping!$K$5:$N$193,4,FALSE))</f>
        <v>Network Tasman Ltd</v>
      </c>
      <c r="F899" s="1" t="str">
        <f>IF(ISNA(VLOOKUP(B899,Mapping!$K$5:$O$193,1,FALSE)),"Not Found",VLOOKUP(B899,Mapping!$K$5:$O$193,5,FALSE))</f>
        <v>Upper South Island</v>
      </c>
      <c r="G899" s="1" t="str">
        <f t="shared" si="42"/>
        <v>Network Tasman Ltd2004Upper South Island</v>
      </c>
      <c r="H899" s="1" t="str">
        <f t="shared" ref="H899:H962" si="43">+E899&amp;A899</f>
        <v>Network Tasman Ltd2004</v>
      </c>
      <c r="I899" s="1">
        <f t="shared" ref="I899:I962" si="44">+D899</f>
        <v>11.7125</v>
      </c>
    </row>
    <row r="900" spans="1:9">
      <c r="A900">
        <v>2005</v>
      </c>
      <c r="B900" t="s">
        <v>189</v>
      </c>
      <c r="C900">
        <v>365</v>
      </c>
      <c r="D900">
        <v>12.66385</v>
      </c>
      <c r="E900" s="1" t="str">
        <f>IF(ISNA(VLOOKUP(B900,Mapping!$K$5:$N$193,4,FALSE)),"Not Found",VLOOKUP(B900,Mapping!$K$5:$N$193,4,FALSE))</f>
        <v>Network Tasman Ltd</v>
      </c>
      <c r="F900" s="1" t="str">
        <f>IF(ISNA(VLOOKUP(B900,Mapping!$K$5:$O$193,1,FALSE)),"Not Found",VLOOKUP(B900,Mapping!$K$5:$O$193,5,FALSE))</f>
        <v>Upper South Island</v>
      </c>
      <c r="G900" s="1" t="str">
        <f t="shared" si="42"/>
        <v>Network Tasman Ltd2005Upper South Island</v>
      </c>
      <c r="H900" s="1" t="str">
        <f t="shared" si="43"/>
        <v>Network Tasman Ltd2005</v>
      </c>
      <c r="I900" s="1">
        <f t="shared" si="44"/>
        <v>12.66385</v>
      </c>
    </row>
    <row r="901" spans="1:9">
      <c r="A901">
        <v>2006</v>
      </c>
      <c r="B901" t="s">
        <v>189</v>
      </c>
      <c r="C901">
        <v>365</v>
      </c>
      <c r="D901">
        <v>12.007</v>
      </c>
      <c r="E901" s="1" t="str">
        <f>IF(ISNA(VLOOKUP(B901,Mapping!$K$5:$N$193,4,FALSE)),"Not Found",VLOOKUP(B901,Mapping!$K$5:$N$193,4,FALSE))</f>
        <v>Network Tasman Ltd</v>
      </c>
      <c r="F901" s="1" t="str">
        <f>IF(ISNA(VLOOKUP(B901,Mapping!$K$5:$O$193,1,FALSE)),"Not Found",VLOOKUP(B901,Mapping!$K$5:$O$193,5,FALSE))</f>
        <v>Upper South Island</v>
      </c>
      <c r="G901" s="1" t="str">
        <f t="shared" si="42"/>
        <v>Network Tasman Ltd2006Upper South Island</v>
      </c>
      <c r="H901" s="1" t="str">
        <f t="shared" si="43"/>
        <v>Network Tasman Ltd2006</v>
      </c>
      <c r="I901" s="1">
        <f t="shared" si="44"/>
        <v>12.007</v>
      </c>
    </row>
    <row r="902" spans="1:9">
      <c r="A902">
        <v>2007</v>
      </c>
      <c r="B902" t="s">
        <v>189</v>
      </c>
      <c r="C902">
        <v>365</v>
      </c>
      <c r="D902">
        <v>12.628550000000001</v>
      </c>
      <c r="E902" s="1" t="str">
        <f>IF(ISNA(VLOOKUP(B902,Mapping!$K$5:$N$193,4,FALSE)),"Not Found",VLOOKUP(B902,Mapping!$K$5:$N$193,4,FALSE))</f>
        <v>Network Tasman Ltd</v>
      </c>
      <c r="F902" s="1" t="str">
        <f>IF(ISNA(VLOOKUP(B902,Mapping!$K$5:$O$193,1,FALSE)),"Not Found",VLOOKUP(B902,Mapping!$K$5:$O$193,5,FALSE))</f>
        <v>Upper South Island</v>
      </c>
      <c r="G902" s="1" t="str">
        <f t="shared" si="42"/>
        <v>Network Tasman Ltd2007Upper South Island</v>
      </c>
      <c r="H902" s="1" t="str">
        <f t="shared" si="43"/>
        <v>Network Tasman Ltd2007</v>
      </c>
      <c r="I902" s="1">
        <f t="shared" si="44"/>
        <v>12.628550000000001</v>
      </c>
    </row>
    <row r="903" spans="1:9">
      <c r="A903">
        <v>2008</v>
      </c>
      <c r="B903" t="s">
        <v>189</v>
      </c>
      <c r="C903">
        <v>366</v>
      </c>
      <c r="D903">
        <v>12.484249999999999</v>
      </c>
      <c r="E903" s="1" t="str">
        <f>IF(ISNA(VLOOKUP(B903,Mapping!$K$5:$N$193,4,FALSE)),"Not Found",VLOOKUP(B903,Mapping!$K$5:$N$193,4,FALSE))</f>
        <v>Network Tasman Ltd</v>
      </c>
      <c r="F903" s="1" t="str">
        <f>IF(ISNA(VLOOKUP(B903,Mapping!$K$5:$O$193,1,FALSE)),"Not Found",VLOOKUP(B903,Mapping!$K$5:$O$193,5,FALSE))</f>
        <v>Upper South Island</v>
      </c>
      <c r="G903" s="1" t="str">
        <f t="shared" si="42"/>
        <v>Network Tasman Ltd2008Upper South Island</v>
      </c>
      <c r="H903" s="1" t="str">
        <f t="shared" si="43"/>
        <v>Network Tasman Ltd2008</v>
      </c>
      <c r="I903" s="1">
        <f t="shared" si="44"/>
        <v>12.484249999999999</v>
      </c>
    </row>
    <row r="904" spans="1:9">
      <c r="A904">
        <v>2009</v>
      </c>
      <c r="B904" t="s">
        <v>189</v>
      </c>
      <c r="C904">
        <v>365</v>
      </c>
      <c r="D904">
        <v>13.0528</v>
      </c>
      <c r="E904" s="1" t="str">
        <f>IF(ISNA(VLOOKUP(B904,Mapping!$K$5:$N$193,4,FALSE)),"Not Found",VLOOKUP(B904,Mapping!$K$5:$N$193,4,FALSE))</f>
        <v>Network Tasman Ltd</v>
      </c>
      <c r="F904" s="1" t="str">
        <f>IF(ISNA(VLOOKUP(B904,Mapping!$K$5:$O$193,1,FALSE)),"Not Found",VLOOKUP(B904,Mapping!$K$5:$O$193,5,FALSE))</f>
        <v>Upper South Island</v>
      </c>
      <c r="G904" s="1" t="str">
        <f t="shared" si="42"/>
        <v>Network Tasman Ltd2009Upper South Island</v>
      </c>
      <c r="H904" s="1" t="str">
        <f t="shared" si="43"/>
        <v>Network Tasman Ltd2009</v>
      </c>
      <c r="I904" s="1">
        <f t="shared" si="44"/>
        <v>13.0528</v>
      </c>
    </row>
    <row r="905" spans="1:9">
      <c r="A905">
        <v>2010</v>
      </c>
      <c r="B905" t="s">
        <v>189</v>
      </c>
      <c r="C905">
        <v>365</v>
      </c>
      <c r="D905">
        <v>12.9444</v>
      </c>
      <c r="E905" s="1" t="str">
        <f>IF(ISNA(VLOOKUP(B905,Mapping!$K$5:$N$193,4,FALSE)),"Not Found",VLOOKUP(B905,Mapping!$K$5:$N$193,4,FALSE))</f>
        <v>Network Tasman Ltd</v>
      </c>
      <c r="F905" s="1" t="str">
        <f>IF(ISNA(VLOOKUP(B905,Mapping!$K$5:$O$193,1,FALSE)),"Not Found",VLOOKUP(B905,Mapping!$K$5:$O$193,5,FALSE))</f>
        <v>Upper South Island</v>
      </c>
      <c r="G905" s="1" t="str">
        <f t="shared" si="42"/>
        <v>Network Tasman Ltd2010Upper South Island</v>
      </c>
      <c r="H905" s="1" t="str">
        <f t="shared" si="43"/>
        <v>Network Tasman Ltd2010</v>
      </c>
      <c r="I905" s="1">
        <f t="shared" si="44"/>
        <v>12.9444</v>
      </c>
    </row>
    <row r="906" spans="1:9">
      <c r="A906">
        <v>2011</v>
      </c>
      <c r="B906" t="s">
        <v>189</v>
      </c>
      <c r="C906">
        <v>181</v>
      </c>
      <c r="D906">
        <v>6.5435999999999996</v>
      </c>
      <c r="E906" s="1" t="str">
        <f>IF(ISNA(VLOOKUP(B906,Mapping!$K$5:$N$193,4,FALSE)),"Not Found",VLOOKUP(B906,Mapping!$K$5:$N$193,4,FALSE))</f>
        <v>Network Tasman Ltd</v>
      </c>
      <c r="F906" s="1" t="str">
        <f>IF(ISNA(VLOOKUP(B906,Mapping!$K$5:$O$193,1,FALSE)),"Not Found",VLOOKUP(B906,Mapping!$K$5:$O$193,5,FALSE))</f>
        <v>Upper South Island</v>
      </c>
      <c r="G906" s="1" t="str">
        <f t="shared" si="42"/>
        <v>Network Tasman Ltd2011Upper South Island</v>
      </c>
      <c r="H906" s="1" t="str">
        <f t="shared" si="43"/>
        <v>Network Tasman Ltd2011</v>
      </c>
      <c r="I906" s="1">
        <f t="shared" si="44"/>
        <v>6.5435999999999996</v>
      </c>
    </row>
    <row r="907" spans="1:9">
      <c r="A907">
        <v>2000</v>
      </c>
      <c r="B907" t="s">
        <v>190</v>
      </c>
      <c r="C907">
        <v>366</v>
      </c>
      <c r="D907">
        <v>463.61529999999999</v>
      </c>
      <c r="E907" s="1" t="str">
        <f>IF(ISNA(VLOOKUP(B907,Mapping!$K$5:$N$193,4,FALSE)),"Not Found",VLOOKUP(B907,Mapping!$K$5:$N$193,4,FALSE))</f>
        <v/>
      </c>
      <c r="F907" s="1" t="str">
        <f>IF(ISNA(VLOOKUP(B907,Mapping!$K$5:$O$193,1,FALSE)),"Not Found",VLOOKUP(B907,Mapping!$K$5:$O$193,5,FALSE))</f>
        <v>Waikato</v>
      </c>
      <c r="G907" s="1" t="str">
        <f t="shared" si="42"/>
        <v>2000Waikato</v>
      </c>
      <c r="H907" s="1" t="str">
        <f t="shared" si="43"/>
        <v>2000</v>
      </c>
      <c r="I907" s="1">
        <f t="shared" si="44"/>
        <v>463.61529999999999</v>
      </c>
    </row>
    <row r="908" spans="1:9">
      <c r="A908">
        <v>2001</v>
      </c>
      <c r="B908" t="s">
        <v>190</v>
      </c>
      <c r="C908">
        <v>365</v>
      </c>
      <c r="D908">
        <v>451.0917</v>
      </c>
      <c r="E908" s="1" t="str">
        <f>IF(ISNA(VLOOKUP(B908,Mapping!$K$5:$N$193,4,FALSE)),"Not Found",VLOOKUP(B908,Mapping!$K$5:$N$193,4,FALSE))</f>
        <v/>
      </c>
      <c r="F908" s="1" t="str">
        <f>IF(ISNA(VLOOKUP(B908,Mapping!$K$5:$O$193,1,FALSE)),"Not Found",VLOOKUP(B908,Mapping!$K$5:$O$193,5,FALSE))</f>
        <v>Waikato</v>
      </c>
      <c r="G908" s="1" t="str">
        <f t="shared" si="42"/>
        <v>2001Waikato</v>
      </c>
      <c r="H908" s="1" t="str">
        <f t="shared" si="43"/>
        <v>2001</v>
      </c>
      <c r="I908" s="1">
        <f t="shared" si="44"/>
        <v>451.0917</v>
      </c>
    </row>
    <row r="909" spans="1:9">
      <c r="A909">
        <v>2002</v>
      </c>
      <c r="B909" t="s">
        <v>190</v>
      </c>
      <c r="C909">
        <v>365</v>
      </c>
      <c r="D909">
        <v>455.28194999999999</v>
      </c>
      <c r="E909" s="1" t="str">
        <f>IF(ISNA(VLOOKUP(B909,Mapping!$K$5:$N$193,4,FALSE)),"Not Found",VLOOKUP(B909,Mapping!$K$5:$N$193,4,FALSE))</f>
        <v/>
      </c>
      <c r="F909" s="1" t="str">
        <f>IF(ISNA(VLOOKUP(B909,Mapping!$K$5:$O$193,1,FALSE)),"Not Found",VLOOKUP(B909,Mapping!$K$5:$O$193,5,FALSE))</f>
        <v>Waikato</v>
      </c>
      <c r="G909" s="1" t="str">
        <f t="shared" si="42"/>
        <v>2002Waikato</v>
      </c>
      <c r="H909" s="1" t="str">
        <f t="shared" si="43"/>
        <v>2002</v>
      </c>
      <c r="I909" s="1">
        <f t="shared" si="44"/>
        <v>455.28194999999999</v>
      </c>
    </row>
    <row r="910" spans="1:9">
      <c r="A910">
        <v>2003</v>
      </c>
      <c r="B910" t="s">
        <v>190</v>
      </c>
      <c r="C910">
        <v>365</v>
      </c>
      <c r="D910">
        <v>367.09294999999997</v>
      </c>
      <c r="E910" s="1" t="str">
        <f>IF(ISNA(VLOOKUP(B910,Mapping!$K$5:$N$193,4,FALSE)),"Not Found",VLOOKUP(B910,Mapping!$K$5:$N$193,4,FALSE))</f>
        <v/>
      </c>
      <c r="F910" s="1" t="str">
        <f>IF(ISNA(VLOOKUP(B910,Mapping!$K$5:$O$193,1,FALSE)),"Not Found",VLOOKUP(B910,Mapping!$K$5:$O$193,5,FALSE))</f>
        <v>Waikato</v>
      </c>
      <c r="G910" s="1" t="str">
        <f t="shared" si="42"/>
        <v>2003Waikato</v>
      </c>
      <c r="H910" s="1" t="str">
        <f t="shared" si="43"/>
        <v>2003</v>
      </c>
      <c r="I910" s="1">
        <f t="shared" si="44"/>
        <v>367.09294999999997</v>
      </c>
    </row>
    <row r="911" spans="1:9">
      <c r="A911">
        <v>2004</v>
      </c>
      <c r="B911" t="s">
        <v>190</v>
      </c>
      <c r="C911">
        <v>366</v>
      </c>
      <c r="D911">
        <v>483.60905000000002</v>
      </c>
      <c r="E911" s="1" t="str">
        <f>IF(ISNA(VLOOKUP(B911,Mapping!$K$5:$N$193,4,FALSE)),"Not Found",VLOOKUP(B911,Mapping!$K$5:$N$193,4,FALSE))</f>
        <v/>
      </c>
      <c r="F911" s="1" t="str">
        <f>IF(ISNA(VLOOKUP(B911,Mapping!$K$5:$O$193,1,FALSE)),"Not Found",VLOOKUP(B911,Mapping!$K$5:$O$193,5,FALSE))</f>
        <v>Waikato</v>
      </c>
      <c r="G911" s="1" t="str">
        <f t="shared" si="42"/>
        <v>2004Waikato</v>
      </c>
      <c r="H911" s="1" t="str">
        <f t="shared" si="43"/>
        <v>2004</v>
      </c>
      <c r="I911" s="1">
        <f t="shared" si="44"/>
        <v>483.60905000000002</v>
      </c>
    </row>
    <row r="912" spans="1:9">
      <c r="A912">
        <v>2005</v>
      </c>
      <c r="B912" t="s">
        <v>190</v>
      </c>
      <c r="C912">
        <v>365</v>
      </c>
      <c r="D912">
        <v>483.78455000000002</v>
      </c>
      <c r="E912" s="1" t="str">
        <f>IF(ISNA(VLOOKUP(B912,Mapping!$K$5:$N$193,4,FALSE)),"Not Found",VLOOKUP(B912,Mapping!$K$5:$N$193,4,FALSE))</f>
        <v/>
      </c>
      <c r="F912" s="1" t="str">
        <f>IF(ISNA(VLOOKUP(B912,Mapping!$K$5:$O$193,1,FALSE)),"Not Found",VLOOKUP(B912,Mapping!$K$5:$O$193,5,FALSE))</f>
        <v>Waikato</v>
      </c>
      <c r="G912" s="1" t="str">
        <f t="shared" si="42"/>
        <v>2005Waikato</v>
      </c>
      <c r="H912" s="1" t="str">
        <f t="shared" si="43"/>
        <v>2005</v>
      </c>
      <c r="I912" s="1">
        <f t="shared" si="44"/>
        <v>483.78455000000002</v>
      </c>
    </row>
    <row r="913" spans="1:9">
      <c r="A913">
        <v>2006</v>
      </c>
      <c r="B913" t="s">
        <v>190</v>
      </c>
      <c r="C913">
        <v>365</v>
      </c>
      <c r="D913">
        <v>476.08485000000002</v>
      </c>
      <c r="E913" s="1" t="str">
        <f>IF(ISNA(VLOOKUP(B913,Mapping!$K$5:$N$193,4,FALSE)),"Not Found",VLOOKUP(B913,Mapping!$K$5:$N$193,4,FALSE))</f>
        <v/>
      </c>
      <c r="F913" s="1" t="str">
        <f>IF(ISNA(VLOOKUP(B913,Mapping!$K$5:$O$193,1,FALSE)),"Not Found",VLOOKUP(B913,Mapping!$K$5:$O$193,5,FALSE))</f>
        <v>Waikato</v>
      </c>
      <c r="G913" s="1" t="str">
        <f t="shared" si="42"/>
        <v>2006Waikato</v>
      </c>
      <c r="H913" s="1" t="str">
        <f t="shared" si="43"/>
        <v>2006</v>
      </c>
      <c r="I913" s="1">
        <f t="shared" si="44"/>
        <v>476.08485000000002</v>
      </c>
    </row>
    <row r="914" spans="1:9">
      <c r="A914">
        <v>2007</v>
      </c>
      <c r="B914" t="s">
        <v>190</v>
      </c>
      <c r="C914">
        <v>365</v>
      </c>
      <c r="D914">
        <v>472.05374999999998</v>
      </c>
      <c r="E914" s="1" t="str">
        <f>IF(ISNA(VLOOKUP(B914,Mapping!$K$5:$N$193,4,FALSE)),"Not Found",VLOOKUP(B914,Mapping!$K$5:$N$193,4,FALSE))</f>
        <v/>
      </c>
      <c r="F914" s="1" t="str">
        <f>IF(ISNA(VLOOKUP(B914,Mapping!$K$5:$O$193,1,FALSE)),"Not Found",VLOOKUP(B914,Mapping!$K$5:$O$193,5,FALSE))</f>
        <v>Waikato</v>
      </c>
      <c r="G914" s="1" t="str">
        <f t="shared" si="42"/>
        <v>2007Waikato</v>
      </c>
      <c r="H914" s="1" t="str">
        <f t="shared" si="43"/>
        <v>2007</v>
      </c>
      <c r="I914" s="1">
        <f t="shared" si="44"/>
        <v>472.05374999999998</v>
      </c>
    </row>
    <row r="915" spans="1:9">
      <c r="A915">
        <v>2008</v>
      </c>
      <c r="B915" t="s">
        <v>190</v>
      </c>
      <c r="C915">
        <v>366</v>
      </c>
      <c r="D915">
        <v>464.62765000000002</v>
      </c>
      <c r="E915" s="1" t="str">
        <f>IF(ISNA(VLOOKUP(B915,Mapping!$K$5:$N$193,4,FALSE)),"Not Found",VLOOKUP(B915,Mapping!$K$5:$N$193,4,FALSE))</f>
        <v/>
      </c>
      <c r="F915" s="1" t="str">
        <f>IF(ISNA(VLOOKUP(B915,Mapping!$K$5:$O$193,1,FALSE)),"Not Found",VLOOKUP(B915,Mapping!$K$5:$O$193,5,FALSE))</f>
        <v>Waikato</v>
      </c>
      <c r="G915" s="1" t="str">
        <f t="shared" si="42"/>
        <v>2008Waikato</v>
      </c>
      <c r="H915" s="1" t="str">
        <f t="shared" si="43"/>
        <v>2008</v>
      </c>
      <c r="I915" s="1">
        <f t="shared" si="44"/>
        <v>464.62765000000002</v>
      </c>
    </row>
    <row r="916" spans="1:9">
      <c r="A916">
        <v>2009</v>
      </c>
      <c r="B916" t="s">
        <v>190</v>
      </c>
      <c r="C916">
        <v>365</v>
      </c>
      <c r="D916">
        <v>454.18015000000003</v>
      </c>
      <c r="E916" s="1" t="str">
        <f>IF(ISNA(VLOOKUP(B916,Mapping!$K$5:$N$193,4,FALSE)),"Not Found",VLOOKUP(B916,Mapping!$K$5:$N$193,4,FALSE))</f>
        <v/>
      </c>
      <c r="F916" s="1" t="str">
        <f>IF(ISNA(VLOOKUP(B916,Mapping!$K$5:$O$193,1,FALSE)),"Not Found",VLOOKUP(B916,Mapping!$K$5:$O$193,5,FALSE))</f>
        <v>Waikato</v>
      </c>
      <c r="G916" s="1" t="str">
        <f t="shared" si="42"/>
        <v>2009Waikato</v>
      </c>
      <c r="H916" s="1" t="str">
        <f t="shared" si="43"/>
        <v>2009</v>
      </c>
      <c r="I916" s="1">
        <f t="shared" si="44"/>
        <v>454.18015000000003</v>
      </c>
    </row>
    <row r="917" spans="1:9">
      <c r="A917">
        <v>2010</v>
      </c>
      <c r="B917" t="s">
        <v>190</v>
      </c>
      <c r="C917">
        <v>365</v>
      </c>
      <c r="D917">
        <v>445.67054999999999</v>
      </c>
      <c r="E917" s="1" t="str">
        <f>IF(ISNA(VLOOKUP(B917,Mapping!$K$5:$N$193,4,FALSE)),"Not Found",VLOOKUP(B917,Mapping!$K$5:$N$193,4,FALSE))</f>
        <v/>
      </c>
      <c r="F917" s="1" t="str">
        <f>IF(ISNA(VLOOKUP(B917,Mapping!$K$5:$O$193,1,FALSE)),"Not Found",VLOOKUP(B917,Mapping!$K$5:$O$193,5,FALSE))</f>
        <v>Waikato</v>
      </c>
      <c r="G917" s="1" t="str">
        <f t="shared" si="42"/>
        <v>2010Waikato</v>
      </c>
      <c r="H917" s="1" t="str">
        <f t="shared" si="43"/>
        <v>2010</v>
      </c>
      <c r="I917" s="1">
        <f t="shared" si="44"/>
        <v>445.67054999999999</v>
      </c>
    </row>
    <row r="918" spans="1:9">
      <c r="A918">
        <v>2011</v>
      </c>
      <c r="B918" t="s">
        <v>190</v>
      </c>
      <c r="C918">
        <v>181</v>
      </c>
      <c r="D918">
        <v>166.20345</v>
      </c>
      <c r="E918" s="1" t="str">
        <f>IF(ISNA(VLOOKUP(B918,Mapping!$K$5:$N$193,4,FALSE)),"Not Found",VLOOKUP(B918,Mapping!$K$5:$N$193,4,FALSE))</f>
        <v/>
      </c>
      <c r="F918" s="1" t="str">
        <f>IF(ISNA(VLOOKUP(B918,Mapping!$K$5:$O$193,1,FALSE)),"Not Found",VLOOKUP(B918,Mapping!$K$5:$O$193,5,FALSE))</f>
        <v>Waikato</v>
      </c>
      <c r="G918" s="1" t="str">
        <f t="shared" si="42"/>
        <v>2011Waikato</v>
      </c>
      <c r="H918" s="1" t="str">
        <f t="shared" si="43"/>
        <v>2011</v>
      </c>
      <c r="I918" s="1">
        <f t="shared" si="44"/>
        <v>166.20345</v>
      </c>
    </row>
    <row r="919" spans="1:9">
      <c r="A919">
        <v>2000</v>
      </c>
      <c r="B919" t="s">
        <v>191</v>
      </c>
      <c r="C919">
        <v>366</v>
      </c>
      <c r="D919">
        <v>97.417349999999999</v>
      </c>
      <c r="E919" s="1" t="str">
        <f>IF(ISNA(VLOOKUP(B919,Mapping!$K$5:$N$193,4,FALSE)),"Not Found",VLOOKUP(B919,Mapping!$K$5:$N$193,4,FALSE))</f>
        <v/>
      </c>
      <c r="F919" s="1" t="str">
        <f>IF(ISNA(VLOOKUP(B919,Mapping!$K$5:$O$193,1,FALSE)),"Not Found",VLOOKUP(B919,Mapping!$K$5:$O$193,5,FALSE))</f>
        <v>Waikato</v>
      </c>
      <c r="G919" s="1" t="str">
        <f t="shared" si="42"/>
        <v>2000Waikato</v>
      </c>
      <c r="H919" s="1" t="str">
        <f t="shared" si="43"/>
        <v>2000</v>
      </c>
      <c r="I919" s="1">
        <f t="shared" si="44"/>
        <v>97.417349999999999</v>
      </c>
    </row>
    <row r="920" spans="1:9">
      <c r="A920">
        <v>2001</v>
      </c>
      <c r="B920" t="s">
        <v>191</v>
      </c>
      <c r="C920">
        <v>365</v>
      </c>
      <c r="D920">
        <v>108.18715</v>
      </c>
      <c r="E920" s="1" t="str">
        <f>IF(ISNA(VLOOKUP(B920,Mapping!$K$5:$N$193,4,FALSE)),"Not Found",VLOOKUP(B920,Mapping!$K$5:$N$193,4,FALSE))</f>
        <v/>
      </c>
      <c r="F920" s="1" t="str">
        <f>IF(ISNA(VLOOKUP(B920,Mapping!$K$5:$O$193,1,FALSE)),"Not Found",VLOOKUP(B920,Mapping!$K$5:$O$193,5,FALSE))</f>
        <v>Waikato</v>
      </c>
      <c r="G920" s="1" t="str">
        <f t="shared" si="42"/>
        <v>2001Waikato</v>
      </c>
      <c r="H920" s="1" t="str">
        <f t="shared" si="43"/>
        <v>2001</v>
      </c>
      <c r="I920" s="1">
        <f t="shared" si="44"/>
        <v>108.18715</v>
      </c>
    </row>
    <row r="921" spans="1:9">
      <c r="A921">
        <v>2002</v>
      </c>
      <c r="B921" t="s">
        <v>191</v>
      </c>
      <c r="C921">
        <v>365</v>
      </c>
      <c r="D921">
        <v>110.36960000000001</v>
      </c>
      <c r="E921" s="1" t="str">
        <f>IF(ISNA(VLOOKUP(B921,Mapping!$K$5:$N$193,4,FALSE)),"Not Found",VLOOKUP(B921,Mapping!$K$5:$N$193,4,FALSE))</f>
        <v/>
      </c>
      <c r="F921" s="1" t="str">
        <f>IF(ISNA(VLOOKUP(B921,Mapping!$K$5:$O$193,1,FALSE)),"Not Found",VLOOKUP(B921,Mapping!$K$5:$O$193,5,FALSE))</f>
        <v>Waikato</v>
      </c>
      <c r="G921" s="1" t="str">
        <f t="shared" si="42"/>
        <v>2002Waikato</v>
      </c>
      <c r="H921" s="1" t="str">
        <f t="shared" si="43"/>
        <v>2002</v>
      </c>
      <c r="I921" s="1">
        <f t="shared" si="44"/>
        <v>110.36960000000001</v>
      </c>
    </row>
    <row r="922" spans="1:9">
      <c r="A922">
        <v>2003</v>
      </c>
      <c r="B922" t="s">
        <v>191</v>
      </c>
      <c r="C922">
        <v>365</v>
      </c>
      <c r="D922">
        <v>82.757549999999995</v>
      </c>
      <c r="E922" s="1" t="str">
        <f>IF(ISNA(VLOOKUP(B922,Mapping!$K$5:$N$193,4,FALSE)),"Not Found",VLOOKUP(B922,Mapping!$K$5:$N$193,4,FALSE))</f>
        <v/>
      </c>
      <c r="F922" s="1" t="str">
        <f>IF(ISNA(VLOOKUP(B922,Mapping!$K$5:$O$193,1,FALSE)),"Not Found",VLOOKUP(B922,Mapping!$K$5:$O$193,5,FALSE))</f>
        <v>Waikato</v>
      </c>
      <c r="G922" s="1" t="str">
        <f t="shared" si="42"/>
        <v>2003Waikato</v>
      </c>
      <c r="H922" s="1" t="str">
        <f t="shared" si="43"/>
        <v>2003</v>
      </c>
      <c r="I922" s="1">
        <f t="shared" si="44"/>
        <v>82.757549999999995</v>
      </c>
    </row>
    <row r="923" spans="1:9">
      <c r="A923">
        <v>2004</v>
      </c>
      <c r="B923" t="s">
        <v>191</v>
      </c>
      <c r="C923">
        <v>366</v>
      </c>
      <c r="D923">
        <v>111.79389999999999</v>
      </c>
      <c r="E923" s="1" t="str">
        <f>IF(ISNA(VLOOKUP(B923,Mapping!$K$5:$N$193,4,FALSE)),"Not Found",VLOOKUP(B923,Mapping!$K$5:$N$193,4,FALSE))</f>
        <v/>
      </c>
      <c r="F923" s="1" t="str">
        <f>IF(ISNA(VLOOKUP(B923,Mapping!$K$5:$O$193,1,FALSE)),"Not Found",VLOOKUP(B923,Mapping!$K$5:$O$193,5,FALSE))</f>
        <v>Waikato</v>
      </c>
      <c r="G923" s="1" t="str">
        <f t="shared" si="42"/>
        <v>2004Waikato</v>
      </c>
      <c r="H923" s="1" t="str">
        <f t="shared" si="43"/>
        <v>2004</v>
      </c>
      <c r="I923" s="1">
        <f t="shared" si="44"/>
        <v>111.79389999999999</v>
      </c>
    </row>
    <row r="924" spans="1:9">
      <c r="A924">
        <v>2005</v>
      </c>
      <c r="B924" t="s">
        <v>191</v>
      </c>
      <c r="C924">
        <v>365</v>
      </c>
      <c r="D924">
        <v>112.74515</v>
      </c>
      <c r="E924" s="1" t="str">
        <f>IF(ISNA(VLOOKUP(B924,Mapping!$K$5:$N$193,4,FALSE)),"Not Found",VLOOKUP(B924,Mapping!$K$5:$N$193,4,FALSE))</f>
        <v/>
      </c>
      <c r="F924" s="1" t="str">
        <f>IF(ISNA(VLOOKUP(B924,Mapping!$K$5:$O$193,1,FALSE)),"Not Found",VLOOKUP(B924,Mapping!$K$5:$O$193,5,FALSE))</f>
        <v>Waikato</v>
      </c>
      <c r="G924" s="1" t="str">
        <f t="shared" si="42"/>
        <v>2005Waikato</v>
      </c>
      <c r="H924" s="1" t="str">
        <f t="shared" si="43"/>
        <v>2005</v>
      </c>
      <c r="I924" s="1">
        <f t="shared" si="44"/>
        <v>112.74515</v>
      </c>
    </row>
    <row r="925" spans="1:9">
      <c r="A925">
        <v>2006</v>
      </c>
      <c r="B925" t="s">
        <v>191</v>
      </c>
      <c r="C925">
        <v>365</v>
      </c>
      <c r="D925">
        <v>110.46254999999999</v>
      </c>
      <c r="E925" s="1" t="str">
        <f>IF(ISNA(VLOOKUP(B925,Mapping!$K$5:$N$193,4,FALSE)),"Not Found",VLOOKUP(B925,Mapping!$K$5:$N$193,4,FALSE))</f>
        <v/>
      </c>
      <c r="F925" s="1" t="str">
        <f>IF(ISNA(VLOOKUP(B925,Mapping!$K$5:$O$193,1,FALSE)),"Not Found",VLOOKUP(B925,Mapping!$K$5:$O$193,5,FALSE))</f>
        <v>Waikato</v>
      </c>
      <c r="G925" s="1" t="str">
        <f t="shared" si="42"/>
        <v>2006Waikato</v>
      </c>
      <c r="H925" s="1" t="str">
        <f t="shared" si="43"/>
        <v>2006</v>
      </c>
      <c r="I925" s="1">
        <f t="shared" si="44"/>
        <v>110.46254999999999</v>
      </c>
    </row>
    <row r="926" spans="1:9">
      <c r="A926">
        <v>2007</v>
      </c>
      <c r="B926" t="s">
        <v>191</v>
      </c>
      <c r="C926">
        <v>365</v>
      </c>
      <c r="D926">
        <v>112.7337</v>
      </c>
      <c r="E926" s="1" t="str">
        <f>IF(ISNA(VLOOKUP(B926,Mapping!$K$5:$N$193,4,FALSE)),"Not Found",VLOOKUP(B926,Mapping!$K$5:$N$193,4,FALSE))</f>
        <v/>
      </c>
      <c r="F926" s="1" t="str">
        <f>IF(ISNA(VLOOKUP(B926,Mapping!$K$5:$O$193,1,FALSE)),"Not Found",VLOOKUP(B926,Mapping!$K$5:$O$193,5,FALSE))</f>
        <v>Waikato</v>
      </c>
      <c r="G926" s="1" t="str">
        <f t="shared" si="42"/>
        <v>2007Waikato</v>
      </c>
      <c r="H926" s="1" t="str">
        <f t="shared" si="43"/>
        <v>2007</v>
      </c>
      <c r="I926" s="1">
        <f t="shared" si="44"/>
        <v>112.7337</v>
      </c>
    </row>
    <row r="927" spans="1:9">
      <c r="A927">
        <v>2008</v>
      </c>
      <c r="B927" t="s">
        <v>191</v>
      </c>
      <c r="C927">
        <v>366</v>
      </c>
      <c r="D927">
        <v>109.83450000000001</v>
      </c>
      <c r="E927" s="1" t="str">
        <f>IF(ISNA(VLOOKUP(B927,Mapping!$K$5:$N$193,4,FALSE)),"Not Found",VLOOKUP(B927,Mapping!$K$5:$N$193,4,FALSE))</f>
        <v/>
      </c>
      <c r="F927" s="1" t="str">
        <f>IF(ISNA(VLOOKUP(B927,Mapping!$K$5:$O$193,1,FALSE)),"Not Found",VLOOKUP(B927,Mapping!$K$5:$O$193,5,FALSE))</f>
        <v>Waikato</v>
      </c>
      <c r="G927" s="1" t="str">
        <f t="shared" si="42"/>
        <v>2008Waikato</v>
      </c>
      <c r="H927" s="1" t="str">
        <f t="shared" si="43"/>
        <v>2008</v>
      </c>
      <c r="I927" s="1">
        <f t="shared" si="44"/>
        <v>109.83450000000001</v>
      </c>
    </row>
    <row r="928" spans="1:9">
      <c r="A928">
        <v>2009</v>
      </c>
      <c r="B928" t="s">
        <v>191</v>
      </c>
      <c r="C928">
        <v>365</v>
      </c>
      <c r="D928">
        <v>107.71174999999999</v>
      </c>
      <c r="E928" s="1" t="str">
        <f>IF(ISNA(VLOOKUP(B928,Mapping!$K$5:$N$193,4,FALSE)),"Not Found",VLOOKUP(B928,Mapping!$K$5:$N$193,4,FALSE))</f>
        <v/>
      </c>
      <c r="F928" s="1" t="str">
        <f>IF(ISNA(VLOOKUP(B928,Mapping!$K$5:$O$193,1,FALSE)),"Not Found",VLOOKUP(B928,Mapping!$K$5:$O$193,5,FALSE))</f>
        <v>Waikato</v>
      </c>
      <c r="G928" s="1" t="str">
        <f t="shared" si="42"/>
        <v>2009Waikato</v>
      </c>
      <c r="H928" s="1" t="str">
        <f t="shared" si="43"/>
        <v>2009</v>
      </c>
      <c r="I928" s="1">
        <f t="shared" si="44"/>
        <v>107.71174999999999</v>
      </c>
    </row>
    <row r="929" spans="1:9">
      <c r="A929">
        <v>2010</v>
      </c>
      <c r="B929" t="s">
        <v>191</v>
      </c>
      <c r="C929">
        <v>365</v>
      </c>
      <c r="D929">
        <v>118.0778</v>
      </c>
      <c r="E929" s="1" t="str">
        <f>IF(ISNA(VLOOKUP(B929,Mapping!$K$5:$N$193,4,FALSE)),"Not Found",VLOOKUP(B929,Mapping!$K$5:$N$193,4,FALSE))</f>
        <v/>
      </c>
      <c r="F929" s="1" t="str">
        <f>IF(ISNA(VLOOKUP(B929,Mapping!$K$5:$O$193,1,FALSE)),"Not Found",VLOOKUP(B929,Mapping!$K$5:$O$193,5,FALSE))</f>
        <v>Waikato</v>
      </c>
      <c r="G929" s="1" t="str">
        <f t="shared" si="42"/>
        <v>2010Waikato</v>
      </c>
      <c r="H929" s="1" t="str">
        <f t="shared" si="43"/>
        <v>2010</v>
      </c>
      <c r="I929" s="1">
        <f t="shared" si="44"/>
        <v>118.0778</v>
      </c>
    </row>
    <row r="930" spans="1:9">
      <c r="A930">
        <v>2011</v>
      </c>
      <c r="B930" t="s">
        <v>191</v>
      </c>
      <c r="C930">
        <v>181</v>
      </c>
      <c r="D930">
        <v>59.162149999999997</v>
      </c>
      <c r="E930" s="1" t="str">
        <f>IF(ISNA(VLOOKUP(B930,Mapping!$K$5:$N$193,4,FALSE)),"Not Found",VLOOKUP(B930,Mapping!$K$5:$N$193,4,FALSE))</f>
        <v/>
      </c>
      <c r="F930" s="1" t="str">
        <f>IF(ISNA(VLOOKUP(B930,Mapping!$K$5:$O$193,1,FALSE)),"Not Found",VLOOKUP(B930,Mapping!$K$5:$O$193,5,FALSE))</f>
        <v>Waikato</v>
      </c>
      <c r="G930" s="1" t="str">
        <f t="shared" si="42"/>
        <v>2011Waikato</v>
      </c>
      <c r="H930" s="1" t="str">
        <f t="shared" si="43"/>
        <v>2011</v>
      </c>
      <c r="I930" s="1">
        <f t="shared" si="44"/>
        <v>59.162149999999997</v>
      </c>
    </row>
    <row r="931" spans="1:9">
      <c r="A931">
        <v>2000</v>
      </c>
      <c r="B931" t="s">
        <v>192</v>
      </c>
      <c r="C931">
        <v>366</v>
      </c>
      <c r="D931">
        <v>92.211349999999996</v>
      </c>
      <c r="E931" s="1" t="str">
        <f>IF(ISNA(VLOOKUP(B931,Mapping!$K$5:$N$193,4,FALSE)),"Not Found",VLOOKUP(B931,Mapping!$K$5:$N$193,4,FALSE))</f>
        <v>Powerco Ltd</v>
      </c>
      <c r="F931" s="1" t="str">
        <f>IF(ISNA(VLOOKUP(B931,Mapping!$K$5:$O$193,1,FALSE)),"Not Found",VLOOKUP(B931,Mapping!$K$5:$O$193,5,FALSE))</f>
        <v>Waikato</v>
      </c>
      <c r="G931" s="1" t="str">
        <f t="shared" si="42"/>
        <v>Powerco Ltd2000Waikato</v>
      </c>
      <c r="H931" s="1" t="str">
        <f t="shared" si="43"/>
        <v>Powerco Ltd2000</v>
      </c>
      <c r="I931" s="1">
        <f t="shared" si="44"/>
        <v>92.211349999999996</v>
      </c>
    </row>
    <row r="932" spans="1:9">
      <c r="A932">
        <v>2001</v>
      </c>
      <c r="B932" t="s">
        <v>192</v>
      </c>
      <c r="C932">
        <v>365</v>
      </c>
      <c r="D932">
        <v>93.124849999999995</v>
      </c>
      <c r="E932" s="1" t="str">
        <f>IF(ISNA(VLOOKUP(B932,Mapping!$K$5:$N$193,4,FALSE)),"Not Found",VLOOKUP(B932,Mapping!$K$5:$N$193,4,FALSE))</f>
        <v>Powerco Ltd</v>
      </c>
      <c r="F932" s="1" t="str">
        <f>IF(ISNA(VLOOKUP(B932,Mapping!$K$5:$O$193,1,FALSE)),"Not Found",VLOOKUP(B932,Mapping!$K$5:$O$193,5,FALSE))</f>
        <v>Waikato</v>
      </c>
      <c r="G932" s="1" t="str">
        <f t="shared" si="42"/>
        <v>Powerco Ltd2001Waikato</v>
      </c>
      <c r="H932" s="1" t="str">
        <f t="shared" si="43"/>
        <v>Powerco Ltd2001</v>
      </c>
      <c r="I932" s="1">
        <f t="shared" si="44"/>
        <v>93.124849999999995</v>
      </c>
    </row>
    <row r="933" spans="1:9">
      <c r="A933">
        <v>2002</v>
      </c>
      <c r="B933" t="s">
        <v>192</v>
      </c>
      <c r="C933">
        <v>365</v>
      </c>
      <c r="D933">
        <v>94.14425</v>
      </c>
      <c r="E933" s="1" t="str">
        <f>IF(ISNA(VLOOKUP(B933,Mapping!$K$5:$N$193,4,FALSE)),"Not Found",VLOOKUP(B933,Mapping!$K$5:$N$193,4,FALSE))</f>
        <v>Powerco Ltd</v>
      </c>
      <c r="F933" s="1" t="str">
        <f>IF(ISNA(VLOOKUP(B933,Mapping!$K$5:$O$193,1,FALSE)),"Not Found",VLOOKUP(B933,Mapping!$K$5:$O$193,5,FALSE))</f>
        <v>Waikato</v>
      </c>
      <c r="G933" s="1" t="str">
        <f t="shared" si="42"/>
        <v>Powerco Ltd2002Waikato</v>
      </c>
      <c r="H933" s="1" t="str">
        <f t="shared" si="43"/>
        <v>Powerco Ltd2002</v>
      </c>
      <c r="I933" s="1">
        <f t="shared" si="44"/>
        <v>94.14425</v>
      </c>
    </row>
    <row r="934" spans="1:9">
      <c r="A934">
        <v>2003</v>
      </c>
      <c r="B934" t="s">
        <v>192</v>
      </c>
      <c r="C934">
        <v>365</v>
      </c>
      <c r="D934">
        <v>87.884299999999996</v>
      </c>
      <c r="E934" s="1" t="str">
        <f>IF(ISNA(VLOOKUP(B934,Mapping!$K$5:$N$193,4,FALSE)),"Not Found",VLOOKUP(B934,Mapping!$K$5:$N$193,4,FALSE))</f>
        <v>Powerco Ltd</v>
      </c>
      <c r="F934" s="1" t="str">
        <f>IF(ISNA(VLOOKUP(B934,Mapping!$K$5:$O$193,1,FALSE)),"Not Found",VLOOKUP(B934,Mapping!$K$5:$O$193,5,FALSE))</f>
        <v>Waikato</v>
      </c>
      <c r="G934" s="1" t="str">
        <f t="shared" si="42"/>
        <v>Powerco Ltd2003Waikato</v>
      </c>
      <c r="H934" s="1" t="str">
        <f t="shared" si="43"/>
        <v>Powerco Ltd2003</v>
      </c>
      <c r="I934" s="1">
        <f t="shared" si="44"/>
        <v>87.884299999999996</v>
      </c>
    </row>
    <row r="935" spans="1:9">
      <c r="A935">
        <v>2004</v>
      </c>
      <c r="B935" t="s">
        <v>192</v>
      </c>
      <c r="C935">
        <v>366</v>
      </c>
      <c r="D935">
        <v>88.837599999999995</v>
      </c>
      <c r="E935" s="1" t="str">
        <f>IF(ISNA(VLOOKUP(B935,Mapping!$K$5:$N$193,4,FALSE)),"Not Found",VLOOKUP(B935,Mapping!$K$5:$N$193,4,FALSE))</f>
        <v>Powerco Ltd</v>
      </c>
      <c r="F935" s="1" t="str">
        <f>IF(ISNA(VLOOKUP(B935,Mapping!$K$5:$O$193,1,FALSE)),"Not Found",VLOOKUP(B935,Mapping!$K$5:$O$193,5,FALSE))</f>
        <v>Waikato</v>
      </c>
      <c r="G935" s="1" t="str">
        <f t="shared" si="42"/>
        <v>Powerco Ltd2004Waikato</v>
      </c>
      <c r="H935" s="1" t="str">
        <f t="shared" si="43"/>
        <v>Powerco Ltd2004</v>
      </c>
      <c r="I935" s="1">
        <f t="shared" si="44"/>
        <v>88.837599999999995</v>
      </c>
    </row>
    <row r="936" spans="1:9">
      <c r="A936">
        <v>2005</v>
      </c>
      <c r="B936" t="s">
        <v>192</v>
      </c>
      <c r="C936">
        <v>365</v>
      </c>
      <c r="D936">
        <v>77.503450000000001</v>
      </c>
      <c r="E936" s="1" t="str">
        <f>IF(ISNA(VLOOKUP(B936,Mapping!$K$5:$N$193,4,FALSE)),"Not Found",VLOOKUP(B936,Mapping!$K$5:$N$193,4,FALSE))</f>
        <v>Powerco Ltd</v>
      </c>
      <c r="F936" s="1" t="str">
        <f>IF(ISNA(VLOOKUP(B936,Mapping!$K$5:$O$193,1,FALSE)),"Not Found",VLOOKUP(B936,Mapping!$K$5:$O$193,5,FALSE))</f>
        <v>Waikato</v>
      </c>
      <c r="G936" s="1" t="str">
        <f t="shared" si="42"/>
        <v>Powerco Ltd2005Waikato</v>
      </c>
      <c r="H936" s="1" t="str">
        <f t="shared" si="43"/>
        <v>Powerco Ltd2005</v>
      </c>
      <c r="I936" s="1">
        <f t="shared" si="44"/>
        <v>77.503450000000001</v>
      </c>
    </row>
    <row r="937" spans="1:9">
      <c r="A937">
        <v>2006</v>
      </c>
      <c r="B937" t="s">
        <v>192</v>
      </c>
      <c r="C937">
        <v>365</v>
      </c>
      <c r="D937">
        <v>75.831400000000002</v>
      </c>
      <c r="E937" s="1" t="str">
        <f>IF(ISNA(VLOOKUP(B937,Mapping!$K$5:$N$193,4,FALSE)),"Not Found",VLOOKUP(B937,Mapping!$K$5:$N$193,4,FALSE))</f>
        <v>Powerco Ltd</v>
      </c>
      <c r="F937" s="1" t="str">
        <f>IF(ISNA(VLOOKUP(B937,Mapping!$K$5:$O$193,1,FALSE)),"Not Found",VLOOKUP(B937,Mapping!$K$5:$O$193,5,FALSE))</f>
        <v>Waikato</v>
      </c>
      <c r="G937" s="1" t="str">
        <f t="shared" si="42"/>
        <v>Powerco Ltd2006Waikato</v>
      </c>
      <c r="H937" s="1" t="str">
        <f t="shared" si="43"/>
        <v>Powerco Ltd2006</v>
      </c>
      <c r="I937" s="1">
        <f t="shared" si="44"/>
        <v>75.831400000000002</v>
      </c>
    </row>
    <row r="938" spans="1:9">
      <c r="A938">
        <v>2007</v>
      </c>
      <c r="B938" t="s">
        <v>192</v>
      </c>
      <c r="C938">
        <v>365</v>
      </c>
      <c r="D938">
        <v>77.133650000000003</v>
      </c>
      <c r="E938" s="1" t="str">
        <f>IF(ISNA(VLOOKUP(B938,Mapping!$K$5:$N$193,4,FALSE)),"Not Found",VLOOKUP(B938,Mapping!$K$5:$N$193,4,FALSE))</f>
        <v>Powerco Ltd</v>
      </c>
      <c r="F938" s="1" t="str">
        <f>IF(ISNA(VLOOKUP(B938,Mapping!$K$5:$O$193,1,FALSE)),"Not Found",VLOOKUP(B938,Mapping!$K$5:$O$193,5,FALSE))</f>
        <v>Waikato</v>
      </c>
      <c r="G938" s="1" t="str">
        <f t="shared" si="42"/>
        <v>Powerco Ltd2007Waikato</v>
      </c>
      <c r="H938" s="1" t="str">
        <f t="shared" si="43"/>
        <v>Powerco Ltd2007</v>
      </c>
      <c r="I938" s="1">
        <f t="shared" si="44"/>
        <v>77.133650000000003</v>
      </c>
    </row>
    <row r="939" spans="1:9">
      <c r="A939">
        <v>2008</v>
      </c>
      <c r="B939" t="s">
        <v>192</v>
      </c>
      <c r="C939">
        <v>366</v>
      </c>
      <c r="D939">
        <v>80.017049999999998</v>
      </c>
      <c r="E939" s="1" t="str">
        <f>IF(ISNA(VLOOKUP(B939,Mapping!$K$5:$N$193,4,FALSE)),"Not Found",VLOOKUP(B939,Mapping!$K$5:$N$193,4,FALSE))</f>
        <v>Powerco Ltd</v>
      </c>
      <c r="F939" s="1" t="str">
        <f>IF(ISNA(VLOOKUP(B939,Mapping!$K$5:$O$193,1,FALSE)),"Not Found",VLOOKUP(B939,Mapping!$K$5:$O$193,5,FALSE))</f>
        <v>Waikato</v>
      </c>
      <c r="G939" s="1" t="str">
        <f t="shared" si="42"/>
        <v>Powerco Ltd2008Waikato</v>
      </c>
      <c r="H939" s="1" t="str">
        <f t="shared" si="43"/>
        <v>Powerco Ltd2008</v>
      </c>
      <c r="I939" s="1">
        <f t="shared" si="44"/>
        <v>80.017049999999998</v>
      </c>
    </row>
    <row r="940" spans="1:9">
      <c r="A940">
        <v>2009</v>
      </c>
      <c r="B940" t="s">
        <v>192</v>
      </c>
      <c r="C940">
        <v>365</v>
      </c>
      <c r="D940">
        <v>82.319900000000004</v>
      </c>
      <c r="E940" s="1" t="str">
        <f>IF(ISNA(VLOOKUP(B940,Mapping!$K$5:$N$193,4,FALSE)),"Not Found",VLOOKUP(B940,Mapping!$K$5:$N$193,4,FALSE))</f>
        <v>Powerco Ltd</v>
      </c>
      <c r="F940" s="1" t="str">
        <f>IF(ISNA(VLOOKUP(B940,Mapping!$K$5:$O$193,1,FALSE)),"Not Found",VLOOKUP(B940,Mapping!$K$5:$O$193,5,FALSE))</f>
        <v>Waikato</v>
      </c>
      <c r="G940" s="1" t="str">
        <f t="shared" si="42"/>
        <v>Powerco Ltd2009Waikato</v>
      </c>
      <c r="H940" s="1" t="str">
        <f t="shared" si="43"/>
        <v>Powerco Ltd2009</v>
      </c>
      <c r="I940" s="1">
        <f t="shared" si="44"/>
        <v>82.319900000000004</v>
      </c>
    </row>
    <row r="941" spans="1:9">
      <c r="A941">
        <v>2010</v>
      </c>
      <c r="B941" t="s">
        <v>192</v>
      </c>
      <c r="C941">
        <v>365</v>
      </c>
      <c r="D941">
        <v>82.727350000000001</v>
      </c>
      <c r="E941" s="1" t="str">
        <f>IF(ISNA(VLOOKUP(B941,Mapping!$K$5:$N$193,4,FALSE)),"Not Found",VLOOKUP(B941,Mapping!$K$5:$N$193,4,FALSE))</f>
        <v>Powerco Ltd</v>
      </c>
      <c r="F941" s="1" t="str">
        <f>IF(ISNA(VLOOKUP(B941,Mapping!$K$5:$O$193,1,FALSE)),"Not Found",VLOOKUP(B941,Mapping!$K$5:$O$193,5,FALSE))</f>
        <v>Waikato</v>
      </c>
      <c r="G941" s="1" t="str">
        <f t="shared" si="42"/>
        <v>Powerco Ltd2010Waikato</v>
      </c>
      <c r="H941" s="1" t="str">
        <f t="shared" si="43"/>
        <v>Powerco Ltd2010</v>
      </c>
      <c r="I941" s="1">
        <f t="shared" si="44"/>
        <v>82.727350000000001</v>
      </c>
    </row>
    <row r="942" spans="1:9">
      <c r="A942">
        <v>2011</v>
      </c>
      <c r="B942" t="s">
        <v>192</v>
      </c>
      <c r="C942">
        <v>181</v>
      </c>
      <c r="D942">
        <v>39.920949999999998</v>
      </c>
      <c r="E942" s="1" t="str">
        <f>IF(ISNA(VLOOKUP(B942,Mapping!$K$5:$N$193,4,FALSE)),"Not Found",VLOOKUP(B942,Mapping!$K$5:$N$193,4,FALSE))</f>
        <v>Powerco Ltd</v>
      </c>
      <c r="F942" s="1" t="str">
        <f>IF(ISNA(VLOOKUP(B942,Mapping!$K$5:$O$193,1,FALSE)),"Not Found",VLOOKUP(B942,Mapping!$K$5:$O$193,5,FALSE))</f>
        <v>Waikato</v>
      </c>
      <c r="G942" s="1" t="str">
        <f t="shared" si="42"/>
        <v>Powerco Ltd2011Waikato</v>
      </c>
      <c r="H942" s="1" t="str">
        <f t="shared" si="43"/>
        <v>Powerco Ltd2011</v>
      </c>
      <c r="I942" s="1">
        <f t="shared" si="44"/>
        <v>39.920949999999998</v>
      </c>
    </row>
    <row r="943" spans="1:9">
      <c r="A943">
        <v>2000</v>
      </c>
      <c r="B943" t="s">
        <v>193</v>
      </c>
      <c r="C943">
        <v>366</v>
      </c>
      <c r="D943">
        <v>24.689</v>
      </c>
      <c r="E943" s="1" t="str">
        <f>IF(ISNA(VLOOKUP(B943,Mapping!$K$5:$N$193,4,FALSE)),"Not Found",VLOOKUP(B943,Mapping!$K$5:$N$193,4,FALSE))</f>
        <v>MainPower NZ Ltd</v>
      </c>
      <c r="F943" s="1" t="str">
        <f>IF(ISNA(VLOOKUP(B943,Mapping!$K$5:$O$193,1,FALSE)),"Not Found",VLOOKUP(B943,Mapping!$K$5:$O$193,5,FALSE))</f>
        <v>Canterbury</v>
      </c>
      <c r="G943" s="1" t="str">
        <f t="shared" si="42"/>
        <v>MainPower NZ Ltd2000Canterbury</v>
      </c>
      <c r="H943" s="1" t="str">
        <f t="shared" si="43"/>
        <v>MainPower NZ Ltd2000</v>
      </c>
      <c r="I943" s="1">
        <f t="shared" si="44"/>
        <v>24.689</v>
      </c>
    </row>
    <row r="944" spans="1:9">
      <c r="A944">
        <v>2001</v>
      </c>
      <c r="B944" t="s">
        <v>193</v>
      </c>
      <c r="C944">
        <v>365</v>
      </c>
      <c r="D944">
        <v>26.4741</v>
      </c>
      <c r="E944" s="1" t="str">
        <f>IF(ISNA(VLOOKUP(B944,Mapping!$K$5:$N$193,4,FALSE)),"Not Found",VLOOKUP(B944,Mapping!$K$5:$N$193,4,FALSE))</f>
        <v>MainPower NZ Ltd</v>
      </c>
      <c r="F944" s="1" t="str">
        <f>IF(ISNA(VLOOKUP(B944,Mapping!$K$5:$O$193,1,FALSE)),"Not Found",VLOOKUP(B944,Mapping!$K$5:$O$193,5,FALSE))</f>
        <v>Canterbury</v>
      </c>
      <c r="G944" s="1" t="str">
        <f t="shared" si="42"/>
        <v>MainPower NZ Ltd2001Canterbury</v>
      </c>
      <c r="H944" s="1" t="str">
        <f t="shared" si="43"/>
        <v>MainPower NZ Ltd2001</v>
      </c>
      <c r="I944" s="1">
        <f t="shared" si="44"/>
        <v>26.4741</v>
      </c>
    </row>
    <row r="945" spans="1:9">
      <c r="A945">
        <v>2002</v>
      </c>
      <c r="B945" t="s">
        <v>193</v>
      </c>
      <c r="C945">
        <v>365</v>
      </c>
      <c r="D945">
        <v>27.612449999999999</v>
      </c>
      <c r="E945" s="1" t="str">
        <f>IF(ISNA(VLOOKUP(B945,Mapping!$K$5:$N$193,4,FALSE)),"Not Found",VLOOKUP(B945,Mapping!$K$5:$N$193,4,FALSE))</f>
        <v>MainPower NZ Ltd</v>
      </c>
      <c r="F945" s="1" t="str">
        <f>IF(ISNA(VLOOKUP(B945,Mapping!$K$5:$O$193,1,FALSE)),"Not Found",VLOOKUP(B945,Mapping!$K$5:$O$193,5,FALSE))</f>
        <v>Canterbury</v>
      </c>
      <c r="G945" s="1" t="str">
        <f t="shared" si="42"/>
        <v>MainPower NZ Ltd2002Canterbury</v>
      </c>
      <c r="H945" s="1" t="str">
        <f t="shared" si="43"/>
        <v>MainPower NZ Ltd2002</v>
      </c>
      <c r="I945" s="1">
        <f t="shared" si="44"/>
        <v>27.612449999999999</v>
      </c>
    </row>
    <row r="946" spans="1:9">
      <c r="A946">
        <v>2003</v>
      </c>
      <c r="B946" t="s">
        <v>193</v>
      </c>
      <c r="C946">
        <v>365</v>
      </c>
      <c r="D946">
        <v>29.822800000000001</v>
      </c>
      <c r="E946" s="1" t="str">
        <f>IF(ISNA(VLOOKUP(B946,Mapping!$K$5:$N$193,4,FALSE)),"Not Found",VLOOKUP(B946,Mapping!$K$5:$N$193,4,FALSE))</f>
        <v>MainPower NZ Ltd</v>
      </c>
      <c r="F946" s="1" t="str">
        <f>IF(ISNA(VLOOKUP(B946,Mapping!$K$5:$O$193,1,FALSE)),"Not Found",VLOOKUP(B946,Mapping!$K$5:$O$193,5,FALSE))</f>
        <v>Canterbury</v>
      </c>
      <c r="G946" s="1" t="str">
        <f t="shared" si="42"/>
        <v>MainPower NZ Ltd2003Canterbury</v>
      </c>
      <c r="H946" s="1" t="str">
        <f t="shared" si="43"/>
        <v>MainPower NZ Ltd2003</v>
      </c>
      <c r="I946" s="1">
        <f t="shared" si="44"/>
        <v>29.822800000000001</v>
      </c>
    </row>
    <row r="947" spans="1:9">
      <c r="A947">
        <v>2004</v>
      </c>
      <c r="B947" t="s">
        <v>193</v>
      </c>
      <c r="C947">
        <v>366</v>
      </c>
      <c r="D947">
        <v>29.620349999999998</v>
      </c>
      <c r="E947" s="1" t="str">
        <f>IF(ISNA(VLOOKUP(B947,Mapping!$K$5:$N$193,4,FALSE)),"Not Found",VLOOKUP(B947,Mapping!$K$5:$N$193,4,FALSE))</f>
        <v>MainPower NZ Ltd</v>
      </c>
      <c r="F947" s="1" t="str">
        <f>IF(ISNA(VLOOKUP(B947,Mapping!$K$5:$O$193,1,FALSE)),"Not Found",VLOOKUP(B947,Mapping!$K$5:$O$193,5,FALSE))</f>
        <v>Canterbury</v>
      </c>
      <c r="G947" s="1" t="str">
        <f t="shared" si="42"/>
        <v>MainPower NZ Ltd2004Canterbury</v>
      </c>
      <c r="H947" s="1" t="str">
        <f t="shared" si="43"/>
        <v>MainPower NZ Ltd2004</v>
      </c>
      <c r="I947" s="1">
        <f t="shared" si="44"/>
        <v>29.620349999999998</v>
      </c>
    </row>
    <row r="948" spans="1:9">
      <c r="A948">
        <v>2005</v>
      </c>
      <c r="B948" t="s">
        <v>193</v>
      </c>
      <c r="C948">
        <v>365</v>
      </c>
      <c r="D948">
        <v>32.919849999999997</v>
      </c>
      <c r="E948" s="1" t="str">
        <f>IF(ISNA(VLOOKUP(B948,Mapping!$K$5:$N$193,4,FALSE)),"Not Found",VLOOKUP(B948,Mapping!$K$5:$N$193,4,FALSE))</f>
        <v>MainPower NZ Ltd</v>
      </c>
      <c r="F948" s="1" t="str">
        <f>IF(ISNA(VLOOKUP(B948,Mapping!$K$5:$O$193,1,FALSE)),"Not Found",VLOOKUP(B948,Mapping!$K$5:$O$193,5,FALSE))</f>
        <v>Canterbury</v>
      </c>
      <c r="G948" s="1" t="str">
        <f t="shared" si="42"/>
        <v>MainPower NZ Ltd2005Canterbury</v>
      </c>
      <c r="H948" s="1" t="str">
        <f t="shared" si="43"/>
        <v>MainPower NZ Ltd2005</v>
      </c>
      <c r="I948" s="1">
        <f t="shared" si="44"/>
        <v>32.919849999999997</v>
      </c>
    </row>
    <row r="949" spans="1:9">
      <c r="A949">
        <v>2006</v>
      </c>
      <c r="B949" t="s">
        <v>193</v>
      </c>
      <c r="C949">
        <v>365</v>
      </c>
      <c r="D949">
        <v>33.312399999999997</v>
      </c>
      <c r="E949" s="1" t="str">
        <f>IF(ISNA(VLOOKUP(B949,Mapping!$K$5:$N$193,4,FALSE)),"Not Found",VLOOKUP(B949,Mapping!$K$5:$N$193,4,FALSE))</f>
        <v>MainPower NZ Ltd</v>
      </c>
      <c r="F949" s="1" t="str">
        <f>IF(ISNA(VLOOKUP(B949,Mapping!$K$5:$O$193,1,FALSE)),"Not Found",VLOOKUP(B949,Mapping!$K$5:$O$193,5,FALSE))</f>
        <v>Canterbury</v>
      </c>
      <c r="G949" s="1" t="str">
        <f t="shared" si="42"/>
        <v>MainPower NZ Ltd2006Canterbury</v>
      </c>
      <c r="H949" s="1" t="str">
        <f t="shared" si="43"/>
        <v>MainPower NZ Ltd2006</v>
      </c>
      <c r="I949" s="1">
        <f t="shared" si="44"/>
        <v>33.312399999999997</v>
      </c>
    </row>
    <row r="950" spans="1:9">
      <c r="A950">
        <v>2007</v>
      </c>
      <c r="B950" t="s">
        <v>193</v>
      </c>
      <c r="C950">
        <v>365</v>
      </c>
      <c r="D950">
        <v>33.259349999999998</v>
      </c>
      <c r="E950" s="1" t="str">
        <f>IF(ISNA(VLOOKUP(B950,Mapping!$K$5:$N$193,4,FALSE)),"Not Found",VLOOKUP(B950,Mapping!$K$5:$N$193,4,FALSE))</f>
        <v>MainPower NZ Ltd</v>
      </c>
      <c r="F950" s="1" t="str">
        <f>IF(ISNA(VLOOKUP(B950,Mapping!$K$5:$O$193,1,FALSE)),"Not Found",VLOOKUP(B950,Mapping!$K$5:$O$193,5,FALSE))</f>
        <v>Canterbury</v>
      </c>
      <c r="G950" s="1" t="str">
        <f t="shared" si="42"/>
        <v>MainPower NZ Ltd2007Canterbury</v>
      </c>
      <c r="H950" s="1" t="str">
        <f t="shared" si="43"/>
        <v>MainPower NZ Ltd2007</v>
      </c>
      <c r="I950" s="1">
        <f t="shared" si="44"/>
        <v>33.259349999999998</v>
      </c>
    </row>
    <row r="951" spans="1:9">
      <c r="A951">
        <v>2008</v>
      </c>
      <c r="B951" t="s">
        <v>193</v>
      </c>
      <c r="C951">
        <v>366</v>
      </c>
      <c r="D951">
        <v>33.6554</v>
      </c>
      <c r="E951" s="1" t="str">
        <f>IF(ISNA(VLOOKUP(B951,Mapping!$K$5:$N$193,4,FALSE)),"Not Found",VLOOKUP(B951,Mapping!$K$5:$N$193,4,FALSE))</f>
        <v>MainPower NZ Ltd</v>
      </c>
      <c r="F951" s="1" t="str">
        <f>IF(ISNA(VLOOKUP(B951,Mapping!$K$5:$O$193,1,FALSE)),"Not Found",VLOOKUP(B951,Mapping!$K$5:$O$193,5,FALSE))</f>
        <v>Canterbury</v>
      </c>
      <c r="G951" s="1" t="str">
        <f t="shared" si="42"/>
        <v>MainPower NZ Ltd2008Canterbury</v>
      </c>
      <c r="H951" s="1" t="str">
        <f t="shared" si="43"/>
        <v>MainPower NZ Ltd2008</v>
      </c>
      <c r="I951" s="1">
        <f t="shared" si="44"/>
        <v>33.6554</v>
      </c>
    </row>
    <row r="952" spans="1:9">
      <c r="A952">
        <v>2009</v>
      </c>
      <c r="B952" t="s">
        <v>193</v>
      </c>
      <c r="C952">
        <v>365</v>
      </c>
      <c r="D952">
        <v>33.410850000000003</v>
      </c>
      <c r="E952" s="1" t="str">
        <f>IF(ISNA(VLOOKUP(B952,Mapping!$K$5:$N$193,4,FALSE)),"Not Found",VLOOKUP(B952,Mapping!$K$5:$N$193,4,FALSE))</f>
        <v>MainPower NZ Ltd</v>
      </c>
      <c r="F952" s="1" t="str">
        <f>IF(ISNA(VLOOKUP(B952,Mapping!$K$5:$O$193,1,FALSE)),"Not Found",VLOOKUP(B952,Mapping!$K$5:$O$193,5,FALSE))</f>
        <v>Canterbury</v>
      </c>
      <c r="G952" s="1" t="str">
        <f t="shared" si="42"/>
        <v>MainPower NZ Ltd2009Canterbury</v>
      </c>
      <c r="H952" s="1" t="str">
        <f t="shared" si="43"/>
        <v>MainPower NZ Ltd2009</v>
      </c>
      <c r="I952" s="1">
        <f t="shared" si="44"/>
        <v>33.410850000000003</v>
      </c>
    </row>
    <row r="953" spans="1:9">
      <c r="A953">
        <v>2010</v>
      </c>
      <c r="B953" t="s">
        <v>193</v>
      </c>
      <c r="C953">
        <v>365</v>
      </c>
      <c r="D953">
        <v>33.844900000000003</v>
      </c>
      <c r="E953" s="1" t="str">
        <f>IF(ISNA(VLOOKUP(B953,Mapping!$K$5:$N$193,4,FALSE)),"Not Found",VLOOKUP(B953,Mapping!$K$5:$N$193,4,FALSE))</f>
        <v>MainPower NZ Ltd</v>
      </c>
      <c r="F953" s="1" t="str">
        <f>IF(ISNA(VLOOKUP(B953,Mapping!$K$5:$O$193,1,FALSE)),"Not Found",VLOOKUP(B953,Mapping!$K$5:$O$193,5,FALSE))</f>
        <v>Canterbury</v>
      </c>
      <c r="G953" s="1" t="str">
        <f t="shared" si="42"/>
        <v>MainPower NZ Ltd2010Canterbury</v>
      </c>
      <c r="H953" s="1" t="str">
        <f t="shared" si="43"/>
        <v>MainPower NZ Ltd2010</v>
      </c>
      <c r="I953" s="1">
        <f t="shared" si="44"/>
        <v>33.844900000000003</v>
      </c>
    </row>
    <row r="954" spans="1:9">
      <c r="A954">
        <v>2011</v>
      </c>
      <c r="B954" t="s">
        <v>193</v>
      </c>
      <c r="C954">
        <v>181</v>
      </c>
      <c r="D954">
        <v>15.95105</v>
      </c>
      <c r="E954" s="1" t="str">
        <f>IF(ISNA(VLOOKUP(B954,Mapping!$K$5:$N$193,4,FALSE)),"Not Found",VLOOKUP(B954,Mapping!$K$5:$N$193,4,FALSE))</f>
        <v>MainPower NZ Ltd</v>
      </c>
      <c r="F954" s="1" t="str">
        <f>IF(ISNA(VLOOKUP(B954,Mapping!$K$5:$O$193,1,FALSE)),"Not Found",VLOOKUP(B954,Mapping!$K$5:$O$193,5,FALSE))</f>
        <v>Canterbury</v>
      </c>
      <c r="G954" s="1" t="str">
        <f t="shared" si="42"/>
        <v>MainPower NZ Ltd2011Canterbury</v>
      </c>
      <c r="H954" s="1" t="str">
        <f t="shared" si="43"/>
        <v>MainPower NZ Ltd2011</v>
      </c>
      <c r="I954" s="1">
        <f t="shared" si="44"/>
        <v>15.95105</v>
      </c>
    </row>
    <row r="955" spans="1:9">
      <c r="A955">
        <v>2009</v>
      </c>
      <c r="B955" t="s">
        <v>194</v>
      </c>
      <c r="C955">
        <v>250</v>
      </c>
      <c r="D955">
        <v>29.388349999999999</v>
      </c>
      <c r="E955" s="1" t="str">
        <f>IF(ISNA(VLOOKUP(B955,Mapping!$K$5:$N$193,4,FALSE)),"Not Found",VLOOKUP(B955,Mapping!$K$5:$N$193,4,FALSE))</f>
        <v>Powerco Ltd</v>
      </c>
      <c r="F955" s="1" t="str">
        <f>IF(ISNA(VLOOKUP(B955,Mapping!$K$5:$O$193,1,FALSE)),"Not Found",VLOOKUP(B955,Mapping!$K$5:$O$193,5,FALSE))</f>
        <v>Bay of Plenty</v>
      </c>
      <c r="G955" s="1" t="str">
        <f t="shared" si="42"/>
        <v>Powerco Ltd2009Bay of Plenty</v>
      </c>
      <c r="H955" s="1" t="str">
        <f t="shared" si="43"/>
        <v>Powerco Ltd2009</v>
      </c>
      <c r="I955" s="1">
        <f t="shared" si="44"/>
        <v>29.388349999999999</v>
      </c>
    </row>
    <row r="956" spans="1:9">
      <c r="A956">
        <v>2010</v>
      </c>
      <c r="B956" t="s">
        <v>194</v>
      </c>
      <c r="C956">
        <v>365</v>
      </c>
      <c r="D956">
        <v>67.624750000000006</v>
      </c>
      <c r="E956" s="1" t="str">
        <f>IF(ISNA(VLOOKUP(B956,Mapping!$K$5:$N$193,4,FALSE)),"Not Found",VLOOKUP(B956,Mapping!$K$5:$N$193,4,FALSE))</f>
        <v>Powerco Ltd</v>
      </c>
      <c r="F956" s="1" t="str">
        <f>IF(ISNA(VLOOKUP(B956,Mapping!$K$5:$O$193,1,FALSE)),"Not Found",VLOOKUP(B956,Mapping!$K$5:$O$193,5,FALSE))</f>
        <v>Bay of Plenty</v>
      </c>
      <c r="G956" s="1" t="str">
        <f t="shared" si="42"/>
        <v>Powerco Ltd2010Bay of Plenty</v>
      </c>
      <c r="H956" s="1" t="str">
        <f t="shared" si="43"/>
        <v>Powerco Ltd2010</v>
      </c>
      <c r="I956" s="1">
        <f t="shared" si="44"/>
        <v>67.624750000000006</v>
      </c>
    </row>
    <row r="957" spans="1:9">
      <c r="A957">
        <v>2011</v>
      </c>
      <c r="B957" t="s">
        <v>194</v>
      </c>
      <c r="C957">
        <v>181</v>
      </c>
      <c r="D957">
        <v>31.591449999999998</v>
      </c>
      <c r="E957" s="1" t="str">
        <f>IF(ISNA(VLOOKUP(B957,Mapping!$K$5:$N$193,4,FALSE)),"Not Found",VLOOKUP(B957,Mapping!$K$5:$N$193,4,FALSE))</f>
        <v>Powerco Ltd</v>
      </c>
      <c r="F957" s="1" t="str">
        <f>IF(ISNA(VLOOKUP(B957,Mapping!$K$5:$O$193,1,FALSE)),"Not Found",VLOOKUP(B957,Mapping!$K$5:$O$193,5,FALSE))</f>
        <v>Bay of Plenty</v>
      </c>
      <c r="G957" s="1" t="str">
        <f t="shared" si="42"/>
        <v>Powerco Ltd2011Bay of Plenty</v>
      </c>
      <c r="H957" s="1" t="str">
        <f t="shared" si="43"/>
        <v>Powerco Ltd2011</v>
      </c>
      <c r="I957" s="1">
        <f t="shared" si="44"/>
        <v>31.591449999999998</v>
      </c>
    </row>
    <row r="958" spans="1:9">
      <c r="A958">
        <v>2000</v>
      </c>
      <c r="B958" t="s">
        <v>195</v>
      </c>
      <c r="C958">
        <v>366</v>
      </c>
      <c r="D958">
        <v>110.26394999999999</v>
      </c>
      <c r="E958" s="1" t="str">
        <f>IF(ISNA(VLOOKUP(B958,Mapping!$K$5:$N$193,4,FALSE)),"Not Found",VLOOKUP(B958,Mapping!$K$5:$N$193,4,FALSE))</f>
        <v>Top Energy Ltd</v>
      </c>
      <c r="F958" s="1" t="str">
        <f>IF(ISNA(VLOOKUP(B958,Mapping!$K$5:$O$193,1,FALSE)),"Not Found",VLOOKUP(B958,Mapping!$K$5:$O$193,5,FALSE))</f>
        <v>Northland</v>
      </c>
      <c r="G958" s="1" t="str">
        <f t="shared" si="42"/>
        <v>Top Energy Ltd2000Northland</v>
      </c>
      <c r="H958" s="1" t="str">
        <f t="shared" si="43"/>
        <v>Top Energy Ltd2000</v>
      </c>
      <c r="I958" s="1">
        <f t="shared" si="44"/>
        <v>110.26394999999999</v>
      </c>
    </row>
    <row r="959" spans="1:9">
      <c r="A959">
        <v>2001</v>
      </c>
      <c r="B959" t="s">
        <v>195</v>
      </c>
      <c r="C959">
        <v>365</v>
      </c>
      <c r="D959">
        <v>109.57689999999999</v>
      </c>
      <c r="E959" s="1" t="str">
        <f>IF(ISNA(VLOOKUP(B959,Mapping!$K$5:$N$193,4,FALSE)),"Not Found",VLOOKUP(B959,Mapping!$K$5:$N$193,4,FALSE))</f>
        <v>Top Energy Ltd</v>
      </c>
      <c r="F959" s="1" t="str">
        <f>IF(ISNA(VLOOKUP(B959,Mapping!$K$5:$O$193,1,FALSE)),"Not Found",VLOOKUP(B959,Mapping!$K$5:$O$193,5,FALSE))</f>
        <v>Northland</v>
      </c>
      <c r="G959" s="1" t="str">
        <f t="shared" si="42"/>
        <v>Top Energy Ltd2001Northland</v>
      </c>
      <c r="H959" s="1" t="str">
        <f t="shared" si="43"/>
        <v>Top Energy Ltd2001</v>
      </c>
      <c r="I959" s="1">
        <f t="shared" si="44"/>
        <v>109.57689999999999</v>
      </c>
    </row>
    <row r="960" spans="1:9">
      <c r="A960">
        <v>2002</v>
      </c>
      <c r="B960" t="s">
        <v>195</v>
      </c>
      <c r="C960">
        <v>365</v>
      </c>
      <c r="D960">
        <v>111.148</v>
      </c>
      <c r="E960" s="1" t="str">
        <f>IF(ISNA(VLOOKUP(B960,Mapping!$K$5:$N$193,4,FALSE)),"Not Found",VLOOKUP(B960,Mapping!$K$5:$N$193,4,FALSE))</f>
        <v>Top Energy Ltd</v>
      </c>
      <c r="F960" s="1" t="str">
        <f>IF(ISNA(VLOOKUP(B960,Mapping!$K$5:$O$193,1,FALSE)),"Not Found",VLOOKUP(B960,Mapping!$K$5:$O$193,5,FALSE))</f>
        <v>Northland</v>
      </c>
      <c r="G960" s="1" t="str">
        <f t="shared" si="42"/>
        <v>Top Energy Ltd2002Northland</v>
      </c>
      <c r="H960" s="1" t="str">
        <f t="shared" si="43"/>
        <v>Top Energy Ltd2002</v>
      </c>
      <c r="I960" s="1">
        <f t="shared" si="44"/>
        <v>111.148</v>
      </c>
    </row>
    <row r="961" spans="1:9">
      <c r="A961">
        <v>2003</v>
      </c>
      <c r="B961" t="s">
        <v>195</v>
      </c>
      <c r="C961">
        <v>365</v>
      </c>
      <c r="D961">
        <v>113.62309999999999</v>
      </c>
      <c r="E961" s="1" t="str">
        <f>IF(ISNA(VLOOKUP(B961,Mapping!$K$5:$N$193,4,FALSE)),"Not Found",VLOOKUP(B961,Mapping!$K$5:$N$193,4,FALSE))</f>
        <v>Top Energy Ltd</v>
      </c>
      <c r="F961" s="1" t="str">
        <f>IF(ISNA(VLOOKUP(B961,Mapping!$K$5:$O$193,1,FALSE)),"Not Found",VLOOKUP(B961,Mapping!$K$5:$O$193,5,FALSE))</f>
        <v>Northland</v>
      </c>
      <c r="G961" s="1" t="str">
        <f t="shared" si="42"/>
        <v>Top Energy Ltd2003Northland</v>
      </c>
      <c r="H961" s="1" t="str">
        <f t="shared" si="43"/>
        <v>Top Energy Ltd2003</v>
      </c>
      <c r="I961" s="1">
        <f t="shared" si="44"/>
        <v>113.62309999999999</v>
      </c>
    </row>
    <row r="962" spans="1:9">
      <c r="A962">
        <v>2004</v>
      </c>
      <c r="B962" t="s">
        <v>195</v>
      </c>
      <c r="C962">
        <v>366</v>
      </c>
      <c r="D962">
        <v>121.9821</v>
      </c>
      <c r="E962" s="1" t="str">
        <f>IF(ISNA(VLOOKUP(B962,Mapping!$K$5:$N$193,4,FALSE)),"Not Found",VLOOKUP(B962,Mapping!$K$5:$N$193,4,FALSE))</f>
        <v>Top Energy Ltd</v>
      </c>
      <c r="F962" s="1" t="str">
        <f>IF(ISNA(VLOOKUP(B962,Mapping!$K$5:$O$193,1,FALSE)),"Not Found",VLOOKUP(B962,Mapping!$K$5:$O$193,5,FALSE))</f>
        <v>Northland</v>
      </c>
      <c r="G962" s="1" t="str">
        <f t="shared" ref="G962:G1025" si="45">+E962&amp;A962&amp;F962</f>
        <v>Top Energy Ltd2004Northland</v>
      </c>
      <c r="H962" s="1" t="str">
        <f t="shared" si="43"/>
        <v>Top Energy Ltd2004</v>
      </c>
      <c r="I962" s="1">
        <f t="shared" si="44"/>
        <v>121.9821</v>
      </c>
    </row>
    <row r="963" spans="1:9">
      <c r="A963">
        <v>2005</v>
      </c>
      <c r="B963" t="s">
        <v>195</v>
      </c>
      <c r="C963">
        <v>365</v>
      </c>
      <c r="D963">
        <v>125.0335</v>
      </c>
      <c r="E963" s="1" t="str">
        <f>IF(ISNA(VLOOKUP(B963,Mapping!$K$5:$N$193,4,FALSE)),"Not Found",VLOOKUP(B963,Mapping!$K$5:$N$193,4,FALSE))</f>
        <v>Top Energy Ltd</v>
      </c>
      <c r="F963" s="1" t="str">
        <f>IF(ISNA(VLOOKUP(B963,Mapping!$K$5:$O$193,1,FALSE)),"Not Found",VLOOKUP(B963,Mapping!$K$5:$O$193,5,FALSE))</f>
        <v>Northland</v>
      </c>
      <c r="G963" s="1" t="str">
        <f t="shared" si="45"/>
        <v>Top Energy Ltd2005Northland</v>
      </c>
      <c r="H963" s="1" t="str">
        <f t="shared" ref="H963:H1026" si="46">+E963&amp;A963</f>
        <v>Top Energy Ltd2005</v>
      </c>
      <c r="I963" s="1">
        <f t="shared" ref="I963:I1026" si="47">+D963</f>
        <v>125.0335</v>
      </c>
    </row>
    <row r="964" spans="1:9">
      <c r="A964">
        <v>2006</v>
      </c>
      <c r="B964" t="s">
        <v>195</v>
      </c>
      <c r="C964">
        <v>365</v>
      </c>
      <c r="D964">
        <v>144.44274999999999</v>
      </c>
      <c r="E964" s="1" t="str">
        <f>IF(ISNA(VLOOKUP(B964,Mapping!$K$5:$N$193,4,FALSE)),"Not Found",VLOOKUP(B964,Mapping!$K$5:$N$193,4,FALSE))</f>
        <v>Top Energy Ltd</v>
      </c>
      <c r="F964" s="1" t="str">
        <f>IF(ISNA(VLOOKUP(B964,Mapping!$K$5:$O$193,1,FALSE)),"Not Found",VLOOKUP(B964,Mapping!$K$5:$O$193,5,FALSE))</f>
        <v>Northland</v>
      </c>
      <c r="G964" s="1" t="str">
        <f t="shared" si="45"/>
        <v>Top Energy Ltd2006Northland</v>
      </c>
      <c r="H964" s="1" t="str">
        <f t="shared" si="46"/>
        <v>Top Energy Ltd2006</v>
      </c>
      <c r="I964" s="1">
        <f t="shared" si="47"/>
        <v>144.44274999999999</v>
      </c>
    </row>
    <row r="965" spans="1:9">
      <c r="A965">
        <v>2007</v>
      </c>
      <c r="B965" t="s">
        <v>195</v>
      </c>
      <c r="C965">
        <v>365</v>
      </c>
      <c r="D965">
        <v>143.12045000000001</v>
      </c>
      <c r="E965" s="1" t="str">
        <f>IF(ISNA(VLOOKUP(B965,Mapping!$K$5:$N$193,4,FALSE)),"Not Found",VLOOKUP(B965,Mapping!$K$5:$N$193,4,FALSE))</f>
        <v>Top Energy Ltd</v>
      </c>
      <c r="F965" s="1" t="str">
        <f>IF(ISNA(VLOOKUP(B965,Mapping!$K$5:$O$193,1,FALSE)),"Not Found",VLOOKUP(B965,Mapping!$K$5:$O$193,5,FALSE))</f>
        <v>Northland</v>
      </c>
      <c r="G965" s="1" t="str">
        <f t="shared" si="45"/>
        <v>Top Energy Ltd2007Northland</v>
      </c>
      <c r="H965" s="1" t="str">
        <f t="shared" si="46"/>
        <v>Top Energy Ltd2007</v>
      </c>
      <c r="I965" s="1">
        <f t="shared" si="47"/>
        <v>143.12045000000001</v>
      </c>
    </row>
    <row r="966" spans="1:9">
      <c r="A966">
        <v>2008</v>
      </c>
      <c r="B966" t="s">
        <v>195</v>
      </c>
      <c r="C966">
        <v>366</v>
      </c>
      <c r="D966">
        <v>123.58855</v>
      </c>
      <c r="E966" s="1" t="str">
        <f>IF(ISNA(VLOOKUP(B966,Mapping!$K$5:$N$193,4,FALSE)),"Not Found",VLOOKUP(B966,Mapping!$K$5:$N$193,4,FALSE))</f>
        <v>Top Energy Ltd</v>
      </c>
      <c r="F966" s="1" t="str">
        <f>IF(ISNA(VLOOKUP(B966,Mapping!$K$5:$O$193,1,FALSE)),"Not Found",VLOOKUP(B966,Mapping!$K$5:$O$193,5,FALSE))</f>
        <v>Northland</v>
      </c>
      <c r="G966" s="1" t="str">
        <f t="shared" si="45"/>
        <v>Top Energy Ltd2008Northland</v>
      </c>
      <c r="H966" s="1" t="str">
        <f t="shared" si="46"/>
        <v>Top Energy Ltd2008</v>
      </c>
      <c r="I966" s="1">
        <f t="shared" si="47"/>
        <v>123.58855</v>
      </c>
    </row>
    <row r="967" spans="1:9">
      <c r="A967">
        <v>2009</v>
      </c>
      <c r="B967" t="s">
        <v>195</v>
      </c>
      <c r="C967">
        <v>365</v>
      </c>
      <c r="D967">
        <v>64.74145</v>
      </c>
      <c r="E967" s="1" t="str">
        <f>IF(ISNA(VLOOKUP(B967,Mapping!$K$5:$N$193,4,FALSE)),"Not Found",VLOOKUP(B967,Mapping!$K$5:$N$193,4,FALSE))</f>
        <v>Top Energy Ltd</v>
      </c>
      <c r="F967" s="1" t="str">
        <f>IF(ISNA(VLOOKUP(B967,Mapping!$K$5:$O$193,1,FALSE)),"Not Found",VLOOKUP(B967,Mapping!$K$5:$O$193,5,FALSE))</f>
        <v>Northland</v>
      </c>
      <c r="G967" s="1" t="str">
        <f t="shared" si="45"/>
        <v>Top Energy Ltd2009Northland</v>
      </c>
      <c r="H967" s="1" t="str">
        <f t="shared" si="46"/>
        <v>Top Energy Ltd2009</v>
      </c>
      <c r="I967" s="1">
        <f t="shared" si="47"/>
        <v>64.74145</v>
      </c>
    </row>
    <row r="968" spans="1:9">
      <c r="A968">
        <v>2010</v>
      </c>
      <c r="B968" t="s">
        <v>195</v>
      </c>
      <c r="C968">
        <v>365</v>
      </c>
      <c r="D968">
        <v>38.05095</v>
      </c>
      <c r="E968" s="1" t="str">
        <f>IF(ISNA(VLOOKUP(B968,Mapping!$K$5:$N$193,4,FALSE)),"Not Found",VLOOKUP(B968,Mapping!$K$5:$N$193,4,FALSE))</f>
        <v>Top Energy Ltd</v>
      </c>
      <c r="F968" s="1" t="str">
        <f>IF(ISNA(VLOOKUP(B968,Mapping!$K$5:$O$193,1,FALSE)),"Not Found",VLOOKUP(B968,Mapping!$K$5:$O$193,5,FALSE))</f>
        <v>Northland</v>
      </c>
      <c r="G968" s="1" t="str">
        <f t="shared" si="45"/>
        <v>Top Energy Ltd2010Northland</v>
      </c>
      <c r="H968" s="1" t="str">
        <f t="shared" si="46"/>
        <v>Top Energy Ltd2010</v>
      </c>
      <c r="I968" s="1">
        <f t="shared" si="47"/>
        <v>38.05095</v>
      </c>
    </row>
    <row r="969" spans="1:9">
      <c r="A969">
        <v>2011</v>
      </c>
      <c r="B969" t="s">
        <v>195</v>
      </c>
      <c r="C969">
        <v>181</v>
      </c>
      <c r="D969">
        <v>24.702649999999998</v>
      </c>
      <c r="E969" s="1" t="str">
        <f>IF(ISNA(VLOOKUP(B969,Mapping!$K$5:$N$193,4,FALSE)),"Not Found",VLOOKUP(B969,Mapping!$K$5:$N$193,4,FALSE))</f>
        <v>Top Energy Ltd</v>
      </c>
      <c r="F969" s="1" t="str">
        <f>IF(ISNA(VLOOKUP(B969,Mapping!$K$5:$O$193,1,FALSE)),"Not Found",VLOOKUP(B969,Mapping!$K$5:$O$193,5,FALSE))</f>
        <v>Northland</v>
      </c>
      <c r="G969" s="1" t="str">
        <f t="shared" si="45"/>
        <v>Top Energy Ltd2011Northland</v>
      </c>
      <c r="H969" s="1" t="str">
        <f t="shared" si="46"/>
        <v>Top Energy Ltd2011</v>
      </c>
      <c r="I969" s="1">
        <f t="shared" si="47"/>
        <v>24.702649999999998</v>
      </c>
    </row>
    <row r="970" spans="1:9">
      <c r="A970">
        <v>2000</v>
      </c>
      <c r="B970" t="s">
        <v>196</v>
      </c>
      <c r="C970">
        <v>366</v>
      </c>
      <c r="D970">
        <v>8.4499999999999992E-3</v>
      </c>
      <c r="E970" s="1" t="str">
        <f>IF(ISNA(VLOOKUP(B970,Mapping!$K$5:$N$193,4,FALSE)),"Not Found",VLOOKUP(B970,Mapping!$K$5:$N$193,4,FALSE))</f>
        <v>Not Found</v>
      </c>
      <c r="F970" s="1" t="str">
        <f>IF(ISNA(VLOOKUP(B970,Mapping!$K$5:$O$193,1,FALSE)),"Not Found",VLOOKUP(B970,Mapping!$K$5:$O$193,5,FALSE))</f>
        <v>Not Found</v>
      </c>
      <c r="G970" s="1" t="str">
        <f t="shared" si="45"/>
        <v>Not Found2000Not Found</v>
      </c>
      <c r="H970" s="1" t="str">
        <f t="shared" si="46"/>
        <v>Not Found2000</v>
      </c>
      <c r="I970" s="1">
        <f t="shared" si="47"/>
        <v>8.4499999999999992E-3</v>
      </c>
    </row>
    <row r="971" spans="1:9">
      <c r="A971">
        <v>2001</v>
      </c>
      <c r="B971" t="s">
        <v>196</v>
      </c>
      <c r="C971">
        <v>365</v>
      </c>
      <c r="D971">
        <v>1.18E-2</v>
      </c>
      <c r="E971" s="1" t="str">
        <f>IF(ISNA(VLOOKUP(B971,Mapping!$K$5:$N$193,4,FALSE)),"Not Found",VLOOKUP(B971,Mapping!$K$5:$N$193,4,FALSE))</f>
        <v>Not Found</v>
      </c>
      <c r="F971" s="1" t="str">
        <f>IF(ISNA(VLOOKUP(B971,Mapping!$K$5:$O$193,1,FALSE)),"Not Found",VLOOKUP(B971,Mapping!$K$5:$O$193,5,FALSE))</f>
        <v>Not Found</v>
      </c>
      <c r="G971" s="1" t="str">
        <f t="shared" si="45"/>
        <v>Not Found2001Not Found</v>
      </c>
      <c r="H971" s="1" t="str">
        <f t="shared" si="46"/>
        <v>Not Found2001</v>
      </c>
      <c r="I971" s="1">
        <f t="shared" si="47"/>
        <v>1.18E-2</v>
      </c>
    </row>
    <row r="972" spans="1:9">
      <c r="A972">
        <v>2002</v>
      </c>
      <c r="B972" t="s">
        <v>196</v>
      </c>
      <c r="C972">
        <v>365</v>
      </c>
      <c r="D972">
        <v>1.0999999999999999E-2</v>
      </c>
      <c r="E972" s="1" t="str">
        <f>IF(ISNA(VLOOKUP(B972,Mapping!$K$5:$N$193,4,FALSE)),"Not Found",VLOOKUP(B972,Mapping!$K$5:$N$193,4,FALSE))</f>
        <v>Not Found</v>
      </c>
      <c r="F972" s="1" t="str">
        <f>IF(ISNA(VLOOKUP(B972,Mapping!$K$5:$O$193,1,FALSE)),"Not Found",VLOOKUP(B972,Mapping!$K$5:$O$193,5,FALSE))</f>
        <v>Not Found</v>
      </c>
      <c r="G972" s="1" t="str">
        <f t="shared" si="45"/>
        <v>Not Found2002Not Found</v>
      </c>
      <c r="H972" s="1" t="str">
        <f t="shared" si="46"/>
        <v>Not Found2002</v>
      </c>
      <c r="I972" s="1">
        <f t="shared" si="47"/>
        <v>1.0999999999999999E-2</v>
      </c>
    </row>
    <row r="973" spans="1:9">
      <c r="A973">
        <v>2003</v>
      </c>
      <c r="B973" t="s">
        <v>196</v>
      </c>
      <c r="C973">
        <v>365</v>
      </c>
      <c r="D973">
        <v>0</v>
      </c>
      <c r="E973" s="1" t="str">
        <f>IF(ISNA(VLOOKUP(B973,Mapping!$K$5:$N$193,4,FALSE)),"Not Found",VLOOKUP(B973,Mapping!$K$5:$N$193,4,FALSE))</f>
        <v>Not Found</v>
      </c>
      <c r="F973" s="1" t="str">
        <f>IF(ISNA(VLOOKUP(B973,Mapping!$K$5:$O$193,1,FALSE)),"Not Found",VLOOKUP(B973,Mapping!$K$5:$O$193,5,FALSE))</f>
        <v>Not Found</v>
      </c>
      <c r="G973" s="1" t="str">
        <f t="shared" si="45"/>
        <v>Not Found2003Not Found</v>
      </c>
      <c r="H973" s="1" t="str">
        <f t="shared" si="46"/>
        <v>Not Found2003</v>
      </c>
      <c r="I973" s="1">
        <f t="shared" si="47"/>
        <v>0</v>
      </c>
    </row>
    <row r="974" spans="1:9">
      <c r="A974">
        <v>2004</v>
      </c>
      <c r="B974" t="s">
        <v>196</v>
      </c>
      <c r="C974">
        <v>366</v>
      </c>
      <c r="D974">
        <v>2.3500000000000001E-3</v>
      </c>
      <c r="E974" s="1" t="str">
        <f>IF(ISNA(VLOOKUP(B974,Mapping!$K$5:$N$193,4,FALSE)),"Not Found",VLOOKUP(B974,Mapping!$K$5:$N$193,4,FALSE))</f>
        <v>Not Found</v>
      </c>
      <c r="F974" s="1" t="str">
        <f>IF(ISNA(VLOOKUP(B974,Mapping!$K$5:$O$193,1,FALSE)),"Not Found",VLOOKUP(B974,Mapping!$K$5:$O$193,5,FALSE))</f>
        <v>Not Found</v>
      </c>
      <c r="G974" s="1" t="str">
        <f t="shared" si="45"/>
        <v>Not Found2004Not Found</v>
      </c>
      <c r="H974" s="1" t="str">
        <f t="shared" si="46"/>
        <v>Not Found2004</v>
      </c>
      <c r="I974" s="1">
        <f t="shared" si="47"/>
        <v>2.3500000000000001E-3</v>
      </c>
    </row>
    <row r="975" spans="1:9">
      <c r="A975">
        <v>2005</v>
      </c>
      <c r="B975" t="s">
        <v>196</v>
      </c>
      <c r="C975">
        <v>365</v>
      </c>
      <c r="D975">
        <v>4.1999999999999997E-3</v>
      </c>
      <c r="E975" s="1" t="str">
        <f>IF(ISNA(VLOOKUP(B975,Mapping!$K$5:$N$193,4,FALSE)),"Not Found",VLOOKUP(B975,Mapping!$K$5:$N$193,4,FALSE))</f>
        <v>Not Found</v>
      </c>
      <c r="F975" s="1" t="str">
        <f>IF(ISNA(VLOOKUP(B975,Mapping!$K$5:$O$193,1,FALSE)),"Not Found",VLOOKUP(B975,Mapping!$K$5:$O$193,5,FALSE))</f>
        <v>Not Found</v>
      </c>
      <c r="G975" s="1" t="str">
        <f t="shared" si="45"/>
        <v>Not Found2005Not Found</v>
      </c>
      <c r="H975" s="1" t="str">
        <f t="shared" si="46"/>
        <v>Not Found2005</v>
      </c>
      <c r="I975" s="1">
        <f t="shared" si="47"/>
        <v>4.1999999999999997E-3</v>
      </c>
    </row>
    <row r="976" spans="1:9">
      <c r="A976">
        <v>2006</v>
      </c>
      <c r="B976" t="s">
        <v>196</v>
      </c>
      <c r="C976">
        <v>365</v>
      </c>
      <c r="D976">
        <v>2.7150000000000001E-2</v>
      </c>
      <c r="E976" s="1" t="str">
        <f>IF(ISNA(VLOOKUP(B976,Mapping!$K$5:$N$193,4,FALSE)),"Not Found",VLOOKUP(B976,Mapping!$K$5:$N$193,4,FALSE))</f>
        <v>Not Found</v>
      </c>
      <c r="F976" s="1" t="str">
        <f>IF(ISNA(VLOOKUP(B976,Mapping!$K$5:$O$193,1,FALSE)),"Not Found",VLOOKUP(B976,Mapping!$K$5:$O$193,5,FALSE))</f>
        <v>Not Found</v>
      </c>
      <c r="G976" s="1" t="str">
        <f t="shared" si="45"/>
        <v>Not Found2006Not Found</v>
      </c>
      <c r="H976" s="1" t="str">
        <f t="shared" si="46"/>
        <v>Not Found2006</v>
      </c>
      <c r="I976" s="1">
        <f t="shared" si="47"/>
        <v>2.7150000000000001E-2</v>
      </c>
    </row>
    <row r="977" spans="1:9">
      <c r="A977">
        <v>2007</v>
      </c>
      <c r="B977" t="s">
        <v>196</v>
      </c>
      <c r="C977">
        <v>365</v>
      </c>
      <c r="D977">
        <v>1.15E-3</v>
      </c>
      <c r="E977" s="1" t="str">
        <f>IF(ISNA(VLOOKUP(B977,Mapping!$K$5:$N$193,4,FALSE)),"Not Found",VLOOKUP(B977,Mapping!$K$5:$N$193,4,FALSE))</f>
        <v>Not Found</v>
      </c>
      <c r="F977" s="1" t="str">
        <f>IF(ISNA(VLOOKUP(B977,Mapping!$K$5:$O$193,1,FALSE)),"Not Found",VLOOKUP(B977,Mapping!$K$5:$O$193,5,FALSE))</f>
        <v>Not Found</v>
      </c>
      <c r="G977" s="1" t="str">
        <f t="shared" si="45"/>
        <v>Not Found2007Not Found</v>
      </c>
      <c r="H977" s="1" t="str">
        <f t="shared" si="46"/>
        <v>Not Found2007</v>
      </c>
      <c r="I977" s="1">
        <f t="shared" si="47"/>
        <v>1.15E-3</v>
      </c>
    </row>
    <row r="978" spans="1:9">
      <c r="A978">
        <v>2008</v>
      </c>
      <c r="B978" t="s">
        <v>196</v>
      </c>
      <c r="C978">
        <v>366</v>
      </c>
      <c r="D978">
        <v>0</v>
      </c>
      <c r="E978" s="1" t="str">
        <f>IF(ISNA(VLOOKUP(B978,Mapping!$K$5:$N$193,4,FALSE)),"Not Found",VLOOKUP(B978,Mapping!$K$5:$N$193,4,FALSE))</f>
        <v>Not Found</v>
      </c>
      <c r="F978" s="1" t="str">
        <f>IF(ISNA(VLOOKUP(B978,Mapping!$K$5:$O$193,1,FALSE)),"Not Found",VLOOKUP(B978,Mapping!$K$5:$O$193,5,FALSE))</f>
        <v>Not Found</v>
      </c>
      <c r="G978" s="1" t="str">
        <f t="shared" si="45"/>
        <v>Not Found2008Not Found</v>
      </c>
      <c r="H978" s="1" t="str">
        <f t="shared" si="46"/>
        <v>Not Found2008</v>
      </c>
      <c r="I978" s="1">
        <f t="shared" si="47"/>
        <v>0</v>
      </c>
    </row>
    <row r="979" spans="1:9">
      <c r="A979">
        <v>2009</v>
      </c>
      <c r="B979" t="s">
        <v>196</v>
      </c>
      <c r="C979">
        <v>365</v>
      </c>
      <c r="D979">
        <v>2.65E-3</v>
      </c>
      <c r="E979" s="1" t="str">
        <f>IF(ISNA(VLOOKUP(B979,Mapping!$K$5:$N$193,4,FALSE)),"Not Found",VLOOKUP(B979,Mapping!$K$5:$N$193,4,FALSE))</f>
        <v>Not Found</v>
      </c>
      <c r="F979" s="1" t="str">
        <f>IF(ISNA(VLOOKUP(B979,Mapping!$K$5:$O$193,1,FALSE)),"Not Found",VLOOKUP(B979,Mapping!$K$5:$O$193,5,FALSE))</f>
        <v>Not Found</v>
      </c>
      <c r="G979" s="1" t="str">
        <f t="shared" si="45"/>
        <v>Not Found2009Not Found</v>
      </c>
      <c r="H979" s="1" t="str">
        <f t="shared" si="46"/>
        <v>Not Found2009</v>
      </c>
      <c r="I979" s="1">
        <f t="shared" si="47"/>
        <v>2.65E-3</v>
      </c>
    </row>
    <row r="980" spans="1:9">
      <c r="A980">
        <v>2010</v>
      </c>
      <c r="B980" t="s">
        <v>196</v>
      </c>
      <c r="C980">
        <v>365</v>
      </c>
      <c r="D980">
        <v>2.3999999999999998E-3</v>
      </c>
      <c r="E980" s="1" t="str">
        <f>IF(ISNA(VLOOKUP(B980,Mapping!$K$5:$N$193,4,FALSE)),"Not Found",VLOOKUP(B980,Mapping!$K$5:$N$193,4,FALSE))</f>
        <v>Not Found</v>
      </c>
      <c r="F980" s="1" t="str">
        <f>IF(ISNA(VLOOKUP(B980,Mapping!$K$5:$O$193,1,FALSE)),"Not Found",VLOOKUP(B980,Mapping!$K$5:$O$193,5,FALSE))</f>
        <v>Not Found</v>
      </c>
      <c r="G980" s="1" t="str">
        <f t="shared" si="45"/>
        <v>Not Found2010Not Found</v>
      </c>
      <c r="H980" s="1" t="str">
        <f t="shared" si="46"/>
        <v>Not Found2010</v>
      </c>
      <c r="I980" s="1">
        <f t="shared" si="47"/>
        <v>2.3999999999999998E-3</v>
      </c>
    </row>
    <row r="981" spans="1:9">
      <c r="A981">
        <v>2011</v>
      </c>
      <c r="B981" t="s">
        <v>196</v>
      </c>
      <c r="C981">
        <v>181</v>
      </c>
      <c r="D981">
        <v>0</v>
      </c>
      <c r="E981" s="1" t="str">
        <f>IF(ISNA(VLOOKUP(B981,Mapping!$K$5:$N$193,4,FALSE)),"Not Found",VLOOKUP(B981,Mapping!$K$5:$N$193,4,FALSE))</f>
        <v>Not Found</v>
      </c>
      <c r="F981" s="1" t="str">
        <f>IF(ISNA(VLOOKUP(B981,Mapping!$K$5:$O$193,1,FALSE)),"Not Found",VLOOKUP(B981,Mapping!$K$5:$O$193,5,FALSE))</f>
        <v>Not Found</v>
      </c>
      <c r="G981" s="1" t="str">
        <f t="shared" si="45"/>
        <v>Not Found2011Not Found</v>
      </c>
      <c r="H981" s="1" t="str">
        <f t="shared" si="46"/>
        <v>Not Found2011</v>
      </c>
      <c r="I981" s="1">
        <f t="shared" si="47"/>
        <v>0</v>
      </c>
    </row>
    <row r="982" spans="1:9">
      <c r="A982">
        <v>2000</v>
      </c>
      <c r="B982" t="s">
        <v>197</v>
      </c>
      <c r="C982">
        <v>366</v>
      </c>
      <c r="D982">
        <v>179.77504999999999</v>
      </c>
      <c r="E982" s="1" t="str">
        <f>IF(ISNA(VLOOKUP(B982,Mapping!$K$5:$N$193,4,FALSE)),"Not Found",VLOOKUP(B982,Mapping!$K$5:$N$193,4,FALSE))</f>
        <v>Powerco Ltd</v>
      </c>
      <c r="F982" s="1" t="str">
        <f>IF(ISNA(VLOOKUP(B982,Mapping!$K$5:$O$193,1,FALSE)),"Not Found",VLOOKUP(B982,Mapping!$K$5:$O$193,5,FALSE))</f>
        <v>Waikato</v>
      </c>
      <c r="G982" s="1" t="str">
        <f t="shared" si="45"/>
        <v>Powerco Ltd2000Waikato</v>
      </c>
      <c r="H982" s="1" t="str">
        <f t="shared" si="46"/>
        <v>Powerco Ltd2000</v>
      </c>
      <c r="I982" s="1">
        <f t="shared" si="47"/>
        <v>179.77504999999999</v>
      </c>
    </row>
    <row r="983" spans="1:9">
      <c r="A983">
        <v>2001</v>
      </c>
      <c r="B983" t="s">
        <v>197</v>
      </c>
      <c r="C983">
        <v>365</v>
      </c>
      <c r="D983">
        <v>185.5427</v>
      </c>
      <c r="E983" s="1" t="str">
        <f>IF(ISNA(VLOOKUP(B983,Mapping!$K$5:$N$193,4,FALSE)),"Not Found",VLOOKUP(B983,Mapping!$K$5:$N$193,4,FALSE))</f>
        <v>Powerco Ltd</v>
      </c>
      <c r="F983" s="1" t="str">
        <f>IF(ISNA(VLOOKUP(B983,Mapping!$K$5:$O$193,1,FALSE)),"Not Found",VLOOKUP(B983,Mapping!$K$5:$O$193,5,FALSE))</f>
        <v>Waikato</v>
      </c>
      <c r="G983" s="1" t="str">
        <f t="shared" si="45"/>
        <v>Powerco Ltd2001Waikato</v>
      </c>
      <c r="H983" s="1" t="str">
        <f t="shared" si="46"/>
        <v>Powerco Ltd2001</v>
      </c>
      <c r="I983" s="1">
        <f t="shared" si="47"/>
        <v>185.5427</v>
      </c>
    </row>
    <row r="984" spans="1:9">
      <c r="A984">
        <v>2002</v>
      </c>
      <c r="B984" t="s">
        <v>197</v>
      </c>
      <c r="C984">
        <v>365</v>
      </c>
      <c r="D984">
        <v>191.05885000000001</v>
      </c>
      <c r="E984" s="1" t="str">
        <f>IF(ISNA(VLOOKUP(B984,Mapping!$K$5:$N$193,4,FALSE)),"Not Found",VLOOKUP(B984,Mapping!$K$5:$N$193,4,FALSE))</f>
        <v>Powerco Ltd</v>
      </c>
      <c r="F984" s="1" t="str">
        <f>IF(ISNA(VLOOKUP(B984,Mapping!$K$5:$O$193,1,FALSE)),"Not Found",VLOOKUP(B984,Mapping!$K$5:$O$193,5,FALSE))</f>
        <v>Waikato</v>
      </c>
      <c r="G984" s="1" t="str">
        <f t="shared" si="45"/>
        <v>Powerco Ltd2002Waikato</v>
      </c>
      <c r="H984" s="1" t="str">
        <f t="shared" si="46"/>
        <v>Powerco Ltd2002</v>
      </c>
      <c r="I984" s="1">
        <f t="shared" si="47"/>
        <v>191.05885000000001</v>
      </c>
    </row>
    <row r="985" spans="1:9">
      <c r="A985">
        <v>2003</v>
      </c>
      <c r="B985" t="s">
        <v>197</v>
      </c>
      <c r="C985">
        <v>365</v>
      </c>
      <c r="D985">
        <v>196.69354999999999</v>
      </c>
      <c r="E985" s="1" t="str">
        <f>IF(ISNA(VLOOKUP(B985,Mapping!$K$5:$N$193,4,FALSE)),"Not Found",VLOOKUP(B985,Mapping!$K$5:$N$193,4,FALSE))</f>
        <v>Powerco Ltd</v>
      </c>
      <c r="F985" s="1" t="str">
        <f>IF(ISNA(VLOOKUP(B985,Mapping!$K$5:$O$193,1,FALSE)),"Not Found",VLOOKUP(B985,Mapping!$K$5:$O$193,5,FALSE))</f>
        <v>Waikato</v>
      </c>
      <c r="G985" s="1" t="str">
        <f t="shared" si="45"/>
        <v>Powerco Ltd2003Waikato</v>
      </c>
      <c r="H985" s="1" t="str">
        <f t="shared" si="46"/>
        <v>Powerco Ltd2003</v>
      </c>
      <c r="I985" s="1">
        <f t="shared" si="47"/>
        <v>196.69354999999999</v>
      </c>
    </row>
    <row r="986" spans="1:9">
      <c r="A986">
        <v>2004</v>
      </c>
      <c r="B986" t="s">
        <v>197</v>
      </c>
      <c r="C986">
        <v>366</v>
      </c>
      <c r="D986">
        <v>207.75620000000001</v>
      </c>
      <c r="E986" s="1" t="str">
        <f>IF(ISNA(VLOOKUP(B986,Mapping!$K$5:$N$193,4,FALSE)),"Not Found",VLOOKUP(B986,Mapping!$K$5:$N$193,4,FALSE))</f>
        <v>Powerco Ltd</v>
      </c>
      <c r="F986" s="1" t="str">
        <f>IF(ISNA(VLOOKUP(B986,Mapping!$K$5:$O$193,1,FALSE)),"Not Found",VLOOKUP(B986,Mapping!$K$5:$O$193,5,FALSE))</f>
        <v>Waikato</v>
      </c>
      <c r="G986" s="1" t="str">
        <f t="shared" si="45"/>
        <v>Powerco Ltd2004Waikato</v>
      </c>
      <c r="H986" s="1" t="str">
        <f t="shared" si="46"/>
        <v>Powerco Ltd2004</v>
      </c>
      <c r="I986" s="1">
        <f t="shared" si="47"/>
        <v>207.75620000000001</v>
      </c>
    </row>
    <row r="987" spans="1:9">
      <c r="A987">
        <v>2005</v>
      </c>
      <c r="B987" t="s">
        <v>197</v>
      </c>
      <c r="C987">
        <v>365</v>
      </c>
      <c r="D987">
        <v>208.84200000000001</v>
      </c>
      <c r="E987" s="1" t="str">
        <f>IF(ISNA(VLOOKUP(B987,Mapping!$K$5:$N$193,4,FALSE)),"Not Found",VLOOKUP(B987,Mapping!$K$5:$N$193,4,FALSE))</f>
        <v>Powerco Ltd</v>
      </c>
      <c r="F987" s="1" t="str">
        <f>IF(ISNA(VLOOKUP(B987,Mapping!$K$5:$O$193,1,FALSE)),"Not Found",VLOOKUP(B987,Mapping!$K$5:$O$193,5,FALSE))</f>
        <v>Waikato</v>
      </c>
      <c r="G987" s="1" t="str">
        <f t="shared" si="45"/>
        <v>Powerco Ltd2005Waikato</v>
      </c>
      <c r="H987" s="1" t="str">
        <f t="shared" si="46"/>
        <v>Powerco Ltd2005</v>
      </c>
      <c r="I987" s="1">
        <f t="shared" si="47"/>
        <v>208.84200000000001</v>
      </c>
    </row>
    <row r="988" spans="1:9">
      <c r="A988">
        <v>2006</v>
      </c>
      <c r="B988" t="s">
        <v>197</v>
      </c>
      <c r="C988">
        <v>365</v>
      </c>
      <c r="D988">
        <v>213.81975</v>
      </c>
      <c r="E988" s="1" t="str">
        <f>IF(ISNA(VLOOKUP(B988,Mapping!$K$5:$N$193,4,FALSE)),"Not Found",VLOOKUP(B988,Mapping!$K$5:$N$193,4,FALSE))</f>
        <v>Powerco Ltd</v>
      </c>
      <c r="F988" s="1" t="str">
        <f>IF(ISNA(VLOOKUP(B988,Mapping!$K$5:$O$193,1,FALSE)),"Not Found",VLOOKUP(B988,Mapping!$K$5:$O$193,5,FALSE))</f>
        <v>Waikato</v>
      </c>
      <c r="G988" s="1" t="str">
        <f t="shared" si="45"/>
        <v>Powerco Ltd2006Waikato</v>
      </c>
      <c r="H988" s="1" t="str">
        <f t="shared" si="46"/>
        <v>Powerco Ltd2006</v>
      </c>
      <c r="I988" s="1">
        <f t="shared" si="47"/>
        <v>213.81975</v>
      </c>
    </row>
    <row r="989" spans="1:9">
      <c r="A989">
        <v>2007</v>
      </c>
      <c r="B989" t="s">
        <v>197</v>
      </c>
      <c r="C989">
        <v>365</v>
      </c>
      <c r="D989">
        <v>215.95099999999999</v>
      </c>
      <c r="E989" s="1" t="str">
        <f>IF(ISNA(VLOOKUP(B989,Mapping!$K$5:$N$193,4,FALSE)),"Not Found",VLOOKUP(B989,Mapping!$K$5:$N$193,4,FALSE))</f>
        <v>Powerco Ltd</v>
      </c>
      <c r="F989" s="1" t="str">
        <f>IF(ISNA(VLOOKUP(B989,Mapping!$K$5:$O$193,1,FALSE)),"Not Found",VLOOKUP(B989,Mapping!$K$5:$O$193,5,FALSE))</f>
        <v>Waikato</v>
      </c>
      <c r="G989" s="1" t="str">
        <f t="shared" si="45"/>
        <v>Powerco Ltd2007Waikato</v>
      </c>
      <c r="H989" s="1" t="str">
        <f t="shared" si="46"/>
        <v>Powerco Ltd2007</v>
      </c>
      <c r="I989" s="1">
        <f t="shared" si="47"/>
        <v>215.95099999999999</v>
      </c>
    </row>
    <row r="990" spans="1:9">
      <c r="A990">
        <v>2008</v>
      </c>
      <c r="B990" t="s">
        <v>197</v>
      </c>
      <c r="C990">
        <v>366</v>
      </c>
      <c r="D990">
        <v>210.11115000000001</v>
      </c>
      <c r="E990" s="1" t="str">
        <f>IF(ISNA(VLOOKUP(B990,Mapping!$K$5:$N$193,4,FALSE)),"Not Found",VLOOKUP(B990,Mapping!$K$5:$N$193,4,FALSE))</f>
        <v>Powerco Ltd</v>
      </c>
      <c r="F990" s="1" t="str">
        <f>IF(ISNA(VLOOKUP(B990,Mapping!$K$5:$O$193,1,FALSE)),"Not Found",VLOOKUP(B990,Mapping!$K$5:$O$193,5,FALSE))</f>
        <v>Waikato</v>
      </c>
      <c r="G990" s="1" t="str">
        <f t="shared" si="45"/>
        <v>Powerco Ltd2008Waikato</v>
      </c>
      <c r="H990" s="1" t="str">
        <f t="shared" si="46"/>
        <v>Powerco Ltd2008</v>
      </c>
      <c r="I990" s="1">
        <f t="shared" si="47"/>
        <v>210.11115000000001</v>
      </c>
    </row>
    <row r="991" spans="1:9">
      <c r="A991">
        <v>2009</v>
      </c>
      <c r="B991" t="s">
        <v>197</v>
      </c>
      <c r="C991">
        <v>365</v>
      </c>
      <c r="D991">
        <v>211.84960000000001</v>
      </c>
      <c r="E991" s="1" t="str">
        <f>IF(ISNA(VLOOKUP(B991,Mapping!$K$5:$N$193,4,FALSE)),"Not Found",VLOOKUP(B991,Mapping!$K$5:$N$193,4,FALSE))</f>
        <v>Powerco Ltd</v>
      </c>
      <c r="F991" s="1" t="str">
        <f>IF(ISNA(VLOOKUP(B991,Mapping!$K$5:$O$193,1,FALSE)),"Not Found",VLOOKUP(B991,Mapping!$K$5:$O$193,5,FALSE))</f>
        <v>Waikato</v>
      </c>
      <c r="G991" s="1" t="str">
        <f t="shared" si="45"/>
        <v>Powerco Ltd2009Waikato</v>
      </c>
      <c r="H991" s="1" t="str">
        <f t="shared" si="46"/>
        <v>Powerco Ltd2009</v>
      </c>
      <c r="I991" s="1">
        <f t="shared" si="47"/>
        <v>211.84960000000001</v>
      </c>
    </row>
    <row r="992" spans="1:9">
      <c r="A992">
        <v>2010</v>
      </c>
      <c r="B992" t="s">
        <v>197</v>
      </c>
      <c r="C992">
        <v>365</v>
      </c>
      <c r="D992">
        <v>209.29679999999999</v>
      </c>
      <c r="E992" s="1" t="str">
        <f>IF(ISNA(VLOOKUP(B992,Mapping!$K$5:$N$193,4,FALSE)),"Not Found",VLOOKUP(B992,Mapping!$K$5:$N$193,4,FALSE))</f>
        <v>Powerco Ltd</v>
      </c>
      <c r="F992" s="1" t="str">
        <f>IF(ISNA(VLOOKUP(B992,Mapping!$K$5:$O$193,1,FALSE)),"Not Found",VLOOKUP(B992,Mapping!$K$5:$O$193,5,FALSE))</f>
        <v>Waikato</v>
      </c>
      <c r="G992" s="1" t="str">
        <f t="shared" si="45"/>
        <v>Powerco Ltd2010Waikato</v>
      </c>
      <c r="H992" s="1" t="str">
        <f t="shared" si="46"/>
        <v>Powerco Ltd2010</v>
      </c>
      <c r="I992" s="1">
        <f t="shared" si="47"/>
        <v>209.29679999999999</v>
      </c>
    </row>
    <row r="993" spans="1:9">
      <c r="A993">
        <v>2011</v>
      </c>
      <c r="B993" t="s">
        <v>197</v>
      </c>
      <c r="C993">
        <v>181</v>
      </c>
      <c r="D993">
        <v>102.30395</v>
      </c>
      <c r="E993" s="1" t="str">
        <f>IF(ISNA(VLOOKUP(B993,Mapping!$K$5:$N$193,4,FALSE)),"Not Found",VLOOKUP(B993,Mapping!$K$5:$N$193,4,FALSE))</f>
        <v>Powerco Ltd</v>
      </c>
      <c r="F993" s="1" t="str">
        <f>IF(ISNA(VLOOKUP(B993,Mapping!$K$5:$O$193,1,FALSE)),"Not Found",VLOOKUP(B993,Mapping!$K$5:$O$193,5,FALSE))</f>
        <v>Waikato</v>
      </c>
      <c r="G993" s="1" t="str">
        <f t="shared" si="45"/>
        <v>Powerco Ltd2011Waikato</v>
      </c>
      <c r="H993" s="1" t="str">
        <f t="shared" si="46"/>
        <v>Powerco Ltd2011</v>
      </c>
      <c r="I993" s="1">
        <f t="shared" si="47"/>
        <v>102.30395</v>
      </c>
    </row>
    <row r="994" spans="1:9">
      <c r="A994">
        <v>2000</v>
      </c>
      <c r="B994" t="s">
        <v>198</v>
      </c>
      <c r="C994">
        <v>366</v>
      </c>
      <c r="D994">
        <v>115.79065</v>
      </c>
      <c r="E994" s="1" t="str">
        <f>IF(ISNA(VLOOKUP(B994,Mapping!$K$5:$N$193,4,FALSE)),"Not Found",VLOOKUP(B994,Mapping!$K$5:$N$193,4,FALSE))</f>
        <v>Top Energy Ltd</v>
      </c>
      <c r="F994" s="1" t="str">
        <f>IF(ISNA(VLOOKUP(B994,Mapping!$K$5:$O$193,1,FALSE)),"Not Found",VLOOKUP(B994,Mapping!$K$5:$O$193,5,FALSE))</f>
        <v>Northland</v>
      </c>
      <c r="G994" s="1" t="str">
        <f t="shared" si="45"/>
        <v>Top Energy Ltd2000Northland</v>
      </c>
      <c r="H994" s="1" t="str">
        <f t="shared" si="46"/>
        <v>Top Energy Ltd2000</v>
      </c>
      <c r="I994" s="1">
        <f t="shared" si="47"/>
        <v>115.79065</v>
      </c>
    </row>
    <row r="995" spans="1:9">
      <c r="A995">
        <v>2001</v>
      </c>
      <c r="B995" t="s">
        <v>198</v>
      </c>
      <c r="C995">
        <v>365</v>
      </c>
      <c r="D995">
        <v>121.25125</v>
      </c>
      <c r="E995" s="1" t="str">
        <f>IF(ISNA(VLOOKUP(B995,Mapping!$K$5:$N$193,4,FALSE)),"Not Found",VLOOKUP(B995,Mapping!$K$5:$N$193,4,FALSE))</f>
        <v>Top Energy Ltd</v>
      </c>
      <c r="F995" s="1" t="str">
        <f>IF(ISNA(VLOOKUP(B995,Mapping!$K$5:$O$193,1,FALSE)),"Not Found",VLOOKUP(B995,Mapping!$K$5:$O$193,5,FALSE))</f>
        <v>Northland</v>
      </c>
      <c r="G995" s="1" t="str">
        <f t="shared" si="45"/>
        <v>Top Energy Ltd2001Northland</v>
      </c>
      <c r="H995" s="1" t="str">
        <f t="shared" si="46"/>
        <v>Top Energy Ltd2001</v>
      </c>
      <c r="I995" s="1">
        <f t="shared" si="47"/>
        <v>121.25125</v>
      </c>
    </row>
    <row r="996" spans="1:9">
      <c r="A996">
        <v>2002</v>
      </c>
      <c r="B996" t="s">
        <v>198</v>
      </c>
      <c r="C996">
        <v>365</v>
      </c>
      <c r="D996">
        <v>126.8425</v>
      </c>
      <c r="E996" s="1" t="str">
        <f>IF(ISNA(VLOOKUP(B996,Mapping!$K$5:$N$193,4,FALSE)),"Not Found",VLOOKUP(B996,Mapping!$K$5:$N$193,4,FALSE))</f>
        <v>Top Energy Ltd</v>
      </c>
      <c r="F996" s="1" t="str">
        <f>IF(ISNA(VLOOKUP(B996,Mapping!$K$5:$O$193,1,FALSE)),"Not Found",VLOOKUP(B996,Mapping!$K$5:$O$193,5,FALSE))</f>
        <v>Northland</v>
      </c>
      <c r="G996" s="1" t="str">
        <f t="shared" si="45"/>
        <v>Top Energy Ltd2002Northland</v>
      </c>
      <c r="H996" s="1" t="str">
        <f t="shared" si="46"/>
        <v>Top Energy Ltd2002</v>
      </c>
      <c r="I996" s="1">
        <f t="shared" si="47"/>
        <v>126.8425</v>
      </c>
    </row>
    <row r="997" spans="1:9">
      <c r="A997">
        <v>2003</v>
      </c>
      <c r="B997" t="s">
        <v>198</v>
      </c>
      <c r="C997">
        <v>365</v>
      </c>
      <c r="D997">
        <v>135.05179999999999</v>
      </c>
      <c r="E997" s="1" t="str">
        <f>IF(ISNA(VLOOKUP(B997,Mapping!$K$5:$N$193,4,FALSE)),"Not Found",VLOOKUP(B997,Mapping!$K$5:$N$193,4,FALSE))</f>
        <v>Top Energy Ltd</v>
      </c>
      <c r="F997" s="1" t="str">
        <f>IF(ISNA(VLOOKUP(B997,Mapping!$K$5:$O$193,1,FALSE)),"Not Found",VLOOKUP(B997,Mapping!$K$5:$O$193,5,FALSE))</f>
        <v>Northland</v>
      </c>
      <c r="G997" s="1" t="str">
        <f t="shared" si="45"/>
        <v>Top Energy Ltd2003Northland</v>
      </c>
      <c r="H997" s="1" t="str">
        <f t="shared" si="46"/>
        <v>Top Energy Ltd2003</v>
      </c>
      <c r="I997" s="1">
        <f t="shared" si="47"/>
        <v>135.05179999999999</v>
      </c>
    </row>
    <row r="998" spans="1:9">
      <c r="A998">
        <v>2004</v>
      </c>
      <c r="B998" t="s">
        <v>198</v>
      </c>
      <c r="C998">
        <v>366</v>
      </c>
      <c r="D998">
        <v>143.6824</v>
      </c>
      <c r="E998" s="1" t="str">
        <f>IF(ISNA(VLOOKUP(B998,Mapping!$K$5:$N$193,4,FALSE)),"Not Found",VLOOKUP(B998,Mapping!$K$5:$N$193,4,FALSE))</f>
        <v>Top Energy Ltd</v>
      </c>
      <c r="F998" s="1" t="str">
        <f>IF(ISNA(VLOOKUP(B998,Mapping!$K$5:$O$193,1,FALSE)),"Not Found",VLOOKUP(B998,Mapping!$K$5:$O$193,5,FALSE))</f>
        <v>Northland</v>
      </c>
      <c r="G998" s="1" t="str">
        <f t="shared" si="45"/>
        <v>Top Energy Ltd2004Northland</v>
      </c>
      <c r="H998" s="1" t="str">
        <f t="shared" si="46"/>
        <v>Top Energy Ltd2004</v>
      </c>
      <c r="I998" s="1">
        <f t="shared" si="47"/>
        <v>143.6824</v>
      </c>
    </row>
    <row r="999" spans="1:9">
      <c r="A999">
        <v>2005</v>
      </c>
      <c r="B999" t="s">
        <v>198</v>
      </c>
      <c r="C999">
        <v>365</v>
      </c>
      <c r="D999">
        <v>140.60534999999999</v>
      </c>
      <c r="E999" s="1" t="str">
        <f>IF(ISNA(VLOOKUP(B999,Mapping!$K$5:$N$193,4,FALSE)),"Not Found",VLOOKUP(B999,Mapping!$K$5:$N$193,4,FALSE))</f>
        <v>Top Energy Ltd</v>
      </c>
      <c r="F999" s="1" t="str">
        <f>IF(ISNA(VLOOKUP(B999,Mapping!$K$5:$O$193,1,FALSE)),"Not Found",VLOOKUP(B999,Mapping!$K$5:$O$193,5,FALSE))</f>
        <v>Northland</v>
      </c>
      <c r="G999" s="1" t="str">
        <f t="shared" si="45"/>
        <v>Top Energy Ltd2005Northland</v>
      </c>
      <c r="H999" s="1" t="str">
        <f t="shared" si="46"/>
        <v>Top Energy Ltd2005</v>
      </c>
      <c r="I999" s="1">
        <f t="shared" si="47"/>
        <v>140.60534999999999</v>
      </c>
    </row>
    <row r="1000" spans="1:9">
      <c r="A1000">
        <v>2006</v>
      </c>
      <c r="B1000" t="s">
        <v>198</v>
      </c>
      <c r="C1000">
        <v>365</v>
      </c>
      <c r="D1000">
        <v>140.8749</v>
      </c>
      <c r="E1000" s="1" t="str">
        <f>IF(ISNA(VLOOKUP(B1000,Mapping!$K$5:$N$193,4,FALSE)),"Not Found",VLOOKUP(B1000,Mapping!$K$5:$N$193,4,FALSE))</f>
        <v>Top Energy Ltd</v>
      </c>
      <c r="F1000" s="1" t="str">
        <f>IF(ISNA(VLOOKUP(B1000,Mapping!$K$5:$O$193,1,FALSE)),"Not Found",VLOOKUP(B1000,Mapping!$K$5:$O$193,5,FALSE))</f>
        <v>Northland</v>
      </c>
      <c r="G1000" s="1" t="str">
        <f t="shared" si="45"/>
        <v>Top Energy Ltd2006Northland</v>
      </c>
      <c r="H1000" s="1" t="str">
        <f t="shared" si="46"/>
        <v>Top Energy Ltd2006</v>
      </c>
      <c r="I1000" s="1">
        <f t="shared" si="47"/>
        <v>140.8749</v>
      </c>
    </row>
    <row r="1001" spans="1:9">
      <c r="A1001">
        <v>2007</v>
      </c>
      <c r="B1001" t="s">
        <v>198</v>
      </c>
      <c r="C1001">
        <v>365</v>
      </c>
      <c r="D1001">
        <v>133.52449999999999</v>
      </c>
      <c r="E1001" s="1" t="str">
        <f>IF(ISNA(VLOOKUP(B1001,Mapping!$K$5:$N$193,4,FALSE)),"Not Found",VLOOKUP(B1001,Mapping!$K$5:$N$193,4,FALSE))</f>
        <v>Top Energy Ltd</v>
      </c>
      <c r="F1001" s="1" t="str">
        <f>IF(ISNA(VLOOKUP(B1001,Mapping!$K$5:$O$193,1,FALSE)),"Not Found",VLOOKUP(B1001,Mapping!$K$5:$O$193,5,FALSE))</f>
        <v>Northland</v>
      </c>
      <c r="G1001" s="1" t="str">
        <f t="shared" si="45"/>
        <v>Top Energy Ltd2007Northland</v>
      </c>
      <c r="H1001" s="1" t="str">
        <f t="shared" si="46"/>
        <v>Top Energy Ltd2007</v>
      </c>
      <c r="I1001" s="1">
        <f t="shared" si="47"/>
        <v>133.52449999999999</v>
      </c>
    </row>
    <row r="1002" spans="1:9">
      <c r="A1002">
        <v>2008</v>
      </c>
      <c r="B1002" t="s">
        <v>198</v>
      </c>
      <c r="C1002">
        <v>366</v>
      </c>
      <c r="D1002">
        <v>131.79945000000001</v>
      </c>
      <c r="E1002" s="1" t="str">
        <f>IF(ISNA(VLOOKUP(B1002,Mapping!$K$5:$N$193,4,FALSE)),"Not Found",VLOOKUP(B1002,Mapping!$K$5:$N$193,4,FALSE))</f>
        <v>Top Energy Ltd</v>
      </c>
      <c r="F1002" s="1" t="str">
        <f>IF(ISNA(VLOOKUP(B1002,Mapping!$K$5:$O$193,1,FALSE)),"Not Found",VLOOKUP(B1002,Mapping!$K$5:$O$193,5,FALSE))</f>
        <v>Northland</v>
      </c>
      <c r="G1002" s="1" t="str">
        <f t="shared" si="45"/>
        <v>Top Energy Ltd2008Northland</v>
      </c>
      <c r="H1002" s="1" t="str">
        <f t="shared" si="46"/>
        <v>Top Energy Ltd2008</v>
      </c>
      <c r="I1002" s="1">
        <f t="shared" si="47"/>
        <v>131.79945000000001</v>
      </c>
    </row>
    <row r="1003" spans="1:9">
      <c r="A1003">
        <v>2009</v>
      </c>
      <c r="B1003" t="s">
        <v>198</v>
      </c>
      <c r="C1003">
        <v>365</v>
      </c>
      <c r="D1003">
        <v>131.66444999999999</v>
      </c>
      <c r="E1003" s="1" t="str">
        <f>IF(ISNA(VLOOKUP(B1003,Mapping!$K$5:$N$193,4,FALSE)),"Not Found",VLOOKUP(B1003,Mapping!$K$5:$N$193,4,FALSE))</f>
        <v>Top Energy Ltd</v>
      </c>
      <c r="F1003" s="1" t="str">
        <f>IF(ISNA(VLOOKUP(B1003,Mapping!$K$5:$O$193,1,FALSE)),"Not Found",VLOOKUP(B1003,Mapping!$K$5:$O$193,5,FALSE))</f>
        <v>Northland</v>
      </c>
      <c r="G1003" s="1" t="str">
        <f t="shared" si="45"/>
        <v>Top Energy Ltd2009Northland</v>
      </c>
      <c r="H1003" s="1" t="str">
        <f t="shared" si="46"/>
        <v>Top Energy Ltd2009</v>
      </c>
      <c r="I1003" s="1">
        <f t="shared" si="47"/>
        <v>131.66444999999999</v>
      </c>
    </row>
    <row r="1004" spans="1:9">
      <c r="A1004">
        <v>2010</v>
      </c>
      <c r="B1004" t="s">
        <v>198</v>
      </c>
      <c r="C1004">
        <v>365</v>
      </c>
      <c r="D1004">
        <v>135.56370000000001</v>
      </c>
      <c r="E1004" s="1" t="str">
        <f>IF(ISNA(VLOOKUP(B1004,Mapping!$K$5:$N$193,4,FALSE)),"Not Found",VLOOKUP(B1004,Mapping!$K$5:$N$193,4,FALSE))</f>
        <v>Top Energy Ltd</v>
      </c>
      <c r="F1004" s="1" t="str">
        <f>IF(ISNA(VLOOKUP(B1004,Mapping!$K$5:$O$193,1,FALSE)),"Not Found",VLOOKUP(B1004,Mapping!$K$5:$O$193,5,FALSE))</f>
        <v>Northland</v>
      </c>
      <c r="G1004" s="1" t="str">
        <f t="shared" si="45"/>
        <v>Top Energy Ltd2010Northland</v>
      </c>
      <c r="H1004" s="1" t="str">
        <f t="shared" si="46"/>
        <v>Top Energy Ltd2010</v>
      </c>
      <c r="I1004" s="1">
        <f t="shared" si="47"/>
        <v>135.56370000000001</v>
      </c>
    </row>
    <row r="1005" spans="1:9">
      <c r="A1005">
        <v>2011</v>
      </c>
      <c r="B1005" t="s">
        <v>198</v>
      </c>
      <c r="C1005">
        <v>181</v>
      </c>
      <c r="D1005">
        <v>68.008250000000004</v>
      </c>
      <c r="E1005" s="1" t="str">
        <f>IF(ISNA(VLOOKUP(B1005,Mapping!$K$5:$N$193,4,FALSE)),"Not Found",VLOOKUP(B1005,Mapping!$K$5:$N$193,4,FALSE))</f>
        <v>Top Energy Ltd</v>
      </c>
      <c r="F1005" s="1" t="str">
        <f>IF(ISNA(VLOOKUP(B1005,Mapping!$K$5:$O$193,1,FALSE)),"Not Found",VLOOKUP(B1005,Mapping!$K$5:$O$193,5,FALSE))</f>
        <v>Northland</v>
      </c>
      <c r="G1005" s="1" t="str">
        <f t="shared" si="45"/>
        <v>Top Energy Ltd2011Northland</v>
      </c>
      <c r="H1005" s="1" t="str">
        <f t="shared" si="46"/>
        <v>Top Energy Ltd2011</v>
      </c>
      <c r="I1005" s="1">
        <f t="shared" si="47"/>
        <v>68.008250000000004</v>
      </c>
    </row>
    <row r="1006" spans="1:9">
      <c r="A1006">
        <v>2000</v>
      </c>
      <c r="B1006" t="s">
        <v>199</v>
      </c>
      <c r="C1006">
        <v>366</v>
      </c>
      <c r="D1006">
        <v>1.5710500000000001</v>
      </c>
      <c r="E1006" s="1" t="str">
        <f>IF(ISNA(VLOOKUP(B1006,Mapping!$K$5:$N$193,4,FALSE)),"Not Found",VLOOKUP(B1006,Mapping!$K$5:$N$193,4,FALSE))</f>
        <v>Westpower Ltd</v>
      </c>
      <c r="F1006" s="1" t="str">
        <f>IF(ISNA(VLOOKUP(B1006,Mapping!$K$5:$O$193,1,FALSE)),"Not Found",VLOOKUP(B1006,Mapping!$K$5:$O$193,5,FALSE))</f>
        <v>Upper South Island</v>
      </c>
      <c r="G1006" s="1" t="str">
        <f t="shared" si="45"/>
        <v>Westpower Ltd2000Upper South Island</v>
      </c>
      <c r="H1006" s="1" t="str">
        <f t="shared" si="46"/>
        <v>Westpower Ltd2000</v>
      </c>
      <c r="I1006" s="1">
        <f t="shared" si="47"/>
        <v>1.5710500000000001</v>
      </c>
    </row>
    <row r="1007" spans="1:9">
      <c r="A1007">
        <v>2001</v>
      </c>
      <c r="B1007" t="s">
        <v>199</v>
      </c>
      <c r="C1007">
        <v>365</v>
      </c>
      <c r="D1007">
        <v>1.1816</v>
      </c>
      <c r="E1007" s="1" t="str">
        <f>IF(ISNA(VLOOKUP(B1007,Mapping!$K$5:$N$193,4,FALSE)),"Not Found",VLOOKUP(B1007,Mapping!$K$5:$N$193,4,FALSE))</f>
        <v>Westpower Ltd</v>
      </c>
      <c r="F1007" s="1" t="str">
        <f>IF(ISNA(VLOOKUP(B1007,Mapping!$K$5:$O$193,1,FALSE)),"Not Found",VLOOKUP(B1007,Mapping!$K$5:$O$193,5,FALSE))</f>
        <v>Upper South Island</v>
      </c>
      <c r="G1007" s="1" t="str">
        <f t="shared" si="45"/>
        <v>Westpower Ltd2001Upper South Island</v>
      </c>
      <c r="H1007" s="1" t="str">
        <f t="shared" si="46"/>
        <v>Westpower Ltd2001</v>
      </c>
      <c r="I1007" s="1">
        <f t="shared" si="47"/>
        <v>1.1816</v>
      </c>
    </row>
    <row r="1008" spans="1:9">
      <c r="A1008">
        <v>2002</v>
      </c>
      <c r="B1008" t="s">
        <v>199</v>
      </c>
      <c r="C1008">
        <v>365</v>
      </c>
      <c r="D1008">
        <v>0.93120000000000003</v>
      </c>
      <c r="E1008" s="1" t="str">
        <f>IF(ISNA(VLOOKUP(B1008,Mapping!$K$5:$N$193,4,FALSE)),"Not Found",VLOOKUP(B1008,Mapping!$K$5:$N$193,4,FALSE))</f>
        <v>Westpower Ltd</v>
      </c>
      <c r="F1008" s="1" t="str">
        <f>IF(ISNA(VLOOKUP(B1008,Mapping!$K$5:$O$193,1,FALSE)),"Not Found",VLOOKUP(B1008,Mapping!$K$5:$O$193,5,FALSE))</f>
        <v>Upper South Island</v>
      </c>
      <c r="G1008" s="1" t="str">
        <f t="shared" si="45"/>
        <v>Westpower Ltd2002Upper South Island</v>
      </c>
      <c r="H1008" s="1" t="str">
        <f t="shared" si="46"/>
        <v>Westpower Ltd2002</v>
      </c>
      <c r="I1008" s="1">
        <f t="shared" si="47"/>
        <v>0.93120000000000003</v>
      </c>
    </row>
    <row r="1009" spans="1:9">
      <c r="A1009">
        <v>2003</v>
      </c>
      <c r="B1009" t="s">
        <v>199</v>
      </c>
      <c r="C1009">
        <v>365</v>
      </c>
      <c r="D1009">
        <v>1.4560500000000001</v>
      </c>
      <c r="E1009" s="1" t="str">
        <f>IF(ISNA(VLOOKUP(B1009,Mapping!$K$5:$N$193,4,FALSE)),"Not Found",VLOOKUP(B1009,Mapping!$K$5:$N$193,4,FALSE))</f>
        <v>Westpower Ltd</v>
      </c>
      <c r="F1009" s="1" t="str">
        <f>IF(ISNA(VLOOKUP(B1009,Mapping!$K$5:$O$193,1,FALSE)),"Not Found",VLOOKUP(B1009,Mapping!$K$5:$O$193,5,FALSE))</f>
        <v>Upper South Island</v>
      </c>
      <c r="G1009" s="1" t="str">
        <f t="shared" si="45"/>
        <v>Westpower Ltd2003Upper South Island</v>
      </c>
      <c r="H1009" s="1" t="str">
        <f t="shared" si="46"/>
        <v>Westpower Ltd2003</v>
      </c>
      <c r="I1009" s="1">
        <f t="shared" si="47"/>
        <v>1.4560500000000001</v>
      </c>
    </row>
    <row r="1010" spans="1:9">
      <c r="A1010">
        <v>2004</v>
      </c>
      <c r="B1010" t="s">
        <v>199</v>
      </c>
      <c r="C1010">
        <v>366</v>
      </c>
      <c r="D1010">
        <v>0.91664999999999996</v>
      </c>
      <c r="E1010" s="1" t="str">
        <f>IF(ISNA(VLOOKUP(B1010,Mapping!$K$5:$N$193,4,FALSE)),"Not Found",VLOOKUP(B1010,Mapping!$K$5:$N$193,4,FALSE))</f>
        <v>Westpower Ltd</v>
      </c>
      <c r="F1010" s="1" t="str">
        <f>IF(ISNA(VLOOKUP(B1010,Mapping!$K$5:$O$193,1,FALSE)),"Not Found",VLOOKUP(B1010,Mapping!$K$5:$O$193,5,FALSE))</f>
        <v>Upper South Island</v>
      </c>
      <c r="G1010" s="1" t="str">
        <f t="shared" si="45"/>
        <v>Westpower Ltd2004Upper South Island</v>
      </c>
      <c r="H1010" s="1" t="str">
        <f t="shared" si="46"/>
        <v>Westpower Ltd2004</v>
      </c>
      <c r="I1010" s="1">
        <f t="shared" si="47"/>
        <v>0.91664999999999996</v>
      </c>
    </row>
    <row r="1011" spans="1:9">
      <c r="A1011">
        <v>2005</v>
      </c>
      <c r="B1011" t="s">
        <v>199</v>
      </c>
      <c r="C1011">
        <v>365</v>
      </c>
      <c r="D1011">
        <v>1.76475</v>
      </c>
      <c r="E1011" s="1" t="str">
        <f>IF(ISNA(VLOOKUP(B1011,Mapping!$K$5:$N$193,4,FALSE)),"Not Found",VLOOKUP(B1011,Mapping!$K$5:$N$193,4,FALSE))</f>
        <v>Westpower Ltd</v>
      </c>
      <c r="F1011" s="1" t="str">
        <f>IF(ISNA(VLOOKUP(B1011,Mapping!$K$5:$O$193,1,FALSE)),"Not Found",VLOOKUP(B1011,Mapping!$K$5:$O$193,5,FALSE))</f>
        <v>Upper South Island</v>
      </c>
      <c r="G1011" s="1" t="str">
        <f t="shared" si="45"/>
        <v>Westpower Ltd2005Upper South Island</v>
      </c>
      <c r="H1011" s="1" t="str">
        <f t="shared" si="46"/>
        <v>Westpower Ltd2005</v>
      </c>
      <c r="I1011" s="1">
        <f t="shared" si="47"/>
        <v>1.76475</v>
      </c>
    </row>
    <row r="1012" spans="1:9">
      <c r="A1012">
        <v>2006</v>
      </c>
      <c r="B1012" t="s">
        <v>199</v>
      </c>
      <c r="C1012">
        <v>365</v>
      </c>
      <c r="D1012">
        <v>1.4237500000000001</v>
      </c>
      <c r="E1012" s="1" t="str">
        <f>IF(ISNA(VLOOKUP(B1012,Mapping!$K$5:$N$193,4,FALSE)),"Not Found",VLOOKUP(B1012,Mapping!$K$5:$N$193,4,FALSE))</f>
        <v>Westpower Ltd</v>
      </c>
      <c r="F1012" s="1" t="str">
        <f>IF(ISNA(VLOOKUP(B1012,Mapping!$K$5:$O$193,1,FALSE)),"Not Found",VLOOKUP(B1012,Mapping!$K$5:$O$193,5,FALSE))</f>
        <v>Upper South Island</v>
      </c>
      <c r="G1012" s="1" t="str">
        <f t="shared" si="45"/>
        <v>Westpower Ltd2006Upper South Island</v>
      </c>
      <c r="H1012" s="1" t="str">
        <f t="shared" si="46"/>
        <v>Westpower Ltd2006</v>
      </c>
      <c r="I1012" s="1">
        <f t="shared" si="47"/>
        <v>1.4237500000000001</v>
      </c>
    </row>
    <row r="1013" spans="1:9">
      <c r="A1013">
        <v>2007</v>
      </c>
      <c r="B1013" t="s">
        <v>199</v>
      </c>
      <c r="C1013">
        <v>365</v>
      </c>
      <c r="D1013">
        <v>2.0882000000000001</v>
      </c>
      <c r="E1013" s="1" t="str">
        <f>IF(ISNA(VLOOKUP(B1013,Mapping!$K$5:$N$193,4,FALSE)),"Not Found",VLOOKUP(B1013,Mapping!$K$5:$N$193,4,FALSE))</f>
        <v>Westpower Ltd</v>
      </c>
      <c r="F1013" s="1" t="str">
        <f>IF(ISNA(VLOOKUP(B1013,Mapping!$K$5:$O$193,1,FALSE)),"Not Found",VLOOKUP(B1013,Mapping!$K$5:$O$193,5,FALSE))</f>
        <v>Upper South Island</v>
      </c>
      <c r="G1013" s="1" t="str">
        <f t="shared" si="45"/>
        <v>Westpower Ltd2007Upper South Island</v>
      </c>
      <c r="H1013" s="1" t="str">
        <f t="shared" si="46"/>
        <v>Westpower Ltd2007</v>
      </c>
      <c r="I1013" s="1">
        <f t="shared" si="47"/>
        <v>2.0882000000000001</v>
      </c>
    </row>
    <row r="1014" spans="1:9">
      <c r="A1014">
        <v>2008</v>
      </c>
      <c r="B1014" t="s">
        <v>199</v>
      </c>
      <c r="C1014">
        <v>366</v>
      </c>
      <c r="D1014">
        <v>1.7486999999999999</v>
      </c>
      <c r="E1014" s="1" t="str">
        <f>IF(ISNA(VLOOKUP(B1014,Mapping!$K$5:$N$193,4,FALSE)),"Not Found",VLOOKUP(B1014,Mapping!$K$5:$N$193,4,FALSE))</f>
        <v>Westpower Ltd</v>
      </c>
      <c r="F1014" s="1" t="str">
        <f>IF(ISNA(VLOOKUP(B1014,Mapping!$K$5:$O$193,1,FALSE)),"Not Found",VLOOKUP(B1014,Mapping!$K$5:$O$193,5,FALSE))</f>
        <v>Upper South Island</v>
      </c>
      <c r="G1014" s="1" t="str">
        <f t="shared" si="45"/>
        <v>Westpower Ltd2008Upper South Island</v>
      </c>
      <c r="H1014" s="1" t="str">
        <f t="shared" si="46"/>
        <v>Westpower Ltd2008</v>
      </c>
      <c r="I1014" s="1">
        <f t="shared" si="47"/>
        <v>1.7486999999999999</v>
      </c>
    </row>
    <row r="1015" spans="1:9">
      <c r="A1015">
        <v>2009</v>
      </c>
      <c r="B1015" t="s">
        <v>199</v>
      </c>
      <c r="C1015">
        <v>365</v>
      </c>
      <c r="D1015">
        <v>1.8008500000000001</v>
      </c>
      <c r="E1015" s="1" t="str">
        <f>IF(ISNA(VLOOKUP(B1015,Mapping!$K$5:$N$193,4,FALSE)),"Not Found",VLOOKUP(B1015,Mapping!$K$5:$N$193,4,FALSE))</f>
        <v>Westpower Ltd</v>
      </c>
      <c r="F1015" s="1" t="str">
        <f>IF(ISNA(VLOOKUP(B1015,Mapping!$K$5:$O$193,1,FALSE)),"Not Found",VLOOKUP(B1015,Mapping!$K$5:$O$193,5,FALSE))</f>
        <v>Upper South Island</v>
      </c>
      <c r="G1015" s="1" t="str">
        <f t="shared" si="45"/>
        <v>Westpower Ltd2009Upper South Island</v>
      </c>
      <c r="H1015" s="1" t="str">
        <f t="shared" si="46"/>
        <v>Westpower Ltd2009</v>
      </c>
      <c r="I1015" s="1">
        <f t="shared" si="47"/>
        <v>1.8008500000000001</v>
      </c>
    </row>
    <row r="1016" spans="1:9">
      <c r="A1016">
        <v>2010</v>
      </c>
      <c r="B1016" t="s">
        <v>199</v>
      </c>
      <c r="C1016">
        <v>365</v>
      </c>
      <c r="D1016">
        <v>1.9978</v>
      </c>
      <c r="E1016" s="1" t="str">
        <f>IF(ISNA(VLOOKUP(B1016,Mapping!$K$5:$N$193,4,FALSE)),"Not Found",VLOOKUP(B1016,Mapping!$K$5:$N$193,4,FALSE))</f>
        <v>Westpower Ltd</v>
      </c>
      <c r="F1016" s="1" t="str">
        <f>IF(ISNA(VLOOKUP(B1016,Mapping!$K$5:$O$193,1,FALSE)),"Not Found",VLOOKUP(B1016,Mapping!$K$5:$O$193,5,FALSE))</f>
        <v>Upper South Island</v>
      </c>
      <c r="G1016" s="1" t="str">
        <f t="shared" si="45"/>
        <v>Westpower Ltd2010Upper South Island</v>
      </c>
      <c r="H1016" s="1" t="str">
        <f t="shared" si="46"/>
        <v>Westpower Ltd2010</v>
      </c>
      <c r="I1016" s="1">
        <f t="shared" si="47"/>
        <v>1.9978</v>
      </c>
    </row>
    <row r="1017" spans="1:9">
      <c r="A1017">
        <v>2011</v>
      </c>
      <c r="B1017" t="s">
        <v>199</v>
      </c>
      <c r="C1017">
        <v>181</v>
      </c>
      <c r="D1017">
        <v>0.59250000000000003</v>
      </c>
      <c r="E1017" s="1" t="str">
        <f>IF(ISNA(VLOOKUP(B1017,Mapping!$K$5:$N$193,4,FALSE)),"Not Found",VLOOKUP(B1017,Mapping!$K$5:$N$193,4,FALSE))</f>
        <v>Westpower Ltd</v>
      </c>
      <c r="F1017" s="1" t="str">
        <f>IF(ISNA(VLOOKUP(B1017,Mapping!$K$5:$O$193,1,FALSE)),"Not Found",VLOOKUP(B1017,Mapping!$K$5:$O$193,5,FALSE))</f>
        <v>Upper South Island</v>
      </c>
      <c r="G1017" s="1" t="str">
        <f t="shared" si="45"/>
        <v>Westpower Ltd2011Upper South Island</v>
      </c>
      <c r="H1017" s="1" t="str">
        <f t="shared" si="46"/>
        <v>Westpower Ltd2011</v>
      </c>
      <c r="I1017" s="1">
        <f t="shared" si="47"/>
        <v>0.59250000000000003</v>
      </c>
    </row>
    <row r="1018" spans="1:9">
      <c r="A1018">
        <v>2000</v>
      </c>
      <c r="B1018" t="s">
        <v>200</v>
      </c>
      <c r="C1018">
        <v>366</v>
      </c>
      <c r="D1018">
        <v>96.991150000000005</v>
      </c>
      <c r="E1018" s="1" t="str">
        <f>IF(ISNA(VLOOKUP(B1018,Mapping!$K$5:$N$193,4,FALSE)),"Not Found",VLOOKUP(B1018,Mapping!$K$5:$N$193,4,FALSE))</f>
        <v>Wellington Electricity Lines Limited</v>
      </c>
      <c r="F1018" s="1" t="str">
        <f>IF(ISNA(VLOOKUP(B1018,Mapping!$K$5:$O$193,1,FALSE)),"Not Found",VLOOKUP(B1018,Mapping!$K$5:$O$193,5,FALSE))</f>
        <v>Wellington</v>
      </c>
      <c r="G1018" s="1" t="str">
        <f t="shared" si="45"/>
        <v>Wellington Electricity Lines Limited2000Wellington</v>
      </c>
      <c r="H1018" s="1" t="str">
        <f t="shared" si="46"/>
        <v>Wellington Electricity Lines Limited2000</v>
      </c>
      <c r="I1018" s="1">
        <f t="shared" si="47"/>
        <v>96.991150000000005</v>
      </c>
    </row>
    <row r="1019" spans="1:9">
      <c r="A1019">
        <v>2001</v>
      </c>
      <c r="B1019" t="s">
        <v>200</v>
      </c>
      <c r="C1019">
        <v>365</v>
      </c>
      <c r="D1019">
        <v>113.98909999999999</v>
      </c>
      <c r="E1019" s="1" t="str">
        <f>IF(ISNA(VLOOKUP(B1019,Mapping!$K$5:$N$193,4,FALSE)),"Not Found",VLOOKUP(B1019,Mapping!$K$5:$N$193,4,FALSE))</f>
        <v>Wellington Electricity Lines Limited</v>
      </c>
      <c r="F1019" s="1" t="str">
        <f>IF(ISNA(VLOOKUP(B1019,Mapping!$K$5:$O$193,1,FALSE)),"Not Found",VLOOKUP(B1019,Mapping!$K$5:$O$193,5,FALSE))</f>
        <v>Wellington</v>
      </c>
      <c r="G1019" s="1" t="str">
        <f t="shared" si="45"/>
        <v>Wellington Electricity Lines Limited2001Wellington</v>
      </c>
      <c r="H1019" s="1" t="str">
        <f t="shared" si="46"/>
        <v>Wellington Electricity Lines Limited2001</v>
      </c>
      <c r="I1019" s="1">
        <f t="shared" si="47"/>
        <v>113.98909999999999</v>
      </c>
    </row>
    <row r="1020" spans="1:9">
      <c r="A1020">
        <v>2002</v>
      </c>
      <c r="B1020" t="s">
        <v>200</v>
      </c>
      <c r="C1020">
        <v>365</v>
      </c>
      <c r="D1020">
        <v>155.46594999999999</v>
      </c>
      <c r="E1020" s="1" t="str">
        <f>IF(ISNA(VLOOKUP(B1020,Mapping!$K$5:$N$193,4,FALSE)),"Not Found",VLOOKUP(B1020,Mapping!$K$5:$N$193,4,FALSE))</f>
        <v>Wellington Electricity Lines Limited</v>
      </c>
      <c r="F1020" s="1" t="str">
        <f>IF(ISNA(VLOOKUP(B1020,Mapping!$K$5:$O$193,1,FALSE)),"Not Found",VLOOKUP(B1020,Mapping!$K$5:$O$193,5,FALSE))</f>
        <v>Wellington</v>
      </c>
      <c r="G1020" s="1" t="str">
        <f t="shared" si="45"/>
        <v>Wellington Electricity Lines Limited2002Wellington</v>
      </c>
      <c r="H1020" s="1" t="str">
        <f t="shared" si="46"/>
        <v>Wellington Electricity Lines Limited2002</v>
      </c>
      <c r="I1020" s="1">
        <f t="shared" si="47"/>
        <v>155.46594999999999</v>
      </c>
    </row>
    <row r="1021" spans="1:9">
      <c r="A1021">
        <v>2003</v>
      </c>
      <c r="B1021" t="s">
        <v>200</v>
      </c>
      <c r="C1021">
        <v>365</v>
      </c>
      <c r="D1021">
        <v>160.61150000000001</v>
      </c>
      <c r="E1021" s="1" t="str">
        <f>IF(ISNA(VLOOKUP(B1021,Mapping!$K$5:$N$193,4,FALSE)),"Not Found",VLOOKUP(B1021,Mapping!$K$5:$N$193,4,FALSE))</f>
        <v>Wellington Electricity Lines Limited</v>
      </c>
      <c r="F1021" s="1" t="str">
        <f>IF(ISNA(VLOOKUP(B1021,Mapping!$K$5:$O$193,1,FALSE)),"Not Found",VLOOKUP(B1021,Mapping!$K$5:$O$193,5,FALSE))</f>
        <v>Wellington</v>
      </c>
      <c r="G1021" s="1" t="str">
        <f t="shared" si="45"/>
        <v>Wellington Electricity Lines Limited2003Wellington</v>
      </c>
      <c r="H1021" s="1" t="str">
        <f t="shared" si="46"/>
        <v>Wellington Electricity Lines Limited2003</v>
      </c>
      <c r="I1021" s="1">
        <f t="shared" si="47"/>
        <v>160.61150000000001</v>
      </c>
    </row>
    <row r="1022" spans="1:9">
      <c r="A1022">
        <v>2004</v>
      </c>
      <c r="B1022" t="s">
        <v>200</v>
      </c>
      <c r="C1022">
        <v>366</v>
      </c>
      <c r="D1022">
        <v>187.86529999999999</v>
      </c>
      <c r="E1022" s="1" t="str">
        <f>IF(ISNA(VLOOKUP(B1022,Mapping!$K$5:$N$193,4,FALSE)),"Not Found",VLOOKUP(B1022,Mapping!$K$5:$N$193,4,FALSE))</f>
        <v>Wellington Electricity Lines Limited</v>
      </c>
      <c r="F1022" s="1" t="str">
        <f>IF(ISNA(VLOOKUP(B1022,Mapping!$K$5:$O$193,1,FALSE)),"Not Found",VLOOKUP(B1022,Mapping!$K$5:$O$193,5,FALSE))</f>
        <v>Wellington</v>
      </c>
      <c r="G1022" s="1" t="str">
        <f t="shared" si="45"/>
        <v>Wellington Electricity Lines Limited2004Wellington</v>
      </c>
      <c r="H1022" s="1" t="str">
        <f t="shared" si="46"/>
        <v>Wellington Electricity Lines Limited2004</v>
      </c>
      <c r="I1022" s="1">
        <f t="shared" si="47"/>
        <v>187.86529999999999</v>
      </c>
    </row>
    <row r="1023" spans="1:9">
      <c r="A1023">
        <v>2005</v>
      </c>
      <c r="B1023" t="s">
        <v>200</v>
      </c>
      <c r="C1023">
        <v>365</v>
      </c>
      <c r="D1023">
        <v>200.40674999999999</v>
      </c>
      <c r="E1023" s="1" t="str">
        <f>IF(ISNA(VLOOKUP(B1023,Mapping!$K$5:$N$193,4,FALSE)),"Not Found",VLOOKUP(B1023,Mapping!$K$5:$N$193,4,FALSE))</f>
        <v>Wellington Electricity Lines Limited</v>
      </c>
      <c r="F1023" s="1" t="str">
        <f>IF(ISNA(VLOOKUP(B1023,Mapping!$K$5:$O$193,1,FALSE)),"Not Found",VLOOKUP(B1023,Mapping!$K$5:$O$193,5,FALSE))</f>
        <v>Wellington</v>
      </c>
      <c r="G1023" s="1" t="str">
        <f t="shared" si="45"/>
        <v>Wellington Electricity Lines Limited2005Wellington</v>
      </c>
      <c r="H1023" s="1" t="str">
        <f t="shared" si="46"/>
        <v>Wellington Electricity Lines Limited2005</v>
      </c>
      <c r="I1023" s="1">
        <f t="shared" si="47"/>
        <v>200.40674999999999</v>
      </c>
    </row>
    <row r="1024" spans="1:9">
      <c r="A1024">
        <v>2006</v>
      </c>
      <c r="B1024" t="s">
        <v>200</v>
      </c>
      <c r="C1024">
        <v>365</v>
      </c>
      <c r="D1024">
        <v>178.72749999999999</v>
      </c>
      <c r="E1024" s="1" t="str">
        <f>IF(ISNA(VLOOKUP(B1024,Mapping!$K$5:$N$193,4,FALSE)),"Not Found",VLOOKUP(B1024,Mapping!$K$5:$N$193,4,FALSE))</f>
        <v>Wellington Electricity Lines Limited</v>
      </c>
      <c r="F1024" s="1" t="str">
        <f>IF(ISNA(VLOOKUP(B1024,Mapping!$K$5:$O$193,1,FALSE)),"Not Found",VLOOKUP(B1024,Mapping!$K$5:$O$193,5,FALSE))</f>
        <v>Wellington</v>
      </c>
      <c r="G1024" s="1" t="str">
        <f t="shared" si="45"/>
        <v>Wellington Electricity Lines Limited2006Wellington</v>
      </c>
      <c r="H1024" s="1" t="str">
        <f t="shared" si="46"/>
        <v>Wellington Electricity Lines Limited2006</v>
      </c>
      <c r="I1024" s="1">
        <f t="shared" si="47"/>
        <v>178.72749999999999</v>
      </c>
    </row>
    <row r="1025" spans="1:9">
      <c r="A1025">
        <v>2007</v>
      </c>
      <c r="B1025" t="s">
        <v>200</v>
      </c>
      <c r="C1025">
        <v>365</v>
      </c>
      <c r="D1025">
        <v>166.0857</v>
      </c>
      <c r="E1025" s="1" t="str">
        <f>IF(ISNA(VLOOKUP(B1025,Mapping!$K$5:$N$193,4,FALSE)),"Not Found",VLOOKUP(B1025,Mapping!$K$5:$N$193,4,FALSE))</f>
        <v>Wellington Electricity Lines Limited</v>
      </c>
      <c r="F1025" s="1" t="str">
        <f>IF(ISNA(VLOOKUP(B1025,Mapping!$K$5:$O$193,1,FALSE)),"Not Found",VLOOKUP(B1025,Mapping!$K$5:$O$193,5,FALSE))</f>
        <v>Wellington</v>
      </c>
      <c r="G1025" s="1" t="str">
        <f t="shared" si="45"/>
        <v>Wellington Electricity Lines Limited2007Wellington</v>
      </c>
      <c r="H1025" s="1" t="str">
        <f t="shared" si="46"/>
        <v>Wellington Electricity Lines Limited2007</v>
      </c>
      <c r="I1025" s="1">
        <f t="shared" si="47"/>
        <v>166.0857</v>
      </c>
    </row>
    <row r="1026" spans="1:9">
      <c r="A1026">
        <v>2008</v>
      </c>
      <c r="B1026" t="s">
        <v>200</v>
      </c>
      <c r="C1026">
        <v>366</v>
      </c>
      <c r="D1026">
        <v>139.3982</v>
      </c>
      <c r="E1026" s="1" t="str">
        <f>IF(ISNA(VLOOKUP(B1026,Mapping!$K$5:$N$193,4,FALSE)),"Not Found",VLOOKUP(B1026,Mapping!$K$5:$N$193,4,FALSE))</f>
        <v>Wellington Electricity Lines Limited</v>
      </c>
      <c r="F1026" s="1" t="str">
        <f>IF(ISNA(VLOOKUP(B1026,Mapping!$K$5:$O$193,1,FALSE)),"Not Found",VLOOKUP(B1026,Mapping!$K$5:$O$193,5,FALSE))</f>
        <v>Wellington</v>
      </c>
      <c r="G1026" s="1" t="str">
        <f t="shared" ref="G1026:G1089" si="48">+E1026&amp;A1026&amp;F1026</f>
        <v>Wellington Electricity Lines Limited2008Wellington</v>
      </c>
      <c r="H1026" s="1" t="str">
        <f t="shared" si="46"/>
        <v>Wellington Electricity Lines Limited2008</v>
      </c>
      <c r="I1026" s="1">
        <f t="shared" si="47"/>
        <v>139.3982</v>
      </c>
    </row>
    <row r="1027" spans="1:9">
      <c r="A1027">
        <v>2009</v>
      </c>
      <c r="B1027" t="s">
        <v>200</v>
      </c>
      <c r="C1027">
        <v>365</v>
      </c>
      <c r="D1027">
        <v>91.748599999999996</v>
      </c>
      <c r="E1027" s="1" t="str">
        <f>IF(ISNA(VLOOKUP(B1027,Mapping!$K$5:$N$193,4,FALSE)),"Not Found",VLOOKUP(B1027,Mapping!$K$5:$N$193,4,FALSE))</f>
        <v>Wellington Electricity Lines Limited</v>
      </c>
      <c r="F1027" s="1" t="str">
        <f>IF(ISNA(VLOOKUP(B1027,Mapping!$K$5:$O$193,1,FALSE)),"Not Found",VLOOKUP(B1027,Mapping!$K$5:$O$193,5,FALSE))</f>
        <v>Wellington</v>
      </c>
      <c r="G1027" s="1" t="str">
        <f t="shared" si="48"/>
        <v>Wellington Electricity Lines Limited2009Wellington</v>
      </c>
      <c r="H1027" s="1" t="str">
        <f t="shared" ref="H1027:H1090" si="49">+E1027&amp;A1027</f>
        <v>Wellington Electricity Lines Limited2009</v>
      </c>
      <c r="I1027" s="1">
        <f t="shared" ref="I1027:I1090" si="50">+D1027</f>
        <v>91.748599999999996</v>
      </c>
    </row>
    <row r="1028" spans="1:9">
      <c r="A1028">
        <v>2010</v>
      </c>
      <c r="B1028" t="s">
        <v>200</v>
      </c>
      <c r="C1028">
        <v>365</v>
      </c>
      <c r="D1028">
        <v>170.28305</v>
      </c>
      <c r="E1028" s="1" t="str">
        <f>IF(ISNA(VLOOKUP(B1028,Mapping!$K$5:$N$193,4,FALSE)),"Not Found",VLOOKUP(B1028,Mapping!$K$5:$N$193,4,FALSE))</f>
        <v>Wellington Electricity Lines Limited</v>
      </c>
      <c r="F1028" s="1" t="str">
        <f>IF(ISNA(VLOOKUP(B1028,Mapping!$K$5:$O$193,1,FALSE)),"Not Found",VLOOKUP(B1028,Mapping!$K$5:$O$193,5,FALSE))</f>
        <v>Wellington</v>
      </c>
      <c r="G1028" s="1" t="str">
        <f t="shared" si="48"/>
        <v>Wellington Electricity Lines Limited2010Wellington</v>
      </c>
      <c r="H1028" s="1" t="str">
        <f t="shared" si="49"/>
        <v>Wellington Electricity Lines Limited2010</v>
      </c>
      <c r="I1028" s="1">
        <f t="shared" si="50"/>
        <v>170.28305</v>
      </c>
    </row>
    <row r="1029" spans="1:9">
      <c r="A1029">
        <v>2011</v>
      </c>
      <c r="B1029" t="s">
        <v>200</v>
      </c>
      <c r="C1029">
        <v>181</v>
      </c>
      <c r="D1029">
        <v>83.207599999999999</v>
      </c>
      <c r="E1029" s="1" t="str">
        <f>IF(ISNA(VLOOKUP(B1029,Mapping!$K$5:$N$193,4,FALSE)),"Not Found",VLOOKUP(B1029,Mapping!$K$5:$N$193,4,FALSE))</f>
        <v>Wellington Electricity Lines Limited</v>
      </c>
      <c r="F1029" s="1" t="str">
        <f>IF(ISNA(VLOOKUP(B1029,Mapping!$K$5:$O$193,1,FALSE)),"Not Found",VLOOKUP(B1029,Mapping!$K$5:$O$193,5,FALSE))</f>
        <v>Wellington</v>
      </c>
      <c r="G1029" s="1" t="str">
        <f t="shared" si="48"/>
        <v>Wellington Electricity Lines Limited2011Wellington</v>
      </c>
      <c r="H1029" s="1" t="str">
        <f t="shared" si="49"/>
        <v>Wellington Electricity Lines Limited2011</v>
      </c>
      <c r="I1029" s="1">
        <f t="shared" si="50"/>
        <v>83.207599999999999</v>
      </c>
    </row>
    <row r="1030" spans="1:9">
      <c r="A1030">
        <v>2000</v>
      </c>
      <c r="B1030" t="s">
        <v>201</v>
      </c>
      <c r="C1030">
        <v>366</v>
      </c>
      <c r="D1030">
        <v>15.95035</v>
      </c>
      <c r="E1030" s="1" t="str">
        <f>IF(ISNA(VLOOKUP(B1030,Mapping!$K$5:$N$193,4,FALSE)),"Not Found",VLOOKUP(B1030,Mapping!$K$5:$N$193,4,FALSE))</f>
        <v/>
      </c>
      <c r="F1030" s="1" t="str">
        <f>IF(ISNA(VLOOKUP(B1030,Mapping!$K$5:$O$193,1,FALSE)),"Not Found",VLOOKUP(B1030,Mapping!$K$5:$O$193,5,FALSE))</f>
        <v>Waikato</v>
      </c>
      <c r="G1030" s="1" t="str">
        <f t="shared" si="48"/>
        <v>2000Waikato</v>
      </c>
      <c r="H1030" s="1" t="str">
        <f t="shared" si="49"/>
        <v>2000</v>
      </c>
      <c r="I1030" s="1">
        <f t="shared" si="50"/>
        <v>15.95035</v>
      </c>
    </row>
    <row r="1031" spans="1:9">
      <c r="A1031">
        <v>2001</v>
      </c>
      <c r="B1031" t="s">
        <v>201</v>
      </c>
      <c r="C1031">
        <v>365</v>
      </c>
      <c r="D1031">
        <v>13.4673</v>
      </c>
      <c r="E1031" s="1" t="str">
        <f>IF(ISNA(VLOOKUP(B1031,Mapping!$K$5:$N$193,4,FALSE)),"Not Found",VLOOKUP(B1031,Mapping!$K$5:$N$193,4,FALSE))</f>
        <v/>
      </c>
      <c r="F1031" s="1" t="str">
        <f>IF(ISNA(VLOOKUP(B1031,Mapping!$K$5:$O$193,1,FALSE)),"Not Found",VLOOKUP(B1031,Mapping!$K$5:$O$193,5,FALSE))</f>
        <v>Waikato</v>
      </c>
      <c r="G1031" s="1" t="str">
        <f t="shared" si="48"/>
        <v>2001Waikato</v>
      </c>
      <c r="H1031" s="1" t="str">
        <f t="shared" si="49"/>
        <v>2001</v>
      </c>
      <c r="I1031" s="1">
        <f t="shared" si="50"/>
        <v>13.4673</v>
      </c>
    </row>
    <row r="1032" spans="1:9">
      <c r="A1032">
        <v>2002</v>
      </c>
      <c r="B1032" t="s">
        <v>201</v>
      </c>
      <c r="C1032">
        <v>365</v>
      </c>
      <c r="D1032">
        <v>17.256399999999999</v>
      </c>
      <c r="E1032" s="1" t="str">
        <f>IF(ISNA(VLOOKUP(B1032,Mapping!$K$5:$N$193,4,FALSE)),"Not Found",VLOOKUP(B1032,Mapping!$K$5:$N$193,4,FALSE))</f>
        <v/>
      </c>
      <c r="F1032" s="1" t="str">
        <f>IF(ISNA(VLOOKUP(B1032,Mapping!$K$5:$O$193,1,FALSE)),"Not Found",VLOOKUP(B1032,Mapping!$K$5:$O$193,5,FALSE))</f>
        <v>Waikato</v>
      </c>
      <c r="G1032" s="1" t="str">
        <f t="shared" si="48"/>
        <v>2002Waikato</v>
      </c>
      <c r="H1032" s="1" t="str">
        <f t="shared" si="49"/>
        <v>2002</v>
      </c>
      <c r="I1032" s="1">
        <f t="shared" si="50"/>
        <v>17.256399999999999</v>
      </c>
    </row>
    <row r="1033" spans="1:9">
      <c r="A1033">
        <v>2003</v>
      </c>
      <c r="B1033" t="s">
        <v>201</v>
      </c>
      <c r="C1033">
        <v>365</v>
      </c>
      <c r="D1033">
        <v>14.767749999999999</v>
      </c>
      <c r="E1033" s="1" t="str">
        <f>IF(ISNA(VLOOKUP(B1033,Mapping!$K$5:$N$193,4,FALSE)),"Not Found",VLOOKUP(B1033,Mapping!$K$5:$N$193,4,FALSE))</f>
        <v/>
      </c>
      <c r="F1033" s="1" t="str">
        <f>IF(ISNA(VLOOKUP(B1033,Mapping!$K$5:$O$193,1,FALSE)),"Not Found",VLOOKUP(B1033,Mapping!$K$5:$O$193,5,FALSE))</f>
        <v>Waikato</v>
      </c>
      <c r="G1033" s="1" t="str">
        <f t="shared" si="48"/>
        <v>2003Waikato</v>
      </c>
      <c r="H1033" s="1" t="str">
        <f t="shared" si="49"/>
        <v>2003</v>
      </c>
      <c r="I1033" s="1">
        <f t="shared" si="50"/>
        <v>14.767749999999999</v>
      </c>
    </row>
    <row r="1034" spans="1:9">
      <c r="A1034">
        <v>2004</v>
      </c>
      <c r="B1034" t="s">
        <v>201</v>
      </c>
      <c r="C1034">
        <v>366</v>
      </c>
      <c r="D1034">
        <v>19.18</v>
      </c>
      <c r="E1034" s="1" t="str">
        <f>IF(ISNA(VLOOKUP(B1034,Mapping!$K$5:$N$193,4,FALSE)),"Not Found",VLOOKUP(B1034,Mapping!$K$5:$N$193,4,FALSE))</f>
        <v/>
      </c>
      <c r="F1034" s="1" t="str">
        <f>IF(ISNA(VLOOKUP(B1034,Mapping!$K$5:$O$193,1,FALSE)),"Not Found",VLOOKUP(B1034,Mapping!$K$5:$O$193,5,FALSE))</f>
        <v>Waikato</v>
      </c>
      <c r="G1034" s="1" t="str">
        <f t="shared" si="48"/>
        <v>2004Waikato</v>
      </c>
      <c r="H1034" s="1" t="str">
        <f t="shared" si="49"/>
        <v>2004</v>
      </c>
      <c r="I1034" s="1">
        <f t="shared" si="50"/>
        <v>19.18</v>
      </c>
    </row>
    <row r="1035" spans="1:9">
      <c r="A1035">
        <v>2005</v>
      </c>
      <c r="B1035" t="s">
        <v>201</v>
      </c>
      <c r="C1035">
        <v>365</v>
      </c>
      <c r="D1035">
        <v>17.093150000000001</v>
      </c>
      <c r="E1035" s="1" t="str">
        <f>IF(ISNA(VLOOKUP(B1035,Mapping!$K$5:$N$193,4,FALSE)),"Not Found",VLOOKUP(B1035,Mapping!$K$5:$N$193,4,FALSE))</f>
        <v/>
      </c>
      <c r="F1035" s="1" t="str">
        <f>IF(ISNA(VLOOKUP(B1035,Mapping!$K$5:$O$193,1,FALSE)),"Not Found",VLOOKUP(B1035,Mapping!$K$5:$O$193,5,FALSE))</f>
        <v>Waikato</v>
      </c>
      <c r="G1035" s="1" t="str">
        <f t="shared" si="48"/>
        <v>2005Waikato</v>
      </c>
      <c r="H1035" s="1" t="str">
        <f t="shared" si="49"/>
        <v>2005</v>
      </c>
      <c r="I1035" s="1">
        <f t="shared" si="50"/>
        <v>17.093150000000001</v>
      </c>
    </row>
    <row r="1036" spans="1:9">
      <c r="A1036">
        <v>2006</v>
      </c>
      <c r="B1036" t="s">
        <v>201</v>
      </c>
      <c r="C1036">
        <v>365</v>
      </c>
      <c r="D1036">
        <v>18.433350000000001</v>
      </c>
      <c r="E1036" s="1" t="str">
        <f>IF(ISNA(VLOOKUP(B1036,Mapping!$K$5:$N$193,4,FALSE)),"Not Found",VLOOKUP(B1036,Mapping!$K$5:$N$193,4,FALSE))</f>
        <v/>
      </c>
      <c r="F1036" s="1" t="str">
        <f>IF(ISNA(VLOOKUP(B1036,Mapping!$K$5:$O$193,1,FALSE)),"Not Found",VLOOKUP(B1036,Mapping!$K$5:$O$193,5,FALSE))</f>
        <v>Waikato</v>
      </c>
      <c r="G1036" s="1" t="str">
        <f t="shared" si="48"/>
        <v>2006Waikato</v>
      </c>
      <c r="H1036" s="1" t="str">
        <f t="shared" si="49"/>
        <v>2006</v>
      </c>
      <c r="I1036" s="1">
        <f t="shared" si="50"/>
        <v>18.433350000000001</v>
      </c>
    </row>
    <row r="1037" spans="1:9">
      <c r="A1037">
        <v>2007</v>
      </c>
      <c r="B1037" t="s">
        <v>201</v>
      </c>
      <c r="C1037">
        <v>365</v>
      </c>
      <c r="D1037">
        <v>21.046900000000001</v>
      </c>
      <c r="E1037" s="1" t="str">
        <f>IF(ISNA(VLOOKUP(B1037,Mapping!$K$5:$N$193,4,FALSE)),"Not Found",VLOOKUP(B1037,Mapping!$K$5:$N$193,4,FALSE))</f>
        <v/>
      </c>
      <c r="F1037" s="1" t="str">
        <f>IF(ISNA(VLOOKUP(B1037,Mapping!$K$5:$O$193,1,FALSE)),"Not Found",VLOOKUP(B1037,Mapping!$K$5:$O$193,5,FALSE))</f>
        <v>Waikato</v>
      </c>
      <c r="G1037" s="1" t="str">
        <f t="shared" si="48"/>
        <v>2007Waikato</v>
      </c>
      <c r="H1037" s="1" t="str">
        <f t="shared" si="49"/>
        <v>2007</v>
      </c>
      <c r="I1037" s="1">
        <f t="shared" si="50"/>
        <v>21.046900000000001</v>
      </c>
    </row>
    <row r="1038" spans="1:9">
      <c r="A1038">
        <v>2008</v>
      </c>
      <c r="B1038" t="s">
        <v>201</v>
      </c>
      <c r="C1038">
        <v>366</v>
      </c>
      <c r="D1038">
        <v>19.250299999999999</v>
      </c>
      <c r="E1038" s="1" t="str">
        <f>IF(ISNA(VLOOKUP(B1038,Mapping!$K$5:$N$193,4,FALSE)),"Not Found",VLOOKUP(B1038,Mapping!$K$5:$N$193,4,FALSE))</f>
        <v/>
      </c>
      <c r="F1038" s="1" t="str">
        <f>IF(ISNA(VLOOKUP(B1038,Mapping!$K$5:$O$193,1,FALSE)),"Not Found",VLOOKUP(B1038,Mapping!$K$5:$O$193,5,FALSE))</f>
        <v>Waikato</v>
      </c>
      <c r="G1038" s="1" t="str">
        <f t="shared" si="48"/>
        <v>2008Waikato</v>
      </c>
      <c r="H1038" s="1" t="str">
        <f t="shared" si="49"/>
        <v>2008</v>
      </c>
      <c r="I1038" s="1">
        <f t="shared" si="50"/>
        <v>19.250299999999999</v>
      </c>
    </row>
    <row r="1039" spans="1:9">
      <c r="A1039">
        <v>2009</v>
      </c>
      <c r="B1039" t="s">
        <v>201</v>
      </c>
      <c r="C1039">
        <v>365</v>
      </c>
      <c r="D1039">
        <v>18.50685</v>
      </c>
      <c r="E1039" s="1" t="str">
        <f>IF(ISNA(VLOOKUP(B1039,Mapping!$K$5:$N$193,4,FALSE)),"Not Found",VLOOKUP(B1039,Mapping!$K$5:$N$193,4,FALSE))</f>
        <v/>
      </c>
      <c r="F1039" s="1" t="str">
        <f>IF(ISNA(VLOOKUP(B1039,Mapping!$K$5:$O$193,1,FALSE)),"Not Found",VLOOKUP(B1039,Mapping!$K$5:$O$193,5,FALSE))</f>
        <v>Waikato</v>
      </c>
      <c r="G1039" s="1" t="str">
        <f t="shared" si="48"/>
        <v>2009Waikato</v>
      </c>
      <c r="H1039" s="1" t="str">
        <f t="shared" si="49"/>
        <v>2009</v>
      </c>
      <c r="I1039" s="1">
        <f t="shared" si="50"/>
        <v>18.50685</v>
      </c>
    </row>
    <row r="1040" spans="1:9">
      <c r="A1040">
        <v>2010</v>
      </c>
      <c r="B1040" t="s">
        <v>201</v>
      </c>
      <c r="C1040">
        <v>365</v>
      </c>
      <c r="D1040">
        <v>19.2712</v>
      </c>
      <c r="E1040" s="1" t="str">
        <f>IF(ISNA(VLOOKUP(B1040,Mapping!$K$5:$N$193,4,FALSE)),"Not Found",VLOOKUP(B1040,Mapping!$K$5:$N$193,4,FALSE))</f>
        <v/>
      </c>
      <c r="F1040" s="1" t="str">
        <f>IF(ISNA(VLOOKUP(B1040,Mapping!$K$5:$O$193,1,FALSE)),"Not Found",VLOOKUP(B1040,Mapping!$K$5:$O$193,5,FALSE))</f>
        <v>Waikato</v>
      </c>
      <c r="G1040" s="1" t="str">
        <f t="shared" si="48"/>
        <v>2010Waikato</v>
      </c>
      <c r="H1040" s="1" t="str">
        <f t="shared" si="49"/>
        <v>2010</v>
      </c>
      <c r="I1040" s="1">
        <f t="shared" si="50"/>
        <v>19.2712</v>
      </c>
    </row>
    <row r="1041" spans="1:9">
      <c r="A1041">
        <v>2011</v>
      </c>
      <c r="B1041" t="s">
        <v>201</v>
      </c>
      <c r="C1041">
        <v>181</v>
      </c>
      <c r="D1041">
        <v>8.2980499999999999</v>
      </c>
      <c r="E1041" s="1" t="str">
        <f>IF(ISNA(VLOOKUP(B1041,Mapping!$K$5:$N$193,4,FALSE)),"Not Found",VLOOKUP(B1041,Mapping!$K$5:$N$193,4,FALSE))</f>
        <v/>
      </c>
      <c r="F1041" s="1" t="str">
        <f>IF(ISNA(VLOOKUP(B1041,Mapping!$K$5:$O$193,1,FALSE)),"Not Found",VLOOKUP(B1041,Mapping!$K$5:$O$193,5,FALSE))</f>
        <v>Waikato</v>
      </c>
      <c r="G1041" s="1" t="str">
        <f t="shared" si="48"/>
        <v>2011Waikato</v>
      </c>
      <c r="H1041" s="1" t="str">
        <f t="shared" si="49"/>
        <v>2011</v>
      </c>
      <c r="I1041" s="1">
        <f t="shared" si="50"/>
        <v>8.2980499999999999</v>
      </c>
    </row>
    <row r="1042" spans="1:9">
      <c r="A1042">
        <v>2001</v>
      </c>
      <c r="B1042" t="s">
        <v>202</v>
      </c>
      <c r="C1042">
        <v>267</v>
      </c>
      <c r="D1042">
        <v>9.1765500000000007</v>
      </c>
      <c r="E1042" s="1" t="str">
        <f>IF(ISNA(VLOOKUP(B1042,Mapping!$K$5:$N$193,4,FALSE)),"Not Found",VLOOKUP(B1042,Mapping!$K$5:$N$193,4,FALSE))</f>
        <v/>
      </c>
      <c r="F1042" s="1" t="str">
        <f>IF(ISNA(VLOOKUP(B1042,Mapping!$K$5:$O$193,1,FALSE)),"Not Found",VLOOKUP(B1042,Mapping!$K$5:$O$193,5,FALSE))</f>
        <v>Waikato</v>
      </c>
      <c r="G1042" s="1" t="str">
        <f t="shared" si="48"/>
        <v>2001Waikato</v>
      </c>
      <c r="H1042" s="1" t="str">
        <f t="shared" si="49"/>
        <v>2001</v>
      </c>
      <c r="I1042" s="1">
        <f t="shared" si="50"/>
        <v>9.1765500000000007</v>
      </c>
    </row>
    <row r="1043" spans="1:9">
      <c r="A1043">
        <v>2002</v>
      </c>
      <c r="B1043" t="s">
        <v>202</v>
      </c>
      <c r="C1043">
        <v>365</v>
      </c>
      <c r="D1043">
        <v>17.275099999999998</v>
      </c>
      <c r="E1043" s="1" t="str">
        <f>IF(ISNA(VLOOKUP(B1043,Mapping!$K$5:$N$193,4,FALSE)),"Not Found",VLOOKUP(B1043,Mapping!$K$5:$N$193,4,FALSE))</f>
        <v/>
      </c>
      <c r="F1043" s="1" t="str">
        <f>IF(ISNA(VLOOKUP(B1043,Mapping!$K$5:$O$193,1,FALSE)),"Not Found",VLOOKUP(B1043,Mapping!$K$5:$O$193,5,FALSE))</f>
        <v>Waikato</v>
      </c>
      <c r="G1043" s="1" t="str">
        <f t="shared" si="48"/>
        <v>2002Waikato</v>
      </c>
      <c r="H1043" s="1" t="str">
        <f t="shared" si="49"/>
        <v>2002</v>
      </c>
      <c r="I1043" s="1">
        <f t="shared" si="50"/>
        <v>17.275099999999998</v>
      </c>
    </row>
    <row r="1044" spans="1:9">
      <c r="A1044">
        <v>2003</v>
      </c>
      <c r="B1044" t="s">
        <v>202</v>
      </c>
      <c r="C1044">
        <v>365</v>
      </c>
      <c r="D1044">
        <v>14.879350000000001</v>
      </c>
      <c r="E1044" s="1" t="str">
        <f>IF(ISNA(VLOOKUP(B1044,Mapping!$K$5:$N$193,4,FALSE)),"Not Found",VLOOKUP(B1044,Mapping!$K$5:$N$193,4,FALSE))</f>
        <v/>
      </c>
      <c r="F1044" s="1" t="str">
        <f>IF(ISNA(VLOOKUP(B1044,Mapping!$K$5:$O$193,1,FALSE)),"Not Found",VLOOKUP(B1044,Mapping!$K$5:$O$193,5,FALSE))</f>
        <v>Waikato</v>
      </c>
      <c r="G1044" s="1" t="str">
        <f t="shared" si="48"/>
        <v>2003Waikato</v>
      </c>
      <c r="H1044" s="1" t="str">
        <f t="shared" si="49"/>
        <v>2003</v>
      </c>
      <c r="I1044" s="1">
        <f t="shared" si="50"/>
        <v>14.879350000000001</v>
      </c>
    </row>
    <row r="1045" spans="1:9">
      <c r="A1045">
        <v>2004</v>
      </c>
      <c r="B1045" t="s">
        <v>202</v>
      </c>
      <c r="C1045">
        <v>366</v>
      </c>
      <c r="D1045">
        <v>19.268650000000001</v>
      </c>
      <c r="E1045" s="1" t="str">
        <f>IF(ISNA(VLOOKUP(B1045,Mapping!$K$5:$N$193,4,FALSE)),"Not Found",VLOOKUP(B1045,Mapping!$K$5:$N$193,4,FALSE))</f>
        <v/>
      </c>
      <c r="F1045" s="1" t="str">
        <f>IF(ISNA(VLOOKUP(B1045,Mapping!$K$5:$O$193,1,FALSE)),"Not Found",VLOOKUP(B1045,Mapping!$K$5:$O$193,5,FALSE))</f>
        <v>Waikato</v>
      </c>
      <c r="G1045" s="1" t="str">
        <f t="shared" si="48"/>
        <v>2004Waikato</v>
      </c>
      <c r="H1045" s="1" t="str">
        <f t="shared" si="49"/>
        <v>2004</v>
      </c>
      <c r="I1045" s="1">
        <f t="shared" si="50"/>
        <v>19.268650000000001</v>
      </c>
    </row>
    <row r="1046" spans="1:9">
      <c r="A1046">
        <v>2005</v>
      </c>
      <c r="B1046" t="s">
        <v>202</v>
      </c>
      <c r="C1046">
        <v>365</v>
      </c>
      <c r="D1046">
        <v>17.272950000000002</v>
      </c>
      <c r="E1046" s="1" t="str">
        <f>IF(ISNA(VLOOKUP(B1046,Mapping!$K$5:$N$193,4,FALSE)),"Not Found",VLOOKUP(B1046,Mapping!$K$5:$N$193,4,FALSE))</f>
        <v/>
      </c>
      <c r="F1046" s="1" t="str">
        <f>IF(ISNA(VLOOKUP(B1046,Mapping!$K$5:$O$193,1,FALSE)),"Not Found",VLOOKUP(B1046,Mapping!$K$5:$O$193,5,FALSE))</f>
        <v>Waikato</v>
      </c>
      <c r="G1046" s="1" t="str">
        <f t="shared" si="48"/>
        <v>2005Waikato</v>
      </c>
      <c r="H1046" s="1" t="str">
        <f t="shared" si="49"/>
        <v>2005</v>
      </c>
      <c r="I1046" s="1">
        <f t="shared" si="50"/>
        <v>17.272950000000002</v>
      </c>
    </row>
    <row r="1047" spans="1:9">
      <c r="A1047">
        <v>2006</v>
      </c>
      <c r="B1047" t="s">
        <v>202</v>
      </c>
      <c r="C1047">
        <v>365</v>
      </c>
      <c r="D1047">
        <v>19.289149999999999</v>
      </c>
      <c r="E1047" s="1" t="str">
        <f>IF(ISNA(VLOOKUP(B1047,Mapping!$K$5:$N$193,4,FALSE)),"Not Found",VLOOKUP(B1047,Mapping!$K$5:$N$193,4,FALSE))</f>
        <v/>
      </c>
      <c r="F1047" s="1" t="str">
        <f>IF(ISNA(VLOOKUP(B1047,Mapping!$K$5:$O$193,1,FALSE)),"Not Found",VLOOKUP(B1047,Mapping!$K$5:$O$193,5,FALSE))</f>
        <v>Waikato</v>
      </c>
      <c r="G1047" s="1" t="str">
        <f t="shared" si="48"/>
        <v>2006Waikato</v>
      </c>
      <c r="H1047" s="1" t="str">
        <f t="shared" si="49"/>
        <v>2006</v>
      </c>
      <c r="I1047" s="1">
        <f t="shared" si="50"/>
        <v>19.289149999999999</v>
      </c>
    </row>
    <row r="1048" spans="1:9">
      <c r="A1048">
        <v>2007</v>
      </c>
      <c r="B1048" t="s">
        <v>202</v>
      </c>
      <c r="C1048">
        <v>365</v>
      </c>
      <c r="D1048">
        <v>21.360199999999999</v>
      </c>
      <c r="E1048" s="1" t="str">
        <f>IF(ISNA(VLOOKUP(B1048,Mapping!$K$5:$N$193,4,FALSE)),"Not Found",VLOOKUP(B1048,Mapping!$K$5:$N$193,4,FALSE))</f>
        <v/>
      </c>
      <c r="F1048" s="1" t="str">
        <f>IF(ISNA(VLOOKUP(B1048,Mapping!$K$5:$O$193,1,FALSE)),"Not Found",VLOOKUP(B1048,Mapping!$K$5:$O$193,5,FALSE))</f>
        <v>Waikato</v>
      </c>
      <c r="G1048" s="1" t="str">
        <f t="shared" si="48"/>
        <v>2007Waikato</v>
      </c>
      <c r="H1048" s="1" t="str">
        <f t="shared" si="49"/>
        <v>2007</v>
      </c>
      <c r="I1048" s="1">
        <f t="shared" si="50"/>
        <v>21.360199999999999</v>
      </c>
    </row>
    <row r="1049" spans="1:9">
      <c r="A1049">
        <v>2008</v>
      </c>
      <c r="B1049" t="s">
        <v>202</v>
      </c>
      <c r="C1049">
        <v>366</v>
      </c>
      <c r="D1049">
        <v>19.498999999999999</v>
      </c>
      <c r="E1049" s="1" t="str">
        <f>IF(ISNA(VLOOKUP(B1049,Mapping!$K$5:$N$193,4,FALSE)),"Not Found",VLOOKUP(B1049,Mapping!$K$5:$N$193,4,FALSE))</f>
        <v/>
      </c>
      <c r="F1049" s="1" t="str">
        <f>IF(ISNA(VLOOKUP(B1049,Mapping!$K$5:$O$193,1,FALSE)),"Not Found",VLOOKUP(B1049,Mapping!$K$5:$O$193,5,FALSE))</f>
        <v>Waikato</v>
      </c>
      <c r="G1049" s="1" t="str">
        <f t="shared" si="48"/>
        <v>2008Waikato</v>
      </c>
      <c r="H1049" s="1" t="str">
        <f t="shared" si="49"/>
        <v>2008</v>
      </c>
      <c r="I1049" s="1">
        <f t="shared" si="50"/>
        <v>19.498999999999999</v>
      </c>
    </row>
    <row r="1050" spans="1:9">
      <c r="A1050">
        <v>2009</v>
      </c>
      <c r="B1050" t="s">
        <v>202</v>
      </c>
      <c r="C1050">
        <v>365</v>
      </c>
      <c r="D1050">
        <v>19.315449999999998</v>
      </c>
      <c r="E1050" s="1" t="str">
        <f>IF(ISNA(VLOOKUP(B1050,Mapping!$K$5:$N$193,4,FALSE)),"Not Found",VLOOKUP(B1050,Mapping!$K$5:$N$193,4,FALSE))</f>
        <v/>
      </c>
      <c r="F1050" s="1" t="str">
        <f>IF(ISNA(VLOOKUP(B1050,Mapping!$K$5:$O$193,1,FALSE)),"Not Found",VLOOKUP(B1050,Mapping!$K$5:$O$193,5,FALSE))</f>
        <v>Waikato</v>
      </c>
      <c r="G1050" s="1" t="str">
        <f t="shared" si="48"/>
        <v>2009Waikato</v>
      </c>
      <c r="H1050" s="1" t="str">
        <f t="shared" si="49"/>
        <v>2009</v>
      </c>
      <c r="I1050" s="1">
        <f t="shared" si="50"/>
        <v>19.315449999999998</v>
      </c>
    </row>
    <row r="1051" spans="1:9">
      <c r="A1051">
        <v>2010</v>
      </c>
      <c r="B1051" t="s">
        <v>202</v>
      </c>
      <c r="C1051">
        <v>365</v>
      </c>
      <c r="D1051">
        <v>20.44875</v>
      </c>
      <c r="E1051" s="1" t="str">
        <f>IF(ISNA(VLOOKUP(B1051,Mapping!$K$5:$N$193,4,FALSE)),"Not Found",VLOOKUP(B1051,Mapping!$K$5:$N$193,4,FALSE))</f>
        <v/>
      </c>
      <c r="F1051" s="1" t="str">
        <f>IF(ISNA(VLOOKUP(B1051,Mapping!$K$5:$O$193,1,FALSE)),"Not Found",VLOOKUP(B1051,Mapping!$K$5:$O$193,5,FALSE))</f>
        <v>Waikato</v>
      </c>
      <c r="G1051" s="1" t="str">
        <f t="shared" si="48"/>
        <v>2010Waikato</v>
      </c>
      <c r="H1051" s="1" t="str">
        <f t="shared" si="49"/>
        <v>2010</v>
      </c>
      <c r="I1051" s="1">
        <f t="shared" si="50"/>
        <v>20.44875</v>
      </c>
    </row>
    <row r="1052" spans="1:9">
      <c r="A1052">
        <v>2011</v>
      </c>
      <c r="B1052" t="s">
        <v>202</v>
      </c>
      <c r="C1052">
        <v>181</v>
      </c>
      <c r="D1052">
        <v>8.8079499999999999</v>
      </c>
      <c r="E1052" s="1" t="str">
        <f>IF(ISNA(VLOOKUP(B1052,Mapping!$K$5:$N$193,4,FALSE)),"Not Found",VLOOKUP(B1052,Mapping!$K$5:$N$193,4,FALSE))</f>
        <v/>
      </c>
      <c r="F1052" s="1" t="str">
        <f>IF(ISNA(VLOOKUP(B1052,Mapping!$K$5:$O$193,1,FALSE)),"Not Found",VLOOKUP(B1052,Mapping!$K$5:$O$193,5,FALSE))</f>
        <v>Waikato</v>
      </c>
      <c r="G1052" s="1" t="str">
        <f t="shared" si="48"/>
        <v>2011Waikato</v>
      </c>
      <c r="H1052" s="1" t="str">
        <f t="shared" si="49"/>
        <v>2011</v>
      </c>
      <c r="I1052" s="1">
        <f t="shared" si="50"/>
        <v>8.8079499999999999</v>
      </c>
    </row>
    <row r="1053" spans="1:9">
      <c r="A1053">
        <v>2000</v>
      </c>
      <c r="B1053" t="s">
        <v>203</v>
      </c>
      <c r="C1053">
        <v>366</v>
      </c>
      <c r="D1053">
        <v>168.35425000000001</v>
      </c>
      <c r="E1053" s="1" t="str">
        <f>IF(ISNA(VLOOKUP(B1053,Mapping!$K$5:$N$193,4,FALSE)),"Not Found",VLOOKUP(B1053,Mapping!$K$5:$N$193,4,FALSE))</f>
        <v>Powerco Ltd</v>
      </c>
      <c r="F1053" s="1" t="str">
        <f>IF(ISNA(VLOOKUP(B1053,Mapping!$K$5:$O$193,1,FALSE)),"Not Found",VLOOKUP(B1053,Mapping!$K$5:$O$193,5,FALSE))</f>
        <v>Manawatu-Wanganui</v>
      </c>
      <c r="G1053" s="1" t="str">
        <f t="shared" si="48"/>
        <v>Powerco Ltd2000Manawatu-Wanganui</v>
      </c>
      <c r="H1053" s="1" t="str">
        <f t="shared" si="49"/>
        <v>Powerco Ltd2000</v>
      </c>
      <c r="I1053" s="1">
        <f t="shared" si="50"/>
        <v>168.35425000000001</v>
      </c>
    </row>
    <row r="1054" spans="1:9">
      <c r="A1054">
        <v>2001</v>
      </c>
      <c r="B1054" t="s">
        <v>203</v>
      </c>
      <c r="C1054">
        <v>365</v>
      </c>
      <c r="D1054">
        <v>170.7706</v>
      </c>
      <c r="E1054" s="1" t="str">
        <f>IF(ISNA(VLOOKUP(B1054,Mapping!$K$5:$N$193,4,FALSE)),"Not Found",VLOOKUP(B1054,Mapping!$K$5:$N$193,4,FALSE))</f>
        <v>Powerco Ltd</v>
      </c>
      <c r="F1054" s="1" t="str">
        <f>IF(ISNA(VLOOKUP(B1054,Mapping!$K$5:$O$193,1,FALSE)),"Not Found",VLOOKUP(B1054,Mapping!$K$5:$O$193,5,FALSE))</f>
        <v>Manawatu-Wanganui</v>
      </c>
      <c r="G1054" s="1" t="str">
        <f t="shared" si="48"/>
        <v>Powerco Ltd2001Manawatu-Wanganui</v>
      </c>
      <c r="H1054" s="1" t="str">
        <f t="shared" si="49"/>
        <v>Powerco Ltd2001</v>
      </c>
      <c r="I1054" s="1">
        <f t="shared" si="50"/>
        <v>170.7706</v>
      </c>
    </row>
    <row r="1055" spans="1:9">
      <c r="A1055">
        <v>2002</v>
      </c>
      <c r="B1055" t="s">
        <v>203</v>
      </c>
      <c r="C1055">
        <v>365</v>
      </c>
      <c r="D1055">
        <v>175.61734999999999</v>
      </c>
      <c r="E1055" s="1" t="str">
        <f>IF(ISNA(VLOOKUP(B1055,Mapping!$K$5:$N$193,4,FALSE)),"Not Found",VLOOKUP(B1055,Mapping!$K$5:$N$193,4,FALSE))</f>
        <v>Powerco Ltd</v>
      </c>
      <c r="F1055" s="1" t="str">
        <f>IF(ISNA(VLOOKUP(B1055,Mapping!$K$5:$O$193,1,FALSE)),"Not Found",VLOOKUP(B1055,Mapping!$K$5:$O$193,5,FALSE))</f>
        <v>Manawatu-Wanganui</v>
      </c>
      <c r="G1055" s="1" t="str">
        <f t="shared" si="48"/>
        <v>Powerco Ltd2002Manawatu-Wanganui</v>
      </c>
      <c r="H1055" s="1" t="str">
        <f t="shared" si="49"/>
        <v>Powerco Ltd2002</v>
      </c>
      <c r="I1055" s="1">
        <f t="shared" si="50"/>
        <v>175.61734999999999</v>
      </c>
    </row>
    <row r="1056" spans="1:9">
      <c r="A1056">
        <v>2003</v>
      </c>
      <c r="B1056" t="s">
        <v>203</v>
      </c>
      <c r="C1056">
        <v>365</v>
      </c>
      <c r="D1056">
        <v>167.03375</v>
      </c>
      <c r="E1056" s="1" t="str">
        <f>IF(ISNA(VLOOKUP(B1056,Mapping!$K$5:$N$193,4,FALSE)),"Not Found",VLOOKUP(B1056,Mapping!$K$5:$N$193,4,FALSE))</f>
        <v>Powerco Ltd</v>
      </c>
      <c r="F1056" s="1" t="str">
        <f>IF(ISNA(VLOOKUP(B1056,Mapping!$K$5:$O$193,1,FALSE)),"Not Found",VLOOKUP(B1056,Mapping!$K$5:$O$193,5,FALSE))</f>
        <v>Manawatu-Wanganui</v>
      </c>
      <c r="G1056" s="1" t="str">
        <f t="shared" si="48"/>
        <v>Powerco Ltd2003Manawatu-Wanganui</v>
      </c>
      <c r="H1056" s="1" t="str">
        <f t="shared" si="49"/>
        <v>Powerco Ltd2003</v>
      </c>
      <c r="I1056" s="1">
        <f t="shared" si="50"/>
        <v>167.03375</v>
      </c>
    </row>
    <row r="1057" spans="1:9">
      <c r="A1057">
        <v>2004</v>
      </c>
      <c r="B1057" t="s">
        <v>203</v>
      </c>
      <c r="C1057">
        <v>366</v>
      </c>
      <c r="D1057">
        <v>134.4923</v>
      </c>
      <c r="E1057" s="1" t="str">
        <f>IF(ISNA(VLOOKUP(B1057,Mapping!$K$5:$N$193,4,FALSE)),"Not Found",VLOOKUP(B1057,Mapping!$K$5:$N$193,4,FALSE))</f>
        <v>Powerco Ltd</v>
      </c>
      <c r="F1057" s="1" t="str">
        <f>IF(ISNA(VLOOKUP(B1057,Mapping!$K$5:$O$193,1,FALSE)),"Not Found",VLOOKUP(B1057,Mapping!$K$5:$O$193,5,FALSE))</f>
        <v>Manawatu-Wanganui</v>
      </c>
      <c r="G1057" s="1" t="str">
        <f t="shared" si="48"/>
        <v>Powerco Ltd2004Manawatu-Wanganui</v>
      </c>
      <c r="H1057" s="1" t="str">
        <f t="shared" si="49"/>
        <v>Powerco Ltd2004</v>
      </c>
      <c r="I1057" s="1">
        <f t="shared" si="50"/>
        <v>134.4923</v>
      </c>
    </row>
    <row r="1058" spans="1:9">
      <c r="A1058">
        <v>2005</v>
      </c>
      <c r="B1058" t="s">
        <v>203</v>
      </c>
      <c r="C1058">
        <v>365</v>
      </c>
      <c r="D1058">
        <v>122.42615000000001</v>
      </c>
      <c r="E1058" s="1" t="str">
        <f>IF(ISNA(VLOOKUP(B1058,Mapping!$K$5:$N$193,4,FALSE)),"Not Found",VLOOKUP(B1058,Mapping!$K$5:$N$193,4,FALSE))</f>
        <v>Powerco Ltd</v>
      </c>
      <c r="F1058" s="1" t="str">
        <f>IF(ISNA(VLOOKUP(B1058,Mapping!$K$5:$O$193,1,FALSE)),"Not Found",VLOOKUP(B1058,Mapping!$K$5:$O$193,5,FALSE))</f>
        <v>Manawatu-Wanganui</v>
      </c>
      <c r="G1058" s="1" t="str">
        <f t="shared" si="48"/>
        <v>Powerco Ltd2005Manawatu-Wanganui</v>
      </c>
      <c r="H1058" s="1" t="str">
        <f t="shared" si="49"/>
        <v>Powerco Ltd2005</v>
      </c>
      <c r="I1058" s="1">
        <f t="shared" si="50"/>
        <v>122.42615000000001</v>
      </c>
    </row>
    <row r="1059" spans="1:9">
      <c r="A1059">
        <v>2006</v>
      </c>
      <c r="B1059" t="s">
        <v>203</v>
      </c>
      <c r="C1059">
        <v>365</v>
      </c>
      <c r="D1059">
        <v>130.66810000000001</v>
      </c>
      <c r="E1059" s="1" t="str">
        <f>IF(ISNA(VLOOKUP(B1059,Mapping!$K$5:$N$193,4,FALSE)),"Not Found",VLOOKUP(B1059,Mapping!$K$5:$N$193,4,FALSE))</f>
        <v>Powerco Ltd</v>
      </c>
      <c r="F1059" s="1" t="str">
        <f>IF(ISNA(VLOOKUP(B1059,Mapping!$K$5:$O$193,1,FALSE)),"Not Found",VLOOKUP(B1059,Mapping!$K$5:$O$193,5,FALSE))</f>
        <v>Manawatu-Wanganui</v>
      </c>
      <c r="G1059" s="1" t="str">
        <f t="shared" si="48"/>
        <v>Powerco Ltd2006Manawatu-Wanganui</v>
      </c>
      <c r="H1059" s="1" t="str">
        <f t="shared" si="49"/>
        <v>Powerco Ltd2006</v>
      </c>
      <c r="I1059" s="1">
        <f t="shared" si="50"/>
        <v>130.66810000000001</v>
      </c>
    </row>
    <row r="1060" spans="1:9">
      <c r="A1060">
        <v>2007</v>
      </c>
      <c r="B1060" t="s">
        <v>203</v>
      </c>
      <c r="C1060">
        <v>365</v>
      </c>
      <c r="D1060">
        <v>124.80925000000001</v>
      </c>
      <c r="E1060" s="1" t="str">
        <f>IF(ISNA(VLOOKUP(B1060,Mapping!$K$5:$N$193,4,FALSE)),"Not Found",VLOOKUP(B1060,Mapping!$K$5:$N$193,4,FALSE))</f>
        <v>Powerco Ltd</v>
      </c>
      <c r="F1060" s="1" t="str">
        <f>IF(ISNA(VLOOKUP(B1060,Mapping!$K$5:$O$193,1,FALSE)),"Not Found",VLOOKUP(B1060,Mapping!$K$5:$O$193,5,FALSE))</f>
        <v>Manawatu-Wanganui</v>
      </c>
      <c r="G1060" s="1" t="str">
        <f t="shared" si="48"/>
        <v>Powerco Ltd2007Manawatu-Wanganui</v>
      </c>
      <c r="H1060" s="1" t="str">
        <f t="shared" si="49"/>
        <v>Powerco Ltd2007</v>
      </c>
      <c r="I1060" s="1">
        <f t="shared" si="50"/>
        <v>124.80925000000001</v>
      </c>
    </row>
    <row r="1061" spans="1:9">
      <c r="A1061">
        <v>2008</v>
      </c>
      <c r="B1061" t="s">
        <v>203</v>
      </c>
      <c r="C1061">
        <v>366</v>
      </c>
      <c r="D1061">
        <v>138.3749</v>
      </c>
      <c r="E1061" s="1" t="str">
        <f>IF(ISNA(VLOOKUP(B1061,Mapping!$K$5:$N$193,4,FALSE)),"Not Found",VLOOKUP(B1061,Mapping!$K$5:$N$193,4,FALSE))</f>
        <v>Powerco Ltd</v>
      </c>
      <c r="F1061" s="1" t="str">
        <f>IF(ISNA(VLOOKUP(B1061,Mapping!$K$5:$O$193,1,FALSE)),"Not Found",VLOOKUP(B1061,Mapping!$K$5:$O$193,5,FALSE))</f>
        <v>Manawatu-Wanganui</v>
      </c>
      <c r="G1061" s="1" t="str">
        <f t="shared" si="48"/>
        <v>Powerco Ltd2008Manawatu-Wanganui</v>
      </c>
      <c r="H1061" s="1" t="str">
        <f t="shared" si="49"/>
        <v>Powerco Ltd2008</v>
      </c>
      <c r="I1061" s="1">
        <f t="shared" si="50"/>
        <v>138.3749</v>
      </c>
    </row>
    <row r="1062" spans="1:9">
      <c r="A1062">
        <v>2009</v>
      </c>
      <c r="B1062" t="s">
        <v>203</v>
      </c>
      <c r="C1062">
        <v>365</v>
      </c>
      <c r="D1062">
        <v>137.87004999999999</v>
      </c>
      <c r="E1062" s="1" t="str">
        <f>IF(ISNA(VLOOKUP(B1062,Mapping!$K$5:$N$193,4,FALSE)),"Not Found",VLOOKUP(B1062,Mapping!$K$5:$N$193,4,FALSE))</f>
        <v>Powerco Ltd</v>
      </c>
      <c r="F1062" s="1" t="str">
        <f>IF(ISNA(VLOOKUP(B1062,Mapping!$K$5:$O$193,1,FALSE)),"Not Found",VLOOKUP(B1062,Mapping!$K$5:$O$193,5,FALSE))</f>
        <v>Manawatu-Wanganui</v>
      </c>
      <c r="G1062" s="1" t="str">
        <f t="shared" si="48"/>
        <v>Powerco Ltd2009Manawatu-Wanganui</v>
      </c>
      <c r="H1062" s="1" t="str">
        <f t="shared" si="49"/>
        <v>Powerco Ltd2009</v>
      </c>
      <c r="I1062" s="1">
        <f t="shared" si="50"/>
        <v>137.87004999999999</v>
      </c>
    </row>
    <row r="1063" spans="1:9">
      <c r="A1063">
        <v>2010</v>
      </c>
      <c r="B1063" t="s">
        <v>203</v>
      </c>
      <c r="C1063">
        <v>365</v>
      </c>
      <c r="D1063">
        <v>141.9949</v>
      </c>
      <c r="E1063" s="1" t="str">
        <f>IF(ISNA(VLOOKUP(B1063,Mapping!$K$5:$N$193,4,FALSE)),"Not Found",VLOOKUP(B1063,Mapping!$K$5:$N$193,4,FALSE))</f>
        <v>Powerco Ltd</v>
      </c>
      <c r="F1063" s="1" t="str">
        <f>IF(ISNA(VLOOKUP(B1063,Mapping!$K$5:$O$193,1,FALSE)),"Not Found",VLOOKUP(B1063,Mapping!$K$5:$O$193,5,FALSE))</f>
        <v>Manawatu-Wanganui</v>
      </c>
      <c r="G1063" s="1" t="str">
        <f t="shared" si="48"/>
        <v>Powerco Ltd2010Manawatu-Wanganui</v>
      </c>
      <c r="H1063" s="1" t="str">
        <f t="shared" si="49"/>
        <v>Powerco Ltd2010</v>
      </c>
      <c r="I1063" s="1">
        <f t="shared" si="50"/>
        <v>141.9949</v>
      </c>
    </row>
    <row r="1064" spans="1:9">
      <c r="A1064">
        <v>2011</v>
      </c>
      <c r="B1064" t="s">
        <v>203</v>
      </c>
      <c r="C1064">
        <v>181</v>
      </c>
      <c r="D1064">
        <v>70.173150000000007</v>
      </c>
      <c r="E1064" s="1" t="str">
        <f>IF(ISNA(VLOOKUP(B1064,Mapping!$K$5:$N$193,4,FALSE)),"Not Found",VLOOKUP(B1064,Mapping!$K$5:$N$193,4,FALSE))</f>
        <v>Powerco Ltd</v>
      </c>
      <c r="F1064" s="1" t="str">
        <f>IF(ISNA(VLOOKUP(B1064,Mapping!$K$5:$O$193,1,FALSE)),"Not Found",VLOOKUP(B1064,Mapping!$K$5:$O$193,5,FALSE))</f>
        <v>Manawatu-Wanganui</v>
      </c>
      <c r="G1064" s="1" t="str">
        <f t="shared" si="48"/>
        <v>Powerco Ltd2011Manawatu-Wanganui</v>
      </c>
      <c r="H1064" s="1" t="str">
        <f t="shared" si="49"/>
        <v>Powerco Ltd2011</v>
      </c>
      <c r="I1064" s="1">
        <f t="shared" si="50"/>
        <v>70.173150000000007</v>
      </c>
    </row>
    <row r="1065" spans="1:9">
      <c r="A1065">
        <v>2000</v>
      </c>
      <c r="B1065" t="s">
        <v>204</v>
      </c>
      <c r="C1065">
        <v>366</v>
      </c>
      <c r="D1065">
        <v>7.3000000000000001E-3</v>
      </c>
      <c r="E1065" s="1" t="str">
        <f>IF(ISNA(VLOOKUP(B1065,Mapping!$K$5:$N$193,4,FALSE)),"Not Found",VLOOKUP(B1065,Mapping!$K$5:$N$193,4,FALSE))</f>
        <v/>
      </c>
      <c r="F1065" s="1" t="str">
        <f>IF(ISNA(VLOOKUP(B1065,Mapping!$K$5:$O$193,1,FALSE)),"Not Found",VLOOKUP(B1065,Mapping!$K$5:$O$193,5,FALSE))</f>
        <v>Bay of Plenty</v>
      </c>
      <c r="G1065" s="1" t="str">
        <f t="shared" si="48"/>
        <v>2000Bay of Plenty</v>
      </c>
      <c r="H1065" s="1" t="str">
        <f t="shared" si="49"/>
        <v>2000</v>
      </c>
      <c r="I1065" s="1">
        <f t="shared" si="50"/>
        <v>7.3000000000000001E-3</v>
      </c>
    </row>
    <row r="1066" spans="1:9">
      <c r="A1066">
        <v>2001</v>
      </c>
      <c r="B1066" t="s">
        <v>204</v>
      </c>
      <c r="C1066">
        <v>365</v>
      </c>
      <c r="D1066">
        <v>1.4500000000000001E-2</v>
      </c>
      <c r="E1066" s="1" t="str">
        <f>IF(ISNA(VLOOKUP(B1066,Mapping!$K$5:$N$193,4,FALSE)),"Not Found",VLOOKUP(B1066,Mapping!$K$5:$N$193,4,FALSE))</f>
        <v/>
      </c>
      <c r="F1066" s="1" t="str">
        <f>IF(ISNA(VLOOKUP(B1066,Mapping!$K$5:$O$193,1,FALSE)),"Not Found",VLOOKUP(B1066,Mapping!$K$5:$O$193,5,FALSE))</f>
        <v>Bay of Plenty</v>
      </c>
      <c r="G1066" s="1" t="str">
        <f t="shared" si="48"/>
        <v>2001Bay of Plenty</v>
      </c>
      <c r="H1066" s="1" t="str">
        <f t="shared" si="49"/>
        <v>2001</v>
      </c>
      <c r="I1066" s="1">
        <f t="shared" si="50"/>
        <v>1.4500000000000001E-2</v>
      </c>
    </row>
    <row r="1067" spans="1:9">
      <c r="A1067">
        <v>2002</v>
      </c>
      <c r="B1067" t="s">
        <v>204</v>
      </c>
      <c r="C1067">
        <v>365</v>
      </c>
      <c r="D1067">
        <v>4.7849999999999997E-2</v>
      </c>
      <c r="E1067" s="1" t="str">
        <f>IF(ISNA(VLOOKUP(B1067,Mapping!$K$5:$N$193,4,FALSE)),"Not Found",VLOOKUP(B1067,Mapping!$K$5:$N$193,4,FALSE))</f>
        <v/>
      </c>
      <c r="F1067" s="1" t="str">
        <f>IF(ISNA(VLOOKUP(B1067,Mapping!$K$5:$O$193,1,FALSE)),"Not Found",VLOOKUP(B1067,Mapping!$K$5:$O$193,5,FALSE))</f>
        <v>Bay of Plenty</v>
      </c>
      <c r="G1067" s="1" t="str">
        <f t="shared" si="48"/>
        <v>2002Bay of Plenty</v>
      </c>
      <c r="H1067" s="1" t="str">
        <f t="shared" si="49"/>
        <v>2002</v>
      </c>
      <c r="I1067" s="1">
        <f t="shared" si="50"/>
        <v>4.7849999999999997E-2</v>
      </c>
    </row>
    <row r="1068" spans="1:9">
      <c r="A1068">
        <v>2003</v>
      </c>
      <c r="B1068" t="s">
        <v>204</v>
      </c>
      <c r="C1068">
        <v>365</v>
      </c>
      <c r="D1068">
        <v>4.4999999999999997E-3</v>
      </c>
      <c r="E1068" s="1" t="str">
        <f>IF(ISNA(VLOOKUP(B1068,Mapping!$K$5:$N$193,4,FALSE)),"Not Found",VLOOKUP(B1068,Mapping!$K$5:$N$193,4,FALSE))</f>
        <v/>
      </c>
      <c r="F1068" s="1" t="str">
        <f>IF(ISNA(VLOOKUP(B1068,Mapping!$K$5:$O$193,1,FALSE)),"Not Found",VLOOKUP(B1068,Mapping!$K$5:$O$193,5,FALSE))</f>
        <v>Bay of Plenty</v>
      </c>
      <c r="G1068" s="1" t="str">
        <f t="shared" si="48"/>
        <v>2003Bay of Plenty</v>
      </c>
      <c r="H1068" s="1" t="str">
        <f t="shared" si="49"/>
        <v>2003</v>
      </c>
      <c r="I1068" s="1">
        <f t="shared" si="50"/>
        <v>4.4999999999999997E-3</v>
      </c>
    </row>
    <row r="1069" spans="1:9">
      <c r="A1069">
        <v>2004</v>
      </c>
      <c r="B1069" t="s">
        <v>204</v>
      </c>
      <c r="C1069">
        <v>366</v>
      </c>
      <c r="D1069">
        <v>5.0000000000000002E-5</v>
      </c>
      <c r="E1069" s="1" t="str">
        <f>IF(ISNA(VLOOKUP(B1069,Mapping!$K$5:$N$193,4,FALSE)),"Not Found",VLOOKUP(B1069,Mapping!$K$5:$N$193,4,FALSE))</f>
        <v/>
      </c>
      <c r="F1069" s="1" t="str">
        <f>IF(ISNA(VLOOKUP(B1069,Mapping!$K$5:$O$193,1,FALSE)),"Not Found",VLOOKUP(B1069,Mapping!$K$5:$O$193,5,FALSE))</f>
        <v>Bay of Plenty</v>
      </c>
      <c r="G1069" s="1" t="str">
        <f t="shared" si="48"/>
        <v>2004Bay of Plenty</v>
      </c>
      <c r="H1069" s="1" t="str">
        <f t="shared" si="49"/>
        <v>2004</v>
      </c>
      <c r="I1069" s="1">
        <f t="shared" si="50"/>
        <v>5.0000000000000002E-5</v>
      </c>
    </row>
    <row r="1070" spans="1:9">
      <c r="A1070">
        <v>2005</v>
      </c>
      <c r="B1070" t="s">
        <v>204</v>
      </c>
      <c r="C1070">
        <v>365</v>
      </c>
      <c r="D1070">
        <v>5.0000000000000002E-5</v>
      </c>
      <c r="E1070" s="1" t="str">
        <f>IF(ISNA(VLOOKUP(B1070,Mapping!$K$5:$N$193,4,FALSE)),"Not Found",VLOOKUP(B1070,Mapping!$K$5:$N$193,4,FALSE))</f>
        <v/>
      </c>
      <c r="F1070" s="1" t="str">
        <f>IF(ISNA(VLOOKUP(B1070,Mapping!$K$5:$O$193,1,FALSE)),"Not Found",VLOOKUP(B1070,Mapping!$K$5:$O$193,5,FALSE))</f>
        <v>Bay of Plenty</v>
      </c>
      <c r="G1070" s="1" t="str">
        <f t="shared" si="48"/>
        <v>2005Bay of Plenty</v>
      </c>
      <c r="H1070" s="1" t="str">
        <f t="shared" si="49"/>
        <v>2005</v>
      </c>
      <c r="I1070" s="1">
        <f t="shared" si="50"/>
        <v>5.0000000000000002E-5</v>
      </c>
    </row>
    <row r="1071" spans="1:9">
      <c r="A1071">
        <v>2006</v>
      </c>
      <c r="B1071" t="s">
        <v>204</v>
      </c>
      <c r="C1071">
        <v>365</v>
      </c>
      <c r="D1071">
        <v>8.4999999999999995E-4</v>
      </c>
      <c r="E1071" s="1" t="str">
        <f>IF(ISNA(VLOOKUP(B1071,Mapping!$K$5:$N$193,4,FALSE)),"Not Found",VLOOKUP(B1071,Mapping!$K$5:$N$193,4,FALSE))</f>
        <v/>
      </c>
      <c r="F1071" s="1" t="str">
        <f>IF(ISNA(VLOOKUP(B1071,Mapping!$K$5:$O$193,1,FALSE)),"Not Found",VLOOKUP(B1071,Mapping!$K$5:$O$193,5,FALSE))</f>
        <v>Bay of Plenty</v>
      </c>
      <c r="G1071" s="1" t="str">
        <f t="shared" si="48"/>
        <v>2006Bay of Plenty</v>
      </c>
      <c r="H1071" s="1" t="str">
        <f t="shared" si="49"/>
        <v>2006</v>
      </c>
      <c r="I1071" s="1">
        <f t="shared" si="50"/>
        <v>8.4999999999999995E-4</v>
      </c>
    </row>
    <row r="1072" spans="1:9">
      <c r="A1072">
        <v>2007</v>
      </c>
      <c r="B1072" t="s">
        <v>204</v>
      </c>
      <c r="C1072">
        <v>365</v>
      </c>
      <c r="D1072">
        <v>6.9999999999999999E-4</v>
      </c>
      <c r="E1072" s="1" t="str">
        <f>IF(ISNA(VLOOKUP(B1072,Mapping!$K$5:$N$193,4,FALSE)),"Not Found",VLOOKUP(B1072,Mapping!$K$5:$N$193,4,FALSE))</f>
        <v/>
      </c>
      <c r="F1072" s="1" t="str">
        <f>IF(ISNA(VLOOKUP(B1072,Mapping!$K$5:$O$193,1,FALSE)),"Not Found",VLOOKUP(B1072,Mapping!$K$5:$O$193,5,FALSE))</f>
        <v>Bay of Plenty</v>
      </c>
      <c r="G1072" s="1" t="str">
        <f t="shared" si="48"/>
        <v>2007Bay of Plenty</v>
      </c>
      <c r="H1072" s="1" t="str">
        <f t="shared" si="49"/>
        <v>2007</v>
      </c>
      <c r="I1072" s="1">
        <f t="shared" si="50"/>
        <v>6.9999999999999999E-4</v>
      </c>
    </row>
    <row r="1073" spans="1:9">
      <c r="A1073">
        <v>2008</v>
      </c>
      <c r="B1073" t="s">
        <v>204</v>
      </c>
      <c r="C1073">
        <v>366</v>
      </c>
      <c r="D1073">
        <v>6.1150000000000003E-2</v>
      </c>
      <c r="E1073" s="1" t="str">
        <f>IF(ISNA(VLOOKUP(B1073,Mapping!$K$5:$N$193,4,FALSE)),"Not Found",VLOOKUP(B1073,Mapping!$K$5:$N$193,4,FALSE))</f>
        <v/>
      </c>
      <c r="F1073" s="1" t="str">
        <f>IF(ISNA(VLOOKUP(B1073,Mapping!$K$5:$O$193,1,FALSE)),"Not Found",VLOOKUP(B1073,Mapping!$K$5:$O$193,5,FALSE))</f>
        <v>Bay of Plenty</v>
      </c>
      <c r="G1073" s="1" t="str">
        <f t="shared" si="48"/>
        <v>2008Bay of Plenty</v>
      </c>
      <c r="H1073" s="1" t="str">
        <f t="shared" si="49"/>
        <v>2008</v>
      </c>
      <c r="I1073" s="1">
        <f t="shared" si="50"/>
        <v>6.1150000000000003E-2</v>
      </c>
    </row>
    <row r="1074" spans="1:9">
      <c r="A1074">
        <v>2009</v>
      </c>
      <c r="B1074" t="s">
        <v>204</v>
      </c>
      <c r="C1074">
        <v>365</v>
      </c>
      <c r="D1074">
        <v>4.9500000000000004E-3</v>
      </c>
      <c r="E1074" s="1" t="str">
        <f>IF(ISNA(VLOOKUP(B1074,Mapping!$K$5:$N$193,4,FALSE)),"Not Found",VLOOKUP(B1074,Mapping!$K$5:$N$193,4,FALSE))</f>
        <v/>
      </c>
      <c r="F1074" s="1" t="str">
        <f>IF(ISNA(VLOOKUP(B1074,Mapping!$K$5:$O$193,1,FALSE)),"Not Found",VLOOKUP(B1074,Mapping!$K$5:$O$193,5,FALSE))</f>
        <v>Bay of Plenty</v>
      </c>
      <c r="G1074" s="1" t="str">
        <f t="shared" si="48"/>
        <v>2009Bay of Plenty</v>
      </c>
      <c r="H1074" s="1" t="str">
        <f t="shared" si="49"/>
        <v>2009</v>
      </c>
      <c r="I1074" s="1">
        <f t="shared" si="50"/>
        <v>4.9500000000000004E-3</v>
      </c>
    </row>
    <row r="1075" spans="1:9">
      <c r="A1075">
        <v>2010</v>
      </c>
      <c r="B1075" t="s">
        <v>204</v>
      </c>
      <c r="C1075">
        <v>365</v>
      </c>
      <c r="D1075">
        <v>7.5000000000000002E-4</v>
      </c>
      <c r="E1075" s="1" t="str">
        <f>IF(ISNA(VLOOKUP(B1075,Mapping!$K$5:$N$193,4,FALSE)),"Not Found",VLOOKUP(B1075,Mapping!$K$5:$N$193,4,FALSE))</f>
        <v/>
      </c>
      <c r="F1075" s="1" t="str">
        <f>IF(ISNA(VLOOKUP(B1075,Mapping!$K$5:$O$193,1,FALSE)),"Not Found",VLOOKUP(B1075,Mapping!$K$5:$O$193,5,FALSE))</f>
        <v>Bay of Plenty</v>
      </c>
      <c r="G1075" s="1" t="str">
        <f t="shared" si="48"/>
        <v>2010Bay of Plenty</v>
      </c>
      <c r="H1075" s="1" t="str">
        <f t="shared" si="49"/>
        <v>2010</v>
      </c>
      <c r="I1075" s="1">
        <f t="shared" si="50"/>
        <v>7.5000000000000002E-4</v>
      </c>
    </row>
    <row r="1076" spans="1:9">
      <c r="A1076">
        <v>2011</v>
      </c>
      <c r="B1076" t="s">
        <v>204</v>
      </c>
      <c r="C1076">
        <v>181</v>
      </c>
      <c r="D1076">
        <v>5.0000000000000001E-4</v>
      </c>
      <c r="E1076" s="1" t="str">
        <f>IF(ISNA(VLOOKUP(B1076,Mapping!$K$5:$N$193,4,FALSE)),"Not Found",VLOOKUP(B1076,Mapping!$K$5:$N$193,4,FALSE))</f>
        <v/>
      </c>
      <c r="F1076" s="1" t="str">
        <f>IF(ISNA(VLOOKUP(B1076,Mapping!$K$5:$O$193,1,FALSE)),"Not Found",VLOOKUP(B1076,Mapping!$K$5:$O$193,5,FALSE))</f>
        <v>Bay of Plenty</v>
      </c>
      <c r="G1076" s="1" t="str">
        <f t="shared" si="48"/>
        <v>2011Bay of Plenty</v>
      </c>
      <c r="H1076" s="1" t="str">
        <f t="shared" si="49"/>
        <v>2011</v>
      </c>
      <c r="I1076" s="1">
        <f t="shared" si="50"/>
        <v>5.0000000000000001E-4</v>
      </c>
    </row>
    <row r="1077" spans="1:9">
      <c r="A1077">
        <v>2000</v>
      </c>
      <c r="B1077" t="s">
        <v>205</v>
      </c>
      <c r="C1077">
        <v>366</v>
      </c>
      <c r="D1077">
        <v>8.8950999999999993</v>
      </c>
      <c r="E1077" s="1" t="str">
        <f>IF(ISNA(VLOOKUP(B1077,Mapping!$K$5:$N$193,4,FALSE)),"Not Found",VLOOKUP(B1077,Mapping!$K$5:$N$193,4,FALSE))</f>
        <v>Network Tasman Ltd</v>
      </c>
      <c r="F1077" s="1" t="str">
        <f>IF(ISNA(VLOOKUP(B1077,Mapping!$K$5:$O$193,1,FALSE)),"Not Found",VLOOKUP(B1077,Mapping!$K$5:$O$193,5,FALSE))</f>
        <v>Upper South Island</v>
      </c>
      <c r="G1077" s="1" t="str">
        <f t="shared" si="48"/>
        <v>Network Tasman Ltd2000Upper South Island</v>
      </c>
      <c r="H1077" s="1" t="str">
        <f t="shared" si="49"/>
        <v>Network Tasman Ltd2000</v>
      </c>
      <c r="I1077" s="1">
        <f t="shared" si="50"/>
        <v>8.8950999999999993</v>
      </c>
    </row>
    <row r="1078" spans="1:9">
      <c r="A1078">
        <v>2001</v>
      </c>
      <c r="B1078" t="s">
        <v>205</v>
      </c>
      <c r="C1078">
        <v>365</v>
      </c>
      <c r="D1078">
        <v>9.3435500000000005</v>
      </c>
      <c r="E1078" s="1" t="str">
        <f>IF(ISNA(VLOOKUP(B1078,Mapping!$K$5:$N$193,4,FALSE)),"Not Found",VLOOKUP(B1078,Mapping!$K$5:$N$193,4,FALSE))</f>
        <v>Network Tasman Ltd</v>
      </c>
      <c r="F1078" s="1" t="str">
        <f>IF(ISNA(VLOOKUP(B1078,Mapping!$K$5:$O$193,1,FALSE)),"Not Found",VLOOKUP(B1078,Mapping!$K$5:$O$193,5,FALSE))</f>
        <v>Upper South Island</v>
      </c>
      <c r="G1078" s="1" t="str">
        <f t="shared" si="48"/>
        <v>Network Tasman Ltd2001Upper South Island</v>
      </c>
      <c r="H1078" s="1" t="str">
        <f t="shared" si="49"/>
        <v>Network Tasman Ltd2001</v>
      </c>
      <c r="I1078" s="1">
        <f t="shared" si="50"/>
        <v>9.3435500000000005</v>
      </c>
    </row>
    <row r="1079" spans="1:9">
      <c r="A1079">
        <v>2002</v>
      </c>
      <c r="B1079" t="s">
        <v>205</v>
      </c>
      <c r="C1079">
        <v>365</v>
      </c>
      <c r="D1079">
        <v>10.073700000000001</v>
      </c>
      <c r="E1079" s="1" t="str">
        <f>IF(ISNA(VLOOKUP(B1079,Mapping!$K$5:$N$193,4,FALSE)),"Not Found",VLOOKUP(B1079,Mapping!$K$5:$N$193,4,FALSE))</f>
        <v>Network Tasman Ltd</v>
      </c>
      <c r="F1079" s="1" t="str">
        <f>IF(ISNA(VLOOKUP(B1079,Mapping!$K$5:$O$193,1,FALSE)),"Not Found",VLOOKUP(B1079,Mapping!$K$5:$O$193,5,FALSE))</f>
        <v>Upper South Island</v>
      </c>
      <c r="G1079" s="1" t="str">
        <f t="shared" si="48"/>
        <v>Network Tasman Ltd2002Upper South Island</v>
      </c>
      <c r="H1079" s="1" t="str">
        <f t="shared" si="49"/>
        <v>Network Tasman Ltd2002</v>
      </c>
      <c r="I1079" s="1">
        <f t="shared" si="50"/>
        <v>10.073700000000001</v>
      </c>
    </row>
    <row r="1080" spans="1:9">
      <c r="A1080">
        <v>2003</v>
      </c>
      <c r="B1080" t="s">
        <v>205</v>
      </c>
      <c r="C1080">
        <v>365</v>
      </c>
      <c r="D1080">
        <v>10.4087</v>
      </c>
      <c r="E1080" s="1" t="str">
        <f>IF(ISNA(VLOOKUP(B1080,Mapping!$K$5:$N$193,4,FALSE)),"Not Found",VLOOKUP(B1080,Mapping!$K$5:$N$193,4,FALSE))</f>
        <v>Network Tasman Ltd</v>
      </c>
      <c r="F1080" s="1" t="str">
        <f>IF(ISNA(VLOOKUP(B1080,Mapping!$K$5:$O$193,1,FALSE)),"Not Found",VLOOKUP(B1080,Mapping!$K$5:$O$193,5,FALSE))</f>
        <v>Upper South Island</v>
      </c>
      <c r="G1080" s="1" t="str">
        <f t="shared" si="48"/>
        <v>Network Tasman Ltd2003Upper South Island</v>
      </c>
      <c r="H1080" s="1" t="str">
        <f t="shared" si="49"/>
        <v>Network Tasman Ltd2003</v>
      </c>
      <c r="I1080" s="1">
        <f t="shared" si="50"/>
        <v>10.4087</v>
      </c>
    </row>
    <row r="1081" spans="1:9">
      <c r="A1081">
        <v>2004</v>
      </c>
      <c r="B1081" t="s">
        <v>205</v>
      </c>
      <c r="C1081">
        <v>366</v>
      </c>
      <c r="D1081">
        <v>10.730399999999999</v>
      </c>
      <c r="E1081" s="1" t="str">
        <f>IF(ISNA(VLOOKUP(B1081,Mapping!$K$5:$N$193,4,FALSE)),"Not Found",VLOOKUP(B1081,Mapping!$K$5:$N$193,4,FALSE))</f>
        <v>Network Tasman Ltd</v>
      </c>
      <c r="F1081" s="1" t="str">
        <f>IF(ISNA(VLOOKUP(B1081,Mapping!$K$5:$O$193,1,FALSE)),"Not Found",VLOOKUP(B1081,Mapping!$K$5:$O$193,5,FALSE))</f>
        <v>Upper South Island</v>
      </c>
      <c r="G1081" s="1" t="str">
        <f t="shared" si="48"/>
        <v>Network Tasman Ltd2004Upper South Island</v>
      </c>
      <c r="H1081" s="1" t="str">
        <f t="shared" si="49"/>
        <v>Network Tasman Ltd2004</v>
      </c>
      <c r="I1081" s="1">
        <f t="shared" si="50"/>
        <v>10.730399999999999</v>
      </c>
    </row>
    <row r="1082" spans="1:9">
      <c r="A1082">
        <v>2005</v>
      </c>
      <c r="B1082" t="s">
        <v>205</v>
      </c>
      <c r="C1082">
        <v>365</v>
      </c>
      <c r="D1082">
        <v>10.344900000000001</v>
      </c>
      <c r="E1082" s="1" t="str">
        <f>IF(ISNA(VLOOKUP(B1082,Mapping!$K$5:$N$193,4,FALSE)),"Not Found",VLOOKUP(B1082,Mapping!$K$5:$N$193,4,FALSE))</f>
        <v>Network Tasman Ltd</v>
      </c>
      <c r="F1082" s="1" t="str">
        <f>IF(ISNA(VLOOKUP(B1082,Mapping!$K$5:$O$193,1,FALSE)),"Not Found",VLOOKUP(B1082,Mapping!$K$5:$O$193,5,FALSE))</f>
        <v>Upper South Island</v>
      </c>
      <c r="G1082" s="1" t="str">
        <f t="shared" si="48"/>
        <v>Network Tasman Ltd2005Upper South Island</v>
      </c>
      <c r="H1082" s="1" t="str">
        <f t="shared" si="49"/>
        <v>Network Tasman Ltd2005</v>
      </c>
      <c r="I1082" s="1">
        <f t="shared" si="50"/>
        <v>10.344900000000001</v>
      </c>
    </row>
    <row r="1083" spans="1:9">
      <c r="A1083">
        <v>2006</v>
      </c>
      <c r="B1083" t="s">
        <v>205</v>
      </c>
      <c r="C1083">
        <v>365</v>
      </c>
      <c r="D1083">
        <v>10.609249999999999</v>
      </c>
      <c r="E1083" s="1" t="str">
        <f>IF(ISNA(VLOOKUP(B1083,Mapping!$K$5:$N$193,4,FALSE)),"Not Found",VLOOKUP(B1083,Mapping!$K$5:$N$193,4,FALSE))</f>
        <v>Network Tasman Ltd</v>
      </c>
      <c r="F1083" s="1" t="str">
        <f>IF(ISNA(VLOOKUP(B1083,Mapping!$K$5:$O$193,1,FALSE)),"Not Found",VLOOKUP(B1083,Mapping!$K$5:$O$193,5,FALSE))</f>
        <v>Upper South Island</v>
      </c>
      <c r="G1083" s="1" t="str">
        <f t="shared" si="48"/>
        <v>Network Tasman Ltd2006Upper South Island</v>
      </c>
      <c r="H1083" s="1" t="str">
        <f t="shared" si="49"/>
        <v>Network Tasman Ltd2006</v>
      </c>
      <c r="I1083" s="1">
        <f t="shared" si="50"/>
        <v>10.609249999999999</v>
      </c>
    </row>
    <row r="1084" spans="1:9">
      <c r="A1084">
        <v>2007</v>
      </c>
      <c r="B1084" t="s">
        <v>205</v>
      </c>
      <c r="C1084">
        <v>365</v>
      </c>
      <c r="D1084">
        <v>10.822649999999999</v>
      </c>
      <c r="E1084" s="1" t="str">
        <f>IF(ISNA(VLOOKUP(B1084,Mapping!$K$5:$N$193,4,FALSE)),"Not Found",VLOOKUP(B1084,Mapping!$K$5:$N$193,4,FALSE))</f>
        <v>Network Tasman Ltd</v>
      </c>
      <c r="F1084" s="1" t="str">
        <f>IF(ISNA(VLOOKUP(B1084,Mapping!$K$5:$O$193,1,FALSE)),"Not Found",VLOOKUP(B1084,Mapping!$K$5:$O$193,5,FALSE))</f>
        <v>Upper South Island</v>
      </c>
      <c r="G1084" s="1" t="str">
        <f t="shared" si="48"/>
        <v>Network Tasman Ltd2007Upper South Island</v>
      </c>
      <c r="H1084" s="1" t="str">
        <f t="shared" si="49"/>
        <v>Network Tasman Ltd2007</v>
      </c>
      <c r="I1084" s="1">
        <f t="shared" si="50"/>
        <v>10.822649999999999</v>
      </c>
    </row>
    <row r="1085" spans="1:9">
      <c r="A1085">
        <v>2008</v>
      </c>
      <c r="B1085" t="s">
        <v>205</v>
      </c>
      <c r="C1085">
        <v>366</v>
      </c>
      <c r="D1085">
        <v>11.510999999999999</v>
      </c>
      <c r="E1085" s="1" t="str">
        <f>IF(ISNA(VLOOKUP(B1085,Mapping!$K$5:$N$193,4,FALSE)),"Not Found",VLOOKUP(B1085,Mapping!$K$5:$N$193,4,FALSE))</f>
        <v>Network Tasman Ltd</v>
      </c>
      <c r="F1085" s="1" t="str">
        <f>IF(ISNA(VLOOKUP(B1085,Mapping!$K$5:$O$193,1,FALSE)),"Not Found",VLOOKUP(B1085,Mapping!$K$5:$O$193,5,FALSE))</f>
        <v>Upper South Island</v>
      </c>
      <c r="G1085" s="1" t="str">
        <f t="shared" si="48"/>
        <v>Network Tasman Ltd2008Upper South Island</v>
      </c>
      <c r="H1085" s="1" t="str">
        <f t="shared" si="49"/>
        <v>Network Tasman Ltd2008</v>
      </c>
      <c r="I1085" s="1">
        <f t="shared" si="50"/>
        <v>11.510999999999999</v>
      </c>
    </row>
    <row r="1086" spans="1:9">
      <c r="A1086">
        <v>2009</v>
      </c>
      <c r="B1086" t="s">
        <v>205</v>
      </c>
      <c r="C1086">
        <v>365</v>
      </c>
      <c r="D1086">
        <v>11.671049999999999</v>
      </c>
      <c r="E1086" s="1" t="str">
        <f>IF(ISNA(VLOOKUP(B1086,Mapping!$K$5:$N$193,4,FALSE)),"Not Found",VLOOKUP(B1086,Mapping!$K$5:$N$193,4,FALSE))</f>
        <v>Network Tasman Ltd</v>
      </c>
      <c r="F1086" s="1" t="str">
        <f>IF(ISNA(VLOOKUP(B1086,Mapping!$K$5:$O$193,1,FALSE)),"Not Found",VLOOKUP(B1086,Mapping!$K$5:$O$193,5,FALSE))</f>
        <v>Upper South Island</v>
      </c>
      <c r="G1086" s="1" t="str">
        <f t="shared" si="48"/>
        <v>Network Tasman Ltd2009Upper South Island</v>
      </c>
      <c r="H1086" s="1" t="str">
        <f t="shared" si="49"/>
        <v>Network Tasman Ltd2009</v>
      </c>
      <c r="I1086" s="1">
        <f t="shared" si="50"/>
        <v>11.671049999999999</v>
      </c>
    </row>
    <row r="1087" spans="1:9">
      <c r="A1087">
        <v>2010</v>
      </c>
      <c r="B1087" t="s">
        <v>205</v>
      </c>
      <c r="C1087">
        <v>365</v>
      </c>
      <c r="D1087">
        <v>11.7475</v>
      </c>
      <c r="E1087" s="1" t="str">
        <f>IF(ISNA(VLOOKUP(B1087,Mapping!$K$5:$N$193,4,FALSE)),"Not Found",VLOOKUP(B1087,Mapping!$K$5:$N$193,4,FALSE))</f>
        <v>Network Tasman Ltd</v>
      </c>
      <c r="F1087" s="1" t="str">
        <f>IF(ISNA(VLOOKUP(B1087,Mapping!$K$5:$O$193,1,FALSE)),"Not Found",VLOOKUP(B1087,Mapping!$K$5:$O$193,5,FALSE))</f>
        <v>Upper South Island</v>
      </c>
      <c r="G1087" s="1" t="str">
        <f t="shared" si="48"/>
        <v>Network Tasman Ltd2010Upper South Island</v>
      </c>
      <c r="H1087" s="1" t="str">
        <f t="shared" si="49"/>
        <v>Network Tasman Ltd2010</v>
      </c>
      <c r="I1087" s="1">
        <f t="shared" si="50"/>
        <v>11.7475</v>
      </c>
    </row>
    <row r="1088" spans="1:9">
      <c r="A1088">
        <v>2011</v>
      </c>
      <c r="B1088" t="s">
        <v>205</v>
      </c>
      <c r="C1088">
        <v>181</v>
      </c>
      <c r="D1088">
        <v>5.5382999999999996</v>
      </c>
      <c r="E1088" s="1" t="str">
        <f>IF(ISNA(VLOOKUP(B1088,Mapping!$K$5:$N$193,4,FALSE)),"Not Found",VLOOKUP(B1088,Mapping!$K$5:$N$193,4,FALSE))</f>
        <v>Network Tasman Ltd</v>
      </c>
      <c r="F1088" s="1" t="str">
        <f>IF(ISNA(VLOOKUP(B1088,Mapping!$K$5:$O$193,1,FALSE)),"Not Found",VLOOKUP(B1088,Mapping!$K$5:$O$193,5,FALSE))</f>
        <v>Upper South Island</v>
      </c>
      <c r="G1088" s="1" t="str">
        <f t="shared" si="48"/>
        <v>Network Tasman Ltd2011Upper South Island</v>
      </c>
      <c r="H1088" s="1" t="str">
        <f t="shared" si="49"/>
        <v>Network Tasman Ltd2011</v>
      </c>
      <c r="I1088" s="1">
        <f t="shared" si="50"/>
        <v>5.5382999999999996</v>
      </c>
    </row>
    <row r="1089" spans="1:9">
      <c r="A1089">
        <v>2000</v>
      </c>
      <c r="B1089" t="s">
        <v>206</v>
      </c>
      <c r="C1089">
        <v>366</v>
      </c>
      <c r="D1089">
        <v>0</v>
      </c>
      <c r="E1089" s="1" t="str">
        <f>IF(ISNA(VLOOKUP(B1089,Mapping!$K$5:$N$193,4,FALSE)),"Not Found",VLOOKUP(B1089,Mapping!$K$5:$N$193,4,FALSE))</f>
        <v>Not Found</v>
      </c>
      <c r="F1089" s="1" t="str">
        <f>IF(ISNA(VLOOKUP(B1089,Mapping!$K$5:$O$193,1,FALSE)),"Not Found",VLOOKUP(B1089,Mapping!$K$5:$O$193,5,FALSE))</f>
        <v>Not Found</v>
      </c>
      <c r="G1089" s="1" t="str">
        <f t="shared" si="48"/>
        <v>Not Found2000Not Found</v>
      </c>
      <c r="H1089" s="1" t="str">
        <f t="shared" si="49"/>
        <v>Not Found2000</v>
      </c>
      <c r="I1089" s="1">
        <f t="shared" si="50"/>
        <v>0</v>
      </c>
    </row>
    <row r="1090" spans="1:9">
      <c r="A1090">
        <v>2000</v>
      </c>
      <c r="B1090" t="s">
        <v>207</v>
      </c>
      <c r="C1090">
        <v>366</v>
      </c>
      <c r="D1090">
        <v>27.399650000000001</v>
      </c>
      <c r="E1090" s="1" t="str">
        <f>IF(ISNA(VLOOKUP(B1090,Mapping!$K$5:$N$193,4,FALSE)),"Not Found",VLOOKUP(B1090,Mapping!$K$5:$N$193,4,FALSE))</f>
        <v>WEL Networks</v>
      </c>
      <c r="F1090" s="1" t="str">
        <f>IF(ISNA(VLOOKUP(B1090,Mapping!$K$5:$O$193,1,FALSE)),"Not Found",VLOOKUP(B1090,Mapping!$K$5:$O$193,5,FALSE))</f>
        <v>Waikato</v>
      </c>
      <c r="G1090" s="1" t="str">
        <f t="shared" ref="G1090:G1153" si="51">+E1090&amp;A1090&amp;F1090</f>
        <v>WEL Networks2000Waikato</v>
      </c>
      <c r="H1090" s="1" t="str">
        <f t="shared" si="49"/>
        <v>WEL Networks2000</v>
      </c>
      <c r="I1090" s="1">
        <f t="shared" si="50"/>
        <v>27.399650000000001</v>
      </c>
    </row>
    <row r="1091" spans="1:9">
      <c r="A1091">
        <v>2001</v>
      </c>
      <c r="B1091" t="s">
        <v>207</v>
      </c>
      <c r="C1091">
        <v>365</v>
      </c>
      <c r="D1091">
        <v>27.2316</v>
      </c>
      <c r="E1091" s="1" t="str">
        <f>IF(ISNA(VLOOKUP(B1091,Mapping!$K$5:$N$193,4,FALSE)),"Not Found",VLOOKUP(B1091,Mapping!$K$5:$N$193,4,FALSE))</f>
        <v>WEL Networks</v>
      </c>
      <c r="F1091" s="1" t="str">
        <f>IF(ISNA(VLOOKUP(B1091,Mapping!$K$5:$O$193,1,FALSE)),"Not Found",VLOOKUP(B1091,Mapping!$K$5:$O$193,5,FALSE))</f>
        <v>Waikato</v>
      </c>
      <c r="G1091" s="1" t="str">
        <f t="shared" si="51"/>
        <v>WEL Networks2001Waikato</v>
      </c>
      <c r="H1091" s="1" t="str">
        <f t="shared" ref="H1091:H1154" si="52">+E1091&amp;A1091</f>
        <v>WEL Networks2001</v>
      </c>
      <c r="I1091" s="1">
        <f t="shared" ref="I1091:I1154" si="53">+D1091</f>
        <v>27.2316</v>
      </c>
    </row>
    <row r="1092" spans="1:9">
      <c r="A1092">
        <v>2002</v>
      </c>
      <c r="B1092" t="s">
        <v>207</v>
      </c>
      <c r="C1092">
        <v>365</v>
      </c>
      <c r="D1092">
        <v>28.448399999999999</v>
      </c>
      <c r="E1092" s="1" t="str">
        <f>IF(ISNA(VLOOKUP(B1092,Mapping!$K$5:$N$193,4,FALSE)),"Not Found",VLOOKUP(B1092,Mapping!$K$5:$N$193,4,FALSE))</f>
        <v>WEL Networks</v>
      </c>
      <c r="F1092" s="1" t="str">
        <f>IF(ISNA(VLOOKUP(B1092,Mapping!$K$5:$O$193,1,FALSE)),"Not Found",VLOOKUP(B1092,Mapping!$K$5:$O$193,5,FALSE))</f>
        <v>Waikato</v>
      </c>
      <c r="G1092" s="1" t="str">
        <f t="shared" si="51"/>
        <v>WEL Networks2002Waikato</v>
      </c>
      <c r="H1092" s="1" t="str">
        <f t="shared" si="52"/>
        <v>WEL Networks2002</v>
      </c>
      <c r="I1092" s="1">
        <f t="shared" si="53"/>
        <v>28.448399999999999</v>
      </c>
    </row>
    <row r="1093" spans="1:9">
      <c r="A1093">
        <v>2003</v>
      </c>
      <c r="B1093" t="s">
        <v>207</v>
      </c>
      <c r="C1093">
        <v>365</v>
      </c>
      <c r="D1093">
        <v>30.618449999999999</v>
      </c>
      <c r="E1093" s="1" t="str">
        <f>IF(ISNA(VLOOKUP(B1093,Mapping!$K$5:$N$193,4,FALSE)),"Not Found",VLOOKUP(B1093,Mapping!$K$5:$N$193,4,FALSE))</f>
        <v>WEL Networks</v>
      </c>
      <c r="F1093" s="1" t="str">
        <f>IF(ISNA(VLOOKUP(B1093,Mapping!$K$5:$O$193,1,FALSE)),"Not Found",VLOOKUP(B1093,Mapping!$K$5:$O$193,5,FALSE))</f>
        <v>Waikato</v>
      </c>
      <c r="G1093" s="1" t="str">
        <f t="shared" si="51"/>
        <v>WEL Networks2003Waikato</v>
      </c>
      <c r="H1093" s="1" t="str">
        <f t="shared" si="52"/>
        <v>WEL Networks2003</v>
      </c>
      <c r="I1093" s="1">
        <f t="shared" si="53"/>
        <v>30.618449999999999</v>
      </c>
    </row>
    <row r="1094" spans="1:9">
      <c r="A1094">
        <v>2004</v>
      </c>
      <c r="B1094" t="s">
        <v>207</v>
      </c>
      <c r="C1094">
        <v>366</v>
      </c>
      <c r="D1094">
        <v>33.3643</v>
      </c>
      <c r="E1094" s="1" t="str">
        <f>IF(ISNA(VLOOKUP(B1094,Mapping!$K$5:$N$193,4,FALSE)),"Not Found",VLOOKUP(B1094,Mapping!$K$5:$N$193,4,FALSE))</f>
        <v>WEL Networks</v>
      </c>
      <c r="F1094" s="1" t="str">
        <f>IF(ISNA(VLOOKUP(B1094,Mapping!$K$5:$O$193,1,FALSE)),"Not Found",VLOOKUP(B1094,Mapping!$K$5:$O$193,5,FALSE))</f>
        <v>Waikato</v>
      </c>
      <c r="G1094" s="1" t="str">
        <f t="shared" si="51"/>
        <v>WEL Networks2004Waikato</v>
      </c>
      <c r="H1094" s="1" t="str">
        <f t="shared" si="52"/>
        <v>WEL Networks2004</v>
      </c>
      <c r="I1094" s="1">
        <f t="shared" si="53"/>
        <v>33.3643</v>
      </c>
    </row>
    <row r="1095" spans="1:9">
      <c r="A1095">
        <v>2005</v>
      </c>
      <c r="B1095" t="s">
        <v>207</v>
      </c>
      <c r="C1095">
        <v>365</v>
      </c>
      <c r="D1095">
        <v>34.1312</v>
      </c>
      <c r="E1095" s="1" t="str">
        <f>IF(ISNA(VLOOKUP(B1095,Mapping!$K$5:$N$193,4,FALSE)),"Not Found",VLOOKUP(B1095,Mapping!$K$5:$N$193,4,FALSE))</f>
        <v>WEL Networks</v>
      </c>
      <c r="F1095" s="1" t="str">
        <f>IF(ISNA(VLOOKUP(B1095,Mapping!$K$5:$O$193,1,FALSE)),"Not Found",VLOOKUP(B1095,Mapping!$K$5:$O$193,5,FALSE))</f>
        <v>Waikato</v>
      </c>
      <c r="G1095" s="1" t="str">
        <f t="shared" si="51"/>
        <v>WEL Networks2005Waikato</v>
      </c>
      <c r="H1095" s="1" t="str">
        <f t="shared" si="52"/>
        <v>WEL Networks2005</v>
      </c>
      <c r="I1095" s="1">
        <f t="shared" si="53"/>
        <v>34.1312</v>
      </c>
    </row>
    <row r="1096" spans="1:9">
      <c r="A1096">
        <v>2006</v>
      </c>
      <c r="B1096" t="s">
        <v>207</v>
      </c>
      <c r="C1096">
        <v>365</v>
      </c>
      <c r="D1096">
        <v>36.2697</v>
      </c>
      <c r="E1096" s="1" t="str">
        <f>IF(ISNA(VLOOKUP(B1096,Mapping!$K$5:$N$193,4,FALSE)),"Not Found",VLOOKUP(B1096,Mapping!$K$5:$N$193,4,FALSE))</f>
        <v>WEL Networks</v>
      </c>
      <c r="F1096" s="1" t="str">
        <f>IF(ISNA(VLOOKUP(B1096,Mapping!$K$5:$O$193,1,FALSE)),"Not Found",VLOOKUP(B1096,Mapping!$K$5:$O$193,5,FALSE))</f>
        <v>Waikato</v>
      </c>
      <c r="G1096" s="1" t="str">
        <f t="shared" si="51"/>
        <v>WEL Networks2006Waikato</v>
      </c>
      <c r="H1096" s="1" t="str">
        <f t="shared" si="52"/>
        <v>WEL Networks2006</v>
      </c>
      <c r="I1096" s="1">
        <f t="shared" si="53"/>
        <v>36.2697</v>
      </c>
    </row>
    <row r="1097" spans="1:9">
      <c r="A1097">
        <v>2007</v>
      </c>
      <c r="B1097" t="s">
        <v>207</v>
      </c>
      <c r="C1097">
        <v>365</v>
      </c>
      <c r="D1097">
        <v>38.109050000000003</v>
      </c>
      <c r="E1097" s="1" t="str">
        <f>IF(ISNA(VLOOKUP(B1097,Mapping!$K$5:$N$193,4,FALSE)),"Not Found",VLOOKUP(B1097,Mapping!$K$5:$N$193,4,FALSE))</f>
        <v>WEL Networks</v>
      </c>
      <c r="F1097" s="1" t="str">
        <f>IF(ISNA(VLOOKUP(B1097,Mapping!$K$5:$O$193,1,FALSE)),"Not Found",VLOOKUP(B1097,Mapping!$K$5:$O$193,5,FALSE))</f>
        <v>Waikato</v>
      </c>
      <c r="G1097" s="1" t="str">
        <f t="shared" si="51"/>
        <v>WEL Networks2007Waikato</v>
      </c>
      <c r="H1097" s="1" t="str">
        <f t="shared" si="52"/>
        <v>WEL Networks2007</v>
      </c>
      <c r="I1097" s="1">
        <f t="shared" si="53"/>
        <v>38.109050000000003</v>
      </c>
    </row>
    <row r="1098" spans="1:9">
      <c r="A1098">
        <v>2008</v>
      </c>
      <c r="B1098" t="s">
        <v>207</v>
      </c>
      <c r="C1098">
        <v>366</v>
      </c>
      <c r="D1098">
        <v>38.499850000000002</v>
      </c>
      <c r="E1098" s="1" t="str">
        <f>IF(ISNA(VLOOKUP(B1098,Mapping!$K$5:$N$193,4,FALSE)),"Not Found",VLOOKUP(B1098,Mapping!$K$5:$N$193,4,FALSE))</f>
        <v>WEL Networks</v>
      </c>
      <c r="F1098" s="1" t="str">
        <f>IF(ISNA(VLOOKUP(B1098,Mapping!$K$5:$O$193,1,FALSE)),"Not Found",VLOOKUP(B1098,Mapping!$K$5:$O$193,5,FALSE))</f>
        <v>Waikato</v>
      </c>
      <c r="G1098" s="1" t="str">
        <f t="shared" si="51"/>
        <v>WEL Networks2008Waikato</v>
      </c>
      <c r="H1098" s="1" t="str">
        <f t="shared" si="52"/>
        <v>WEL Networks2008</v>
      </c>
      <c r="I1098" s="1">
        <f t="shared" si="53"/>
        <v>38.499850000000002</v>
      </c>
    </row>
    <row r="1099" spans="1:9">
      <c r="A1099">
        <v>2009</v>
      </c>
      <c r="B1099" t="s">
        <v>207</v>
      </c>
      <c r="C1099">
        <v>365</v>
      </c>
      <c r="D1099">
        <v>39.341949999999997</v>
      </c>
      <c r="E1099" s="1" t="str">
        <f>IF(ISNA(VLOOKUP(B1099,Mapping!$K$5:$N$193,4,FALSE)),"Not Found",VLOOKUP(B1099,Mapping!$K$5:$N$193,4,FALSE))</f>
        <v>WEL Networks</v>
      </c>
      <c r="F1099" s="1" t="str">
        <f>IF(ISNA(VLOOKUP(B1099,Mapping!$K$5:$O$193,1,FALSE)),"Not Found",VLOOKUP(B1099,Mapping!$K$5:$O$193,5,FALSE))</f>
        <v>Waikato</v>
      </c>
      <c r="G1099" s="1" t="str">
        <f t="shared" si="51"/>
        <v>WEL Networks2009Waikato</v>
      </c>
      <c r="H1099" s="1" t="str">
        <f t="shared" si="52"/>
        <v>WEL Networks2009</v>
      </c>
      <c r="I1099" s="1">
        <f t="shared" si="53"/>
        <v>39.341949999999997</v>
      </c>
    </row>
    <row r="1100" spans="1:9">
      <c r="A1100">
        <v>2010</v>
      </c>
      <c r="B1100" t="s">
        <v>207</v>
      </c>
      <c r="C1100">
        <v>365</v>
      </c>
      <c r="D1100">
        <v>40.364649999999997</v>
      </c>
      <c r="E1100" s="1" t="str">
        <f>IF(ISNA(VLOOKUP(B1100,Mapping!$K$5:$N$193,4,FALSE)),"Not Found",VLOOKUP(B1100,Mapping!$K$5:$N$193,4,FALSE))</f>
        <v>WEL Networks</v>
      </c>
      <c r="F1100" s="1" t="str">
        <f>IF(ISNA(VLOOKUP(B1100,Mapping!$K$5:$O$193,1,FALSE)),"Not Found",VLOOKUP(B1100,Mapping!$K$5:$O$193,5,FALSE))</f>
        <v>Waikato</v>
      </c>
      <c r="G1100" s="1" t="str">
        <f t="shared" si="51"/>
        <v>WEL Networks2010Waikato</v>
      </c>
      <c r="H1100" s="1" t="str">
        <f t="shared" si="52"/>
        <v>WEL Networks2010</v>
      </c>
      <c r="I1100" s="1">
        <f t="shared" si="53"/>
        <v>40.364649999999997</v>
      </c>
    </row>
    <row r="1101" spans="1:9">
      <c r="A1101">
        <v>2011</v>
      </c>
      <c r="B1101" t="s">
        <v>207</v>
      </c>
      <c r="C1101">
        <v>181</v>
      </c>
      <c r="D1101">
        <v>19.194050000000001</v>
      </c>
      <c r="E1101" s="1" t="str">
        <f>IF(ISNA(VLOOKUP(B1101,Mapping!$K$5:$N$193,4,FALSE)),"Not Found",VLOOKUP(B1101,Mapping!$K$5:$N$193,4,FALSE))</f>
        <v>WEL Networks</v>
      </c>
      <c r="F1101" s="1" t="str">
        <f>IF(ISNA(VLOOKUP(B1101,Mapping!$K$5:$O$193,1,FALSE)),"Not Found",VLOOKUP(B1101,Mapping!$K$5:$O$193,5,FALSE))</f>
        <v>Waikato</v>
      </c>
      <c r="G1101" s="1" t="str">
        <f t="shared" si="51"/>
        <v>WEL Networks2011Waikato</v>
      </c>
      <c r="H1101" s="1" t="str">
        <f t="shared" si="52"/>
        <v>WEL Networks2011</v>
      </c>
      <c r="I1101" s="1">
        <f t="shared" si="53"/>
        <v>19.194050000000001</v>
      </c>
    </row>
    <row r="1102" spans="1:9">
      <c r="A1102">
        <v>2000</v>
      </c>
      <c r="B1102" t="s">
        <v>208</v>
      </c>
      <c r="C1102">
        <v>366</v>
      </c>
      <c r="D1102">
        <v>65.193950000000001</v>
      </c>
      <c r="E1102" s="1" t="str">
        <f>IF(ISNA(VLOOKUP(B1102,Mapping!$K$5:$N$193,4,FALSE)),"Not Found",VLOOKUP(B1102,Mapping!$K$5:$N$193,4,FALSE))</f>
        <v>Powerco Ltd</v>
      </c>
      <c r="F1102" s="1" t="str">
        <f>IF(ISNA(VLOOKUP(B1102,Mapping!$K$5:$O$193,1,FALSE)),"Not Found",VLOOKUP(B1102,Mapping!$K$5:$O$193,5,FALSE))</f>
        <v>Manawatu-Wanganui</v>
      </c>
      <c r="G1102" s="1" t="str">
        <f t="shared" si="51"/>
        <v>Powerco Ltd2000Manawatu-Wanganui</v>
      </c>
      <c r="H1102" s="1" t="str">
        <f t="shared" si="52"/>
        <v>Powerco Ltd2000</v>
      </c>
      <c r="I1102" s="1">
        <f t="shared" si="53"/>
        <v>65.193950000000001</v>
      </c>
    </row>
    <row r="1103" spans="1:9">
      <c r="A1103">
        <v>2001</v>
      </c>
      <c r="B1103" t="s">
        <v>208</v>
      </c>
      <c r="C1103">
        <v>365</v>
      </c>
      <c r="D1103">
        <v>65.273750000000007</v>
      </c>
      <c r="E1103" s="1" t="str">
        <f>IF(ISNA(VLOOKUP(B1103,Mapping!$K$5:$N$193,4,FALSE)),"Not Found",VLOOKUP(B1103,Mapping!$K$5:$N$193,4,FALSE))</f>
        <v>Powerco Ltd</v>
      </c>
      <c r="F1103" s="1" t="str">
        <f>IF(ISNA(VLOOKUP(B1103,Mapping!$K$5:$O$193,1,FALSE)),"Not Found",VLOOKUP(B1103,Mapping!$K$5:$O$193,5,FALSE))</f>
        <v>Manawatu-Wanganui</v>
      </c>
      <c r="G1103" s="1" t="str">
        <f t="shared" si="51"/>
        <v>Powerco Ltd2001Manawatu-Wanganui</v>
      </c>
      <c r="H1103" s="1" t="str">
        <f t="shared" si="52"/>
        <v>Powerco Ltd2001</v>
      </c>
      <c r="I1103" s="1">
        <f t="shared" si="53"/>
        <v>65.273750000000007</v>
      </c>
    </row>
    <row r="1104" spans="1:9">
      <c r="A1104">
        <v>2002</v>
      </c>
      <c r="B1104" t="s">
        <v>208</v>
      </c>
      <c r="C1104">
        <v>365</v>
      </c>
      <c r="D1104">
        <v>66.535650000000004</v>
      </c>
      <c r="E1104" s="1" t="str">
        <f>IF(ISNA(VLOOKUP(B1104,Mapping!$K$5:$N$193,4,FALSE)),"Not Found",VLOOKUP(B1104,Mapping!$K$5:$N$193,4,FALSE))</f>
        <v>Powerco Ltd</v>
      </c>
      <c r="F1104" s="1" t="str">
        <f>IF(ISNA(VLOOKUP(B1104,Mapping!$K$5:$O$193,1,FALSE)),"Not Found",VLOOKUP(B1104,Mapping!$K$5:$O$193,5,FALSE))</f>
        <v>Manawatu-Wanganui</v>
      </c>
      <c r="G1104" s="1" t="str">
        <f t="shared" si="51"/>
        <v>Powerco Ltd2002Manawatu-Wanganui</v>
      </c>
      <c r="H1104" s="1" t="str">
        <f t="shared" si="52"/>
        <v>Powerco Ltd2002</v>
      </c>
      <c r="I1104" s="1">
        <f t="shared" si="53"/>
        <v>66.535650000000004</v>
      </c>
    </row>
    <row r="1105" spans="1:9">
      <c r="A1105">
        <v>2003</v>
      </c>
      <c r="B1105" t="s">
        <v>208</v>
      </c>
      <c r="C1105">
        <v>365</v>
      </c>
      <c r="D1105">
        <v>63.348950000000002</v>
      </c>
      <c r="E1105" s="1" t="str">
        <f>IF(ISNA(VLOOKUP(B1105,Mapping!$K$5:$N$193,4,FALSE)),"Not Found",VLOOKUP(B1105,Mapping!$K$5:$N$193,4,FALSE))</f>
        <v>Powerco Ltd</v>
      </c>
      <c r="F1105" s="1" t="str">
        <f>IF(ISNA(VLOOKUP(B1105,Mapping!$K$5:$O$193,1,FALSE)),"Not Found",VLOOKUP(B1105,Mapping!$K$5:$O$193,5,FALSE))</f>
        <v>Manawatu-Wanganui</v>
      </c>
      <c r="G1105" s="1" t="str">
        <f t="shared" si="51"/>
        <v>Powerco Ltd2003Manawatu-Wanganui</v>
      </c>
      <c r="H1105" s="1" t="str">
        <f t="shared" si="52"/>
        <v>Powerco Ltd2003</v>
      </c>
      <c r="I1105" s="1">
        <f t="shared" si="53"/>
        <v>63.348950000000002</v>
      </c>
    </row>
    <row r="1106" spans="1:9">
      <c r="A1106">
        <v>2004</v>
      </c>
      <c r="B1106" t="s">
        <v>208</v>
      </c>
      <c r="C1106">
        <v>366</v>
      </c>
      <c r="D1106">
        <v>64.532399999999996</v>
      </c>
      <c r="E1106" s="1" t="str">
        <f>IF(ISNA(VLOOKUP(B1106,Mapping!$K$5:$N$193,4,FALSE)),"Not Found",VLOOKUP(B1106,Mapping!$K$5:$N$193,4,FALSE))</f>
        <v>Powerco Ltd</v>
      </c>
      <c r="F1106" s="1" t="str">
        <f>IF(ISNA(VLOOKUP(B1106,Mapping!$K$5:$O$193,1,FALSE)),"Not Found",VLOOKUP(B1106,Mapping!$K$5:$O$193,5,FALSE))</f>
        <v>Manawatu-Wanganui</v>
      </c>
      <c r="G1106" s="1" t="str">
        <f t="shared" si="51"/>
        <v>Powerco Ltd2004Manawatu-Wanganui</v>
      </c>
      <c r="H1106" s="1" t="str">
        <f t="shared" si="52"/>
        <v>Powerco Ltd2004</v>
      </c>
      <c r="I1106" s="1">
        <f t="shared" si="53"/>
        <v>64.532399999999996</v>
      </c>
    </row>
    <row r="1107" spans="1:9">
      <c r="A1107">
        <v>2005</v>
      </c>
      <c r="B1107" t="s">
        <v>208</v>
      </c>
      <c r="C1107">
        <v>365</v>
      </c>
      <c r="D1107">
        <v>63.050699999999999</v>
      </c>
      <c r="E1107" s="1" t="str">
        <f>IF(ISNA(VLOOKUP(B1107,Mapping!$K$5:$N$193,4,FALSE)),"Not Found",VLOOKUP(B1107,Mapping!$K$5:$N$193,4,FALSE))</f>
        <v>Powerco Ltd</v>
      </c>
      <c r="F1107" s="1" t="str">
        <f>IF(ISNA(VLOOKUP(B1107,Mapping!$K$5:$O$193,1,FALSE)),"Not Found",VLOOKUP(B1107,Mapping!$K$5:$O$193,5,FALSE))</f>
        <v>Manawatu-Wanganui</v>
      </c>
      <c r="G1107" s="1" t="str">
        <f t="shared" si="51"/>
        <v>Powerco Ltd2005Manawatu-Wanganui</v>
      </c>
      <c r="H1107" s="1" t="str">
        <f t="shared" si="52"/>
        <v>Powerco Ltd2005</v>
      </c>
      <c r="I1107" s="1">
        <f t="shared" si="53"/>
        <v>63.050699999999999</v>
      </c>
    </row>
    <row r="1108" spans="1:9">
      <c r="A1108">
        <v>2006</v>
      </c>
      <c r="B1108" t="s">
        <v>208</v>
      </c>
      <c r="C1108">
        <v>365</v>
      </c>
      <c r="D1108">
        <v>63.526400000000002</v>
      </c>
      <c r="E1108" s="1" t="str">
        <f>IF(ISNA(VLOOKUP(B1108,Mapping!$K$5:$N$193,4,FALSE)),"Not Found",VLOOKUP(B1108,Mapping!$K$5:$N$193,4,FALSE))</f>
        <v>Powerco Ltd</v>
      </c>
      <c r="F1108" s="1" t="str">
        <f>IF(ISNA(VLOOKUP(B1108,Mapping!$K$5:$O$193,1,FALSE)),"Not Found",VLOOKUP(B1108,Mapping!$K$5:$O$193,5,FALSE))</f>
        <v>Manawatu-Wanganui</v>
      </c>
      <c r="G1108" s="1" t="str">
        <f t="shared" si="51"/>
        <v>Powerco Ltd2006Manawatu-Wanganui</v>
      </c>
      <c r="H1108" s="1" t="str">
        <f t="shared" si="52"/>
        <v>Powerco Ltd2006</v>
      </c>
      <c r="I1108" s="1">
        <f t="shared" si="53"/>
        <v>63.526400000000002</v>
      </c>
    </row>
    <row r="1109" spans="1:9">
      <c r="A1109">
        <v>2007</v>
      </c>
      <c r="B1109" t="s">
        <v>208</v>
      </c>
      <c r="C1109">
        <v>365</v>
      </c>
      <c r="D1109">
        <v>61.523949999999999</v>
      </c>
      <c r="E1109" s="1" t="str">
        <f>IF(ISNA(VLOOKUP(B1109,Mapping!$K$5:$N$193,4,FALSE)),"Not Found",VLOOKUP(B1109,Mapping!$K$5:$N$193,4,FALSE))</f>
        <v>Powerco Ltd</v>
      </c>
      <c r="F1109" s="1" t="str">
        <f>IF(ISNA(VLOOKUP(B1109,Mapping!$K$5:$O$193,1,FALSE)),"Not Found",VLOOKUP(B1109,Mapping!$K$5:$O$193,5,FALSE))</f>
        <v>Manawatu-Wanganui</v>
      </c>
      <c r="G1109" s="1" t="str">
        <f t="shared" si="51"/>
        <v>Powerco Ltd2007Manawatu-Wanganui</v>
      </c>
      <c r="H1109" s="1" t="str">
        <f t="shared" si="52"/>
        <v>Powerco Ltd2007</v>
      </c>
      <c r="I1109" s="1">
        <f t="shared" si="53"/>
        <v>61.523949999999999</v>
      </c>
    </row>
    <row r="1110" spans="1:9">
      <c r="A1110">
        <v>2008</v>
      </c>
      <c r="B1110" t="s">
        <v>208</v>
      </c>
      <c r="C1110">
        <v>366</v>
      </c>
      <c r="D1110">
        <v>59.009450000000001</v>
      </c>
      <c r="E1110" s="1" t="str">
        <f>IF(ISNA(VLOOKUP(B1110,Mapping!$K$5:$N$193,4,FALSE)),"Not Found",VLOOKUP(B1110,Mapping!$K$5:$N$193,4,FALSE))</f>
        <v>Powerco Ltd</v>
      </c>
      <c r="F1110" s="1" t="str">
        <f>IF(ISNA(VLOOKUP(B1110,Mapping!$K$5:$O$193,1,FALSE)),"Not Found",VLOOKUP(B1110,Mapping!$K$5:$O$193,5,FALSE))</f>
        <v>Manawatu-Wanganui</v>
      </c>
      <c r="G1110" s="1" t="str">
        <f t="shared" si="51"/>
        <v>Powerco Ltd2008Manawatu-Wanganui</v>
      </c>
      <c r="H1110" s="1" t="str">
        <f t="shared" si="52"/>
        <v>Powerco Ltd2008</v>
      </c>
      <c r="I1110" s="1">
        <f t="shared" si="53"/>
        <v>59.009450000000001</v>
      </c>
    </row>
    <row r="1111" spans="1:9">
      <c r="A1111">
        <v>2009</v>
      </c>
      <c r="B1111" t="s">
        <v>208</v>
      </c>
      <c r="C1111">
        <v>365</v>
      </c>
      <c r="D1111">
        <v>63.794150000000002</v>
      </c>
      <c r="E1111" s="1" t="str">
        <f>IF(ISNA(VLOOKUP(B1111,Mapping!$K$5:$N$193,4,FALSE)),"Not Found",VLOOKUP(B1111,Mapping!$K$5:$N$193,4,FALSE))</f>
        <v>Powerco Ltd</v>
      </c>
      <c r="F1111" s="1" t="str">
        <f>IF(ISNA(VLOOKUP(B1111,Mapping!$K$5:$O$193,1,FALSE)),"Not Found",VLOOKUP(B1111,Mapping!$K$5:$O$193,5,FALSE))</f>
        <v>Manawatu-Wanganui</v>
      </c>
      <c r="G1111" s="1" t="str">
        <f t="shared" si="51"/>
        <v>Powerco Ltd2009Manawatu-Wanganui</v>
      </c>
      <c r="H1111" s="1" t="str">
        <f t="shared" si="52"/>
        <v>Powerco Ltd2009</v>
      </c>
      <c r="I1111" s="1">
        <f t="shared" si="53"/>
        <v>63.794150000000002</v>
      </c>
    </row>
    <row r="1112" spans="1:9">
      <c r="A1112">
        <v>2010</v>
      </c>
      <c r="B1112" t="s">
        <v>208</v>
      </c>
      <c r="C1112">
        <v>365</v>
      </c>
      <c r="D1112">
        <v>63.227849999999997</v>
      </c>
      <c r="E1112" s="1" t="str">
        <f>IF(ISNA(VLOOKUP(B1112,Mapping!$K$5:$N$193,4,FALSE)),"Not Found",VLOOKUP(B1112,Mapping!$K$5:$N$193,4,FALSE))</f>
        <v>Powerco Ltd</v>
      </c>
      <c r="F1112" s="1" t="str">
        <f>IF(ISNA(VLOOKUP(B1112,Mapping!$K$5:$O$193,1,FALSE)),"Not Found",VLOOKUP(B1112,Mapping!$K$5:$O$193,5,FALSE))</f>
        <v>Manawatu-Wanganui</v>
      </c>
      <c r="G1112" s="1" t="str">
        <f t="shared" si="51"/>
        <v>Powerco Ltd2010Manawatu-Wanganui</v>
      </c>
      <c r="H1112" s="1" t="str">
        <f t="shared" si="52"/>
        <v>Powerco Ltd2010</v>
      </c>
      <c r="I1112" s="1">
        <f t="shared" si="53"/>
        <v>63.227849999999997</v>
      </c>
    </row>
    <row r="1113" spans="1:9">
      <c r="A1113">
        <v>2011</v>
      </c>
      <c r="B1113" t="s">
        <v>208</v>
      </c>
      <c r="C1113">
        <v>181</v>
      </c>
      <c r="D1113">
        <v>31.3553</v>
      </c>
      <c r="E1113" s="1" t="str">
        <f>IF(ISNA(VLOOKUP(B1113,Mapping!$K$5:$N$193,4,FALSE)),"Not Found",VLOOKUP(B1113,Mapping!$K$5:$N$193,4,FALSE))</f>
        <v>Powerco Ltd</v>
      </c>
      <c r="F1113" s="1" t="str">
        <f>IF(ISNA(VLOOKUP(B1113,Mapping!$K$5:$O$193,1,FALSE)),"Not Found",VLOOKUP(B1113,Mapping!$K$5:$O$193,5,FALSE))</f>
        <v>Manawatu-Wanganui</v>
      </c>
      <c r="G1113" s="1" t="str">
        <f t="shared" si="51"/>
        <v>Powerco Ltd2011Manawatu-Wanganui</v>
      </c>
      <c r="H1113" s="1" t="str">
        <f t="shared" si="52"/>
        <v>Powerco Ltd2011</v>
      </c>
      <c r="I1113" s="1">
        <f t="shared" si="53"/>
        <v>31.3553</v>
      </c>
    </row>
    <row r="1114" spans="1:9">
      <c r="A1114">
        <v>2000</v>
      </c>
      <c r="B1114" t="s">
        <v>209</v>
      </c>
      <c r="C1114">
        <v>366</v>
      </c>
      <c r="D1114">
        <v>154.62555</v>
      </c>
      <c r="E1114" s="1" t="str">
        <f>IF(ISNA(VLOOKUP(B1114,Mapping!$K$5:$N$193,4,FALSE)),"Not Found",VLOOKUP(B1114,Mapping!$K$5:$N$193,4,FALSE))</f>
        <v>ElectraLines</v>
      </c>
      <c r="F1114" s="1" t="str">
        <f>IF(ISNA(VLOOKUP(B1114,Mapping!$K$5:$O$193,1,FALSE)),"Not Found",VLOOKUP(B1114,Mapping!$K$5:$O$193,5,FALSE))</f>
        <v>Manawatu-Wanganui</v>
      </c>
      <c r="G1114" s="1" t="str">
        <f t="shared" si="51"/>
        <v>ElectraLines2000Manawatu-Wanganui</v>
      </c>
      <c r="H1114" s="1" t="str">
        <f t="shared" si="52"/>
        <v>ElectraLines2000</v>
      </c>
      <c r="I1114" s="1">
        <f t="shared" si="53"/>
        <v>154.62555</v>
      </c>
    </row>
    <row r="1115" spans="1:9">
      <c r="A1115">
        <v>2001</v>
      </c>
      <c r="B1115" t="s">
        <v>209</v>
      </c>
      <c r="C1115">
        <v>365</v>
      </c>
      <c r="D1115">
        <v>154.4982</v>
      </c>
      <c r="E1115" s="1" t="str">
        <f>IF(ISNA(VLOOKUP(B1115,Mapping!$K$5:$N$193,4,FALSE)),"Not Found",VLOOKUP(B1115,Mapping!$K$5:$N$193,4,FALSE))</f>
        <v>ElectraLines</v>
      </c>
      <c r="F1115" s="1" t="str">
        <f>IF(ISNA(VLOOKUP(B1115,Mapping!$K$5:$O$193,1,FALSE)),"Not Found",VLOOKUP(B1115,Mapping!$K$5:$O$193,5,FALSE))</f>
        <v>Manawatu-Wanganui</v>
      </c>
      <c r="G1115" s="1" t="str">
        <f t="shared" si="51"/>
        <v>ElectraLines2001Manawatu-Wanganui</v>
      </c>
      <c r="H1115" s="1" t="str">
        <f t="shared" si="52"/>
        <v>ElectraLines2001</v>
      </c>
      <c r="I1115" s="1">
        <f t="shared" si="53"/>
        <v>154.4982</v>
      </c>
    </row>
    <row r="1116" spans="1:9">
      <c r="A1116">
        <v>2002</v>
      </c>
      <c r="B1116" t="s">
        <v>209</v>
      </c>
      <c r="C1116">
        <v>365</v>
      </c>
      <c r="D1116">
        <v>156.47909999999999</v>
      </c>
      <c r="E1116" s="1" t="str">
        <f>IF(ISNA(VLOOKUP(B1116,Mapping!$K$5:$N$193,4,FALSE)),"Not Found",VLOOKUP(B1116,Mapping!$K$5:$N$193,4,FALSE))</f>
        <v>ElectraLines</v>
      </c>
      <c r="F1116" s="1" t="str">
        <f>IF(ISNA(VLOOKUP(B1116,Mapping!$K$5:$O$193,1,FALSE)),"Not Found",VLOOKUP(B1116,Mapping!$K$5:$O$193,5,FALSE))</f>
        <v>Manawatu-Wanganui</v>
      </c>
      <c r="G1116" s="1" t="str">
        <f t="shared" si="51"/>
        <v>ElectraLines2002Manawatu-Wanganui</v>
      </c>
      <c r="H1116" s="1" t="str">
        <f t="shared" si="52"/>
        <v>ElectraLines2002</v>
      </c>
      <c r="I1116" s="1">
        <f t="shared" si="53"/>
        <v>156.47909999999999</v>
      </c>
    </row>
    <row r="1117" spans="1:9">
      <c r="A1117">
        <v>2003</v>
      </c>
      <c r="B1117" t="s">
        <v>209</v>
      </c>
      <c r="C1117">
        <v>365</v>
      </c>
      <c r="D1117">
        <v>155.40395000000001</v>
      </c>
      <c r="E1117" s="1" t="str">
        <f>IF(ISNA(VLOOKUP(B1117,Mapping!$K$5:$N$193,4,FALSE)),"Not Found",VLOOKUP(B1117,Mapping!$K$5:$N$193,4,FALSE))</f>
        <v>ElectraLines</v>
      </c>
      <c r="F1117" s="1" t="str">
        <f>IF(ISNA(VLOOKUP(B1117,Mapping!$K$5:$O$193,1,FALSE)),"Not Found",VLOOKUP(B1117,Mapping!$K$5:$O$193,5,FALSE))</f>
        <v>Manawatu-Wanganui</v>
      </c>
      <c r="G1117" s="1" t="str">
        <f t="shared" si="51"/>
        <v>ElectraLines2003Manawatu-Wanganui</v>
      </c>
      <c r="H1117" s="1" t="str">
        <f t="shared" si="52"/>
        <v>ElectraLines2003</v>
      </c>
      <c r="I1117" s="1">
        <f t="shared" si="53"/>
        <v>155.40395000000001</v>
      </c>
    </row>
    <row r="1118" spans="1:9">
      <c r="A1118">
        <v>2004</v>
      </c>
      <c r="B1118" t="s">
        <v>209</v>
      </c>
      <c r="C1118">
        <v>366</v>
      </c>
      <c r="D1118">
        <v>163.28684999999999</v>
      </c>
      <c r="E1118" s="1" t="str">
        <f>IF(ISNA(VLOOKUP(B1118,Mapping!$K$5:$N$193,4,FALSE)),"Not Found",VLOOKUP(B1118,Mapping!$K$5:$N$193,4,FALSE))</f>
        <v>ElectraLines</v>
      </c>
      <c r="F1118" s="1" t="str">
        <f>IF(ISNA(VLOOKUP(B1118,Mapping!$K$5:$O$193,1,FALSE)),"Not Found",VLOOKUP(B1118,Mapping!$K$5:$O$193,5,FALSE))</f>
        <v>Manawatu-Wanganui</v>
      </c>
      <c r="G1118" s="1" t="str">
        <f t="shared" si="51"/>
        <v>ElectraLines2004Manawatu-Wanganui</v>
      </c>
      <c r="H1118" s="1" t="str">
        <f t="shared" si="52"/>
        <v>ElectraLines2004</v>
      </c>
      <c r="I1118" s="1">
        <f t="shared" si="53"/>
        <v>163.28684999999999</v>
      </c>
    </row>
    <row r="1119" spans="1:9">
      <c r="A1119">
        <v>2005</v>
      </c>
      <c r="B1119" t="s">
        <v>209</v>
      </c>
      <c r="C1119">
        <v>365</v>
      </c>
      <c r="D1119">
        <v>162.74</v>
      </c>
      <c r="E1119" s="1" t="str">
        <f>IF(ISNA(VLOOKUP(B1119,Mapping!$K$5:$N$193,4,FALSE)),"Not Found",VLOOKUP(B1119,Mapping!$K$5:$N$193,4,FALSE))</f>
        <v>ElectraLines</v>
      </c>
      <c r="F1119" s="1" t="str">
        <f>IF(ISNA(VLOOKUP(B1119,Mapping!$K$5:$O$193,1,FALSE)),"Not Found",VLOOKUP(B1119,Mapping!$K$5:$O$193,5,FALSE))</f>
        <v>Manawatu-Wanganui</v>
      </c>
      <c r="G1119" s="1" t="str">
        <f t="shared" si="51"/>
        <v>ElectraLines2005Manawatu-Wanganui</v>
      </c>
      <c r="H1119" s="1" t="str">
        <f t="shared" si="52"/>
        <v>ElectraLines2005</v>
      </c>
      <c r="I1119" s="1">
        <f t="shared" si="53"/>
        <v>162.74</v>
      </c>
    </row>
    <row r="1120" spans="1:9">
      <c r="A1120">
        <v>2006</v>
      </c>
      <c r="B1120" t="s">
        <v>209</v>
      </c>
      <c r="C1120">
        <v>365</v>
      </c>
      <c r="D1120">
        <v>170.4128</v>
      </c>
      <c r="E1120" s="1" t="str">
        <f>IF(ISNA(VLOOKUP(B1120,Mapping!$K$5:$N$193,4,FALSE)),"Not Found",VLOOKUP(B1120,Mapping!$K$5:$N$193,4,FALSE))</f>
        <v>ElectraLines</v>
      </c>
      <c r="F1120" s="1" t="str">
        <f>IF(ISNA(VLOOKUP(B1120,Mapping!$K$5:$O$193,1,FALSE)),"Not Found",VLOOKUP(B1120,Mapping!$K$5:$O$193,5,FALSE))</f>
        <v>Manawatu-Wanganui</v>
      </c>
      <c r="G1120" s="1" t="str">
        <f t="shared" si="51"/>
        <v>ElectraLines2006Manawatu-Wanganui</v>
      </c>
      <c r="H1120" s="1" t="str">
        <f t="shared" si="52"/>
        <v>ElectraLines2006</v>
      </c>
      <c r="I1120" s="1">
        <f t="shared" si="53"/>
        <v>170.4128</v>
      </c>
    </row>
    <row r="1121" spans="1:9">
      <c r="A1121">
        <v>2007</v>
      </c>
      <c r="B1121" t="s">
        <v>209</v>
      </c>
      <c r="C1121">
        <v>365</v>
      </c>
      <c r="D1121">
        <v>171.24844999999999</v>
      </c>
      <c r="E1121" s="1" t="str">
        <f>IF(ISNA(VLOOKUP(B1121,Mapping!$K$5:$N$193,4,FALSE)),"Not Found",VLOOKUP(B1121,Mapping!$K$5:$N$193,4,FALSE))</f>
        <v>ElectraLines</v>
      </c>
      <c r="F1121" s="1" t="str">
        <f>IF(ISNA(VLOOKUP(B1121,Mapping!$K$5:$O$193,1,FALSE)),"Not Found",VLOOKUP(B1121,Mapping!$K$5:$O$193,5,FALSE))</f>
        <v>Manawatu-Wanganui</v>
      </c>
      <c r="G1121" s="1" t="str">
        <f t="shared" si="51"/>
        <v>ElectraLines2007Manawatu-Wanganui</v>
      </c>
      <c r="H1121" s="1" t="str">
        <f t="shared" si="52"/>
        <v>ElectraLines2007</v>
      </c>
      <c r="I1121" s="1">
        <f t="shared" si="53"/>
        <v>171.24844999999999</v>
      </c>
    </row>
    <row r="1122" spans="1:9">
      <c r="A1122">
        <v>2008</v>
      </c>
      <c r="B1122" t="s">
        <v>209</v>
      </c>
      <c r="C1122">
        <v>366</v>
      </c>
      <c r="D1122">
        <v>174.58674999999999</v>
      </c>
      <c r="E1122" s="1" t="str">
        <f>IF(ISNA(VLOOKUP(B1122,Mapping!$K$5:$N$193,4,FALSE)),"Not Found",VLOOKUP(B1122,Mapping!$K$5:$N$193,4,FALSE))</f>
        <v>ElectraLines</v>
      </c>
      <c r="F1122" s="1" t="str">
        <f>IF(ISNA(VLOOKUP(B1122,Mapping!$K$5:$O$193,1,FALSE)),"Not Found",VLOOKUP(B1122,Mapping!$K$5:$O$193,5,FALSE))</f>
        <v>Manawatu-Wanganui</v>
      </c>
      <c r="G1122" s="1" t="str">
        <f t="shared" si="51"/>
        <v>ElectraLines2008Manawatu-Wanganui</v>
      </c>
      <c r="H1122" s="1" t="str">
        <f t="shared" si="52"/>
        <v>ElectraLines2008</v>
      </c>
      <c r="I1122" s="1">
        <f t="shared" si="53"/>
        <v>174.58674999999999</v>
      </c>
    </row>
    <row r="1123" spans="1:9">
      <c r="A1123">
        <v>2009</v>
      </c>
      <c r="B1123" t="s">
        <v>209</v>
      </c>
      <c r="C1123">
        <v>365</v>
      </c>
      <c r="D1123">
        <v>175.2045</v>
      </c>
      <c r="E1123" s="1" t="str">
        <f>IF(ISNA(VLOOKUP(B1123,Mapping!$K$5:$N$193,4,FALSE)),"Not Found",VLOOKUP(B1123,Mapping!$K$5:$N$193,4,FALSE))</f>
        <v>ElectraLines</v>
      </c>
      <c r="F1123" s="1" t="str">
        <f>IF(ISNA(VLOOKUP(B1123,Mapping!$K$5:$O$193,1,FALSE)),"Not Found",VLOOKUP(B1123,Mapping!$K$5:$O$193,5,FALSE))</f>
        <v>Manawatu-Wanganui</v>
      </c>
      <c r="G1123" s="1" t="str">
        <f t="shared" si="51"/>
        <v>ElectraLines2009Manawatu-Wanganui</v>
      </c>
      <c r="H1123" s="1" t="str">
        <f t="shared" si="52"/>
        <v>ElectraLines2009</v>
      </c>
      <c r="I1123" s="1">
        <f t="shared" si="53"/>
        <v>175.2045</v>
      </c>
    </row>
    <row r="1124" spans="1:9">
      <c r="A1124">
        <v>2010</v>
      </c>
      <c r="B1124" t="s">
        <v>209</v>
      </c>
      <c r="C1124">
        <v>365</v>
      </c>
      <c r="D1124">
        <v>176.892</v>
      </c>
      <c r="E1124" s="1" t="str">
        <f>IF(ISNA(VLOOKUP(B1124,Mapping!$K$5:$N$193,4,FALSE)),"Not Found",VLOOKUP(B1124,Mapping!$K$5:$N$193,4,FALSE))</f>
        <v>ElectraLines</v>
      </c>
      <c r="F1124" s="1" t="str">
        <f>IF(ISNA(VLOOKUP(B1124,Mapping!$K$5:$O$193,1,FALSE)),"Not Found",VLOOKUP(B1124,Mapping!$K$5:$O$193,5,FALSE))</f>
        <v>Manawatu-Wanganui</v>
      </c>
      <c r="G1124" s="1" t="str">
        <f t="shared" si="51"/>
        <v>ElectraLines2010Manawatu-Wanganui</v>
      </c>
      <c r="H1124" s="1" t="str">
        <f t="shared" si="52"/>
        <v>ElectraLines2010</v>
      </c>
      <c r="I1124" s="1">
        <f t="shared" si="53"/>
        <v>176.892</v>
      </c>
    </row>
    <row r="1125" spans="1:9">
      <c r="A1125">
        <v>2011</v>
      </c>
      <c r="B1125" t="s">
        <v>209</v>
      </c>
      <c r="C1125">
        <v>181</v>
      </c>
      <c r="D1125">
        <v>86.010750000000002</v>
      </c>
      <c r="E1125" s="1" t="str">
        <f>IF(ISNA(VLOOKUP(B1125,Mapping!$K$5:$N$193,4,FALSE)),"Not Found",VLOOKUP(B1125,Mapping!$K$5:$N$193,4,FALSE))</f>
        <v>ElectraLines</v>
      </c>
      <c r="F1125" s="1" t="str">
        <f>IF(ISNA(VLOOKUP(B1125,Mapping!$K$5:$O$193,1,FALSE)),"Not Found",VLOOKUP(B1125,Mapping!$K$5:$O$193,5,FALSE))</f>
        <v>Manawatu-Wanganui</v>
      </c>
      <c r="G1125" s="1" t="str">
        <f t="shared" si="51"/>
        <v>ElectraLines2011Manawatu-Wanganui</v>
      </c>
      <c r="H1125" s="1" t="str">
        <f t="shared" si="52"/>
        <v>ElectraLines2011</v>
      </c>
      <c r="I1125" s="1">
        <f t="shared" si="53"/>
        <v>86.010750000000002</v>
      </c>
    </row>
    <row r="1126" spans="1:9">
      <c r="A1126">
        <v>2000</v>
      </c>
      <c r="B1126" t="s">
        <v>210</v>
      </c>
      <c r="C1126">
        <v>366</v>
      </c>
      <c r="D1126">
        <v>95.214399999999998</v>
      </c>
      <c r="E1126" s="1" t="str">
        <f>IF(ISNA(VLOOKUP(B1126,Mapping!$K$5:$N$193,4,FALSE)),"Not Found",VLOOKUP(B1126,Mapping!$K$5:$N$193,4,FALSE))</f>
        <v>Wellington Electricity Lines Limited</v>
      </c>
      <c r="F1126" s="1" t="str">
        <f>IF(ISNA(VLOOKUP(B1126,Mapping!$K$5:$O$193,1,FALSE)),"Not Found",VLOOKUP(B1126,Mapping!$K$5:$O$193,5,FALSE))</f>
        <v>Wellington</v>
      </c>
      <c r="G1126" s="1" t="str">
        <f t="shared" si="51"/>
        <v>Wellington Electricity Lines Limited2000Wellington</v>
      </c>
      <c r="H1126" s="1" t="str">
        <f t="shared" si="52"/>
        <v>Wellington Electricity Lines Limited2000</v>
      </c>
      <c r="I1126" s="1">
        <f t="shared" si="53"/>
        <v>95.214399999999998</v>
      </c>
    </row>
    <row r="1127" spans="1:9">
      <c r="A1127">
        <v>2001</v>
      </c>
      <c r="B1127" t="s">
        <v>210</v>
      </c>
      <c r="C1127">
        <v>365</v>
      </c>
      <c r="D1127">
        <v>95.038600000000002</v>
      </c>
      <c r="E1127" s="1" t="str">
        <f>IF(ISNA(VLOOKUP(B1127,Mapping!$K$5:$N$193,4,FALSE)),"Not Found",VLOOKUP(B1127,Mapping!$K$5:$N$193,4,FALSE))</f>
        <v>Wellington Electricity Lines Limited</v>
      </c>
      <c r="F1127" s="1" t="str">
        <f>IF(ISNA(VLOOKUP(B1127,Mapping!$K$5:$O$193,1,FALSE)),"Not Found",VLOOKUP(B1127,Mapping!$K$5:$O$193,5,FALSE))</f>
        <v>Wellington</v>
      </c>
      <c r="G1127" s="1" t="str">
        <f t="shared" si="51"/>
        <v>Wellington Electricity Lines Limited2001Wellington</v>
      </c>
      <c r="H1127" s="1" t="str">
        <f t="shared" si="52"/>
        <v>Wellington Electricity Lines Limited2001</v>
      </c>
      <c r="I1127" s="1">
        <f t="shared" si="53"/>
        <v>95.038600000000002</v>
      </c>
    </row>
    <row r="1128" spans="1:9">
      <c r="A1128">
        <v>2002</v>
      </c>
      <c r="B1128" t="s">
        <v>210</v>
      </c>
      <c r="C1128">
        <v>365</v>
      </c>
      <c r="D1128">
        <v>96.697800000000001</v>
      </c>
      <c r="E1128" s="1" t="str">
        <f>IF(ISNA(VLOOKUP(B1128,Mapping!$K$5:$N$193,4,FALSE)),"Not Found",VLOOKUP(B1128,Mapping!$K$5:$N$193,4,FALSE))</f>
        <v>Wellington Electricity Lines Limited</v>
      </c>
      <c r="F1128" s="1" t="str">
        <f>IF(ISNA(VLOOKUP(B1128,Mapping!$K$5:$O$193,1,FALSE)),"Not Found",VLOOKUP(B1128,Mapping!$K$5:$O$193,5,FALSE))</f>
        <v>Wellington</v>
      </c>
      <c r="G1128" s="1" t="str">
        <f t="shared" si="51"/>
        <v>Wellington Electricity Lines Limited2002Wellington</v>
      </c>
      <c r="H1128" s="1" t="str">
        <f t="shared" si="52"/>
        <v>Wellington Electricity Lines Limited2002</v>
      </c>
      <c r="I1128" s="1">
        <f t="shared" si="53"/>
        <v>96.697800000000001</v>
      </c>
    </row>
    <row r="1129" spans="1:9">
      <c r="A1129">
        <v>2003</v>
      </c>
      <c r="B1129" t="s">
        <v>210</v>
      </c>
      <c r="C1129">
        <v>365</v>
      </c>
      <c r="D1129">
        <v>95.68965</v>
      </c>
      <c r="E1129" s="1" t="str">
        <f>IF(ISNA(VLOOKUP(B1129,Mapping!$K$5:$N$193,4,FALSE)),"Not Found",VLOOKUP(B1129,Mapping!$K$5:$N$193,4,FALSE))</f>
        <v>Wellington Electricity Lines Limited</v>
      </c>
      <c r="F1129" s="1" t="str">
        <f>IF(ISNA(VLOOKUP(B1129,Mapping!$K$5:$O$193,1,FALSE)),"Not Found",VLOOKUP(B1129,Mapping!$K$5:$O$193,5,FALSE))</f>
        <v>Wellington</v>
      </c>
      <c r="G1129" s="1" t="str">
        <f t="shared" si="51"/>
        <v>Wellington Electricity Lines Limited2003Wellington</v>
      </c>
      <c r="H1129" s="1" t="str">
        <f t="shared" si="52"/>
        <v>Wellington Electricity Lines Limited2003</v>
      </c>
      <c r="I1129" s="1">
        <f t="shared" si="53"/>
        <v>95.68965</v>
      </c>
    </row>
    <row r="1130" spans="1:9">
      <c r="A1130">
        <v>2004</v>
      </c>
      <c r="B1130" t="s">
        <v>210</v>
      </c>
      <c r="C1130">
        <v>366</v>
      </c>
      <c r="D1130">
        <v>102.29040000000001</v>
      </c>
      <c r="E1130" s="1" t="str">
        <f>IF(ISNA(VLOOKUP(B1130,Mapping!$K$5:$N$193,4,FALSE)),"Not Found",VLOOKUP(B1130,Mapping!$K$5:$N$193,4,FALSE))</f>
        <v>Wellington Electricity Lines Limited</v>
      </c>
      <c r="F1130" s="1" t="str">
        <f>IF(ISNA(VLOOKUP(B1130,Mapping!$K$5:$O$193,1,FALSE)),"Not Found",VLOOKUP(B1130,Mapping!$K$5:$O$193,5,FALSE))</f>
        <v>Wellington</v>
      </c>
      <c r="G1130" s="1" t="str">
        <f t="shared" si="51"/>
        <v>Wellington Electricity Lines Limited2004Wellington</v>
      </c>
      <c r="H1130" s="1" t="str">
        <f t="shared" si="52"/>
        <v>Wellington Electricity Lines Limited2004</v>
      </c>
      <c r="I1130" s="1">
        <f t="shared" si="53"/>
        <v>102.29040000000001</v>
      </c>
    </row>
    <row r="1131" spans="1:9">
      <c r="A1131">
        <v>2005</v>
      </c>
      <c r="B1131" t="s">
        <v>210</v>
      </c>
      <c r="C1131">
        <v>365</v>
      </c>
      <c r="D1131">
        <v>94.933049999999994</v>
      </c>
      <c r="E1131" s="1" t="str">
        <f>IF(ISNA(VLOOKUP(B1131,Mapping!$K$5:$N$193,4,FALSE)),"Not Found",VLOOKUP(B1131,Mapping!$K$5:$N$193,4,FALSE))</f>
        <v>Wellington Electricity Lines Limited</v>
      </c>
      <c r="F1131" s="1" t="str">
        <f>IF(ISNA(VLOOKUP(B1131,Mapping!$K$5:$O$193,1,FALSE)),"Not Found",VLOOKUP(B1131,Mapping!$K$5:$O$193,5,FALSE))</f>
        <v>Wellington</v>
      </c>
      <c r="G1131" s="1" t="str">
        <f t="shared" si="51"/>
        <v>Wellington Electricity Lines Limited2005Wellington</v>
      </c>
      <c r="H1131" s="1" t="str">
        <f t="shared" si="52"/>
        <v>Wellington Electricity Lines Limited2005</v>
      </c>
      <c r="I1131" s="1">
        <f t="shared" si="53"/>
        <v>94.933049999999994</v>
      </c>
    </row>
    <row r="1132" spans="1:9">
      <c r="A1132">
        <v>2006</v>
      </c>
      <c r="B1132" t="s">
        <v>210</v>
      </c>
      <c r="C1132">
        <v>365</v>
      </c>
      <c r="D1132">
        <v>112.51655</v>
      </c>
      <c r="E1132" s="1" t="str">
        <f>IF(ISNA(VLOOKUP(B1132,Mapping!$K$5:$N$193,4,FALSE)),"Not Found",VLOOKUP(B1132,Mapping!$K$5:$N$193,4,FALSE))</f>
        <v>Wellington Electricity Lines Limited</v>
      </c>
      <c r="F1132" s="1" t="str">
        <f>IF(ISNA(VLOOKUP(B1132,Mapping!$K$5:$O$193,1,FALSE)),"Not Found",VLOOKUP(B1132,Mapping!$K$5:$O$193,5,FALSE))</f>
        <v>Wellington</v>
      </c>
      <c r="G1132" s="1" t="str">
        <f t="shared" si="51"/>
        <v>Wellington Electricity Lines Limited2006Wellington</v>
      </c>
      <c r="H1132" s="1" t="str">
        <f t="shared" si="52"/>
        <v>Wellington Electricity Lines Limited2006</v>
      </c>
      <c r="I1132" s="1">
        <f t="shared" si="53"/>
        <v>112.51655</v>
      </c>
    </row>
    <row r="1133" spans="1:9">
      <c r="A1133">
        <v>2007</v>
      </c>
      <c r="B1133" t="s">
        <v>210</v>
      </c>
      <c r="C1133">
        <v>365</v>
      </c>
      <c r="D1133">
        <v>118.36194999999999</v>
      </c>
      <c r="E1133" s="1" t="str">
        <f>IF(ISNA(VLOOKUP(B1133,Mapping!$K$5:$N$193,4,FALSE)),"Not Found",VLOOKUP(B1133,Mapping!$K$5:$N$193,4,FALSE))</f>
        <v>Wellington Electricity Lines Limited</v>
      </c>
      <c r="F1133" s="1" t="str">
        <f>IF(ISNA(VLOOKUP(B1133,Mapping!$K$5:$O$193,1,FALSE)),"Not Found",VLOOKUP(B1133,Mapping!$K$5:$O$193,5,FALSE))</f>
        <v>Wellington</v>
      </c>
      <c r="G1133" s="1" t="str">
        <f t="shared" si="51"/>
        <v>Wellington Electricity Lines Limited2007Wellington</v>
      </c>
      <c r="H1133" s="1" t="str">
        <f t="shared" si="52"/>
        <v>Wellington Electricity Lines Limited2007</v>
      </c>
      <c r="I1133" s="1">
        <f t="shared" si="53"/>
        <v>118.36194999999999</v>
      </c>
    </row>
    <row r="1134" spans="1:9">
      <c r="A1134">
        <v>2008</v>
      </c>
      <c r="B1134" t="s">
        <v>210</v>
      </c>
      <c r="C1134">
        <v>366</v>
      </c>
      <c r="D1134">
        <v>120.0715</v>
      </c>
      <c r="E1134" s="1" t="str">
        <f>IF(ISNA(VLOOKUP(B1134,Mapping!$K$5:$N$193,4,FALSE)),"Not Found",VLOOKUP(B1134,Mapping!$K$5:$N$193,4,FALSE))</f>
        <v>Wellington Electricity Lines Limited</v>
      </c>
      <c r="F1134" s="1" t="str">
        <f>IF(ISNA(VLOOKUP(B1134,Mapping!$K$5:$O$193,1,FALSE)),"Not Found",VLOOKUP(B1134,Mapping!$K$5:$O$193,5,FALSE))</f>
        <v>Wellington</v>
      </c>
      <c r="G1134" s="1" t="str">
        <f t="shared" si="51"/>
        <v>Wellington Electricity Lines Limited2008Wellington</v>
      </c>
      <c r="H1134" s="1" t="str">
        <f t="shared" si="52"/>
        <v>Wellington Electricity Lines Limited2008</v>
      </c>
      <c r="I1134" s="1">
        <f t="shared" si="53"/>
        <v>120.0715</v>
      </c>
    </row>
    <row r="1135" spans="1:9">
      <c r="A1135">
        <v>2009</v>
      </c>
      <c r="B1135" t="s">
        <v>210</v>
      </c>
      <c r="C1135">
        <v>365</v>
      </c>
      <c r="D1135">
        <v>119.92910000000001</v>
      </c>
      <c r="E1135" s="1" t="str">
        <f>IF(ISNA(VLOOKUP(B1135,Mapping!$K$5:$N$193,4,FALSE)),"Not Found",VLOOKUP(B1135,Mapping!$K$5:$N$193,4,FALSE))</f>
        <v>Wellington Electricity Lines Limited</v>
      </c>
      <c r="F1135" s="1" t="str">
        <f>IF(ISNA(VLOOKUP(B1135,Mapping!$K$5:$O$193,1,FALSE)),"Not Found",VLOOKUP(B1135,Mapping!$K$5:$O$193,5,FALSE))</f>
        <v>Wellington</v>
      </c>
      <c r="G1135" s="1" t="str">
        <f t="shared" si="51"/>
        <v>Wellington Electricity Lines Limited2009Wellington</v>
      </c>
      <c r="H1135" s="1" t="str">
        <f t="shared" si="52"/>
        <v>Wellington Electricity Lines Limited2009</v>
      </c>
      <c r="I1135" s="1">
        <f t="shared" si="53"/>
        <v>119.92910000000001</v>
      </c>
    </row>
    <row r="1136" spans="1:9">
      <c r="A1136">
        <v>2010</v>
      </c>
      <c r="B1136" t="s">
        <v>210</v>
      </c>
      <c r="C1136">
        <v>365</v>
      </c>
      <c r="D1136">
        <v>117.31935</v>
      </c>
      <c r="E1136" s="1" t="str">
        <f>IF(ISNA(VLOOKUP(B1136,Mapping!$K$5:$N$193,4,FALSE)),"Not Found",VLOOKUP(B1136,Mapping!$K$5:$N$193,4,FALSE))</f>
        <v>Wellington Electricity Lines Limited</v>
      </c>
      <c r="F1136" s="1" t="str">
        <f>IF(ISNA(VLOOKUP(B1136,Mapping!$K$5:$O$193,1,FALSE)),"Not Found",VLOOKUP(B1136,Mapping!$K$5:$O$193,5,FALSE))</f>
        <v>Wellington</v>
      </c>
      <c r="G1136" s="1" t="str">
        <f t="shared" si="51"/>
        <v>Wellington Electricity Lines Limited2010Wellington</v>
      </c>
      <c r="H1136" s="1" t="str">
        <f t="shared" si="52"/>
        <v>Wellington Electricity Lines Limited2010</v>
      </c>
      <c r="I1136" s="1">
        <f t="shared" si="53"/>
        <v>117.31935</v>
      </c>
    </row>
    <row r="1137" spans="1:9">
      <c r="A1137">
        <v>2011</v>
      </c>
      <c r="B1137" t="s">
        <v>210</v>
      </c>
      <c r="C1137">
        <v>181</v>
      </c>
      <c r="D1137">
        <v>55.663899999999998</v>
      </c>
      <c r="E1137" s="1" t="str">
        <f>IF(ISNA(VLOOKUP(B1137,Mapping!$K$5:$N$193,4,FALSE)),"Not Found",VLOOKUP(B1137,Mapping!$K$5:$N$193,4,FALSE))</f>
        <v>Wellington Electricity Lines Limited</v>
      </c>
      <c r="F1137" s="1" t="str">
        <f>IF(ISNA(VLOOKUP(B1137,Mapping!$K$5:$O$193,1,FALSE)),"Not Found",VLOOKUP(B1137,Mapping!$K$5:$O$193,5,FALSE))</f>
        <v>Wellington</v>
      </c>
      <c r="G1137" s="1" t="str">
        <f t="shared" si="51"/>
        <v>Wellington Electricity Lines Limited2011Wellington</v>
      </c>
      <c r="H1137" s="1" t="str">
        <f t="shared" si="52"/>
        <v>Wellington Electricity Lines Limited2011</v>
      </c>
      <c r="I1137" s="1">
        <f t="shared" si="53"/>
        <v>55.663899999999998</v>
      </c>
    </row>
    <row r="1138" spans="1:9">
      <c r="A1138">
        <v>2000</v>
      </c>
      <c r="B1138" t="s">
        <v>211</v>
      </c>
      <c r="C1138">
        <v>366</v>
      </c>
      <c r="D1138">
        <v>191.86335</v>
      </c>
      <c r="E1138" s="1" t="str">
        <f>IF(ISNA(VLOOKUP(B1138,Mapping!$K$5:$N$193,4,FALSE)),"Not Found",VLOOKUP(B1138,Mapping!$K$5:$N$193,4,FALSE))</f>
        <v>Wellington Electricity Lines Limited</v>
      </c>
      <c r="F1138" s="1" t="str">
        <f>IF(ISNA(VLOOKUP(B1138,Mapping!$K$5:$O$193,1,FALSE)),"Not Found",VLOOKUP(B1138,Mapping!$K$5:$O$193,5,FALSE))</f>
        <v>Wellington</v>
      </c>
      <c r="G1138" s="1" t="str">
        <f t="shared" si="51"/>
        <v>Wellington Electricity Lines Limited2000Wellington</v>
      </c>
      <c r="H1138" s="1" t="str">
        <f t="shared" si="52"/>
        <v>Wellington Electricity Lines Limited2000</v>
      </c>
      <c r="I1138" s="1">
        <f t="shared" si="53"/>
        <v>191.86335</v>
      </c>
    </row>
    <row r="1139" spans="1:9">
      <c r="A1139">
        <v>2001</v>
      </c>
      <c r="B1139" t="s">
        <v>211</v>
      </c>
      <c r="C1139">
        <v>365</v>
      </c>
      <c r="D1139">
        <v>190.7251</v>
      </c>
      <c r="E1139" s="1" t="str">
        <f>IF(ISNA(VLOOKUP(B1139,Mapping!$K$5:$N$193,4,FALSE)),"Not Found",VLOOKUP(B1139,Mapping!$K$5:$N$193,4,FALSE))</f>
        <v>Wellington Electricity Lines Limited</v>
      </c>
      <c r="F1139" s="1" t="str">
        <f>IF(ISNA(VLOOKUP(B1139,Mapping!$K$5:$O$193,1,FALSE)),"Not Found",VLOOKUP(B1139,Mapping!$K$5:$O$193,5,FALSE))</f>
        <v>Wellington</v>
      </c>
      <c r="G1139" s="1" t="str">
        <f t="shared" si="51"/>
        <v>Wellington Electricity Lines Limited2001Wellington</v>
      </c>
      <c r="H1139" s="1" t="str">
        <f t="shared" si="52"/>
        <v>Wellington Electricity Lines Limited2001</v>
      </c>
      <c r="I1139" s="1">
        <f t="shared" si="53"/>
        <v>190.7251</v>
      </c>
    </row>
    <row r="1140" spans="1:9">
      <c r="A1140">
        <v>2002</v>
      </c>
      <c r="B1140" t="s">
        <v>211</v>
      </c>
      <c r="C1140">
        <v>365</v>
      </c>
      <c r="D1140">
        <v>194.56854999999999</v>
      </c>
      <c r="E1140" s="1" t="str">
        <f>IF(ISNA(VLOOKUP(B1140,Mapping!$K$5:$N$193,4,FALSE)),"Not Found",VLOOKUP(B1140,Mapping!$K$5:$N$193,4,FALSE))</f>
        <v>Wellington Electricity Lines Limited</v>
      </c>
      <c r="F1140" s="1" t="str">
        <f>IF(ISNA(VLOOKUP(B1140,Mapping!$K$5:$O$193,1,FALSE)),"Not Found",VLOOKUP(B1140,Mapping!$K$5:$O$193,5,FALSE))</f>
        <v>Wellington</v>
      </c>
      <c r="G1140" s="1" t="str">
        <f t="shared" si="51"/>
        <v>Wellington Electricity Lines Limited2002Wellington</v>
      </c>
      <c r="H1140" s="1" t="str">
        <f t="shared" si="52"/>
        <v>Wellington Electricity Lines Limited2002</v>
      </c>
      <c r="I1140" s="1">
        <f t="shared" si="53"/>
        <v>194.56854999999999</v>
      </c>
    </row>
    <row r="1141" spans="1:9">
      <c r="A1141">
        <v>2003</v>
      </c>
      <c r="B1141" t="s">
        <v>211</v>
      </c>
      <c r="C1141">
        <v>365</v>
      </c>
      <c r="D1141">
        <v>191.43015</v>
      </c>
      <c r="E1141" s="1" t="str">
        <f>IF(ISNA(VLOOKUP(B1141,Mapping!$K$5:$N$193,4,FALSE)),"Not Found",VLOOKUP(B1141,Mapping!$K$5:$N$193,4,FALSE))</f>
        <v>Wellington Electricity Lines Limited</v>
      </c>
      <c r="F1141" s="1" t="str">
        <f>IF(ISNA(VLOOKUP(B1141,Mapping!$K$5:$O$193,1,FALSE)),"Not Found",VLOOKUP(B1141,Mapping!$K$5:$O$193,5,FALSE))</f>
        <v>Wellington</v>
      </c>
      <c r="G1141" s="1" t="str">
        <f t="shared" si="51"/>
        <v>Wellington Electricity Lines Limited2003Wellington</v>
      </c>
      <c r="H1141" s="1" t="str">
        <f t="shared" si="52"/>
        <v>Wellington Electricity Lines Limited2003</v>
      </c>
      <c r="I1141" s="1">
        <f t="shared" si="53"/>
        <v>191.43015</v>
      </c>
    </row>
    <row r="1142" spans="1:9">
      <c r="A1142">
        <v>2004</v>
      </c>
      <c r="B1142" t="s">
        <v>211</v>
      </c>
      <c r="C1142">
        <v>366</v>
      </c>
      <c r="D1142">
        <v>190.36744999999999</v>
      </c>
      <c r="E1142" s="1" t="str">
        <f>IF(ISNA(VLOOKUP(B1142,Mapping!$K$5:$N$193,4,FALSE)),"Not Found",VLOOKUP(B1142,Mapping!$K$5:$N$193,4,FALSE))</f>
        <v>Wellington Electricity Lines Limited</v>
      </c>
      <c r="F1142" s="1" t="str">
        <f>IF(ISNA(VLOOKUP(B1142,Mapping!$K$5:$O$193,1,FALSE)),"Not Found",VLOOKUP(B1142,Mapping!$K$5:$O$193,5,FALSE))</f>
        <v>Wellington</v>
      </c>
      <c r="G1142" s="1" t="str">
        <f t="shared" si="51"/>
        <v>Wellington Electricity Lines Limited2004Wellington</v>
      </c>
      <c r="H1142" s="1" t="str">
        <f t="shared" si="52"/>
        <v>Wellington Electricity Lines Limited2004</v>
      </c>
      <c r="I1142" s="1">
        <f t="shared" si="53"/>
        <v>190.36744999999999</v>
      </c>
    </row>
    <row r="1143" spans="1:9">
      <c r="A1143">
        <v>2005</v>
      </c>
      <c r="B1143" t="s">
        <v>211</v>
      </c>
      <c r="C1143">
        <v>365</v>
      </c>
      <c r="D1143">
        <v>191.10059999999999</v>
      </c>
      <c r="E1143" s="1" t="str">
        <f>IF(ISNA(VLOOKUP(B1143,Mapping!$K$5:$N$193,4,FALSE)),"Not Found",VLOOKUP(B1143,Mapping!$K$5:$N$193,4,FALSE))</f>
        <v>Wellington Electricity Lines Limited</v>
      </c>
      <c r="F1143" s="1" t="str">
        <f>IF(ISNA(VLOOKUP(B1143,Mapping!$K$5:$O$193,1,FALSE)),"Not Found",VLOOKUP(B1143,Mapping!$K$5:$O$193,5,FALSE))</f>
        <v>Wellington</v>
      </c>
      <c r="G1143" s="1" t="str">
        <f t="shared" si="51"/>
        <v>Wellington Electricity Lines Limited2005Wellington</v>
      </c>
      <c r="H1143" s="1" t="str">
        <f t="shared" si="52"/>
        <v>Wellington Electricity Lines Limited2005</v>
      </c>
      <c r="I1143" s="1">
        <f t="shared" si="53"/>
        <v>191.10059999999999</v>
      </c>
    </row>
    <row r="1144" spans="1:9">
      <c r="A1144">
        <v>2006</v>
      </c>
      <c r="B1144" t="s">
        <v>211</v>
      </c>
      <c r="C1144">
        <v>365</v>
      </c>
      <c r="D1144">
        <v>201.56985</v>
      </c>
      <c r="E1144" s="1" t="str">
        <f>IF(ISNA(VLOOKUP(B1144,Mapping!$K$5:$N$193,4,FALSE)),"Not Found",VLOOKUP(B1144,Mapping!$K$5:$N$193,4,FALSE))</f>
        <v>Wellington Electricity Lines Limited</v>
      </c>
      <c r="F1144" s="1" t="str">
        <f>IF(ISNA(VLOOKUP(B1144,Mapping!$K$5:$O$193,1,FALSE)),"Not Found",VLOOKUP(B1144,Mapping!$K$5:$O$193,5,FALSE))</f>
        <v>Wellington</v>
      </c>
      <c r="G1144" s="1" t="str">
        <f t="shared" si="51"/>
        <v>Wellington Electricity Lines Limited2006Wellington</v>
      </c>
      <c r="H1144" s="1" t="str">
        <f t="shared" si="52"/>
        <v>Wellington Electricity Lines Limited2006</v>
      </c>
      <c r="I1144" s="1">
        <f t="shared" si="53"/>
        <v>201.56985</v>
      </c>
    </row>
    <row r="1145" spans="1:9">
      <c r="A1145">
        <v>2007</v>
      </c>
      <c r="B1145" t="s">
        <v>211</v>
      </c>
      <c r="C1145">
        <v>365</v>
      </c>
      <c r="D1145">
        <v>190.9837</v>
      </c>
      <c r="E1145" s="1" t="str">
        <f>IF(ISNA(VLOOKUP(B1145,Mapping!$K$5:$N$193,4,FALSE)),"Not Found",VLOOKUP(B1145,Mapping!$K$5:$N$193,4,FALSE))</f>
        <v>Wellington Electricity Lines Limited</v>
      </c>
      <c r="F1145" s="1" t="str">
        <f>IF(ISNA(VLOOKUP(B1145,Mapping!$K$5:$O$193,1,FALSE)),"Not Found",VLOOKUP(B1145,Mapping!$K$5:$O$193,5,FALSE))</f>
        <v>Wellington</v>
      </c>
      <c r="G1145" s="1" t="str">
        <f t="shared" si="51"/>
        <v>Wellington Electricity Lines Limited2007Wellington</v>
      </c>
      <c r="H1145" s="1" t="str">
        <f t="shared" si="52"/>
        <v>Wellington Electricity Lines Limited2007</v>
      </c>
      <c r="I1145" s="1">
        <f t="shared" si="53"/>
        <v>190.9837</v>
      </c>
    </row>
    <row r="1146" spans="1:9">
      <c r="A1146">
        <v>2008</v>
      </c>
      <c r="B1146" t="s">
        <v>211</v>
      </c>
      <c r="C1146">
        <v>366</v>
      </c>
      <c r="D1146">
        <v>190.70235</v>
      </c>
      <c r="E1146" s="1" t="str">
        <f>IF(ISNA(VLOOKUP(B1146,Mapping!$K$5:$N$193,4,FALSE)),"Not Found",VLOOKUP(B1146,Mapping!$K$5:$N$193,4,FALSE))</f>
        <v>Wellington Electricity Lines Limited</v>
      </c>
      <c r="F1146" s="1" t="str">
        <f>IF(ISNA(VLOOKUP(B1146,Mapping!$K$5:$O$193,1,FALSE)),"Not Found",VLOOKUP(B1146,Mapping!$K$5:$O$193,5,FALSE))</f>
        <v>Wellington</v>
      </c>
      <c r="G1146" s="1" t="str">
        <f t="shared" si="51"/>
        <v>Wellington Electricity Lines Limited2008Wellington</v>
      </c>
      <c r="H1146" s="1" t="str">
        <f t="shared" si="52"/>
        <v>Wellington Electricity Lines Limited2008</v>
      </c>
      <c r="I1146" s="1">
        <f t="shared" si="53"/>
        <v>190.70235</v>
      </c>
    </row>
    <row r="1147" spans="1:9">
      <c r="A1147">
        <v>2009</v>
      </c>
      <c r="B1147" t="s">
        <v>211</v>
      </c>
      <c r="C1147">
        <v>365</v>
      </c>
      <c r="D1147">
        <v>194.0523</v>
      </c>
      <c r="E1147" s="1" t="str">
        <f>IF(ISNA(VLOOKUP(B1147,Mapping!$K$5:$N$193,4,FALSE)),"Not Found",VLOOKUP(B1147,Mapping!$K$5:$N$193,4,FALSE))</f>
        <v>Wellington Electricity Lines Limited</v>
      </c>
      <c r="F1147" s="1" t="str">
        <f>IF(ISNA(VLOOKUP(B1147,Mapping!$K$5:$O$193,1,FALSE)),"Not Found",VLOOKUP(B1147,Mapping!$K$5:$O$193,5,FALSE))</f>
        <v>Wellington</v>
      </c>
      <c r="G1147" s="1" t="str">
        <f t="shared" si="51"/>
        <v>Wellington Electricity Lines Limited2009Wellington</v>
      </c>
      <c r="H1147" s="1" t="str">
        <f t="shared" si="52"/>
        <v>Wellington Electricity Lines Limited2009</v>
      </c>
      <c r="I1147" s="1">
        <f t="shared" si="53"/>
        <v>194.0523</v>
      </c>
    </row>
    <row r="1148" spans="1:9">
      <c r="A1148">
        <v>2010</v>
      </c>
      <c r="B1148" t="s">
        <v>211</v>
      </c>
      <c r="C1148">
        <v>365</v>
      </c>
      <c r="D1148">
        <v>198.3278</v>
      </c>
      <c r="E1148" s="1" t="str">
        <f>IF(ISNA(VLOOKUP(B1148,Mapping!$K$5:$N$193,4,FALSE)),"Not Found",VLOOKUP(B1148,Mapping!$K$5:$N$193,4,FALSE))</f>
        <v>Wellington Electricity Lines Limited</v>
      </c>
      <c r="F1148" s="1" t="str">
        <f>IF(ISNA(VLOOKUP(B1148,Mapping!$K$5:$O$193,1,FALSE)),"Not Found",VLOOKUP(B1148,Mapping!$K$5:$O$193,5,FALSE))</f>
        <v>Wellington</v>
      </c>
      <c r="G1148" s="1" t="str">
        <f t="shared" si="51"/>
        <v>Wellington Electricity Lines Limited2010Wellington</v>
      </c>
      <c r="H1148" s="1" t="str">
        <f t="shared" si="52"/>
        <v>Wellington Electricity Lines Limited2010</v>
      </c>
      <c r="I1148" s="1">
        <f t="shared" si="53"/>
        <v>198.3278</v>
      </c>
    </row>
    <row r="1149" spans="1:9">
      <c r="A1149">
        <v>2011</v>
      </c>
      <c r="B1149" t="s">
        <v>211</v>
      </c>
      <c r="C1149">
        <v>181</v>
      </c>
      <c r="D1149">
        <v>93.073049999999995</v>
      </c>
      <c r="E1149" s="1" t="str">
        <f>IF(ISNA(VLOOKUP(B1149,Mapping!$K$5:$N$193,4,FALSE)),"Not Found",VLOOKUP(B1149,Mapping!$K$5:$N$193,4,FALSE))</f>
        <v>Wellington Electricity Lines Limited</v>
      </c>
      <c r="F1149" s="1" t="str">
        <f>IF(ISNA(VLOOKUP(B1149,Mapping!$K$5:$O$193,1,FALSE)),"Not Found",VLOOKUP(B1149,Mapping!$K$5:$O$193,5,FALSE))</f>
        <v>Wellington</v>
      </c>
      <c r="G1149" s="1" t="str">
        <f t="shared" si="51"/>
        <v>Wellington Electricity Lines Limited2011Wellington</v>
      </c>
      <c r="H1149" s="1" t="str">
        <f t="shared" si="52"/>
        <v>Wellington Electricity Lines Limited2011</v>
      </c>
      <c r="I1149" s="1">
        <f t="shared" si="53"/>
        <v>93.073049999999995</v>
      </c>
    </row>
    <row r="1150" spans="1:9">
      <c r="A1150">
        <v>2008</v>
      </c>
      <c r="B1150" t="s">
        <v>212</v>
      </c>
      <c r="C1150">
        <v>335</v>
      </c>
      <c r="D1150">
        <v>54.202750000000002</v>
      </c>
      <c r="E1150" s="1" t="str">
        <f>IF(ISNA(VLOOKUP(B1150,Mapping!$K$5:$N$193,4,FALSE)),"Not Found",VLOOKUP(B1150,Mapping!$K$5:$N$193,4,FALSE))</f>
        <v>Orion New Zealand Limited</v>
      </c>
      <c r="F1150" s="1" t="str">
        <f>IF(ISNA(VLOOKUP(B1150,Mapping!$K$5:$O$193,1,FALSE)),"Not Found",VLOOKUP(B1150,Mapping!$K$5:$O$193,5,FALSE))</f>
        <v>Canterbury</v>
      </c>
      <c r="G1150" s="1" t="str">
        <f t="shared" si="51"/>
        <v>Orion New Zealand Limited2008Canterbury</v>
      </c>
      <c r="H1150" s="1" t="str">
        <f t="shared" si="52"/>
        <v>Orion New Zealand Limited2008</v>
      </c>
      <c r="I1150" s="1">
        <f t="shared" si="53"/>
        <v>54.202750000000002</v>
      </c>
    </row>
    <row r="1151" spans="1:9">
      <c r="A1151">
        <v>2009</v>
      </c>
      <c r="B1151" t="s">
        <v>212</v>
      </c>
      <c r="C1151">
        <v>365</v>
      </c>
      <c r="D1151">
        <v>59.39255</v>
      </c>
      <c r="E1151" s="1" t="str">
        <f>IF(ISNA(VLOOKUP(B1151,Mapping!$K$5:$N$193,4,FALSE)),"Not Found",VLOOKUP(B1151,Mapping!$K$5:$N$193,4,FALSE))</f>
        <v>Orion New Zealand Limited</v>
      </c>
      <c r="F1151" s="1" t="str">
        <f>IF(ISNA(VLOOKUP(B1151,Mapping!$K$5:$O$193,1,FALSE)),"Not Found",VLOOKUP(B1151,Mapping!$K$5:$O$193,5,FALSE))</f>
        <v>Canterbury</v>
      </c>
      <c r="G1151" s="1" t="str">
        <f t="shared" si="51"/>
        <v>Orion New Zealand Limited2009Canterbury</v>
      </c>
      <c r="H1151" s="1" t="str">
        <f t="shared" si="52"/>
        <v>Orion New Zealand Limited2009</v>
      </c>
      <c r="I1151" s="1">
        <f t="shared" si="53"/>
        <v>59.39255</v>
      </c>
    </row>
    <row r="1152" spans="1:9">
      <c r="A1152">
        <v>2010</v>
      </c>
      <c r="B1152" t="s">
        <v>212</v>
      </c>
      <c r="C1152">
        <v>365</v>
      </c>
      <c r="D1152">
        <v>58.561300000000003</v>
      </c>
      <c r="E1152" s="1" t="str">
        <f>IF(ISNA(VLOOKUP(B1152,Mapping!$K$5:$N$193,4,FALSE)),"Not Found",VLOOKUP(B1152,Mapping!$K$5:$N$193,4,FALSE))</f>
        <v>Orion New Zealand Limited</v>
      </c>
      <c r="F1152" s="1" t="str">
        <f>IF(ISNA(VLOOKUP(B1152,Mapping!$K$5:$O$193,1,FALSE)),"Not Found",VLOOKUP(B1152,Mapping!$K$5:$O$193,5,FALSE))</f>
        <v>Canterbury</v>
      </c>
      <c r="G1152" s="1" t="str">
        <f t="shared" si="51"/>
        <v>Orion New Zealand Limited2010Canterbury</v>
      </c>
      <c r="H1152" s="1" t="str">
        <f t="shared" si="52"/>
        <v>Orion New Zealand Limited2010</v>
      </c>
      <c r="I1152" s="1">
        <f t="shared" si="53"/>
        <v>58.561300000000003</v>
      </c>
    </row>
    <row r="1153" spans="1:9">
      <c r="A1153">
        <v>2011</v>
      </c>
      <c r="B1153" t="s">
        <v>212</v>
      </c>
      <c r="C1153">
        <v>181</v>
      </c>
      <c r="D1153">
        <v>27.954049999999999</v>
      </c>
      <c r="E1153" s="1" t="str">
        <f>IF(ISNA(VLOOKUP(B1153,Mapping!$K$5:$N$193,4,FALSE)),"Not Found",VLOOKUP(B1153,Mapping!$K$5:$N$193,4,FALSE))</f>
        <v>Orion New Zealand Limited</v>
      </c>
      <c r="F1153" s="1" t="str">
        <f>IF(ISNA(VLOOKUP(B1153,Mapping!$K$5:$O$193,1,FALSE)),"Not Found",VLOOKUP(B1153,Mapping!$K$5:$O$193,5,FALSE))</f>
        <v>Canterbury</v>
      </c>
      <c r="G1153" s="1" t="str">
        <f t="shared" si="51"/>
        <v>Orion New Zealand Limited2011Canterbury</v>
      </c>
      <c r="H1153" s="1" t="str">
        <f t="shared" si="52"/>
        <v>Orion New Zealand Limited2011</v>
      </c>
      <c r="I1153" s="1">
        <f t="shared" si="53"/>
        <v>27.954049999999999</v>
      </c>
    </row>
    <row r="1154" spans="1:9">
      <c r="A1154">
        <v>2008</v>
      </c>
      <c r="B1154" t="s">
        <v>213</v>
      </c>
      <c r="C1154">
        <v>263</v>
      </c>
      <c r="D1154">
        <v>45.471499999999999</v>
      </c>
      <c r="E1154" s="1" t="str">
        <f>IF(ISNA(VLOOKUP(B1154,Mapping!$K$5:$N$193,4,FALSE)),"Not Found",VLOOKUP(B1154,Mapping!$K$5:$N$193,4,FALSE))</f>
        <v/>
      </c>
      <c r="F1154" s="1" t="str">
        <f>IF(ISNA(VLOOKUP(B1154,Mapping!$K$5:$O$193,1,FALSE)),"Not Found",VLOOKUP(B1154,Mapping!$K$5:$O$193,5,FALSE))</f>
        <v>Canterbury</v>
      </c>
      <c r="G1154" s="1" t="str">
        <f t="shared" ref="G1154:G1217" si="54">+E1154&amp;A1154&amp;F1154</f>
        <v>2008Canterbury</v>
      </c>
      <c r="H1154" s="1" t="str">
        <f t="shared" si="52"/>
        <v>2008</v>
      </c>
      <c r="I1154" s="1">
        <f t="shared" si="53"/>
        <v>45.471499999999999</v>
      </c>
    </row>
    <row r="1155" spans="1:9">
      <c r="A1155">
        <v>2009</v>
      </c>
      <c r="B1155" t="s">
        <v>213</v>
      </c>
      <c r="C1155">
        <v>365</v>
      </c>
      <c r="D1155">
        <v>59.701599999999999</v>
      </c>
      <c r="E1155" s="1" t="str">
        <f>IF(ISNA(VLOOKUP(B1155,Mapping!$K$5:$N$193,4,FALSE)),"Not Found",VLOOKUP(B1155,Mapping!$K$5:$N$193,4,FALSE))</f>
        <v/>
      </c>
      <c r="F1155" s="1" t="str">
        <f>IF(ISNA(VLOOKUP(B1155,Mapping!$K$5:$O$193,1,FALSE)),"Not Found",VLOOKUP(B1155,Mapping!$K$5:$O$193,5,FALSE))</f>
        <v>Canterbury</v>
      </c>
      <c r="G1155" s="1" t="str">
        <f t="shared" si="54"/>
        <v>2009Canterbury</v>
      </c>
      <c r="H1155" s="1" t="str">
        <f t="shared" ref="H1155:H1218" si="55">+E1155&amp;A1155</f>
        <v>2009</v>
      </c>
      <c r="I1155" s="1">
        <f t="shared" ref="I1155:I1218" si="56">+D1155</f>
        <v>59.701599999999999</v>
      </c>
    </row>
    <row r="1156" spans="1:9">
      <c r="A1156">
        <v>2010</v>
      </c>
      <c r="B1156" t="s">
        <v>213</v>
      </c>
      <c r="C1156">
        <v>365</v>
      </c>
      <c r="D1156">
        <v>59.017000000000003</v>
      </c>
      <c r="E1156" s="1" t="str">
        <f>IF(ISNA(VLOOKUP(B1156,Mapping!$K$5:$N$193,4,FALSE)),"Not Found",VLOOKUP(B1156,Mapping!$K$5:$N$193,4,FALSE))</f>
        <v/>
      </c>
      <c r="F1156" s="1" t="str">
        <f>IF(ISNA(VLOOKUP(B1156,Mapping!$K$5:$O$193,1,FALSE)),"Not Found",VLOOKUP(B1156,Mapping!$K$5:$O$193,5,FALSE))</f>
        <v>Canterbury</v>
      </c>
      <c r="G1156" s="1" t="str">
        <f t="shared" si="54"/>
        <v>2010Canterbury</v>
      </c>
      <c r="H1156" s="1" t="str">
        <f t="shared" si="55"/>
        <v>2010</v>
      </c>
      <c r="I1156" s="1">
        <f t="shared" si="56"/>
        <v>59.017000000000003</v>
      </c>
    </row>
    <row r="1157" spans="1:9">
      <c r="A1157">
        <v>2011</v>
      </c>
      <c r="B1157" t="s">
        <v>213</v>
      </c>
      <c r="C1157">
        <v>181</v>
      </c>
      <c r="D1157">
        <v>28.686150000000001</v>
      </c>
      <c r="E1157" s="1" t="str">
        <f>IF(ISNA(VLOOKUP(B1157,Mapping!$K$5:$N$193,4,FALSE)),"Not Found",VLOOKUP(B1157,Mapping!$K$5:$N$193,4,FALSE))</f>
        <v/>
      </c>
      <c r="F1157" s="1" t="str">
        <f>IF(ISNA(VLOOKUP(B1157,Mapping!$K$5:$O$193,1,FALSE)),"Not Found",VLOOKUP(B1157,Mapping!$K$5:$O$193,5,FALSE))</f>
        <v>Canterbury</v>
      </c>
      <c r="G1157" s="1" t="str">
        <f t="shared" si="54"/>
        <v>2011Canterbury</v>
      </c>
      <c r="H1157" s="1" t="str">
        <f t="shared" si="55"/>
        <v>2011</v>
      </c>
      <c r="I1157" s="1">
        <f t="shared" si="56"/>
        <v>28.686150000000001</v>
      </c>
    </row>
    <row r="1158" spans="1:9">
      <c r="A1158">
        <v>2000</v>
      </c>
      <c r="B1158" t="s">
        <v>214</v>
      </c>
      <c r="C1158">
        <v>366</v>
      </c>
      <c r="D1158">
        <v>408.20845000000003</v>
      </c>
      <c r="E1158" s="1" t="str">
        <f>IF(ISNA(VLOOKUP(B1158,Mapping!$K$5:$N$193,4,FALSE)),"Not Found",VLOOKUP(B1158,Mapping!$K$5:$N$193,4,FALSE))</f>
        <v>Vector Limited</v>
      </c>
      <c r="F1158" s="1" t="str">
        <f>IF(ISNA(VLOOKUP(B1158,Mapping!$K$5:$O$193,1,FALSE)),"Not Found",VLOOKUP(B1158,Mapping!$K$5:$O$193,5,FALSE))</f>
        <v>Auckland</v>
      </c>
      <c r="G1158" s="1" t="str">
        <f t="shared" si="54"/>
        <v>Vector Limited2000Auckland</v>
      </c>
      <c r="H1158" s="1" t="str">
        <f t="shared" si="55"/>
        <v>Vector Limited2000</v>
      </c>
      <c r="I1158" s="1">
        <f t="shared" si="56"/>
        <v>408.20845000000003</v>
      </c>
    </row>
    <row r="1159" spans="1:9">
      <c r="A1159">
        <v>2001</v>
      </c>
      <c r="B1159" t="s">
        <v>214</v>
      </c>
      <c r="C1159">
        <v>365</v>
      </c>
      <c r="D1159">
        <v>438.77569999999997</v>
      </c>
      <c r="E1159" s="1" t="str">
        <f>IF(ISNA(VLOOKUP(B1159,Mapping!$K$5:$N$193,4,FALSE)),"Not Found",VLOOKUP(B1159,Mapping!$K$5:$N$193,4,FALSE))</f>
        <v>Vector Limited</v>
      </c>
      <c r="F1159" s="1" t="str">
        <f>IF(ISNA(VLOOKUP(B1159,Mapping!$K$5:$O$193,1,FALSE)),"Not Found",VLOOKUP(B1159,Mapping!$K$5:$O$193,5,FALSE))</f>
        <v>Auckland</v>
      </c>
      <c r="G1159" s="1" t="str">
        <f t="shared" si="54"/>
        <v>Vector Limited2001Auckland</v>
      </c>
      <c r="H1159" s="1" t="str">
        <f t="shared" si="55"/>
        <v>Vector Limited2001</v>
      </c>
      <c r="I1159" s="1">
        <f t="shared" si="56"/>
        <v>438.77569999999997</v>
      </c>
    </row>
    <row r="1160" spans="1:9">
      <c r="A1160">
        <v>2002</v>
      </c>
      <c r="B1160" t="s">
        <v>214</v>
      </c>
      <c r="C1160">
        <v>365</v>
      </c>
      <c r="D1160">
        <v>459.39589999999998</v>
      </c>
      <c r="E1160" s="1" t="str">
        <f>IF(ISNA(VLOOKUP(B1160,Mapping!$K$5:$N$193,4,FALSE)),"Not Found",VLOOKUP(B1160,Mapping!$K$5:$N$193,4,FALSE))</f>
        <v>Vector Limited</v>
      </c>
      <c r="F1160" s="1" t="str">
        <f>IF(ISNA(VLOOKUP(B1160,Mapping!$K$5:$O$193,1,FALSE)),"Not Found",VLOOKUP(B1160,Mapping!$K$5:$O$193,5,FALSE))</f>
        <v>Auckland</v>
      </c>
      <c r="G1160" s="1" t="str">
        <f t="shared" si="54"/>
        <v>Vector Limited2002Auckland</v>
      </c>
      <c r="H1160" s="1" t="str">
        <f t="shared" si="55"/>
        <v>Vector Limited2002</v>
      </c>
      <c r="I1160" s="1">
        <f t="shared" si="56"/>
        <v>459.39589999999998</v>
      </c>
    </row>
    <row r="1161" spans="1:9">
      <c r="A1161">
        <v>2003</v>
      </c>
      <c r="B1161" t="s">
        <v>214</v>
      </c>
      <c r="C1161">
        <v>365</v>
      </c>
      <c r="D1161">
        <v>458.64485000000002</v>
      </c>
      <c r="E1161" s="1" t="str">
        <f>IF(ISNA(VLOOKUP(B1161,Mapping!$K$5:$N$193,4,FALSE)),"Not Found",VLOOKUP(B1161,Mapping!$K$5:$N$193,4,FALSE))</f>
        <v>Vector Limited</v>
      </c>
      <c r="F1161" s="1" t="str">
        <f>IF(ISNA(VLOOKUP(B1161,Mapping!$K$5:$O$193,1,FALSE)),"Not Found",VLOOKUP(B1161,Mapping!$K$5:$O$193,5,FALSE))</f>
        <v>Auckland</v>
      </c>
      <c r="G1161" s="1" t="str">
        <f t="shared" si="54"/>
        <v>Vector Limited2003Auckland</v>
      </c>
      <c r="H1161" s="1" t="str">
        <f t="shared" si="55"/>
        <v>Vector Limited2003</v>
      </c>
      <c r="I1161" s="1">
        <f t="shared" si="56"/>
        <v>458.64485000000002</v>
      </c>
    </row>
    <row r="1162" spans="1:9">
      <c r="A1162">
        <v>2004</v>
      </c>
      <c r="B1162" t="s">
        <v>214</v>
      </c>
      <c r="C1162">
        <v>366</v>
      </c>
      <c r="D1162">
        <v>479.21944999999999</v>
      </c>
      <c r="E1162" s="1" t="str">
        <f>IF(ISNA(VLOOKUP(B1162,Mapping!$K$5:$N$193,4,FALSE)),"Not Found",VLOOKUP(B1162,Mapping!$K$5:$N$193,4,FALSE))</f>
        <v>Vector Limited</v>
      </c>
      <c r="F1162" s="1" t="str">
        <f>IF(ISNA(VLOOKUP(B1162,Mapping!$K$5:$O$193,1,FALSE)),"Not Found",VLOOKUP(B1162,Mapping!$K$5:$O$193,5,FALSE))</f>
        <v>Auckland</v>
      </c>
      <c r="G1162" s="1" t="str">
        <f t="shared" si="54"/>
        <v>Vector Limited2004Auckland</v>
      </c>
      <c r="H1162" s="1" t="str">
        <f t="shared" si="55"/>
        <v>Vector Limited2004</v>
      </c>
      <c r="I1162" s="1">
        <f t="shared" si="56"/>
        <v>479.21944999999999</v>
      </c>
    </row>
    <row r="1163" spans="1:9">
      <c r="A1163">
        <v>2005</v>
      </c>
      <c r="B1163" t="s">
        <v>214</v>
      </c>
      <c r="C1163">
        <v>365</v>
      </c>
      <c r="D1163">
        <v>484.45920000000001</v>
      </c>
      <c r="E1163" s="1" t="str">
        <f>IF(ISNA(VLOOKUP(B1163,Mapping!$K$5:$N$193,4,FALSE)),"Not Found",VLOOKUP(B1163,Mapping!$K$5:$N$193,4,FALSE))</f>
        <v>Vector Limited</v>
      </c>
      <c r="F1163" s="1" t="str">
        <f>IF(ISNA(VLOOKUP(B1163,Mapping!$K$5:$O$193,1,FALSE)),"Not Found",VLOOKUP(B1163,Mapping!$K$5:$O$193,5,FALSE))</f>
        <v>Auckland</v>
      </c>
      <c r="G1163" s="1" t="str">
        <f t="shared" si="54"/>
        <v>Vector Limited2005Auckland</v>
      </c>
      <c r="H1163" s="1" t="str">
        <f t="shared" si="55"/>
        <v>Vector Limited2005</v>
      </c>
      <c r="I1163" s="1">
        <f t="shared" si="56"/>
        <v>484.45920000000001</v>
      </c>
    </row>
    <row r="1164" spans="1:9">
      <c r="A1164">
        <v>2006</v>
      </c>
      <c r="B1164" t="s">
        <v>214</v>
      </c>
      <c r="C1164">
        <v>365</v>
      </c>
      <c r="D1164">
        <v>499.18790000000001</v>
      </c>
      <c r="E1164" s="1" t="str">
        <f>IF(ISNA(VLOOKUP(B1164,Mapping!$K$5:$N$193,4,FALSE)),"Not Found",VLOOKUP(B1164,Mapping!$K$5:$N$193,4,FALSE))</f>
        <v>Vector Limited</v>
      </c>
      <c r="F1164" s="1" t="str">
        <f>IF(ISNA(VLOOKUP(B1164,Mapping!$K$5:$O$193,1,FALSE)),"Not Found",VLOOKUP(B1164,Mapping!$K$5:$O$193,5,FALSE))</f>
        <v>Auckland</v>
      </c>
      <c r="G1164" s="1" t="str">
        <f t="shared" si="54"/>
        <v>Vector Limited2006Auckland</v>
      </c>
      <c r="H1164" s="1" t="str">
        <f t="shared" si="55"/>
        <v>Vector Limited2006</v>
      </c>
      <c r="I1164" s="1">
        <f t="shared" si="56"/>
        <v>499.18790000000001</v>
      </c>
    </row>
    <row r="1165" spans="1:9">
      <c r="A1165">
        <v>2007</v>
      </c>
      <c r="B1165" t="s">
        <v>214</v>
      </c>
      <c r="C1165">
        <v>365</v>
      </c>
      <c r="D1165">
        <v>506.05475000000001</v>
      </c>
      <c r="E1165" s="1" t="str">
        <f>IF(ISNA(VLOOKUP(B1165,Mapping!$K$5:$N$193,4,FALSE)),"Not Found",VLOOKUP(B1165,Mapping!$K$5:$N$193,4,FALSE))</f>
        <v>Vector Limited</v>
      </c>
      <c r="F1165" s="1" t="str">
        <f>IF(ISNA(VLOOKUP(B1165,Mapping!$K$5:$O$193,1,FALSE)),"Not Found",VLOOKUP(B1165,Mapping!$K$5:$O$193,5,FALSE))</f>
        <v>Auckland</v>
      </c>
      <c r="G1165" s="1" t="str">
        <f t="shared" si="54"/>
        <v>Vector Limited2007Auckland</v>
      </c>
      <c r="H1165" s="1" t="str">
        <f t="shared" si="55"/>
        <v>Vector Limited2007</v>
      </c>
      <c r="I1165" s="1">
        <f t="shared" si="56"/>
        <v>506.05475000000001</v>
      </c>
    </row>
    <row r="1166" spans="1:9">
      <c r="A1166">
        <v>2008</v>
      </c>
      <c r="B1166" t="s">
        <v>214</v>
      </c>
      <c r="C1166">
        <v>366</v>
      </c>
      <c r="D1166">
        <v>514.09690000000001</v>
      </c>
      <c r="E1166" s="1" t="str">
        <f>IF(ISNA(VLOOKUP(B1166,Mapping!$K$5:$N$193,4,FALSE)),"Not Found",VLOOKUP(B1166,Mapping!$K$5:$N$193,4,FALSE))</f>
        <v>Vector Limited</v>
      </c>
      <c r="F1166" s="1" t="str">
        <f>IF(ISNA(VLOOKUP(B1166,Mapping!$K$5:$O$193,1,FALSE)),"Not Found",VLOOKUP(B1166,Mapping!$K$5:$O$193,5,FALSE))</f>
        <v>Auckland</v>
      </c>
      <c r="G1166" s="1" t="str">
        <f t="shared" si="54"/>
        <v>Vector Limited2008Auckland</v>
      </c>
      <c r="H1166" s="1" t="str">
        <f t="shared" si="55"/>
        <v>Vector Limited2008</v>
      </c>
      <c r="I1166" s="1">
        <f t="shared" si="56"/>
        <v>514.09690000000001</v>
      </c>
    </row>
    <row r="1167" spans="1:9">
      <c r="A1167">
        <v>2009</v>
      </c>
      <c r="B1167" t="s">
        <v>214</v>
      </c>
      <c r="C1167">
        <v>365</v>
      </c>
      <c r="D1167">
        <v>510.23244999999997</v>
      </c>
      <c r="E1167" s="1" t="str">
        <f>IF(ISNA(VLOOKUP(B1167,Mapping!$K$5:$N$193,4,FALSE)),"Not Found",VLOOKUP(B1167,Mapping!$K$5:$N$193,4,FALSE))</f>
        <v>Vector Limited</v>
      </c>
      <c r="F1167" s="1" t="str">
        <f>IF(ISNA(VLOOKUP(B1167,Mapping!$K$5:$O$193,1,FALSE)),"Not Found",VLOOKUP(B1167,Mapping!$K$5:$O$193,5,FALSE))</f>
        <v>Auckland</v>
      </c>
      <c r="G1167" s="1" t="str">
        <f t="shared" si="54"/>
        <v>Vector Limited2009Auckland</v>
      </c>
      <c r="H1167" s="1" t="str">
        <f t="shared" si="55"/>
        <v>Vector Limited2009</v>
      </c>
      <c r="I1167" s="1">
        <f t="shared" si="56"/>
        <v>510.23244999999997</v>
      </c>
    </row>
    <row r="1168" spans="1:9">
      <c r="A1168">
        <v>2010</v>
      </c>
      <c r="B1168" t="s">
        <v>214</v>
      </c>
      <c r="C1168">
        <v>365</v>
      </c>
      <c r="D1168">
        <v>519.52760000000001</v>
      </c>
      <c r="E1168" s="1" t="str">
        <f>IF(ISNA(VLOOKUP(B1168,Mapping!$K$5:$N$193,4,FALSE)),"Not Found",VLOOKUP(B1168,Mapping!$K$5:$N$193,4,FALSE))</f>
        <v>Vector Limited</v>
      </c>
      <c r="F1168" s="1" t="str">
        <f>IF(ISNA(VLOOKUP(B1168,Mapping!$K$5:$O$193,1,FALSE)),"Not Found",VLOOKUP(B1168,Mapping!$K$5:$O$193,5,FALSE))</f>
        <v>Auckland</v>
      </c>
      <c r="G1168" s="1" t="str">
        <f t="shared" si="54"/>
        <v>Vector Limited2010Auckland</v>
      </c>
      <c r="H1168" s="1" t="str">
        <f t="shared" si="55"/>
        <v>Vector Limited2010</v>
      </c>
      <c r="I1168" s="1">
        <f t="shared" si="56"/>
        <v>519.52760000000001</v>
      </c>
    </row>
    <row r="1169" spans="1:9">
      <c r="A1169">
        <v>2011</v>
      </c>
      <c r="B1169" t="s">
        <v>214</v>
      </c>
      <c r="C1169">
        <v>181</v>
      </c>
      <c r="D1169">
        <v>258.05295000000001</v>
      </c>
      <c r="E1169" s="1" t="str">
        <f>IF(ISNA(VLOOKUP(B1169,Mapping!$K$5:$N$193,4,FALSE)),"Not Found",VLOOKUP(B1169,Mapping!$K$5:$N$193,4,FALSE))</f>
        <v>Vector Limited</v>
      </c>
      <c r="F1169" s="1" t="str">
        <f>IF(ISNA(VLOOKUP(B1169,Mapping!$K$5:$O$193,1,FALSE)),"Not Found",VLOOKUP(B1169,Mapping!$K$5:$O$193,5,FALSE))</f>
        <v>Auckland</v>
      </c>
      <c r="G1169" s="1" t="str">
        <f t="shared" si="54"/>
        <v>Vector Limited2011Auckland</v>
      </c>
      <c r="H1169" s="1" t="str">
        <f t="shared" si="55"/>
        <v>Vector Limited2011</v>
      </c>
      <c r="I1169" s="1">
        <f t="shared" si="56"/>
        <v>258.05295000000001</v>
      </c>
    </row>
    <row r="1170" spans="1:9">
      <c r="A1170">
        <v>2000</v>
      </c>
      <c r="B1170" t="s">
        <v>215</v>
      </c>
      <c r="C1170">
        <v>366</v>
      </c>
      <c r="D1170">
        <v>159.13999999999999</v>
      </c>
      <c r="E1170" s="1" t="str">
        <f>IF(ISNA(VLOOKUP(B1170,Mapping!$K$5:$N$193,4,FALSE)),"Not Found",VLOOKUP(B1170,Mapping!$K$5:$N$193,4,FALSE))</f>
        <v/>
      </c>
      <c r="F1170" s="1" t="str">
        <f>IF(ISNA(VLOOKUP(B1170,Mapping!$K$5:$O$193,1,FALSE)),"Not Found",VLOOKUP(B1170,Mapping!$K$5:$O$193,5,FALSE))</f>
        <v>Auckland</v>
      </c>
      <c r="G1170" s="1" t="str">
        <f t="shared" si="54"/>
        <v>2000Auckland</v>
      </c>
      <c r="H1170" s="1" t="str">
        <f t="shared" si="55"/>
        <v>2000</v>
      </c>
      <c r="I1170" s="1">
        <f t="shared" si="56"/>
        <v>159.13999999999999</v>
      </c>
    </row>
    <row r="1171" spans="1:9">
      <c r="A1171">
        <v>2001</v>
      </c>
      <c r="B1171" t="s">
        <v>215</v>
      </c>
      <c r="C1171">
        <v>365</v>
      </c>
      <c r="D1171">
        <v>163.9786</v>
      </c>
      <c r="E1171" s="1" t="str">
        <f>IF(ISNA(VLOOKUP(B1171,Mapping!$K$5:$N$193,4,FALSE)),"Not Found",VLOOKUP(B1171,Mapping!$K$5:$N$193,4,FALSE))</f>
        <v/>
      </c>
      <c r="F1171" s="1" t="str">
        <f>IF(ISNA(VLOOKUP(B1171,Mapping!$K$5:$O$193,1,FALSE)),"Not Found",VLOOKUP(B1171,Mapping!$K$5:$O$193,5,FALSE))</f>
        <v>Auckland</v>
      </c>
      <c r="G1171" s="1" t="str">
        <f t="shared" si="54"/>
        <v>2001Auckland</v>
      </c>
      <c r="H1171" s="1" t="str">
        <f t="shared" si="55"/>
        <v>2001</v>
      </c>
      <c r="I1171" s="1">
        <f t="shared" si="56"/>
        <v>163.9786</v>
      </c>
    </row>
    <row r="1172" spans="1:9">
      <c r="A1172">
        <v>2002</v>
      </c>
      <c r="B1172" t="s">
        <v>215</v>
      </c>
      <c r="C1172">
        <v>365</v>
      </c>
      <c r="D1172">
        <v>177.7963</v>
      </c>
      <c r="E1172" s="1" t="str">
        <f>IF(ISNA(VLOOKUP(B1172,Mapping!$K$5:$N$193,4,FALSE)),"Not Found",VLOOKUP(B1172,Mapping!$K$5:$N$193,4,FALSE))</f>
        <v/>
      </c>
      <c r="F1172" s="1" t="str">
        <f>IF(ISNA(VLOOKUP(B1172,Mapping!$K$5:$O$193,1,FALSE)),"Not Found",VLOOKUP(B1172,Mapping!$K$5:$O$193,5,FALSE))</f>
        <v>Auckland</v>
      </c>
      <c r="G1172" s="1" t="str">
        <f t="shared" si="54"/>
        <v>2002Auckland</v>
      </c>
      <c r="H1172" s="1" t="str">
        <f t="shared" si="55"/>
        <v>2002</v>
      </c>
      <c r="I1172" s="1">
        <f t="shared" si="56"/>
        <v>177.7963</v>
      </c>
    </row>
    <row r="1173" spans="1:9">
      <c r="A1173">
        <v>2003</v>
      </c>
      <c r="B1173" t="s">
        <v>215</v>
      </c>
      <c r="C1173">
        <v>365</v>
      </c>
      <c r="D1173">
        <v>181.84385</v>
      </c>
      <c r="E1173" s="1" t="str">
        <f>IF(ISNA(VLOOKUP(B1173,Mapping!$K$5:$N$193,4,FALSE)),"Not Found",VLOOKUP(B1173,Mapping!$K$5:$N$193,4,FALSE))</f>
        <v/>
      </c>
      <c r="F1173" s="1" t="str">
        <f>IF(ISNA(VLOOKUP(B1173,Mapping!$K$5:$O$193,1,FALSE)),"Not Found",VLOOKUP(B1173,Mapping!$K$5:$O$193,5,FALSE))</f>
        <v>Auckland</v>
      </c>
      <c r="G1173" s="1" t="str">
        <f t="shared" si="54"/>
        <v>2003Auckland</v>
      </c>
      <c r="H1173" s="1" t="str">
        <f t="shared" si="55"/>
        <v>2003</v>
      </c>
      <c r="I1173" s="1">
        <f t="shared" si="56"/>
        <v>181.84385</v>
      </c>
    </row>
    <row r="1174" spans="1:9">
      <c r="A1174">
        <v>2004</v>
      </c>
      <c r="B1174" t="s">
        <v>215</v>
      </c>
      <c r="C1174">
        <v>366</v>
      </c>
      <c r="D1174">
        <v>198.35294999999999</v>
      </c>
      <c r="E1174" s="1" t="str">
        <f>IF(ISNA(VLOOKUP(B1174,Mapping!$K$5:$N$193,4,FALSE)),"Not Found",VLOOKUP(B1174,Mapping!$K$5:$N$193,4,FALSE))</f>
        <v/>
      </c>
      <c r="F1174" s="1" t="str">
        <f>IF(ISNA(VLOOKUP(B1174,Mapping!$K$5:$O$193,1,FALSE)),"Not Found",VLOOKUP(B1174,Mapping!$K$5:$O$193,5,FALSE))</f>
        <v>Auckland</v>
      </c>
      <c r="G1174" s="1" t="str">
        <f t="shared" si="54"/>
        <v>2004Auckland</v>
      </c>
      <c r="H1174" s="1" t="str">
        <f t="shared" si="55"/>
        <v>2004</v>
      </c>
      <c r="I1174" s="1">
        <f t="shared" si="56"/>
        <v>198.35294999999999</v>
      </c>
    </row>
    <row r="1175" spans="1:9">
      <c r="A1175">
        <v>2005</v>
      </c>
      <c r="B1175" t="s">
        <v>215</v>
      </c>
      <c r="C1175">
        <v>365</v>
      </c>
      <c r="D1175">
        <v>198.36160000000001</v>
      </c>
      <c r="E1175" s="1" t="str">
        <f>IF(ISNA(VLOOKUP(B1175,Mapping!$K$5:$N$193,4,FALSE)),"Not Found",VLOOKUP(B1175,Mapping!$K$5:$N$193,4,FALSE))</f>
        <v/>
      </c>
      <c r="F1175" s="1" t="str">
        <f>IF(ISNA(VLOOKUP(B1175,Mapping!$K$5:$O$193,1,FALSE)),"Not Found",VLOOKUP(B1175,Mapping!$K$5:$O$193,5,FALSE))</f>
        <v>Auckland</v>
      </c>
      <c r="G1175" s="1" t="str">
        <f t="shared" si="54"/>
        <v>2005Auckland</v>
      </c>
      <c r="H1175" s="1" t="str">
        <f t="shared" si="55"/>
        <v>2005</v>
      </c>
      <c r="I1175" s="1">
        <f t="shared" si="56"/>
        <v>198.36160000000001</v>
      </c>
    </row>
    <row r="1176" spans="1:9">
      <c r="A1176">
        <v>2006</v>
      </c>
      <c r="B1176" t="s">
        <v>215</v>
      </c>
      <c r="C1176">
        <v>365</v>
      </c>
      <c r="D1176">
        <v>191.03874999999999</v>
      </c>
      <c r="E1176" s="1" t="str">
        <f>IF(ISNA(VLOOKUP(B1176,Mapping!$K$5:$N$193,4,FALSE)),"Not Found",VLOOKUP(B1176,Mapping!$K$5:$N$193,4,FALSE))</f>
        <v/>
      </c>
      <c r="F1176" s="1" t="str">
        <f>IF(ISNA(VLOOKUP(B1176,Mapping!$K$5:$O$193,1,FALSE)),"Not Found",VLOOKUP(B1176,Mapping!$K$5:$O$193,5,FALSE))</f>
        <v>Auckland</v>
      </c>
      <c r="G1176" s="1" t="str">
        <f t="shared" si="54"/>
        <v>2006Auckland</v>
      </c>
      <c r="H1176" s="1" t="str">
        <f t="shared" si="55"/>
        <v>2006</v>
      </c>
      <c r="I1176" s="1">
        <f t="shared" si="56"/>
        <v>191.03874999999999</v>
      </c>
    </row>
    <row r="1177" spans="1:9">
      <c r="A1177">
        <v>2007</v>
      </c>
      <c r="B1177" t="s">
        <v>215</v>
      </c>
      <c r="C1177">
        <v>365</v>
      </c>
      <c r="D1177">
        <v>205.2577</v>
      </c>
      <c r="E1177" s="1" t="str">
        <f>IF(ISNA(VLOOKUP(B1177,Mapping!$K$5:$N$193,4,FALSE)),"Not Found",VLOOKUP(B1177,Mapping!$K$5:$N$193,4,FALSE))</f>
        <v/>
      </c>
      <c r="F1177" s="1" t="str">
        <f>IF(ISNA(VLOOKUP(B1177,Mapping!$K$5:$O$193,1,FALSE)),"Not Found",VLOOKUP(B1177,Mapping!$K$5:$O$193,5,FALSE))</f>
        <v>Auckland</v>
      </c>
      <c r="G1177" s="1" t="str">
        <f t="shared" si="54"/>
        <v>2007Auckland</v>
      </c>
      <c r="H1177" s="1" t="str">
        <f t="shared" si="55"/>
        <v>2007</v>
      </c>
      <c r="I1177" s="1">
        <f t="shared" si="56"/>
        <v>205.2577</v>
      </c>
    </row>
    <row r="1178" spans="1:9">
      <c r="A1178">
        <v>2008</v>
      </c>
      <c r="B1178" t="s">
        <v>215</v>
      </c>
      <c r="C1178">
        <v>366</v>
      </c>
      <c r="D1178">
        <v>195.09825000000001</v>
      </c>
      <c r="E1178" s="1" t="str">
        <f>IF(ISNA(VLOOKUP(B1178,Mapping!$K$5:$N$193,4,FALSE)),"Not Found",VLOOKUP(B1178,Mapping!$K$5:$N$193,4,FALSE))</f>
        <v/>
      </c>
      <c r="F1178" s="1" t="str">
        <f>IF(ISNA(VLOOKUP(B1178,Mapping!$K$5:$O$193,1,FALSE)),"Not Found",VLOOKUP(B1178,Mapping!$K$5:$O$193,5,FALSE))</f>
        <v>Auckland</v>
      </c>
      <c r="G1178" s="1" t="str">
        <f t="shared" si="54"/>
        <v>2008Auckland</v>
      </c>
      <c r="H1178" s="1" t="str">
        <f t="shared" si="55"/>
        <v>2008</v>
      </c>
      <c r="I1178" s="1">
        <f t="shared" si="56"/>
        <v>195.09825000000001</v>
      </c>
    </row>
    <row r="1179" spans="1:9">
      <c r="A1179">
        <v>2009</v>
      </c>
      <c r="B1179" t="s">
        <v>215</v>
      </c>
      <c r="C1179">
        <v>365</v>
      </c>
      <c r="D1179">
        <v>165.90805</v>
      </c>
      <c r="E1179" s="1" t="str">
        <f>IF(ISNA(VLOOKUP(B1179,Mapping!$K$5:$N$193,4,FALSE)),"Not Found",VLOOKUP(B1179,Mapping!$K$5:$N$193,4,FALSE))</f>
        <v/>
      </c>
      <c r="F1179" s="1" t="str">
        <f>IF(ISNA(VLOOKUP(B1179,Mapping!$K$5:$O$193,1,FALSE)),"Not Found",VLOOKUP(B1179,Mapping!$K$5:$O$193,5,FALSE))</f>
        <v>Auckland</v>
      </c>
      <c r="G1179" s="1" t="str">
        <f t="shared" si="54"/>
        <v>2009Auckland</v>
      </c>
      <c r="H1179" s="1" t="str">
        <f t="shared" si="55"/>
        <v>2009</v>
      </c>
      <c r="I1179" s="1">
        <f t="shared" si="56"/>
        <v>165.90805</v>
      </c>
    </row>
    <row r="1180" spans="1:9">
      <c r="A1180">
        <v>2010</v>
      </c>
      <c r="B1180" t="s">
        <v>215</v>
      </c>
      <c r="C1180">
        <v>365</v>
      </c>
      <c r="D1180">
        <v>181.31545</v>
      </c>
      <c r="E1180" s="1" t="str">
        <f>IF(ISNA(VLOOKUP(B1180,Mapping!$K$5:$N$193,4,FALSE)),"Not Found",VLOOKUP(B1180,Mapping!$K$5:$N$193,4,FALSE))</f>
        <v/>
      </c>
      <c r="F1180" s="1" t="str">
        <f>IF(ISNA(VLOOKUP(B1180,Mapping!$K$5:$O$193,1,FALSE)),"Not Found",VLOOKUP(B1180,Mapping!$K$5:$O$193,5,FALSE))</f>
        <v>Auckland</v>
      </c>
      <c r="G1180" s="1" t="str">
        <f t="shared" si="54"/>
        <v>2010Auckland</v>
      </c>
      <c r="H1180" s="1" t="str">
        <f t="shared" si="55"/>
        <v>2010</v>
      </c>
      <c r="I1180" s="1">
        <f t="shared" si="56"/>
        <v>181.31545</v>
      </c>
    </row>
    <row r="1181" spans="1:9">
      <c r="A1181">
        <v>2011</v>
      </c>
      <c r="B1181" t="s">
        <v>215</v>
      </c>
      <c r="C1181">
        <v>181</v>
      </c>
      <c r="D1181">
        <v>89.959100000000007</v>
      </c>
      <c r="E1181" s="1" t="str">
        <f>IF(ISNA(VLOOKUP(B1181,Mapping!$K$5:$N$193,4,FALSE)),"Not Found",VLOOKUP(B1181,Mapping!$K$5:$N$193,4,FALSE))</f>
        <v/>
      </c>
      <c r="F1181" s="1" t="str">
        <f>IF(ISNA(VLOOKUP(B1181,Mapping!$K$5:$O$193,1,FALSE)),"Not Found",VLOOKUP(B1181,Mapping!$K$5:$O$193,5,FALSE))</f>
        <v>Auckland</v>
      </c>
      <c r="G1181" s="1" t="str">
        <f t="shared" si="54"/>
        <v>2011Auckland</v>
      </c>
      <c r="H1181" s="1" t="str">
        <f t="shared" si="55"/>
        <v>2011</v>
      </c>
      <c r="I1181" s="1">
        <f t="shared" si="56"/>
        <v>89.959100000000007</v>
      </c>
    </row>
    <row r="1182" spans="1:9">
      <c r="A1182">
        <v>2000</v>
      </c>
      <c r="B1182" t="s">
        <v>216</v>
      </c>
      <c r="C1182">
        <v>366</v>
      </c>
      <c r="D1182">
        <v>68.006500000000003</v>
      </c>
      <c r="E1182" s="1" t="str">
        <f>IF(ISNA(VLOOKUP(B1182,Mapping!$K$5:$N$193,4,FALSE)),"Not Found",VLOOKUP(B1182,Mapping!$K$5:$N$193,4,FALSE))</f>
        <v/>
      </c>
      <c r="F1182" s="1" t="str">
        <f>IF(ISNA(VLOOKUP(B1182,Mapping!$K$5:$O$193,1,FALSE)),"Not Found",VLOOKUP(B1182,Mapping!$K$5:$O$193,5,FALSE))</f>
        <v>Taranaki</v>
      </c>
      <c r="G1182" s="1" t="str">
        <f t="shared" si="54"/>
        <v>2000Taranaki</v>
      </c>
      <c r="H1182" s="1" t="str">
        <f t="shared" si="55"/>
        <v>2000</v>
      </c>
      <c r="I1182" s="1">
        <f t="shared" si="56"/>
        <v>68.006500000000003</v>
      </c>
    </row>
    <row r="1183" spans="1:9">
      <c r="A1183">
        <v>2001</v>
      </c>
      <c r="B1183" t="s">
        <v>216</v>
      </c>
      <c r="C1183">
        <v>365</v>
      </c>
      <c r="D1183">
        <v>65.898349999999994</v>
      </c>
      <c r="E1183" s="1" t="str">
        <f>IF(ISNA(VLOOKUP(B1183,Mapping!$K$5:$N$193,4,FALSE)),"Not Found",VLOOKUP(B1183,Mapping!$K$5:$N$193,4,FALSE))</f>
        <v/>
      </c>
      <c r="F1183" s="1" t="str">
        <f>IF(ISNA(VLOOKUP(B1183,Mapping!$K$5:$O$193,1,FALSE)),"Not Found",VLOOKUP(B1183,Mapping!$K$5:$O$193,5,FALSE))</f>
        <v>Taranaki</v>
      </c>
      <c r="G1183" s="1" t="str">
        <f t="shared" si="54"/>
        <v>2001Taranaki</v>
      </c>
      <c r="H1183" s="1" t="str">
        <f t="shared" si="55"/>
        <v>2001</v>
      </c>
      <c r="I1183" s="1">
        <f t="shared" si="56"/>
        <v>65.898349999999994</v>
      </c>
    </row>
    <row r="1184" spans="1:9">
      <c r="A1184">
        <v>2002</v>
      </c>
      <c r="B1184" t="s">
        <v>216</v>
      </c>
      <c r="C1184">
        <v>365</v>
      </c>
      <c r="D1184">
        <v>68.556449999999998</v>
      </c>
      <c r="E1184" s="1" t="str">
        <f>IF(ISNA(VLOOKUP(B1184,Mapping!$K$5:$N$193,4,FALSE)),"Not Found",VLOOKUP(B1184,Mapping!$K$5:$N$193,4,FALSE))</f>
        <v/>
      </c>
      <c r="F1184" s="1" t="str">
        <f>IF(ISNA(VLOOKUP(B1184,Mapping!$K$5:$O$193,1,FALSE)),"Not Found",VLOOKUP(B1184,Mapping!$K$5:$O$193,5,FALSE))</f>
        <v>Taranaki</v>
      </c>
      <c r="G1184" s="1" t="str">
        <f t="shared" si="54"/>
        <v>2002Taranaki</v>
      </c>
      <c r="H1184" s="1" t="str">
        <f t="shared" si="55"/>
        <v>2002</v>
      </c>
      <c r="I1184" s="1">
        <f t="shared" si="56"/>
        <v>68.556449999999998</v>
      </c>
    </row>
    <row r="1185" spans="1:9">
      <c r="A1185">
        <v>2003</v>
      </c>
      <c r="B1185" t="s">
        <v>216</v>
      </c>
      <c r="C1185">
        <v>365</v>
      </c>
      <c r="D1185">
        <v>41.466949999999997</v>
      </c>
      <c r="E1185" s="1" t="str">
        <f>IF(ISNA(VLOOKUP(B1185,Mapping!$K$5:$N$193,4,FALSE)),"Not Found",VLOOKUP(B1185,Mapping!$K$5:$N$193,4,FALSE))</f>
        <v/>
      </c>
      <c r="F1185" s="1" t="str">
        <f>IF(ISNA(VLOOKUP(B1185,Mapping!$K$5:$O$193,1,FALSE)),"Not Found",VLOOKUP(B1185,Mapping!$K$5:$O$193,5,FALSE))</f>
        <v>Taranaki</v>
      </c>
      <c r="G1185" s="1" t="str">
        <f t="shared" si="54"/>
        <v>2003Taranaki</v>
      </c>
      <c r="H1185" s="1" t="str">
        <f t="shared" si="55"/>
        <v>2003</v>
      </c>
      <c r="I1185" s="1">
        <f t="shared" si="56"/>
        <v>41.466949999999997</v>
      </c>
    </row>
    <row r="1186" spans="1:9">
      <c r="A1186">
        <v>2004</v>
      </c>
      <c r="B1186" t="s">
        <v>216</v>
      </c>
      <c r="C1186">
        <v>366</v>
      </c>
      <c r="D1186">
        <v>32.674900000000001</v>
      </c>
      <c r="E1186" s="1" t="str">
        <f>IF(ISNA(VLOOKUP(B1186,Mapping!$K$5:$N$193,4,FALSE)),"Not Found",VLOOKUP(B1186,Mapping!$K$5:$N$193,4,FALSE))</f>
        <v/>
      </c>
      <c r="F1186" s="1" t="str">
        <f>IF(ISNA(VLOOKUP(B1186,Mapping!$K$5:$O$193,1,FALSE)),"Not Found",VLOOKUP(B1186,Mapping!$K$5:$O$193,5,FALSE))</f>
        <v>Taranaki</v>
      </c>
      <c r="G1186" s="1" t="str">
        <f t="shared" si="54"/>
        <v>2004Taranaki</v>
      </c>
      <c r="H1186" s="1" t="str">
        <f t="shared" si="55"/>
        <v>2004</v>
      </c>
      <c r="I1186" s="1">
        <f t="shared" si="56"/>
        <v>32.674900000000001</v>
      </c>
    </row>
    <row r="1187" spans="1:9">
      <c r="A1187">
        <v>2005</v>
      </c>
      <c r="B1187" t="s">
        <v>216</v>
      </c>
      <c r="C1187">
        <v>365</v>
      </c>
      <c r="D1187">
        <v>0.70030000000000003</v>
      </c>
      <c r="E1187" s="1" t="str">
        <f>IF(ISNA(VLOOKUP(B1187,Mapping!$K$5:$N$193,4,FALSE)),"Not Found",VLOOKUP(B1187,Mapping!$K$5:$N$193,4,FALSE))</f>
        <v/>
      </c>
      <c r="F1187" s="1" t="str">
        <f>IF(ISNA(VLOOKUP(B1187,Mapping!$K$5:$O$193,1,FALSE)),"Not Found",VLOOKUP(B1187,Mapping!$K$5:$O$193,5,FALSE))</f>
        <v>Taranaki</v>
      </c>
      <c r="G1187" s="1" t="str">
        <f t="shared" si="54"/>
        <v>2005Taranaki</v>
      </c>
      <c r="H1187" s="1" t="str">
        <f t="shared" si="55"/>
        <v>2005</v>
      </c>
      <c r="I1187" s="1">
        <f t="shared" si="56"/>
        <v>0.70030000000000003</v>
      </c>
    </row>
    <row r="1188" spans="1:9">
      <c r="A1188">
        <v>2006</v>
      </c>
      <c r="B1188" t="s">
        <v>216</v>
      </c>
      <c r="C1188">
        <v>365</v>
      </c>
      <c r="D1188">
        <v>0</v>
      </c>
      <c r="E1188" s="1" t="str">
        <f>IF(ISNA(VLOOKUP(B1188,Mapping!$K$5:$N$193,4,FALSE)),"Not Found",VLOOKUP(B1188,Mapping!$K$5:$N$193,4,FALSE))</f>
        <v/>
      </c>
      <c r="F1188" s="1" t="str">
        <f>IF(ISNA(VLOOKUP(B1188,Mapping!$K$5:$O$193,1,FALSE)),"Not Found",VLOOKUP(B1188,Mapping!$K$5:$O$193,5,FALSE))</f>
        <v>Taranaki</v>
      </c>
      <c r="G1188" s="1" t="str">
        <f t="shared" si="54"/>
        <v>2006Taranaki</v>
      </c>
      <c r="H1188" s="1" t="str">
        <f t="shared" si="55"/>
        <v>2006</v>
      </c>
      <c r="I1188" s="1">
        <f t="shared" si="56"/>
        <v>0</v>
      </c>
    </row>
    <row r="1189" spans="1:9">
      <c r="A1189">
        <v>2007</v>
      </c>
      <c r="B1189" t="s">
        <v>216</v>
      </c>
      <c r="C1189">
        <v>365</v>
      </c>
      <c r="D1189">
        <v>0</v>
      </c>
      <c r="E1189" s="1" t="str">
        <f>IF(ISNA(VLOOKUP(B1189,Mapping!$K$5:$N$193,4,FALSE)),"Not Found",VLOOKUP(B1189,Mapping!$K$5:$N$193,4,FALSE))</f>
        <v/>
      </c>
      <c r="F1189" s="1" t="str">
        <f>IF(ISNA(VLOOKUP(B1189,Mapping!$K$5:$O$193,1,FALSE)),"Not Found",VLOOKUP(B1189,Mapping!$K$5:$O$193,5,FALSE))</f>
        <v>Taranaki</v>
      </c>
      <c r="G1189" s="1" t="str">
        <f t="shared" si="54"/>
        <v>2007Taranaki</v>
      </c>
      <c r="H1189" s="1" t="str">
        <f t="shared" si="55"/>
        <v>2007</v>
      </c>
      <c r="I1189" s="1">
        <f t="shared" si="56"/>
        <v>0</v>
      </c>
    </row>
    <row r="1190" spans="1:9">
      <c r="A1190">
        <v>2008</v>
      </c>
      <c r="B1190" t="s">
        <v>216</v>
      </c>
      <c r="C1190">
        <v>366</v>
      </c>
      <c r="D1190">
        <v>14.58615</v>
      </c>
      <c r="E1190" s="1" t="str">
        <f>IF(ISNA(VLOOKUP(B1190,Mapping!$K$5:$N$193,4,FALSE)),"Not Found",VLOOKUP(B1190,Mapping!$K$5:$N$193,4,FALSE))</f>
        <v/>
      </c>
      <c r="F1190" s="1" t="str">
        <f>IF(ISNA(VLOOKUP(B1190,Mapping!$K$5:$O$193,1,FALSE)),"Not Found",VLOOKUP(B1190,Mapping!$K$5:$O$193,5,FALSE))</f>
        <v>Taranaki</v>
      </c>
      <c r="G1190" s="1" t="str">
        <f t="shared" si="54"/>
        <v>2008Taranaki</v>
      </c>
      <c r="H1190" s="1" t="str">
        <f t="shared" si="55"/>
        <v>2008</v>
      </c>
      <c r="I1190" s="1">
        <f t="shared" si="56"/>
        <v>14.58615</v>
      </c>
    </row>
    <row r="1191" spans="1:9">
      <c r="A1191">
        <v>2009</v>
      </c>
      <c r="B1191" t="s">
        <v>216</v>
      </c>
      <c r="C1191">
        <v>365</v>
      </c>
      <c r="D1191">
        <v>31.98855</v>
      </c>
      <c r="E1191" s="1" t="str">
        <f>IF(ISNA(VLOOKUP(B1191,Mapping!$K$5:$N$193,4,FALSE)),"Not Found",VLOOKUP(B1191,Mapping!$K$5:$N$193,4,FALSE))</f>
        <v/>
      </c>
      <c r="F1191" s="1" t="str">
        <f>IF(ISNA(VLOOKUP(B1191,Mapping!$K$5:$O$193,1,FALSE)),"Not Found",VLOOKUP(B1191,Mapping!$K$5:$O$193,5,FALSE))</f>
        <v>Taranaki</v>
      </c>
      <c r="G1191" s="1" t="str">
        <f t="shared" si="54"/>
        <v>2009Taranaki</v>
      </c>
      <c r="H1191" s="1" t="str">
        <f t="shared" si="55"/>
        <v>2009</v>
      </c>
      <c r="I1191" s="1">
        <f t="shared" si="56"/>
        <v>31.98855</v>
      </c>
    </row>
    <row r="1192" spans="1:9">
      <c r="A1192">
        <v>2010</v>
      </c>
      <c r="B1192" t="s">
        <v>216</v>
      </c>
      <c r="C1192">
        <v>365</v>
      </c>
      <c r="D1192">
        <v>36.131050000000002</v>
      </c>
      <c r="E1192" s="1" t="str">
        <f>IF(ISNA(VLOOKUP(B1192,Mapping!$K$5:$N$193,4,FALSE)),"Not Found",VLOOKUP(B1192,Mapping!$K$5:$N$193,4,FALSE))</f>
        <v/>
      </c>
      <c r="F1192" s="1" t="str">
        <f>IF(ISNA(VLOOKUP(B1192,Mapping!$K$5:$O$193,1,FALSE)),"Not Found",VLOOKUP(B1192,Mapping!$K$5:$O$193,5,FALSE))</f>
        <v>Taranaki</v>
      </c>
      <c r="G1192" s="1" t="str">
        <f t="shared" si="54"/>
        <v>2010Taranaki</v>
      </c>
      <c r="H1192" s="1" t="str">
        <f t="shared" si="55"/>
        <v>2010</v>
      </c>
      <c r="I1192" s="1">
        <f t="shared" si="56"/>
        <v>36.131050000000002</v>
      </c>
    </row>
    <row r="1193" spans="1:9">
      <c r="A1193">
        <v>2011</v>
      </c>
      <c r="B1193" t="s">
        <v>216</v>
      </c>
      <c r="C1193">
        <v>181</v>
      </c>
      <c r="D1193">
        <v>18.136600000000001</v>
      </c>
      <c r="E1193" s="1" t="str">
        <f>IF(ISNA(VLOOKUP(B1193,Mapping!$K$5:$N$193,4,FALSE)),"Not Found",VLOOKUP(B1193,Mapping!$K$5:$N$193,4,FALSE))</f>
        <v/>
      </c>
      <c r="F1193" s="1" t="str">
        <f>IF(ISNA(VLOOKUP(B1193,Mapping!$K$5:$O$193,1,FALSE)),"Not Found",VLOOKUP(B1193,Mapping!$K$5:$O$193,5,FALSE))</f>
        <v>Taranaki</v>
      </c>
      <c r="G1193" s="1" t="str">
        <f t="shared" si="54"/>
        <v>2011Taranaki</v>
      </c>
      <c r="H1193" s="1" t="str">
        <f t="shared" si="55"/>
        <v>2011</v>
      </c>
      <c r="I1193" s="1">
        <f t="shared" si="56"/>
        <v>18.136600000000001</v>
      </c>
    </row>
    <row r="1194" spans="1:9">
      <c r="A1194">
        <v>2000</v>
      </c>
      <c r="B1194" t="s">
        <v>217</v>
      </c>
      <c r="C1194">
        <v>366</v>
      </c>
      <c r="D1194">
        <v>83.528400000000005</v>
      </c>
      <c r="E1194" s="1" t="str">
        <f>IF(ISNA(VLOOKUP(B1194,Mapping!$K$5:$N$193,4,FALSE)),"Not Found",VLOOKUP(B1194,Mapping!$K$5:$N$193,4,FALSE))</f>
        <v>Network Tasman Ltd</v>
      </c>
      <c r="F1194" s="1" t="str">
        <f>IF(ISNA(VLOOKUP(B1194,Mapping!$K$5:$O$193,1,FALSE)),"Not Found",VLOOKUP(B1194,Mapping!$K$5:$O$193,5,FALSE))</f>
        <v>Upper South Island</v>
      </c>
      <c r="G1194" s="1" t="str">
        <f t="shared" si="54"/>
        <v>Network Tasman Ltd2000Upper South Island</v>
      </c>
      <c r="H1194" s="1" t="str">
        <f t="shared" si="55"/>
        <v>Network Tasman Ltd2000</v>
      </c>
      <c r="I1194" s="1">
        <f t="shared" si="56"/>
        <v>83.528400000000005</v>
      </c>
    </row>
    <row r="1195" spans="1:9">
      <c r="A1195">
        <v>2001</v>
      </c>
      <c r="B1195" t="s">
        <v>217</v>
      </c>
      <c r="C1195">
        <v>365</v>
      </c>
      <c r="D1195">
        <v>87.228999999999999</v>
      </c>
      <c r="E1195" s="1" t="str">
        <f>IF(ISNA(VLOOKUP(B1195,Mapping!$K$5:$N$193,4,FALSE)),"Not Found",VLOOKUP(B1195,Mapping!$K$5:$N$193,4,FALSE))</f>
        <v>Network Tasman Ltd</v>
      </c>
      <c r="F1195" s="1" t="str">
        <f>IF(ISNA(VLOOKUP(B1195,Mapping!$K$5:$O$193,1,FALSE)),"Not Found",VLOOKUP(B1195,Mapping!$K$5:$O$193,5,FALSE))</f>
        <v>Upper South Island</v>
      </c>
      <c r="G1195" s="1" t="str">
        <f t="shared" si="54"/>
        <v>Network Tasman Ltd2001Upper South Island</v>
      </c>
      <c r="H1195" s="1" t="str">
        <f t="shared" si="55"/>
        <v>Network Tasman Ltd2001</v>
      </c>
      <c r="I1195" s="1">
        <f t="shared" si="56"/>
        <v>87.228999999999999</v>
      </c>
    </row>
    <row r="1196" spans="1:9">
      <c r="A1196">
        <v>2002</v>
      </c>
      <c r="B1196" t="s">
        <v>217</v>
      </c>
      <c r="C1196">
        <v>365</v>
      </c>
      <c r="D1196">
        <v>89.936199999999999</v>
      </c>
      <c r="E1196" s="1" t="str">
        <f>IF(ISNA(VLOOKUP(B1196,Mapping!$K$5:$N$193,4,FALSE)),"Not Found",VLOOKUP(B1196,Mapping!$K$5:$N$193,4,FALSE))</f>
        <v>Network Tasman Ltd</v>
      </c>
      <c r="F1196" s="1" t="str">
        <f>IF(ISNA(VLOOKUP(B1196,Mapping!$K$5:$O$193,1,FALSE)),"Not Found",VLOOKUP(B1196,Mapping!$K$5:$O$193,5,FALSE))</f>
        <v>Upper South Island</v>
      </c>
      <c r="G1196" s="1" t="str">
        <f t="shared" si="54"/>
        <v>Network Tasman Ltd2002Upper South Island</v>
      </c>
      <c r="H1196" s="1" t="str">
        <f t="shared" si="55"/>
        <v>Network Tasman Ltd2002</v>
      </c>
      <c r="I1196" s="1">
        <f t="shared" si="56"/>
        <v>89.936199999999999</v>
      </c>
    </row>
    <row r="1197" spans="1:9">
      <c r="A1197">
        <v>2003</v>
      </c>
      <c r="B1197" t="s">
        <v>217</v>
      </c>
      <c r="C1197">
        <v>365</v>
      </c>
      <c r="D1197">
        <v>92.888549999999995</v>
      </c>
      <c r="E1197" s="1" t="str">
        <f>IF(ISNA(VLOOKUP(B1197,Mapping!$K$5:$N$193,4,FALSE)),"Not Found",VLOOKUP(B1197,Mapping!$K$5:$N$193,4,FALSE))</f>
        <v>Network Tasman Ltd</v>
      </c>
      <c r="F1197" s="1" t="str">
        <f>IF(ISNA(VLOOKUP(B1197,Mapping!$K$5:$O$193,1,FALSE)),"Not Found",VLOOKUP(B1197,Mapping!$K$5:$O$193,5,FALSE))</f>
        <v>Upper South Island</v>
      </c>
      <c r="G1197" s="1" t="str">
        <f t="shared" si="54"/>
        <v>Network Tasman Ltd2003Upper South Island</v>
      </c>
      <c r="H1197" s="1" t="str">
        <f t="shared" si="55"/>
        <v>Network Tasman Ltd2003</v>
      </c>
      <c r="I1197" s="1">
        <f t="shared" si="56"/>
        <v>92.888549999999995</v>
      </c>
    </row>
    <row r="1198" spans="1:9">
      <c r="A1198">
        <v>2004</v>
      </c>
      <c r="B1198" t="s">
        <v>217</v>
      </c>
      <c r="C1198">
        <v>366</v>
      </c>
      <c r="D1198">
        <v>95.669049999999999</v>
      </c>
      <c r="E1198" s="1" t="str">
        <f>IF(ISNA(VLOOKUP(B1198,Mapping!$K$5:$N$193,4,FALSE)),"Not Found",VLOOKUP(B1198,Mapping!$K$5:$N$193,4,FALSE))</f>
        <v>Network Tasman Ltd</v>
      </c>
      <c r="F1198" s="1" t="str">
        <f>IF(ISNA(VLOOKUP(B1198,Mapping!$K$5:$O$193,1,FALSE)),"Not Found",VLOOKUP(B1198,Mapping!$K$5:$O$193,5,FALSE))</f>
        <v>Upper South Island</v>
      </c>
      <c r="G1198" s="1" t="str">
        <f t="shared" si="54"/>
        <v>Network Tasman Ltd2004Upper South Island</v>
      </c>
      <c r="H1198" s="1" t="str">
        <f t="shared" si="55"/>
        <v>Network Tasman Ltd2004</v>
      </c>
      <c r="I1198" s="1">
        <f t="shared" si="56"/>
        <v>95.669049999999999</v>
      </c>
    </row>
    <row r="1199" spans="1:9">
      <c r="A1199">
        <v>2005</v>
      </c>
      <c r="B1199" t="s">
        <v>217</v>
      </c>
      <c r="C1199">
        <v>365</v>
      </c>
      <c r="D1199">
        <v>94.983649999999997</v>
      </c>
      <c r="E1199" s="1" t="str">
        <f>IF(ISNA(VLOOKUP(B1199,Mapping!$K$5:$N$193,4,FALSE)),"Not Found",VLOOKUP(B1199,Mapping!$K$5:$N$193,4,FALSE))</f>
        <v>Network Tasman Ltd</v>
      </c>
      <c r="F1199" s="1" t="str">
        <f>IF(ISNA(VLOOKUP(B1199,Mapping!$K$5:$O$193,1,FALSE)),"Not Found",VLOOKUP(B1199,Mapping!$K$5:$O$193,5,FALSE))</f>
        <v>Upper South Island</v>
      </c>
      <c r="G1199" s="1" t="str">
        <f t="shared" si="54"/>
        <v>Network Tasman Ltd2005Upper South Island</v>
      </c>
      <c r="H1199" s="1" t="str">
        <f t="shared" si="55"/>
        <v>Network Tasman Ltd2005</v>
      </c>
      <c r="I1199" s="1">
        <f t="shared" si="56"/>
        <v>94.983649999999997</v>
      </c>
    </row>
    <row r="1200" spans="1:9">
      <c r="A1200">
        <v>2006</v>
      </c>
      <c r="B1200" t="s">
        <v>217</v>
      </c>
      <c r="C1200">
        <v>365</v>
      </c>
      <c r="D1200">
        <v>89.847149999999999</v>
      </c>
      <c r="E1200" s="1" t="str">
        <f>IF(ISNA(VLOOKUP(B1200,Mapping!$K$5:$N$193,4,FALSE)),"Not Found",VLOOKUP(B1200,Mapping!$K$5:$N$193,4,FALSE))</f>
        <v>Network Tasman Ltd</v>
      </c>
      <c r="F1200" s="1" t="str">
        <f>IF(ISNA(VLOOKUP(B1200,Mapping!$K$5:$O$193,1,FALSE)),"Not Found",VLOOKUP(B1200,Mapping!$K$5:$O$193,5,FALSE))</f>
        <v>Upper South Island</v>
      </c>
      <c r="G1200" s="1" t="str">
        <f t="shared" si="54"/>
        <v>Network Tasman Ltd2006Upper South Island</v>
      </c>
      <c r="H1200" s="1" t="str">
        <f t="shared" si="55"/>
        <v>Network Tasman Ltd2006</v>
      </c>
      <c r="I1200" s="1">
        <f t="shared" si="56"/>
        <v>89.847149999999999</v>
      </c>
    </row>
    <row r="1201" spans="1:9">
      <c r="A1201">
        <v>2007</v>
      </c>
      <c r="B1201" t="s">
        <v>217</v>
      </c>
      <c r="C1201">
        <v>365</v>
      </c>
      <c r="D1201">
        <v>89.709149999999994</v>
      </c>
      <c r="E1201" s="1" t="str">
        <f>IF(ISNA(VLOOKUP(B1201,Mapping!$K$5:$N$193,4,FALSE)),"Not Found",VLOOKUP(B1201,Mapping!$K$5:$N$193,4,FALSE))</f>
        <v>Network Tasman Ltd</v>
      </c>
      <c r="F1201" s="1" t="str">
        <f>IF(ISNA(VLOOKUP(B1201,Mapping!$K$5:$O$193,1,FALSE)),"Not Found",VLOOKUP(B1201,Mapping!$K$5:$O$193,5,FALSE))</f>
        <v>Upper South Island</v>
      </c>
      <c r="G1201" s="1" t="str">
        <f t="shared" si="54"/>
        <v>Network Tasman Ltd2007Upper South Island</v>
      </c>
      <c r="H1201" s="1" t="str">
        <f t="shared" si="55"/>
        <v>Network Tasman Ltd2007</v>
      </c>
      <c r="I1201" s="1">
        <f t="shared" si="56"/>
        <v>89.709149999999994</v>
      </c>
    </row>
    <row r="1202" spans="1:9">
      <c r="A1202">
        <v>2008</v>
      </c>
      <c r="B1202" t="s">
        <v>217</v>
      </c>
      <c r="C1202">
        <v>366</v>
      </c>
      <c r="D1202">
        <v>89.674250000000001</v>
      </c>
      <c r="E1202" s="1" t="str">
        <f>IF(ISNA(VLOOKUP(B1202,Mapping!$K$5:$N$193,4,FALSE)),"Not Found",VLOOKUP(B1202,Mapping!$K$5:$N$193,4,FALSE))</f>
        <v>Network Tasman Ltd</v>
      </c>
      <c r="F1202" s="1" t="str">
        <f>IF(ISNA(VLOOKUP(B1202,Mapping!$K$5:$O$193,1,FALSE)),"Not Found",VLOOKUP(B1202,Mapping!$K$5:$O$193,5,FALSE))</f>
        <v>Upper South Island</v>
      </c>
      <c r="G1202" s="1" t="str">
        <f t="shared" si="54"/>
        <v>Network Tasman Ltd2008Upper South Island</v>
      </c>
      <c r="H1202" s="1" t="str">
        <f t="shared" si="55"/>
        <v>Network Tasman Ltd2008</v>
      </c>
      <c r="I1202" s="1">
        <f t="shared" si="56"/>
        <v>89.674250000000001</v>
      </c>
    </row>
    <row r="1203" spans="1:9">
      <c r="A1203">
        <v>2009</v>
      </c>
      <c r="B1203" t="s">
        <v>217</v>
      </c>
      <c r="C1203">
        <v>365</v>
      </c>
      <c r="D1203">
        <v>93.147800000000004</v>
      </c>
      <c r="E1203" s="1" t="str">
        <f>IF(ISNA(VLOOKUP(B1203,Mapping!$K$5:$N$193,4,FALSE)),"Not Found",VLOOKUP(B1203,Mapping!$K$5:$N$193,4,FALSE))</f>
        <v>Network Tasman Ltd</v>
      </c>
      <c r="F1203" s="1" t="str">
        <f>IF(ISNA(VLOOKUP(B1203,Mapping!$K$5:$O$193,1,FALSE)),"Not Found",VLOOKUP(B1203,Mapping!$K$5:$O$193,5,FALSE))</f>
        <v>Upper South Island</v>
      </c>
      <c r="G1203" s="1" t="str">
        <f t="shared" si="54"/>
        <v>Network Tasman Ltd2009Upper South Island</v>
      </c>
      <c r="H1203" s="1" t="str">
        <f t="shared" si="55"/>
        <v>Network Tasman Ltd2009</v>
      </c>
      <c r="I1203" s="1">
        <f t="shared" si="56"/>
        <v>93.147800000000004</v>
      </c>
    </row>
    <row r="1204" spans="1:9">
      <c r="A1204">
        <v>2010</v>
      </c>
      <c r="B1204" t="s">
        <v>217</v>
      </c>
      <c r="C1204">
        <v>365</v>
      </c>
      <c r="D1204">
        <v>93.052000000000007</v>
      </c>
      <c r="E1204" s="1" t="str">
        <f>IF(ISNA(VLOOKUP(B1204,Mapping!$K$5:$N$193,4,FALSE)),"Not Found",VLOOKUP(B1204,Mapping!$K$5:$N$193,4,FALSE))</f>
        <v>Network Tasman Ltd</v>
      </c>
      <c r="F1204" s="1" t="str">
        <f>IF(ISNA(VLOOKUP(B1204,Mapping!$K$5:$O$193,1,FALSE)),"Not Found",VLOOKUP(B1204,Mapping!$K$5:$O$193,5,FALSE))</f>
        <v>Upper South Island</v>
      </c>
      <c r="G1204" s="1" t="str">
        <f t="shared" si="54"/>
        <v>Network Tasman Ltd2010Upper South Island</v>
      </c>
      <c r="H1204" s="1" t="str">
        <f t="shared" si="55"/>
        <v>Network Tasman Ltd2010</v>
      </c>
      <c r="I1204" s="1">
        <f t="shared" si="56"/>
        <v>93.052000000000007</v>
      </c>
    </row>
    <row r="1205" spans="1:9">
      <c r="A1205">
        <v>2011</v>
      </c>
      <c r="B1205" t="s">
        <v>217</v>
      </c>
      <c r="C1205">
        <v>181</v>
      </c>
      <c r="D1205">
        <v>49.390999999999998</v>
      </c>
      <c r="E1205" s="1" t="str">
        <f>IF(ISNA(VLOOKUP(B1205,Mapping!$K$5:$N$193,4,FALSE)),"Not Found",VLOOKUP(B1205,Mapping!$K$5:$N$193,4,FALSE))</f>
        <v>Network Tasman Ltd</v>
      </c>
      <c r="F1205" s="1" t="str">
        <f>IF(ISNA(VLOOKUP(B1205,Mapping!$K$5:$O$193,1,FALSE)),"Not Found",VLOOKUP(B1205,Mapping!$K$5:$O$193,5,FALSE))</f>
        <v>Upper South Island</v>
      </c>
      <c r="G1205" s="1" t="str">
        <f t="shared" si="54"/>
        <v>Network Tasman Ltd2011Upper South Island</v>
      </c>
      <c r="H1205" s="1" t="str">
        <f t="shared" si="55"/>
        <v>Network Tasman Ltd2011</v>
      </c>
      <c r="I1205" s="1">
        <f t="shared" si="56"/>
        <v>49.390999999999998</v>
      </c>
    </row>
    <row r="1206" spans="1:9">
      <c r="A1206">
        <v>2000</v>
      </c>
      <c r="B1206" t="s">
        <v>218</v>
      </c>
      <c r="C1206">
        <v>366</v>
      </c>
      <c r="D1206">
        <v>168.57605000000001</v>
      </c>
      <c r="E1206" s="1" t="str">
        <f>IF(ISNA(VLOOKUP(B1206,Mapping!$K$5:$N$193,4,FALSE)),"Not Found",VLOOKUP(B1206,Mapping!$K$5:$N$193,4,FALSE))</f>
        <v>Northpower Ltd</v>
      </c>
      <c r="F1206" s="1" t="str">
        <f>IF(ISNA(VLOOKUP(B1206,Mapping!$K$5:$O$193,1,FALSE)),"Not Found",VLOOKUP(B1206,Mapping!$K$5:$O$193,5,FALSE))</f>
        <v>Northland</v>
      </c>
      <c r="G1206" s="1" t="str">
        <f t="shared" si="54"/>
        <v>Northpower Ltd2000Northland</v>
      </c>
      <c r="H1206" s="1" t="str">
        <f t="shared" si="55"/>
        <v>Northpower Ltd2000</v>
      </c>
      <c r="I1206" s="1">
        <f t="shared" si="56"/>
        <v>168.57605000000001</v>
      </c>
    </row>
    <row r="1207" spans="1:9">
      <c r="A1207">
        <v>2001</v>
      </c>
      <c r="B1207" t="s">
        <v>218</v>
      </c>
      <c r="C1207">
        <v>365</v>
      </c>
      <c r="D1207">
        <v>172.14924999999999</v>
      </c>
      <c r="E1207" s="1" t="str">
        <f>IF(ISNA(VLOOKUP(B1207,Mapping!$K$5:$N$193,4,FALSE)),"Not Found",VLOOKUP(B1207,Mapping!$K$5:$N$193,4,FALSE))</f>
        <v>Northpower Ltd</v>
      </c>
      <c r="F1207" s="1" t="str">
        <f>IF(ISNA(VLOOKUP(B1207,Mapping!$K$5:$O$193,1,FALSE)),"Not Found",VLOOKUP(B1207,Mapping!$K$5:$O$193,5,FALSE))</f>
        <v>Northland</v>
      </c>
      <c r="G1207" s="1" t="str">
        <f t="shared" si="54"/>
        <v>Northpower Ltd2001Northland</v>
      </c>
      <c r="H1207" s="1" t="str">
        <f t="shared" si="55"/>
        <v>Northpower Ltd2001</v>
      </c>
      <c r="I1207" s="1">
        <f t="shared" si="56"/>
        <v>172.14924999999999</v>
      </c>
    </row>
    <row r="1208" spans="1:9">
      <c r="A1208">
        <v>2002</v>
      </c>
      <c r="B1208" t="s">
        <v>218</v>
      </c>
      <c r="C1208">
        <v>365</v>
      </c>
      <c r="D1208">
        <v>181.39250000000001</v>
      </c>
      <c r="E1208" s="1" t="str">
        <f>IF(ISNA(VLOOKUP(B1208,Mapping!$K$5:$N$193,4,FALSE)),"Not Found",VLOOKUP(B1208,Mapping!$K$5:$N$193,4,FALSE))</f>
        <v>Northpower Ltd</v>
      </c>
      <c r="F1208" s="1" t="str">
        <f>IF(ISNA(VLOOKUP(B1208,Mapping!$K$5:$O$193,1,FALSE)),"Not Found",VLOOKUP(B1208,Mapping!$K$5:$O$193,5,FALSE))</f>
        <v>Northland</v>
      </c>
      <c r="G1208" s="1" t="str">
        <f t="shared" si="54"/>
        <v>Northpower Ltd2002Northland</v>
      </c>
      <c r="H1208" s="1" t="str">
        <f t="shared" si="55"/>
        <v>Northpower Ltd2002</v>
      </c>
      <c r="I1208" s="1">
        <f t="shared" si="56"/>
        <v>181.39250000000001</v>
      </c>
    </row>
    <row r="1209" spans="1:9">
      <c r="A1209">
        <v>2003</v>
      </c>
      <c r="B1209" t="s">
        <v>218</v>
      </c>
      <c r="C1209">
        <v>365</v>
      </c>
      <c r="D1209">
        <v>181.33785</v>
      </c>
      <c r="E1209" s="1" t="str">
        <f>IF(ISNA(VLOOKUP(B1209,Mapping!$K$5:$N$193,4,FALSE)),"Not Found",VLOOKUP(B1209,Mapping!$K$5:$N$193,4,FALSE))</f>
        <v>Northpower Ltd</v>
      </c>
      <c r="F1209" s="1" t="str">
        <f>IF(ISNA(VLOOKUP(B1209,Mapping!$K$5:$O$193,1,FALSE)),"Not Found",VLOOKUP(B1209,Mapping!$K$5:$O$193,5,FALSE))</f>
        <v>Northland</v>
      </c>
      <c r="G1209" s="1" t="str">
        <f t="shared" si="54"/>
        <v>Northpower Ltd2003Northland</v>
      </c>
      <c r="H1209" s="1" t="str">
        <f t="shared" si="55"/>
        <v>Northpower Ltd2003</v>
      </c>
      <c r="I1209" s="1">
        <f t="shared" si="56"/>
        <v>181.33785</v>
      </c>
    </row>
    <row r="1210" spans="1:9">
      <c r="A1210">
        <v>2004</v>
      </c>
      <c r="B1210" t="s">
        <v>218</v>
      </c>
      <c r="C1210">
        <v>366</v>
      </c>
      <c r="D1210">
        <v>185.56575000000001</v>
      </c>
      <c r="E1210" s="1" t="str">
        <f>IF(ISNA(VLOOKUP(B1210,Mapping!$K$5:$N$193,4,FALSE)),"Not Found",VLOOKUP(B1210,Mapping!$K$5:$N$193,4,FALSE))</f>
        <v>Northpower Ltd</v>
      </c>
      <c r="F1210" s="1" t="str">
        <f>IF(ISNA(VLOOKUP(B1210,Mapping!$K$5:$O$193,1,FALSE)),"Not Found",VLOOKUP(B1210,Mapping!$K$5:$O$193,5,FALSE))</f>
        <v>Northland</v>
      </c>
      <c r="G1210" s="1" t="str">
        <f t="shared" si="54"/>
        <v>Northpower Ltd2004Northland</v>
      </c>
      <c r="H1210" s="1" t="str">
        <f t="shared" si="55"/>
        <v>Northpower Ltd2004</v>
      </c>
      <c r="I1210" s="1">
        <f t="shared" si="56"/>
        <v>185.56575000000001</v>
      </c>
    </row>
    <row r="1211" spans="1:9">
      <c r="A1211">
        <v>2005</v>
      </c>
      <c r="B1211" t="s">
        <v>218</v>
      </c>
      <c r="C1211">
        <v>365</v>
      </c>
      <c r="D1211">
        <v>207.12205</v>
      </c>
      <c r="E1211" s="1" t="str">
        <f>IF(ISNA(VLOOKUP(B1211,Mapping!$K$5:$N$193,4,FALSE)),"Not Found",VLOOKUP(B1211,Mapping!$K$5:$N$193,4,FALSE))</f>
        <v>Northpower Ltd</v>
      </c>
      <c r="F1211" s="1" t="str">
        <f>IF(ISNA(VLOOKUP(B1211,Mapping!$K$5:$O$193,1,FALSE)),"Not Found",VLOOKUP(B1211,Mapping!$K$5:$O$193,5,FALSE))</f>
        <v>Northland</v>
      </c>
      <c r="G1211" s="1" t="str">
        <f t="shared" si="54"/>
        <v>Northpower Ltd2005Northland</v>
      </c>
      <c r="H1211" s="1" t="str">
        <f t="shared" si="55"/>
        <v>Northpower Ltd2005</v>
      </c>
      <c r="I1211" s="1">
        <f t="shared" si="56"/>
        <v>207.12205</v>
      </c>
    </row>
    <row r="1212" spans="1:9">
      <c r="A1212">
        <v>2006</v>
      </c>
      <c r="B1212" t="s">
        <v>218</v>
      </c>
      <c r="C1212">
        <v>365</v>
      </c>
      <c r="D1212">
        <v>207.75839999999999</v>
      </c>
      <c r="E1212" s="1" t="str">
        <f>IF(ISNA(VLOOKUP(B1212,Mapping!$K$5:$N$193,4,FALSE)),"Not Found",VLOOKUP(B1212,Mapping!$K$5:$N$193,4,FALSE))</f>
        <v>Northpower Ltd</v>
      </c>
      <c r="F1212" s="1" t="str">
        <f>IF(ISNA(VLOOKUP(B1212,Mapping!$K$5:$O$193,1,FALSE)),"Not Found",VLOOKUP(B1212,Mapping!$K$5:$O$193,5,FALSE))</f>
        <v>Northland</v>
      </c>
      <c r="G1212" s="1" t="str">
        <f t="shared" si="54"/>
        <v>Northpower Ltd2006Northland</v>
      </c>
      <c r="H1212" s="1" t="str">
        <f t="shared" si="55"/>
        <v>Northpower Ltd2006</v>
      </c>
      <c r="I1212" s="1">
        <f t="shared" si="56"/>
        <v>207.75839999999999</v>
      </c>
    </row>
    <row r="1213" spans="1:9">
      <c r="A1213">
        <v>2007</v>
      </c>
      <c r="B1213" t="s">
        <v>218</v>
      </c>
      <c r="C1213">
        <v>365</v>
      </c>
      <c r="D1213">
        <v>224.74854999999999</v>
      </c>
      <c r="E1213" s="1" t="str">
        <f>IF(ISNA(VLOOKUP(B1213,Mapping!$K$5:$N$193,4,FALSE)),"Not Found",VLOOKUP(B1213,Mapping!$K$5:$N$193,4,FALSE))</f>
        <v>Northpower Ltd</v>
      </c>
      <c r="F1213" s="1" t="str">
        <f>IF(ISNA(VLOOKUP(B1213,Mapping!$K$5:$O$193,1,FALSE)),"Not Found",VLOOKUP(B1213,Mapping!$K$5:$O$193,5,FALSE))</f>
        <v>Northland</v>
      </c>
      <c r="G1213" s="1" t="str">
        <f t="shared" si="54"/>
        <v>Northpower Ltd2007Northland</v>
      </c>
      <c r="H1213" s="1" t="str">
        <f t="shared" si="55"/>
        <v>Northpower Ltd2007</v>
      </c>
      <c r="I1213" s="1">
        <f t="shared" si="56"/>
        <v>224.74854999999999</v>
      </c>
    </row>
    <row r="1214" spans="1:9">
      <c r="A1214">
        <v>2008</v>
      </c>
      <c r="B1214" t="s">
        <v>218</v>
      </c>
      <c r="C1214">
        <v>366</v>
      </c>
      <c r="D1214">
        <v>213.23765</v>
      </c>
      <c r="E1214" s="1" t="str">
        <f>IF(ISNA(VLOOKUP(B1214,Mapping!$K$5:$N$193,4,FALSE)),"Not Found",VLOOKUP(B1214,Mapping!$K$5:$N$193,4,FALSE))</f>
        <v>Northpower Ltd</v>
      </c>
      <c r="F1214" s="1" t="str">
        <f>IF(ISNA(VLOOKUP(B1214,Mapping!$K$5:$O$193,1,FALSE)),"Not Found",VLOOKUP(B1214,Mapping!$K$5:$O$193,5,FALSE))</f>
        <v>Northland</v>
      </c>
      <c r="G1214" s="1" t="str">
        <f t="shared" si="54"/>
        <v>Northpower Ltd2008Northland</v>
      </c>
      <c r="H1214" s="1" t="str">
        <f t="shared" si="55"/>
        <v>Northpower Ltd2008</v>
      </c>
      <c r="I1214" s="1">
        <f t="shared" si="56"/>
        <v>213.23765</v>
      </c>
    </row>
    <row r="1215" spans="1:9">
      <c r="A1215">
        <v>2009</v>
      </c>
      <c r="B1215" t="s">
        <v>218</v>
      </c>
      <c r="C1215">
        <v>365</v>
      </c>
      <c r="D1215">
        <v>214.66145</v>
      </c>
      <c r="E1215" s="1" t="str">
        <f>IF(ISNA(VLOOKUP(B1215,Mapping!$K$5:$N$193,4,FALSE)),"Not Found",VLOOKUP(B1215,Mapping!$K$5:$N$193,4,FALSE))</f>
        <v>Northpower Ltd</v>
      </c>
      <c r="F1215" s="1" t="str">
        <f>IF(ISNA(VLOOKUP(B1215,Mapping!$K$5:$O$193,1,FALSE)),"Not Found",VLOOKUP(B1215,Mapping!$K$5:$O$193,5,FALSE))</f>
        <v>Northland</v>
      </c>
      <c r="G1215" s="1" t="str">
        <f t="shared" si="54"/>
        <v>Northpower Ltd2009Northland</v>
      </c>
      <c r="H1215" s="1" t="str">
        <f t="shared" si="55"/>
        <v>Northpower Ltd2009</v>
      </c>
      <c r="I1215" s="1">
        <f t="shared" si="56"/>
        <v>214.66145</v>
      </c>
    </row>
    <row r="1216" spans="1:9">
      <c r="A1216">
        <v>2010</v>
      </c>
      <c r="B1216" t="s">
        <v>218</v>
      </c>
      <c r="C1216">
        <v>365</v>
      </c>
      <c r="D1216">
        <v>217.85175000000001</v>
      </c>
      <c r="E1216" s="1" t="str">
        <f>IF(ISNA(VLOOKUP(B1216,Mapping!$K$5:$N$193,4,FALSE)),"Not Found",VLOOKUP(B1216,Mapping!$K$5:$N$193,4,FALSE))</f>
        <v>Northpower Ltd</v>
      </c>
      <c r="F1216" s="1" t="str">
        <f>IF(ISNA(VLOOKUP(B1216,Mapping!$K$5:$O$193,1,FALSE)),"Not Found",VLOOKUP(B1216,Mapping!$K$5:$O$193,5,FALSE))</f>
        <v>Northland</v>
      </c>
      <c r="G1216" s="1" t="str">
        <f t="shared" si="54"/>
        <v>Northpower Ltd2010Northland</v>
      </c>
      <c r="H1216" s="1" t="str">
        <f t="shared" si="55"/>
        <v>Northpower Ltd2010</v>
      </c>
      <c r="I1216" s="1">
        <f t="shared" si="56"/>
        <v>217.85175000000001</v>
      </c>
    </row>
    <row r="1217" spans="1:9">
      <c r="A1217">
        <v>2011</v>
      </c>
      <c r="B1217" t="s">
        <v>218</v>
      </c>
      <c r="C1217">
        <v>181</v>
      </c>
      <c r="D1217">
        <v>101.1215</v>
      </c>
      <c r="E1217" s="1" t="str">
        <f>IF(ISNA(VLOOKUP(B1217,Mapping!$K$5:$N$193,4,FALSE)),"Not Found",VLOOKUP(B1217,Mapping!$K$5:$N$193,4,FALSE))</f>
        <v>Northpower Ltd</v>
      </c>
      <c r="F1217" s="1" t="str">
        <f>IF(ISNA(VLOOKUP(B1217,Mapping!$K$5:$O$193,1,FALSE)),"Not Found",VLOOKUP(B1217,Mapping!$K$5:$O$193,5,FALSE))</f>
        <v>Northland</v>
      </c>
      <c r="G1217" s="1" t="str">
        <f t="shared" si="54"/>
        <v>Northpower Ltd2011Northland</v>
      </c>
      <c r="H1217" s="1" t="str">
        <f t="shared" si="55"/>
        <v>Northpower Ltd2011</v>
      </c>
      <c r="I1217" s="1">
        <f t="shared" si="56"/>
        <v>101.1215</v>
      </c>
    </row>
    <row r="1218" spans="1:9">
      <c r="A1218">
        <v>2000</v>
      </c>
      <c r="B1218" t="s">
        <v>219</v>
      </c>
      <c r="C1218">
        <v>366</v>
      </c>
      <c r="D1218">
        <v>32.732950000000002</v>
      </c>
      <c r="E1218" s="1" t="str">
        <f>IF(ISNA(VLOOKUP(B1218,Mapping!$K$5:$N$193,4,FALSE)),"Not Found",VLOOKUP(B1218,Mapping!$K$5:$N$193,4,FALSE))</f>
        <v>Not Found</v>
      </c>
      <c r="F1218" s="1" t="str">
        <f>IF(ISNA(VLOOKUP(B1218,Mapping!$K$5:$O$193,1,FALSE)),"Not Found",VLOOKUP(B1218,Mapping!$K$5:$O$193,5,FALSE))</f>
        <v>Not Found</v>
      </c>
      <c r="G1218" s="1" t="str">
        <f t="shared" ref="G1218:G1281" si="57">+E1218&amp;A1218&amp;F1218</f>
        <v>Not Found2000Not Found</v>
      </c>
      <c r="H1218" s="1" t="str">
        <f t="shared" si="55"/>
        <v>Not Found2000</v>
      </c>
      <c r="I1218" s="1">
        <f t="shared" si="56"/>
        <v>32.732950000000002</v>
      </c>
    </row>
    <row r="1219" spans="1:9">
      <c r="A1219">
        <v>2001</v>
      </c>
      <c r="B1219" t="s">
        <v>219</v>
      </c>
      <c r="C1219">
        <v>365</v>
      </c>
      <c r="D1219">
        <v>32.762900000000002</v>
      </c>
      <c r="E1219" s="1" t="str">
        <f>IF(ISNA(VLOOKUP(B1219,Mapping!$K$5:$N$193,4,FALSE)),"Not Found",VLOOKUP(B1219,Mapping!$K$5:$N$193,4,FALSE))</f>
        <v>Not Found</v>
      </c>
      <c r="F1219" s="1" t="str">
        <f>IF(ISNA(VLOOKUP(B1219,Mapping!$K$5:$O$193,1,FALSE)),"Not Found",VLOOKUP(B1219,Mapping!$K$5:$O$193,5,FALSE))</f>
        <v>Not Found</v>
      </c>
      <c r="G1219" s="1" t="str">
        <f t="shared" si="57"/>
        <v>Not Found2001Not Found</v>
      </c>
      <c r="H1219" s="1" t="str">
        <f t="shared" ref="H1219:H1282" si="58">+E1219&amp;A1219</f>
        <v>Not Found2001</v>
      </c>
      <c r="I1219" s="1">
        <f t="shared" ref="I1219:I1282" si="59">+D1219</f>
        <v>32.762900000000002</v>
      </c>
    </row>
    <row r="1220" spans="1:9">
      <c r="A1220">
        <v>2002</v>
      </c>
      <c r="B1220" t="s">
        <v>219</v>
      </c>
      <c r="C1220">
        <v>365</v>
      </c>
      <c r="D1220">
        <v>34.436250000000001</v>
      </c>
      <c r="E1220" s="1" t="str">
        <f>IF(ISNA(VLOOKUP(B1220,Mapping!$K$5:$N$193,4,FALSE)),"Not Found",VLOOKUP(B1220,Mapping!$K$5:$N$193,4,FALSE))</f>
        <v>Not Found</v>
      </c>
      <c r="F1220" s="1" t="str">
        <f>IF(ISNA(VLOOKUP(B1220,Mapping!$K$5:$O$193,1,FALSE)),"Not Found",VLOOKUP(B1220,Mapping!$K$5:$O$193,5,FALSE))</f>
        <v>Not Found</v>
      </c>
      <c r="G1220" s="1" t="str">
        <f t="shared" si="57"/>
        <v>Not Found2002Not Found</v>
      </c>
      <c r="H1220" s="1" t="str">
        <f t="shared" si="58"/>
        <v>Not Found2002</v>
      </c>
      <c r="I1220" s="1">
        <f t="shared" si="59"/>
        <v>34.436250000000001</v>
      </c>
    </row>
    <row r="1221" spans="1:9">
      <c r="A1221">
        <v>2003</v>
      </c>
      <c r="B1221" t="s">
        <v>219</v>
      </c>
      <c r="C1221">
        <v>316</v>
      </c>
      <c r="D1221">
        <v>28.2881</v>
      </c>
      <c r="E1221" s="1" t="str">
        <f>IF(ISNA(VLOOKUP(B1221,Mapping!$K$5:$N$193,4,FALSE)),"Not Found",VLOOKUP(B1221,Mapping!$K$5:$N$193,4,FALSE))</f>
        <v>Not Found</v>
      </c>
      <c r="F1221" s="1" t="str">
        <f>IF(ISNA(VLOOKUP(B1221,Mapping!$K$5:$O$193,1,FALSE)),"Not Found",VLOOKUP(B1221,Mapping!$K$5:$O$193,5,FALSE))</f>
        <v>Not Found</v>
      </c>
      <c r="G1221" s="1" t="str">
        <f t="shared" si="57"/>
        <v>Not Found2003Not Found</v>
      </c>
      <c r="H1221" s="1" t="str">
        <f t="shared" si="58"/>
        <v>Not Found2003</v>
      </c>
      <c r="I1221" s="1">
        <f t="shared" si="59"/>
        <v>28.2881</v>
      </c>
    </row>
    <row r="1222" spans="1:9">
      <c r="A1222">
        <v>2003</v>
      </c>
      <c r="B1222" t="s">
        <v>220</v>
      </c>
      <c r="C1222">
        <v>49</v>
      </c>
      <c r="D1222">
        <v>4.9409999999999998</v>
      </c>
      <c r="E1222" s="1" t="str">
        <f>IF(ISNA(VLOOKUP(B1222,Mapping!$K$5:$N$193,4,FALSE)),"Not Found",VLOOKUP(B1222,Mapping!$K$5:$N$193,4,FALSE))</f>
        <v>Network Tasman Ltd</v>
      </c>
      <c r="F1222" s="1" t="str">
        <f>IF(ISNA(VLOOKUP(B1222,Mapping!$K$5:$O$193,1,FALSE)),"Not Found",VLOOKUP(B1222,Mapping!$K$5:$O$193,5,FALSE))</f>
        <v>Upper South Island</v>
      </c>
      <c r="G1222" s="1" t="str">
        <f t="shared" si="57"/>
        <v>Network Tasman Ltd2003Upper South Island</v>
      </c>
      <c r="H1222" s="1" t="str">
        <f t="shared" si="58"/>
        <v>Network Tasman Ltd2003</v>
      </c>
      <c r="I1222" s="1">
        <f t="shared" si="59"/>
        <v>4.9409999999999998</v>
      </c>
    </row>
    <row r="1223" spans="1:9">
      <c r="A1223">
        <v>2004</v>
      </c>
      <c r="B1223" t="s">
        <v>220</v>
      </c>
      <c r="C1223">
        <v>366</v>
      </c>
      <c r="D1223">
        <v>31.737100000000002</v>
      </c>
      <c r="E1223" s="1" t="str">
        <f>IF(ISNA(VLOOKUP(B1223,Mapping!$K$5:$N$193,4,FALSE)),"Not Found",VLOOKUP(B1223,Mapping!$K$5:$N$193,4,FALSE))</f>
        <v>Network Tasman Ltd</v>
      </c>
      <c r="F1223" s="1" t="str">
        <f>IF(ISNA(VLOOKUP(B1223,Mapping!$K$5:$O$193,1,FALSE)),"Not Found",VLOOKUP(B1223,Mapping!$K$5:$O$193,5,FALSE))</f>
        <v>Upper South Island</v>
      </c>
      <c r="G1223" s="1" t="str">
        <f t="shared" si="57"/>
        <v>Network Tasman Ltd2004Upper South Island</v>
      </c>
      <c r="H1223" s="1" t="str">
        <f t="shared" si="58"/>
        <v>Network Tasman Ltd2004</v>
      </c>
      <c r="I1223" s="1">
        <f t="shared" si="59"/>
        <v>31.737100000000002</v>
      </c>
    </row>
    <row r="1224" spans="1:9">
      <c r="A1224">
        <v>2005</v>
      </c>
      <c r="B1224" t="s">
        <v>220</v>
      </c>
      <c r="C1224">
        <v>365</v>
      </c>
      <c r="D1224">
        <v>31.7713</v>
      </c>
      <c r="E1224" s="1" t="str">
        <f>IF(ISNA(VLOOKUP(B1224,Mapping!$K$5:$N$193,4,FALSE)),"Not Found",VLOOKUP(B1224,Mapping!$K$5:$N$193,4,FALSE))</f>
        <v>Network Tasman Ltd</v>
      </c>
      <c r="F1224" s="1" t="str">
        <f>IF(ISNA(VLOOKUP(B1224,Mapping!$K$5:$O$193,1,FALSE)),"Not Found",VLOOKUP(B1224,Mapping!$K$5:$O$193,5,FALSE))</f>
        <v>Upper South Island</v>
      </c>
      <c r="G1224" s="1" t="str">
        <f t="shared" si="57"/>
        <v>Network Tasman Ltd2005Upper South Island</v>
      </c>
      <c r="H1224" s="1" t="str">
        <f t="shared" si="58"/>
        <v>Network Tasman Ltd2005</v>
      </c>
      <c r="I1224" s="1">
        <f t="shared" si="59"/>
        <v>31.7713</v>
      </c>
    </row>
    <row r="1225" spans="1:9">
      <c r="A1225">
        <v>2006</v>
      </c>
      <c r="B1225" t="s">
        <v>220</v>
      </c>
      <c r="C1225">
        <v>365</v>
      </c>
      <c r="D1225">
        <v>31.389749999999999</v>
      </c>
      <c r="E1225" s="1" t="str">
        <f>IF(ISNA(VLOOKUP(B1225,Mapping!$K$5:$N$193,4,FALSE)),"Not Found",VLOOKUP(B1225,Mapping!$K$5:$N$193,4,FALSE))</f>
        <v>Network Tasman Ltd</v>
      </c>
      <c r="F1225" s="1" t="str">
        <f>IF(ISNA(VLOOKUP(B1225,Mapping!$K$5:$O$193,1,FALSE)),"Not Found",VLOOKUP(B1225,Mapping!$K$5:$O$193,5,FALSE))</f>
        <v>Upper South Island</v>
      </c>
      <c r="G1225" s="1" t="str">
        <f t="shared" si="57"/>
        <v>Network Tasman Ltd2006Upper South Island</v>
      </c>
      <c r="H1225" s="1" t="str">
        <f t="shared" si="58"/>
        <v>Network Tasman Ltd2006</v>
      </c>
      <c r="I1225" s="1">
        <f t="shared" si="59"/>
        <v>31.389749999999999</v>
      </c>
    </row>
    <row r="1226" spans="1:9">
      <c r="A1226">
        <v>2007</v>
      </c>
      <c r="B1226" t="s">
        <v>220</v>
      </c>
      <c r="C1226">
        <v>365</v>
      </c>
      <c r="D1226">
        <v>33.04195</v>
      </c>
      <c r="E1226" s="1" t="str">
        <f>IF(ISNA(VLOOKUP(B1226,Mapping!$K$5:$N$193,4,FALSE)),"Not Found",VLOOKUP(B1226,Mapping!$K$5:$N$193,4,FALSE))</f>
        <v>Network Tasman Ltd</v>
      </c>
      <c r="F1226" s="1" t="str">
        <f>IF(ISNA(VLOOKUP(B1226,Mapping!$K$5:$O$193,1,FALSE)),"Not Found",VLOOKUP(B1226,Mapping!$K$5:$O$193,5,FALSE))</f>
        <v>Upper South Island</v>
      </c>
      <c r="G1226" s="1" t="str">
        <f t="shared" si="57"/>
        <v>Network Tasman Ltd2007Upper South Island</v>
      </c>
      <c r="H1226" s="1" t="str">
        <f t="shared" si="58"/>
        <v>Network Tasman Ltd2007</v>
      </c>
      <c r="I1226" s="1">
        <f t="shared" si="59"/>
        <v>33.04195</v>
      </c>
    </row>
    <row r="1227" spans="1:9">
      <c r="A1227">
        <v>2008</v>
      </c>
      <c r="B1227" t="s">
        <v>220</v>
      </c>
      <c r="C1227">
        <v>366</v>
      </c>
      <c r="D1227">
        <v>31.632950000000001</v>
      </c>
      <c r="E1227" s="1" t="str">
        <f>IF(ISNA(VLOOKUP(B1227,Mapping!$K$5:$N$193,4,FALSE)),"Not Found",VLOOKUP(B1227,Mapping!$K$5:$N$193,4,FALSE))</f>
        <v>Network Tasman Ltd</v>
      </c>
      <c r="F1227" s="1" t="str">
        <f>IF(ISNA(VLOOKUP(B1227,Mapping!$K$5:$O$193,1,FALSE)),"Not Found",VLOOKUP(B1227,Mapping!$K$5:$O$193,5,FALSE))</f>
        <v>Upper South Island</v>
      </c>
      <c r="G1227" s="1" t="str">
        <f t="shared" si="57"/>
        <v>Network Tasman Ltd2008Upper South Island</v>
      </c>
      <c r="H1227" s="1" t="str">
        <f t="shared" si="58"/>
        <v>Network Tasman Ltd2008</v>
      </c>
      <c r="I1227" s="1">
        <f t="shared" si="59"/>
        <v>31.632950000000001</v>
      </c>
    </row>
    <row r="1228" spans="1:9">
      <c r="A1228">
        <v>2009</v>
      </c>
      <c r="B1228" t="s">
        <v>220</v>
      </c>
      <c r="C1228">
        <v>365</v>
      </c>
      <c r="D1228">
        <v>34.125399999999999</v>
      </c>
      <c r="E1228" s="1" t="str">
        <f>IF(ISNA(VLOOKUP(B1228,Mapping!$K$5:$N$193,4,FALSE)),"Not Found",VLOOKUP(B1228,Mapping!$K$5:$N$193,4,FALSE))</f>
        <v>Network Tasman Ltd</v>
      </c>
      <c r="F1228" s="1" t="str">
        <f>IF(ISNA(VLOOKUP(B1228,Mapping!$K$5:$O$193,1,FALSE)),"Not Found",VLOOKUP(B1228,Mapping!$K$5:$O$193,5,FALSE))</f>
        <v>Upper South Island</v>
      </c>
      <c r="G1228" s="1" t="str">
        <f t="shared" si="57"/>
        <v>Network Tasman Ltd2009Upper South Island</v>
      </c>
      <c r="H1228" s="1" t="str">
        <f t="shared" si="58"/>
        <v>Network Tasman Ltd2009</v>
      </c>
      <c r="I1228" s="1">
        <f t="shared" si="59"/>
        <v>34.125399999999999</v>
      </c>
    </row>
    <row r="1229" spans="1:9">
      <c r="A1229">
        <v>2010</v>
      </c>
      <c r="B1229" t="s">
        <v>220</v>
      </c>
      <c r="C1229">
        <v>365</v>
      </c>
      <c r="D1229">
        <v>34.161050000000003</v>
      </c>
      <c r="E1229" s="1" t="str">
        <f>IF(ISNA(VLOOKUP(B1229,Mapping!$K$5:$N$193,4,FALSE)),"Not Found",VLOOKUP(B1229,Mapping!$K$5:$N$193,4,FALSE))</f>
        <v>Network Tasman Ltd</v>
      </c>
      <c r="F1229" s="1" t="str">
        <f>IF(ISNA(VLOOKUP(B1229,Mapping!$K$5:$O$193,1,FALSE)),"Not Found",VLOOKUP(B1229,Mapping!$K$5:$O$193,5,FALSE))</f>
        <v>Upper South Island</v>
      </c>
      <c r="G1229" s="1" t="str">
        <f t="shared" si="57"/>
        <v>Network Tasman Ltd2010Upper South Island</v>
      </c>
      <c r="H1229" s="1" t="str">
        <f t="shared" si="58"/>
        <v>Network Tasman Ltd2010</v>
      </c>
      <c r="I1229" s="1">
        <f t="shared" si="59"/>
        <v>34.161050000000003</v>
      </c>
    </row>
    <row r="1230" spans="1:9">
      <c r="A1230">
        <v>2011</v>
      </c>
      <c r="B1230" t="s">
        <v>220</v>
      </c>
      <c r="C1230">
        <v>181</v>
      </c>
      <c r="D1230">
        <v>16.106850000000001</v>
      </c>
      <c r="E1230" s="1" t="str">
        <f>IF(ISNA(VLOOKUP(B1230,Mapping!$K$5:$N$193,4,FALSE)),"Not Found",VLOOKUP(B1230,Mapping!$K$5:$N$193,4,FALSE))</f>
        <v>Network Tasman Ltd</v>
      </c>
      <c r="F1230" s="1" t="str">
        <f>IF(ISNA(VLOOKUP(B1230,Mapping!$K$5:$O$193,1,FALSE)),"Not Found",VLOOKUP(B1230,Mapping!$K$5:$O$193,5,FALSE))</f>
        <v>Upper South Island</v>
      </c>
      <c r="G1230" s="1" t="str">
        <f t="shared" si="57"/>
        <v>Network Tasman Ltd2011Upper South Island</v>
      </c>
      <c r="H1230" s="1" t="str">
        <f t="shared" si="58"/>
        <v>Network Tasman Ltd2011</v>
      </c>
      <c r="I1230" s="1">
        <f t="shared" si="59"/>
        <v>16.106850000000001</v>
      </c>
    </row>
    <row r="1231" spans="1:9">
      <c r="A1231">
        <v>2000</v>
      </c>
      <c r="B1231" t="s">
        <v>221</v>
      </c>
      <c r="C1231">
        <v>366</v>
      </c>
      <c r="D1231">
        <v>71.363550000000004</v>
      </c>
      <c r="E1231" s="1" t="str">
        <f>IF(ISNA(VLOOKUP(B1231,Mapping!$K$5:$N$193,4,FALSE)),"Not Found",VLOOKUP(B1231,Mapping!$K$5:$N$193,4,FALSE))</f>
        <v>Powerco Ltd</v>
      </c>
      <c r="F1231" s="1" t="str">
        <f>IF(ISNA(VLOOKUP(B1231,Mapping!$K$5:$O$193,1,FALSE)),"Not Found",VLOOKUP(B1231,Mapping!$K$5:$O$193,5,FALSE))</f>
        <v>Taranaki</v>
      </c>
      <c r="G1231" s="1" t="str">
        <f t="shared" si="57"/>
        <v>Powerco Ltd2000Taranaki</v>
      </c>
      <c r="H1231" s="1" t="str">
        <f t="shared" si="58"/>
        <v>Powerco Ltd2000</v>
      </c>
      <c r="I1231" s="1">
        <f t="shared" si="59"/>
        <v>71.363550000000004</v>
      </c>
    </row>
    <row r="1232" spans="1:9">
      <c r="A1232">
        <v>2001</v>
      </c>
      <c r="B1232" t="s">
        <v>221</v>
      </c>
      <c r="C1232">
        <v>365</v>
      </c>
      <c r="D1232">
        <v>72.33</v>
      </c>
      <c r="E1232" s="1" t="str">
        <f>IF(ISNA(VLOOKUP(B1232,Mapping!$K$5:$N$193,4,FALSE)),"Not Found",VLOOKUP(B1232,Mapping!$K$5:$N$193,4,FALSE))</f>
        <v>Powerco Ltd</v>
      </c>
      <c r="F1232" s="1" t="str">
        <f>IF(ISNA(VLOOKUP(B1232,Mapping!$K$5:$O$193,1,FALSE)),"Not Found",VLOOKUP(B1232,Mapping!$K$5:$O$193,5,FALSE))</f>
        <v>Taranaki</v>
      </c>
      <c r="G1232" s="1" t="str">
        <f t="shared" si="57"/>
        <v>Powerco Ltd2001Taranaki</v>
      </c>
      <c r="H1232" s="1" t="str">
        <f t="shared" si="58"/>
        <v>Powerco Ltd2001</v>
      </c>
      <c r="I1232" s="1">
        <f t="shared" si="59"/>
        <v>72.33</v>
      </c>
    </row>
    <row r="1233" spans="1:9">
      <c r="A1233">
        <v>2002</v>
      </c>
      <c r="B1233" t="s">
        <v>221</v>
      </c>
      <c r="C1233">
        <v>365</v>
      </c>
      <c r="D1233">
        <v>75.861500000000007</v>
      </c>
      <c r="E1233" s="1" t="str">
        <f>IF(ISNA(VLOOKUP(B1233,Mapping!$K$5:$N$193,4,FALSE)),"Not Found",VLOOKUP(B1233,Mapping!$K$5:$N$193,4,FALSE))</f>
        <v>Powerco Ltd</v>
      </c>
      <c r="F1233" s="1" t="str">
        <f>IF(ISNA(VLOOKUP(B1233,Mapping!$K$5:$O$193,1,FALSE)),"Not Found",VLOOKUP(B1233,Mapping!$K$5:$O$193,5,FALSE))</f>
        <v>Taranaki</v>
      </c>
      <c r="G1233" s="1" t="str">
        <f t="shared" si="57"/>
        <v>Powerco Ltd2002Taranaki</v>
      </c>
      <c r="H1233" s="1" t="str">
        <f t="shared" si="58"/>
        <v>Powerco Ltd2002</v>
      </c>
      <c r="I1233" s="1">
        <f t="shared" si="59"/>
        <v>75.861500000000007</v>
      </c>
    </row>
    <row r="1234" spans="1:9">
      <c r="A1234">
        <v>2003</v>
      </c>
      <c r="B1234" t="s">
        <v>221</v>
      </c>
      <c r="C1234">
        <v>365</v>
      </c>
      <c r="D1234">
        <v>80.287049999999994</v>
      </c>
      <c r="E1234" s="1" t="str">
        <f>IF(ISNA(VLOOKUP(B1234,Mapping!$K$5:$N$193,4,FALSE)),"Not Found",VLOOKUP(B1234,Mapping!$K$5:$N$193,4,FALSE))</f>
        <v>Powerco Ltd</v>
      </c>
      <c r="F1234" s="1" t="str">
        <f>IF(ISNA(VLOOKUP(B1234,Mapping!$K$5:$O$193,1,FALSE)),"Not Found",VLOOKUP(B1234,Mapping!$K$5:$O$193,5,FALSE))</f>
        <v>Taranaki</v>
      </c>
      <c r="G1234" s="1" t="str">
        <f t="shared" si="57"/>
        <v>Powerco Ltd2003Taranaki</v>
      </c>
      <c r="H1234" s="1" t="str">
        <f t="shared" si="58"/>
        <v>Powerco Ltd2003</v>
      </c>
      <c r="I1234" s="1">
        <f t="shared" si="59"/>
        <v>80.287049999999994</v>
      </c>
    </row>
    <row r="1235" spans="1:9">
      <c r="A1235">
        <v>2004</v>
      </c>
      <c r="B1235" t="s">
        <v>221</v>
      </c>
      <c r="C1235">
        <v>366</v>
      </c>
      <c r="D1235">
        <v>84.587199999999996</v>
      </c>
      <c r="E1235" s="1" t="str">
        <f>IF(ISNA(VLOOKUP(B1235,Mapping!$K$5:$N$193,4,FALSE)),"Not Found",VLOOKUP(B1235,Mapping!$K$5:$N$193,4,FALSE))</f>
        <v>Powerco Ltd</v>
      </c>
      <c r="F1235" s="1" t="str">
        <f>IF(ISNA(VLOOKUP(B1235,Mapping!$K$5:$O$193,1,FALSE)),"Not Found",VLOOKUP(B1235,Mapping!$K$5:$O$193,5,FALSE))</f>
        <v>Taranaki</v>
      </c>
      <c r="G1235" s="1" t="str">
        <f t="shared" si="57"/>
        <v>Powerco Ltd2004Taranaki</v>
      </c>
      <c r="H1235" s="1" t="str">
        <f t="shared" si="58"/>
        <v>Powerco Ltd2004</v>
      </c>
      <c r="I1235" s="1">
        <f t="shared" si="59"/>
        <v>84.587199999999996</v>
      </c>
    </row>
    <row r="1236" spans="1:9">
      <c r="A1236">
        <v>2005</v>
      </c>
      <c r="B1236" t="s">
        <v>221</v>
      </c>
      <c r="C1236">
        <v>365</v>
      </c>
      <c r="D1236">
        <v>84.73115</v>
      </c>
      <c r="E1236" s="1" t="str">
        <f>IF(ISNA(VLOOKUP(B1236,Mapping!$K$5:$N$193,4,FALSE)),"Not Found",VLOOKUP(B1236,Mapping!$K$5:$N$193,4,FALSE))</f>
        <v>Powerco Ltd</v>
      </c>
      <c r="F1236" s="1" t="str">
        <f>IF(ISNA(VLOOKUP(B1236,Mapping!$K$5:$O$193,1,FALSE)),"Not Found",VLOOKUP(B1236,Mapping!$K$5:$O$193,5,FALSE))</f>
        <v>Taranaki</v>
      </c>
      <c r="G1236" s="1" t="str">
        <f t="shared" si="57"/>
        <v>Powerco Ltd2005Taranaki</v>
      </c>
      <c r="H1236" s="1" t="str">
        <f t="shared" si="58"/>
        <v>Powerco Ltd2005</v>
      </c>
      <c r="I1236" s="1">
        <f t="shared" si="59"/>
        <v>84.73115</v>
      </c>
    </row>
    <row r="1237" spans="1:9">
      <c r="A1237">
        <v>2006</v>
      </c>
      <c r="B1237" t="s">
        <v>221</v>
      </c>
      <c r="C1237">
        <v>365</v>
      </c>
      <c r="D1237">
        <v>88.3249</v>
      </c>
      <c r="E1237" s="1" t="str">
        <f>IF(ISNA(VLOOKUP(B1237,Mapping!$K$5:$N$193,4,FALSE)),"Not Found",VLOOKUP(B1237,Mapping!$K$5:$N$193,4,FALSE))</f>
        <v>Powerco Ltd</v>
      </c>
      <c r="F1237" s="1" t="str">
        <f>IF(ISNA(VLOOKUP(B1237,Mapping!$K$5:$O$193,1,FALSE)),"Not Found",VLOOKUP(B1237,Mapping!$K$5:$O$193,5,FALSE))</f>
        <v>Taranaki</v>
      </c>
      <c r="G1237" s="1" t="str">
        <f t="shared" si="57"/>
        <v>Powerco Ltd2006Taranaki</v>
      </c>
      <c r="H1237" s="1" t="str">
        <f t="shared" si="58"/>
        <v>Powerco Ltd2006</v>
      </c>
      <c r="I1237" s="1">
        <f t="shared" si="59"/>
        <v>88.3249</v>
      </c>
    </row>
    <row r="1238" spans="1:9">
      <c r="A1238">
        <v>2007</v>
      </c>
      <c r="B1238" t="s">
        <v>221</v>
      </c>
      <c r="C1238">
        <v>365</v>
      </c>
      <c r="D1238">
        <v>89.948099999999997</v>
      </c>
      <c r="E1238" s="1" t="str">
        <f>IF(ISNA(VLOOKUP(B1238,Mapping!$K$5:$N$193,4,FALSE)),"Not Found",VLOOKUP(B1238,Mapping!$K$5:$N$193,4,FALSE))</f>
        <v>Powerco Ltd</v>
      </c>
      <c r="F1238" s="1" t="str">
        <f>IF(ISNA(VLOOKUP(B1238,Mapping!$K$5:$O$193,1,FALSE)),"Not Found",VLOOKUP(B1238,Mapping!$K$5:$O$193,5,FALSE))</f>
        <v>Taranaki</v>
      </c>
      <c r="G1238" s="1" t="str">
        <f t="shared" si="57"/>
        <v>Powerco Ltd2007Taranaki</v>
      </c>
      <c r="H1238" s="1" t="str">
        <f t="shared" si="58"/>
        <v>Powerco Ltd2007</v>
      </c>
      <c r="I1238" s="1">
        <f t="shared" si="59"/>
        <v>89.948099999999997</v>
      </c>
    </row>
    <row r="1239" spans="1:9">
      <c r="A1239">
        <v>2008</v>
      </c>
      <c r="B1239" t="s">
        <v>221</v>
      </c>
      <c r="C1239">
        <v>366</v>
      </c>
      <c r="D1239">
        <v>89.277299999999997</v>
      </c>
      <c r="E1239" s="1" t="str">
        <f>IF(ISNA(VLOOKUP(B1239,Mapping!$K$5:$N$193,4,FALSE)),"Not Found",VLOOKUP(B1239,Mapping!$K$5:$N$193,4,FALSE))</f>
        <v>Powerco Ltd</v>
      </c>
      <c r="F1239" s="1" t="str">
        <f>IF(ISNA(VLOOKUP(B1239,Mapping!$K$5:$O$193,1,FALSE)),"Not Found",VLOOKUP(B1239,Mapping!$K$5:$O$193,5,FALSE))</f>
        <v>Taranaki</v>
      </c>
      <c r="G1239" s="1" t="str">
        <f t="shared" si="57"/>
        <v>Powerco Ltd2008Taranaki</v>
      </c>
      <c r="H1239" s="1" t="str">
        <f t="shared" si="58"/>
        <v>Powerco Ltd2008</v>
      </c>
      <c r="I1239" s="1">
        <f t="shared" si="59"/>
        <v>89.277299999999997</v>
      </c>
    </row>
    <row r="1240" spans="1:9">
      <c r="A1240">
        <v>2009</v>
      </c>
      <c r="B1240" t="s">
        <v>221</v>
      </c>
      <c r="C1240">
        <v>365</v>
      </c>
      <c r="D1240">
        <v>92.60445</v>
      </c>
      <c r="E1240" s="1" t="str">
        <f>IF(ISNA(VLOOKUP(B1240,Mapping!$K$5:$N$193,4,FALSE)),"Not Found",VLOOKUP(B1240,Mapping!$K$5:$N$193,4,FALSE))</f>
        <v>Powerco Ltd</v>
      </c>
      <c r="F1240" s="1" t="str">
        <f>IF(ISNA(VLOOKUP(B1240,Mapping!$K$5:$O$193,1,FALSE)),"Not Found",VLOOKUP(B1240,Mapping!$K$5:$O$193,5,FALSE))</f>
        <v>Taranaki</v>
      </c>
      <c r="G1240" s="1" t="str">
        <f t="shared" si="57"/>
        <v>Powerco Ltd2009Taranaki</v>
      </c>
      <c r="H1240" s="1" t="str">
        <f t="shared" si="58"/>
        <v>Powerco Ltd2009</v>
      </c>
      <c r="I1240" s="1">
        <f t="shared" si="59"/>
        <v>92.60445</v>
      </c>
    </row>
    <row r="1241" spans="1:9">
      <c r="A1241">
        <v>2010</v>
      </c>
      <c r="B1241" t="s">
        <v>221</v>
      </c>
      <c r="C1241">
        <v>181</v>
      </c>
      <c r="D1241">
        <v>44.434849999999997</v>
      </c>
      <c r="E1241" s="1" t="str">
        <f>IF(ISNA(VLOOKUP(B1241,Mapping!$K$5:$N$193,4,FALSE)),"Not Found",VLOOKUP(B1241,Mapping!$K$5:$N$193,4,FALSE))</f>
        <v>Powerco Ltd</v>
      </c>
      <c r="F1241" s="1" t="str">
        <f>IF(ISNA(VLOOKUP(B1241,Mapping!$K$5:$O$193,1,FALSE)),"Not Found",VLOOKUP(B1241,Mapping!$K$5:$O$193,5,FALSE))</f>
        <v>Taranaki</v>
      </c>
      <c r="G1241" s="1" t="str">
        <f t="shared" si="57"/>
        <v>Powerco Ltd2010Taranaki</v>
      </c>
      <c r="H1241" s="1" t="str">
        <f t="shared" si="58"/>
        <v>Powerco Ltd2010</v>
      </c>
      <c r="I1241" s="1">
        <f t="shared" si="59"/>
        <v>44.434849999999997</v>
      </c>
    </row>
    <row r="1242" spans="1:9">
      <c r="A1242">
        <v>2000</v>
      </c>
      <c r="B1242" t="s">
        <v>222</v>
      </c>
      <c r="C1242">
        <v>366</v>
      </c>
      <c r="D1242">
        <v>8.6150000000000002</v>
      </c>
      <c r="E1242" s="1" t="str">
        <f>IF(ISNA(VLOOKUP(B1242,Mapping!$K$5:$N$193,4,FALSE)),"Not Found",VLOOKUP(B1242,Mapping!$K$5:$N$193,4,FALSE))</f>
        <v>Not Found</v>
      </c>
      <c r="F1242" s="1" t="str">
        <f>IF(ISNA(VLOOKUP(B1242,Mapping!$K$5:$O$193,1,FALSE)),"Not Found",VLOOKUP(B1242,Mapping!$K$5:$O$193,5,FALSE))</f>
        <v>Not Found</v>
      </c>
      <c r="G1242" s="1" t="str">
        <f t="shared" si="57"/>
        <v>Not Found2000Not Found</v>
      </c>
      <c r="H1242" s="1" t="str">
        <f t="shared" si="58"/>
        <v>Not Found2000</v>
      </c>
      <c r="I1242" s="1">
        <f t="shared" si="59"/>
        <v>8.6150000000000002</v>
      </c>
    </row>
    <row r="1243" spans="1:9">
      <c r="A1243">
        <v>2001</v>
      </c>
      <c r="B1243" t="s">
        <v>222</v>
      </c>
      <c r="C1243">
        <v>334</v>
      </c>
      <c r="D1243">
        <v>8.32925</v>
      </c>
      <c r="E1243" s="1" t="str">
        <f>IF(ISNA(VLOOKUP(B1243,Mapping!$K$5:$N$193,4,FALSE)),"Not Found",VLOOKUP(B1243,Mapping!$K$5:$N$193,4,FALSE))</f>
        <v>Not Found</v>
      </c>
      <c r="F1243" s="1" t="str">
        <f>IF(ISNA(VLOOKUP(B1243,Mapping!$K$5:$O$193,1,FALSE)),"Not Found",VLOOKUP(B1243,Mapping!$K$5:$O$193,5,FALSE))</f>
        <v>Not Found</v>
      </c>
      <c r="G1243" s="1" t="str">
        <f t="shared" si="57"/>
        <v>Not Found2001Not Found</v>
      </c>
      <c r="H1243" s="1" t="str">
        <f t="shared" si="58"/>
        <v>Not Found2001</v>
      </c>
      <c r="I1243" s="1">
        <f t="shared" si="59"/>
        <v>8.32925</v>
      </c>
    </row>
    <row r="1244" spans="1:9">
      <c r="A1244">
        <v>2000</v>
      </c>
      <c r="B1244" t="s">
        <v>223</v>
      </c>
      <c r="C1244">
        <v>366</v>
      </c>
      <c r="D1244">
        <v>189.7398</v>
      </c>
      <c r="E1244" s="1" t="str">
        <f>IF(ISNA(VLOOKUP(B1244,Mapping!$K$5:$N$193,4,FALSE)),"Not Found",VLOOKUP(B1244,Mapping!$K$5:$N$193,4,FALSE))</f>
        <v>Powerco Ltd</v>
      </c>
      <c r="F1244" s="1" t="str">
        <f>IF(ISNA(VLOOKUP(B1244,Mapping!$K$5:$O$193,1,FALSE)),"Not Found",VLOOKUP(B1244,Mapping!$K$5:$O$193,5,FALSE))</f>
        <v>Wellington</v>
      </c>
      <c r="G1244" s="1" t="str">
        <f t="shared" si="57"/>
        <v>Powerco Ltd2000Wellington</v>
      </c>
      <c r="H1244" s="1" t="str">
        <f t="shared" si="58"/>
        <v>Powerco Ltd2000</v>
      </c>
      <c r="I1244" s="1">
        <f t="shared" si="59"/>
        <v>189.7398</v>
      </c>
    </row>
    <row r="1245" spans="1:9">
      <c r="A1245">
        <v>2001</v>
      </c>
      <c r="B1245" t="s">
        <v>223</v>
      </c>
      <c r="C1245">
        <v>365</v>
      </c>
      <c r="D1245">
        <v>189.40115</v>
      </c>
      <c r="E1245" s="1" t="str">
        <f>IF(ISNA(VLOOKUP(B1245,Mapping!$K$5:$N$193,4,FALSE)),"Not Found",VLOOKUP(B1245,Mapping!$K$5:$N$193,4,FALSE))</f>
        <v>Powerco Ltd</v>
      </c>
      <c r="F1245" s="1" t="str">
        <f>IF(ISNA(VLOOKUP(B1245,Mapping!$K$5:$O$193,1,FALSE)),"Not Found",VLOOKUP(B1245,Mapping!$K$5:$O$193,5,FALSE))</f>
        <v>Wellington</v>
      </c>
      <c r="G1245" s="1" t="str">
        <f t="shared" si="57"/>
        <v>Powerco Ltd2001Wellington</v>
      </c>
      <c r="H1245" s="1" t="str">
        <f t="shared" si="58"/>
        <v>Powerco Ltd2001</v>
      </c>
      <c r="I1245" s="1">
        <f t="shared" si="59"/>
        <v>189.40115</v>
      </c>
    </row>
    <row r="1246" spans="1:9">
      <c r="A1246">
        <v>2002</v>
      </c>
      <c r="B1246" t="s">
        <v>223</v>
      </c>
      <c r="C1246">
        <v>365</v>
      </c>
      <c r="D1246">
        <v>193.75890000000001</v>
      </c>
      <c r="E1246" s="1" t="str">
        <f>IF(ISNA(VLOOKUP(B1246,Mapping!$K$5:$N$193,4,FALSE)),"Not Found",VLOOKUP(B1246,Mapping!$K$5:$N$193,4,FALSE))</f>
        <v>Powerco Ltd</v>
      </c>
      <c r="F1246" s="1" t="str">
        <f>IF(ISNA(VLOOKUP(B1246,Mapping!$K$5:$O$193,1,FALSE)),"Not Found",VLOOKUP(B1246,Mapping!$K$5:$O$193,5,FALSE))</f>
        <v>Wellington</v>
      </c>
      <c r="G1246" s="1" t="str">
        <f t="shared" si="57"/>
        <v>Powerco Ltd2002Wellington</v>
      </c>
      <c r="H1246" s="1" t="str">
        <f t="shared" si="58"/>
        <v>Powerco Ltd2002</v>
      </c>
      <c r="I1246" s="1">
        <f t="shared" si="59"/>
        <v>193.75890000000001</v>
      </c>
    </row>
    <row r="1247" spans="1:9">
      <c r="A1247">
        <v>2003</v>
      </c>
      <c r="B1247" t="s">
        <v>223</v>
      </c>
      <c r="C1247">
        <v>365</v>
      </c>
      <c r="D1247">
        <v>197.06505000000001</v>
      </c>
      <c r="E1247" s="1" t="str">
        <f>IF(ISNA(VLOOKUP(B1247,Mapping!$K$5:$N$193,4,FALSE)),"Not Found",VLOOKUP(B1247,Mapping!$K$5:$N$193,4,FALSE))</f>
        <v>Powerco Ltd</v>
      </c>
      <c r="F1247" s="1" t="str">
        <f>IF(ISNA(VLOOKUP(B1247,Mapping!$K$5:$O$193,1,FALSE)),"Not Found",VLOOKUP(B1247,Mapping!$K$5:$O$193,5,FALSE))</f>
        <v>Wellington</v>
      </c>
      <c r="G1247" s="1" t="str">
        <f t="shared" si="57"/>
        <v>Powerco Ltd2003Wellington</v>
      </c>
      <c r="H1247" s="1" t="str">
        <f t="shared" si="58"/>
        <v>Powerco Ltd2003</v>
      </c>
      <c r="I1247" s="1">
        <f t="shared" si="59"/>
        <v>197.06505000000001</v>
      </c>
    </row>
    <row r="1248" spans="1:9">
      <c r="A1248">
        <v>2004</v>
      </c>
      <c r="B1248" t="s">
        <v>223</v>
      </c>
      <c r="C1248">
        <v>366</v>
      </c>
      <c r="D1248">
        <v>198.5598</v>
      </c>
      <c r="E1248" s="1" t="str">
        <f>IF(ISNA(VLOOKUP(B1248,Mapping!$K$5:$N$193,4,FALSE)),"Not Found",VLOOKUP(B1248,Mapping!$K$5:$N$193,4,FALSE))</f>
        <v>Powerco Ltd</v>
      </c>
      <c r="F1248" s="1" t="str">
        <f>IF(ISNA(VLOOKUP(B1248,Mapping!$K$5:$O$193,1,FALSE)),"Not Found",VLOOKUP(B1248,Mapping!$K$5:$O$193,5,FALSE))</f>
        <v>Wellington</v>
      </c>
      <c r="G1248" s="1" t="str">
        <f t="shared" si="57"/>
        <v>Powerco Ltd2004Wellington</v>
      </c>
      <c r="H1248" s="1" t="str">
        <f t="shared" si="58"/>
        <v>Powerco Ltd2004</v>
      </c>
      <c r="I1248" s="1">
        <f t="shared" si="59"/>
        <v>198.5598</v>
      </c>
    </row>
    <row r="1249" spans="1:9">
      <c r="A1249">
        <v>2005</v>
      </c>
      <c r="B1249" t="s">
        <v>223</v>
      </c>
      <c r="C1249">
        <v>365</v>
      </c>
      <c r="D1249">
        <v>202.45185000000001</v>
      </c>
      <c r="E1249" s="1" t="str">
        <f>IF(ISNA(VLOOKUP(B1249,Mapping!$K$5:$N$193,4,FALSE)),"Not Found",VLOOKUP(B1249,Mapping!$K$5:$N$193,4,FALSE))</f>
        <v>Powerco Ltd</v>
      </c>
      <c r="F1249" s="1" t="str">
        <f>IF(ISNA(VLOOKUP(B1249,Mapping!$K$5:$O$193,1,FALSE)),"Not Found",VLOOKUP(B1249,Mapping!$K$5:$O$193,5,FALSE))</f>
        <v>Wellington</v>
      </c>
      <c r="G1249" s="1" t="str">
        <f t="shared" si="57"/>
        <v>Powerco Ltd2005Wellington</v>
      </c>
      <c r="H1249" s="1" t="str">
        <f t="shared" si="58"/>
        <v>Powerco Ltd2005</v>
      </c>
      <c r="I1249" s="1">
        <f t="shared" si="59"/>
        <v>202.45185000000001</v>
      </c>
    </row>
    <row r="1250" spans="1:9">
      <c r="A1250">
        <v>2006</v>
      </c>
      <c r="B1250" t="s">
        <v>223</v>
      </c>
      <c r="C1250">
        <v>365</v>
      </c>
      <c r="D1250">
        <v>211.90379999999999</v>
      </c>
      <c r="E1250" s="1" t="str">
        <f>IF(ISNA(VLOOKUP(B1250,Mapping!$K$5:$N$193,4,FALSE)),"Not Found",VLOOKUP(B1250,Mapping!$K$5:$N$193,4,FALSE))</f>
        <v>Powerco Ltd</v>
      </c>
      <c r="F1250" s="1" t="str">
        <f>IF(ISNA(VLOOKUP(B1250,Mapping!$K$5:$O$193,1,FALSE)),"Not Found",VLOOKUP(B1250,Mapping!$K$5:$O$193,5,FALSE))</f>
        <v>Wellington</v>
      </c>
      <c r="G1250" s="1" t="str">
        <f t="shared" si="57"/>
        <v>Powerco Ltd2006Wellington</v>
      </c>
      <c r="H1250" s="1" t="str">
        <f t="shared" si="58"/>
        <v>Powerco Ltd2006</v>
      </c>
      <c r="I1250" s="1">
        <f t="shared" si="59"/>
        <v>211.90379999999999</v>
      </c>
    </row>
    <row r="1251" spans="1:9">
      <c r="A1251">
        <v>2007</v>
      </c>
      <c r="B1251" t="s">
        <v>223</v>
      </c>
      <c r="C1251">
        <v>365</v>
      </c>
      <c r="D1251">
        <v>215.09045</v>
      </c>
      <c r="E1251" s="1" t="str">
        <f>IF(ISNA(VLOOKUP(B1251,Mapping!$K$5:$N$193,4,FALSE)),"Not Found",VLOOKUP(B1251,Mapping!$K$5:$N$193,4,FALSE))</f>
        <v>Powerco Ltd</v>
      </c>
      <c r="F1251" s="1" t="str">
        <f>IF(ISNA(VLOOKUP(B1251,Mapping!$K$5:$O$193,1,FALSE)),"Not Found",VLOOKUP(B1251,Mapping!$K$5:$O$193,5,FALSE))</f>
        <v>Wellington</v>
      </c>
      <c r="G1251" s="1" t="str">
        <f t="shared" si="57"/>
        <v>Powerco Ltd2007Wellington</v>
      </c>
      <c r="H1251" s="1" t="str">
        <f t="shared" si="58"/>
        <v>Powerco Ltd2007</v>
      </c>
      <c r="I1251" s="1">
        <f t="shared" si="59"/>
        <v>215.09045</v>
      </c>
    </row>
    <row r="1252" spans="1:9">
      <c r="A1252">
        <v>2008</v>
      </c>
      <c r="B1252" t="s">
        <v>223</v>
      </c>
      <c r="C1252">
        <v>366</v>
      </c>
      <c r="D1252">
        <v>218.76075</v>
      </c>
      <c r="E1252" s="1" t="str">
        <f>IF(ISNA(VLOOKUP(B1252,Mapping!$K$5:$N$193,4,FALSE)),"Not Found",VLOOKUP(B1252,Mapping!$K$5:$N$193,4,FALSE))</f>
        <v>Powerco Ltd</v>
      </c>
      <c r="F1252" s="1" t="str">
        <f>IF(ISNA(VLOOKUP(B1252,Mapping!$K$5:$O$193,1,FALSE)),"Not Found",VLOOKUP(B1252,Mapping!$K$5:$O$193,5,FALSE))</f>
        <v>Wellington</v>
      </c>
      <c r="G1252" s="1" t="str">
        <f t="shared" si="57"/>
        <v>Powerco Ltd2008Wellington</v>
      </c>
      <c r="H1252" s="1" t="str">
        <f t="shared" si="58"/>
        <v>Powerco Ltd2008</v>
      </c>
      <c r="I1252" s="1">
        <f t="shared" si="59"/>
        <v>218.76075</v>
      </c>
    </row>
    <row r="1253" spans="1:9">
      <c r="A1253">
        <v>2009</v>
      </c>
      <c r="B1253" t="s">
        <v>223</v>
      </c>
      <c r="C1253">
        <v>365</v>
      </c>
      <c r="D1253">
        <v>219.18545</v>
      </c>
      <c r="E1253" s="1" t="str">
        <f>IF(ISNA(VLOOKUP(B1253,Mapping!$K$5:$N$193,4,FALSE)),"Not Found",VLOOKUP(B1253,Mapping!$K$5:$N$193,4,FALSE))</f>
        <v>Powerco Ltd</v>
      </c>
      <c r="F1253" s="1" t="str">
        <f>IF(ISNA(VLOOKUP(B1253,Mapping!$K$5:$O$193,1,FALSE)),"Not Found",VLOOKUP(B1253,Mapping!$K$5:$O$193,5,FALSE))</f>
        <v>Wellington</v>
      </c>
      <c r="G1253" s="1" t="str">
        <f t="shared" si="57"/>
        <v>Powerco Ltd2009Wellington</v>
      </c>
      <c r="H1253" s="1" t="str">
        <f t="shared" si="58"/>
        <v>Powerco Ltd2009</v>
      </c>
      <c r="I1253" s="1">
        <f t="shared" si="59"/>
        <v>219.18545</v>
      </c>
    </row>
    <row r="1254" spans="1:9">
      <c r="A1254">
        <v>2010</v>
      </c>
      <c r="B1254" t="s">
        <v>223</v>
      </c>
      <c r="C1254">
        <v>365</v>
      </c>
      <c r="D1254">
        <v>220.1293</v>
      </c>
      <c r="E1254" s="1" t="str">
        <f>IF(ISNA(VLOOKUP(B1254,Mapping!$K$5:$N$193,4,FALSE)),"Not Found",VLOOKUP(B1254,Mapping!$K$5:$N$193,4,FALSE))</f>
        <v>Powerco Ltd</v>
      </c>
      <c r="F1254" s="1" t="str">
        <f>IF(ISNA(VLOOKUP(B1254,Mapping!$K$5:$O$193,1,FALSE)),"Not Found",VLOOKUP(B1254,Mapping!$K$5:$O$193,5,FALSE))</f>
        <v>Wellington</v>
      </c>
      <c r="G1254" s="1" t="str">
        <f t="shared" si="57"/>
        <v>Powerco Ltd2010Wellington</v>
      </c>
      <c r="H1254" s="1" t="str">
        <f t="shared" si="58"/>
        <v>Powerco Ltd2010</v>
      </c>
      <c r="I1254" s="1">
        <f t="shared" si="59"/>
        <v>220.1293</v>
      </c>
    </row>
    <row r="1255" spans="1:9">
      <c r="A1255">
        <v>2011</v>
      </c>
      <c r="B1255" t="s">
        <v>223</v>
      </c>
      <c r="C1255">
        <v>181</v>
      </c>
      <c r="D1255">
        <v>107.84645</v>
      </c>
      <c r="E1255" s="1" t="str">
        <f>IF(ISNA(VLOOKUP(B1255,Mapping!$K$5:$N$193,4,FALSE)),"Not Found",VLOOKUP(B1255,Mapping!$K$5:$N$193,4,FALSE))</f>
        <v>Powerco Ltd</v>
      </c>
      <c r="F1255" s="1" t="str">
        <f>IF(ISNA(VLOOKUP(B1255,Mapping!$K$5:$O$193,1,FALSE)),"Not Found",VLOOKUP(B1255,Mapping!$K$5:$O$193,5,FALSE))</f>
        <v>Wellington</v>
      </c>
      <c r="G1255" s="1" t="str">
        <f t="shared" si="57"/>
        <v>Powerco Ltd2011Wellington</v>
      </c>
      <c r="H1255" s="1" t="str">
        <f t="shared" si="58"/>
        <v>Powerco Ltd2011</v>
      </c>
      <c r="I1255" s="1">
        <f t="shared" si="59"/>
        <v>107.84645</v>
      </c>
    </row>
    <row r="1256" spans="1:9">
      <c r="A1256">
        <v>2000</v>
      </c>
      <c r="B1256" t="s">
        <v>224</v>
      </c>
      <c r="C1256">
        <v>366</v>
      </c>
      <c r="D1256">
        <v>13.764049999999999</v>
      </c>
      <c r="E1256" s="1" t="str">
        <f>IF(ISNA(VLOOKUP(B1256,Mapping!$K$5:$N$193,4,FALSE)),"Not Found",VLOOKUP(B1256,Mapping!$K$5:$N$193,4,FALSE))</f>
        <v>Not Found</v>
      </c>
      <c r="F1256" s="1" t="str">
        <f>IF(ISNA(VLOOKUP(B1256,Mapping!$K$5:$O$193,1,FALSE)),"Not Found",VLOOKUP(B1256,Mapping!$K$5:$O$193,5,FALSE))</f>
        <v>Not Found</v>
      </c>
      <c r="G1256" s="1" t="str">
        <f t="shared" si="57"/>
        <v>Not Found2000Not Found</v>
      </c>
      <c r="H1256" s="1" t="str">
        <f t="shared" si="58"/>
        <v>Not Found2000</v>
      </c>
      <c r="I1256" s="1">
        <f t="shared" si="59"/>
        <v>13.764049999999999</v>
      </c>
    </row>
    <row r="1257" spans="1:9">
      <c r="A1257">
        <v>2001</v>
      </c>
      <c r="B1257" t="s">
        <v>224</v>
      </c>
      <c r="C1257">
        <v>334</v>
      </c>
      <c r="D1257">
        <v>12.668699999999999</v>
      </c>
      <c r="E1257" s="1" t="str">
        <f>IF(ISNA(VLOOKUP(B1257,Mapping!$K$5:$N$193,4,FALSE)),"Not Found",VLOOKUP(B1257,Mapping!$K$5:$N$193,4,FALSE))</f>
        <v>Not Found</v>
      </c>
      <c r="F1257" s="1" t="str">
        <f>IF(ISNA(VLOOKUP(B1257,Mapping!$K$5:$O$193,1,FALSE)),"Not Found",VLOOKUP(B1257,Mapping!$K$5:$O$193,5,FALSE))</f>
        <v>Not Found</v>
      </c>
      <c r="G1257" s="1" t="str">
        <f t="shared" si="57"/>
        <v>Not Found2001Not Found</v>
      </c>
      <c r="H1257" s="1" t="str">
        <f t="shared" si="58"/>
        <v>Not Found2001</v>
      </c>
      <c r="I1257" s="1">
        <f t="shared" si="59"/>
        <v>12.668699999999999</v>
      </c>
    </row>
    <row r="1258" spans="1:9">
      <c r="A1258">
        <v>2000</v>
      </c>
      <c r="B1258" t="s">
        <v>225</v>
      </c>
      <c r="C1258">
        <v>366</v>
      </c>
      <c r="D1258">
        <v>74.039400000000001</v>
      </c>
      <c r="E1258" s="1" t="str">
        <f>IF(ISNA(VLOOKUP(B1258,Mapping!$K$5:$N$193,4,FALSE)),"Not Found",VLOOKUP(B1258,Mapping!$K$5:$N$193,4,FALSE))</f>
        <v>Powerco Ltd</v>
      </c>
      <c r="F1258" s="1" t="str">
        <f>IF(ISNA(VLOOKUP(B1258,Mapping!$K$5:$O$193,1,FALSE)),"Not Found",VLOOKUP(B1258,Mapping!$K$5:$O$193,5,FALSE))</f>
        <v>Bay of Plenty</v>
      </c>
      <c r="G1258" s="1" t="str">
        <f t="shared" si="57"/>
        <v>Powerco Ltd2000Bay of Plenty</v>
      </c>
      <c r="H1258" s="1" t="str">
        <f t="shared" si="58"/>
        <v>Powerco Ltd2000</v>
      </c>
      <c r="I1258" s="1">
        <f t="shared" si="59"/>
        <v>74.039400000000001</v>
      </c>
    </row>
    <row r="1259" spans="1:9">
      <c r="A1259">
        <v>2001</v>
      </c>
      <c r="B1259" t="s">
        <v>225</v>
      </c>
      <c r="C1259">
        <v>365</v>
      </c>
      <c r="D1259">
        <v>75.495450000000005</v>
      </c>
      <c r="E1259" s="1" t="str">
        <f>IF(ISNA(VLOOKUP(B1259,Mapping!$K$5:$N$193,4,FALSE)),"Not Found",VLOOKUP(B1259,Mapping!$K$5:$N$193,4,FALSE))</f>
        <v>Powerco Ltd</v>
      </c>
      <c r="F1259" s="1" t="str">
        <f>IF(ISNA(VLOOKUP(B1259,Mapping!$K$5:$O$193,1,FALSE)),"Not Found",VLOOKUP(B1259,Mapping!$K$5:$O$193,5,FALSE))</f>
        <v>Bay of Plenty</v>
      </c>
      <c r="G1259" s="1" t="str">
        <f t="shared" si="57"/>
        <v>Powerco Ltd2001Bay of Plenty</v>
      </c>
      <c r="H1259" s="1" t="str">
        <f t="shared" si="58"/>
        <v>Powerco Ltd2001</v>
      </c>
      <c r="I1259" s="1">
        <f t="shared" si="59"/>
        <v>75.495450000000005</v>
      </c>
    </row>
    <row r="1260" spans="1:9">
      <c r="A1260">
        <v>2002</v>
      </c>
      <c r="B1260" t="s">
        <v>225</v>
      </c>
      <c r="C1260">
        <v>365</v>
      </c>
      <c r="D1260">
        <v>82.274249999999995</v>
      </c>
      <c r="E1260" s="1" t="str">
        <f>IF(ISNA(VLOOKUP(B1260,Mapping!$K$5:$N$193,4,FALSE)),"Not Found",VLOOKUP(B1260,Mapping!$K$5:$N$193,4,FALSE))</f>
        <v>Powerco Ltd</v>
      </c>
      <c r="F1260" s="1" t="str">
        <f>IF(ISNA(VLOOKUP(B1260,Mapping!$K$5:$O$193,1,FALSE)),"Not Found",VLOOKUP(B1260,Mapping!$K$5:$O$193,5,FALSE))</f>
        <v>Bay of Plenty</v>
      </c>
      <c r="G1260" s="1" t="str">
        <f t="shared" si="57"/>
        <v>Powerco Ltd2002Bay of Plenty</v>
      </c>
      <c r="H1260" s="1" t="str">
        <f t="shared" si="58"/>
        <v>Powerco Ltd2002</v>
      </c>
      <c r="I1260" s="1">
        <f t="shared" si="59"/>
        <v>82.274249999999995</v>
      </c>
    </row>
    <row r="1261" spans="1:9">
      <c r="A1261">
        <v>2003</v>
      </c>
      <c r="B1261" t="s">
        <v>225</v>
      </c>
      <c r="C1261">
        <v>365</v>
      </c>
      <c r="D1261">
        <v>80.406149999999997</v>
      </c>
      <c r="E1261" s="1" t="str">
        <f>IF(ISNA(VLOOKUP(B1261,Mapping!$K$5:$N$193,4,FALSE)),"Not Found",VLOOKUP(B1261,Mapping!$K$5:$N$193,4,FALSE))</f>
        <v>Powerco Ltd</v>
      </c>
      <c r="F1261" s="1" t="str">
        <f>IF(ISNA(VLOOKUP(B1261,Mapping!$K$5:$O$193,1,FALSE)),"Not Found",VLOOKUP(B1261,Mapping!$K$5:$O$193,5,FALSE))</f>
        <v>Bay of Plenty</v>
      </c>
      <c r="G1261" s="1" t="str">
        <f t="shared" si="57"/>
        <v>Powerco Ltd2003Bay of Plenty</v>
      </c>
      <c r="H1261" s="1" t="str">
        <f t="shared" si="58"/>
        <v>Powerco Ltd2003</v>
      </c>
      <c r="I1261" s="1">
        <f t="shared" si="59"/>
        <v>80.406149999999997</v>
      </c>
    </row>
    <row r="1262" spans="1:9">
      <c r="A1262">
        <v>2004</v>
      </c>
      <c r="B1262" t="s">
        <v>225</v>
      </c>
      <c r="C1262">
        <v>366</v>
      </c>
      <c r="D1262">
        <v>82.774349999999998</v>
      </c>
      <c r="E1262" s="1" t="str">
        <f>IF(ISNA(VLOOKUP(B1262,Mapping!$K$5:$N$193,4,FALSE)),"Not Found",VLOOKUP(B1262,Mapping!$K$5:$N$193,4,FALSE))</f>
        <v>Powerco Ltd</v>
      </c>
      <c r="F1262" s="1" t="str">
        <f>IF(ISNA(VLOOKUP(B1262,Mapping!$K$5:$O$193,1,FALSE)),"Not Found",VLOOKUP(B1262,Mapping!$K$5:$O$193,5,FALSE))</f>
        <v>Bay of Plenty</v>
      </c>
      <c r="G1262" s="1" t="str">
        <f t="shared" si="57"/>
        <v>Powerco Ltd2004Bay of Plenty</v>
      </c>
      <c r="H1262" s="1" t="str">
        <f t="shared" si="58"/>
        <v>Powerco Ltd2004</v>
      </c>
      <c r="I1262" s="1">
        <f t="shared" si="59"/>
        <v>82.774349999999998</v>
      </c>
    </row>
    <row r="1263" spans="1:9">
      <c r="A1263">
        <v>2005</v>
      </c>
      <c r="B1263" t="s">
        <v>225</v>
      </c>
      <c r="C1263">
        <v>365</v>
      </c>
      <c r="D1263">
        <v>85.931100000000001</v>
      </c>
      <c r="E1263" s="1" t="str">
        <f>IF(ISNA(VLOOKUP(B1263,Mapping!$K$5:$N$193,4,FALSE)),"Not Found",VLOOKUP(B1263,Mapping!$K$5:$N$193,4,FALSE))</f>
        <v>Powerco Ltd</v>
      </c>
      <c r="F1263" s="1" t="str">
        <f>IF(ISNA(VLOOKUP(B1263,Mapping!$K$5:$O$193,1,FALSE)),"Not Found",VLOOKUP(B1263,Mapping!$K$5:$O$193,5,FALSE))</f>
        <v>Bay of Plenty</v>
      </c>
      <c r="G1263" s="1" t="str">
        <f t="shared" si="57"/>
        <v>Powerco Ltd2005Bay of Plenty</v>
      </c>
      <c r="H1263" s="1" t="str">
        <f t="shared" si="58"/>
        <v>Powerco Ltd2005</v>
      </c>
      <c r="I1263" s="1">
        <f t="shared" si="59"/>
        <v>85.931100000000001</v>
      </c>
    </row>
    <row r="1264" spans="1:9">
      <c r="A1264">
        <v>2006</v>
      </c>
      <c r="B1264" t="s">
        <v>225</v>
      </c>
      <c r="C1264">
        <v>365</v>
      </c>
      <c r="D1264">
        <v>86.668450000000007</v>
      </c>
      <c r="E1264" s="1" t="str">
        <f>IF(ISNA(VLOOKUP(B1264,Mapping!$K$5:$N$193,4,FALSE)),"Not Found",VLOOKUP(B1264,Mapping!$K$5:$N$193,4,FALSE))</f>
        <v>Powerco Ltd</v>
      </c>
      <c r="F1264" s="1" t="str">
        <f>IF(ISNA(VLOOKUP(B1264,Mapping!$K$5:$O$193,1,FALSE)),"Not Found",VLOOKUP(B1264,Mapping!$K$5:$O$193,5,FALSE))</f>
        <v>Bay of Plenty</v>
      </c>
      <c r="G1264" s="1" t="str">
        <f t="shared" si="57"/>
        <v>Powerco Ltd2006Bay of Plenty</v>
      </c>
      <c r="H1264" s="1" t="str">
        <f t="shared" si="58"/>
        <v>Powerco Ltd2006</v>
      </c>
      <c r="I1264" s="1">
        <f t="shared" si="59"/>
        <v>86.668450000000007</v>
      </c>
    </row>
    <row r="1265" spans="1:9">
      <c r="A1265">
        <v>2007</v>
      </c>
      <c r="B1265" t="s">
        <v>225</v>
      </c>
      <c r="C1265">
        <v>365</v>
      </c>
      <c r="D1265">
        <v>81.278199999999998</v>
      </c>
      <c r="E1265" s="1" t="str">
        <f>IF(ISNA(VLOOKUP(B1265,Mapping!$K$5:$N$193,4,FALSE)),"Not Found",VLOOKUP(B1265,Mapping!$K$5:$N$193,4,FALSE))</f>
        <v>Powerco Ltd</v>
      </c>
      <c r="F1265" s="1" t="str">
        <f>IF(ISNA(VLOOKUP(B1265,Mapping!$K$5:$O$193,1,FALSE)),"Not Found",VLOOKUP(B1265,Mapping!$K$5:$O$193,5,FALSE))</f>
        <v>Bay of Plenty</v>
      </c>
      <c r="G1265" s="1" t="str">
        <f t="shared" si="57"/>
        <v>Powerco Ltd2007Bay of Plenty</v>
      </c>
      <c r="H1265" s="1" t="str">
        <f t="shared" si="58"/>
        <v>Powerco Ltd2007</v>
      </c>
      <c r="I1265" s="1">
        <f t="shared" si="59"/>
        <v>81.278199999999998</v>
      </c>
    </row>
    <row r="1266" spans="1:9">
      <c r="A1266">
        <v>2008</v>
      </c>
      <c r="B1266" t="s">
        <v>225</v>
      </c>
      <c r="C1266">
        <v>366</v>
      </c>
      <c r="D1266">
        <v>79.402299999999997</v>
      </c>
      <c r="E1266" s="1" t="str">
        <f>IF(ISNA(VLOOKUP(B1266,Mapping!$K$5:$N$193,4,FALSE)),"Not Found",VLOOKUP(B1266,Mapping!$K$5:$N$193,4,FALSE))</f>
        <v>Powerco Ltd</v>
      </c>
      <c r="F1266" s="1" t="str">
        <f>IF(ISNA(VLOOKUP(B1266,Mapping!$K$5:$O$193,1,FALSE)),"Not Found",VLOOKUP(B1266,Mapping!$K$5:$O$193,5,FALSE))</f>
        <v>Bay of Plenty</v>
      </c>
      <c r="G1266" s="1" t="str">
        <f t="shared" si="57"/>
        <v>Powerco Ltd2008Bay of Plenty</v>
      </c>
      <c r="H1266" s="1" t="str">
        <f t="shared" si="58"/>
        <v>Powerco Ltd2008</v>
      </c>
      <c r="I1266" s="1">
        <f t="shared" si="59"/>
        <v>79.402299999999997</v>
      </c>
    </row>
    <row r="1267" spans="1:9">
      <c r="A1267">
        <v>2009</v>
      </c>
      <c r="B1267" t="s">
        <v>225</v>
      </c>
      <c r="C1267">
        <v>365</v>
      </c>
      <c r="D1267">
        <v>77.212100000000007</v>
      </c>
      <c r="E1267" s="1" t="str">
        <f>IF(ISNA(VLOOKUP(B1267,Mapping!$K$5:$N$193,4,FALSE)),"Not Found",VLOOKUP(B1267,Mapping!$K$5:$N$193,4,FALSE))</f>
        <v>Powerco Ltd</v>
      </c>
      <c r="F1267" s="1" t="str">
        <f>IF(ISNA(VLOOKUP(B1267,Mapping!$K$5:$O$193,1,FALSE)),"Not Found",VLOOKUP(B1267,Mapping!$K$5:$O$193,5,FALSE))</f>
        <v>Bay of Plenty</v>
      </c>
      <c r="G1267" s="1" t="str">
        <f t="shared" si="57"/>
        <v>Powerco Ltd2009Bay of Plenty</v>
      </c>
      <c r="H1267" s="1" t="str">
        <f t="shared" si="58"/>
        <v>Powerco Ltd2009</v>
      </c>
      <c r="I1267" s="1">
        <f t="shared" si="59"/>
        <v>77.212100000000007</v>
      </c>
    </row>
    <row r="1268" spans="1:9">
      <c r="A1268">
        <v>2010</v>
      </c>
      <c r="B1268" t="s">
        <v>225</v>
      </c>
      <c r="C1268">
        <v>68</v>
      </c>
      <c r="D1268">
        <v>9.6932500000000008</v>
      </c>
      <c r="E1268" s="1" t="str">
        <f>IF(ISNA(VLOOKUP(B1268,Mapping!$K$5:$N$193,4,FALSE)),"Not Found",VLOOKUP(B1268,Mapping!$K$5:$N$193,4,FALSE))</f>
        <v>Powerco Ltd</v>
      </c>
      <c r="F1268" s="1" t="str">
        <f>IF(ISNA(VLOOKUP(B1268,Mapping!$K$5:$O$193,1,FALSE)),"Not Found",VLOOKUP(B1268,Mapping!$K$5:$O$193,5,FALSE))</f>
        <v>Bay of Plenty</v>
      </c>
      <c r="G1268" s="1" t="str">
        <f t="shared" si="57"/>
        <v>Powerco Ltd2010Bay of Plenty</v>
      </c>
      <c r="H1268" s="1" t="str">
        <f t="shared" si="58"/>
        <v>Powerco Ltd2010</v>
      </c>
      <c r="I1268" s="1">
        <f t="shared" si="59"/>
        <v>9.6932500000000008</v>
      </c>
    </row>
    <row r="1269" spans="1:9">
      <c r="A1269">
        <v>2000</v>
      </c>
      <c r="B1269" t="s">
        <v>226</v>
      </c>
      <c r="C1269">
        <v>366</v>
      </c>
      <c r="D1269">
        <v>119.3892</v>
      </c>
      <c r="E1269" s="1" t="str">
        <f>IF(ISNA(VLOOKUP(B1269,Mapping!$K$5:$N$193,4,FALSE)),"Not Found",VLOOKUP(B1269,Mapping!$K$5:$N$193,4,FALSE))</f>
        <v>Powerco Ltd</v>
      </c>
      <c r="F1269" s="1" t="str">
        <f>IF(ISNA(VLOOKUP(B1269,Mapping!$K$5:$O$193,1,FALSE)),"Not Found",VLOOKUP(B1269,Mapping!$K$5:$O$193,5,FALSE))</f>
        <v>Bay of Plenty</v>
      </c>
      <c r="G1269" s="1" t="str">
        <f t="shared" si="57"/>
        <v>Powerco Ltd2000Bay of Plenty</v>
      </c>
      <c r="H1269" s="1" t="str">
        <f t="shared" si="58"/>
        <v>Powerco Ltd2000</v>
      </c>
      <c r="I1269" s="1">
        <f t="shared" si="59"/>
        <v>119.3892</v>
      </c>
    </row>
    <row r="1270" spans="1:9">
      <c r="A1270">
        <v>2001</v>
      </c>
      <c r="B1270" t="s">
        <v>226</v>
      </c>
      <c r="C1270">
        <v>365</v>
      </c>
      <c r="D1270">
        <v>137.5222</v>
      </c>
      <c r="E1270" s="1" t="str">
        <f>IF(ISNA(VLOOKUP(B1270,Mapping!$K$5:$N$193,4,FALSE)),"Not Found",VLOOKUP(B1270,Mapping!$K$5:$N$193,4,FALSE))</f>
        <v>Powerco Ltd</v>
      </c>
      <c r="F1270" s="1" t="str">
        <f>IF(ISNA(VLOOKUP(B1270,Mapping!$K$5:$O$193,1,FALSE)),"Not Found",VLOOKUP(B1270,Mapping!$K$5:$O$193,5,FALSE))</f>
        <v>Bay of Plenty</v>
      </c>
      <c r="G1270" s="1" t="str">
        <f t="shared" si="57"/>
        <v>Powerco Ltd2001Bay of Plenty</v>
      </c>
      <c r="H1270" s="1" t="str">
        <f t="shared" si="58"/>
        <v>Powerco Ltd2001</v>
      </c>
      <c r="I1270" s="1">
        <f t="shared" si="59"/>
        <v>137.5222</v>
      </c>
    </row>
    <row r="1271" spans="1:9">
      <c r="A1271">
        <v>2002</v>
      </c>
      <c r="B1271" t="s">
        <v>226</v>
      </c>
      <c r="C1271">
        <v>365</v>
      </c>
      <c r="D1271">
        <v>145.30994999999999</v>
      </c>
      <c r="E1271" s="1" t="str">
        <f>IF(ISNA(VLOOKUP(B1271,Mapping!$K$5:$N$193,4,FALSE)),"Not Found",VLOOKUP(B1271,Mapping!$K$5:$N$193,4,FALSE))</f>
        <v>Powerco Ltd</v>
      </c>
      <c r="F1271" s="1" t="str">
        <f>IF(ISNA(VLOOKUP(B1271,Mapping!$K$5:$O$193,1,FALSE)),"Not Found",VLOOKUP(B1271,Mapping!$K$5:$O$193,5,FALSE))</f>
        <v>Bay of Plenty</v>
      </c>
      <c r="G1271" s="1" t="str">
        <f t="shared" si="57"/>
        <v>Powerco Ltd2002Bay of Plenty</v>
      </c>
      <c r="H1271" s="1" t="str">
        <f t="shared" si="58"/>
        <v>Powerco Ltd2002</v>
      </c>
      <c r="I1271" s="1">
        <f t="shared" si="59"/>
        <v>145.30994999999999</v>
      </c>
    </row>
    <row r="1272" spans="1:9">
      <c r="A1272">
        <v>2003</v>
      </c>
      <c r="B1272" t="s">
        <v>226</v>
      </c>
      <c r="C1272">
        <v>365</v>
      </c>
      <c r="D1272">
        <v>150.7388</v>
      </c>
      <c r="E1272" s="1" t="str">
        <f>IF(ISNA(VLOOKUP(B1272,Mapping!$K$5:$N$193,4,FALSE)),"Not Found",VLOOKUP(B1272,Mapping!$K$5:$N$193,4,FALSE))</f>
        <v>Powerco Ltd</v>
      </c>
      <c r="F1272" s="1" t="str">
        <f>IF(ISNA(VLOOKUP(B1272,Mapping!$K$5:$O$193,1,FALSE)),"Not Found",VLOOKUP(B1272,Mapping!$K$5:$O$193,5,FALSE))</f>
        <v>Bay of Plenty</v>
      </c>
      <c r="G1272" s="1" t="str">
        <f t="shared" si="57"/>
        <v>Powerco Ltd2003Bay of Plenty</v>
      </c>
      <c r="H1272" s="1" t="str">
        <f t="shared" si="58"/>
        <v>Powerco Ltd2003</v>
      </c>
      <c r="I1272" s="1">
        <f t="shared" si="59"/>
        <v>150.7388</v>
      </c>
    </row>
    <row r="1273" spans="1:9">
      <c r="A1273">
        <v>2004</v>
      </c>
      <c r="B1273" t="s">
        <v>226</v>
      </c>
      <c r="C1273">
        <v>366</v>
      </c>
      <c r="D1273">
        <v>161.41515000000001</v>
      </c>
      <c r="E1273" s="1" t="str">
        <f>IF(ISNA(VLOOKUP(B1273,Mapping!$K$5:$N$193,4,FALSE)),"Not Found",VLOOKUP(B1273,Mapping!$K$5:$N$193,4,FALSE))</f>
        <v>Powerco Ltd</v>
      </c>
      <c r="F1273" s="1" t="str">
        <f>IF(ISNA(VLOOKUP(B1273,Mapping!$K$5:$O$193,1,FALSE)),"Not Found",VLOOKUP(B1273,Mapping!$K$5:$O$193,5,FALSE))</f>
        <v>Bay of Plenty</v>
      </c>
      <c r="G1273" s="1" t="str">
        <f t="shared" si="57"/>
        <v>Powerco Ltd2004Bay of Plenty</v>
      </c>
      <c r="H1273" s="1" t="str">
        <f t="shared" si="58"/>
        <v>Powerco Ltd2004</v>
      </c>
      <c r="I1273" s="1">
        <f t="shared" si="59"/>
        <v>161.41515000000001</v>
      </c>
    </row>
    <row r="1274" spans="1:9">
      <c r="A1274">
        <v>2005</v>
      </c>
      <c r="B1274" t="s">
        <v>226</v>
      </c>
      <c r="C1274">
        <v>365</v>
      </c>
      <c r="D1274">
        <v>166.8458</v>
      </c>
      <c r="E1274" s="1" t="str">
        <f>IF(ISNA(VLOOKUP(B1274,Mapping!$K$5:$N$193,4,FALSE)),"Not Found",VLOOKUP(B1274,Mapping!$K$5:$N$193,4,FALSE))</f>
        <v>Powerco Ltd</v>
      </c>
      <c r="F1274" s="1" t="str">
        <f>IF(ISNA(VLOOKUP(B1274,Mapping!$K$5:$O$193,1,FALSE)),"Not Found",VLOOKUP(B1274,Mapping!$K$5:$O$193,5,FALSE))</f>
        <v>Bay of Plenty</v>
      </c>
      <c r="G1274" s="1" t="str">
        <f t="shared" si="57"/>
        <v>Powerco Ltd2005Bay of Plenty</v>
      </c>
      <c r="H1274" s="1" t="str">
        <f t="shared" si="58"/>
        <v>Powerco Ltd2005</v>
      </c>
      <c r="I1274" s="1">
        <f t="shared" si="59"/>
        <v>166.8458</v>
      </c>
    </row>
    <row r="1275" spans="1:9">
      <c r="A1275">
        <v>2006</v>
      </c>
      <c r="B1275" t="s">
        <v>226</v>
      </c>
      <c r="C1275">
        <v>365</v>
      </c>
      <c r="D1275">
        <v>178.53385</v>
      </c>
      <c r="E1275" s="1" t="str">
        <f>IF(ISNA(VLOOKUP(B1275,Mapping!$K$5:$N$193,4,FALSE)),"Not Found",VLOOKUP(B1275,Mapping!$K$5:$N$193,4,FALSE))</f>
        <v>Powerco Ltd</v>
      </c>
      <c r="F1275" s="1" t="str">
        <f>IF(ISNA(VLOOKUP(B1275,Mapping!$K$5:$O$193,1,FALSE)),"Not Found",VLOOKUP(B1275,Mapping!$K$5:$O$193,5,FALSE))</f>
        <v>Bay of Plenty</v>
      </c>
      <c r="G1275" s="1" t="str">
        <f t="shared" si="57"/>
        <v>Powerco Ltd2006Bay of Plenty</v>
      </c>
      <c r="H1275" s="1" t="str">
        <f t="shared" si="58"/>
        <v>Powerco Ltd2006</v>
      </c>
      <c r="I1275" s="1">
        <f t="shared" si="59"/>
        <v>178.53385</v>
      </c>
    </row>
    <row r="1276" spans="1:9">
      <c r="A1276">
        <v>2007</v>
      </c>
      <c r="B1276" t="s">
        <v>226</v>
      </c>
      <c r="C1276">
        <v>365</v>
      </c>
      <c r="D1276">
        <v>188.69409999999999</v>
      </c>
      <c r="E1276" s="1" t="str">
        <f>IF(ISNA(VLOOKUP(B1276,Mapping!$K$5:$N$193,4,FALSE)),"Not Found",VLOOKUP(B1276,Mapping!$K$5:$N$193,4,FALSE))</f>
        <v>Powerco Ltd</v>
      </c>
      <c r="F1276" s="1" t="str">
        <f>IF(ISNA(VLOOKUP(B1276,Mapping!$K$5:$O$193,1,FALSE)),"Not Found",VLOOKUP(B1276,Mapping!$K$5:$O$193,5,FALSE))</f>
        <v>Bay of Plenty</v>
      </c>
      <c r="G1276" s="1" t="str">
        <f t="shared" si="57"/>
        <v>Powerco Ltd2007Bay of Plenty</v>
      </c>
      <c r="H1276" s="1" t="str">
        <f t="shared" si="58"/>
        <v>Powerco Ltd2007</v>
      </c>
      <c r="I1276" s="1">
        <f t="shared" si="59"/>
        <v>188.69409999999999</v>
      </c>
    </row>
    <row r="1277" spans="1:9">
      <c r="A1277">
        <v>2008</v>
      </c>
      <c r="B1277" t="s">
        <v>226</v>
      </c>
      <c r="C1277">
        <v>366</v>
      </c>
      <c r="D1277">
        <v>191.22575000000001</v>
      </c>
      <c r="E1277" s="1" t="str">
        <f>IF(ISNA(VLOOKUP(B1277,Mapping!$K$5:$N$193,4,FALSE)),"Not Found",VLOOKUP(B1277,Mapping!$K$5:$N$193,4,FALSE))</f>
        <v>Powerco Ltd</v>
      </c>
      <c r="F1277" s="1" t="str">
        <f>IF(ISNA(VLOOKUP(B1277,Mapping!$K$5:$O$193,1,FALSE)),"Not Found",VLOOKUP(B1277,Mapping!$K$5:$O$193,5,FALSE))</f>
        <v>Bay of Plenty</v>
      </c>
      <c r="G1277" s="1" t="str">
        <f t="shared" si="57"/>
        <v>Powerco Ltd2008Bay of Plenty</v>
      </c>
      <c r="H1277" s="1" t="str">
        <f t="shared" si="58"/>
        <v>Powerco Ltd2008</v>
      </c>
      <c r="I1277" s="1">
        <f t="shared" si="59"/>
        <v>191.22575000000001</v>
      </c>
    </row>
    <row r="1278" spans="1:9">
      <c r="A1278">
        <v>2009</v>
      </c>
      <c r="B1278" t="s">
        <v>226</v>
      </c>
      <c r="C1278">
        <v>365</v>
      </c>
      <c r="D1278">
        <v>202.4614</v>
      </c>
      <c r="E1278" s="1" t="str">
        <f>IF(ISNA(VLOOKUP(B1278,Mapping!$K$5:$N$193,4,FALSE)),"Not Found",VLOOKUP(B1278,Mapping!$K$5:$N$193,4,FALSE))</f>
        <v>Powerco Ltd</v>
      </c>
      <c r="F1278" s="1" t="str">
        <f>IF(ISNA(VLOOKUP(B1278,Mapping!$K$5:$O$193,1,FALSE)),"Not Found",VLOOKUP(B1278,Mapping!$K$5:$O$193,5,FALSE))</f>
        <v>Bay of Plenty</v>
      </c>
      <c r="G1278" s="1" t="str">
        <f t="shared" si="57"/>
        <v>Powerco Ltd2009Bay of Plenty</v>
      </c>
      <c r="H1278" s="1" t="str">
        <f t="shared" si="58"/>
        <v>Powerco Ltd2009</v>
      </c>
      <c r="I1278" s="1">
        <f t="shared" si="59"/>
        <v>202.4614</v>
      </c>
    </row>
    <row r="1279" spans="1:9">
      <c r="A1279">
        <v>2010</v>
      </c>
      <c r="B1279" t="s">
        <v>226</v>
      </c>
      <c r="C1279">
        <v>365</v>
      </c>
      <c r="D1279">
        <v>265.09674999999999</v>
      </c>
      <c r="E1279" s="1" t="str">
        <f>IF(ISNA(VLOOKUP(B1279,Mapping!$K$5:$N$193,4,FALSE)),"Not Found",VLOOKUP(B1279,Mapping!$K$5:$N$193,4,FALSE))</f>
        <v>Powerco Ltd</v>
      </c>
      <c r="F1279" s="1" t="str">
        <f>IF(ISNA(VLOOKUP(B1279,Mapping!$K$5:$O$193,1,FALSE)),"Not Found",VLOOKUP(B1279,Mapping!$K$5:$O$193,5,FALSE))</f>
        <v>Bay of Plenty</v>
      </c>
      <c r="G1279" s="1" t="str">
        <f t="shared" si="57"/>
        <v>Powerco Ltd2010Bay of Plenty</v>
      </c>
      <c r="H1279" s="1" t="str">
        <f t="shared" si="58"/>
        <v>Powerco Ltd2010</v>
      </c>
      <c r="I1279" s="1">
        <f t="shared" si="59"/>
        <v>265.09674999999999</v>
      </c>
    </row>
    <row r="1280" spans="1:9">
      <c r="A1280">
        <v>2011</v>
      </c>
      <c r="B1280" t="s">
        <v>226</v>
      </c>
      <c r="C1280">
        <v>181</v>
      </c>
      <c r="D1280">
        <v>137.23099999999999</v>
      </c>
      <c r="E1280" s="1" t="str">
        <f>IF(ISNA(VLOOKUP(B1280,Mapping!$K$5:$N$193,4,FALSE)),"Not Found",VLOOKUP(B1280,Mapping!$K$5:$N$193,4,FALSE))</f>
        <v>Powerco Ltd</v>
      </c>
      <c r="F1280" s="1" t="str">
        <f>IF(ISNA(VLOOKUP(B1280,Mapping!$K$5:$O$193,1,FALSE)),"Not Found",VLOOKUP(B1280,Mapping!$K$5:$O$193,5,FALSE))</f>
        <v>Bay of Plenty</v>
      </c>
      <c r="G1280" s="1" t="str">
        <f t="shared" si="57"/>
        <v>Powerco Ltd2011Bay of Plenty</v>
      </c>
      <c r="H1280" s="1" t="str">
        <f t="shared" si="58"/>
        <v>Powerco Ltd2011</v>
      </c>
      <c r="I1280" s="1">
        <f t="shared" si="59"/>
        <v>137.23099999999999</v>
      </c>
    </row>
    <row r="1281" spans="1:9">
      <c r="A1281">
        <v>2000</v>
      </c>
      <c r="B1281" t="s">
        <v>227</v>
      </c>
      <c r="C1281">
        <v>366</v>
      </c>
      <c r="D1281">
        <v>67.109750000000005</v>
      </c>
      <c r="E1281" s="1" t="str">
        <f>IF(ISNA(VLOOKUP(B1281,Mapping!$K$5:$N$193,4,FALSE)),"Not Found",VLOOKUP(B1281,Mapping!$K$5:$N$193,4,FALSE))</f>
        <v>Powerco Ltd</v>
      </c>
      <c r="F1281" s="1" t="str">
        <f>IF(ISNA(VLOOKUP(B1281,Mapping!$K$5:$O$193,1,FALSE)),"Not Found",VLOOKUP(B1281,Mapping!$K$5:$O$193,5,FALSE))</f>
        <v>Manawatu-Wanganui</v>
      </c>
      <c r="G1281" s="1" t="str">
        <f t="shared" si="57"/>
        <v>Powerco Ltd2000Manawatu-Wanganui</v>
      </c>
      <c r="H1281" s="1" t="str">
        <f t="shared" si="58"/>
        <v>Powerco Ltd2000</v>
      </c>
      <c r="I1281" s="1">
        <f t="shared" si="59"/>
        <v>67.109750000000005</v>
      </c>
    </row>
    <row r="1282" spans="1:9">
      <c r="A1282">
        <v>2001</v>
      </c>
      <c r="B1282" t="s">
        <v>227</v>
      </c>
      <c r="C1282">
        <v>365</v>
      </c>
      <c r="D1282">
        <v>68.590149999999994</v>
      </c>
      <c r="E1282" s="1" t="str">
        <f>IF(ISNA(VLOOKUP(B1282,Mapping!$K$5:$N$193,4,FALSE)),"Not Found",VLOOKUP(B1282,Mapping!$K$5:$N$193,4,FALSE))</f>
        <v>Powerco Ltd</v>
      </c>
      <c r="F1282" s="1" t="str">
        <f>IF(ISNA(VLOOKUP(B1282,Mapping!$K$5:$O$193,1,FALSE)),"Not Found",VLOOKUP(B1282,Mapping!$K$5:$O$193,5,FALSE))</f>
        <v>Manawatu-Wanganui</v>
      </c>
      <c r="G1282" s="1" t="str">
        <f t="shared" ref="G1282:G1345" si="60">+E1282&amp;A1282&amp;F1282</f>
        <v>Powerco Ltd2001Manawatu-Wanganui</v>
      </c>
      <c r="H1282" s="1" t="str">
        <f t="shared" si="58"/>
        <v>Powerco Ltd2001</v>
      </c>
      <c r="I1282" s="1">
        <f t="shared" si="59"/>
        <v>68.590149999999994</v>
      </c>
    </row>
    <row r="1283" spans="1:9">
      <c r="A1283">
        <v>2002</v>
      </c>
      <c r="B1283" t="s">
        <v>227</v>
      </c>
      <c r="C1283">
        <v>365</v>
      </c>
      <c r="D1283">
        <v>69.638800000000003</v>
      </c>
      <c r="E1283" s="1" t="str">
        <f>IF(ISNA(VLOOKUP(B1283,Mapping!$K$5:$N$193,4,FALSE)),"Not Found",VLOOKUP(B1283,Mapping!$K$5:$N$193,4,FALSE))</f>
        <v>Powerco Ltd</v>
      </c>
      <c r="F1283" s="1" t="str">
        <f>IF(ISNA(VLOOKUP(B1283,Mapping!$K$5:$O$193,1,FALSE)),"Not Found",VLOOKUP(B1283,Mapping!$K$5:$O$193,5,FALSE))</f>
        <v>Manawatu-Wanganui</v>
      </c>
      <c r="G1283" s="1" t="str">
        <f t="shared" si="60"/>
        <v>Powerco Ltd2002Manawatu-Wanganui</v>
      </c>
      <c r="H1283" s="1" t="str">
        <f t="shared" ref="H1283:H1346" si="61">+E1283&amp;A1283</f>
        <v>Powerco Ltd2002</v>
      </c>
      <c r="I1283" s="1">
        <f t="shared" ref="I1283:I1346" si="62">+D1283</f>
        <v>69.638800000000003</v>
      </c>
    </row>
    <row r="1284" spans="1:9">
      <c r="A1284">
        <v>2003</v>
      </c>
      <c r="B1284" t="s">
        <v>227</v>
      </c>
      <c r="C1284">
        <v>365</v>
      </c>
      <c r="D1284">
        <v>70.081699999999998</v>
      </c>
      <c r="E1284" s="1" t="str">
        <f>IF(ISNA(VLOOKUP(B1284,Mapping!$K$5:$N$193,4,FALSE)),"Not Found",VLOOKUP(B1284,Mapping!$K$5:$N$193,4,FALSE))</f>
        <v>Powerco Ltd</v>
      </c>
      <c r="F1284" s="1" t="str">
        <f>IF(ISNA(VLOOKUP(B1284,Mapping!$K$5:$O$193,1,FALSE)),"Not Found",VLOOKUP(B1284,Mapping!$K$5:$O$193,5,FALSE))</f>
        <v>Manawatu-Wanganui</v>
      </c>
      <c r="G1284" s="1" t="str">
        <f t="shared" si="60"/>
        <v>Powerco Ltd2003Manawatu-Wanganui</v>
      </c>
      <c r="H1284" s="1" t="str">
        <f t="shared" si="61"/>
        <v>Powerco Ltd2003</v>
      </c>
      <c r="I1284" s="1">
        <f t="shared" si="62"/>
        <v>70.081699999999998</v>
      </c>
    </row>
    <row r="1285" spans="1:9">
      <c r="A1285">
        <v>2004</v>
      </c>
      <c r="B1285" t="s">
        <v>227</v>
      </c>
      <c r="C1285">
        <v>366</v>
      </c>
      <c r="D1285">
        <v>72.304749999999999</v>
      </c>
      <c r="E1285" s="1" t="str">
        <f>IF(ISNA(VLOOKUP(B1285,Mapping!$K$5:$N$193,4,FALSE)),"Not Found",VLOOKUP(B1285,Mapping!$K$5:$N$193,4,FALSE))</f>
        <v>Powerco Ltd</v>
      </c>
      <c r="F1285" s="1" t="str">
        <f>IF(ISNA(VLOOKUP(B1285,Mapping!$K$5:$O$193,1,FALSE)),"Not Found",VLOOKUP(B1285,Mapping!$K$5:$O$193,5,FALSE))</f>
        <v>Manawatu-Wanganui</v>
      </c>
      <c r="G1285" s="1" t="str">
        <f t="shared" si="60"/>
        <v>Powerco Ltd2004Manawatu-Wanganui</v>
      </c>
      <c r="H1285" s="1" t="str">
        <f t="shared" si="61"/>
        <v>Powerco Ltd2004</v>
      </c>
      <c r="I1285" s="1">
        <f t="shared" si="62"/>
        <v>72.304749999999999</v>
      </c>
    </row>
    <row r="1286" spans="1:9">
      <c r="A1286">
        <v>2005</v>
      </c>
      <c r="B1286" t="s">
        <v>227</v>
      </c>
      <c r="C1286">
        <v>365</v>
      </c>
      <c r="D1286">
        <v>77.644900000000007</v>
      </c>
      <c r="E1286" s="1" t="str">
        <f>IF(ISNA(VLOOKUP(B1286,Mapping!$K$5:$N$193,4,FALSE)),"Not Found",VLOOKUP(B1286,Mapping!$K$5:$N$193,4,FALSE))</f>
        <v>Powerco Ltd</v>
      </c>
      <c r="F1286" s="1" t="str">
        <f>IF(ISNA(VLOOKUP(B1286,Mapping!$K$5:$O$193,1,FALSE)),"Not Found",VLOOKUP(B1286,Mapping!$K$5:$O$193,5,FALSE))</f>
        <v>Manawatu-Wanganui</v>
      </c>
      <c r="G1286" s="1" t="str">
        <f t="shared" si="60"/>
        <v>Powerco Ltd2005Manawatu-Wanganui</v>
      </c>
      <c r="H1286" s="1" t="str">
        <f t="shared" si="61"/>
        <v>Powerco Ltd2005</v>
      </c>
      <c r="I1286" s="1">
        <f t="shared" si="62"/>
        <v>77.644900000000007</v>
      </c>
    </row>
    <row r="1287" spans="1:9">
      <c r="A1287">
        <v>2006</v>
      </c>
      <c r="B1287" t="s">
        <v>227</v>
      </c>
      <c r="C1287">
        <v>365</v>
      </c>
      <c r="D1287">
        <v>80.843249999999998</v>
      </c>
      <c r="E1287" s="1" t="str">
        <f>IF(ISNA(VLOOKUP(B1287,Mapping!$K$5:$N$193,4,FALSE)),"Not Found",VLOOKUP(B1287,Mapping!$K$5:$N$193,4,FALSE))</f>
        <v>Powerco Ltd</v>
      </c>
      <c r="F1287" s="1" t="str">
        <f>IF(ISNA(VLOOKUP(B1287,Mapping!$K$5:$O$193,1,FALSE)),"Not Found",VLOOKUP(B1287,Mapping!$K$5:$O$193,5,FALSE))</f>
        <v>Manawatu-Wanganui</v>
      </c>
      <c r="G1287" s="1" t="str">
        <f t="shared" si="60"/>
        <v>Powerco Ltd2006Manawatu-Wanganui</v>
      </c>
      <c r="H1287" s="1" t="str">
        <f t="shared" si="61"/>
        <v>Powerco Ltd2006</v>
      </c>
      <c r="I1287" s="1">
        <f t="shared" si="62"/>
        <v>80.843249999999998</v>
      </c>
    </row>
    <row r="1288" spans="1:9">
      <c r="A1288">
        <v>2007</v>
      </c>
      <c r="B1288" t="s">
        <v>227</v>
      </c>
      <c r="C1288">
        <v>365</v>
      </c>
      <c r="D1288">
        <v>84.891450000000006</v>
      </c>
      <c r="E1288" s="1" t="str">
        <f>IF(ISNA(VLOOKUP(B1288,Mapping!$K$5:$N$193,4,FALSE)),"Not Found",VLOOKUP(B1288,Mapping!$K$5:$N$193,4,FALSE))</f>
        <v>Powerco Ltd</v>
      </c>
      <c r="F1288" s="1" t="str">
        <f>IF(ISNA(VLOOKUP(B1288,Mapping!$K$5:$O$193,1,FALSE)),"Not Found",VLOOKUP(B1288,Mapping!$K$5:$O$193,5,FALSE))</f>
        <v>Manawatu-Wanganui</v>
      </c>
      <c r="G1288" s="1" t="str">
        <f t="shared" si="60"/>
        <v>Powerco Ltd2007Manawatu-Wanganui</v>
      </c>
      <c r="H1288" s="1" t="str">
        <f t="shared" si="61"/>
        <v>Powerco Ltd2007</v>
      </c>
      <c r="I1288" s="1">
        <f t="shared" si="62"/>
        <v>84.891450000000006</v>
      </c>
    </row>
    <row r="1289" spans="1:9">
      <c r="A1289">
        <v>2008</v>
      </c>
      <c r="B1289" t="s">
        <v>227</v>
      </c>
      <c r="C1289">
        <v>366</v>
      </c>
      <c r="D1289">
        <v>84.404399999999995</v>
      </c>
      <c r="E1289" s="1" t="str">
        <f>IF(ISNA(VLOOKUP(B1289,Mapping!$K$5:$N$193,4,FALSE)),"Not Found",VLOOKUP(B1289,Mapping!$K$5:$N$193,4,FALSE))</f>
        <v>Powerco Ltd</v>
      </c>
      <c r="F1289" s="1" t="str">
        <f>IF(ISNA(VLOOKUP(B1289,Mapping!$K$5:$O$193,1,FALSE)),"Not Found",VLOOKUP(B1289,Mapping!$K$5:$O$193,5,FALSE))</f>
        <v>Manawatu-Wanganui</v>
      </c>
      <c r="G1289" s="1" t="str">
        <f t="shared" si="60"/>
        <v>Powerco Ltd2008Manawatu-Wanganui</v>
      </c>
      <c r="H1289" s="1" t="str">
        <f t="shared" si="61"/>
        <v>Powerco Ltd2008</v>
      </c>
      <c r="I1289" s="1">
        <f t="shared" si="62"/>
        <v>84.404399999999995</v>
      </c>
    </row>
    <row r="1290" spans="1:9">
      <c r="A1290">
        <v>2009</v>
      </c>
      <c r="B1290" t="s">
        <v>227</v>
      </c>
      <c r="C1290">
        <v>365</v>
      </c>
      <c r="D1290">
        <v>85.990600000000001</v>
      </c>
      <c r="E1290" s="1" t="str">
        <f>IF(ISNA(VLOOKUP(B1290,Mapping!$K$5:$N$193,4,FALSE)),"Not Found",VLOOKUP(B1290,Mapping!$K$5:$N$193,4,FALSE))</f>
        <v>Powerco Ltd</v>
      </c>
      <c r="F1290" s="1" t="str">
        <f>IF(ISNA(VLOOKUP(B1290,Mapping!$K$5:$O$193,1,FALSE)),"Not Found",VLOOKUP(B1290,Mapping!$K$5:$O$193,5,FALSE))</f>
        <v>Manawatu-Wanganui</v>
      </c>
      <c r="G1290" s="1" t="str">
        <f t="shared" si="60"/>
        <v>Powerco Ltd2009Manawatu-Wanganui</v>
      </c>
      <c r="H1290" s="1" t="str">
        <f t="shared" si="61"/>
        <v>Powerco Ltd2009</v>
      </c>
      <c r="I1290" s="1">
        <f t="shared" si="62"/>
        <v>85.990600000000001</v>
      </c>
    </row>
    <row r="1291" spans="1:9">
      <c r="A1291">
        <v>2010</v>
      </c>
      <c r="B1291" t="s">
        <v>227</v>
      </c>
      <c r="C1291">
        <v>365</v>
      </c>
      <c r="D1291">
        <v>86.829149999999998</v>
      </c>
      <c r="E1291" s="1" t="str">
        <f>IF(ISNA(VLOOKUP(B1291,Mapping!$K$5:$N$193,4,FALSE)),"Not Found",VLOOKUP(B1291,Mapping!$K$5:$N$193,4,FALSE))</f>
        <v>Powerco Ltd</v>
      </c>
      <c r="F1291" s="1" t="str">
        <f>IF(ISNA(VLOOKUP(B1291,Mapping!$K$5:$O$193,1,FALSE)),"Not Found",VLOOKUP(B1291,Mapping!$K$5:$O$193,5,FALSE))</f>
        <v>Manawatu-Wanganui</v>
      </c>
      <c r="G1291" s="1" t="str">
        <f t="shared" si="60"/>
        <v>Powerco Ltd2010Manawatu-Wanganui</v>
      </c>
      <c r="H1291" s="1" t="str">
        <f t="shared" si="61"/>
        <v>Powerco Ltd2010</v>
      </c>
      <c r="I1291" s="1">
        <f t="shared" si="62"/>
        <v>86.829149999999998</v>
      </c>
    </row>
    <row r="1292" spans="1:9">
      <c r="A1292">
        <v>2011</v>
      </c>
      <c r="B1292" t="s">
        <v>227</v>
      </c>
      <c r="C1292">
        <v>181</v>
      </c>
      <c r="D1292">
        <v>42.601349999999996</v>
      </c>
      <c r="E1292" s="1" t="str">
        <f>IF(ISNA(VLOOKUP(B1292,Mapping!$K$5:$N$193,4,FALSE)),"Not Found",VLOOKUP(B1292,Mapping!$K$5:$N$193,4,FALSE))</f>
        <v>Powerco Ltd</v>
      </c>
      <c r="F1292" s="1" t="str">
        <f>IF(ISNA(VLOOKUP(B1292,Mapping!$K$5:$O$193,1,FALSE)),"Not Found",VLOOKUP(B1292,Mapping!$K$5:$O$193,5,FALSE))</f>
        <v>Manawatu-Wanganui</v>
      </c>
      <c r="G1292" s="1" t="str">
        <f t="shared" si="60"/>
        <v>Powerco Ltd2011Manawatu-Wanganui</v>
      </c>
      <c r="H1292" s="1" t="str">
        <f t="shared" si="61"/>
        <v>Powerco Ltd2011</v>
      </c>
      <c r="I1292" s="1">
        <f t="shared" si="62"/>
        <v>42.601349999999996</v>
      </c>
    </row>
    <row r="1293" spans="1:9">
      <c r="A1293">
        <v>2000</v>
      </c>
      <c r="B1293" t="s">
        <v>228</v>
      </c>
      <c r="C1293">
        <v>366</v>
      </c>
      <c r="D1293">
        <v>69.926500000000004</v>
      </c>
      <c r="E1293" s="1" t="str">
        <f>IF(ISNA(VLOOKUP(B1293,Mapping!$K$5:$N$193,4,FALSE)),"Not Found",VLOOKUP(B1293,Mapping!$K$5:$N$193,4,FALSE))</f>
        <v>Northpower Ltd</v>
      </c>
      <c r="F1293" s="1" t="str">
        <f>IF(ISNA(VLOOKUP(B1293,Mapping!$K$5:$O$193,1,FALSE)),"Not Found",VLOOKUP(B1293,Mapping!$K$5:$O$193,5,FALSE))</f>
        <v>Northland</v>
      </c>
      <c r="G1293" s="1" t="str">
        <f t="shared" si="60"/>
        <v>Northpower Ltd2000Northland</v>
      </c>
      <c r="H1293" s="1" t="str">
        <f t="shared" si="61"/>
        <v>Northpower Ltd2000</v>
      </c>
      <c r="I1293" s="1">
        <f t="shared" si="62"/>
        <v>69.926500000000004</v>
      </c>
    </row>
    <row r="1294" spans="1:9">
      <c r="A1294">
        <v>2001</v>
      </c>
      <c r="B1294" t="s">
        <v>228</v>
      </c>
      <c r="C1294">
        <v>365</v>
      </c>
      <c r="D1294">
        <v>73.449399999999997</v>
      </c>
      <c r="E1294" s="1" t="str">
        <f>IF(ISNA(VLOOKUP(B1294,Mapping!$K$5:$N$193,4,FALSE)),"Not Found",VLOOKUP(B1294,Mapping!$K$5:$N$193,4,FALSE))</f>
        <v>Northpower Ltd</v>
      </c>
      <c r="F1294" s="1" t="str">
        <f>IF(ISNA(VLOOKUP(B1294,Mapping!$K$5:$O$193,1,FALSE)),"Not Found",VLOOKUP(B1294,Mapping!$K$5:$O$193,5,FALSE))</f>
        <v>Northland</v>
      </c>
      <c r="G1294" s="1" t="str">
        <f t="shared" si="60"/>
        <v>Northpower Ltd2001Northland</v>
      </c>
      <c r="H1294" s="1" t="str">
        <f t="shared" si="61"/>
        <v>Northpower Ltd2001</v>
      </c>
      <c r="I1294" s="1">
        <f t="shared" si="62"/>
        <v>73.449399999999997</v>
      </c>
    </row>
    <row r="1295" spans="1:9">
      <c r="A1295">
        <v>2002</v>
      </c>
      <c r="B1295" t="s">
        <v>228</v>
      </c>
      <c r="C1295">
        <v>365</v>
      </c>
      <c r="D1295">
        <v>74.868750000000006</v>
      </c>
      <c r="E1295" s="1" t="str">
        <f>IF(ISNA(VLOOKUP(B1295,Mapping!$K$5:$N$193,4,FALSE)),"Not Found",VLOOKUP(B1295,Mapping!$K$5:$N$193,4,FALSE))</f>
        <v>Northpower Ltd</v>
      </c>
      <c r="F1295" s="1" t="str">
        <f>IF(ISNA(VLOOKUP(B1295,Mapping!$K$5:$O$193,1,FALSE)),"Not Found",VLOOKUP(B1295,Mapping!$K$5:$O$193,5,FALSE))</f>
        <v>Northland</v>
      </c>
      <c r="G1295" s="1" t="str">
        <f t="shared" si="60"/>
        <v>Northpower Ltd2002Northland</v>
      </c>
      <c r="H1295" s="1" t="str">
        <f t="shared" si="61"/>
        <v>Northpower Ltd2002</v>
      </c>
      <c r="I1295" s="1">
        <f t="shared" si="62"/>
        <v>74.868750000000006</v>
      </c>
    </row>
    <row r="1296" spans="1:9">
      <c r="A1296">
        <v>2003</v>
      </c>
      <c r="B1296" t="s">
        <v>228</v>
      </c>
      <c r="C1296">
        <v>365</v>
      </c>
      <c r="D1296">
        <v>77.769149999999996</v>
      </c>
      <c r="E1296" s="1" t="str">
        <f>IF(ISNA(VLOOKUP(B1296,Mapping!$K$5:$N$193,4,FALSE)),"Not Found",VLOOKUP(B1296,Mapping!$K$5:$N$193,4,FALSE))</f>
        <v>Northpower Ltd</v>
      </c>
      <c r="F1296" s="1" t="str">
        <f>IF(ISNA(VLOOKUP(B1296,Mapping!$K$5:$O$193,1,FALSE)),"Not Found",VLOOKUP(B1296,Mapping!$K$5:$O$193,5,FALSE))</f>
        <v>Northland</v>
      </c>
      <c r="G1296" s="1" t="str">
        <f t="shared" si="60"/>
        <v>Northpower Ltd2003Northland</v>
      </c>
      <c r="H1296" s="1" t="str">
        <f t="shared" si="61"/>
        <v>Northpower Ltd2003</v>
      </c>
      <c r="I1296" s="1">
        <f t="shared" si="62"/>
        <v>77.769149999999996</v>
      </c>
    </row>
    <row r="1297" spans="1:9">
      <c r="A1297">
        <v>2004</v>
      </c>
      <c r="B1297" t="s">
        <v>228</v>
      </c>
      <c r="C1297">
        <v>366</v>
      </c>
      <c r="D1297">
        <v>77.349850000000004</v>
      </c>
      <c r="E1297" s="1" t="str">
        <f>IF(ISNA(VLOOKUP(B1297,Mapping!$K$5:$N$193,4,FALSE)),"Not Found",VLOOKUP(B1297,Mapping!$K$5:$N$193,4,FALSE))</f>
        <v>Northpower Ltd</v>
      </c>
      <c r="F1297" s="1" t="str">
        <f>IF(ISNA(VLOOKUP(B1297,Mapping!$K$5:$O$193,1,FALSE)),"Not Found",VLOOKUP(B1297,Mapping!$K$5:$O$193,5,FALSE))</f>
        <v>Northland</v>
      </c>
      <c r="G1297" s="1" t="str">
        <f t="shared" si="60"/>
        <v>Northpower Ltd2004Northland</v>
      </c>
      <c r="H1297" s="1" t="str">
        <f t="shared" si="61"/>
        <v>Northpower Ltd2004</v>
      </c>
      <c r="I1297" s="1">
        <f t="shared" si="62"/>
        <v>77.349850000000004</v>
      </c>
    </row>
    <row r="1298" spans="1:9">
      <c r="A1298">
        <v>2005</v>
      </c>
      <c r="B1298" t="s">
        <v>228</v>
      </c>
      <c r="C1298">
        <v>365</v>
      </c>
      <c r="D1298">
        <v>80.431749999999994</v>
      </c>
      <c r="E1298" s="1" t="str">
        <f>IF(ISNA(VLOOKUP(B1298,Mapping!$K$5:$N$193,4,FALSE)),"Not Found",VLOOKUP(B1298,Mapping!$K$5:$N$193,4,FALSE))</f>
        <v>Northpower Ltd</v>
      </c>
      <c r="F1298" s="1" t="str">
        <f>IF(ISNA(VLOOKUP(B1298,Mapping!$K$5:$O$193,1,FALSE)),"Not Found",VLOOKUP(B1298,Mapping!$K$5:$O$193,5,FALSE))</f>
        <v>Northland</v>
      </c>
      <c r="G1298" s="1" t="str">
        <f t="shared" si="60"/>
        <v>Northpower Ltd2005Northland</v>
      </c>
      <c r="H1298" s="1" t="str">
        <f t="shared" si="61"/>
        <v>Northpower Ltd2005</v>
      </c>
      <c r="I1298" s="1">
        <f t="shared" si="62"/>
        <v>80.431749999999994</v>
      </c>
    </row>
    <row r="1299" spans="1:9">
      <c r="A1299">
        <v>2006</v>
      </c>
      <c r="B1299" t="s">
        <v>228</v>
      </c>
      <c r="C1299">
        <v>365</v>
      </c>
      <c r="D1299">
        <v>82.529449999999997</v>
      </c>
      <c r="E1299" s="1" t="str">
        <f>IF(ISNA(VLOOKUP(B1299,Mapping!$K$5:$N$193,4,FALSE)),"Not Found",VLOOKUP(B1299,Mapping!$K$5:$N$193,4,FALSE))</f>
        <v>Northpower Ltd</v>
      </c>
      <c r="F1299" s="1" t="str">
        <f>IF(ISNA(VLOOKUP(B1299,Mapping!$K$5:$O$193,1,FALSE)),"Not Found",VLOOKUP(B1299,Mapping!$K$5:$O$193,5,FALSE))</f>
        <v>Northland</v>
      </c>
      <c r="G1299" s="1" t="str">
        <f t="shared" si="60"/>
        <v>Northpower Ltd2006Northland</v>
      </c>
      <c r="H1299" s="1" t="str">
        <f t="shared" si="61"/>
        <v>Northpower Ltd2006</v>
      </c>
      <c r="I1299" s="1">
        <f t="shared" si="62"/>
        <v>82.529449999999997</v>
      </c>
    </row>
    <row r="1300" spans="1:9">
      <c r="A1300">
        <v>2007</v>
      </c>
      <c r="B1300" t="s">
        <v>228</v>
      </c>
      <c r="C1300">
        <v>365</v>
      </c>
      <c r="D1300">
        <v>84.147450000000006</v>
      </c>
      <c r="E1300" s="1" t="str">
        <f>IF(ISNA(VLOOKUP(B1300,Mapping!$K$5:$N$193,4,FALSE)),"Not Found",VLOOKUP(B1300,Mapping!$K$5:$N$193,4,FALSE))</f>
        <v>Northpower Ltd</v>
      </c>
      <c r="F1300" s="1" t="str">
        <f>IF(ISNA(VLOOKUP(B1300,Mapping!$K$5:$O$193,1,FALSE)),"Not Found",VLOOKUP(B1300,Mapping!$K$5:$O$193,5,FALSE))</f>
        <v>Northland</v>
      </c>
      <c r="G1300" s="1" t="str">
        <f t="shared" si="60"/>
        <v>Northpower Ltd2007Northland</v>
      </c>
      <c r="H1300" s="1" t="str">
        <f t="shared" si="61"/>
        <v>Northpower Ltd2007</v>
      </c>
      <c r="I1300" s="1">
        <f t="shared" si="62"/>
        <v>84.147450000000006</v>
      </c>
    </row>
    <row r="1301" spans="1:9">
      <c r="A1301">
        <v>2008</v>
      </c>
      <c r="B1301" t="s">
        <v>228</v>
      </c>
      <c r="C1301">
        <v>366</v>
      </c>
      <c r="D1301">
        <v>85.461100000000002</v>
      </c>
      <c r="E1301" s="1" t="str">
        <f>IF(ISNA(VLOOKUP(B1301,Mapping!$K$5:$N$193,4,FALSE)),"Not Found",VLOOKUP(B1301,Mapping!$K$5:$N$193,4,FALSE))</f>
        <v>Northpower Ltd</v>
      </c>
      <c r="F1301" s="1" t="str">
        <f>IF(ISNA(VLOOKUP(B1301,Mapping!$K$5:$O$193,1,FALSE)),"Not Found",VLOOKUP(B1301,Mapping!$K$5:$O$193,5,FALSE))</f>
        <v>Northland</v>
      </c>
      <c r="G1301" s="1" t="str">
        <f t="shared" si="60"/>
        <v>Northpower Ltd2008Northland</v>
      </c>
      <c r="H1301" s="1" t="str">
        <f t="shared" si="61"/>
        <v>Northpower Ltd2008</v>
      </c>
      <c r="I1301" s="1">
        <f t="shared" si="62"/>
        <v>85.461100000000002</v>
      </c>
    </row>
    <row r="1302" spans="1:9">
      <c r="A1302">
        <v>2009</v>
      </c>
      <c r="B1302" t="s">
        <v>228</v>
      </c>
      <c r="C1302">
        <v>365</v>
      </c>
      <c r="D1302">
        <v>85.053049999999999</v>
      </c>
      <c r="E1302" s="1" t="str">
        <f>IF(ISNA(VLOOKUP(B1302,Mapping!$K$5:$N$193,4,FALSE)),"Not Found",VLOOKUP(B1302,Mapping!$K$5:$N$193,4,FALSE))</f>
        <v>Northpower Ltd</v>
      </c>
      <c r="F1302" s="1" t="str">
        <f>IF(ISNA(VLOOKUP(B1302,Mapping!$K$5:$O$193,1,FALSE)),"Not Found",VLOOKUP(B1302,Mapping!$K$5:$O$193,5,FALSE))</f>
        <v>Northland</v>
      </c>
      <c r="G1302" s="1" t="str">
        <f t="shared" si="60"/>
        <v>Northpower Ltd2009Northland</v>
      </c>
      <c r="H1302" s="1" t="str">
        <f t="shared" si="61"/>
        <v>Northpower Ltd2009</v>
      </c>
      <c r="I1302" s="1">
        <f t="shared" si="62"/>
        <v>85.053049999999999</v>
      </c>
    </row>
    <row r="1303" spans="1:9">
      <c r="A1303">
        <v>2010</v>
      </c>
      <c r="B1303" t="s">
        <v>228</v>
      </c>
      <c r="C1303">
        <v>365</v>
      </c>
      <c r="D1303">
        <v>80.647850000000005</v>
      </c>
      <c r="E1303" s="1" t="str">
        <f>IF(ISNA(VLOOKUP(B1303,Mapping!$K$5:$N$193,4,FALSE)),"Not Found",VLOOKUP(B1303,Mapping!$K$5:$N$193,4,FALSE))</f>
        <v>Northpower Ltd</v>
      </c>
      <c r="F1303" s="1" t="str">
        <f>IF(ISNA(VLOOKUP(B1303,Mapping!$K$5:$O$193,1,FALSE)),"Not Found",VLOOKUP(B1303,Mapping!$K$5:$O$193,5,FALSE))</f>
        <v>Northland</v>
      </c>
      <c r="G1303" s="1" t="str">
        <f t="shared" si="60"/>
        <v>Northpower Ltd2010Northland</v>
      </c>
      <c r="H1303" s="1" t="str">
        <f t="shared" si="61"/>
        <v>Northpower Ltd2010</v>
      </c>
      <c r="I1303" s="1">
        <f t="shared" si="62"/>
        <v>80.647850000000005</v>
      </c>
    </row>
    <row r="1304" spans="1:9">
      <c r="A1304">
        <v>2011</v>
      </c>
      <c r="B1304" t="s">
        <v>228</v>
      </c>
      <c r="C1304">
        <v>181</v>
      </c>
      <c r="D1304">
        <v>38.509399999999999</v>
      </c>
      <c r="E1304" s="1" t="str">
        <f>IF(ISNA(VLOOKUP(B1304,Mapping!$K$5:$N$193,4,FALSE)),"Not Found",VLOOKUP(B1304,Mapping!$K$5:$N$193,4,FALSE))</f>
        <v>Northpower Ltd</v>
      </c>
      <c r="F1304" s="1" t="str">
        <f>IF(ISNA(VLOOKUP(B1304,Mapping!$K$5:$O$193,1,FALSE)),"Not Found",VLOOKUP(B1304,Mapping!$K$5:$O$193,5,FALSE))</f>
        <v>Northland</v>
      </c>
      <c r="G1304" s="1" t="str">
        <f t="shared" si="60"/>
        <v>Northpower Ltd2011Northland</v>
      </c>
      <c r="H1304" s="1" t="str">
        <f t="shared" si="61"/>
        <v>Northpower Ltd2011</v>
      </c>
      <c r="I1304" s="1">
        <f t="shared" si="62"/>
        <v>38.509399999999999</v>
      </c>
    </row>
    <row r="1305" spans="1:9">
      <c r="A1305">
        <v>2000</v>
      </c>
      <c r="B1305" t="s">
        <v>229</v>
      </c>
      <c r="C1305">
        <v>366</v>
      </c>
      <c r="D1305">
        <v>38.136200000000002</v>
      </c>
      <c r="E1305" s="1" t="str">
        <f>IF(ISNA(VLOOKUP(B1305,Mapping!$K$5:$N$193,4,FALSE)),"Not Found",VLOOKUP(B1305,Mapping!$K$5:$N$193,4,FALSE))</f>
        <v>Powerco Ltd</v>
      </c>
      <c r="F1305" s="1" t="str">
        <f>IF(ISNA(VLOOKUP(B1305,Mapping!$K$5:$O$193,1,FALSE)),"Not Found",VLOOKUP(B1305,Mapping!$K$5:$O$193,5,FALSE))</f>
        <v>Manawatu-Wanganui</v>
      </c>
      <c r="G1305" s="1" t="str">
        <f t="shared" si="60"/>
        <v>Powerco Ltd2000Manawatu-Wanganui</v>
      </c>
      <c r="H1305" s="1" t="str">
        <f t="shared" si="61"/>
        <v>Powerco Ltd2000</v>
      </c>
      <c r="I1305" s="1">
        <f t="shared" si="62"/>
        <v>38.136200000000002</v>
      </c>
    </row>
    <row r="1306" spans="1:9">
      <c r="A1306">
        <v>2001</v>
      </c>
      <c r="B1306" t="s">
        <v>229</v>
      </c>
      <c r="C1306">
        <v>365</v>
      </c>
      <c r="D1306">
        <v>36.770350000000001</v>
      </c>
      <c r="E1306" s="1" t="str">
        <f>IF(ISNA(VLOOKUP(B1306,Mapping!$K$5:$N$193,4,FALSE)),"Not Found",VLOOKUP(B1306,Mapping!$K$5:$N$193,4,FALSE))</f>
        <v>Powerco Ltd</v>
      </c>
      <c r="F1306" s="1" t="str">
        <f>IF(ISNA(VLOOKUP(B1306,Mapping!$K$5:$O$193,1,FALSE)),"Not Found",VLOOKUP(B1306,Mapping!$K$5:$O$193,5,FALSE))</f>
        <v>Manawatu-Wanganui</v>
      </c>
      <c r="G1306" s="1" t="str">
        <f t="shared" si="60"/>
        <v>Powerco Ltd2001Manawatu-Wanganui</v>
      </c>
      <c r="H1306" s="1" t="str">
        <f t="shared" si="61"/>
        <v>Powerco Ltd2001</v>
      </c>
      <c r="I1306" s="1">
        <f t="shared" si="62"/>
        <v>36.770350000000001</v>
      </c>
    </row>
    <row r="1307" spans="1:9">
      <c r="A1307">
        <v>2002</v>
      </c>
      <c r="B1307" t="s">
        <v>229</v>
      </c>
      <c r="C1307">
        <v>365</v>
      </c>
      <c r="D1307">
        <v>37.179499999999997</v>
      </c>
      <c r="E1307" s="1" t="str">
        <f>IF(ISNA(VLOOKUP(B1307,Mapping!$K$5:$N$193,4,FALSE)),"Not Found",VLOOKUP(B1307,Mapping!$K$5:$N$193,4,FALSE))</f>
        <v>Powerco Ltd</v>
      </c>
      <c r="F1307" s="1" t="str">
        <f>IF(ISNA(VLOOKUP(B1307,Mapping!$K$5:$O$193,1,FALSE)),"Not Found",VLOOKUP(B1307,Mapping!$K$5:$O$193,5,FALSE))</f>
        <v>Manawatu-Wanganui</v>
      </c>
      <c r="G1307" s="1" t="str">
        <f t="shared" si="60"/>
        <v>Powerco Ltd2002Manawatu-Wanganui</v>
      </c>
      <c r="H1307" s="1" t="str">
        <f t="shared" si="61"/>
        <v>Powerco Ltd2002</v>
      </c>
      <c r="I1307" s="1">
        <f t="shared" si="62"/>
        <v>37.179499999999997</v>
      </c>
    </row>
    <row r="1308" spans="1:9">
      <c r="A1308">
        <v>2003</v>
      </c>
      <c r="B1308" t="s">
        <v>229</v>
      </c>
      <c r="C1308">
        <v>365</v>
      </c>
      <c r="D1308">
        <v>36.750250000000001</v>
      </c>
      <c r="E1308" s="1" t="str">
        <f>IF(ISNA(VLOOKUP(B1308,Mapping!$K$5:$N$193,4,FALSE)),"Not Found",VLOOKUP(B1308,Mapping!$K$5:$N$193,4,FALSE))</f>
        <v>Powerco Ltd</v>
      </c>
      <c r="F1308" s="1" t="str">
        <f>IF(ISNA(VLOOKUP(B1308,Mapping!$K$5:$O$193,1,FALSE)),"Not Found",VLOOKUP(B1308,Mapping!$K$5:$O$193,5,FALSE))</f>
        <v>Manawatu-Wanganui</v>
      </c>
      <c r="G1308" s="1" t="str">
        <f t="shared" si="60"/>
        <v>Powerco Ltd2003Manawatu-Wanganui</v>
      </c>
      <c r="H1308" s="1" t="str">
        <f t="shared" si="61"/>
        <v>Powerco Ltd2003</v>
      </c>
      <c r="I1308" s="1">
        <f t="shared" si="62"/>
        <v>36.750250000000001</v>
      </c>
    </row>
    <row r="1309" spans="1:9">
      <c r="A1309">
        <v>2004</v>
      </c>
      <c r="B1309" t="s">
        <v>229</v>
      </c>
      <c r="C1309">
        <v>366</v>
      </c>
      <c r="D1309">
        <v>38.462449999999997</v>
      </c>
      <c r="E1309" s="1" t="str">
        <f>IF(ISNA(VLOOKUP(B1309,Mapping!$K$5:$N$193,4,FALSE)),"Not Found",VLOOKUP(B1309,Mapping!$K$5:$N$193,4,FALSE))</f>
        <v>Powerco Ltd</v>
      </c>
      <c r="F1309" s="1" t="str">
        <f>IF(ISNA(VLOOKUP(B1309,Mapping!$K$5:$O$193,1,FALSE)),"Not Found",VLOOKUP(B1309,Mapping!$K$5:$O$193,5,FALSE))</f>
        <v>Manawatu-Wanganui</v>
      </c>
      <c r="G1309" s="1" t="str">
        <f t="shared" si="60"/>
        <v>Powerco Ltd2004Manawatu-Wanganui</v>
      </c>
      <c r="H1309" s="1" t="str">
        <f t="shared" si="61"/>
        <v>Powerco Ltd2004</v>
      </c>
      <c r="I1309" s="1">
        <f t="shared" si="62"/>
        <v>38.462449999999997</v>
      </c>
    </row>
    <row r="1310" spans="1:9">
      <c r="A1310">
        <v>2005</v>
      </c>
      <c r="B1310" t="s">
        <v>229</v>
      </c>
      <c r="C1310">
        <v>365</v>
      </c>
      <c r="D1310">
        <v>37.517749999999999</v>
      </c>
      <c r="E1310" s="1" t="str">
        <f>IF(ISNA(VLOOKUP(B1310,Mapping!$K$5:$N$193,4,FALSE)),"Not Found",VLOOKUP(B1310,Mapping!$K$5:$N$193,4,FALSE))</f>
        <v>Powerco Ltd</v>
      </c>
      <c r="F1310" s="1" t="str">
        <f>IF(ISNA(VLOOKUP(B1310,Mapping!$K$5:$O$193,1,FALSE)),"Not Found",VLOOKUP(B1310,Mapping!$K$5:$O$193,5,FALSE))</f>
        <v>Manawatu-Wanganui</v>
      </c>
      <c r="G1310" s="1" t="str">
        <f t="shared" si="60"/>
        <v>Powerco Ltd2005Manawatu-Wanganui</v>
      </c>
      <c r="H1310" s="1" t="str">
        <f t="shared" si="61"/>
        <v>Powerco Ltd2005</v>
      </c>
      <c r="I1310" s="1">
        <f t="shared" si="62"/>
        <v>37.517749999999999</v>
      </c>
    </row>
    <row r="1311" spans="1:9">
      <c r="A1311">
        <v>2006</v>
      </c>
      <c r="B1311" t="s">
        <v>229</v>
      </c>
      <c r="C1311">
        <v>365</v>
      </c>
      <c r="D1311">
        <v>39.213549999999998</v>
      </c>
      <c r="E1311" s="1" t="str">
        <f>IF(ISNA(VLOOKUP(B1311,Mapping!$K$5:$N$193,4,FALSE)),"Not Found",VLOOKUP(B1311,Mapping!$K$5:$N$193,4,FALSE))</f>
        <v>Powerco Ltd</v>
      </c>
      <c r="F1311" s="1" t="str">
        <f>IF(ISNA(VLOOKUP(B1311,Mapping!$K$5:$O$193,1,FALSE)),"Not Found",VLOOKUP(B1311,Mapping!$K$5:$O$193,5,FALSE))</f>
        <v>Manawatu-Wanganui</v>
      </c>
      <c r="G1311" s="1" t="str">
        <f t="shared" si="60"/>
        <v>Powerco Ltd2006Manawatu-Wanganui</v>
      </c>
      <c r="H1311" s="1" t="str">
        <f t="shared" si="61"/>
        <v>Powerco Ltd2006</v>
      </c>
      <c r="I1311" s="1">
        <f t="shared" si="62"/>
        <v>39.213549999999998</v>
      </c>
    </row>
    <row r="1312" spans="1:9">
      <c r="A1312">
        <v>2007</v>
      </c>
      <c r="B1312" t="s">
        <v>229</v>
      </c>
      <c r="C1312">
        <v>365</v>
      </c>
      <c r="D1312">
        <v>38.467849999999999</v>
      </c>
      <c r="E1312" s="1" t="str">
        <f>IF(ISNA(VLOOKUP(B1312,Mapping!$K$5:$N$193,4,FALSE)),"Not Found",VLOOKUP(B1312,Mapping!$K$5:$N$193,4,FALSE))</f>
        <v>Powerco Ltd</v>
      </c>
      <c r="F1312" s="1" t="str">
        <f>IF(ISNA(VLOOKUP(B1312,Mapping!$K$5:$O$193,1,FALSE)),"Not Found",VLOOKUP(B1312,Mapping!$K$5:$O$193,5,FALSE))</f>
        <v>Manawatu-Wanganui</v>
      </c>
      <c r="G1312" s="1" t="str">
        <f t="shared" si="60"/>
        <v>Powerco Ltd2007Manawatu-Wanganui</v>
      </c>
      <c r="H1312" s="1" t="str">
        <f t="shared" si="61"/>
        <v>Powerco Ltd2007</v>
      </c>
      <c r="I1312" s="1">
        <f t="shared" si="62"/>
        <v>38.467849999999999</v>
      </c>
    </row>
    <row r="1313" spans="1:9">
      <c r="A1313">
        <v>2008</v>
      </c>
      <c r="B1313" t="s">
        <v>229</v>
      </c>
      <c r="C1313">
        <v>366</v>
      </c>
      <c r="D1313">
        <v>37.714500000000001</v>
      </c>
      <c r="E1313" s="1" t="str">
        <f>IF(ISNA(VLOOKUP(B1313,Mapping!$K$5:$N$193,4,FALSE)),"Not Found",VLOOKUP(B1313,Mapping!$K$5:$N$193,4,FALSE))</f>
        <v>Powerco Ltd</v>
      </c>
      <c r="F1313" s="1" t="str">
        <f>IF(ISNA(VLOOKUP(B1313,Mapping!$K$5:$O$193,1,FALSE)),"Not Found",VLOOKUP(B1313,Mapping!$K$5:$O$193,5,FALSE))</f>
        <v>Manawatu-Wanganui</v>
      </c>
      <c r="G1313" s="1" t="str">
        <f t="shared" si="60"/>
        <v>Powerco Ltd2008Manawatu-Wanganui</v>
      </c>
      <c r="H1313" s="1" t="str">
        <f t="shared" si="61"/>
        <v>Powerco Ltd2008</v>
      </c>
      <c r="I1313" s="1">
        <f t="shared" si="62"/>
        <v>37.714500000000001</v>
      </c>
    </row>
    <row r="1314" spans="1:9">
      <c r="A1314">
        <v>2009</v>
      </c>
      <c r="B1314" t="s">
        <v>229</v>
      </c>
      <c r="C1314">
        <v>365</v>
      </c>
      <c r="D1314">
        <v>38.310850000000002</v>
      </c>
      <c r="E1314" s="1" t="str">
        <f>IF(ISNA(VLOOKUP(B1314,Mapping!$K$5:$N$193,4,FALSE)),"Not Found",VLOOKUP(B1314,Mapping!$K$5:$N$193,4,FALSE))</f>
        <v>Powerco Ltd</v>
      </c>
      <c r="F1314" s="1" t="str">
        <f>IF(ISNA(VLOOKUP(B1314,Mapping!$K$5:$O$193,1,FALSE)),"Not Found",VLOOKUP(B1314,Mapping!$K$5:$O$193,5,FALSE))</f>
        <v>Manawatu-Wanganui</v>
      </c>
      <c r="G1314" s="1" t="str">
        <f t="shared" si="60"/>
        <v>Powerco Ltd2009Manawatu-Wanganui</v>
      </c>
      <c r="H1314" s="1" t="str">
        <f t="shared" si="61"/>
        <v>Powerco Ltd2009</v>
      </c>
      <c r="I1314" s="1">
        <f t="shared" si="62"/>
        <v>38.310850000000002</v>
      </c>
    </row>
    <row r="1315" spans="1:9">
      <c r="A1315">
        <v>2010</v>
      </c>
      <c r="B1315" t="s">
        <v>229</v>
      </c>
      <c r="C1315">
        <v>365</v>
      </c>
      <c r="D1315">
        <v>36.917499999999997</v>
      </c>
      <c r="E1315" s="1" t="str">
        <f>IF(ISNA(VLOOKUP(B1315,Mapping!$K$5:$N$193,4,FALSE)),"Not Found",VLOOKUP(B1315,Mapping!$K$5:$N$193,4,FALSE))</f>
        <v>Powerco Ltd</v>
      </c>
      <c r="F1315" s="1" t="str">
        <f>IF(ISNA(VLOOKUP(B1315,Mapping!$K$5:$O$193,1,FALSE)),"Not Found",VLOOKUP(B1315,Mapping!$K$5:$O$193,5,FALSE))</f>
        <v>Manawatu-Wanganui</v>
      </c>
      <c r="G1315" s="1" t="str">
        <f t="shared" si="60"/>
        <v>Powerco Ltd2010Manawatu-Wanganui</v>
      </c>
      <c r="H1315" s="1" t="str">
        <f t="shared" si="61"/>
        <v>Powerco Ltd2010</v>
      </c>
      <c r="I1315" s="1">
        <f t="shared" si="62"/>
        <v>36.917499999999997</v>
      </c>
    </row>
    <row r="1316" spans="1:9">
      <c r="A1316">
        <v>2011</v>
      </c>
      <c r="B1316" t="s">
        <v>229</v>
      </c>
      <c r="C1316">
        <v>181</v>
      </c>
      <c r="D1316">
        <v>17.13795</v>
      </c>
      <c r="E1316" s="1" t="str">
        <f>IF(ISNA(VLOOKUP(B1316,Mapping!$K$5:$N$193,4,FALSE)),"Not Found",VLOOKUP(B1316,Mapping!$K$5:$N$193,4,FALSE))</f>
        <v>Powerco Ltd</v>
      </c>
      <c r="F1316" s="1" t="str">
        <f>IF(ISNA(VLOOKUP(B1316,Mapping!$K$5:$O$193,1,FALSE)),"Not Found",VLOOKUP(B1316,Mapping!$K$5:$O$193,5,FALSE))</f>
        <v>Manawatu-Wanganui</v>
      </c>
      <c r="G1316" s="1" t="str">
        <f t="shared" si="60"/>
        <v>Powerco Ltd2011Manawatu-Wanganui</v>
      </c>
      <c r="H1316" s="1" t="str">
        <f t="shared" si="61"/>
        <v>Powerco Ltd2011</v>
      </c>
      <c r="I1316" s="1">
        <f t="shared" si="62"/>
        <v>17.13795</v>
      </c>
    </row>
    <row r="1317" spans="1:9">
      <c r="A1317">
        <v>2000</v>
      </c>
      <c r="B1317" t="s">
        <v>230</v>
      </c>
      <c r="C1317">
        <v>366</v>
      </c>
      <c r="D1317">
        <v>93.92765</v>
      </c>
      <c r="E1317" s="1" t="str">
        <f>IF(ISNA(VLOOKUP(B1317,Mapping!$K$5:$N$193,4,FALSE)),"Not Found",VLOOKUP(B1317,Mapping!$K$5:$N$193,4,FALSE))</f>
        <v>The Power Company Ltd</v>
      </c>
      <c r="F1317" s="1" t="str">
        <f>IF(ISNA(VLOOKUP(B1317,Mapping!$K$5:$O$193,1,FALSE)),"Not Found",VLOOKUP(B1317,Mapping!$K$5:$O$193,5,FALSE))</f>
        <v>Southland</v>
      </c>
      <c r="G1317" s="1" t="str">
        <f t="shared" si="60"/>
        <v>The Power Company Ltd2000Southland</v>
      </c>
      <c r="H1317" s="1" t="str">
        <f t="shared" si="61"/>
        <v>The Power Company Ltd2000</v>
      </c>
      <c r="I1317" s="1">
        <f t="shared" si="62"/>
        <v>93.92765</v>
      </c>
    </row>
    <row r="1318" spans="1:9">
      <c r="A1318">
        <v>2001</v>
      </c>
      <c r="B1318" t="s">
        <v>230</v>
      </c>
      <c r="C1318">
        <v>365</v>
      </c>
      <c r="D1318">
        <v>141.32565</v>
      </c>
      <c r="E1318" s="1" t="str">
        <f>IF(ISNA(VLOOKUP(B1318,Mapping!$K$5:$N$193,4,FALSE)),"Not Found",VLOOKUP(B1318,Mapping!$K$5:$N$193,4,FALSE))</f>
        <v>The Power Company Ltd</v>
      </c>
      <c r="F1318" s="1" t="str">
        <f>IF(ISNA(VLOOKUP(B1318,Mapping!$K$5:$O$193,1,FALSE)),"Not Found",VLOOKUP(B1318,Mapping!$K$5:$O$193,5,FALSE))</f>
        <v>Southland</v>
      </c>
      <c r="G1318" s="1" t="str">
        <f t="shared" si="60"/>
        <v>The Power Company Ltd2001Southland</v>
      </c>
      <c r="H1318" s="1" t="str">
        <f t="shared" si="61"/>
        <v>The Power Company Ltd2001</v>
      </c>
      <c r="I1318" s="1">
        <f t="shared" si="62"/>
        <v>141.32565</v>
      </c>
    </row>
    <row r="1319" spans="1:9">
      <c r="A1319">
        <v>2002</v>
      </c>
      <c r="B1319" t="s">
        <v>230</v>
      </c>
      <c r="C1319">
        <v>365</v>
      </c>
      <c r="D1319">
        <v>195.82525000000001</v>
      </c>
      <c r="E1319" s="1" t="str">
        <f>IF(ISNA(VLOOKUP(B1319,Mapping!$K$5:$N$193,4,FALSE)),"Not Found",VLOOKUP(B1319,Mapping!$K$5:$N$193,4,FALSE))</f>
        <v>The Power Company Ltd</v>
      </c>
      <c r="F1319" s="1" t="str">
        <f>IF(ISNA(VLOOKUP(B1319,Mapping!$K$5:$O$193,1,FALSE)),"Not Found",VLOOKUP(B1319,Mapping!$K$5:$O$193,5,FALSE))</f>
        <v>Southland</v>
      </c>
      <c r="G1319" s="1" t="str">
        <f t="shared" si="60"/>
        <v>The Power Company Ltd2002Southland</v>
      </c>
      <c r="H1319" s="1" t="str">
        <f t="shared" si="61"/>
        <v>The Power Company Ltd2002</v>
      </c>
      <c r="I1319" s="1">
        <f t="shared" si="62"/>
        <v>195.82525000000001</v>
      </c>
    </row>
    <row r="1320" spans="1:9">
      <c r="A1320">
        <v>2003</v>
      </c>
      <c r="B1320" t="s">
        <v>230</v>
      </c>
      <c r="C1320">
        <v>365</v>
      </c>
      <c r="D1320">
        <v>198.78059999999999</v>
      </c>
      <c r="E1320" s="1" t="str">
        <f>IF(ISNA(VLOOKUP(B1320,Mapping!$K$5:$N$193,4,FALSE)),"Not Found",VLOOKUP(B1320,Mapping!$K$5:$N$193,4,FALSE))</f>
        <v>The Power Company Ltd</v>
      </c>
      <c r="F1320" s="1" t="str">
        <f>IF(ISNA(VLOOKUP(B1320,Mapping!$K$5:$O$193,1,FALSE)),"Not Found",VLOOKUP(B1320,Mapping!$K$5:$O$193,5,FALSE))</f>
        <v>Southland</v>
      </c>
      <c r="G1320" s="1" t="str">
        <f t="shared" si="60"/>
        <v>The Power Company Ltd2003Southland</v>
      </c>
      <c r="H1320" s="1" t="str">
        <f t="shared" si="61"/>
        <v>The Power Company Ltd2003</v>
      </c>
      <c r="I1320" s="1">
        <f t="shared" si="62"/>
        <v>198.78059999999999</v>
      </c>
    </row>
    <row r="1321" spans="1:9">
      <c r="A1321">
        <v>2004</v>
      </c>
      <c r="B1321" t="s">
        <v>230</v>
      </c>
      <c r="C1321">
        <v>366</v>
      </c>
      <c r="D1321">
        <v>210.40545</v>
      </c>
      <c r="E1321" s="1" t="str">
        <f>IF(ISNA(VLOOKUP(B1321,Mapping!$K$5:$N$193,4,FALSE)),"Not Found",VLOOKUP(B1321,Mapping!$K$5:$N$193,4,FALSE))</f>
        <v>The Power Company Ltd</v>
      </c>
      <c r="F1321" s="1" t="str">
        <f>IF(ISNA(VLOOKUP(B1321,Mapping!$K$5:$O$193,1,FALSE)),"Not Found",VLOOKUP(B1321,Mapping!$K$5:$O$193,5,FALSE))</f>
        <v>Southland</v>
      </c>
      <c r="G1321" s="1" t="str">
        <f t="shared" si="60"/>
        <v>The Power Company Ltd2004Southland</v>
      </c>
      <c r="H1321" s="1" t="str">
        <f t="shared" si="61"/>
        <v>The Power Company Ltd2004</v>
      </c>
      <c r="I1321" s="1">
        <f t="shared" si="62"/>
        <v>210.40545</v>
      </c>
    </row>
    <row r="1322" spans="1:9">
      <c r="A1322">
        <v>2005</v>
      </c>
      <c r="B1322" t="s">
        <v>230</v>
      </c>
      <c r="C1322">
        <v>365</v>
      </c>
      <c r="D1322">
        <v>214.4915</v>
      </c>
      <c r="E1322" s="1" t="str">
        <f>IF(ISNA(VLOOKUP(B1322,Mapping!$K$5:$N$193,4,FALSE)),"Not Found",VLOOKUP(B1322,Mapping!$K$5:$N$193,4,FALSE))</f>
        <v>The Power Company Ltd</v>
      </c>
      <c r="F1322" s="1" t="str">
        <f>IF(ISNA(VLOOKUP(B1322,Mapping!$K$5:$O$193,1,FALSE)),"Not Found",VLOOKUP(B1322,Mapping!$K$5:$O$193,5,FALSE))</f>
        <v>Southland</v>
      </c>
      <c r="G1322" s="1" t="str">
        <f t="shared" si="60"/>
        <v>The Power Company Ltd2005Southland</v>
      </c>
      <c r="H1322" s="1" t="str">
        <f t="shared" si="61"/>
        <v>The Power Company Ltd2005</v>
      </c>
      <c r="I1322" s="1">
        <f t="shared" si="62"/>
        <v>214.4915</v>
      </c>
    </row>
    <row r="1323" spans="1:9">
      <c r="A1323">
        <v>2006</v>
      </c>
      <c r="B1323" t="s">
        <v>230</v>
      </c>
      <c r="C1323">
        <v>365</v>
      </c>
      <c r="D1323">
        <v>230.82445000000001</v>
      </c>
      <c r="E1323" s="1" t="str">
        <f>IF(ISNA(VLOOKUP(B1323,Mapping!$K$5:$N$193,4,FALSE)),"Not Found",VLOOKUP(B1323,Mapping!$K$5:$N$193,4,FALSE))</f>
        <v>The Power Company Ltd</v>
      </c>
      <c r="F1323" s="1" t="str">
        <f>IF(ISNA(VLOOKUP(B1323,Mapping!$K$5:$O$193,1,FALSE)),"Not Found",VLOOKUP(B1323,Mapping!$K$5:$O$193,5,FALSE))</f>
        <v>Southland</v>
      </c>
      <c r="G1323" s="1" t="str">
        <f t="shared" si="60"/>
        <v>The Power Company Ltd2006Southland</v>
      </c>
      <c r="H1323" s="1" t="str">
        <f t="shared" si="61"/>
        <v>The Power Company Ltd2006</v>
      </c>
      <c r="I1323" s="1">
        <f t="shared" si="62"/>
        <v>230.82445000000001</v>
      </c>
    </row>
    <row r="1324" spans="1:9">
      <c r="A1324">
        <v>2007</v>
      </c>
      <c r="B1324" t="s">
        <v>230</v>
      </c>
      <c r="C1324">
        <v>365</v>
      </c>
      <c r="D1324">
        <v>183.23830000000001</v>
      </c>
      <c r="E1324" s="1" t="str">
        <f>IF(ISNA(VLOOKUP(B1324,Mapping!$K$5:$N$193,4,FALSE)),"Not Found",VLOOKUP(B1324,Mapping!$K$5:$N$193,4,FALSE))</f>
        <v>The Power Company Ltd</v>
      </c>
      <c r="F1324" s="1" t="str">
        <f>IF(ISNA(VLOOKUP(B1324,Mapping!$K$5:$O$193,1,FALSE)),"Not Found",VLOOKUP(B1324,Mapping!$K$5:$O$193,5,FALSE))</f>
        <v>Southland</v>
      </c>
      <c r="G1324" s="1" t="str">
        <f t="shared" si="60"/>
        <v>The Power Company Ltd2007Southland</v>
      </c>
      <c r="H1324" s="1" t="str">
        <f t="shared" si="61"/>
        <v>The Power Company Ltd2007</v>
      </c>
      <c r="I1324" s="1">
        <f t="shared" si="62"/>
        <v>183.23830000000001</v>
      </c>
    </row>
    <row r="1325" spans="1:9">
      <c r="A1325">
        <v>2008</v>
      </c>
      <c r="B1325" t="s">
        <v>230</v>
      </c>
      <c r="C1325">
        <v>366</v>
      </c>
      <c r="D1325">
        <v>116.74065</v>
      </c>
      <c r="E1325" s="1" t="str">
        <f>IF(ISNA(VLOOKUP(B1325,Mapping!$K$5:$N$193,4,FALSE)),"Not Found",VLOOKUP(B1325,Mapping!$K$5:$N$193,4,FALSE))</f>
        <v>The Power Company Ltd</v>
      </c>
      <c r="F1325" s="1" t="str">
        <f>IF(ISNA(VLOOKUP(B1325,Mapping!$K$5:$O$193,1,FALSE)),"Not Found",VLOOKUP(B1325,Mapping!$K$5:$O$193,5,FALSE))</f>
        <v>Southland</v>
      </c>
      <c r="G1325" s="1" t="str">
        <f t="shared" si="60"/>
        <v>The Power Company Ltd2008Southland</v>
      </c>
      <c r="H1325" s="1" t="str">
        <f t="shared" si="61"/>
        <v>The Power Company Ltd2008</v>
      </c>
      <c r="I1325" s="1">
        <f t="shared" si="62"/>
        <v>116.74065</v>
      </c>
    </row>
    <row r="1326" spans="1:9">
      <c r="A1326">
        <v>2009</v>
      </c>
      <c r="B1326" t="s">
        <v>230</v>
      </c>
      <c r="C1326">
        <v>365</v>
      </c>
      <c r="D1326">
        <v>118.26835</v>
      </c>
      <c r="E1326" s="1" t="str">
        <f>IF(ISNA(VLOOKUP(B1326,Mapping!$K$5:$N$193,4,FALSE)),"Not Found",VLOOKUP(B1326,Mapping!$K$5:$N$193,4,FALSE))</f>
        <v>The Power Company Ltd</v>
      </c>
      <c r="F1326" s="1" t="str">
        <f>IF(ISNA(VLOOKUP(B1326,Mapping!$K$5:$O$193,1,FALSE)),"Not Found",VLOOKUP(B1326,Mapping!$K$5:$O$193,5,FALSE))</f>
        <v>Southland</v>
      </c>
      <c r="G1326" s="1" t="str">
        <f t="shared" si="60"/>
        <v>The Power Company Ltd2009Southland</v>
      </c>
      <c r="H1326" s="1" t="str">
        <f t="shared" si="61"/>
        <v>The Power Company Ltd2009</v>
      </c>
      <c r="I1326" s="1">
        <f t="shared" si="62"/>
        <v>118.26835</v>
      </c>
    </row>
    <row r="1327" spans="1:9">
      <c r="A1327">
        <v>2010</v>
      </c>
      <c r="B1327" t="s">
        <v>230</v>
      </c>
      <c r="C1327">
        <v>365</v>
      </c>
      <c r="D1327">
        <v>107.97975</v>
      </c>
      <c r="E1327" s="1" t="str">
        <f>IF(ISNA(VLOOKUP(B1327,Mapping!$K$5:$N$193,4,FALSE)),"Not Found",VLOOKUP(B1327,Mapping!$K$5:$N$193,4,FALSE))</f>
        <v>The Power Company Ltd</v>
      </c>
      <c r="F1327" s="1" t="str">
        <f>IF(ISNA(VLOOKUP(B1327,Mapping!$K$5:$O$193,1,FALSE)),"Not Found",VLOOKUP(B1327,Mapping!$K$5:$O$193,5,FALSE))</f>
        <v>Southland</v>
      </c>
      <c r="G1327" s="1" t="str">
        <f t="shared" si="60"/>
        <v>The Power Company Ltd2010Southland</v>
      </c>
      <c r="H1327" s="1" t="str">
        <f t="shared" si="61"/>
        <v>The Power Company Ltd2010</v>
      </c>
      <c r="I1327" s="1">
        <f t="shared" si="62"/>
        <v>107.97975</v>
      </c>
    </row>
    <row r="1328" spans="1:9">
      <c r="A1328">
        <v>2011</v>
      </c>
      <c r="B1328" t="s">
        <v>230</v>
      </c>
      <c r="C1328">
        <v>181</v>
      </c>
      <c r="D1328">
        <v>76.069950000000006</v>
      </c>
      <c r="E1328" s="1" t="str">
        <f>IF(ISNA(VLOOKUP(B1328,Mapping!$K$5:$N$193,4,FALSE)),"Not Found",VLOOKUP(B1328,Mapping!$K$5:$N$193,4,FALSE))</f>
        <v>The Power Company Ltd</v>
      </c>
      <c r="F1328" s="1" t="str">
        <f>IF(ISNA(VLOOKUP(B1328,Mapping!$K$5:$O$193,1,FALSE)),"Not Found",VLOOKUP(B1328,Mapping!$K$5:$O$193,5,FALSE))</f>
        <v>Southland</v>
      </c>
      <c r="G1328" s="1" t="str">
        <f t="shared" si="60"/>
        <v>The Power Company Ltd2011Southland</v>
      </c>
      <c r="H1328" s="1" t="str">
        <f t="shared" si="61"/>
        <v>The Power Company Ltd2011</v>
      </c>
      <c r="I1328" s="1">
        <f t="shared" si="62"/>
        <v>76.069950000000006</v>
      </c>
    </row>
    <row r="1329" spans="1:9">
      <c r="A1329">
        <v>2000</v>
      </c>
      <c r="B1329" t="s">
        <v>231</v>
      </c>
      <c r="C1329">
        <v>366</v>
      </c>
      <c r="D1329">
        <v>15.7232</v>
      </c>
      <c r="E1329" s="1" t="str">
        <f>IF(ISNA(VLOOKUP(B1329,Mapping!$K$5:$N$193,4,FALSE)),"Not Found",VLOOKUP(B1329,Mapping!$K$5:$N$193,4,FALSE))</f>
        <v>The Lines Company</v>
      </c>
      <c r="F1329" s="1" t="str">
        <f>IF(ISNA(VLOOKUP(B1329,Mapping!$K$5:$O$193,1,FALSE)),"Not Found",VLOOKUP(B1329,Mapping!$K$5:$O$193,5,FALSE))</f>
        <v>Manawatu-Wanganui</v>
      </c>
      <c r="G1329" s="1" t="str">
        <f t="shared" si="60"/>
        <v>The Lines Company2000Manawatu-Wanganui</v>
      </c>
      <c r="H1329" s="1" t="str">
        <f t="shared" si="61"/>
        <v>The Lines Company2000</v>
      </c>
      <c r="I1329" s="1">
        <f t="shared" si="62"/>
        <v>15.7232</v>
      </c>
    </row>
    <row r="1330" spans="1:9">
      <c r="A1330">
        <v>2001</v>
      </c>
      <c r="B1330" t="s">
        <v>231</v>
      </c>
      <c r="C1330">
        <v>365</v>
      </c>
      <c r="D1330">
        <v>14.5945</v>
      </c>
      <c r="E1330" s="1" t="str">
        <f>IF(ISNA(VLOOKUP(B1330,Mapping!$K$5:$N$193,4,FALSE)),"Not Found",VLOOKUP(B1330,Mapping!$K$5:$N$193,4,FALSE))</f>
        <v>The Lines Company</v>
      </c>
      <c r="F1330" s="1" t="str">
        <f>IF(ISNA(VLOOKUP(B1330,Mapping!$K$5:$O$193,1,FALSE)),"Not Found",VLOOKUP(B1330,Mapping!$K$5:$O$193,5,FALSE))</f>
        <v>Manawatu-Wanganui</v>
      </c>
      <c r="G1330" s="1" t="str">
        <f t="shared" si="60"/>
        <v>The Lines Company2001Manawatu-Wanganui</v>
      </c>
      <c r="H1330" s="1" t="str">
        <f t="shared" si="61"/>
        <v>The Lines Company2001</v>
      </c>
      <c r="I1330" s="1">
        <f t="shared" si="62"/>
        <v>14.5945</v>
      </c>
    </row>
    <row r="1331" spans="1:9">
      <c r="A1331">
        <v>2002</v>
      </c>
      <c r="B1331" t="s">
        <v>231</v>
      </c>
      <c r="C1331">
        <v>365</v>
      </c>
      <c r="D1331">
        <v>15.82455</v>
      </c>
      <c r="E1331" s="1" t="str">
        <f>IF(ISNA(VLOOKUP(B1331,Mapping!$K$5:$N$193,4,FALSE)),"Not Found",VLOOKUP(B1331,Mapping!$K$5:$N$193,4,FALSE))</f>
        <v>The Lines Company</v>
      </c>
      <c r="F1331" s="1" t="str">
        <f>IF(ISNA(VLOOKUP(B1331,Mapping!$K$5:$O$193,1,FALSE)),"Not Found",VLOOKUP(B1331,Mapping!$K$5:$O$193,5,FALSE))</f>
        <v>Manawatu-Wanganui</v>
      </c>
      <c r="G1331" s="1" t="str">
        <f t="shared" si="60"/>
        <v>The Lines Company2002Manawatu-Wanganui</v>
      </c>
      <c r="H1331" s="1" t="str">
        <f t="shared" si="61"/>
        <v>The Lines Company2002</v>
      </c>
      <c r="I1331" s="1">
        <f t="shared" si="62"/>
        <v>15.82455</v>
      </c>
    </row>
    <row r="1332" spans="1:9">
      <c r="A1332">
        <v>2003</v>
      </c>
      <c r="B1332" t="s">
        <v>231</v>
      </c>
      <c r="C1332">
        <v>365</v>
      </c>
      <c r="D1332">
        <v>16.110250000000001</v>
      </c>
      <c r="E1332" s="1" t="str">
        <f>IF(ISNA(VLOOKUP(B1332,Mapping!$K$5:$N$193,4,FALSE)),"Not Found",VLOOKUP(B1332,Mapping!$K$5:$N$193,4,FALSE))</f>
        <v>The Lines Company</v>
      </c>
      <c r="F1332" s="1" t="str">
        <f>IF(ISNA(VLOOKUP(B1332,Mapping!$K$5:$O$193,1,FALSE)),"Not Found",VLOOKUP(B1332,Mapping!$K$5:$O$193,5,FALSE))</f>
        <v>Manawatu-Wanganui</v>
      </c>
      <c r="G1332" s="1" t="str">
        <f t="shared" si="60"/>
        <v>The Lines Company2003Manawatu-Wanganui</v>
      </c>
      <c r="H1332" s="1" t="str">
        <f t="shared" si="61"/>
        <v>The Lines Company2003</v>
      </c>
      <c r="I1332" s="1">
        <f t="shared" si="62"/>
        <v>16.110250000000001</v>
      </c>
    </row>
    <row r="1333" spans="1:9">
      <c r="A1333">
        <v>2004</v>
      </c>
      <c r="B1333" t="s">
        <v>231</v>
      </c>
      <c r="C1333">
        <v>366</v>
      </c>
      <c r="D1333">
        <v>17.514749999999999</v>
      </c>
      <c r="E1333" s="1" t="str">
        <f>IF(ISNA(VLOOKUP(B1333,Mapping!$K$5:$N$193,4,FALSE)),"Not Found",VLOOKUP(B1333,Mapping!$K$5:$N$193,4,FALSE))</f>
        <v>The Lines Company</v>
      </c>
      <c r="F1333" s="1" t="str">
        <f>IF(ISNA(VLOOKUP(B1333,Mapping!$K$5:$O$193,1,FALSE)),"Not Found",VLOOKUP(B1333,Mapping!$K$5:$O$193,5,FALSE))</f>
        <v>Manawatu-Wanganui</v>
      </c>
      <c r="G1333" s="1" t="str">
        <f t="shared" si="60"/>
        <v>The Lines Company2004Manawatu-Wanganui</v>
      </c>
      <c r="H1333" s="1" t="str">
        <f t="shared" si="61"/>
        <v>The Lines Company2004</v>
      </c>
      <c r="I1333" s="1">
        <f t="shared" si="62"/>
        <v>17.514749999999999</v>
      </c>
    </row>
    <row r="1334" spans="1:9">
      <c r="A1334">
        <v>2005</v>
      </c>
      <c r="B1334" t="s">
        <v>231</v>
      </c>
      <c r="C1334">
        <v>365</v>
      </c>
      <c r="D1334">
        <v>17.064399999999999</v>
      </c>
      <c r="E1334" s="1" t="str">
        <f>IF(ISNA(VLOOKUP(B1334,Mapping!$K$5:$N$193,4,FALSE)),"Not Found",VLOOKUP(B1334,Mapping!$K$5:$N$193,4,FALSE))</f>
        <v>The Lines Company</v>
      </c>
      <c r="F1334" s="1" t="str">
        <f>IF(ISNA(VLOOKUP(B1334,Mapping!$K$5:$O$193,1,FALSE)),"Not Found",VLOOKUP(B1334,Mapping!$K$5:$O$193,5,FALSE))</f>
        <v>Manawatu-Wanganui</v>
      </c>
      <c r="G1334" s="1" t="str">
        <f t="shared" si="60"/>
        <v>The Lines Company2005Manawatu-Wanganui</v>
      </c>
      <c r="H1334" s="1" t="str">
        <f t="shared" si="61"/>
        <v>The Lines Company2005</v>
      </c>
      <c r="I1334" s="1">
        <f t="shared" si="62"/>
        <v>17.064399999999999</v>
      </c>
    </row>
    <row r="1335" spans="1:9">
      <c r="A1335">
        <v>2006</v>
      </c>
      <c r="B1335" t="s">
        <v>231</v>
      </c>
      <c r="C1335">
        <v>365</v>
      </c>
      <c r="D1335">
        <v>19.130849999999999</v>
      </c>
      <c r="E1335" s="1" t="str">
        <f>IF(ISNA(VLOOKUP(B1335,Mapping!$K$5:$N$193,4,FALSE)),"Not Found",VLOOKUP(B1335,Mapping!$K$5:$N$193,4,FALSE))</f>
        <v>The Lines Company</v>
      </c>
      <c r="F1335" s="1" t="str">
        <f>IF(ISNA(VLOOKUP(B1335,Mapping!$K$5:$O$193,1,FALSE)),"Not Found",VLOOKUP(B1335,Mapping!$K$5:$O$193,5,FALSE))</f>
        <v>Manawatu-Wanganui</v>
      </c>
      <c r="G1335" s="1" t="str">
        <f t="shared" si="60"/>
        <v>The Lines Company2006Manawatu-Wanganui</v>
      </c>
      <c r="H1335" s="1" t="str">
        <f t="shared" si="61"/>
        <v>The Lines Company2006</v>
      </c>
      <c r="I1335" s="1">
        <f t="shared" si="62"/>
        <v>19.130849999999999</v>
      </c>
    </row>
    <row r="1336" spans="1:9">
      <c r="A1336">
        <v>2007</v>
      </c>
      <c r="B1336" t="s">
        <v>231</v>
      </c>
      <c r="C1336">
        <v>365</v>
      </c>
      <c r="D1336">
        <v>18.293700000000001</v>
      </c>
      <c r="E1336" s="1" t="str">
        <f>IF(ISNA(VLOOKUP(B1336,Mapping!$K$5:$N$193,4,FALSE)),"Not Found",VLOOKUP(B1336,Mapping!$K$5:$N$193,4,FALSE))</f>
        <v>The Lines Company</v>
      </c>
      <c r="F1336" s="1" t="str">
        <f>IF(ISNA(VLOOKUP(B1336,Mapping!$K$5:$O$193,1,FALSE)),"Not Found",VLOOKUP(B1336,Mapping!$K$5:$O$193,5,FALSE))</f>
        <v>Manawatu-Wanganui</v>
      </c>
      <c r="G1336" s="1" t="str">
        <f t="shared" si="60"/>
        <v>The Lines Company2007Manawatu-Wanganui</v>
      </c>
      <c r="H1336" s="1" t="str">
        <f t="shared" si="61"/>
        <v>The Lines Company2007</v>
      </c>
      <c r="I1336" s="1">
        <f t="shared" si="62"/>
        <v>18.293700000000001</v>
      </c>
    </row>
    <row r="1337" spans="1:9">
      <c r="A1337">
        <v>2008</v>
      </c>
      <c r="B1337" t="s">
        <v>231</v>
      </c>
      <c r="C1337">
        <v>366</v>
      </c>
      <c r="D1337">
        <v>17.816400000000002</v>
      </c>
      <c r="E1337" s="1" t="str">
        <f>IF(ISNA(VLOOKUP(B1337,Mapping!$K$5:$N$193,4,FALSE)),"Not Found",VLOOKUP(B1337,Mapping!$K$5:$N$193,4,FALSE))</f>
        <v>The Lines Company</v>
      </c>
      <c r="F1337" s="1" t="str">
        <f>IF(ISNA(VLOOKUP(B1337,Mapping!$K$5:$O$193,1,FALSE)),"Not Found",VLOOKUP(B1337,Mapping!$K$5:$O$193,5,FALSE))</f>
        <v>Manawatu-Wanganui</v>
      </c>
      <c r="G1337" s="1" t="str">
        <f t="shared" si="60"/>
        <v>The Lines Company2008Manawatu-Wanganui</v>
      </c>
      <c r="H1337" s="1" t="str">
        <f t="shared" si="61"/>
        <v>The Lines Company2008</v>
      </c>
      <c r="I1337" s="1">
        <f t="shared" si="62"/>
        <v>17.816400000000002</v>
      </c>
    </row>
    <row r="1338" spans="1:9">
      <c r="A1338">
        <v>2009</v>
      </c>
      <c r="B1338" t="s">
        <v>231</v>
      </c>
      <c r="C1338">
        <v>365</v>
      </c>
      <c r="D1338">
        <v>17.764250000000001</v>
      </c>
      <c r="E1338" s="1" t="str">
        <f>IF(ISNA(VLOOKUP(B1338,Mapping!$K$5:$N$193,4,FALSE)),"Not Found",VLOOKUP(B1338,Mapping!$K$5:$N$193,4,FALSE))</f>
        <v>The Lines Company</v>
      </c>
      <c r="F1338" s="1" t="str">
        <f>IF(ISNA(VLOOKUP(B1338,Mapping!$K$5:$O$193,1,FALSE)),"Not Found",VLOOKUP(B1338,Mapping!$K$5:$O$193,5,FALSE))</f>
        <v>Manawatu-Wanganui</v>
      </c>
      <c r="G1338" s="1" t="str">
        <f t="shared" si="60"/>
        <v>The Lines Company2009Manawatu-Wanganui</v>
      </c>
      <c r="H1338" s="1" t="str">
        <f t="shared" si="61"/>
        <v>The Lines Company2009</v>
      </c>
      <c r="I1338" s="1">
        <f t="shared" si="62"/>
        <v>17.764250000000001</v>
      </c>
    </row>
    <row r="1339" spans="1:9">
      <c r="A1339">
        <v>2010</v>
      </c>
      <c r="B1339" t="s">
        <v>231</v>
      </c>
      <c r="C1339">
        <v>365</v>
      </c>
      <c r="D1339">
        <v>17.077200000000001</v>
      </c>
      <c r="E1339" s="1" t="str">
        <f>IF(ISNA(VLOOKUP(B1339,Mapping!$K$5:$N$193,4,FALSE)),"Not Found",VLOOKUP(B1339,Mapping!$K$5:$N$193,4,FALSE))</f>
        <v>The Lines Company</v>
      </c>
      <c r="F1339" s="1" t="str">
        <f>IF(ISNA(VLOOKUP(B1339,Mapping!$K$5:$O$193,1,FALSE)),"Not Found",VLOOKUP(B1339,Mapping!$K$5:$O$193,5,FALSE))</f>
        <v>Manawatu-Wanganui</v>
      </c>
      <c r="G1339" s="1" t="str">
        <f t="shared" si="60"/>
        <v>The Lines Company2010Manawatu-Wanganui</v>
      </c>
      <c r="H1339" s="1" t="str">
        <f t="shared" si="61"/>
        <v>The Lines Company2010</v>
      </c>
      <c r="I1339" s="1">
        <f t="shared" si="62"/>
        <v>17.077200000000001</v>
      </c>
    </row>
    <row r="1340" spans="1:9">
      <c r="A1340">
        <v>2011</v>
      </c>
      <c r="B1340" t="s">
        <v>231</v>
      </c>
      <c r="C1340">
        <v>181</v>
      </c>
      <c r="D1340">
        <v>5.7759</v>
      </c>
      <c r="E1340" s="1" t="str">
        <f>IF(ISNA(VLOOKUP(B1340,Mapping!$K$5:$N$193,4,FALSE)),"Not Found",VLOOKUP(B1340,Mapping!$K$5:$N$193,4,FALSE))</f>
        <v>The Lines Company</v>
      </c>
      <c r="F1340" s="1" t="str">
        <f>IF(ISNA(VLOOKUP(B1340,Mapping!$K$5:$O$193,1,FALSE)),"Not Found",VLOOKUP(B1340,Mapping!$K$5:$O$193,5,FALSE))</f>
        <v>Manawatu-Wanganui</v>
      </c>
      <c r="G1340" s="1" t="str">
        <f t="shared" si="60"/>
        <v>The Lines Company2011Manawatu-Wanganui</v>
      </c>
      <c r="H1340" s="1" t="str">
        <f t="shared" si="61"/>
        <v>The Lines Company2011</v>
      </c>
      <c r="I1340" s="1">
        <f t="shared" si="62"/>
        <v>5.7759</v>
      </c>
    </row>
    <row r="1341" spans="1:9">
      <c r="A1341">
        <v>2000</v>
      </c>
      <c r="B1341" t="s">
        <v>232</v>
      </c>
      <c r="C1341">
        <v>366</v>
      </c>
      <c r="D1341">
        <v>111.56100000000001</v>
      </c>
      <c r="E1341" s="1" t="str">
        <f>IF(ISNA(VLOOKUP(B1341,Mapping!$K$5:$N$193,4,FALSE)),"Not Found",VLOOKUP(B1341,Mapping!$K$5:$N$193,4,FALSE))</f>
        <v>Otago Power Ltd</v>
      </c>
      <c r="F1341" s="1" t="str">
        <f>IF(ISNA(VLOOKUP(B1341,Mapping!$K$5:$O$193,1,FALSE)),"Not Found",VLOOKUP(B1341,Mapping!$K$5:$O$193,5,FALSE))</f>
        <v>Otago</v>
      </c>
      <c r="G1341" s="1" t="str">
        <f t="shared" si="60"/>
        <v>Otago Power Ltd2000Otago</v>
      </c>
      <c r="H1341" s="1" t="str">
        <f t="shared" si="61"/>
        <v>Otago Power Ltd2000</v>
      </c>
      <c r="I1341" s="1">
        <f t="shared" si="62"/>
        <v>111.56100000000001</v>
      </c>
    </row>
    <row r="1342" spans="1:9">
      <c r="A1342">
        <v>2001</v>
      </c>
      <c r="B1342" t="s">
        <v>232</v>
      </c>
      <c r="C1342">
        <v>365</v>
      </c>
      <c r="D1342">
        <v>111.19425</v>
      </c>
      <c r="E1342" s="1" t="str">
        <f>IF(ISNA(VLOOKUP(B1342,Mapping!$K$5:$N$193,4,FALSE)),"Not Found",VLOOKUP(B1342,Mapping!$K$5:$N$193,4,FALSE))</f>
        <v>Otago Power Ltd</v>
      </c>
      <c r="F1342" s="1" t="str">
        <f>IF(ISNA(VLOOKUP(B1342,Mapping!$K$5:$O$193,1,FALSE)),"Not Found",VLOOKUP(B1342,Mapping!$K$5:$O$193,5,FALSE))</f>
        <v>Otago</v>
      </c>
      <c r="G1342" s="1" t="str">
        <f t="shared" si="60"/>
        <v>Otago Power Ltd2001Otago</v>
      </c>
      <c r="H1342" s="1" t="str">
        <f t="shared" si="61"/>
        <v>Otago Power Ltd2001</v>
      </c>
      <c r="I1342" s="1">
        <f t="shared" si="62"/>
        <v>111.19425</v>
      </c>
    </row>
    <row r="1343" spans="1:9">
      <c r="A1343">
        <v>2002</v>
      </c>
      <c r="B1343" t="s">
        <v>232</v>
      </c>
      <c r="C1343">
        <v>365</v>
      </c>
      <c r="D1343">
        <v>115.39125</v>
      </c>
      <c r="E1343" s="1" t="str">
        <f>IF(ISNA(VLOOKUP(B1343,Mapping!$K$5:$N$193,4,FALSE)),"Not Found",VLOOKUP(B1343,Mapping!$K$5:$N$193,4,FALSE))</f>
        <v>Otago Power Ltd</v>
      </c>
      <c r="F1343" s="1" t="str">
        <f>IF(ISNA(VLOOKUP(B1343,Mapping!$K$5:$O$193,1,FALSE)),"Not Found",VLOOKUP(B1343,Mapping!$K$5:$O$193,5,FALSE))</f>
        <v>Otago</v>
      </c>
      <c r="G1343" s="1" t="str">
        <f t="shared" si="60"/>
        <v>Otago Power Ltd2002Otago</v>
      </c>
      <c r="H1343" s="1" t="str">
        <f t="shared" si="61"/>
        <v>Otago Power Ltd2002</v>
      </c>
      <c r="I1343" s="1">
        <f t="shared" si="62"/>
        <v>115.39125</v>
      </c>
    </row>
    <row r="1344" spans="1:9">
      <c r="A1344">
        <v>2003</v>
      </c>
      <c r="B1344" t="s">
        <v>232</v>
      </c>
      <c r="C1344">
        <v>365</v>
      </c>
      <c r="D1344">
        <v>145.51695000000001</v>
      </c>
      <c r="E1344" s="1" t="str">
        <f>IF(ISNA(VLOOKUP(B1344,Mapping!$K$5:$N$193,4,FALSE)),"Not Found",VLOOKUP(B1344,Mapping!$K$5:$N$193,4,FALSE))</f>
        <v>Otago Power Ltd</v>
      </c>
      <c r="F1344" s="1" t="str">
        <f>IF(ISNA(VLOOKUP(B1344,Mapping!$K$5:$O$193,1,FALSE)),"Not Found",VLOOKUP(B1344,Mapping!$K$5:$O$193,5,FALSE))</f>
        <v>Otago</v>
      </c>
      <c r="G1344" s="1" t="str">
        <f t="shared" si="60"/>
        <v>Otago Power Ltd2003Otago</v>
      </c>
      <c r="H1344" s="1" t="str">
        <f t="shared" si="61"/>
        <v>Otago Power Ltd2003</v>
      </c>
      <c r="I1344" s="1">
        <f t="shared" si="62"/>
        <v>145.51695000000001</v>
      </c>
    </row>
    <row r="1345" spans="1:9">
      <c r="A1345">
        <v>2004</v>
      </c>
      <c r="B1345" t="s">
        <v>232</v>
      </c>
      <c r="C1345">
        <v>366</v>
      </c>
      <c r="D1345">
        <v>131.047</v>
      </c>
      <c r="E1345" s="1" t="str">
        <f>IF(ISNA(VLOOKUP(B1345,Mapping!$K$5:$N$193,4,FALSE)),"Not Found",VLOOKUP(B1345,Mapping!$K$5:$N$193,4,FALSE))</f>
        <v>Otago Power Ltd</v>
      </c>
      <c r="F1345" s="1" t="str">
        <f>IF(ISNA(VLOOKUP(B1345,Mapping!$K$5:$O$193,1,FALSE)),"Not Found",VLOOKUP(B1345,Mapping!$K$5:$O$193,5,FALSE))</f>
        <v>Otago</v>
      </c>
      <c r="G1345" s="1" t="str">
        <f t="shared" si="60"/>
        <v>Otago Power Ltd2004Otago</v>
      </c>
      <c r="H1345" s="1" t="str">
        <f t="shared" si="61"/>
        <v>Otago Power Ltd2004</v>
      </c>
      <c r="I1345" s="1">
        <f t="shared" si="62"/>
        <v>131.047</v>
      </c>
    </row>
    <row r="1346" spans="1:9">
      <c r="A1346">
        <v>2005</v>
      </c>
      <c r="B1346" t="s">
        <v>232</v>
      </c>
      <c r="C1346">
        <v>365</v>
      </c>
      <c r="D1346">
        <v>127.19289999999999</v>
      </c>
      <c r="E1346" s="1" t="str">
        <f>IF(ISNA(VLOOKUP(B1346,Mapping!$K$5:$N$193,4,FALSE)),"Not Found",VLOOKUP(B1346,Mapping!$K$5:$N$193,4,FALSE))</f>
        <v>Otago Power Ltd</v>
      </c>
      <c r="F1346" s="1" t="str">
        <f>IF(ISNA(VLOOKUP(B1346,Mapping!$K$5:$O$193,1,FALSE)),"Not Found",VLOOKUP(B1346,Mapping!$K$5:$O$193,5,FALSE))</f>
        <v>Otago</v>
      </c>
      <c r="G1346" s="1" t="str">
        <f t="shared" ref="G1346:G1409" si="63">+E1346&amp;A1346&amp;F1346</f>
        <v>Otago Power Ltd2005Otago</v>
      </c>
      <c r="H1346" s="1" t="str">
        <f t="shared" si="61"/>
        <v>Otago Power Ltd2005</v>
      </c>
      <c r="I1346" s="1">
        <f t="shared" si="62"/>
        <v>127.19289999999999</v>
      </c>
    </row>
    <row r="1347" spans="1:9">
      <c r="A1347">
        <v>2006</v>
      </c>
      <c r="B1347" t="s">
        <v>232</v>
      </c>
      <c r="C1347">
        <v>365</v>
      </c>
      <c r="D1347">
        <v>138.5763</v>
      </c>
      <c r="E1347" s="1" t="str">
        <f>IF(ISNA(VLOOKUP(B1347,Mapping!$K$5:$N$193,4,FALSE)),"Not Found",VLOOKUP(B1347,Mapping!$K$5:$N$193,4,FALSE))</f>
        <v>Otago Power Ltd</v>
      </c>
      <c r="F1347" s="1" t="str">
        <f>IF(ISNA(VLOOKUP(B1347,Mapping!$K$5:$O$193,1,FALSE)),"Not Found",VLOOKUP(B1347,Mapping!$K$5:$O$193,5,FALSE))</f>
        <v>Otago</v>
      </c>
      <c r="G1347" s="1" t="str">
        <f t="shared" si="63"/>
        <v>Otago Power Ltd2006Otago</v>
      </c>
      <c r="H1347" s="1" t="str">
        <f t="shared" ref="H1347:H1410" si="64">+E1347&amp;A1347</f>
        <v>Otago Power Ltd2006</v>
      </c>
      <c r="I1347" s="1">
        <f t="shared" ref="I1347:I1410" si="65">+D1347</f>
        <v>138.5763</v>
      </c>
    </row>
    <row r="1348" spans="1:9">
      <c r="A1348">
        <v>2007</v>
      </c>
      <c r="B1348" t="s">
        <v>232</v>
      </c>
      <c r="C1348">
        <v>365</v>
      </c>
      <c r="D1348">
        <v>146.99600000000001</v>
      </c>
      <c r="E1348" s="1" t="str">
        <f>IF(ISNA(VLOOKUP(B1348,Mapping!$K$5:$N$193,4,FALSE)),"Not Found",VLOOKUP(B1348,Mapping!$K$5:$N$193,4,FALSE))</f>
        <v>Otago Power Ltd</v>
      </c>
      <c r="F1348" s="1" t="str">
        <f>IF(ISNA(VLOOKUP(B1348,Mapping!$K$5:$O$193,1,FALSE)),"Not Found",VLOOKUP(B1348,Mapping!$K$5:$O$193,5,FALSE))</f>
        <v>Otago</v>
      </c>
      <c r="G1348" s="1" t="str">
        <f t="shared" si="63"/>
        <v>Otago Power Ltd2007Otago</v>
      </c>
      <c r="H1348" s="1" t="str">
        <f t="shared" si="64"/>
        <v>Otago Power Ltd2007</v>
      </c>
      <c r="I1348" s="1">
        <f t="shared" si="65"/>
        <v>146.99600000000001</v>
      </c>
    </row>
    <row r="1349" spans="1:9">
      <c r="A1349">
        <v>2008</v>
      </c>
      <c r="B1349" t="s">
        <v>232</v>
      </c>
      <c r="C1349">
        <v>366</v>
      </c>
      <c r="D1349">
        <v>150.3382</v>
      </c>
      <c r="E1349" s="1" t="str">
        <f>IF(ISNA(VLOOKUP(B1349,Mapping!$K$5:$N$193,4,FALSE)),"Not Found",VLOOKUP(B1349,Mapping!$K$5:$N$193,4,FALSE))</f>
        <v>Otago Power Ltd</v>
      </c>
      <c r="F1349" s="1" t="str">
        <f>IF(ISNA(VLOOKUP(B1349,Mapping!$K$5:$O$193,1,FALSE)),"Not Found",VLOOKUP(B1349,Mapping!$K$5:$O$193,5,FALSE))</f>
        <v>Otago</v>
      </c>
      <c r="G1349" s="1" t="str">
        <f t="shared" si="63"/>
        <v>Otago Power Ltd2008Otago</v>
      </c>
      <c r="H1349" s="1" t="str">
        <f t="shared" si="64"/>
        <v>Otago Power Ltd2008</v>
      </c>
      <c r="I1349" s="1">
        <f t="shared" si="65"/>
        <v>150.3382</v>
      </c>
    </row>
    <row r="1350" spans="1:9">
      <c r="A1350">
        <v>2009</v>
      </c>
      <c r="B1350" t="s">
        <v>232</v>
      </c>
      <c r="C1350">
        <v>365</v>
      </c>
      <c r="D1350">
        <v>151.10765000000001</v>
      </c>
      <c r="E1350" s="1" t="str">
        <f>IF(ISNA(VLOOKUP(B1350,Mapping!$K$5:$N$193,4,FALSE)),"Not Found",VLOOKUP(B1350,Mapping!$K$5:$N$193,4,FALSE))</f>
        <v>Otago Power Ltd</v>
      </c>
      <c r="F1350" s="1" t="str">
        <f>IF(ISNA(VLOOKUP(B1350,Mapping!$K$5:$O$193,1,FALSE)),"Not Found",VLOOKUP(B1350,Mapping!$K$5:$O$193,5,FALSE))</f>
        <v>Otago</v>
      </c>
      <c r="G1350" s="1" t="str">
        <f t="shared" si="63"/>
        <v>Otago Power Ltd2009Otago</v>
      </c>
      <c r="H1350" s="1" t="str">
        <f t="shared" si="64"/>
        <v>Otago Power Ltd2009</v>
      </c>
      <c r="I1350" s="1">
        <f t="shared" si="65"/>
        <v>151.10765000000001</v>
      </c>
    </row>
    <row r="1351" spans="1:9">
      <c r="A1351">
        <v>2010</v>
      </c>
      <c r="B1351" t="s">
        <v>232</v>
      </c>
      <c r="C1351">
        <v>365</v>
      </c>
      <c r="D1351">
        <v>151.06725</v>
      </c>
      <c r="E1351" s="1" t="str">
        <f>IF(ISNA(VLOOKUP(B1351,Mapping!$K$5:$N$193,4,FALSE)),"Not Found",VLOOKUP(B1351,Mapping!$K$5:$N$193,4,FALSE))</f>
        <v>Otago Power Ltd</v>
      </c>
      <c r="F1351" s="1" t="str">
        <f>IF(ISNA(VLOOKUP(B1351,Mapping!$K$5:$O$193,1,FALSE)),"Not Found",VLOOKUP(B1351,Mapping!$K$5:$O$193,5,FALSE))</f>
        <v>Otago</v>
      </c>
      <c r="G1351" s="1" t="str">
        <f t="shared" si="63"/>
        <v>Otago Power Ltd2010Otago</v>
      </c>
      <c r="H1351" s="1" t="str">
        <f t="shared" si="64"/>
        <v>Otago Power Ltd2010</v>
      </c>
      <c r="I1351" s="1">
        <f t="shared" si="65"/>
        <v>151.06725</v>
      </c>
    </row>
    <row r="1352" spans="1:9">
      <c r="A1352">
        <v>2011</v>
      </c>
      <c r="B1352" t="s">
        <v>232</v>
      </c>
      <c r="C1352">
        <v>181</v>
      </c>
      <c r="D1352">
        <v>71.389399999999995</v>
      </c>
      <c r="E1352" s="1" t="str">
        <f>IF(ISNA(VLOOKUP(B1352,Mapping!$K$5:$N$193,4,FALSE)),"Not Found",VLOOKUP(B1352,Mapping!$K$5:$N$193,4,FALSE))</f>
        <v>Otago Power Ltd</v>
      </c>
      <c r="F1352" s="1" t="str">
        <f>IF(ISNA(VLOOKUP(B1352,Mapping!$K$5:$O$193,1,FALSE)),"Not Found",VLOOKUP(B1352,Mapping!$K$5:$O$193,5,FALSE))</f>
        <v>Otago</v>
      </c>
      <c r="G1352" s="1" t="str">
        <f t="shared" si="63"/>
        <v>Otago Power Ltd2011Otago</v>
      </c>
      <c r="H1352" s="1" t="str">
        <f t="shared" si="64"/>
        <v>Otago Power Ltd2011</v>
      </c>
      <c r="I1352" s="1">
        <f t="shared" si="65"/>
        <v>71.389399999999995</v>
      </c>
    </row>
    <row r="1353" spans="1:9">
      <c r="A1353">
        <v>2000</v>
      </c>
      <c r="B1353" t="s">
        <v>233</v>
      </c>
      <c r="C1353">
        <v>366</v>
      </c>
      <c r="D1353">
        <v>157.87809999999999</v>
      </c>
      <c r="E1353" s="1" t="str">
        <f>IF(ISNA(VLOOKUP(B1353,Mapping!$K$5:$N$193,4,FALSE)),"Not Found",VLOOKUP(B1353,Mapping!$K$5:$N$193,4,FALSE))</f>
        <v>Network Waitaki Ltd</v>
      </c>
      <c r="F1353" s="1" t="str">
        <f>IF(ISNA(VLOOKUP(B1353,Mapping!$K$5:$O$193,1,FALSE)),"Not Found",VLOOKUP(B1353,Mapping!$K$5:$O$193,5,FALSE))</f>
        <v>Otago</v>
      </c>
      <c r="G1353" s="1" t="str">
        <f t="shared" si="63"/>
        <v>Network Waitaki Ltd2000Otago</v>
      </c>
      <c r="H1353" s="1" t="str">
        <f t="shared" si="64"/>
        <v>Network Waitaki Ltd2000</v>
      </c>
      <c r="I1353" s="1">
        <f t="shared" si="65"/>
        <v>157.87809999999999</v>
      </c>
    </row>
    <row r="1354" spans="1:9">
      <c r="A1354">
        <v>2001</v>
      </c>
      <c r="B1354" t="s">
        <v>233</v>
      </c>
      <c r="C1354">
        <v>365</v>
      </c>
      <c r="D1354">
        <v>161.9256</v>
      </c>
      <c r="E1354" s="1" t="str">
        <f>IF(ISNA(VLOOKUP(B1354,Mapping!$K$5:$N$193,4,FALSE)),"Not Found",VLOOKUP(B1354,Mapping!$K$5:$N$193,4,FALSE))</f>
        <v>Network Waitaki Ltd</v>
      </c>
      <c r="F1354" s="1" t="str">
        <f>IF(ISNA(VLOOKUP(B1354,Mapping!$K$5:$O$193,1,FALSE)),"Not Found",VLOOKUP(B1354,Mapping!$K$5:$O$193,5,FALSE))</f>
        <v>Otago</v>
      </c>
      <c r="G1354" s="1" t="str">
        <f t="shared" si="63"/>
        <v>Network Waitaki Ltd2001Otago</v>
      </c>
      <c r="H1354" s="1" t="str">
        <f t="shared" si="64"/>
        <v>Network Waitaki Ltd2001</v>
      </c>
      <c r="I1354" s="1">
        <f t="shared" si="65"/>
        <v>161.9256</v>
      </c>
    </row>
    <row r="1355" spans="1:9">
      <c r="A1355">
        <v>2002</v>
      </c>
      <c r="B1355" t="s">
        <v>233</v>
      </c>
      <c r="C1355">
        <v>365</v>
      </c>
      <c r="D1355">
        <v>166.34715</v>
      </c>
      <c r="E1355" s="1" t="str">
        <f>IF(ISNA(VLOOKUP(B1355,Mapping!$K$5:$N$193,4,FALSE)),"Not Found",VLOOKUP(B1355,Mapping!$K$5:$N$193,4,FALSE))</f>
        <v>Network Waitaki Ltd</v>
      </c>
      <c r="F1355" s="1" t="str">
        <f>IF(ISNA(VLOOKUP(B1355,Mapping!$K$5:$O$193,1,FALSE)),"Not Found",VLOOKUP(B1355,Mapping!$K$5:$O$193,5,FALSE))</f>
        <v>Otago</v>
      </c>
      <c r="G1355" s="1" t="str">
        <f t="shared" si="63"/>
        <v>Network Waitaki Ltd2002Otago</v>
      </c>
      <c r="H1355" s="1" t="str">
        <f t="shared" si="64"/>
        <v>Network Waitaki Ltd2002</v>
      </c>
      <c r="I1355" s="1">
        <f t="shared" si="65"/>
        <v>166.34715</v>
      </c>
    </row>
    <row r="1356" spans="1:9">
      <c r="A1356">
        <v>2003</v>
      </c>
      <c r="B1356" t="s">
        <v>233</v>
      </c>
      <c r="C1356">
        <v>365</v>
      </c>
      <c r="D1356">
        <v>174.4796</v>
      </c>
      <c r="E1356" s="1" t="str">
        <f>IF(ISNA(VLOOKUP(B1356,Mapping!$K$5:$N$193,4,FALSE)),"Not Found",VLOOKUP(B1356,Mapping!$K$5:$N$193,4,FALSE))</f>
        <v>Network Waitaki Ltd</v>
      </c>
      <c r="F1356" s="1" t="str">
        <f>IF(ISNA(VLOOKUP(B1356,Mapping!$K$5:$O$193,1,FALSE)),"Not Found",VLOOKUP(B1356,Mapping!$K$5:$O$193,5,FALSE))</f>
        <v>Otago</v>
      </c>
      <c r="G1356" s="1" t="str">
        <f t="shared" si="63"/>
        <v>Network Waitaki Ltd2003Otago</v>
      </c>
      <c r="H1356" s="1" t="str">
        <f t="shared" si="64"/>
        <v>Network Waitaki Ltd2003</v>
      </c>
      <c r="I1356" s="1">
        <f t="shared" si="65"/>
        <v>174.4796</v>
      </c>
    </row>
    <row r="1357" spans="1:9">
      <c r="A1357">
        <v>2004</v>
      </c>
      <c r="B1357" t="s">
        <v>233</v>
      </c>
      <c r="C1357">
        <v>366</v>
      </c>
      <c r="D1357">
        <v>175.97794999999999</v>
      </c>
      <c r="E1357" s="1" t="str">
        <f>IF(ISNA(VLOOKUP(B1357,Mapping!$K$5:$N$193,4,FALSE)),"Not Found",VLOOKUP(B1357,Mapping!$K$5:$N$193,4,FALSE))</f>
        <v>Network Waitaki Ltd</v>
      </c>
      <c r="F1357" s="1" t="str">
        <f>IF(ISNA(VLOOKUP(B1357,Mapping!$K$5:$O$193,1,FALSE)),"Not Found",VLOOKUP(B1357,Mapping!$K$5:$O$193,5,FALSE))</f>
        <v>Otago</v>
      </c>
      <c r="G1357" s="1" t="str">
        <f t="shared" si="63"/>
        <v>Network Waitaki Ltd2004Otago</v>
      </c>
      <c r="H1357" s="1" t="str">
        <f t="shared" si="64"/>
        <v>Network Waitaki Ltd2004</v>
      </c>
      <c r="I1357" s="1">
        <f t="shared" si="65"/>
        <v>175.97794999999999</v>
      </c>
    </row>
    <row r="1358" spans="1:9">
      <c r="A1358">
        <v>2005</v>
      </c>
      <c r="B1358" t="s">
        <v>233</v>
      </c>
      <c r="C1358">
        <v>365</v>
      </c>
      <c r="D1358">
        <v>176.73169999999999</v>
      </c>
      <c r="E1358" s="1" t="str">
        <f>IF(ISNA(VLOOKUP(B1358,Mapping!$K$5:$N$193,4,FALSE)),"Not Found",VLOOKUP(B1358,Mapping!$K$5:$N$193,4,FALSE))</f>
        <v>Network Waitaki Ltd</v>
      </c>
      <c r="F1358" s="1" t="str">
        <f>IF(ISNA(VLOOKUP(B1358,Mapping!$K$5:$O$193,1,FALSE)),"Not Found",VLOOKUP(B1358,Mapping!$K$5:$O$193,5,FALSE))</f>
        <v>Otago</v>
      </c>
      <c r="G1358" s="1" t="str">
        <f t="shared" si="63"/>
        <v>Network Waitaki Ltd2005Otago</v>
      </c>
      <c r="H1358" s="1" t="str">
        <f t="shared" si="64"/>
        <v>Network Waitaki Ltd2005</v>
      </c>
      <c r="I1358" s="1">
        <f t="shared" si="65"/>
        <v>176.73169999999999</v>
      </c>
    </row>
    <row r="1359" spans="1:9">
      <c r="A1359">
        <v>2006</v>
      </c>
      <c r="B1359" t="s">
        <v>233</v>
      </c>
      <c r="C1359">
        <v>365</v>
      </c>
      <c r="D1359">
        <v>178.6891</v>
      </c>
      <c r="E1359" s="1" t="str">
        <f>IF(ISNA(VLOOKUP(B1359,Mapping!$K$5:$N$193,4,FALSE)),"Not Found",VLOOKUP(B1359,Mapping!$K$5:$N$193,4,FALSE))</f>
        <v>Network Waitaki Ltd</v>
      </c>
      <c r="F1359" s="1" t="str">
        <f>IF(ISNA(VLOOKUP(B1359,Mapping!$K$5:$O$193,1,FALSE)),"Not Found",VLOOKUP(B1359,Mapping!$K$5:$O$193,5,FALSE))</f>
        <v>Otago</v>
      </c>
      <c r="G1359" s="1" t="str">
        <f t="shared" si="63"/>
        <v>Network Waitaki Ltd2006Otago</v>
      </c>
      <c r="H1359" s="1" t="str">
        <f t="shared" si="64"/>
        <v>Network Waitaki Ltd2006</v>
      </c>
      <c r="I1359" s="1">
        <f t="shared" si="65"/>
        <v>178.6891</v>
      </c>
    </row>
    <row r="1360" spans="1:9">
      <c r="A1360">
        <v>2007</v>
      </c>
      <c r="B1360" t="s">
        <v>233</v>
      </c>
      <c r="C1360">
        <v>365</v>
      </c>
      <c r="D1360">
        <v>193.50030000000001</v>
      </c>
      <c r="E1360" s="1" t="str">
        <f>IF(ISNA(VLOOKUP(B1360,Mapping!$K$5:$N$193,4,FALSE)),"Not Found",VLOOKUP(B1360,Mapping!$K$5:$N$193,4,FALSE))</f>
        <v>Network Waitaki Ltd</v>
      </c>
      <c r="F1360" s="1" t="str">
        <f>IF(ISNA(VLOOKUP(B1360,Mapping!$K$5:$O$193,1,FALSE)),"Not Found",VLOOKUP(B1360,Mapping!$K$5:$O$193,5,FALSE))</f>
        <v>Otago</v>
      </c>
      <c r="G1360" s="1" t="str">
        <f t="shared" si="63"/>
        <v>Network Waitaki Ltd2007Otago</v>
      </c>
      <c r="H1360" s="1" t="str">
        <f t="shared" si="64"/>
        <v>Network Waitaki Ltd2007</v>
      </c>
      <c r="I1360" s="1">
        <f t="shared" si="65"/>
        <v>193.50030000000001</v>
      </c>
    </row>
    <row r="1361" spans="1:9">
      <c r="A1361">
        <v>2008</v>
      </c>
      <c r="B1361" t="s">
        <v>233</v>
      </c>
      <c r="C1361">
        <v>366</v>
      </c>
      <c r="D1361">
        <v>207.23654999999999</v>
      </c>
      <c r="E1361" s="1" t="str">
        <f>IF(ISNA(VLOOKUP(B1361,Mapping!$K$5:$N$193,4,FALSE)),"Not Found",VLOOKUP(B1361,Mapping!$K$5:$N$193,4,FALSE))</f>
        <v>Network Waitaki Ltd</v>
      </c>
      <c r="F1361" s="1" t="str">
        <f>IF(ISNA(VLOOKUP(B1361,Mapping!$K$5:$O$193,1,FALSE)),"Not Found",VLOOKUP(B1361,Mapping!$K$5:$O$193,5,FALSE))</f>
        <v>Otago</v>
      </c>
      <c r="G1361" s="1" t="str">
        <f t="shared" si="63"/>
        <v>Network Waitaki Ltd2008Otago</v>
      </c>
      <c r="H1361" s="1" t="str">
        <f t="shared" si="64"/>
        <v>Network Waitaki Ltd2008</v>
      </c>
      <c r="I1361" s="1">
        <f t="shared" si="65"/>
        <v>207.23654999999999</v>
      </c>
    </row>
    <row r="1362" spans="1:9">
      <c r="A1362">
        <v>2009</v>
      </c>
      <c r="B1362" t="s">
        <v>233</v>
      </c>
      <c r="C1362">
        <v>365</v>
      </c>
      <c r="D1362">
        <v>198.02955</v>
      </c>
      <c r="E1362" s="1" t="str">
        <f>IF(ISNA(VLOOKUP(B1362,Mapping!$K$5:$N$193,4,FALSE)),"Not Found",VLOOKUP(B1362,Mapping!$K$5:$N$193,4,FALSE))</f>
        <v>Network Waitaki Ltd</v>
      </c>
      <c r="F1362" s="1" t="str">
        <f>IF(ISNA(VLOOKUP(B1362,Mapping!$K$5:$O$193,1,FALSE)),"Not Found",VLOOKUP(B1362,Mapping!$K$5:$O$193,5,FALSE))</f>
        <v>Otago</v>
      </c>
      <c r="G1362" s="1" t="str">
        <f t="shared" si="63"/>
        <v>Network Waitaki Ltd2009Otago</v>
      </c>
      <c r="H1362" s="1" t="str">
        <f t="shared" si="64"/>
        <v>Network Waitaki Ltd2009</v>
      </c>
      <c r="I1362" s="1">
        <f t="shared" si="65"/>
        <v>198.02955</v>
      </c>
    </row>
    <row r="1363" spans="1:9">
      <c r="A1363">
        <v>2010</v>
      </c>
      <c r="B1363" t="s">
        <v>233</v>
      </c>
      <c r="C1363">
        <v>365</v>
      </c>
      <c r="D1363">
        <v>211.23615000000001</v>
      </c>
      <c r="E1363" s="1" t="str">
        <f>IF(ISNA(VLOOKUP(B1363,Mapping!$K$5:$N$193,4,FALSE)),"Not Found",VLOOKUP(B1363,Mapping!$K$5:$N$193,4,FALSE))</f>
        <v>Network Waitaki Ltd</v>
      </c>
      <c r="F1363" s="1" t="str">
        <f>IF(ISNA(VLOOKUP(B1363,Mapping!$K$5:$O$193,1,FALSE)),"Not Found",VLOOKUP(B1363,Mapping!$K$5:$O$193,5,FALSE))</f>
        <v>Otago</v>
      </c>
      <c r="G1363" s="1" t="str">
        <f t="shared" si="63"/>
        <v>Network Waitaki Ltd2010Otago</v>
      </c>
      <c r="H1363" s="1" t="str">
        <f t="shared" si="64"/>
        <v>Network Waitaki Ltd2010</v>
      </c>
      <c r="I1363" s="1">
        <f t="shared" si="65"/>
        <v>211.23615000000001</v>
      </c>
    </row>
    <row r="1364" spans="1:9">
      <c r="A1364">
        <v>2011</v>
      </c>
      <c r="B1364" t="s">
        <v>233</v>
      </c>
      <c r="C1364">
        <v>181</v>
      </c>
      <c r="D1364">
        <v>89.48245</v>
      </c>
      <c r="E1364" s="1" t="str">
        <f>IF(ISNA(VLOOKUP(B1364,Mapping!$K$5:$N$193,4,FALSE)),"Not Found",VLOOKUP(B1364,Mapping!$K$5:$N$193,4,FALSE))</f>
        <v>Network Waitaki Ltd</v>
      </c>
      <c r="F1364" s="1" t="str">
        <f>IF(ISNA(VLOOKUP(B1364,Mapping!$K$5:$O$193,1,FALSE)),"Not Found",VLOOKUP(B1364,Mapping!$K$5:$O$193,5,FALSE))</f>
        <v>Otago</v>
      </c>
      <c r="G1364" s="1" t="str">
        <f t="shared" si="63"/>
        <v>Network Waitaki Ltd2011Otago</v>
      </c>
      <c r="H1364" s="1" t="str">
        <f t="shared" si="64"/>
        <v>Network Waitaki Ltd2011</v>
      </c>
      <c r="I1364" s="1">
        <f t="shared" si="65"/>
        <v>89.48245</v>
      </c>
    </row>
    <row r="1365" spans="1:9">
      <c r="A1365">
        <v>2000</v>
      </c>
      <c r="B1365" t="s">
        <v>234</v>
      </c>
      <c r="C1365">
        <v>366</v>
      </c>
      <c r="D1365">
        <v>8.7597000000000005</v>
      </c>
      <c r="E1365" s="1" t="str">
        <f>IF(ISNA(VLOOKUP(B1365,Mapping!$K$5:$N$193,4,FALSE)),"Not Found",VLOOKUP(B1365,Mapping!$K$5:$N$193,4,FALSE))</f>
        <v>Unison Network Ltd</v>
      </c>
      <c r="F1365" s="1" t="str">
        <f>IF(ISNA(VLOOKUP(B1365,Mapping!$K$5:$O$193,1,FALSE)),"Not Found",VLOOKUP(B1365,Mapping!$K$5:$O$193,5,FALSE))</f>
        <v>Waikato</v>
      </c>
      <c r="G1365" s="1" t="str">
        <f t="shared" si="63"/>
        <v>Unison Network Ltd2000Waikato</v>
      </c>
      <c r="H1365" s="1" t="str">
        <f t="shared" si="64"/>
        <v>Unison Network Ltd2000</v>
      </c>
      <c r="I1365" s="1">
        <f t="shared" si="65"/>
        <v>8.7597000000000005</v>
      </c>
    </row>
    <row r="1366" spans="1:9">
      <c r="A1366">
        <v>2001</v>
      </c>
      <c r="B1366" t="s">
        <v>234</v>
      </c>
      <c r="C1366">
        <v>365</v>
      </c>
      <c r="D1366">
        <v>9.2788000000000004</v>
      </c>
      <c r="E1366" s="1" t="str">
        <f>IF(ISNA(VLOOKUP(B1366,Mapping!$K$5:$N$193,4,FALSE)),"Not Found",VLOOKUP(B1366,Mapping!$K$5:$N$193,4,FALSE))</f>
        <v>Unison Network Ltd</v>
      </c>
      <c r="F1366" s="1" t="str">
        <f>IF(ISNA(VLOOKUP(B1366,Mapping!$K$5:$O$193,1,FALSE)),"Not Found",VLOOKUP(B1366,Mapping!$K$5:$O$193,5,FALSE))</f>
        <v>Waikato</v>
      </c>
      <c r="G1366" s="1" t="str">
        <f t="shared" si="63"/>
        <v>Unison Network Ltd2001Waikato</v>
      </c>
      <c r="H1366" s="1" t="str">
        <f t="shared" si="64"/>
        <v>Unison Network Ltd2001</v>
      </c>
      <c r="I1366" s="1">
        <f t="shared" si="65"/>
        <v>9.2788000000000004</v>
      </c>
    </row>
    <row r="1367" spans="1:9">
      <c r="A1367">
        <v>2002</v>
      </c>
      <c r="B1367" t="s">
        <v>234</v>
      </c>
      <c r="C1367">
        <v>365</v>
      </c>
      <c r="D1367">
        <v>12.52835</v>
      </c>
      <c r="E1367" s="1" t="str">
        <f>IF(ISNA(VLOOKUP(B1367,Mapping!$K$5:$N$193,4,FALSE)),"Not Found",VLOOKUP(B1367,Mapping!$K$5:$N$193,4,FALSE))</f>
        <v>Unison Network Ltd</v>
      </c>
      <c r="F1367" s="1" t="str">
        <f>IF(ISNA(VLOOKUP(B1367,Mapping!$K$5:$O$193,1,FALSE)),"Not Found",VLOOKUP(B1367,Mapping!$K$5:$O$193,5,FALSE))</f>
        <v>Waikato</v>
      </c>
      <c r="G1367" s="1" t="str">
        <f t="shared" si="63"/>
        <v>Unison Network Ltd2002Waikato</v>
      </c>
      <c r="H1367" s="1" t="str">
        <f t="shared" si="64"/>
        <v>Unison Network Ltd2002</v>
      </c>
      <c r="I1367" s="1">
        <f t="shared" si="65"/>
        <v>12.52835</v>
      </c>
    </row>
    <row r="1368" spans="1:9">
      <c r="A1368">
        <v>2003</v>
      </c>
      <c r="B1368" t="s">
        <v>234</v>
      </c>
      <c r="C1368">
        <v>365</v>
      </c>
      <c r="D1368">
        <v>12.429449999999999</v>
      </c>
      <c r="E1368" s="1" t="str">
        <f>IF(ISNA(VLOOKUP(B1368,Mapping!$K$5:$N$193,4,FALSE)),"Not Found",VLOOKUP(B1368,Mapping!$K$5:$N$193,4,FALSE))</f>
        <v>Unison Network Ltd</v>
      </c>
      <c r="F1368" s="1" t="str">
        <f>IF(ISNA(VLOOKUP(B1368,Mapping!$K$5:$O$193,1,FALSE)),"Not Found",VLOOKUP(B1368,Mapping!$K$5:$O$193,5,FALSE))</f>
        <v>Waikato</v>
      </c>
      <c r="G1368" s="1" t="str">
        <f t="shared" si="63"/>
        <v>Unison Network Ltd2003Waikato</v>
      </c>
      <c r="H1368" s="1" t="str">
        <f t="shared" si="64"/>
        <v>Unison Network Ltd2003</v>
      </c>
      <c r="I1368" s="1">
        <f t="shared" si="65"/>
        <v>12.429449999999999</v>
      </c>
    </row>
    <row r="1369" spans="1:9">
      <c r="A1369">
        <v>2004</v>
      </c>
      <c r="B1369" t="s">
        <v>234</v>
      </c>
      <c r="C1369">
        <v>366</v>
      </c>
      <c r="D1369">
        <v>12.933350000000001</v>
      </c>
      <c r="E1369" s="1" t="str">
        <f>IF(ISNA(VLOOKUP(B1369,Mapping!$K$5:$N$193,4,FALSE)),"Not Found",VLOOKUP(B1369,Mapping!$K$5:$N$193,4,FALSE))</f>
        <v>Unison Network Ltd</v>
      </c>
      <c r="F1369" s="1" t="str">
        <f>IF(ISNA(VLOOKUP(B1369,Mapping!$K$5:$O$193,1,FALSE)),"Not Found",VLOOKUP(B1369,Mapping!$K$5:$O$193,5,FALSE))</f>
        <v>Waikato</v>
      </c>
      <c r="G1369" s="1" t="str">
        <f t="shared" si="63"/>
        <v>Unison Network Ltd2004Waikato</v>
      </c>
      <c r="H1369" s="1" t="str">
        <f t="shared" si="64"/>
        <v>Unison Network Ltd2004</v>
      </c>
      <c r="I1369" s="1">
        <f t="shared" si="65"/>
        <v>12.933350000000001</v>
      </c>
    </row>
    <row r="1370" spans="1:9">
      <c r="A1370">
        <v>2005</v>
      </c>
      <c r="B1370" t="s">
        <v>234</v>
      </c>
      <c r="C1370">
        <v>365</v>
      </c>
      <c r="D1370">
        <v>14.493499999999999</v>
      </c>
      <c r="E1370" s="1" t="str">
        <f>IF(ISNA(VLOOKUP(B1370,Mapping!$K$5:$N$193,4,FALSE)),"Not Found",VLOOKUP(B1370,Mapping!$K$5:$N$193,4,FALSE))</f>
        <v>Unison Network Ltd</v>
      </c>
      <c r="F1370" s="1" t="str">
        <f>IF(ISNA(VLOOKUP(B1370,Mapping!$K$5:$O$193,1,FALSE)),"Not Found",VLOOKUP(B1370,Mapping!$K$5:$O$193,5,FALSE))</f>
        <v>Waikato</v>
      </c>
      <c r="G1370" s="1" t="str">
        <f t="shared" si="63"/>
        <v>Unison Network Ltd2005Waikato</v>
      </c>
      <c r="H1370" s="1" t="str">
        <f t="shared" si="64"/>
        <v>Unison Network Ltd2005</v>
      </c>
      <c r="I1370" s="1">
        <f t="shared" si="65"/>
        <v>14.493499999999999</v>
      </c>
    </row>
    <row r="1371" spans="1:9">
      <c r="A1371">
        <v>2006</v>
      </c>
      <c r="B1371" t="s">
        <v>234</v>
      </c>
      <c r="C1371">
        <v>365</v>
      </c>
      <c r="D1371">
        <v>14.754949999999999</v>
      </c>
      <c r="E1371" s="1" t="str">
        <f>IF(ISNA(VLOOKUP(B1371,Mapping!$K$5:$N$193,4,FALSE)),"Not Found",VLOOKUP(B1371,Mapping!$K$5:$N$193,4,FALSE))</f>
        <v>Unison Network Ltd</v>
      </c>
      <c r="F1371" s="1" t="str">
        <f>IF(ISNA(VLOOKUP(B1371,Mapping!$K$5:$O$193,1,FALSE)),"Not Found",VLOOKUP(B1371,Mapping!$K$5:$O$193,5,FALSE))</f>
        <v>Waikato</v>
      </c>
      <c r="G1371" s="1" t="str">
        <f t="shared" si="63"/>
        <v>Unison Network Ltd2006Waikato</v>
      </c>
      <c r="H1371" s="1" t="str">
        <f t="shared" si="64"/>
        <v>Unison Network Ltd2006</v>
      </c>
      <c r="I1371" s="1">
        <f t="shared" si="65"/>
        <v>14.754949999999999</v>
      </c>
    </row>
    <row r="1372" spans="1:9">
      <c r="A1372">
        <v>2007</v>
      </c>
      <c r="B1372" t="s">
        <v>234</v>
      </c>
      <c r="C1372">
        <v>365</v>
      </c>
      <c r="D1372">
        <v>14.497299999999999</v>
      </c>
      <c r="E1372" s="1" t="str">
        <f>IF(ISNA(VLOOKUP(B1372,Mapping!$K$5:$N$193,4,FALSE)),"Not Found",VLOOKUP(B1372,Mapping!$K$5:$N$193,4,FALSE))</f>
        <v>Unison Network Ltd</v>
      </c>
      <c r="F1372" s="1" t="str">
        <f>IF(ISNA(VLOOKUP(B1372,Mapping!$K$5:$O$193,1,FALSE)),"Not Found",VLOOKUP(B1372,Mapping!$K$5:$O$193,5,FALSE))</f>
        <v>Waikato</v>
      </c>
      <c r="G1372" s="1" t="str">
        <f t="shared" si="63"/>
        <v>Unison Network Ltd2007Waikato</v>
      </c>
      <c r="H1372" s="1" t="str">
        <f t="shared" si="64"/>
        <v>Unison Network Ltd2007</v>
      </c>
      <c r="I1372" s="1">
        <f t="shared" si="65"/>
        <v>14.497299999999999</v>
      </c>
    </row>
    <row r="1373" spans="1:9">
      <c r="A1373">
        <v>2008</v>
      </c>
      <c r="B1373" t="s">
        <v>234</v>
      </c>
      <c r="C1373">
        <v>366</v>
      </c>
      <c r="D1373">
        <v>14.539300000000001</v>
      </c>
      <c r="E1373" s="1" t="str">
        <f>IF(ISNA(VLOOKUP(B1373,Mapping!$K$5:$N$193,4,FALSE)),"Not Found",VLOOKUP(B1373,Mapping!$K$5:$N$193,4,FALSE))</f>
        <v>Unison Network Ltd</v>
      </c>
      <c r="F1373" s="1" t="str">
        <f>IF(ISNA(VLOOKUP(B1373,Mapping!$K$5:$O$193,1,FALSE)),"Not Found",VLOOKUP(B1373,Mapping!$K$5:$O$193,5,FALSE))</f>
        <v>Waikato</v>
      </c>
      <c r="G1373" s="1" t="str">
        <f t="shared" si="63"/>
        <v>Unison Network Ltd2008Waikato</v>
      </c>
      <c r="H1373" s="1" t="str">
        <f t="shared" si="64"/>
        <v>Unison Network Ltd2008</v>
      </c>
      <c r="I1373" s="1">
        <f t="shared" si="65"/>
        <v>14.539300000000001</v>
      </c>
    </row>
    <row r="1374" spans="1:9">
      <c r="A1374">
        <v>2009</v>
      </c>
      <c r="B1374" t="s">
        <v>234</v>
      </c>
      <c r="C1374">
        <v>365</v>
      </c>
      <c r="D1374">
        <v>15.5617</v>
      </c>
      <c r="E1374" s="1" t="str">
        <f>IF(ISNA(VLOOKUP(B1374,Mapping!$K$5:$N$193,4,FALSE)),"Not Found",VLOOKUP(B1374,Mapping!$K$5:$N$193,4,FALSE))</f>
        <v>Unison Network Ltd</v>
      </c>
      <c r="F1374" s="1" t="str">
        <f>IF(ISNA(VLOOKUP(B1374,Mapping!$K$5:$O$193,1,FALSE)),"Not Found",VLOOKUP(B1374,Mapping!$K$5:$O$193,5,FALSE))</f>
        <v>Waikato</v>
      </c>
      <c r="G1374" s="1" t="str">
        <f t="shared" si="63"/>
        <v>Unison Network Ltd2009Waikato</v>
      </c>
      <c r="H1374" s="1" t="str">
        <f t="shared" si="64"/>
        <v>Unison Network Ltd2009</v>
      </c>
      <c r="I1374" s="1">
        <f t="shared" si="65"/>
        <v>15.5617</v>
      </c>
    </row>
    <row r="1375" spans="1:9">
      <c r="A1375">
        <v>2010</v>
      </c>
      <c r="B1375" t="s">
        <v>234</v>
      </c>
      <c r="C1375">
        <v>365</v>
      </c>
      <c r="D1375">
        <v>16.92905</v>
      </c>
      <c r="E1375" s="1" t="str">
        <f>IF(ISNA(VLOOKUP(B1375,Mapping!$K$5:$N$193,4,FALSE)),"Not Found",VLOOKUP(B1375,Mapping!$K$5:$N$193,4,FALSE))</f>
        <v>Unison Network Ltd</v>
      </c>
      <c r="F1375" s="1" t="str">
        <f>IF(ISNA(VLOOKUP(B1375,Mapping!$K$5:$O$193,1,FALSE)),"Not Found",VLOOKUP(B1375,Mapping!$K$5:$O$193,5,FALSE))</f>
        <v>Waikato</v>
      </c>
      <c r="G1375" s="1" t="str">
        <f t="shared" si="63"/>
        <v>Unison Network Ltd2010Waikato</v>
      </c>
      <c r="H1375" s="1" t="str">
        <f t="shared" si="64"/>
        <v>Unison Network Ltd2010</v>
      </c>
      <c r="I1375" s="1">
        <f t="shared" si="65"/>
        <v>16.92905</v>
      </c>
    </row>
    <row r="1376" spans="1:9">
      <c r="A1376">
        <v>2011</v>
      </c>
      <c r="B1376" t="s">
        <v>234</v>
      </c>
      <c r="C1376">
        <v>181</v>
      </c>
      <c r="D1376">
        <v>7.2297000000000002</v>
      </c>
      <c r="E1376" s="1" t="str">
        <f>IF(ISNA(VLOOKUP(B1376,Mapping!$K$5:$N$193,4,FALSE)),"Not Found",VLOOKUP(B1376,Mapping!$K$5:$N$193,4,FALSE))</f>
        <v>Unison Network Ltd</v>
      </c>
      <c r="F1376" s="1" t="str">
        <f>IF(ISNA(VLOOKUP(B1376,Mapping!$K$5:$O$193,1,FALSE)),"Not Found",VLOOKUP(B1376,Mapping!$K$5:$O$193,5,FALSE))</f>
        <v>Waikato</v>
      </c>
      <c r="G1376" s="1" t="str">
        <f t="shared" si="63"/>
        <v>Unison Network Ltd2011Waikato</v>
      </c>
      <c r="H1376" s="1" t="str">
        <f t="shared" si="64"/>
        <v>Unison Network Ltd2011</v>
      </c>
      <c r="I1376" s="1">
        <f t="shared" si="65"/>
        <v>7.2297000000000002</v>
      </c>
    </row>
    <row r="1377" spans="1:9">
      <c r="A1377">
        <v>2000</v>
      </c>
      <c r="B1377" t="s">
        <v>235</v>
      </c>
      <c r="C1377">
        <v>366</v>
      </c>
      <c r="D1377">
        <v>25.815850000000001</v>
      </c>
      <c r="E1377" s="1" t="str">
        <f>IF(ISNA(VLOOKUP(B1377,Mapping!$K$5:$N$193,4,FALSE)),"Not Found",VLOOKUP(B1377,Mapping!$K$5:$N$193,4,FALSE))</f>
        <v>The Lines Company</v>
      </c>
      <c r="F1377" s="1" t="str">
        <f>IF(ISNA(VLOOKUP(B1377,Mapping!$K$5:$O$193,1,FALSE)),"Not Found",VLOOKUP(B1377,Mapping!$K$5:$O$193,5,FALSE))</f>
        <v>Manawatu-Wanganui</v>
      </c>
      <c r="G1377" s="1" t="str">
        <f t="shared" si="63"/>
        <v>The Lines Company2000Manawatu-Wanganui</v>
      </c>
      <c r="H1377" s="1" t="str">
        <f t="shared" si="64"/>
        <v>The Lines Company2000</v>
      </c>
      <c r="I1377" s="1">
        <f t="shared" si="65"/>
        <v>25.815850000000001</v>
      </c>
    </row>
    <row r="1378" spans="1:9">
      <c r="A1378">
        <v>2001</v>
      </c>
      <c r="B1378" t="s">
        <v>235</v>
      </c>
      <c r="C1378">
        <v>365</v>
      </c>
      <c r="D1378">
        <v>25.445799999999998</v>
      </c>
      <c r="E1378" s="1" t="str">
        <f>IF(ISNA(VLOOKUP(B1378,Mapping!$K$5:$N$193,4,FALSE)),"Not Found",VLOOKUP(B1378,Mapping!$K$5:$N$193,4,FALSE))</f>
        <v>The Lines Company</v>
      </c>
      <c r="F1378" s="1" t="str">
        <f>IF(ISNA(VLOOKUP(B1378,Mapping!$K$5:$O$193,1,FALSE)),"Not Found",VLOOKUP(B1378,Mapping!$K$5:$O$193,5,FALSE))</f>
        <v>Manawatu-Wanganui</v>
      </c>
      <c r="G1378" s="1" t="str">
        <f t="shared" si="63"/>
        <v>The Lines Company2001Manawatu-Wanganui</v>
      </c>
      <c r="H1378" s="1" t="str">
        <f t="shared" si="64"/>
        <v>The Lines Company2001</v>
      </c>
      <c r="I1378" s="1">
        <f t="shared" si="65"/>
        <v>25.445799999999998</v>
      </c>
    </row>
    <row r="1379" spans="1:9">
      <c r="A1379">
        <v>2002</v>
      </c>
      <c r="B1379" t="s">
        <v>235</v>
      </c>
      <c r="C1379">
        <v>365</v>
      </c>
      <c r="D1379">
        <v>26.04185</v>
      </c>
      <c r="E1379" s="1" t="str">
        <f>IF(ISNA(VLOOKUP(B1379,Mapping!$K$5:$N$193,4,FALSE)),"Not Found",VLOOKUP(B1379,Mapping!$K$5:$N$193,4,FALSE))</f>
        <v>The Lines Company</v>
      </c>
      <c r="F1379" s="1" t="str">
        <f>IF(ISNA(VLOOKUP(B1379,Mapping!$K$5:$O$193,1,FALSE)),"Not Found",VLOOKUP(B1379,Mapping!$K$5:$O$193,5,FALSE))</f>
        <v>Manawatu-Wanganui</v>
      </c>
      <c r="G1379" s="1" t="str">
        <f t="shared" si="63"/>
        <v>The Lines Company2002Manawatu-Wanganui</v>
      </c>
      <c r="H1379" s="1" t="str">
        <f t="shared" si="64"/>
        <v>The Lines Company2002</v>
      </c>
      <c r="I1379" s="1">
        <f t="shared" si="65"/>
        <v>26.04185</v>
      </c>
    </row>
    <row r="1380" spans="1:9">
      <c r="A1380">
        <v>2003</v>
      </c>
      <c r="B1380" t="s">
        <v>235</v>
      </c>
      <c r="C1380">
        <v>365</v>
      </c>
      <c r="D1380">
        <v>25.152149999999999</v>
      </c>
      <c r="E1380" s="1" t="str">
        <f>IF(ISNA(VLOOKUP(B1380,Mapping!$K$5:$N$193,4,FALSE)),"Not Found",VLOOKUP(B1380,Mapping!$K$5:$N$193,4,FALSE))</f>
        <v>The Lines Company</v>
      </c>
      <c r="F1380" s="1" t="str">
        <f>IF(ISNA(VLOOKUP(B1380,Mapping!$K$5:$O$193,1,FALSE)),"Not Found",VLOOKUP(B1380,Mapping!$K$5:$O$193,5,FALSE))</f>
        <v>Manawatu-Wanganui</v>
      </c>
      <c r="G1380" s="1" t="str">
        <f t="shared" si="63"/>
        <v>The Lines Company2003Manawatu-Wanganui</v>
      </c>
      <c r="H1380" s="1" t="str">
        <f t="shared" si="64"/>
        <v>The Lines Company2003</v>
      </c>
      <c r="I1380" s="1">
        <f t="shared" si="65"/>
        <v>25.152149999999999</v>
      </c>
    </row>
    <row r="1381" spans="1:9">
      <c r="A1381">
        <v>2004</v>
      </c>
      <c r="B1381" t="s">
        <v>235</v>
      </c>
      <c r="C1381">
        <v>366</v>
      </c>
      <c r="D1381">
        <v>26.911000000000001</v>
      </c>
      <c r="E1381" s="1" t="str">
        <f>IF(ISNA(VLOOKUP(B1381,Mapping!$K$5:$N$193,4,FALSE)),"Not Found",VLOOKUP(B1381,Mapping!$K$5:$N$193,4,FALSE))</f>
        <v>The Lines Company</v>
      </c>
      <c r="F1381" s="1" t="str">
        <f>IF(ISNA(VLOOKUP(B1381,Mapping!$K$5:$O$193,1,FALSE)),"Not Found",VLOOKUP(B1381,Mapping!$K$5:$O$193,5,FALSE))</f>
        <v>Manawatu-Wanganui</v>
      </c>
      <c r="G1381" s="1" t="str">
        <f t="shared" si="63"/>
        <v>The Lines Company2004Manawatu-Wanganui</v>
      </c>
      <c r="H1381" s="1" t="str">
        <f t="shared" si="64"/>
        <v>The Lines Company2004</v>
      </c>
      <c r="I1381" s="1">
        <f t="shared" si="65"/>
        <v>26.911000000000001</v>
      </c>
    </row>
    <row r="1382" spans="1:9">
      <c r="A1382">
        <v>2005</v>
      </c>
      <c r="B1382" t="s">
        <v>235</v>
      </c>
      <c r="C1382">
        <v>365</v>
      </c>
      <c r="D1382">
        <v>25.779900000000001</v>
      </c>
      <c r="E1382" s="1" t="str">
        <f>IF(ISNA(VLOOKUP(B1382,Mapping!$K$5:$N$193,4,FALSE)),"Not Found",VLOOKUP(B1382,Mapping!$K$5:$N$193,4,FALSE))</f>
        <v>The Lines Company</v>
      </c>
      <c r="F1382" s="1" t="str">
        <f>IF(ISNA(VLOOKUP(B1382,Mapping!$K$5:$O$193,1,FALSE)),"Not Found",VLOOKUP(B1382,Mapping!$K$5:$O$193,5,FALSE))</f>
        <v>Manawatu-Wanganui</v>
      </c>
      <c r="G1382" s="1" t="str">
        <f t="shared" si="63"/>
        <v>The Lines Company2005Manawatu-Wanganui</v>
      </c>
      <c r="H1382" s="1" t="str">
        <f t="shared" si="64"/>
        <v>The Lines Company2005</v>
      </c>
      <c r="I1382" s="1">
        <f t="shared" si="65"/>
        <v>25.779900000000001</v>
      </c>
    </row>
    <row r="1383" spans="1:9">
      <c r="A1383">
        <v>2006</v>
      </c>
      <c r="B1383" t="s">
        <v>235</v>
      </c>
      <c r="C1383">
        <v>365</v>
      </c>
      <c r="D1383">
        <v>28.139800000000001</v>
      </c>
      <c r="E1383" s="1" t="str">
        <f>IF(ISNA(VLOOKUP(B1383,Mapping!$K$5:$N$193,4,FALSE)),"Not Found",VLOOKUP(B1383,Mapping!$K$5:$N$193,4,FALSE))</f>
        <v>The Lines Company</v>
      </c>
      <c r="F1383" s="1" t="str">
        <f>IF(ISNA(VLOOKUP(B1383,Mapping!$K$5:$O$193,1,FALSE)),"Not Found",VLOOKUP(B1383,Mapping!$K$5:$O$193,5,FALSE))</f>
        <v>Manawatu-Wanganui</v>
      </c>
      <c r="G1383" s="1" t="str">
        <f t="shared" si="63"/>
        <v>The Lines Company2006Manawatu-Wanganui</v>
      </c>
      <c r="H1383" s="1" t="str">
        <f t="shared" si="64"/>
        <v>The Lines Company2006</v>
      </c>
      <c r="I1383" s="1">
        <f t="shared" si="65"/>
        <v>28.139800000000001</v>
      </c>
    </row>
    <row r="1384" spans="1:9">
      <c r="A1384">
        <v>2007</v>
      </c>
      <c r="B1384" t="s">
        <v>235</v>
      </c>
      <c r="C1384">
        <v>365</v>
      </c>
      <c r="D1384">
        <v>28.520949999999999</v>
      </c>
      <c r="E1384" s="1" t="str">
        <f>IF(ISNA(VLOOKUP(B1384,Mapping!$K$5:$N$193,4,FALSE)),"Not Found",VLOOKUP(B1384,Mapping!$K$5:$N$193,4,FALSE))</f>
        <v>The Lines Company</v>
      </c>
      <c r="F1384" s="1" t="str">
        <f>IF(ISNA(VLOOKUP(B1384,Mapping!$K$5:$O$193,1,FALSE)),"Not Found",VLOOKUP(B1384,Mapping!$K$5:$O$193,5,FALSE))</f>
        <v>Manawatu-Wanganui</v>
      </c>
      <c r="G1384" s="1" t="str">
        <f t="shared" si="63"/>
        <v>The Lines Company2007Manawatu-Wanganui</v>
      </c>
      <c r="H1384" s="1" t="str">
        <f t="shared" si="64"/>
        <v>The Lines Company2007</v>
      </c>
      <c r="I1384" s="1">
        <f t="shared" si="65"/>
        <v>28.520949999999999</v>
      </c>
    </row>
    <row r="1385" spans="1:9">
      <c r="A1385">
        <v>2008</v>
      </c>
      <c r="B1385" t="s">
        <v>235</v>
      </c>
      <c r="C1385">
        <v>366</v>
      </c>
      <c r="D1385">
        <v>28.057749999999999</v>
      </c>
      <c r="E1385" s="1" t="str">
        <f>IF(ISNA(VLOOKUP(B1385,Mapping!$K$5:$N$193,4,FALSE)),"Not Found",VLOOKUP(B1385,Mapping!$K$5:$N$193,4,FALSE))</f>
        <v>The Lines Company</v>
      </c>
      <c r="F1385" s="1" t="str">
        <f>IF(ISNA(VLOOKUP(B1385,Mapping!$K$5:$O$193,1,FALSE)),"Not Found",VLOOKUP(B1385,Mapping!$K$5:$O$193,5,FALSE))</f>
        <v>Manawatu-Wanganui</v>
      </c>
      <c r="G1385" s="1" t="str">
        <f t="shared" si="63"/>
        <v>The Lines Company2008Manawatu-Wanganui</v>
      </c>
      <c r="H1385" s="1" t="str">
        <f t="shared" si="64"/>
        <v>The Lines Company2008</v>
      </c>
      <c r="I1385" s="1">
        <f t="shared" si="65"/>
        <v>28.057749999999999</v>
      </c>
    </row>
    <row r="1386" spans="1:9">
      <c r="A1386">
        <v>2009</v>
      </c>
      <c r="B1386" t="s">
        <v>235</v>
      </c>
      <c r="C1386">
        <v>365</v>
      </c>
      <c r="D1386">
        <v>29.77535</v>
      </c>
      <c r="E1386" s="1" t="str">
        <f>IF(ISNA(VLOOKUP(B1386,Mapping!$K$5:$N$193,4,FALSE)),"Not Found",VLOOKUP(B1386,Mapping!$K$5:$N$193,4,FALSE))</f>
        <v>The Lines Company</v>
      </c>
      <c r="F1386" s="1" t="str">
        <f>IF(ISNA(VLOOKUP(B1386,Mapping!$K$5:$O$193,1,FALSE)),"Not Found",VLOOKUP(B1386,Mapping!$K$5:$O$193,5,FALSE))</f>
        <v>Manawatu-Wanganui</v>
      </c>
      <c r="G1386" s="1" t="str">
        <f t="shared" si="63"/>
        <v>The Lines Company2009Manawatu-Wanganui</v>
      </c>
      <c r="H1386" s="1" t="str">
        <f t="shared" si="64"/>
        <v>The Lines Company2009</v>
      </c>
      <c r="I1386" s="1">
        <f t="shared" si="65"/>
        <v>29.77535</v>
      </c>
    </row>
    <row r="1387" spans="1:9">
      <c r="A1387">
        <v>2010</v>
      </c>
      <c r="B1387" t="s">
        <v>235</v>
      </c>
      <c r="C1387">
        <v>365</v>
      </c>
      <c r="D1387">
        <v>28.49465</v>
      </c>
      <c r="E1387" s="1" t="str">
        <f>IF(ISNA(VLOOKUP(B1387,Mapping!$K$5:$N$193,4,FALSE)),"Not Found",VLOOKUP(B1387,Mapping!$K$5:$N$193,4,FALSE))</f>
        <v>The Lines Company</v>
      </c>
      <c r="F1387" s="1" t="str">
        <f>IF(ISNA(VLOOKUP(B1387,Mapping!$K$5:$O$193,1,FALSE)),"Not Found",VLOOKUP(B1387,Mapping!$K$5:$O$193,5,FALSE))</f>
        <v>Manawatu-Wanganui</v>
      </c>
      <c r="G1387" s="1" t="str">
        <f t="shared" si="63"/>
        <v>The Lines Company2010Manawatu-Wanganui</v>
      </c>
      <c r="H1387" s="1" t="str">
        <f t="shared" si="64"/>
        <v>The Lines Company2010</v>
      </c>
      <c r="I1387" s="1">
        <f t="shared" si="65"/>
        <v>28.49465</v>
      </c>
    </row>
    <row r="1388" spans="1:9">
      <c r="A1388">
        <v>2011</v>
      </c>
      <c r="B1388" t="s">
        <v>235</v>
      </c>
      <c r="C1388">
        <v>181</v>
      </c>
      <c r="D1388">
        <v>11.0388</v>
      </c>
      <c r="E1388" s="1" t="str">
        <f>IF(ISNA(VLOOKUP(B1388,Mapping!$K$5:$N$193,4,FALSE)),"Not Found",VLOOKUP(B1388,Mapping!$K$5:$N$193,4,FALSE))</f>
        <v>The Lines Company</v>
      </c>
      <c r="F1388" s="1" t="str">
        <f>IF(ISNA(VLOOKUP(B1388,Mapping!$K$5:$O$193,1,FALSE)),"Not Found",VLOOKUP(B1388,Mapping!$K$5:$O$193,5,FALSE))</f>
        <v>Manawatu-Wanganui</v>
      </c>
      <c r="G1388" s="1" t="str">
        <f t="shared" si="63"/>
        <v>The Lines Company2011Manawatu-Wanganui</v>
      </c>
      <c r="H1388" s="1" t="str">
        <f t="shared" si="64"/>
        <v>The Lines Company2011</v>
      </c>
      <c r="I1388" s="1">
        <f t="shared" si="65"/>
        <v>11.0388</v>
      </c>
    </row>
    <row r="1389" spans="1:9">
      <c r="A1389">
        <v>2000</v>
      </c>
      <c r="B1389" t="s">
        <v>236</v>
      </c>
      <c r="C1389">
        <v>366</v>
      </c>
      <c r="D1389">
        <v>21.953050000000001</v>
      </c>
      <c r="E1389" s="1" t="str">
        <f>IF(ISNA(VLOOKUP(B1389,Mapping!$K$5:$N$193,4,FALSE)),"Not Found",VLOOKUP(B1389,Mapping!$K$5:$N$193,4,FALSE))</f>
        <v>The Lines Company</v>
      </c>
      <c r="F1389" s="1" t="str">
        <f>IF(ISNA(VLOOKUP(B1389,Mapping!$K$5:$O$193,1,FALSE)),"Not Found",VLOOKUP(B1389,Mapping!$K$5:$O$193,5,FALSE))</f>
        <v>Manawatu-Wanganui</v>
      </c>
      <c r="G1389" s="1" t="str">
        <f t="shared" si="63"/>
        <v>The Lines Company2000Manawatu-Wanganui</v>
      </c>
      <c r="H1389" s="1" t="str">
        <f t="shared" si="64"/>
        <v>The Lines Company2000</v>
      </c>
      <c r="I1389" s="1">
        <f t="shared" si="65"/>
        <v>21.953050000000001</v>
      </c>
    </row>
    <row r="1390" spans="1:9">
      <c r="A1390">
        <v>2001</v>
      </c>
      <c r="B1390" t="s">
        <v>236</v>
      </c>
      <c r="C1390">
        <v>365</v>
      </c>
      <c r="D1390">
        <v>22.1523</v>
      </c>
      <c r="E1390" s="1" t="str">
        <f>IF(ISNA(VLOOKUP(B1390,Mapping!$K$5:$N$193,4,FALSE)),"Not Found",VLOOKUP(B1390,Mapping!$K$5:$N$193,4,FALSE))</f>
        <v>The Lines Company</v>
      </c>
      <c r="F1390" s="1" t="str">
        <f>IF(ISNA(VLOOKUP(B1390,Mapping!$K$5:$O$193,1,FALSE)),"Not Found",VLOOKUP(B1390,Mapping!$K$5:$O$193,5,FALSE))</f>
        <v>Manawatu-Wanganui</v>
      </c>
      <c r="G1390" s="1" t="str">
        <f t="shared" si="63"/>
        <v>The Lines Company2001Manawatu-Wanganui</v>
      </c>
      <c r="H1390" s="1" t="str">
        <f t="shared" si="64"/>
        <v>The Lines Company2001</v>
      </c>
      <c r="I1390" s="1">
        <f t="shared" si="65"/>
        <v>22.1523</v>
      </c>
    </row>
    <row r="1391" spans="1:9">
      <c r="A1391">
        <v>2002</v>
      </c>
      <c r="B1391" t="s">
        <v>236</v>
      </c>
      <c r="C1391">
        <v>365</v>
      </c>
      <c r="D1391">
        <v>16.9359</v>
      </c>
      <c r="E1391" s="1" t="str">
        <f>IF(ISNA(VLOOKUP(B1391,Mapping!$K$5:$N$193,4,FALSE)),"Not Found",VLOOKUP(B1391,Mapping!$K$5:$N$193,4,FALSE))</f>
        <v>The Lines Company</v>
      </c>
      <c r="F1391" s="1" t="str">
        <f>IF(ISNA(VLOOKUP(B1391,Mapping!$K$5:$O$193,1,FALSE)),"Not Found",VLOOKUP(B1391,Mapping!$K$5:$O$193,5,FALSE))</f>
        <v>Manawatu-Wanganui</v>
      </c>
      <c r="G1391" s="1" t="str">
        <f t="shared" si="63"/>
        <v>The Lines Company2002Manawatu-Wanganui</v>
      </c>
      <c r="H1391" s="1" t="str">
        <f t="shared" si="64"/>
        <v>The Lines Company2002</v>
      </c>
      <c r="I1391" s="1">
        <f t="shared" si="65"/>
        <v>16.9359</v>
      </c>
    </row>
    <row r="1392" spans="1:9">
      <c r="A1392">
        <v>2003</v>
      </c>
      <c r="B1392" t="s">
        <v>236</v>
      </c>
      <c r="C1392">
        <v>365</v>
      </c>
      <c r="D1392">
        <v>16.63185</v>
      </c>
      <c r="E1392" s="1" t="str">
        <f>IF(ISNA(VLOOKUP(B1392,Mapping!$K$5:$N$193,4,FALSE)),"Not Found",VLOOKUP(B1392,Mapping!$K$5:$N$193,4,FALSE))</f>
        <v>The Lines Company</v>
      </c>
      <c r="F1392" s="1" t="str">
        <f>IF(ISNA(VLOOKUP(B1392,Mapping!$K$5:$O$193,1,FALSE)),"Not Found",VLOOKUP(B1392,Mapping!$K$5:$O$193,5,FALSE))</f>
        <v>Manawatu-Wanganui</v>
      </c>
      <c r="G1392" s="1" t="str">
        <f t="shared" si="63"/>
        <v>The Lines Company2003Manawatu-Wanganui</v>
      </c>
      <c r="H1392" s="1" t="str">
        <f t="shared" si="64"/>
        <v>The Lines Company2003</v>
      </c>
      <c r="I1392" s="1">
        <f t="shared" si="65"/>
        <v>16.63185</v>
      </c>
    </row>
    <row r="1393" spans="1:9">
      <c r="A1393">
        <v>2004</v>
      </c>
      <c r="B1393" t="s">
        <v>236</v>
      </c>
      <c r="C1393">
        <v>366</v>
      </c>
      <c r="D1393">
        <v>11.741400000000001</v>
      </c>
      <c r="E1393" s="1" t="str">
        <f>IF(ISNA(VLOOKUP(B1393,Mapping!$K$5:$N$193,4,FALSE)),"Not Found",VLOOKUP(B1393,Mapping!$K$5:$N$193,4,FALSE))</f>
        <v>The Lines Company</v>
      </c>
      <c r="F1393" s="1" t="str">
        <f>IF(ISNA(VLOOKUP(B1393,Mapping!$K$5:$O$193,1,FALSE)),"Not Found",VLOOKUP(B1393,Mapping!$K$5:$O$193,5,FALSE))</f>
        <v>Manawatu-Wanganui</v>
      </c>
      <c r="G1393" s="1" t="str">
        <f t="shared" si="63"/>
        <v>The Lines Company2004Manawatu-Wanganui</v>
      </c>
      <c r="H1393" s="1" t="str">
        <f t="shared" si="64"/>
        <v>The Lines Company2004</v>
      </c>
      <c r="I1393" s="1">
        <f t="shared" si="65"/>
        <v>11.741400000000001</v>
      </c>
    </row>
    <row r="1394" spans="1:9">
      <c r="A1394">
        <v>2005</v>
      </c>
      <c r="B1394" t="s">
        <v>236</v>
      </c>
      <c r="C1394">
        <v>365</v>
      </c>
      <c r="D1394">
        <v>13.921250000000001</v>
      </c>
      <c r="E1394" s="1" t="str">
        <f>IF(ISNA(VLOOKUP(B1394,Mapping!$K$5:$N$193,4,FALSE)),"Not Found",VLOOKUP(B1394,Mapping!$K$5:$N$193,4,FALSE))</f>
        <v>The Lines Company</v>
      </c>
      <c r="F1394" s="1" t="str">
        <f>IF(ISNA(VLOOKUP(B1394,Mapping!$K$5:$O$193,1,FALSE)),"Not Found",VLOOKUP(B1394,Mapping!$K$5:$O$193,5,FALSE))</f>
        <v>Manawatu-Wanganui</v>
      </c>
      <c r="G1394" s="1" t="str">
        <f t="shared" si="63"/>
        <v>The Lines Company2005Manawatu-Wanganui</v>
      </c>
      <c r="H1394" s="1" t="str">
        <f t="shared" si="64"/>
        <v>The Lines Company2005</v>
      </c>
      <c r="I1394" s="1">
        <f t="shared" si="65"/>
        <v>13.921250000000001</v>
      </c>
    </row>
    <row r="1395" spans="1:9">
      <c r="A1395">
        <v>2006</v>
      </c>
      <c r="B1395" t="s">
        <v>236</v>
      </c>
      <c r="C1395">
        <v>365</v>
      </c>
      <c r="D1395">
        <v>11.246549999999999</v>
      </c>
      <c r="E1395" s="1" t="str">
        <f>IF(ISNA(VLOOKUP(B1395,Mapping!$K$5:$N$193,4,FALSE)),"Not Found",VLOOKUP(B1395,Mapping!$K$5:$N$193,4,FALSE))</f>
        <v>The Lines Company</v>
      </c>
      <c r="F1395" s="1" t="str">
        <f>IF(ISNA(VLOOKUP(B1395,Mapping!$K$5:$O$193,1,FALSE)),"Not Found",VLOOKUP(B1395,Mapping!$K$5:$O$193,5,FALSE))</f>
        <v>Manawatu-Wanganui</v>
      </c>
      <c r="G1395" s="1" t="str">
        <f t="shared" si="63"/>
        <v>The Lines Company2006Manawatu-Wanganui</v>
      </c>
      <c r="H1395" s="1" t="str">
        <f t="shared" si="64"/>
        <v>The Lines Company2006</v>
      </c>
      <c r="I1395" s="1">
        <f t="shared" si="65"/>
        <v>11.246549999999999</v>
      </c>
    </row>
    <row r="1396" spans="1:9">
      <c r="A1396">
        <v>2007</v>
      </c>
      <c r="B1396" t="s">
        <v>236</v>
      </c>
      <c r="C1396">
        <v>365</v>
      </c>
      <c r="D1396">
        <v>14.1479</v>
      </c>
      <c r="E1396" s="1" t="str">
        <f>IF(ISNA(VLOOKUP(B1396,Mapping!$K$5:$N$193,4,FALSE)),"Not Found",VLOOKUP(B1396,Mapping!$K$5:$N$193,4,FALSE))</f>
        <v>The Lines Company</v>
      </c>
      <c r="F1396" s="1" t="str">
        <f>IF(ISNA(VLOOKUP(B1396,Mapping!$K$5:$O$193,1,FALSE)),"Not Found",VLOOKUP(B1396,Mapping!$K$5:$O$193,5,FALSE))</f>
        <v>Manawatu-Wanganui</v>
      </c>
      <c r="G1396" s="1" t="str">
        <f t="shared" si="63"/>
        <v>The Lines Company2007Manawatu-Wanganui</v>
      </c>
      <c r="H1396" s="1" t="str">
        <f t="shared" si="64"/>
        <v>The Lines Company2007</v>
      </c>
      <c r="I1396" s="1">
        <f t="shared" si="65"/>
        <v>14.1479</v>
      </c>
    </row>
    <row r="1397" spans="1:9">
      <c r="A1397">
        <v>2008</v>
      </c>
      <c r="B1397" t="s">
        <v>236</v>
      </c>
      <c r="C1397">
        <v>366</v>
      </c>
      <c r="D1397">
        <v>15.734349999999999</v>
      </c>
      <c r="E1397" s="1" t="str">
        <f>IF(ISNA(VLOOKUP(B1397,Mapping!$K$5:$N$193,4,FALSE)),"Not Found",VLOOKUP(B1397,Mapping!$K$5:$N$193,4,FALSE))</f>
        <v>The Lines Company</v>
      </c>
      <c r="F1397" s="1" t="str">
        <f>IF(ISNA(VLOOKUP(B1397,Mapping!$K$5:$O$193,1,FALSE)),"Not Found",VLOOKUP(B1397,Mapping!$K$5:$O$193,5,FALSE))</f>
        <v>Manawatu-Wanganui</v>
      </c>
      <c r="G1397" s="1" t="str">
        <f t="shared" si="63"/>
        <v>The Lines Company2008Manawatu-Wanganui</v>
      </c>
      <c r="H1397" s="1" t="str">
        <f t="shared" si="64"/>
        <v>The Lines Company2008</v>
      </c>
      <c r="I1397" s="1">
        <f t="shared" si="65"/>
        <v>15.734349999999999</v>
      </c>
    </row>
    <row r="1398" spans="1:9">
      <c r="A1398">
        <v>2009</v>
      </c>
      <c r="B1398" t="s">
        <v>236</v>
      </c>
      <c r="C1398">
        <v>365</v>
      </c>
      <c r="D1398">
        <v>19.722750000000001</v>
      </c>
      <c r="E1398" s="1" t="str">
        <f>IF(ISNA(VLOOKUP(B1398,Mapping!$K$5:$N$193,4,FALSE)),"Not Found",VLOOKUP(B1398,Mapping!$K$5:$N$193,4,FALSE))</f>
        <v>The Lines Company</v>
      </c>
      <c r="F1398" s="1" t="str">
        <f>IF(ISNA(VLOOKUP(B1398,Mapping!$K$5:$O$193,1,FALSE)),"Not Found",VLOOKUP(B1398,Mapping!$K$5:$O$193,5,FALSE))</f>
        <v>Manawatu-Wanganui</v>
      </c>
      <c r="G1398" s="1" t="str">
        <f t="shared" si="63"/>
        <v>The Lines Company2009Manawatu-Wanganui</v>
      </c>
      <c r="H1398" s="1" t="str">
        <f t="shared" si="64"/>
        <v>The Lines Company2009</v>
      </c>
      <c r="I1398" s="1">
        <f t="shared" si="65"/>
        <v>19.722750000000001</v>
      </c>
    </row>
    <row r="1399" spans="1:9">
      <c r="A1399">
        <v>2010</v>
      </c>
      <c r="B1399" t="s">
        <v>236</v>
      </c>
      <c r="C1399">
        <v>365</v>
      </c>
      <c r="D1399">
        <v>17.145700000000001</v>
      </c>
      <c r="E1399" s="1" t="str">
        <f>IF(ISNA(VLOOKUP(B1399,Mapping!$K$5:$N$193,4,FALSE)),"Not Found",VLOOKUP(B1399,Mapping!$K$5:$N$193,4,FALSE))</f>
        <v>The Lines Company</v>
      </c>
      <c r="F1399" s="1" t="str">
        <f>IF(ISNA(VLOOKUP(B1399,Mapping!$K$5:$O$193,1,FALSE)),"Not Found",VLOOKUP(B1399,Mapping!$K$5:$O$193,5,FALSE))</f>
        <v>Manawatu-Wanganui</v>
      </c>
      <c r="G1399" s="1" t="str">
        <f t="shared" si="63"/>
        <v>The Lines Company2010Manawatu-Wanganui</v>
      </c>
      <c r="H1399" s="1" t="str">
        <f t="shared" si="64"/>
        <v>The Lines Company2010</v>
      </c>
      <c r="I1399" s="1">
        <f t="shared" si="65"/>
        <v>17.145700000000001</v>
      </c>
    </row>
    <row r="1400" spans="1:9">
      <c r="A1400">
        <v>2011</v>
      </c>
      <c r="B1400" t="s">
        <v>236</v>
      </c>
      <c r="C1400">
        <v>181</v>
      </c>
      <c r="D1400">
        <v>7.6676000000000002</v>
      </c>
      <c r="E1400" s="1" t="str">
        <f>IF(ISNA(VLOOKUP(B1400,Mapping!$K$5:$N$193,4,FALSE)),"Not Found",VLOOKUP(B1400,Mapping!$K$5:$N$193,4,FALSE))</f>
        <v>The Lines Company</v>
      </c>
      <c r="F1400" s="1" t="str">
        <f>IF(ISNA(VLOOKUP(B1400,Mapping!$K$5:$O$193,1,FALSE)),"Not Found",VLOOKUP(B1400,Mapping!$K$5:$O$193,5,FALSE))</f>
        <v>Manawatu-Wanganui</v>
      </c>
      <c r="G1400" s="1" t="str">
        <f t="shared" si="63"/>
        <v>The Lines Company2011Manawatu-Wanganui</v>
      </c>
      <c r="H1400" s="1" t="str">
        <f t="shared" si="64"/>
        <v>The Lines Company2011</v>
      </c>
      <c r="I1400" s="1">
        <f t="shared" si="65"/>
        <v>7.6676000000000002</v>
      </c>
    </row>
    <row r="1401" spans="1:9">
      <c r="A1401">
        <v>2000</v>
      </c>
      <c r="B1401" t="s">
        <v>237</v>
      </c>
      <c r="C1401">
        <v>366</v>
      </c>
      <c r="D1401">
        <v>49.833799999999997</v>
      </c>
      <c r="E1401" s="1" t="str">
        <f>IF(ISNA(VLOOKUP(B1401,Mapping!$K$5:$N$193,4,FALSE)),"Not Found",VLOOKUP(B1401,Mapping!$K$5:$N$193,4,FALSE))</f>
        <v>Powerco Ltd</v>
      </c>
      <c r="F1401" s="1" t="str">
        <f>IF(ISNA(VLOOKUP(B1401,Mapping!$K$5:$O$193,1,FALSE)),"Not Found",VLOOKUP(B1401,Mapping!$K$5:$O$193,5,FALSE))</f>
        <v>Taranaki</v>
      </c>
      <c r="G1401" s="1" t="str">
        <f t="shared" si="63"/>
        <v>Powerco Ltd2000Taranaki</v>
      </c>
      <c r="H1401" s="1" t="str">
        <f t="shared" si="64"/>
        <v>Powerco Ltd2000</v>
      </c>
      <c r="I1401" s="1">
        <f t="shared" si="65"/>
        <v>49.833799999999997</v>
      </c>
    </row>
    <row r="1402" spans="1:9">
      <c r="A1402">
        <v>2001</v>
      </c>
      <c r="B1402" t="s">
        <v>237</v>
      </c>
      <c r="C1402">
        <v>365</v>
      </c>
      <c r="D1402">
        <v>49.757350000000002</v>
      </c>
      <c r="E1402" s="1" t="str">
        <f>IF(ISNA(VLOOKUP(B1402,Mapping!$K$5:$N$193,4,FALSE)),"Not Found",VLOOKUP(B1402,Mapping!$K$5:$N$193,4,FALSE))</f>
        <v>Powerco Ltd</v>
      </c>
      <c r="F1402" s="1" t="str">
        <f>IF(ISNA(VLOOKUP(B1402,Mapping!$K$5:$O$193,1,FALSE)),"Not Found",VLOOKUP(B1402,Mapping!$K$5:$O$193,5,FALSE))</f>
        <v>Taranaki</v>
      </c>
      <c r="G1402" s="1" t="str">
        <f t="shared" si="63"/>
        <v>Powerco Ltd2001Taranaki</v>
      </c>
      <c r="H1402" s="1" t="str">
        <f t="shared" si="64"/>
        <v>Powerco Ltd2001</v>
      </c>
      <c r="I1402" s="1">
        <f t="shared" si="65"/>
        <v>49.757350000000002</v>
      </c>
    </row>
    <row r="1403" spans="1:9">
      <c r="A1403">
        <v>2002</v>
      </c>
      <c r="B1403" t="s">
        <v>237</v>
      </c>
      <c r="C1403">
        <v>365</v>
      </c>
      <c r="D1403">
        <v>51.126950000000001</v>
      </c>
      <c r="E1403" s="1" t="str">
        <f>IF(ISNA(VLOOKUP(B1403,Mapping!$K$5:$N$193,4,FALSE)),"Not Found",VLOOKUP(B1403,Mapping!$K$5:$N$193,4,FALSE))</f>
        <v>Powerco Ltd</v>
      </c>
      <c r="F1403" s="1" t="str">
        <f>IF(ISNA(VLOOKUP(B1403,Mapping!$K$5:$O$193,1,FALSE)),"Not Found",VLOOKUP(B1403,Mapping!$K$5:$O$193,5,FALSE))</f>
        <v>Taranaki</v>
      </c>
      <c r="G1403" s="1" t="str">
        <f t="shared" si="63"/>
        <v>Powerco Ltd2002Taranaki</v>
      </c>
      <c r="H1403" s="1" t="str">
        <f t="shared" si="64"/>
        <v>Powerco Ltd2002</v>
      </c>
      <c r="I1403" s="1">
        <f t="shared" si="65"/>
        <v>51.126950000000001</v>
      </c>
    </row>
    <row r="1404" spans="1:9">
      <c r="A1404">
        <v>2003</v>
      </c>
      <c r="B1404" t="s">
        <v>237</v>
      </c>
      <c r="C1404">
        <v>365</v>
      </c>
      <c r="D1404">
        <v>48.179349999999999</v>
      </c>
      <c r="E1404" s="1" t="str">
        <f>IF(ISNA(VLOOKUP(B1404,Mapping!$K$5:$N$193,4,FALSE)),"Not Found",VLOOKUP(B1404,Mapping!$K$5:$N$193,4,FALSE))</f>
        <v>Powerco Ltd</v>
      </c>
      <c r="F1404" s="1" t="str">
        <f>IF(ISNA(VLOOKUP(B1404,Mapping!$K$5:$O$193,1,FALSE)),"Not Found",VLOOKUP(B1404,Mapping!$K$5:$O$193,5,FALSE))</f>
        <v>Taranaki</v>
      </c>
      <c r="G1404" s="1" t="str">
        <f t="shared" si="63"/>
        <v>Powerco Ltd2003Taranaki</v>
      </c>
      <c r="H1404" s="1" t="str">
        <f t="shared" si="64"/>
        <v>Powerco Ltd2003</v>
      </c>
      <c r="I1404" s="1">
        <f t="shared" si="65"/>
        <v>48.179349999999999</v>
      </c>
    </row>
    <row r="1405" spans="1:9">
      <c r="A1405">
        <v>2004</v>
      </c>
      <c r="B1405" t="s">
        <v>237</v>
      </c>
      <c r="C1405">
        <v>366</v>
      </c>
      <c r="D1405">
        <v>48.5137</v>
      </c>
      <c r="E1405" s="1" t="str">
        <f>IF(ISNA(VLOOKUP(B1405,Mapping!$K$5:$N$193,4,FALSE)),"Not Found",VLOOKUP(B1405,Mapping!$K$5:$N$193,4,FALSE))</f>
        <v>Powerco Ltd</v>
      </c>
      <c r="F1405" s="1" t="str">
        <f>IF(ISNA(VLOOKUP(B1405,Mapping!$K$5:$O$193,1,FALSE)),"Not Found",VLOOKUP(B1405,Mapping!$K$5:$O$193,5,FALSE))</f>
        <v>Taranaki</v>
      </c>
      <c r="G1405" s="1" t="str">
        <f t="shared" si="63"/>
        <v>Powerco Ltd2004Taranaki</v>
      </c>
      <c r="H1405" s="1" t="str">
        <f t="shared" si="64"/>
        <v>Powerco Ltd2004</v>
      </c>
      <c r="I1405" s="1">
        <f t="shared" si="65"/>
        <v>48.5137</v>
      </c>
    </row>
    <row r="1406" spans="1:9">
      <c r="A1406">
        <v>2005</v>
      </c>
      <c r="B1406" t="s">
        <v>237</v>
      </c>
      <c r="C1406">
        <v>365</v>
      </c>
      <c r="D1406">
        <v>47.143300000000004</v>
      </c>
      <c r="E1406" s="1" t="str">
        <f>IF(ISNA(VLOOKUP(B1406,Mapping!$K$5:$N$193,4,FALSE)),"Not Found",VLOOKUP(B1406,Mapping!$K$5:$N$193,4,FALSE))</f>
        <v>Powerco Ltd</v>
      </c>
      <c r="F1406" s="1" t="str">
        <f>IF(ISNA(VLOOKUP(B1406,Mapping!$K$5:$O$193,1,FALSE)),"Not Found",VLOOKUP(B1406,Mapping!$K$5:$O$193,5,FALSE))</f>
        <v>Taranaki</v>
      </c>
      <c r="G1406" s="1" t="str">
        <f t="shared" si="63"/>
        <v>Powerco Ltd2005Taranaki</v>
      </c>
      <c r="H1406" s="1" t="str">
        <f t="shared" si="64"/>
        <v>Powerco Ltd2005</v>
      </c>
      <c r="I1406" s="1">
        <f t="shared" si="65"/>
        <v>47.143300000000004</v>
      </c>
    </row>
    <row r="1407" spans="1:9">
      <c r="A1407">
        <v>2006</v>
      </c>
      <c r="B1407" t="s">
        <v>237</v>
      </c>
      <c r="C1407">
        <v>365</v>
      </c>
      <c r="D1407">
        <v>48.19135</v>
      </c>
      <c r="E1407" s="1" t="str">
        <f>IF(ISNA(VLOOKUP(B1407,Mapping!$K$5:$N$193,4,FALSE)),"Not Found",VLOOKUP(B1407,Mapping!$K$5:$N$193,4,FALSE))</f>
        <v>Powerco Ltd</v>
      </c>
      <c r="F1407" s="1" t="str">
        <f>IF(ISNA(VLOOKUP(B1407,Mapping!$K$5:$O$193,1,FALSE)),"Not Found",VLOOKUP(B1407,Mapping!$K$5:$O$193,5,FALSE))</f>
        <v>Taranaki</v>
      </c>
      <c r="G1407" s="1" t="str">
        <f t="shared" si="63"/>
        <v>Powerco Ltd2006Taranaki</v>
      </c>
      <c r="H1407" s="1" t="str">
        <f t="shared" si="64"/>
        <v>Powerco Ltd2006</v>
      </c>
      <c r="I1407" s="1">
        <f t="shared" si="65"/>
        <v>48.19135</v>
      </c>
    </row>
    <row r="1408" spans="1:9">
      <c r="A1408">
        <v>2007</v>
      </c>
      <c r="B1408" t="s">
        <v>237</v>
      </c>
      <c r="C1408">
        <v>365</v>
      </c>
      <c r="D1408">
        <v>46.537950000000002</v>
      </c>
      <c r="E1408" s="1" t="str">
        <f>IF(ISNA(VLOOKUP(B1408,Mapping!$K$5:$N$193,4,FALSE)),"Not Found",VLOOKUP(B1408,Mapping!$K$5:$N$193,4,FALSE))</f>
        <v>Powerco Ltd</v>
      </c>
      <c r="F1408" s="1" t="str">
        <f>IF(ISNA(VLOOKUP(B1408,Mapping!$K$5:$O$193,1,FALSE)),"Not Found",VLOOKUP(B1408,Mapping!$K$5:$O$193,5,FALSE))</f>
        <v>Taranaki</v>
      </c>
      <c r="G1408" s="1" t="str">
        <f t="shared" si="63"/>
        <v>Powerco Ltd2007Taranaki</v>
      </c>
      <c r="H1408" s="1" t="str">
        <f t="shared" si="64"/>
        <v>Powerco Ltd2007</v>
      </c>
      <c r="I1408" s="1">
        <f t="shared" si="65"/>
        <v>46.537950000000002</v>
      </c>
    </row>
    <row r="1409" spans="1:9">
      <c r="A1409">
        <v>2008</v>
      </c>
      <c r="B1409" t="s">
        <v>237</v>
      </c>
      <c r="C1409">
        <v>366</v>
      </c>
      <c r="D1409">
        <v>45.152549999999998</v>
      </c>
      <c r="E1409" s="1" t="str">
        <f>IF(ISNA(VLOOKUP(B1409,Mapping!$K$5:$N$193,4,FALSE)),"Not Found",VLOOKUP(B1409,Mapping!$K$5:$N$193,4,FALSE))</f>
        <v>Powerco Ltd</v>
      </c>
      <c r="F1409" s="1" t="str">
        <f>IF(ISNA(VLOOKUP(B1409,Mapping!$K$5:$O$193,1,FALSE)),"Not Found",VLOOKUP(B1409,Mapping!$K$5:$O$193,5,FALSE))</f>
        <v>Taranaki</v>
      </c>
      <c r="G1409" s="1" t="str">
        <f t="shared" si="63"/>
        <v>Powerco Ltd2008Taranaki</v>
      </c>
      <c r="H1409" s="1" t="str">
        <f t="shared" si="64"/>
        <v>Powerco Ltd2008</v>
      </c>
      <c r="I1409" s="1">
        <f t="shared" si="65"/>
        <v>45.152549999999998</v>
      </c>
    </row>
    <row r="1410" spans="1:9">
      <c r="A1410">
        <v>2009</v>
      </c>
      <c r="B1410" t="s">
        <v>237</v>
      </c>
      <c r="C1410">
        <v>365</v>
      </c>
      <c r="D1410">
        <v>46.571950000000001</v>
      </c>
      <c r="E1410" s="1" t="str">
        <f>IF(ISNA(VLOOKUP(B1410,Mapping!$K$5:$N$193,4,FALSE)),"Not Found",VLOOKUP(B1410,Mapping!$K$5:$N$193,4,FALSE))</f>
        <v>Powerco Ltd</v>
      </c>
      <c r="F1410" s="1" t="str">
        <f>IF(ISNA(VLOOKUP(B1410,Mapping!$K$5:$O$193,1,FALSE)),"Not Found",VLOOKUP(B1410,Mapping!$K$5:$O$193,5,FALSE))</f>
        <v>Taranaki</v>
      </c>
      <c r="G1410" s="1" t="str">
        <f t="shared" ref="G1410:G1473" si="66">+E1410&amp;A1410&amp;F1410</f>
        <v>Powerco Ltd2009Taranaki</v>
      </c>
      <c r="H1410" s="1" t="str">
        <f t="shared" si="64"/>
        <v>Powerco Ltd2009</v>
      </c>
      <c r="I1410" s="1">
        <f t="shared" si="65"/>
        <v>46.571950000000001</v>
      </c>
    </row>
    <row r="1411" spans="1:9">
      <c r="A1411">
        <v>2010</v>
      </c>
      <c r="B1411" t="s">
        <v>237</v>
      </c>
      <c r="C1411">
        <v>365</v>
      </c>
      <c r="D1411">
        <v>46.756749999999997</v>
      </c>
      <c r="E1411" s="1" t="str">
        <f>IF(ISNA(VLOOKUP(B1411,Mapping!$K$5:$N$193,4,FALSE)),"Not Found",VLOOKUP(B1411,Mapping!$K$5:$N$193,4,FALSE))</f>
        <v>Powerco Ltd</v>
      </c>
      <c r="F1411" s="1" t="str">
        <f>IF(ISNA(VLOOKUP(B1411,Mapping!$K$5:$O$193,1,FALSE)),"Not Found",VLOOKUP(B1411,Mapping!$K$5:$O$193,5,FALSE))</f>
        <v>Taranaki</v>
      </c>
      <c r="G1411" s="1" t="str">
        <f t="shared" si="66"/>
        <v>Powerco Ltd2010Taranaki</v>
      </c>
      <c r="H1411" s="1" t="str">
        <f t="shared" ref="H1411:H1474" si="67">+E1411&amp;A1411</f>
        <v>Powerco Ltd2010</v>
      </c>
      <c r="I1411" s="1">
        <f t="shared" ref="I1411:I1474" si="68">+D1411</f>
        <v>46.756749999999997</v>
      </c>
    </row>
    <row r="1412" spans="1:9">
      <c r="A1412">
        <v>2011</v>
      </c>
      <c r="B1412" t="s">
        <v>237</v>
      </c>
      <c r="C1412">
        <v>181</v>
      </c>
      <c r="D1412">
        <v>21.33775</v>
      </c>
      <c r="E1412" s="1" t="str">
        <f>IF(ISNA(VLOOKUP(B1412,Mapping!$K$5:$N$193,4,FALSE)),"Not Found",VLOOKUP(B1412,Mapping!$K$5:$N$193,4,FALSE))</f>
        <v>Powerco Ltd</v>
      </c>
      <c r="F1412" s="1" t="str">
        <f>IF(ISNA(VLOOKUP(B1412,Mapping!$K$5:$O$193,1,FALSE)),"Not Found",VLOOKUP(B1412,Mapping!$K$5:$O$193,5,FALSE))</f>
        <v>Taranaki</v>
      </c>
      <c r="G1412" s="1" t="str">
        <f t="shared" si="66"/>
        <v>Powerco Ltd2011Taranaki</v>
      </c>
      <c r="H1412" s="1" t="str">
        <f t="shared" si="67"/>
        <v>Powerco Ltd2011</v>
      </c>
      <c r="I1412" s="1">
        <f t="shared" si="68"/>
        <v>21.33775</v>
      </c>
    </row>
    <row r="1413" spans="1:9">
      <c r="A1413">
        <v>2004</v>
      </c>
      <c r="B1413" t="s">
        <v>238</v>
      </c>
      <c r="C1413">
        <v>122</v>
      </c>
      <c r="D1413">
        <v>6.7808999999999999</v>
      </c>
      <c r="E1413" s="1" t="str">
        <f>IF(ISNA(VLOOKUP(B1413,Mapping!$K$5:$N$193,4,FALSE)),"Not Found",VLOOKUP(B1413,Mapping!$K$5:$N$193,4,FALSE))</f>
        <v>Buller Electricity Ltd</v>
      </c>
      <c r="F1413" s="1" t="str">
        <f>IF(ISNA(VLOOKUP(B1413,Mapping!$K$5:$O$193,1,FALSE)),"Not Found",VLOOKUP(B1413,Mapping!$K$5:$O$193,5,FALSE))</f>
        <v>Upper South Island</v>
      </c>
      <c r="G1413" s="1" t="str">
        <f t="shared" si="66"/>
        <v>Buller Electricity Ltd2004Upper South Island</v>
      </c>
      <c r="H1413" s="1" t="str">
        <f t="shared" si="67"/>
        <v>Buller Electricity Ltd2004</v>
      </c>
      <c r="I1413" s="1">
        <f t="shared" si="68"/>
        <v>6.7808999999999999</v>
      </c>
    </row>
    <row r="1414" spans="1:9">
      <c r="A1414">
        <v>2005</v>
      </c>
      <c r="B1414" t="s">
        <v>238</v>
      </c>
      <c r="C1414">
        <v>365</v>
      </c>
      <c r="D1414">
        <v>19.406700000000001</v>
      </c>
      <c r="E1414" s="1" t="str">
        <f>IF(ISNA(VLOOKUP(B1414,Mapping!$K$5:$N$193,4,FALSE)),"Not Found",VLOOKUP(B1414,Mapping!$K$5:$N$193,4,FALSE))</f>
        <v>Buller Electricity Ltd</v>
      </c>
      <c r="F1414" s="1" t="str">
        <f>IF(ISNA(VLOOKUP(B1414,Mapping!$K$5:$O$193,1,FALSE)),"Not Found",VLOOKUP(B1414,Mapping!$K$5:$O$193,5,FALSE))</f>
        <v>Upper South Island</v>
      </c>
      <c r="G1414" s="1" t="str">
        <f t="shared" si="66"/>
        <v>Buller Electricity Ltd2005Upper South Island</v>
      </c>
      <c r="H1414" s="1" t="str">
        <f t="shared" si="67"/>
        <v>Buller Electricity Ltd2005</v>
      </c>
      <c r="I1414" s="1">
        <f t="shared" si="68"/>
        <v>19.406700000000001</v>
      </c>
    </row>
    <row r="1415" spans="1:9">
      <c r="A1415">
        <v>2006</v>
      </c>
      <c r="B1415" t="s">
        <v>238</v>
      </c>
      <c r="C1415">
        <v>365</v>
      </c>
      <c r="D1415">
        <v>20.251249999999999</v>
      </c>
      <c r="E1415" s="1" t="str">
        <f>IF(ISNA(VLOOKUP(B1415,Mapping!$K$5:$N$193,4,FALSE)),"Not Found",VLOOKUP(B1415,Mapping!$K$5:$N$193,4,FALSE))</f>
        <v>Buller Electricity Ltd</v>
      </c>
      <c r="F1415" s="1" t="str">
        <f>IF(ISNA(VLOOKUP(B1415,Mapping!$K$5:$O$193,1,FALSE)),"Not Found",VLOOKUP(B1415,Mapping!$K$5:$O$193,5,FALSE))</f>
        <v>Upper South Island</v>
      </c>
      <c r="G1415" s="1" t="str">
        <f t="shared" si="66"/>
        <v>Buller Electricity Ltd2006Upper South Island</v>
      </c>
      <c r="H1415" s="1" t="str">
        <f t="shared" si="67"/>
        <v>Buller Electricity Ltd2006</v>
      </c>
      <c r="I1415" s="1">
        <f t="shared" si="68"/>
        <v>20.251249999999999</v>
      </c>
    </row>
    <row r="1416" spans="1:9">
      <c r="A1416">
        <v>2007</v>
      </c>
      <c r="B1416" t="s">
        <v>238</v>
      </c>
      <c r="C1416">
        <v>365</v>
      </c>
      <c r="D1416">
        <v>20.310600000000001</v>
      </c>
      <c r="E1416" s="1" t="str">
        <f>IF(ISNA(VLOOKUP(B1416,Mapping!$K$5:$N$193,4,FALSE)),"Not Found",VLOOKUP(B1416,Mapping!$K$5:$N$193,4,FALSE))</f>
        <v>Buller Electricity Ltd</v>
      </c>
      <c r="F1416" s="1" t="str">
        <f>IF(ISNA(VLOOKUP(B1416,Mapping!$K$5:$O$193,1,FALSE)),"Not Found",VLOOKUP(B1416,Mapping!$K$5:$O$193,5,FALSE))</f>
        <v>Upper South Island</v>
      </c>
      <c r="G1416" s="1" t="str">
        <f t="shared" si="66"/>
        <v>Buller Electricity Ltd2007Upper South Island</v>
      </c>
      <c r="H1416" s="1" t="str">
        <f t="shared" si="67"/>
        <v>Buller Electricity Ltd2007</v>
      </c>
      <c r="I1416" s="1">
        <f t="shared" si="68"/>
        <v>20.310600000000001</v>
      </c>
    </row>
    <row r="1417" spans="1:9">
      <c r="A1417">
        <v>2008</v>
      </c>
      <c r="B1417" t="s">
        <v>238</v>
      </c>
      <c r="C1417">
        <v>366</v>
      </c>
      <c r="D1417">
        <v>21.9909</v>
      </c>
      <c r="E1417" s="1" t="str">
        <f>IF(ISNA(VLOOKUP(B1417,Mapping!$K$5:$N$193,4,FALSE)),"Not Found",VLOOKUP(B1417,Mapping!$K$5:$N$193,4,FALSE))</f>
        <v>Buller Electricity Ltd</v>
      </c>
      <c r="F1417" s="1" t="str">
        <f>IF(ISNA(VLOOKUP(B1417,Mapping!$K$5:$O$193,1,FALSE)),"Not Found",VLOOKUP(B1417,Mapping!$K$5:$O$193,5,FALSE))</f>
        <v>Upper South Island</v>
      </c>
      <c r="G1417" s="1" t="str">
        <f t="shared" si="66"/>
        <v>Buller Electricity Ltd2008Upper South Island</v>
      </c>
      <c r="H1417" s="1" t="str">
        <f t="shared" si="67"/>
        <v>Buller Electricity Ltd2008</v>
      </c>
      <c r="I1417" s="1">
        <f t="shared" si="68"/>
        <v>21.9909</v>
      </c>
    </row>
    <row r="1418" spans="1:9">
      <c r="A1418">
        <v>2009</v>
      </c>
      <c r="B1418" t="s">
        <v>238</v>
      </c>
      <c r="C1418">
        <v>365</v>
      </c>
      <c r="D1418">
        <v>23.53125</v>
      </c>
      <c r="E1418" s="1" t="str">
        <f>IF(ISNA(VLOOKUP(B1418,Mapping!$K$5:$N$193,4,FALSE)),"Not Found",VLOOKUP(B1418,Mapping!$K$5:$N$193,4,FALSE))</f>
        <v>Buller Electricity Ltd</v>
      </c>
      <c r="F1418" s="1" t="str">
        <f>IF(ISNA(VLOOKUP(B1418,Mapping!$K$5:$O$193,1,FALSE)),"Not Found",VLOOKUP(B1418,Mapping!$K$5:$O$193,5,FALSE))</f>
        <v>Upper South Island</v>
      </c>
      <c r="G1418" s="1" t="str">
        <f t="shared" si="66"/>
        <v>Buller Electricity Ltd2009Upper South Island</v>
      </c>
      <c r="H1418" s="1" t="str">
        <f t="shared" si="67"/>
        <v>Buller Electricity Ltd2009</v>
      </c>
      <c r="I1418" s="1">
        <f t="shared" si="68"/>
        <v>23.53125</v>
      </c>
    </row>
    <row r="1419" spans="1:9">
      <c r="A1419">
        <v>2010</v>
      </c>
      <c r="B1419" t="s">
        <v>238</v>
      </c>
      <c r="C1419">
        <v>365</v>
      </c>
      <c r="D1419">
        <v>27.14575</v>
      </c>
      <c r="E1419" s="1" t="str">
        <f>IF(ISNA(VLOOKUP(B1419,Mapping!$K$5:$N$193,4,FALSE)),"Not Found",VLOOKUP(B1419,Mapping!$K$5:$N$193,4,FALSE))</f>
        <v>Buller Electricity Ltd</v>
      </c>
      <c r="F1419" s="1" t="str">
        <f>IF(ISNA(VLOOKUP(B1419,Mapping!$K$5:$O$193,1,FALSE)),"Not Found",VLOOKUP(B1419,Mapping!$K$5:$O$193,5,FALSE))</f>
        <v>Upper South Island</v>
      </c>
      <c r="G1419" s="1" t="str">
        <f t="shared" si="66"/>
        <v>Buller Electricity Ltd2010Upper South Island</v>
      </c>
      <c r="H1419" s="1" t="str">
        <f t="shared" si="67"/>
        <v>Buller Electricity Ltd2010</v>
      </c>
      <c r="I1419" s="1">
        <f t="shared" si="68"/>
        <v>27.14575</v>
      </c>
    </row>
    <row r="1420" spans="1:9">
      <c r="A1420">
        <v>2011</v>
      </c>
      <c r="B1420" t="s">
        <v>238</v>
      </c>
      <c r="C1420">
        <v>181</v>
      </c>
      <c r="D1420">
        <v>13.95975</v>
      </c>
      <c r="E1420" s="1" t="str">
        <f>IF(ISNA(VLOOKUP(B1420,Mapping!$K$5:$N$193,4,FALSE)),"Not Found",VLOOKUP(B1420,Mapping!$K$5:$N$193,4,FALSE))</f>
        <v>Buller Electricity Ltd</v>
      </c>
      <c r="F1420" s="1" t="str">
        <f>IF(ISNA(VLOOKUP(B1420,Mapping!$K$5:$O$193,1,FALSE)),"Not Found",VLOOKUP(B1420,Mapping!$K$5:$O$193,5,FALSE))</f>
        <v>Upper South Island</v>
      </c>
      <c r="G1420" s="1" t="str">
        <f t="shared" si="66"/>
        <v>Buller Electricity Ltd2011Upper South Island</v>
      </c>
      <c r="H1420" s="1" t="str">
        <f t="shared" si="67"/>
        <v>Buller Electricity Ltd2011</v>
      </c>
      <c r="I1420" s="1">
        <f t="shared" si="68"/>
        <v>13.95975</v>
      </c>
    </row>
    <row r="1421" spans="1:9">
      <c r="A1421">
        <v>2004</v>
      </c>
      <c r="B1421" t="s">
        <v>239</v>
      </c>
      <c r="C1421">
        <v>122</v>
      </c>
      <c r="D1421">
        <v>6.57315</v>
      </c>
      <c r="E1421" s="1" t="str">
        <f>IF(ISNA(VLOOKUP(B1421,Mapping!$K$5:$N$193,4,FALSE)),"Not Found",VLOOKUP(B1421,Mapping!$K$5:$N$193,4,FALSE))</f>
        <v>Buller Electricity Ltd</v>
      </c>
      <c r="F1421" s="1" t="str">
        <f>IF(ISNA(VLOOKUP(B1421,Mapping!$K$5:$O$193,1,FALSE)),"Not Found",VLOOKUP(B1421,Mapping!$K$5:$O$193,5,FALSE))</f>
        <v>Upper South Island</v>
      </c>
      <c r="G1421" s="1" t="str">
        <f t="shared" si="66"/>
        <v>Buller Electricity Ltd2004Upper South Island</v>
      </c>
      <c r="H1421" s="1" t="str">
        <f t="shared" si="67"/>
        <v>Buller Electricity Ltd2004</v>
      </c>
      <c r="I1421" s="1">
        <f t="shared" si="68"/>
        <v>6.57315</v>
      </c>
    </row>
    <row r="1422" spans="1:9">
      <c r="A1422">
        <v>2005</v>
      </c>
      <c r="B1422" t="s">
        <v>239</v>
      </c>
      <c r="C1422">
        <v>365</v>
      </c>
      <c r="D1422">
        <v>19.76885</v>
      </c>
      <c r="E1422" s="1" t="str">
        <f>IF(ISNA(VLOOKUP(B1422,Mapping!$K$5:$N$193,4,FALSE)),"Not Found",VLOOKUP(B1422,Mapping!$K$5:$N$193,4,FALSE))</f>
        <v>Buller Electricity Ltd</v>
      </c>
      <c r="F1422" s="1" t="str">
        <f>IF(ISNA(VLOOKUP(B1422,Mapping!$K$5:$O$193,1,FALSE)),"Not Found",VLOOKUP(B1422,Mapping!$K$5:$O$193,5,FALSE))</f>
        <v>Upper South Island</v>
      </c>
      <c r="G1422" s="1" t="str">
        <f t="shared" si="66"/>
        <v>Buller Electricity Ltd2005Upper South Island</v>
      </c>
      <c r="H1422" s="1" t="str">
        <f t="shared" si="67"/>
        <v>Buller Electricity Ltd2005</v>
      </c>
      <c r="I1422" s="1">
        <f t="shared" si="68"/>
        <v>19.76885</v>
      </c>
    </row>
    <row r="1423" spans="1:9">
      <c r="A1423">
        <v>2006</v>
      </c>
      <c r="B1423" t="s">
        <v>239</v>
      </c>
      <c r="C1423">
        <v>365</v>
      </c>
      <c r="D1423">
        <v>19.96575</v>
      </c>
      <c r="E1423" s="1" t="str">
        <f>IF(ISNA(VLOOKUP(B1423,Mapping!$K$5:$N$193,4,FALSE)),"Not Found",VLOOKUP(B1423,Mapping!$K$5:$N$193,4,FALSE))</f>
        <v>Buller Electricity Ltd</v>
      </c>
      <c r="F1423" s="1" t="str">
        <f>IF(ISNA(VLOOKUP(B1423,Mapping!$K$5:$O$193,1,FALSE)),"Not Found",VLOOKUP(B1423,Mapping!$K$5:$O$193,5,FALSE))</f>
        <v>Upper South Island</v>
      </c>
      <c r="G1423" s="1" t="str">
        <f t="shared" si="66"/>
        <v>Buller Electricity Ltd2006Upper South Island</v>
      </c>
      <c r="H1423" s="1" t="str">
        <f t="shared" si="67"/>
        <v>Buller Electricity Ltd2006</v>
      </c>
      <c r="I1423" s="1">
        <f t="shared" si="68"/>
        <v>19.96575</v>
      </c>
    </row>
    <row r="1424" spans="1:9">
      <c r="A1424">
        <v>2007</v>
      </c>
      <c r="B1424" t="s">
        <v>239</v>
      </c>
      <c r="C1424">
        <v>365</v>
      </c>
      <c r="D1424">
        <v>21.190850000000001</v>
      </c>
      <c r="E1424" s="1" t="str">
        <f>IF(ISNA(VLOOKUP(B1424,Mapping!$K$5:$N$193,4,FALSE)),"Not Found",VLOOKUP(B1424,Mapping!$K$5:$N$193,4,FALSE))</f>
        <v>Buller Electricity Ltd</v>
      </c>
      <c r="F1424" s="1" t="str">
        <f>IF(ISNA(VLOOKUP(B1424,Mapping!$K$5:$O$193,1,FALSE)),"Not Found",VLOOKUP(B1424,Mapping!$K$5:$O$193,5,FALSE))</f>
        <v>Upper South Island</v>
      </c>
      <c r="G1424" s="1" t="str">
        <f t="shared" si="66"/>
        <v>Buller Electricity Ltd2007Upper South Island</v>
      </c>
      <c r="H1424" s="1" t="str">
        <f t="shared" si="67"/>
        <v>Buller Electricity Ltd2007</v>
      </c>
      <c r="I1424" s="1">
        <f t="shared" si="68"/>
        <v>21.190850000000001</v>
      </c>
    </row>
    <row r="1425" spans="1:9">
      <c r="A1425">
        <v>2008</v>
      </c>
      <c r="B1425" t="s">
        <v>239</v>
      </c>
      <c r="C1425">
        <v>366</v>
      </c>
      <c r="D1425">
        <v>22.016950000000001</v>
      </c>
      <c r="E1425" s="1" t="str">
        <f>IF(ISNA(VLOOKUP(B1425,Mapping!$K$5:$N$193,4,FALSE)),"Not Found",VLOOKUP(B1425,Mapping!$K$5:$N$193,4,FALSE))</f>
        <v>Buller Electricity Ltd</v>
      </c>
      <c r="F1425" s="1" t="str">
        <f>IF(ISNA(VLOOKUP(B1425,Mapping!$K$5:$O$193,1,FALSE)),"Not Found",VLOOKUP(B1425,Mapping!$K$5:$O$193,5,FALSE))</f>
        <v>Upper South Island</v>
      </c>
      <c r="G1425" s="1" t="str">
        <f t="shared" si="66"/>
        <v>Buller Electricity Ltd2008Upper South Island</v>
      </c>
      <c r="H1425" s="1" t="str">
        <f t="shared" si="67"/>
        <v>Buller Electricity Ltd2008</v>
      </c>
      <c r="I1425" s="1">
        <f t="shared" si="68"/>
        <v>22.016950000000001</v>
      </c>
    </row>
    <row r="1426" spans="1:9">
      <c r="A1426">
        <v>2009</v>
      </c>
      <c r="B1426" t="s">
        <v>239</v>
      </c>
      <c r="C1426">
        <v>365</v>
      </c>
      <c r="D1426">
        <v>23.296800000000001</v>
      </c>
      <c r="E1426" s="1" t="str">
        <f>IF(ISNA(VLOOKUP(B1426,Mapping!$K$5:$N$193,4,FALSE)),"Not Found",VLOOKUP(B1426,Mapping!$K$5:$N$193,4,FALSE))</f>
        <v>Buller Electricity Ltd</v>
      </c>
      <c r="F1426" s="1" t="str">
        <f>IF(ISNA(VLOOKUP(B1426,Mapping!$K$5:$O$193,1,FALSE)),"Not Found",VLOOKUP(B1426,Mapping!$K$5:$O$193,5,FALSE))</f>
        <v>Upper South Island</v>
      </c>
      <c r="G1426" s="1" t="str">
        <f t="shared" si="66"/>
        <v>Buller Electricity Ltd2009Upper South Island</v>
      </c>
      <c r="H1426" s="1" t="str">
        <f t="shared" si="67"/>
        <v>Buller Electricity Ltd2009</v>
      </c>
      <c r="I1426" s="1">
        <f t="shared" si="68"/>
        <v>23.296800000000001</v>
      </c>
    </row>
    <row r="1427" spans="1:9">
      <c r="A1427">
        <v>2010</v>
      </c>
      <c r="B1427" t="s">
        <v>239</v>
      </c>
      <c r="C1427">
        <v>365</v>
      </c>
      <c r="D1427">
        <v>26.610150000000001</v>
      </c>
      <c r="E1427" s="1" t="str">
        <f>IF(ISNA(VLOOKUP(B1427,Mapping!$K$5:$N$193,4,FALSE)),"Not Found",VLOOKUP(B1427,Mapping!$K$5:$N$193,4,FALSE))</f>
        <v>Buller Electricity Ltd</v>
      </c>
      <c r="F1427" s="1" t="str">
        <f>IF(ISNA(VLOOKUP(B1427,Mapping!$K$5:$O$193,1,FALSE)),"Not Found",VLOOKUP(B1427,Mapping!$K$5:$O$193,5,FALSE))</f>
        <v>Upper South Island</v>
      </c>
      <c r="G1427" s="1" t="str">
        <f t="shared" si="66"/>
        <v>Buller Electricity Ltd2010Upper South Island</v>
      </c>
      <c r="H1427" s="1" t="str">
        <f t="shared" si="67"/>
        <v>Buller Electricity Ltd2010</v>
      </c>
      <c r="I1427" s="1">
        <f t="shared" si="68"/>
        <v>26.610150000000001</v>
      </c>
    </row>
    <row r="1428" spans="1:9">
      <c r="A1428">
        <v>2011</v>
      </c>
      <c r="B1428" t="s">
        <v>239</v>
      </c>
      <c r="C1428">
        <v>181</v>
      </c>
      <c r="D1428">
        <v>13.9117</v>
      </c>
      <c r="E1428" s="1" t="str">
        <f>IF(ISNA(VLOOKUP(B1428,Mapping!$K$5:$N$193,4,FALSE)),"Not Found",VLOOKUP(B1428,Mapping!$K$5:$N$193,4,FALSE))</f>
        <v>Buller Electricity Ltd</v>
      </c>
      <c r="F1428" s="1" t="str">
        <f>IF(ISNA(VLOOKUP(B1428,Mapping!$K$5:$O$193,1,FALSE)),"Not Found",VLOOKUP(B1428,Mapping!$K$5:$O$193,5,FALSE))</f>
        <v>Upper South Island</v>
      </c>
      <c r="G1428" s="1" t="str">
        <f t="shared" si="66"/>
        <v>Buller Electricity Ltd2011Upper South Island</v>
      </c>
      <c r="H1428" s="1" t="str">
        <f t="shared" si="67"/>
        <v>Buller Electricity Ltd2011</v>
      </c>
      <c r="I1428" s="1">
        <f t="shared" si="68"/>
        <v>13.9117</v>
      </c>
    </row>
    <row r="1429" spans="1:9">
      <c r="A1429">
        <v>2000</v>
      </c>
      <c r="B1429" t="s">
        <v>240</v>
      </c>
      <c r="C1429">
        <v>366</v>
      </c>
      <c r="D1429">
        <v>179.041</v>
      </c>
      <c r="E1429" s="1" t="str">
        <f>IF(ISNA(VLOOKUP(B1429,Mapping!$K$5:$N$193,4,FALSE)),"Not Found",VLOOKUP(B1429,Mapping!$K$5:$N$193,4,FALSE))</f>
        <v>Vector Limited</v>
      </c>
      <c r="F1429" s="1" t="str">
        <f>IF(ISNA(VLOOKUP(B1429,Mapping!$K$5:$O$193,1,FALSE)),"Not Found",VLOOKUP(B1429,Mapping!$K$5:$O$193,5,FALSE))</f>
        <v>Auckland</v>
      </c>
      <c r="G1429" s="1" t="str">
        <f t="shared" si="66"/>
        <v>Vector Limited2000Auckland</v>
      </c>
      <c r="H1429" s="1" t="str">
        <f t="shared" si="67"/>
        <v>Vector Limited2000</v>
      </c>
      <c r="I1429" s="1">
        <f t="shared" si="68"/>
        <v>179.041</v>
      </c>
    </row>
    <row r="1430" spans="1:9">
      <c r="A1430">
        <v>2001</v>
      </c>
      <c r="B1430" t="s">
        <v>240</v>
      </c>
      <c r="C1430">
        <v>365</v>
      </c>
      <c r="D1430">
        <v>154.32730000000001</v>
      </c>
      <c r="E1430" s="1" t="str">
        <f>IF(ISNA(VLOOKUP(B1430,Mapping!$K$5:$N$193,4,FALSE)),"Not Found",VLOOKUP(B1430,Mapping!$K$5:$N$193,4,FALSE))</f>
        <v>Vector Limited</v>
      </c>
      <c r="F1430" s="1" t="str">
        <f>IF(ISNA(VLOOKUP(B1430,Mapping!$K$5:$O$193,1,FALSE)),"Not Found",VLOOKUP(B1430,Mapping!$K$5:$O$193,5,FALSE))</f>
        <v>Auckland</v>
      </c>
      <c r="G1430" s="1" t="str">
        <f t="shared" si="66"/>
        <v>Vector Limited2001Auckland</v>
      </c>
      <c r="H1430" s="1" t="str">
        <f t="shared" si="67"/>
        <v>Vector Limited2001</v>
      </c>
      <c r="I1430" s="1">
        <f t="shared" si="68"/>
        <v>154.32730000000001</v>
      </c>
    </row>
    <row r="1431" spans="1:9">
      <c r="A1431">
        <v>2002</v>
      </c>
      <c r="B1431" t="s">
        <v>240</v>
      </c>
      <c r="C1431">
        <v>365</v>
      </c>
      <c r="D1431">
        <v>161.44585000000001</v>
      </c>
      <c r="E1431" s="1" t="str">
        <f>IF(ISNA(VLOOKUP(B1431,Mapping!$K$5:$N$193,4,FALSE)),"Not Found",VLOOKUP(B1431,Mapping!$K$5:$N$193,4,FALSE))</f>
        <v>Vector Limited</v>
      </c>
      <c r="F1431" s="1" t="str">
        <f>IF(ISNA(VLOOKUP(B1431,Mapping!$K$5:$O$193,1,FALSE)),"Not Found",VLOOKUP(B1431,Mapping!$K$5:$O$193,5,FALSE))</f>
        <v>Auckland</v>
      </c>
      <c r="G1431" s="1" t="str">
        <f t="shared" si="66"/>
        <v>Vector Limited2002Auckland</v>
      </c>
      <c r="H1431" s="1" t="str">
        <f t="shared" si="67"/>
        <v>Vector Limited2002</v>
      </c>
      <c r="I1431" s="1">
        <f t="shared" si="68"/>
        <v>161.44585000000001</v>
      </c>
    </row>
    <row r="1432" spans="1:9">
      <c r="A1432">
        <v>2003</v>
      </c>
      <c r="B1432" t="s">
        <v>240</v>
      </c>
      <c r="C1432">
        <v>365</v>
      </c>
      <c r="D1432">
        <v>181.62020000000001</v>
      </c>
      <c r="E1432" s="1" t="str">
        <f>IF(ISNA(VLOOKUP(B1432,Mapping!$K$5:$N$193,4,FALSE)),"Not Found",VLOOKUP(B1432,Mapping!$K$5:$N$193,4,FALSE))</f>
        <v>Vector Limited</v>
      </c>
      <c r="F1432" s="1" t="str">
        <f>IF(ISNA(VLOOKUP(B1432,Mapping!$K$5:$O$193,1,FALSE)),"Not Found",VLOOKUP(B1432,Mapping!$K$5:$O$193,5,FALSE))</f>
        <v>Auckland</v>
      </c>
      <c r="G1432" s="1" t="str">
        <f t="shared" si="66"/>
        <v>Vector Limited2003Auckland</v>
      </c>
      <c r="H1432" s="1" t="str">
        <f t="shared" si="67"/>
        <v>Vector Limited2003</v>
      </c>
      <c r="I1432" s="1">
        <f t="shared" si="68"/>
        <v>181.62020000000001</v>
      </c>
    </row>
    <row r="1433" spans="1:9">
      <c r="A1433">
        <v>2004</v>
      </c>
      <c r="B1433" t="s">
        <v>240</v>
      </c>
      <c r="C1433">
        <v>366</v>
      </c>
      <c r="D1433">
        <v>198.96005</v>
      </c>
      <c r="E1433" s="1" t="str">
        <f>IF(ISNA(VLOOKUP(B1433,Mapping!$K$5:$N$193,4,FALSE)),"Not Found",VLOOKUP(B1433,Mapping!$K$5:$N$193,4,FALSE))</f>
        <v>Vector Limited</v>
      </c>
      <c r="F1433" s="1" t="str">
        <f>IF(ISNA(VLOOKUP(B1433,Mapping!$K$5:$O$193,1,FALSE)),"Not Found",VLOOKUP(B1433,Mapping!$K$5:$O$193,5,FALSE))</f>
        <v>Auckland</v>
      </c>
      <c r="G1433" s="1" t="str">
        <f t="shared" si="66"/>
        <v>Vector Limited2004Auckland</v>
      </c>
      <c r="H1433" s="1" t="str">
        <f t="shared" si="67"/>
        <v>Vector Limited2004</v>
      </c>
      <c r="I1433" s="1">
        <f t="shared" si="68"/>
        <v>198.96005</v>
      </c>
    </row>
    <row r="1434" spans="1:9">
      <c r="A1434">
        <v>2005</v>
      </c>
      <c r="B1434" t="s">
        <v>240</v>
      </c>
      <c r="C1434">
        <v>365</v>
      </c>
      <c r="D1434">
        <v>194.85245</v>
      </c>
      <c r="E1434" s="1" t="str">
        <f>IF(ISNA(VLOOKUP(B1434,Mapping!$K$5:$N$193,4,FALSE)),"Not Found",VLOOKUP(B1434,Mapping!$K$5:$N$193,4,FALSE))</f>
        <v>Vector Limited</v>
      </c>
      <c r="F1434" s="1" t="str">
        <f>IF(ISNA(VLOOKUP(B1434,Mapping!$K$5:$O$193,1,FALSE)),"Not Found",VLOOKUP(B1434,Mapping!$K$5:$O$193,5,FALSE))</f>
        <v>Auckland</v>
      </c>
      <c r="G1434" s="1" t="str">
        <f t="shared" si="66"/>
        <v>Vector Limited2005Auckland</v>
      </c>
      <c r="H1434" s="1" t="str">
        <f t="shared" si="67"/>
        <v>Vector Limited2005</v>
      </c>
      <c r="I1434" s="1">
        <f t="shared" si="68"/>
        <v>194.85245</v>
      </c>
    </row>
    <row r="1435" spans="1:9">
      <c r="A1435">
        <v>2006</v>
      </c>
      <c r="B1435" t="s">
        <v>240</v>
      </c>
      <c r="C1435">
        <v>365</v>
      </c>
      <c r="D1435">
        <v>208.46440000000001</v>
      </c>
      <c r="E1435" s="1" t="str">
        <f>IF(ISNA(VLOOKUP(B1435,Mapping!$K$5:$N$193,4,FALSE)),"Not Found",VLOOKUP(B1435,Mapping!$K$5:$N$193,4,FALSE))</f>
        <v>Vector Limited</v>
      </c>
      <c r="F1435" s="1" t="str">
        <f>IF(ISNA(VLOOKUP(B1435,Mapping!$K$5:$O$193,1,FALSE)),"Not Found",VLOOKUP(B1435,Mapping!$K$5:$O$193,5,FALSE))</f>
        <v>Auckland</v>
      </c>
      <c r="G1435" s="1" t="str">
        <f t="shared" si="66"/>
        <v>Vector Limited2006Auckland</v>
      </c>
      <c r="H1435" s="1" t="str">
        <f t="shared" si="67"/>
        <v>Vector Limited2006</v>
      </c>
      <c r="I1435" s="1">
        <f t="shared" si="68"/>
        <v>208.46440000000001</v>
      </c>
    </row>
    <row r="1436" spans="1:9">
      <c r="A1436">
        <v>2007</v>
      </c>
      <c r="B1436" t="s">
        <v>240</v>
      </c>
      <c r="C1436">
        <v>365</v>
      </c>
      <c r="D1436">
        <v>216.86675</v>
      </c>
      <c r="E1436" s="1" t="str">
        <f>IF(ISNA(VLOOKUP(B1436,Mapping!$K$5:$N$193,4,FALSE)),"Not Found",VLOOKUP(B1436,Mapping!$K$5:$N$193,4,FALSE))</f>
        <v>Vector Limited</v>
      </c>
      <c r="F1436" s="1" t="str">
        <f>IF(ISNA(VLOOKUP(B1436,Mapping!$K$5:$O$193,1,FALSE)),"Not Found",VLOOKUP(B1436,Mapping!$K$5:$O$193,5,FALSE))</f>
        <v>Auckland</v>
      </c>
      <c r="G1436" s="1" t="str">
        <f t="shared" si="66"/>
        <v>Vector Limited2007Auckland</v>
      </c>
      <c r="H1436" s="1" t="str">
        <f t="shared" si="67"/>
        <v>Vector Limited2007</v>
      </c>
      <c r="I1436" s="1">
        <f t="shared" si="68"/>
        <v>216.86675</v>
      </c>
    </row>
    <row r="1437" spans="1:9">
      <c r="A1437">
        <v>2008</v>
      </c>
      <c r="B1437" t="s">
        <v>240</v>
      </c>
      <c r="C1437">
        <v>366</v>
      </c>
      <c r="D1437">
        <v>248.20230000000001</v>
      </c>
      <c r="E1437" s="1" t="str">
        <f>IF(ISNA(VLOOKUP(B1437,Mapping!$K$5:$N$193,4,FALSE)),"Not Found",VLOOKUP(B1437,Mapping!$K$5:$N$193,4,FALSE))</f>
        <v>Vector Limited</v>
      </c>
      <c r="F1437" s="1" t="str">
        <f>IF(ISNA(VLOOKUP(B1437,Mapping!$K$5:$O$193,1,FALSE)),"Not Found",VLOOKUP(B1437,Mapping!$K$5:$O$193,5,FALSE))</f>
        <v>Auckland</v>
      </c>
      <c r="G1437" s="1" t="str">
        <f t="shared" si="66"/>
        <v>Vector Limited2008Auckland</v>
      </c>
      <c r="H1437" s="1" t="str">
        <f t="shared" si="67"/>
        <v>Vector Limited2008</v>
      </c>
      <c r="I1437" s="1">
        <f t="shared" si="68"/>
        <v>248.20230000000001</v>
      </c>
    </row>
    <row r="1438" spans="1:9">
      <c r="A1438">
        <v>2009</v>
      </c>
      <c r="B1438" t="s">
        <v>240</v>
      </c>
      <c r="C1438">
        <v>365</v>
      </c>
      <c r="D1438">
        <v>270.02015</v>
      </c>
      <c r="E1438" s="1" t="str">
        <f>IF(ISNA(VLOOKUP(B1438,Mapping!$K$5:$N$193,4,FALSE)),"Not Found",VLOOKUP(B1438,Mapping!$K$5:$N$193,4,FALSE))</f>
        <v>Vector Limited</v>
      </c>
      <c r="F1438" s="1" t="str">
        <f>IF(ISNA(VLOOKUP(B1438,Mapping!$K$5:$O$193,1,FALSE)),"Not Found",VLOOKUP(B1438,Mapping!$K$5:$O$193,5,FALSE))</f>
        <v>Auckland</v>
      </c>
      <c r="G1438" s="1" t="str">
        <f t="shared" si="66"/>
        <v>Vector Limited2009Auckland</v>
      </c>
      <c r="H1438" s="1" t="str">
        <f t="shared" si="67"/>
        <v>Vector Limited2009</v>
      </c>
      <c r="I1438" s="1">
        <f t="shared" si="68"/>
        <v>270.02015</v>
      </c>
    </row>
    <row r="1439" spans="1:9">
      <c r="A1439">
        <v>2010</v>
      </c>
      <c r="B1439" t="s">
        <v>240</v>
      </c>
      <c r="C1439">
        <v>365</v>
      </c>
      <c r="D1439">
        <v>288.87479999999999</v>
      </c>
      <c r="E1439" s="1" t="str">
        <f>IF(ISNA(VLOOKUP(B1439,Mapping!$K$5:$N$193,4,FALSE)),"Not Found",VLOOKUP(B1439,Mapping!$K$5:$N$193,4,FALSE))</f>
        <v>Vector Limited</v>
      </c>
      <c r="F1439" s="1" t="str">
        <f>IF(ISNA(VLOOKUP(B1439,Mapping!$K$5:$O$193,1,FALSE)),"Not Found",VLOOKUP(B1439,Mapping!$K$5:$O$193,5,FALSE))</f>
        <v>Auckland</v>
      </c>
      <c r="G1439" s="1" t="str">
        <f t="shared" si="66"/>
        <v>Vector Limited2010Auckland</v>
      </c>
      <c r="H1439" s="1" t="str">
        <f t="shared" si="67"/>
        <v>Vector Limited2010</v>
      </c>
      <c r="I1439" s="1">
        <f t="shared" si="68"/>
        <v>288.87479999999999</v>
      </c>
    </row>
    <row r="1440" spans="1:9">
      <c r="A1440">
        <v>2011</v>
      </c>
      <c r="B1440" t="s">
        <v>240</v>
      </c>
      <c r="C1440">
        <v>181</v>
      </c>
      <c r="D1440">
        <v>144.01315</v>
      </c>
      <c r="E1440" s="1" t="str">
        <f>IF(ISNA(VLOOKUP(B1440,Mapping!$K$5:$N$193,4,FALSE)),"Not Found",VLOOKUP(B1440,Mapping!$K$5:$N$193,4,FALSE))</f>
        <v>Vector Limited</v>
      </c>
      <c r="F1440" s="1" t="str">
        <f>IF(ISNA(VLOOKUP(B1440,Mapping!$K$5:$O$193,1,FALSE)),"Not Found",VLOOKUP(B1440,Mapping!$K$5:$O$193,5,FALSE))</f>
        <v>Auckland</v>
      </c>
      <c r="G1440" s="1" t="str">
        <f t="shared" si="66"/>
        <v>Vector Limited2011Auckland</v>
      </c>
      <c r="H1440" s="1" t="str">
        <f t="shared" si="67"/>
        <v>Vector Limited2011</v>
      </c>
      <c r="I1440" s="1">
        <f t="shared" si="68"/>
        <v>144.01315</v>
      </c>
    </row>
    <row r="1441" spans="1:9">
      <c r="A1441">
        <v>2000</v>
      </c>
      <c r="B1441" t="s">
        <v>241</v>
      </c>
      <c r="C1441">
        <v>366</v>
      </c>
      <c r="D1441">
        <v>1.1693499999999999</v>
      </c>
      <c r="E1441" s="1" t="str">
        <f>IF(ISNA(VLOOKUP(B1441,Mapping!$K$5:$N$193,4,FALSE)),"Not Found",VLOOKUP(B1441,Mapping!$K$5:$N$193,4,FALSE))</f>
        <v>Westpower Ltd</v>
      </c>
      <c r="F1441" s="1" t="str">
        <f>IF(ISNA(VLOOKUP(B1441,Mapping!$K$5:$O$193,1,FALSE)),"Not Found",VLOOKUP(B1441,Mapping!$K$5:$O$193,5,FALSE))</f>
        <v>Upper South Island</v>
      </c>
      <c r="G1441" s="1" t="str">
        <f t="shared" si="66"/>
        <v>Westpower Ltd2000Upper South Island</v>
      </c>
      <c r="H1441" s="1" t="str">
        <f t="shared" si="67"/>
        <v>Westpower Ltd2000</v>
      </c>
      <c r="I1441" s="1">
        <f t="shared" si="68"/>
        <v>1.1693499999999999</v>
      </c>
    </row>
    <row r="1442" spans="1:9">
      <c r="A1442">
        <v>2001</v>
      </c>
      <c r="B1442" t="s">
        <v>241</v>
      </c>
      <c r="C1442">
        <v>365</v>
      </c>
      <c r="D1442">
        <v>1.46705</v>
      </c>
      <c r="E1442" s="1" t="str">
        <f>IF(ISNA(VLOOKUP(B1442,Mapping!$K$5:$N$193,4,FALSE)),"Not Found",VLOOKUP(B1442,Mapping!$K$5:$N$193,4,FALSE))</f>
        <v>Westpower Ltd</v>
      </c>
      <c r="F1442" s="1" t="str">
        <f>IF(ISNA(VLOOKUP(B1442,Mapping!$K$5:$O$193,1,FALSE)),"Not Found",VLOOKUP(B1442,Mapping!$K$5:$O$193,5,FALSE))</f>
        <v>Upper South Island</v>
      </c>
      <c r="G1442" s="1" t="str">
        <f t="shared" si="66"/>
        <v>Westpower Ltd2001Upper South Island</v>
      </c>
      <c r="H1442" s="1" t="str">
        <f t="shared" si="67"/>
        <v>Westpower Ltd2001</v>
      </c>
      <c r="I1442" s="1">
        <f t="shared" si="68"/>
        <v>1.46705</v>
      </c>
    </row>
    <row r="1443" spans="1:9">
      <c r="A1443">
        <v>2002</v>
      </c>
      <c r="B1443" t="s">
        <v>241</v>
      </c>
      <c r="C1443">
        <v>365</v>
      </c>
      <c r="D1443">
        <v>1.6209</v>
      </c>
      <c r="E1443" s="1" t="str">
        <f>IF(ISNA(VLOOKUP(B1443,Mapping!$K$5:$N$193,4,FALSE)),"Not Found",VLOOKUP(B1443,Mapping!$K$5:$N$193,4,FALSE))</f>
        <v>Westpower Ltd</v>
      </c>
      <c r="F1443" s="1" t="str">
        <f>IF(ISNA(VLOOKUP(B1443,Mapping!$K$5:$O$193,1,FALSE)),"Not Found",VLOOKUP(B1443,Mapping!$K$5:$O$193,5,FALSE))</f>
        <v>Upper South Island</v>
      </c>
      <c r="G1443" s="1" t="str">
        <f t="shared" si="66"/>
        <v>Westpower Ltd2002Upper South Island</v>
      </c>
      <c r="H1443" s="1" t="str">
        <f t="shared" si="67"/>
        <v>Westpower Ltd2002</v>
      </c>
      <c r="I1443" s="1">
        <f t="shared" si="68"/>
        <v>1.6209</v>
      </c>
    </row>
    <row r="1444" spans="1:9">
      <c r="A1444">
        <v>2003</v>
      </c>
      <c r="B1444" t="s">
        <v>241</v>
      </c>
      <c r="C1444">
        <v>365</v>
      </c>
      <c r="D1444">
        <v>1.47065</v>
      </c>
      <c r="E1444" s="1" t="str">
        <f>IF(ISNA(VLOOKUP(B1444,Mapping!$K$5:$N$193,4,FALSE)),"Not Found",VLOOKUP(B1444,Mapping!$K$5:$N$193,4,FALSE))</f>
        <v>Westpower Ltd</v>
      </c>
      <c r="F1444" s="1" t="str">
        <f>IF(ISNA(VLOOKUP(B1444,Mapping!$K$5:$O$193,1,FALSE)),"Not Found",VLOOKUP(B1444,Mapping!$K$5:$O$193,5,FALSE))</f>
        <v>Upper South Island</v>
      </c>
      <c r="G1444" s="1" t="str">
        <f t="shared" si="66"/>
        <v>Westpower Ltd2003Upper South Island</v>
      </c>
      <c r="H1444" s="1" t="str">
        <f t="shared" si="67"/>
        <v>Westpower Ltd2003</v>
      </c>
      <c r="I1444" s="1">
        <f t="shared" si="68"/>
        <v>1.47065</v>
      </c>
    </row>
    <row r="1445" spans="1:9">
      <c r="A1445">
        <v>2004</v>
      </c>
      <c r="B1445" t="s">
        <v>241</v>
      </c>
      <c r="C1445">
        <v>366</v>
      </c>
      <c r="D1445">
        <v>1.4923500000000001</v>
      </c>
      <c r="E1445" s="1" t="str">
        <f>IF(ISNA(VLOOKUP(B1445,Mapping!$K$5:$N$193,4,FALSE)),"Not Found",VLOOKUP(B1445,Mapping!$K$5:$N$193,4,FALSE))</f>
        <v>Westpower Ltd</v>
      </c>
      <c r="F1445" s="1" t="str">
        <f>IF(ISNA(VLOOKUP(B1445,Mapping!$K$5:$O$193,1,FALSE)),"Not Found",VLOOKUP(B1445,Mapping!$K$5:$O$193,5,FALSE))</f>
        <v>Upper South Island</v>
      </c>
      <c r="G1445" s="1" t="str">
        <f t="shared" si="66"/>
        <v>Westpower Ltd2004Upper South Island</v>
      </c>
      <c r="H1445" s="1" t="str">
        <f t="shared" si="67"/>
        <v>Westpower Ltd2004</v>
      </c>
      <c r="I1445" s="1">
        <f t="shared" si="68"/>
        <v>1.4923500000000001</v>
      </c>
    </row>
    <row r="1446" spans="1:9">
      <c r="A1446">
        <v>2005</v>
      </c>
      <c r="B1446" t="s">
        <v>241</v>
      </c>
      <c r="C1446">
        <v>365</v>
      </c>
      <c r="D1446">
        <v>1.73505</v>
      </c>
      <c r="E1446" s="1" t="str">
        <f>IF(ISNA(VLOOKUP(B1446,Mapping!$K$5:$N$193,4,FALSE)),"Not Found",VLOOKUP(B1446,Mapping!$K$5:$N$193,4,FALSE))</f>
        <v>Westpower Ltd</v>
      </c>
      <c r="F1446" s="1" t="str">
        <f>IF(ISNA(VLOOKUP(B1446,Mapping!$K$5:$O$193,1,FALSE)),"Not Found",VLOOKUP(B1446,Mapping!$K$5:$O$193,5,FALSE))</f>
        <v>Upper South Island</v>
      </c>
      <c r="G1446" s="1" t="str">
        <f t="shared" si="66"/>
        <v>Westpower Ltd2005Upper South Island</v>
      </c>
      <c r="H1446" s="1" t="str">
        <f t="shared" si="67"/>
        <v>Westpower Ltd2005</v>
      </c>
      <c r="I1446" s="1">
        <f t="shared" si="68"/>
        <v>1.73505</v>
      </c>
    </row>
    <row r="1447" spans="1:9">
      <c r="A1447">
        <v>2006</v>
      </c>
      <c r="B1447" t="s">
        <v>241</v>
      </c>
      <c r="C1447">
        <v>365</v>
      </c>
      <c r="D1447">
        <v>1.8996500000000001</v>
      </c>
      <c r="E1447" s="1" t="str">
        <f>IF(ISNA(VLOOKUP(B1447,Mapping!$K$5:$N$193,4,FALSE)),"Not Found",VLOOKUP(B1447,Mapping!$K$5:$N$193,4,FALSE))</f>
        <v>Westpower Ltd</v>
      </c>
      <c r="F1447" s="1" t="str">
        <f>IF(ISNA(VLOOKUP(B1447,Mapping!$K$5:$O$193,1,FALSE)),"Not Found",VLOOKUP(B1447,Mapping!$K$5:$O$193,5,FALSE))</f>
        <v>Upper South Island</v>
      </c>
      <c r="G1447" s="1" t="str">
        <f t="shared" si="66"/>
        <v>Westpower Ltd2006Upper South Island</v>
      </c>
      <c r="H1447" s="1" t="str">
        <f t="shared" si="67"/>
        <v>Westpower Ltd2006</v>
      </c>
      <c r="I1447" s="1">
        <f t="shared" si="68"/>
        <v>1.8996500000000001</v>
      </c>
    </row>
    <row r="1448" spans="1:9">
      <c r="A1448">
        <v>2007</v>
      </c>
      <c r="B1448" t="s">
        <v>241</v>
      </c>
      <c r="C1448">
        <v>365</v>
      </c>
      <c r="D1448">
        <v>1.6795</v>
      </c>
      <c r="E1448" s="1" t="str">
        <f>IF(ISNA(VLOOKUP(B1448,Mapping!$K$5:$N$193,4,FALSE)),"Not Found",VLOOKUP(B1448,Mapping!$K$5:$N$193,4,FALSE))</f>
        <v>Westpower Ltd</v>
      </c>
      <c r="F1448" s="1" t="str">
        <f>IF(ISNA(VLOOKUP(B1448,Mapping!$K$5:$O$193,1,FALSE)),"Not Found",VLOOKUP(B1448,Mapping!$K$5:$O$193,5,FALSE))</f>
        <v>Upper South Island</v>
      </c>
      <c r="G1448" s="1" t="str">
        <f t="shared" si="66"/>
        <v>Westpower Ltd2007Upper South Island</v>
      </c>
      <c r="H1448" s="1" t="str">
        <f t="shared" si="67"/>
        <v>Westpower Ltd2007</v>
      </c>
      <c r="I1448" s="1">
        <f t="shared" si="68"/>
        <v>1.6795</v>
      </c>
    </row>
    <row r="1449" spans="1:9">
      <c r="A1449">
        <v>2008</v>
      </c>
      <c r="B1449" t="s">
        <v>241</v>
      </c>
      <c r="C1449">
        <v>366</v>
      </c>
      <c r="D1449">
        <v>1.91475</v>
      </c>
      <c r="E1449" s="1" t="str">
        <f>IF(ISNA(VLOOKUP(B1449,Mapping!$K$5:$N$193,4,FALSE)),"Not Found",VLOOKUP(B1449,Mapping!$K$5:$N$193,4,FALSE))</f>
        <v>Westpower Ltd</v>
      </c>
      <c r="F1449" s="1" t="str">
        <f>IF(ISNA(VLOOKUP(B1449,Mapping!$K$5:$O$193,1,FALSE)),"Not Found",VLOOKUP(B1449,Mapping!$K$5:$O$193,5,FALSE))</f>
        <v>Upper South Island</v>
      </c>
      <c r="G1449" s="1" t="str">
        <f t="shared" si="66"/>
        <v>Westpower Ltd2008Upper South Island</v>
      </c>
      <c r="H1449" s="1" t="str">
        <f t="shared" si="67"/>
        <v>Westpower Ltd2008</v>
      </c>
      <c r="I1449" s="1">
        <f t="shared" si="68"/>
        <v>1.91475</v>
      </c>
    </row>
    <row r="1450" spans="1:9">
      <c r="A1450">
        <v>2009</v>
      </c>
      <c r="B1450" t="s">
        <v>241</v>
      </c>
      <c r="C1450">
        <v>365</v>
      </c>
      <c r="D1450">
        <v>1.63195</v>
      </c>
      <c r="E1450" s="1" t="str">
        <f>IF(ISNA(VLOOKUP(B1450,Mapping!$K$5:$N$193,4,FALSE)),"Not Found",VLOOKUP(B1450,Mapping!$K$5:$N$193,4,FALSE))</f>
        <v>Westpower Ltd</v>
      </c>
      <c r="F1450" s="1" t="str">
        <f>IF(ISNA(VLOOKUP(B1450,Mapping!$K$5:$O$193,1,FALSE)),"Not Found",VLOOKUP(B1450,Mapping!$K$5:$O$193,5,FALSE))</f>
        <v>Upper South Island</v>
      </c>
      <c r="G1450" s="1" t="str">
        <f t="shared" si="66"/>
        <v>Westpower Ltd2009Upper South Island</v>
      </c>
      <c r="H1450" s="1" t="str">
        <f t="shared" si="67"/>
        <v>Westpower Ltd2009</v>
      </c>
      <c r="I1450" s="1">
        <f t="shared" si="68"/>
        <v>1.63195</v>
      </c>
    </row>
    <row r="1451" spans="1:9">
      <c r="A1451">
        <v>2010</v>
      </c>
      <c r="B1451" t="s">
        <v>241</v>
      </c>
      <c r="C1451">
        <v>365</v>
      </c>
      <c r="D1451">
        <v>1.82745</v>
      </c>
      <c r="E1451" s="1" t="str">
        <f>IF(ISNA(VLOOKUP(B1451,Mapping!$K$5:$N$193,4,FALSE)),"Not Found",VLOOKUP(B1451,Mapping!$K$5:$N$193,4,FALSE))</f>
        <v>Westpower Ltd</v>
      </c>
      <c r="F1451" s="1" t="str">
        <f>IF(ISNA(VLOOKUP(B1451,Mapping!$K$5:$O$193,1,FALSE)),"Not Found",VLOOKUP(B1451,Mapping!$K$5:$O$193,5,FALSE))</f>
        <v>Upper South Island</v>
      </c>
      <c r="G1451" s="1" t="str">
        <f t="shared" si="66"/>
        <v>Westpower Ltd2010Upper South Island</v>
      </c>
      <c r="H1451" s="1" t="str">
        <f t="shared" si="67"/>
        <v>Westpower Ltd2010</v>
      </c>
      <c r="I1451" s="1">
        <f t="shared" si="68"/>
        <v>1.82745</v>
      </c>
    </row>
    <row r="1452" spans="1:9">
      <c r="A1452">
        <v>2011</v>
      </c>
      <c r="B1452" t="s">
        <v>241</v>
      </c>
      <c r="C1452">
        <v>181</v>
      </c>
      <c r="D1452">
        <v>0.8024</v>
      </c>
      <c r="E1452" s="1" t="str">
        <f>IF(ISNA(VLOOKUP(B1452,Mapping!$K$5:$N$193,4,FALSE)),"Not Found",VLOOKUP(B1452,Mapping!$K$5:$N$193,4,FALSE))</f>
        <v>Westpower Ltd</v>
      </c>
      <c r="F1452" s="1" t="str">
        <f>IF(ISNA(VLOOKUP(B1452,Mapping!$K$5:$O$193,1,FALSE)),"Not Found",VLOOKUP(B1452,Mapping!$K$5:$O$193,5,FALSE))</f>
        <v>Upper South Island</v>
      </c>
      <c r="G1452" s="1" t="str">
        <f t="shared" si="66"/>
        <v>Westpower Ltd2011Upper South Island</v>
      </c>
      <c r="H1452" s="1" t="str">
        <f t="shared" si="67"/>
        <v>Westpower Ltd2011</v>
      </c>
      <c r="I1452" s="1">
        <f t="shared" si="68"/>
        <v>0.8024</v>
      </c>
    </row>
    <row r="1453" spans="1:9">
      <c r="A1453">
        <v>2000</v>
      </c>
      <c r="B1453" t="s">
        <v>242</v>
      </c>
      <c r="C1453">
        <v>366</v>
      </c>
      <c r="D1453">
        <v>65.607849999999999</v>
      </c>
      <c r="E1453" s="1" t="str">
        <f>IF(ISNA(VLOOKUP(B1453,Mapping!$K$5:$N$193,4,FALSE)),"Not Found",VLOOKUP(B1453,Mapping!$K$5:$N$193,4,FALSE))</f>
        <v>Unison Network Ltd</v>
      </c>
      <c r="F1453" s="1" t="str">
        <f>IF(ISNA(VLOOKUP(B1453,Mapping!$K$5:$O$193,1,FALSE)),"Not Found",VLOOKUP(B1453,Mapping!$K$5:$O$193,5,FALSE))</f>
        <v>Bay of Plenty</v>
      </c>
      <c r="G1453" s="1" t="str">
        <f t="shared" si="66"/>
        <v>Unison Network Ltd2000Bay of Plenty</v>
      </c>
      <c r="H1453" s="1" t="str">
        <f t="shared" si="67"/>
        <v>Unison Network Ltd2000</v>
      </c>
      <c r="I1453" s="1">
        <f t="shared" si="68"/>
        <v>65.607849999999999</v>
      </c>
    </row>
    <row r="1454" spans="1:9">
      <c r="A1454">
        <v>2001</v>
      </c>
      <c r="B1454" t="s">
        <v>242</v>
      </c>
      <c r="C1454">
        <v>365</v>
      </c>
      <c r="D1454">
        <v>65.897649999999999</v>
      </c>
      <c r="E1454" s="1" t="str">
        <f>IF(ISNA(VLOOKUP(B1454,Mapping!$K$5:$N$193,4,FALSE)),"Not Found",VLOOKUP(B1454,Mapping!$K$5:$N$193,4,FALSE))</f>
        <v>Unison Network Ltd</v>
      </c>
      <c r="F1454" s="1" t="str">
        <f>IF(ISNA(VLOOKUP(B1454,Mapping!$K$5:$O$193,1,FALSE)),"Not Found",VLOOKUP(B1454,Mapping!$K$5:$O$193,5,FALSE))</f>
        <v>Bay of Plenty</v>
      </c>
      <c r="G1454" s="1" t="str">
        <f t="shared" si="66"/>
        <v>Unison Network Ltd2001Bay of Plenty</v>
      </c>
      <c r="H1454" s="1" t="str">
        <f t="shared" si="67"/>
        <v>Unison Network Ltd2001</v>
      </c>
      <c r="I1454" s="1">
        <f t="shared" si="68"/>
        <v>65.897649999999999</v>
      </c>
    </row>
    <row r="1455" spans="1:9">
      <c r="A1455">
        <v>2002</v>
      </c>
      <c r="B1455" t="s">
        <v>242</v>
      </c>
      <c r="C1455">
        <v>365</v>
      </c>
      <c r="D1455">
        <v>66.666600000000003</v>
      </c>
      <c r="E1455" s="1" t="str">
        <f>IF(ISNA(VLOOKUP(B1455,Mapping!$K$5:$N$193,4,FALSE)),"Not Found",VLOOKUP(B1455,Mapping!$K$5:$N$193,4,FALSE))</f>
        <v>Unison Network Ltd</v>
      </c>
      <c r="F1455" s="1" t="str">
        <f>IF(ISNA(VLOOKUP(B1455,Mapping!$K$5:$O$193,1,FALSE)),"Not Found",VLOOKUP(B1455,Mapping!$K$5:$O$193,5,FALSE))</f>
        <v>Bay of Plenty</v>
      </c>
      <c r="G1455" s="1" t="str">
        <f t="shared" si="66"/>
        <v>Unison Network Ltd2002Bay of Plenty</v>
      </c>
      <c r="H1455" s="1" t="str">
        <f t="shared" si="67"/>
        <v>Unison Network Ltd2002</v>
      </c>
      <c r="I1455" s="1">
        <f t="shared" si="68"/>
        <v>66.666600000000003</v>
      </c>
    </row>
    <row r="1456" spans="1:9">
      <c r="A1456">
        <v>2003</v>
      </c>
      <c r="B1456" t="s">
        <v>242</v>
      </c>
      <c r="C1456">
        <v>365</v>
      </c>
      <c r="D1456">
        <v>65.639700000000005</v>
      </c>
      <c r="E1456" s="1" t="str">
        <f>IF(ISNA(VLOOKUP(B1456,Mapping!$K$5:$N$193,4,FALSE)),"Not Found",VLOOKUP(B1456,Mapping!$K$5:$N$193,4,FALSE))</f>
        <v>Unison Network Ltd</v>
      </c>
      <c r="F1456" s="1" t="str">
        <f>IF(ISNA(VLOOKUP(B1456,Mapping!$K$5:$O$193,1,FALSE)),"Not Found",VLOOKUP(B1456,Mapping!$K$5:$O$193,5,FALSE))</f>
        <v>Bay of Plenty</v>
      </c>
      <c r="G1456" s="1" t="str">
        <f t="shared" si="66"/>
        <v>Unison Network Ltd2003Bay of Plenty</v>
      </c>
      <c r="H1456" s="1" t="str">
        <f t="shared" si="67"/>
        <v>Unison Network Ltd2003</v>
      </c>
      <c r="I1456" s="1">
        <f t="shared" si="68"/>
        <v>65.639700000000005</v>
      </c>
    </row>
    <row r="1457" spans="1:9">
      <c r="A1457">
        <v>2004</v>
      </c>
      <c r="B1457" t="s">
        <v>242</v>
      </c>
      <c r="C1457">
        <v>366</v>
      </c>
      <c r="D1457">
        <v>66.787599999999998</v>
      </c>
      <c r="E1457" s="1" t="str">
        <f>IF(ISNA(VLOOKUP(B1457,Mapping!$K$5:$N$193,4,FALSE)),"Not Found",VLOOKUP(B1457,Mapping!$K$5:$N$193,4,FALSE))</f>
        <v>Unison Network Ltd</v>
      </c>
      <c r="F1457" s="1" t="str">
        <f>IF(ISNA(VLOOKUP(B1457,Mapping!$K$5:$O$193,1,FALSE)),"Not Found",VLOOKUP(B1457,Mapping!$K$5:$O$193,5,FALSE))</f>
        <v>Bay of Plenty</v>
      </c>
      <c r="G1457" s="1" t="str">
        <f t="shared" si="66"/>
        <v>Unison Network Ltd2004Bay of Plenty</v>
      </c>
      <c r="H1457" s="1" t="str">
        <f t="shared" si="67"/>
        <v>Unison Network Ltd2004</v>
      </c>
      <c r="I1457" s="1">
        <f t="shared" si="68"/>
        <v>66.787599999999998</v>
      </c>
    </row>
    <row r="1458" spans="1:9">
      <c r="A1458">
        <v>2005</v>
      </c>
      <c r="B1458" t="s">
        <v>242</v>
      </c>
      <c r="C1458">
        <v>365</v>
      </c>
      <c r="D1458">
        <v>69.514849999999996</v>
      </c>
      <c r="E1458" s="1" t="str">
        <f>IF(ISNA(VLOOKUP(B1458,Mapping!$K$5:$N$193,4,FALSE)),"Not Found",VLOOKUP(B1458,Mapping!$K$5:$N$193,4,FALSE))</f>
        <v>Unison Network Ltd</v>
      </c>
      <c r="F1458" s="1" t="str">
        <f>IF(ISNA(VLOOKUP(B1458,Mapping!$K$5:$O$193,1,FALSE)),"Not Found",VLOOKUP(B1458,Mapping!$K$5:$O$193,5,FALSE))</f>
        <v>Bay of Plenty</v>
      </c>
      <c r="G1458" s="1" t="str">
        <f t="shared" si="66"/>
        <v>Unison Network Ltd2005Bay of Plenty</v>
      </c>
      <c r="H1458" s="1" t="str">
        <f t="shared" si="67"/>
        <v>Unison Network Ltd2005</v>
      </c>
      <c r="I1458" s="1">
        <f t="shared" si="68"/>
        <v>69.514849999999996</v>
      </c>
    </row>
    <row r="1459" spans="1:9">
      <c r="A1459">
        <v>2006</v>
      </c>
      <c r="B1459" t="s">
        <v>242</v>
      </c>
      <c r="C1459">
        <v>365</v>
      </c>
      <c r="D1459">
        <v>69.000500000000002</v>
      </c>
      <c r="E1459" s="1" t="str">
        <f>IF(ISNA(VLOOKUP(B1459,Mapping!$K$5:$N$193,4,FALSE)),"Not Found",VLOOKUP(B1459,Mapping!$K$5:$N$193,4,FALSE))</f>
        <v>Unison Network Ltd</v>
      </c>
      <c r="F1459" s="1" t="str">
        <f>IF(ISNA(VLOOKUP(B1459,Mapping!$K$5:$O$193,1,FALSE)),"Not Found",VLOOKUP(B1459,Mapping!$K$5:$O$193,5,FALSE))</f>
        <v>Bay of Plenty</v>
      </c>
      <c r="G1459" s="1" t="str">
        <f t="shared" si="66"/>
        <v>Unison Network Ltd2006Bay of Plenty</v>
      </c>
      <c r="H1459" s="1" t="str">
        <f t="shared" si="67"/>
        <v>Unison Network Ltd2006</v>
      </c>
      <c r="I1459" s="1">
        <f t="shared" si="68"/>
        <v>69.000500000000002</v>
      </c>
    </row>
    <row r="1460" spans="1:9">
      <c r="A1460">
        <v>2007</v>
      </c>
      <c r="B1460" t="s">
        <v>242</v>
      </c>
      <c r="C1460">
        <v>365</v>
      </c>
      <c r="D1460">
        <v>68.402500000000003</v>
      </c>
      <c r="E1460" s="1" t="str">
        <f>IF(ISNA(VLOOKUP(B1460,Mapping!$K$5:$N$193,4,FALSE)),"Not Found",VLOOKUP(B1460,Mapping!$K$5:$N$193,4,FALSE))</f>
        <v>Unison Network Ltd</v>
      </c>
      <c r="F1460" s="1" t="str">
        <f>IF(ISNA(VLOOKUP(B1460,Mapping!$K$5:$O$193,1,FALSE)),"Not Found",VLOOKUP(B1460,Mapping!$K$5:$O$193,5,FALSE))</f>
        <v>Bay of Plenty</v>
      </c>
      <c r="G1460" s="1" t="str">
        <f t="shared" si="66"/>
        <v>Unison Network Ltd2007Bay of Plenty</v>
      </c>
      <c r="H1460" s="1" t="str">
        <f t="shared" si="67"/>
        <v>Unison Network Ltd2007</v>
      </c>
      <c r="I1460" s="1">
        <f t="shared" si="68"/>
        <v>68.402500000000003</v>
      </c>
    </row>
    <row r="1461" spans="1:9">
      <c r="A1461">
        <v>2008</v>
      </c>
      <c r="B1461" t="s">
        <v>242</v>
      </c>
      <c r="C1461">
        <v>366</v>
      </c>
      <c r="D1461">
        <v>67.719949999999997</v>
      </c>
      <c r="E1461" s="1" t="str">
        <f>IF(ISNA(VLOOKUP(B1461,Mapping!$K$5:$N$193,4,FALSE)),"Not Found",VLOOKUP(B1461,Mapping!$K$5:$N$193,4,FALSE))</f>
        <v>Unison Network Ltd</v>
      </c>
      <c r="F1461" s="1" t="str">
        <f>IF(ISNA(VLOOKUP(B1461,Mapping!$K$5:$O$193,1,FALSE)),"Not Found",VLOOKUP(B1461,Mapping!$K$5:$O$193,5,FALSE))</f>
        <v>Bay of Plenty</v>
      </c>
      <c r="G1461" s="1" t="str">
        <f t="shared" si="66"/>
        <v>Unison Network Ltd2008Bay of Plenty</v>
      </c>
      <c r="H1461" s="1" t="str">
        <f t="shared" si="67"/>
        <v>Unison Network Ltd2008</v>
      </c>
      <c r="I1461" s="1">
        <f t="shared" si="68"/>
        <v>67.719949999999997</v>
      </c>
    </row>
    <row r="1462" spans="1:9">
      <c r="A1462">
        <v>2009</v>
      </c>
      <c r="B1462" t="s">
        <v>242</v>
      </c>
      <c r="C1462">
        <v>365</v>
      </c>
      <c r="D1462">
        <v>68.436449999999994</v>
      </c>
      <c r="E1462" s="1" t="str">
        <f>IF(ISNA(VLOOKUP(B1462,Mapping!$K$5:$N$193,4,FALSE)),"Not Found",VLOOKUP(B1462,Mapping!$K$5:$N$193,4,FALSE))</f>
        <v>Unison Network Ltd</v>
      </c>
      <c r="F1462" s="1" t="str">
        <f>IF(ISNA(VLOOKUP(B1462,Mapping!$K$5:$O$193,1,FALSE)),"Not Found",VLOOKUP(B1462,Mapping!$K$5:$O$193,5,FALSE))</f>
        <v>Bay of Plenty</v>
      </c>
      <c r="G1462" s="1" t="str">
        <f t="shared" si="66"/>
        <v>Unison Network Ltd2009Bay of Plenty</v>
      </c>
      <c r="H1462" s="1" t="str">
        <f t="shared" si="67"/>
        <v>Unison Network Ltd2009</v>
      </c>
      <c r="I1462" s="1">
        <f t="shared" si="68"/>
        <v>68.436449999999994</v>
      </c>
    </row>
    <row r="1463" spans="1:9">
      <c r="A1463">
        <v>2010</v>
      </c>
      <c r="B1463" t="s">
        <v>242</v>
      </c>
      <c r="C1463">
        <v>365</v>
      </c>
      <c r="D1463">
        <v>69.398849999999996</v>
      </c>
      <c r="E1463" s="1" t="str">
        <f>IF(ISNA(VLOOKUP(B1463,Mapping!$K$5:$N$193,4,FALSE)),"Not Found",VLOOKUP(B1463,Mapping!$K$5:$N$193,4,FALSE))</f>
        <v>Unison Network Ltd</v>
      </c>
      <c r="F1463" s="1" t="str">
        <f>IF(ISNA(VLOOKUP(B1463,Mapping!$K$5:$O$193,1,FALSE)),"Not Found",VLOOKUP(B1463,Mapping!$K$5:$O$193,5,FALSE))</f>
        <v>Bay of Plenty</v>
      </c>
      <c r="G1463" s="1" t="str">
        <f t="shared" si="66"/>
        <v>Unison Network Ltd2010Bay of Plenty</v>
      </c>
      <c r="H1463" s="1" t="str">
        <f t="shared" si="67"/>
        <v>Unison Network Ltd2010</v>
      </c>
      <c r="I1463" s="1">
        <f t="shared" si="68"/>
        <v>69.398849999999996</v>
      </c>
    </row>
    <row r="1464" spans="1:9">
      <c r="A1464">
        <v>2011</v>
      </c>
      <c r="B1464" t="s">
        <v>242</v>
      </c>
      <c r="C1464">
        <v>181</v>
      </c>
      <c r="D1464">
        <v>32.363349999999997</v>
      </c>
      <c r="E1464" s="1" t="str">
        <f>IF(ISNA(VLOOKUP(B1464,Mapping!$K$5:$N$193,4,FALSE)),"Not Found",VLOOKUP(B1464,Mapping!$K$5:$N$193,4,FALSE))</f>
        <v>Unison Network Ltd</v>
      </c>
      <c r="F1464" s="1" t="str">
        <f>IF(ISNA(VLOOKUP(B1464,Mapping!$K$5:$O$193,1,FALSE)),"Not Found",VLOOKUP(B1464,Mapping!$K$5:$O$193,5,FALSE))</f>
        <v>Bay of Plenty</v>
      </c>
      <c r="G1464" s="1" t="str">
        <f t="shared" si="66"/>
        <v>Unison Network Ltd2011Bay of Plenty</v>
      </c>
      <c r="H1464" s="1" t="str">
        <f t="shared" si="67"/>
        <v>Unison Network Ltd2011</v>
      </c>
      <c r="I1464" s="1">
        <f t="shared" si="68"/>
        <v>32.363349999999997</v>
      </c>
    </row>
    <row r="1465" spans="1:9">
      <c r="A1465">
        <v>2000</v>
      </c>
      <c r="B1465" t="s">
        <v>243</v>
      </c>
      <c r="C1465">
        <v>366</v>
      </c>
      <c r="D1465">
        <v>450.31455</v>
      </c>
      <c r="E1465" s="1" t="str">
        <f>IF(ISNA(VLOOKUP(B1465,Mapping!$K$5:$N$193,4,FALSE)),"Not Found",VLOOKUP(B1465,Mapping!$K$5:$N$193,4,FALSE))</f>
        <v>Vector Limited</v>
      </c>
      <c r="F1465" s="1" t="str">
        <f>IF(ISNA(VLOOKUP(B1465,Mapping!$K$5:$O$193,1,FALSE)),"Not Found",VLOOKUP(B1465,Mapping!$K$5:$O$193,5,FALSE))</f>
        <v>Auckland</v>
      </c>
      <c r="G1465" s="1" t="str">
        <f t="shared" si="66"/>
        <v>Vector Limited2000Auckland</v>
      </c>
      <c r="H1465" s="1" t="str">
        <f t="shared" si="67"/>
        <v>Vector Limited2000</v>
      </c>
      <c r="I1465" s="1">
        <f t="shared" si="68"/>
        <v>450.31455</v>
      </c>
    </row>
    <row r="1466" spans="1:9">
      <c r="A1466">
        <v>2001</v>
      </c>
      <c r="B1466" t="s">
        <v>243</v>
      </c>
      <c r="C1466">
        <v>365</v>
      </c>
      <c r="D1466">
        <v>497.3349</v>
      </c>
      <c r="E1466" s="1" t="str">
        <f>IF(ISNA(VLOOKUP(B1466,Mapping!$K$5:$N$193,4,FALSE)),"Not Found",VLOOKUP(B1466,Mapping!$K$5:$N$193,4,FALSE))</f>
        <v>Vector Limited</v>
      </c>
      <c r="F1466" s="1" t="str">
        <f>IF(ISNA(VLOOKUP(B1466,Mapping!$K$5:$O$193,1,FALSE)),"Not Found",VLOOKUP(B1466,Mapping!$K$5:$O$193,5,FALSE))</f>
        <v>Auckland</v>
      </c>
      <c r="G1466" s="1" t="str">
        <f t="shared" si="66"/>
        <v>Vector Limited2001Auckland</v>
      </c>
      <c r="H1466" s="1" t="str">
        <f t="shared" si="67"/>
        <v>Vector Limited2001</v>
      </c>
      <c r="I1466" s="1">
        <f t="shared" si="68"/>
        <v>497.3349</v>
      </c>
    </row>
    <row r="1467" spans="1:9">
      <c r="A1467">
        <v>2002</v>
      </c>
      <c r="B1467" t="s">
        <v>243</v>
      </c>
      <c r="C1467">
        <v>365</v>
      </c>
      <c r="D1467">
        <v>531.21789999999999</v>
      </c>
      <c r="E1467" s="1" t="str">
        <f>IF(ISNA(VLOOKUP(B1467,Mapping!$K$5:$N$193,4,FALSE)),"Not Found",VLOOKUP(B1467,Mapping!$K$5:$N$193,4,FALSE))</f>
        <v>Vector Limited</v>
      </c>
      <c r="F1467" s="1" t="str">
        <f>IF(ISNA(VLOOKUP(B1467,Mapping!$K$5:$O$193,1,FALSE)),"Not Found",VLOOKUP(B1467,Mapping!$K$5:$O$193,5,FALSE))</f>
        <v>Auckland</v>
      </c>
      <c r="G1467" s="1" t="str">
        <f t="shared" si="66"/>
        <v>Vector Limited2002Auckland</v>
      </c>
      <c r="H1467" s="1" t="str">
        <f t="shared" si="67"/>
        <v>Vector Limited2002</v>
      </c>
      <c r="I1467" s="1">
        <f t="shared" si="68"/>
        <v>531.21789999999999</v>
      </c>
    </row>
    <row r="1468" spans="1:9">
      <c r="A1468">
        <v>2003</v>
      </c>
      <c r="B1468" t="s">
        <v>243</v>
      </c>
      <c r="C1468">
        <v>365</v>
      </c>
      <c r="D1468">
        <v>546.8057</v>
      </c>
      <c r="E1468" s="1" t="str">
        <f>IF(ISNA(VLOOKUP(B1468,Mapping!$K$5:$N$193,4,FALSE)),"Not Found",VLOOKUP(B1468,Mapping!$K$5:$N$193,4,FALSE))</f>
        <v>Vector Limited</v>
      </c>
      <c r="F1468" s="1" t="str">
        <f>IF(ISNA(VLOOKUP(B1468,Mapping!$K$5:$O$193,1,FALSE)),"Not Found",VLOOKUP(B1468,Mapping!$K$5:$O$193,5,FALSE))</f>
        <v>Auckland</v>
      </c>
      <c r="G1468" s="1" t="str">
        <f t="shared" si="66"/>
        <v>Vector Limited2003Auckland</v>
      </c>
      <c r="H1468" s="1" t="str">
        <f t="shared" si="67"/>
        <v>Vector Limited2003</v>
      </c>
      <c r="I1468" s="1">
        <f t="shared" si="68"/>
        <v>546.8057</v>
      </c>
    </row>
    <row r="1469" spans="1:9">
      <c r="A1469">
        <v>2004</v>
      </c>
      <c r="B1469" t="s">
        <v>243</v>
      </c>
      <c r="C1469">
        <v>366</v>
      </c>
      <c r="D1469">
        <v>582.24945000000002</v>
      </c>
      <c r="E1469" s="1" t="str">
        <f>IF(ISNA(VLOOKUP(B1469,Mapping!$K$5:$N$193,4,FALSE)),"Not Found",VLOOKUP(B1469,Mapping!$K$5:$N$193,4,FALSE))</f>
        <v>Vector Limited</v>
      </c>
      <c r="F1469" s="1" t="str">
        <f>IF(ISNA(VLOOKUP(B1469,Mapping!$K$5:$O$193,1,FALSE)),"Not Found",VLOOKUP(B1469,Mapping!$K$5:$O$193,5,FALSE))</f>
        <v>Auckland</v>
      </c>
      <c r="G1469" s="1" t="str">
        <f t="shared" si="66"/>
        <v>Vector Limited2004Auckland</v>
      </c>
      <c r="H1469" s="1" t="str">
        <f t="shared" si="67"/>
        <v>Vector Limited2004</v>
      </c>
      <c r="I1469" s="1">
        <f t="shared" si="68"/>
        <v>582.24945000000002</v>
      </c>
    </row>
    <row r="1470" spans="1:9">
      <c r="A1470">
        <v>2005</v>
      </c>
      <c r="B1470" t="s">
        <v>243</v>
      </c>
      <c r="C1470">
        <v>365</v>
      </c>
      <c r="D1470">
        <v>595.21095000000003</v>
      </c>
      <c r="E1470" s="1" t="str">
        <f>IF(ISNA(VLOOKUP(B1470,Mapping!$K$5:$N$193,4,FALSE)),"Not Found",VLOOKUP(B1470,Mapping!$K$5:$N$193,4,FALSE))</f>
        <v>Vector Limited</v>
      </c>
      <c r="F1470" s="1" t="str">
        <f>IF(ISNA(VLOOKUP(B1470,Mapping!$K$5:$O$193,1,FALSE)),"Not Found",VLOOKUP(B1470,Mapping!$K$5:$O$193,5,FALSE))</f>
        <v>Auckland</v>
      </c>
      <c r="G1470" s="1" t="str">
        <f t="shared" si="66"/>
        <v>Vector Limited2005Auckland</v>
      </c>
      <c r="H1470" s="1" t="str">
        <f t="shared" si="67"/>
        <v>Vector Limited2005</v>
      </c>
      <c r="I1470" s="1">
        <f t="shared" si="68"/>
        <v>595.21095000000003</v>
      </c>
    </row>
    <row r="1471" spans="1:9">
      <c r="A1471">
        <v>2006</v>
      </c>
      <c r="B1471" t="s">
        <v>243</v>
      </c>
      <c r="C1471">
        <v>365</v>
      </c>
      <c r="D1471">
        <v>630.10694999999998</v>
      </c>
      <c r="E1471" s="1" t="str">
        <f>IF(ISNA(VLOOKUP(B1471,Mapping!$K$5:$N$193,4,FALSE)),"Not Found",VLOOKUP(B1471,Mapping!$K$5:$N$193,4,FALSE))</f>
        <v>Vector Limited</v>
      </c>
      <c r="F1471" s="1" t="str">
        <f>IF(ISNA(VLOOKUP(B1471,Mapping!$K$5:$O$193,1,FALSE)),"Not Found",VLOOKUP(B1471,Mapping!$K$5:$O$193,5,FALSE))</f>
        <v>Auckland</v>
      </c>
      <c r="G1471" s="1" t="str">
        <f t="shared" si="66"/>
        <v>Vector Limited2006Auckland</v>
      </c>
      <c r="H1471" s="1" t="str">
        <f t="shared" si="67"/>
        <v>Vector Limited2006</v>
      </c>
      <c r="I1471" s="1">
        <f t="shared" si="68"/>
        <v>630.10694999999998</v>
      </c>
    </row>
    <row r="1472" spans="1:9">
      <c r="A1472">
        <v>2007</v>
      </c>
      <c r="B1472" t="s">
        <v>243</v>
      </c>
      <c r="C1472">
        <v>365</v>
      </c>
      <c r="D1472">
        <v>620.65255000000002</v>
      </c>
      <c r="E1472" s="1" t="str">
        <f>IF(ISNA(VLOOKUP(B1472,Mapping!$K$5:$N$193,4,FALSE)),"Not Found",VLOOKUP(B1472,Mapping!$K$5:$N$193,4,FALSE))</f>
        <v>Vector Limited</v>
      </c>
      <c r="F1472" s="1" t="str">
        <f>IF(ISNA(VLOOKUP(B1472,Mapping!$K$5:$O$193,1,FALSE)),"Not Found",VLOOKUP(B1472,Mapping!$K$5:$O$193,5,FALSE))</f>
        <v>Auckland</v>
      </c>
      <c r="G1472" s="1" t="str">
        <f t="shared" si="66"/>
        <v>Vector Limited2007Auckland</v>
      </c>
      <c r="H1472" s="1" t="str">
        <f t="shared" si="67"/>
        <v>Vector Limited2007</v>
      </c>
      <c r="I1472" s="1">
        <f t="shared" si="68"/>
        <v>620.65255000000002</v>
      </c>
    </row>
    <row r="1473" spans="1:9">
      <c r="A1473">
        <v>2008</v>
      </c>
      <c r="B1473" t="s">
        <v>243</v>
      </c>
      <c r="C1473">
        <v>366</v>
      </c>
      <c r="D1473">
        <v>610.61995000000002</v>
      </c>
      <c r="E1473" s="1" t="str">
        <f>IF(ISNA(VLOOKUP(B1473,Mapping!$K$5:$N$193,4,FALSE)),"Not Found",VLOOKUP(B1473,Mapping!$K$5:$N$193,4,FALSE))</f>
        <v>Vector Limited</v>
      </c>
      <c r="F1473" s="1" t="str">
        <f>IF(ISNA(VLOOKUP(B1473,Mapping!$K$5:$O$193,1,FALSE)),"Not Found",VLOOKUP(B1473,Mapping!$K$5:$O$193,5,FALSE))</f>
        <v>Auckland</v>
      </c>
      <c r="G1473" s="1" t="str">
        <f t="shared" si="66"/>
        <v>Vector Limited2008Auckland</v>
      </c>
      <c r="H1473" s="1" t="str">
        <f t="shared" si="67"/>
        <v>Vector Limited2008</v>
      </c>
      <c r="I1473" s="1">
        <f t="shared" si="68"/>
        <v>610.61995000000002</v>
      </c>
    </row>
    <row r="1474" spans="1:9">
      <c r="A1474">
        <v>2009</v>
      </c>
      <c r="B1474" t="s">
        <v>243</v>
      </c>
      <c r="C1474">
        <v>365</v>
      </c>
      <c r="D1474">
        <v>612.05520000000001</v>
      </c>
      <c r="E1474" s="1" t="str">
        <f>IF(ISNA(VLOOKUP(B1474,Mapping!$K$5:$N$193,4,FALSE)),"Not Found",VLOOKUP(B1474,Mapping!$K$5:$N$193,4,FALSE))</f>
        <v>Vector Limited</v>
      </c>
      <c r="F1474" s="1" t="str">
        <f>IF(ISNA(VLOOKUP(B1474,Mapping!$K$5:$O$193,1,FALSE)),"Not Found",VLOOKUP(B1474,Mapping!$K$5:$O$193,5,FALSE))</f>
        <v>Auckland</v>
      </c>
      <c r="G1474" s="1" t="str">
        <f t="shared" ref="G1474:G1537" si="69">+E1474&amp;A1474&amp;F1474</f>
        <v>Vector Limited2009Auckland</v>
      </c>
      <c r="H1474" s="1" t="str">
        <f t="shared" si="67"/>
        <v>Vector Limited2009</v>
      </c>
      <c r="I1474" s="1">
        <f t="shared" si="68"/>
        <v>612.05520000000001</v>
      </c>
    </row>
    <row r="1475" spans="1:9">
      <c r="A1475">
        <v>2010</v>
      </c>
      <c r="B1475" t="s">
        <v>243</v>
      </c>
      <c r="C1475">
        <v>365</v>
      </c>
      <c r="D1475">
        <v>603.98670000000004</v>
      </c>
      <c r="E1475" s="1" t="str">
        <f>IF(ISNA(VLOOKUP(B1475,Mapping!$K$5:$N$193,4,FALSE)),"Not Found",VLOOKUP(B1475,Mapping!$K$5:$N$193,4,FALSE))</f>
        <v>Vector Limited</v>
      </c>
      <c r="F1475" s="1" t="str">
        <f>IF(ISNA(VLOOKUP(B1475,Mapping!$K$5:$O$193,1,FALSE)),"Not Found",VLOOKUP(B1475,Mapping!$K$5:$O$193,5,FALSE))</f>
        <v>Auckland</v>
      </c>
      <c r="G1475" s="1" t="str">
        <f t="shared" si="69"/>
        <v>Vector Limited2010Auckland</v>
      </c>
      <c r="H1475" s="1" t="str">
        <f t="shared" ref="H1475:H1538" si="70">+E1475&amp;A1475</f>
        <v>Vector Limited2010</v>
      </c>
      <c r="I1475" s="1">
        <f t="shared" ref="I1475:I1538" si="71">+D1475</f>
        <v>603.98670000000004</v>
      </c>
    </row>
    <row r="1476" spans="1:9">
      <c r="A1476">
        <v>2011</v>
      </c>
      <c r="B1476" t="s">
        <v>243</v>
      </c>
      <c r="C1476">
        <v>181</v>
      </c>
      <c r="D1476">
        <v>289.37245000000001</v>
      </c>
      <c r="E1476" s="1" t="str">
        <f>IF(ISNA(VLOOKUP(B1476,Mapping!$K$5:$N$193,4,FALSE)),"Not Found",VLOOKUP(B1476,Mapping!$K$5:$N$193,4,FALSE))</f>
        <v>Vector Limited</v>
      </c>
      <c r="F1476" s="1" t="str">
        <f>IF(ISNA(VLOOKUP(B1476,Mapping!$K$5:$O$193,1,FALSE)),"Not Found",VLOOKUP(B1476,Mapping!$K$5:$O$193,5,FALSE))</f>
        <v>Auckland</v>
      </c>
      <c r="G1476" s="1" t="str">
        <f t="shared" si="69"/>
        <v>Vector Limited2011Auckland</v>
      </c>
      <c r="H1476" s="1" t="str">
        <f t="shared" si="70"/>
        <v>Vector Limited2011</v>
      </c>
      <c r="I1476" s="1">
        <f t="shared" si="71"/>
        <v>289.37245000000001</v>
      </c>
    </row>
    <row r="1477" spans="1:9">
      <c r="A1477">
        <v>2000</v>
      </c>
      <c r="B1477" t="s">
        <v>244</v>
      </c>
      <c r="C1477">
        <v>366</v>
      </c>
      <c r="D1477">
        <v>29.427800000000001</v>
      </c>
      <c r="E1477" s="1" t="str">
        <f>IF(ISNA(VLOOKUP(B1477,Mapping!$K$5:$N$193,4,FALSE)),"Not Found",VLOOKUP(B1477,Mapping!$K$5:$N$193,4,FALSE))</f>
        <v>Otago Power Ltd</v>
      </c>
      <c r="F1477" s="1" t="str">
        <f>IF(ISNA(VLOOKUP(B1477,Mapping!$K$5:$O$193,1,FALSE)),"Not Found",VLOOKUP(B1477,Mapping!$K$5:$O$193,5,FALSE))</f>
        <v>Otago</v>
      </c>
      <c r="G1477" s="1" t="str">
        <f t="shared" si="69"/>
        <v>Otago Power Ltd2000Otago</v>
      </c>
      <c r="H1477" s="1" t="str">
        <f t="shared" si="70"/>
        <v>Otago Power Ltd2000</v>
      </c>
      <c r="I1477" s="1">
        <f t="shared" si="71"/>
        <v>29.427800000000001</v>
      </c>
    </row>
    <row r="1478" spans="1:9">
      <c r="A1478">
        <v>2001</v>
      </c>
      <c r="B1478" t="s">
        <v>244</v>
      </c>
      <c r="C1478">
        <v>365</v>
      </c>
      <c r="D1478">
        <v>28.75665</v>
      </c>
      <c r="E1478" s="1" t="str">
        <f>IF(ISNA(VLOOKUP(B1478,Mapping!$K$5:$N$193,4,FALSE)),"Not Found",VLOOKUP(B1478,Mapping!$K$5:$N$193,4,FALSE))</f>
        <v>Otago Power Ltd</v>
      </c>
      <c r="F1478" s="1" t="str">
        <f>IF(ISNA(VLOOKUP(B1478,Mapping!$K$5:$O$193,1,FALSE)),"Not Found",VLOOKUP(B1478,Mapping!$K$5:$O$193,5,FALSE))</f>
        <v>Otago</v>
      </c>
      <c r="G1478" s="1" t="str">
        <f t="shared" si="69"/>
        <v>Otago Power Ltd2001Otago</v>
      </c>
      <c r="H1478" s="1" t="str">
        <f t="shared" si="70"/>
        <v>Otago Power Ltd2001</v>
      </c>
      <c r="I1478" s="1">
        <f t="shared" si="71"/>
        <v>28.75665</v>
      </c>
    </row>
    <row r="1479" spans="1:9">
      <c r="A1479">
        <v>2002</v>
      </c>
      <c r="B1479" t="s">
        <v>244</v>
      </c>
      <c r="C1479">
        <v>365</v>
      </c>
      <c r="D1479">
        <v>30.019200000000001</v>
      </c>
      <c r="E1479" s="1" t="str">
        <f>IF(ISNA(VLOOKUP(B1479,Mapping!$K$5:$N$193,4,FALSE)),"Not Found",VLOOKUP(B1479,Mapping!$K$5:$N$193,4,FALSE))</f>
        <v>Otago Power Ltd</v>
      </c>
      <c r="F1479" s="1" t="str">
        <f>IF(ISNA(VLOOKUP(B1479,Mapping!$K$5:$O$193,1,FALSE)),"Not Found",VLOOKUP(B1479,Mapping!$K$5:$O$193,5,FALSE))</f>
        <v>Otago</v>
      </c>
      <c r="G1479" s="1" t="str">
        <f t="shared" si="69"/>
        <v>Otago Power Ltd2002Otago</v>
      </c>
      <c r="H1479" s="1" t="str">
        <f t="shared" si="70"/>
        <v>Otago Power Ltd2002</v>
      </c>
      <c r="I1479" s="1">
        <f t="shared" si="71"/>
        <v>30.019200000000001</v>
      </c>
    </row>
    <row r="1480" spans="1:9">
      <c r="A1480">
        <v>2003</v>
      </c>
      <c r="B1480" t="s">
        <v>244</v>
      </c>
      <c r="C1480">
        <v>365</v>
      </c>
      <c r="D1480">
        <v>29.845099999999999</v>
      </c>
      <c r="E1480" s="1" t="str">
        <f>IF(ISNA(VLOOKUP(B1480,Mapping!$K$5:$N$193,4,FALSE)),"Not Found",VLOOKUP(B1480,Mapping!$K$5:$N$193,4,FALSE))</f>
        <v>Otago Power Ltd</v>
      </c>
      <c r="F1480" s="1" t="str">
        <f>IF(ISNA(VLOOKUP(B1480,Mapping!$K$5:$O$193,1,FALSE)),"Not Found",VLOOKUP(B1480,Mapping!$K$5:$O$193,5,FALSE))</f>
        <v>Otago</v>
      </c>
      <c r="G1480" s="1" t="str">
        <f t="shared" si="69"/>
        <v>Otago Power Ltd2003Otago</v>
      </c>
      <c r="H1480" s="1" t="str">
        <f t="shared" si="70"/>
        <v>Otago Power Ltd2003</v>
      </c>
      <c r="I1480" s="1">
        <f t="shared" si="71"/>
        <v>29.845099999999999</v>
      </c>
    </row>
    <row r="1481" spans="1:9">
      <c r="A1481">
        <v>2004</v>
      </c>
      <c r="B1481" t="s">
        <v>244</v>
      </c>
      <c r="C1481">
        <v>366</v>
      </c>
      <c r="D1481">
        <v>30.7089</v>
      </c>
      <c r="E1481" s="1" t="str">
        <f>IF(ISNA(VLOOKUP(B1481,Mapping!$K$5:$N$193,4,FALSE)),"Not Found",VLOOKUP(B1481,Mapping!$K$5:$N$193,4,FALSE))</f>
        <v>Otago Power Ltd</v>
      </c>
      <c r="F1481" s="1" t="str">
        <f>IF(ISNA(VLOOKUP(B1481,Mapping!$K$5:$O$193,1,FALSE)),"Not Found",VLOOKUP(B1481,Mapping!$K$5:$O$193,5,FALSE))</f>
        <v>Otago</v>
      </c>
      <c r="G1481" s="1" t="str">
        <f t="shared" si="69"/>
        <v>Otago Power Ltd2004Otago</v>
      </c>
      <c r="H1481" s="1" t="str">
        <f t="shared" si="70"/>
        <v>Otago Power Ltd2004</v>
      </c>
      <c r="I1481" s="1">
        <f t="shared" si="71"/>
        <v>30.7089</v>
      </c>
    </row>
    <row r="1482" spans="1:9">
      <c r="A1482">
        <v>2005</v>
      </c>
      <c r="B1482" t="s">
        <v>244</v>
      </c>
      <c r="C1482">
        <v>365</v>
      </c>
      <c r="D1482">
        <v>30.366399999999999</v>
      </c>
      <c r="E1482" s="1" t="str">
        <f>IF(ISNA(VLOOKUP(B1482,Mapping!$K$5:$N$193,4,FALSE)),"Not Found",VLOOKUP(B1482,Mapping!$K$5:$N$193,4,FALSE))</f>
        <v>Otago Power Ltd</v>
      </c>
      <c r="F1482" s="1" t="str">
        <f>IF(ISNA(VLOOKUP(B1482,Mapping!$K$5:$O$193,1,FALSE)),"Not Found",VLOOKUP(B1482,Mapping!$K$5:$O$193,5,FALSE))</f>
        <v>Otago</v>
      </c>
      <c r="G1482" s="1" t="str">
        <f t="shared" si="69"/>
        <v>Otago Power Ltd2005Otago</v>
      </c>
      <c r="H1482" s="1" t="str">
        <f t="shared" si="70"/>
        <v>Otago Power Ltd2005</v>
      </c>
      <c r="I1482" s="1">
        <f t="shared" si="71"/>
        <v>30.366399999999999</v>
      </c>
    </row>
    <row r="1483" spans="1:9">
      <c r="A1483">
        <v>2006</v>
      </c>
      <c r="B1483" t="s">
        <v>244</v>
      </c>
      <c r="C1483">
        <v>365</v>
      </c>
      <c r="D1483">
        <v>29.923999999999999</v>
      </c>
      <c r="E1483" s="1" t="str">
        <f>IF(ISNA(VLOOKUP(B1483,Mapping!$K$5:$N$193,4,FALSE)),"Not Found",VLOOKUP(B1483,Mapping!$K$5:$N$193,4,FALSE))</f>
        <v>Otago Power Ltd</v>
      </c>
      <c r="F1483" s="1" t="str">
        <f>IF(ISNA(VLOOKUP(B1483,Mapping!$K$5:$O$193,1,FALSE)),"Not Found",VLOOKUP(B1483,Mapping!$K$5:$O$193,5,FALSE))</f>
        <v>Otago</v>
      </c>
      <c r="G1483" s="1" t="str">
        <f t="shared" si="69"/>
        <v>Otago Power Ltd2006Otago</v>
      </c>
      <c r="H1483" s="1" t="str">
        <f t="shared" si="70"/>
        <v>Otago Power Ltd2006</v>
      </c>
      <c r="I1483" s="1">
        <f t="shared" si="71"/>
        <v>29.923999999999999</v>
      </c>
    </row>
    <row r="1484" spans="1:9">
      <c r="A1484">
        <v>2007</v>
      </c>
      <c r="B1484" t="s">
        <v>244</v>
      </c>
      <c r="C1484">
        <v>365</v>
      </c>
      <c r="D1484">
        <v>34.537550000000003</v>
      </c>
      <c r="E1484" s="1" t="str">
        <f>IF(ISNA(VLOOKUP(B1484,Mapping!$K$5:$N$193,4,FALSE)),"Not Found",VLOOKUP(B1484,Mapping!$K$5:$N$193,4,FALSE))</f>
        <v>Otago Power Ltd</v>
      </c>
      <c r="F1484" s="1" t="str">
        <f>IF(ISNA(VLOOKUP(B1484,Mapping!$K$5:$O$193,1,FALSE)),"Not Found",VLOOKUP(B1484,Mapping!$K$5:$O$193,5,FALSE))</f>
        <v>Otago</v>
      </c>
      <c r="G1484" s="1" t="str">
        <f t="shared" si="69"/>
        <v>Otago Power Ltd2007Otago</v>
      </c>
      <c r="H1484" s="1" t="str">
        <f t="shared" si="70"/>
        <v>Otago Power Ltd2007</v>
      </c>
      <c r="I1484" s="1">
        <f t="shared" si="71"/>
        <v>34.537550000000003</v>
      </c>
    </row>
    <row r="1485" spans="1:9">
      <c r="A1485">
        <v>2008</v>
      </c>
      <c r="B1485" t="s">
        <v>244</v>
      </c>
      <c r="C1485">
        <v>366</v>
      </c>
      <c r="D1485">
        <v>43.346499999999999</v>
      </c>
      <c r="E1485" s="1" t="str">
        <f>IF(ISNA(VLOOKUP(B1485,Mapping!$K$5:$N$193,4,FALSE)),"Not Found",VLOOKUP(B1485,Mapping!$K$5:$N$193,4,FALSE))</f>
        <v>Otago Power Ltd</v>
      </c>
      <c r="F1485" s="1" t="str">
        <f>IF(ISNA(VLOOKUP(B1485,Mapping!$K$5:$O$193,1,FALSE)),"Not Found",VLOOKUP(B1485,Mapping!$K$5:$O$193,5,FALSE))</f>
        <v>Otago</v>
      </c>
      <c r="G1485" s="1" t="str">
        <f t="shared" si="69"/>
        <v>Otago Power Ltd2008Otago</v>
      </c>
      <c r="H1485" s="1" t="str">
        <f t="shared" si="70"/>
        <v>Otago Power Ltd2008</v>
      </c>
      <c r="I1485" s="1">
        <f t="shared" si="71"/>
        <v>43.346499999999999</v>
      </c>
    </row>
    <row r="1486" spans="1:9">
      <c r="A1486">
        <v>2009</v>
      </c>
      <c r="B1486" t="s">
        <v>244</v>
      </c>
      <c r="C1486">
        <v>365</v>
      </c>
      <c r="D1486">
        <v>46.601349999999996</v>
      </c>
      <c r="E1486" s="1" t="str">
        <f>IF(ISNA(VLOOKUP(B1486,Mapping!$K$5:$N$193,4,FALSE)),"Not Found",VLOOKUP(B1486,Mapping!$K$5:$N$193,4,FALSE))</f>
        <v>Otago Power Ltd</v>
      </c>
      <c r="F1486" s="1" t="str">
        <f>IF(ISNA(VLOOKUP(B1486,Mapping!$K$5:$O$193,1,FALSE)),"Not Found",VLOOKUP(B1486,Mapping!$K$5:$O$193,5,FALSE))</f>
        <v>Otago</v>
      </c>
      <c r="G1486" s="1" t="str">
        <f t="shared" si="69"/>
        <v>Otago Power Ltd2009Otago</v>
      </c>
      <c r="H1486" s="1" t="str">
        <f t="shared" si="70"/>
        <v>Otago Power Ltd2009</v>
      </c>
      <c r="I1486" s="1">
        <f t="shared" si="71"/>
        <v>46.601349999999996</v>
      </c>
    </row>
    <row r="1487" spans="1:9">
      <c r="A1487">
        <v>2010</v>
      </c>
      <c r="B1487" t="s">
        <v>244</v>
      </c>
      <c r="C1487">
        <v>365</v>
      </c>
      <c r="D1487">
        <v>47.785299999999999</v>
      </c>
      <c r="E1487" s="1" t="str">
        <f>IF(ISNA(VLOOKUP(B1487,Mapping!$K$5:$N$193,4,FALSE)),"Not Found",VLOOKUP(B1487,Mapping!$K$5:$N$193,4,FALSE))</f>
        <v>Otago Power Ltd</v>
      </c>
      <c r="F1487" s="1" t="str">
        <f>IF(ISNA(VLOOKUP(B1487,Mapping!$K$5:$O$193,1,FALSE)),"Not Found",VLOOKUP(B1487,Mapping!$K$5:$O$193,5,FALSE))</f>
        <v>Otago</v>
      </c>
      <c r="G1487" s="1" t="str">
        <f t="shared" si="69"/>
        <v>Otago Power Ltd2010Otago</v>
      </c>
      <c r="H1487" s="1" t="str">
        <f t="shared" si="70"/>
        <v>Otago Power Ltd2010</v>
      </c>
      <c r="I1487" s="1">
        <f t="shared" si="71"/>
        <v>47.785299999999999</v>
      </c>
    </row>
    <row r="1488" spans="1:9">
      <c r="A1488">
        <v>2011</v>
      </c>
      <c r="B1488" t="s">
        <v>244</v>
      </c>
      <c r="C1488">
        <v>181</v>
      </c>
      <c r="D1488">
        <v>22.722750000000001</v>
      </c>
      <c r="E1488" s="1" t="str">
        <f>IF(ISNA(VLOOKUP(B1488,Mapping!$K$5:$N$193,4,FALSE)),"Not Found",VLOOKUP(B1488,Mapping!$K$5:$N$193,4,FALSE))</f>
        <v>Otago Power Ltd</v>
      </c>
      <c r="F1488" s="1" t="str">
        <f>IF(ISNA(VLOOKUP(B1488,Mapping!$K$5:$O$193,1,FALSE)),"Not Found",VLOOKUP(B1488,Mapping!$K$5:$O$193,5,FALSE))</f>
        <v>Otago</v>
      </c>
      <c r="G1488" s="1" t="str">
        <f t="shared" si="69"/>
        <v>Otago Power Ltd2011Otago</v>
      </c>
      <c r="H1488" s="1" t="str">
        <f t="shared" si="70"/>
        <v>Otago Power Ltd2011</v>
      </c>
      <c r="I1488" s="1">
        <f t="shared" si="71"/>
        <v>22.722750000000001</v>
      </c>
    </row>
    <row r="1489" spans="1:9">
      <c r="A1489">
        <v>2000</v>
      </c>
      <c r="B1489" t="s">
        <v>245</v>
      </c>
      <c r="C1489">
        <v>366</v>
      </c>
      <c r="D1489">
        <v>287.79829999999998</v>
      </c>
      <c r="E1489" s="1" t="str">
        <f>IF(ISNA(VLOOKUP(B1489,Mapping!$K$5:$N$193,4,FALSE)),"Not Found",VLOOKUP(B1489,Mapping!$K$5:$N$193,4,FALSE))</f>
        <v>Orion New Zealand Limited</v>
      </c>
      <c r="F1489" s="1" t="str">
        <f>IF(ISNA(VLOOKUP(B1489,Mapping!$K$5:$O$193,1,FALSE)),"Not Found",VLOOKUP(B1489,Mapping!$K$5:$O$193,5,FALSE))</f>
        <v>Canterbury</v>
      </c>
      <c r="G1489" s="1" t="str">
        <f t="shared" si="69"/>
        <v>Orion New Zealand Limited2000Canterbury</v>
      </c>
      <c r="H1489" s="1" t="str">
        <f t="shared" si="70"/>
        <v>Orion New Zealand Limited2000</v>
      </c>
      <c r="I1489" s="1">
        <f t="shared" si="71"/>
        <v>287.79829999999998</v>
      </c>
    </row>
    <row r="1490" spans="1:9">
      <c r="A1490">
        <v>2001</v>
      </c>
      <c r="B1490" t="s">
        <v>245</v>
      </c>
      <c r="C1490">
        <v>365</v>
      </c>
      <c r="D1490">
        <v>300.29065000000003</v>
      </c>
      <c r="E1490" s="1" t="str">
        <f>IF(ISNA(VLOOKUP(B1490,Mapping!$K$5:$N$193,4,FALSE)),"Not Found",VLOOKUP(B1490,Mapping!$K$5:$N$193,4,FALSE))</f>
        <v>Orion New Zealand Limited</v>
      </c>
      <c r="F1490" s="1" t="str">
        <f>IF(ISNA(VLOOKUP(B1490,Mapping!$K$5:$O$193,1,FALSE)),"Not Found",VLOOKUP(B1490,Mapping!$K$5:$O$193,5,FALSE))</f>
        <v>Canterbury</v>
      </c>
      <c r="G1490" s="1" t="str">
        <f t="shared" si="69"/>
        <v>Orion New Zealand Limited2001Canterbury</v>
      </c>
      <c r="H1490" s="1" t="str">
        <f t="shared" si="70"/>
        <v>Orion New Zealand Limited2001</v>
      </c>
      <c r="I1490" s="1">
        <f t="shared" si="71"/>
        <v>300.29065000000003</v>
      </c>
    </row>
    <row r="1491" spans="1:9">
      <c r="A1491">
        <v>2002</v>
      </c>
      <c r="B1491" t="s">
        <v>245</v>
      </c>
      <c r="C1491">
        <v>365</v>
      </c>
      <c r="D1491">
        <v>301.7176</v>
      </c>
      <c r="E1491" s="1" t="str">
        <f>IF(ISNA(VLOOKUP(B1491,Mapping!$K$5:$N$193,4,FALSE)),"Not Found",VLOOKUP(B1491,Mapping!$K$5:$N$193,4,FALSE))</f>
        <v>Orion New Zealand Limited</v>
      </c>
      <c r="F1491" s="1" t="str">
        <f>IF(ISNA(VLOOKUP(B1491,Mapping!$K$5:$O$193,1,FALSE)),"Not Found",VLOOKUP(B1491,Mapping!$K$5:$O$193,5,FALSE))</f>
        <v>Canterbury</v>
      </c>
      <c r="G1491" s="1" t="str">
        <f t="shared" si="69"/>
        <v>Orion New Zealand Limited2002Canterbury</v>
      </c>
      <c r="H1491" s="1" t="str">
        <f t="shared" si="70"/>
        <v>Orion New Zealand Limited2002</v>
      </c>
      <c r="I1491" s="1">
        <f t="shared" si="71"/>
        <v>301.7176</v>
      </c>
    </row>
    <row r="1492" spans="1:9">
      <c r="A1492">
        <v>2003</v>
      </c>
      <c r="B1492" t="s">
        <v>245</v>
      </c>
      <c r="C1492">
        <v>365</v>
      </c>
      <c r="D1492">
        <v>304.17845</v>
      </c>
      <c r="E1492" s="1" t="str">
        <f>IF(ISNA(VLOOKUP(B1492,Mapping!$K$5:$N$193,4,FALSE)),"Not Found",VLOOKUP(B1492,Mapping!$K$5:$N$193,4,FALSE))</f>
        <v>Orion New Zealand Limited</v>
      </c>
      <c r="F1492" s="1" t="str">
        <f>IF(ISNA(VLOOKUP(B1492,Mapping!$K$5:$O$193,1,FALSE)),"Not Found",VLOOKUP(B1492,Mapping!$K$5:$O$193,5,FALSE))</f>
        <v>Canterbury</v>
      </c>
      <c r="G1492" s="1" t="str">
        <f t="shared" si="69"/>
        <v>Orion New Zealand Limited2003Canterbury</v>
      </c>
      <c r="H1492" s="1" t="str">
        <f t="shared" si="70"/>
        <v>Orion New Zealand Limited2003</v>
      </c>
      <c r="I1492" s="1">
        <f t="shared" si="71"/>
        <v>304.17845</v>
      </c>
    </row>
    <row r="1493" spans="1:9">
      <c r="A1493">
        <v>2004</v>
      </c>
      <c r="B1493" t="s">
        <v>245</v>
      </c>
      <c r="C1493">
        <v>366</v>
      </c>
      <c r="D1493">
        <v>321.04700000000003</v>
      </c>
      <c r="E1493" s="1" t="str">
        <f>IF(ISNA(VLOOKUP(B1493,Mapping!$K$5:$N$193,4,FALSE)),"Not Found",VLOOKUP(B1493,Mapping!$K$5:$N$193,4,FALSE))</f>
        <v>Orion New Zealand Limited</v>
      </c>
      <c r="F1493" s="1" t="str">
        <f>IF(ISNA(VLOOKUP(B1493,Mapping!$K$5:$O$193,1,FALSE)),"Not Found",VLOOKUP(B1493,Mapping!$K$5:$O$193,5,FALSE))</f>
        <v>Canterbury</v>
      </c>
      <c r="G1493" s="1" t="str">
        <f t="shared" si="69"/>
        <v>Orion New Zealand Limited2004Canterbury</v>
      </c>
      <c r="H1493" s="1" t="str">
        <f t="shared" si="70"/>
        <v>Orion New Zealand Limited2004</v>
      </c>
      <c r="I1493" s="1">
        <f t="shared" si="71"/>
        <v>321.04700000000003</v>
      </c>
    </row>
    <row r="1494" spans="1:9">
      <c r="A1494">
        <v>2005</v>
      </c>
      <c r="B1494" t="s">
        <v>245</v>
      </c>
      <c r="C1494">
        <v>365</v>
      </c>
      <c r="D1494">
        <v>316.75394999999997</v>
      </c>
      <c r="E1494" s="1" t="str">
        <f>IF(ISNA(VLOOKUP(B1494,Mapping!$K$5:$N$193,4,FALSE)),"Not Found",VLOOKUP(B1494,Mapping!$K$5:$N$193,4,FALSE))</f>
        <v>Orion New Zealand Limited</v>
      </c>
      <c r="F1494" s="1" t="str">
        <f>IF(ISNA(VLOOKUP(B1494,Mapping!$K$5:$O$193,1,FALSE)),"Not Found",VLOOKUP(B1494,Mapping!$K$5:$O$193,5,FALSE))</f>
        <v>Canterbury</v>
      </c>
      <c r="G1494" s="1" t="str">
        <f t="shared" si="69"/>
        <v>Orion New Zealand Limited2005Canterbury</v>
      </c>
      <c r="H1494" s="1" t="str">
        <f t="shared" si="70"/>
        <v>Orion New Zealand Limited2005</v>
      </c>
      <c r="I1494" s="1">
        <f t="shared" si="71"/>
        <v>316.75394999999997</v>
      </c>
    </row>
    <row r="1495" spans="1:9">
      <c r="A1495">
        <v>2006</v>
      </c>
      <c r="B1495" t="s">
        <v>245</v>
      </c>
      <c r="C1495">
        <v>365</v>
      </c>
      <c r="D1495">
        <v>330.32245</v>
      </c>
      <c r="E1495" s="1" t="str">
        <f>IF(ISNA(VLOOKUP(B1495,Mapping!$K$5:$N$193,4,FALSE)),"Not Found",VLOOKUP(B1495,Mapping!$K$5:$N$193,4,FALSE))</f>
        <v>Orion New Zealand Limited</v>
      </c>
      <c r="F1495" s="1" t="str">
        <f>IF(ISNA(VLOOKUP(B1495,Mapping!$K$5:$O$193,1,FALSE)),"Not Found",VLOOKUP(B1495,Mapping!$K$5:$O$193,5,FALSE))</f>
        <v>Canterbury</v>
      </c>
      <c r="G1495" s="1" t="str">
        <f t="shared" si="69"/>
        <v>Orion New Zealand Limited2006Canterbury</v>
      </c>
      <c r="H1495" s="1" t="str">
        <f t="shared" si="70"/>
        <v>Orion New Zealand Limited2006</v>
      </c>
      <c r="I1495" s="1">
        <f t="shared" si="71"/>
        <v>330.32245</v>
      </c>
    </row>
    <row r="1496" spans="1:9">
      <c r="A1496">
        <v>2007</v>
      </c>
      <c r="B1496" t="s">
        <v>245</v>
      </c>
      <c r="C1496">
        <v>365</v>
      </c>
      <c r="D1496">
        <v>311.17380000000003</v>
      </c>
      <c r="E1496" s="1" t="str">
        <f>IF(ISNA(VLOOKUP(B1496,Mapping!$K$5:$N$193,4,FALSE)),"Not Found",VLOOKUP(B1496,Mapping!$K$5:$N$193,4,FALSE))</f>
        <v>Orion New Zealand Limited</v>
      </c>
      <c r="F1496" s="1" t="str">
        <f>IF(ISNA(VLOOKUP(B1496,Mapping!$K$5:$O$193,1,FALSE)),"Not Found",VLOOKUP(B1496,Mapping!$K$5:$O$193,5,FALSE))</f>
        <v>Canterbury</v>
      </c>
      <c r="G1496" s="1" t="str">
        <f t="shared" si="69"/>
        <v>Orion New Zealand Limited2007Canterbury</v>
      </c>
      <c r="H1496" s="1" t="str">
        <f t="shared" si="70"/>
        <v>Orion New Zealand Limited2007</v>
      </c>
      <c r="I1496" s="1">
        <f t="shared" si="71"/>
        <v>311.17380000000003</v>
      </c>
    </row>
    <row r="1497" spans="1:9">
      <c r="A1497">
        <v>2008</v>
      </c>
      <c r="B1497" t="s">
        <v>245</v>
      </c>
      <c r="C1497">
        <v>366</v>
      </c>
      <c r="D1497">
        <v>309.4579</v>
      </c>
      <c r="E1497" s="1" t="str">
        <f>IF(ISNA(VLOOKUP(B1497,Mapping!$K$5:$N$193,4,FALSE)),"Not Found",VLOOKUP(B1497,Mapping!$K$5:$N$193,4,FALSE))</f>
        <v>Orion New Zealand Limited</v>
      </c>
      <c r="F1497" s="1" t="str">
        <f>IF(ISNA(VLOOKUP(B1497,Mapping!$K$5:$O$193,1,FALSE)),"Not Found",VLOOKUP(B1497,Mapping!$K$5:$O$193,5,FALSE))</f>
        <v>Canterbury</v>
      </c>
      <c r="G1497" s="1" t="str">
        <f t="shared" si="69"/>
        <v>Orion New Zealand Limited2008Canterbury</v>
      </c>
      <c r="H1497" s="1" t="str">
        <f t="shared" si="70"/>
        <v>Orion New Zealand Limited2008</v>
      </c>
      <c r="I1497" s="1">
        <f t="shared" si="71"/>
        <v>309.4579</v>
      </c>
    </row>
    <row r="1498" spans="1:9">
      <c r="A1498">
        <v>2009</v>
      </c>
      <c r="B1498" t="s">
        <v>245</v>
      </c>
      <c r="C1498">
        <v>365</v>
      </c>
      <c r="D1498">
        <v>289.10919999999999</v>
      </c>
      <c r="E1498" s="1" t="str">
        <f>IF(ISNA(VLOOKUP(B1498,Mapping!$K$5:$N$193,4,FALSE)),"Not Found",VLOOKUP(B1498,Mapping!$K$5:$N$193,4,FALSE))</f>
        <v>Orion New Zealand Limited</v>
      </c>
      <c r="F1498" s="1" t="str">
        <f>IF(ISNA(VLOOKUP(B1498,Mapping!$K$5:$O$193,1,FALSE)),"Not Found",VLOOKUP(B1498,Mapping!$K$5:$O$193,5,FALSE))</f>
        <v>Canterbury</v>
      </c>
      <c r="G1498" s="1" t="str">
        <f t="shared" si="69"/>
        <v>Orion New Zealand Limited2009Canterbury</v>
      </c>
      <c r="H1498" s="1" t="str">
        <f t="shared" si="70"/>
        <v>Orion New Zealand Limited2009</v>
      </c>
      <c r="I1498" s="1">
        <f t="shared" si="71"/>
        <v>289.10919999999999</v>
      </c>
    </row>
    <row r="1499" spans="1:9">
      <c r="A1499">
        <v>2010</v>
      </c>
      <c r="B1499" t="s">
        <v>245</v>
      </c>
      <c r="C1499">
        <v>365</v>
      </c>
      <c r="D1499">
        <v>278.02465000000001</v>
      </c>
      <c r="E1499" s="1" t="str">
        <f>IF(ISNA(VLOOKUP(B1499,Mapping!$K$5:$N$193,4,FALSE)),"Not Found",VLOOKUP(B1499,Mapping!$K$5:$N$193,4,FALSE))</f>
        <v>Orion New Zealand Limited</v>
      </c>
      <c r="F1499" s="1" t="str">
        <f>IF(ISNA(VLOOKUP(B1499,Mapping!$K$5:$O$193,1,FALSE)),"Not Found",VLOOKUP(B1499,Mapping!$K$5:$O$193,5,FALSE))</f>
        <v>Canterbury</v>
      </c>
      <c r="G1499" s="1" t="str">
        <f t="shared" si="69"/>
        <v>Orion New Zealand Limited2010Canterbury</v>
      </c>
      <c r="H1499" s="1" t="str">
        <f t="shared" si="70"/>
        <v>Orion New Zealand Limited2010</v>
      </c>
      <c r="I1499" s="1">
        <f t="shared" si="71"/>
        <v>278.02465000000001</v>
      </c>
    </row>
    <row r="1500" spans="1:9">
      <c r="A1500">
        <v>2011</v>
      </c>
      <c r="B1500" t="s">
        <v>245</v>
      </c>
      <c r="C1500">
        <v>181</v>
      </c>
      <c r="D1500">
        <v>136.2756</v>
      </c>
      <c r="E1500" s="1" t="str">
        <f>IF(ISNA(VLOOKUP(B1500,Mapping!$K$5:$N$193,4,FALSE)),"Not Found",VLOOKUP(B1500,Mapping!$K$5:$N$193,4,FALSE))</f>
        <v>Orion New Zealand Limited</v>
      </c>
      <c r="F1500" s="1" t="str">
        <f>IF(ISNA(VLOOKUP(B1500,Mapping!$K$5:$O$193,1,FALSE)),"Not Found",VLOOKUP(B1500,Mapping!$K$5:$O$193,5,FALSE))</f>
        <v>Canterbury</v>
      </c>
      <c r="G1500" s="1" t="str">
        <f t="shared" si="69"/>
        <v>Orion New Zealand Limited2011Canterbury</v>
      </c>
      <c r="H1500" s="1" t="str">
        <f t="shared" si="70"/>
        <v>Orion New Zealand Limited2011</v>
      </c>
      <c r="I1500" s="1">
        <f t="shared" si="71"/>
        <v>136.2756</v>
      </c>
    </row>
    <row r="1501" spans="1:9">
      <c r="A1501">
        <v>2000</v>
      </c>
      <c r="B1501" t="s">
        <v>246</v>
      </c>
      <c r="C1501">
        <v>366</v>
      </c>
      <c r="D1501">
        <v>111.9766</v>
      </c>
      <c r="E1501" s="1" t="str">
        <f>IF(ISNA(VLOOKUP(B1501,Mapping!$K$5:$N$193,4,FALSE)),"Not Found",VLOOKUP(B1501,Mapping!$K$5:$N$193,4,FALSE))</f>
        <v>Orion New Zealand Limited</v>
      </c>
      <c r="F1501" s="1" t="str">
        <f>IF(ISNA(VLOOKUP(B1501,Mapping!$K$5:$O$193,1,FALSE)),"Not Found",VLOOKUP(B1501,Mapping!$K$5:$O$193,5,FALSE))</f>
        <v>Canterbury</v>
      </c>
      <c r="G1501" s="1" t="str">
        <f t="shared" si="69"/>
        <v>Orion New Zealand Limited2000Canterbury</v>
      </c>
      <c r="H1501" s="1" t="str">
        <f t="shared" si="70"/>
        <v>Orion New Zealand Limited2000</v>
      </c>
      <c r="I1501" s="1">
        <f t="shared" si="71"/>
        <v>111.9766</v>
      </c>
    </row>
    <row r="1502" spans="1:9">
      <c r="A1502">
        <v>2001</v>
      </c>
      <c r="B1502" t="s">
        <v>246</v>
      </c>
      <c r="C1502">
        <v>365</v>
      </c>
      <c r="D1502">
        <v>117.61715</v>
      </c>
      <c r="E1502" s="1" t="str">
        <f>IF(ISNA(VLOOKUP(B1502,Mapping!$K$5:$N$193,4,FALSE)),"Not Found",VLOOKUP(B1502,Mapping!$K$5:$N$193,4,FALSE))</f>
        <v>Orion New Zealand Limited</v>
      </c>
      <c r="F1502" s="1" t="str">
        <f>IF(ISNA(VLOOKUP(B1502,Mapping!$K$5:$O$193,1,FALSE)),"Not Found",VLOOKUP(B1502,Mapping!$K$5:$O$193,5,FALSE))</f>
        <v>Canterbury</v>
      </c>
      <c r="G1502" s="1" t="str">
        <f t="shared" si="69"/>
        <v>Orion New Zealand Limited2001Canterbury</v>
      </c>
      <c r="H1502" s="1" t="str">
        <f t="shared" si="70"/>
        <v>Orion New Zealand Limited2001</v>
      </c>
      <c r="I1502" s="1">
        <f t="shared" si="71"/>
        <v>117.61715</v>
      </c>
    </row>
    <row r="1503" spans="1:9">
      <c r="A1503">
        <v>2002</v>
      </c>
      <c r="B1503" t="s">
        <v>246</v>
      </c>
      <c r="C1503">
        <v>365</v>
      </c>
      <c r="D1503">
        <v>141.56620000000001</v>
      </c>
      <c r="E1503" s="1" t="str">
        <f>IF(ISNA(VLOOKUP(B1503,Mapping!$K$5:$N$193,4,FALSE)),"Not Found",VLOOKUP(B1503,Mapping!$K$5:$N$193,4,FALSE))</f>
        <v>Orion New Zealand Limited</v>
      </c>
      <c r="F1503" s="1" t="str">
        <f>IF(ISNA(VLOOKUP(B1503,Mapping!$K$5:$O$193,1,FALSE)),"Not Found",VLOOKUP(B1503,Mapping!$K$5:$O$193,5,FALSE))</f>
        <v>Canterbury</v>
      </c>
      <c r="G1503" s="1" t="str">
        <f t="shared" si="69"/>
        <v>Orion New Zealand Limited2002Canterbury</v>
      </c>
      <c r="H1503" s="1" t="str">
        <f t="shared" si="70"/>
        <v>Orion New Zealand Limited2002</v>
      </c>
      <c r="I1503" s="1">
        <f t="shared" si="71"/>
        <v>141.56620000000001</v>
      </c>
    </row>
    <row r="1504" spans="1:9">
      <c r="A1504">
        <v>2003</v>
      </c>
      <c r="B1504" t="s">
        <v>246</v>
      </c>
      <c r="C1504">
        <v>365</v>
      </c>
      <c r="D1504">
        <v>157.37629999999999</v>
      </c>
      <c r="E1504" s="1" t="str">
        <f>IF(ISNA(VLOOKUP(B1504,Mapping!$K$5:$N$193,4,FALSE)),"Not Found",VLOOKUP(B1504,Mapping!$K$5:$N$193,4,FALSE))</f>
        <v>Orion New Zealand Limited</v>
      </c>
      <c r="F1504" s="1" t="str">
        <f>IF(ISNA(VLOOKUP(B1504,Mapping!$K$5:$O$193,1,FALSE)),"Not Found",VLOOKUP(B1504,Mapping!$K$5:$O$193,5,FALSE))</f>
        <v>Canterbury</v>
      </c>
      <c r="G1504" s="1" t="str">
        <f t="shared" si="69"/>
        <v>Orion New Zealand Limited2003Canterbury</v>
      </c>
      <c r="H1504" s="1" t="str">
        <f t="shared" si="70"/>
        <v>Orion New Zealand Limited2003</v>
      </c>
      <c r="I1504" s="1">
        <f t="shared" si="71"/>
        <v>157.37629999999999</v>
      </c>
    </row>
    <row r="1505" spans="1:9">
      <c r="A1505">
        <v>2004</v>
      </c>
      <c r="B1505" t="s">
        <v>246</v>
      </c>
      <c r="C1505">
        <v>366</v>
      </c>
      <c r="D1505">
        <v>160.1328</v>
      </c>
      <c r="E1505" s="1" t="str">
        <f>IF(ISNA(VLOOKUP(B1505,Mapping!$K$5:$N$193,4,FALSE)),"Not Found",VLOOKUP(B1505,Mapping!$K$5:$N$193,4,FALSE))</f>
        <v>Orion New Zealand Limited</v>
      </c>
      <c r="F1505" s="1" t="str">
        <f>IF(ISNA(VLOOKUP(B1505,Mapping!$K$5:$O$193,1,FALSE)),"Not Found",VLOOKUP(B1505,Mapping!$K$5:$O$193,5,FALSE))</f>
        <v>Canterbury</v>
      </c>
      <c r="G1505" s="1" t="str">
        <f t="shared" si="69"/>
        <v>Orion New Zealand Limited2004Canterbury</v>
      </c>
      <c r="H1505" s="1" t="str">
        <f t="shared" si="70"/>
        <v>Orion New Zealand Limited2004</v>
      </c>
      <c r="I1505" s="1">
        <f t="shared" si="71"/>
        <v>160.1328</v>
      </c>
    </row>
    <row r="1506" spans="1:9">
      <c r="A1506">
        <v>2005</v>
      </c>
      <c r="B1506" t="s">
        <v>246</v>
      </c>
      <c r="C1506">
        <v>365</v>
      </c>
      <c r="D1506">
        <v>167.0909</v>
      </c>
      <c r="E1506" s="1" t="str">
        <f>IF(ISNA(VLOOKUP(B1506,Mapping!$K$5:$N$193,4,FALSE)),"Not Found",VLOOKUP(B1506,Mapping!$K$5:$N$193,4,FALSE))</f>
        <v>Orion New Zealand Limited</v>
      </c>
      <c r="F1506" s="1" t="str">
        <f>IF(ISNA(VLOOKUP(B1506,Mapping!$K$5:$O$193,1,FALSE)),"Not Found",VLOOKUP(B1506,Mapping!$K$5:$O$193,5,FALSE))</f>
        <v>Canterbury</v>
      </c>
      <c r="G1506" s="1" t="str">
        <f t="shared" si="69"/>
        <v>Orion New Zealand Limited2005Canterbury</v>
      </c>
      <c r="H1506" s="1" t="str">
        <f t="shared" si="70"/>
        <v>Orion New Zealand Limited2005</v>
      </c>
      <c r="I1506" s="1">
        <f t="shared" si="71"/>
        <v>167.0909</v>
      </c>
    </row>
    <row r="1507" spans="1:9">
      <c r="A1507">
        <v>2006</v>
      </c>
      <c r="B1507" t="s">
        <v>246</v>
      </c>
      <c r="C1507">
        <v>365</v>
      </c>
      <c r="D1507">
        <v>162.52555000000001</v>
      </c>
      <c r="E1507" s="1" t="str">
        <f>IF(ISNA(VLOOKUP(B1507,Mapping!$K$5:$N$193,4,FALSE)),"Not Found",VLOOKUP(B1507,Mapping!$K$5:$N$193,4,FALSE))</f>
        <v>Orion New Zealand Limited</v>
      </c>
      <c r="F1507" s="1" t="str">
        <f>IF(ISNA(VLOOKUP(B1507,Mapping!$K$5:$O$193,1,FALSE)),"Not Found",VLOOKUP(B1507,Mapping!$K$5:$O$193,5,FALSE))</f>
        <v>Canterbury</v>
      </c>
      <c r="G1507" s="1" t="str">
        <f t="shared" si="69"/>
        <v>Orion New Zealand Limited2006Canterbury</v>
      </c>
      <c r="H1507" s="1" t="str">
        <f t="shared" si="70"/>
        <v>Orion New Zealand Limited2006</v>
      </c>
      <c r="I1507" s="1">
        <f t="shared" si="71"/>
        <v>162.52555000000001</v>
      </c>
    </row>
    <row r="1508" spans="1:9">
      <c r="A1508">
        <v>2007</v>
      </c>
      <c r="B1508" t="s">
        <v>246</v>
      </c>
      <c r="C1508">
        <v>365</v>
      </c>
      <c r="D1508">
        <v>165.4597</v>
      </c>
      <c r="E1508" s="1" t="str">
        <f>IF(ISNA(VLOOKUP(B1508,Mapping!$K$5:$N$193,4,FALSE)),"Not Found",VLOOKUP(B1508,Mapping!$K$5:$N$193,4,FALSE))</f>
        <v>Orion New Zealand Limited</v>
      </c>
      <c r="F1508" s="1" t="str">
        <f>IF(ISNA(VLOOKUP(B1508,Mapping!$K$5:$O$193,1,FALSE)),"Not Found",VLOOKUP(B1508,Mapping!$K$5:$O$193,5,FALSE))</f>
        <v>Canterbury</v>
      </c>
      <c r="G1508" s="1" t="str">
        <f t="shared" si="69"/>
        <v>Orion New Zealand Limited2007Canterbury</v>
      </c>
      <c r="H1508" s="1" t="str">
        <f t="shared" si="70"/>
        <v>Orion New Zealand Limited2007</v>
      </c>
      <c r="I1508" s="1">
        <f t="shared" si="71"/>
        <v>165.4597</v>
      </c>
    </row>
    <row r="1509" spans="1:9">
      <c r="A1509">
        <v>2008</v>
      </c>
      <c r="B1509" t="s">
        <v>246</v>
      </c>
      <c r="C1509">
        <v>366</v>
      </c>
      <c r="D1509">
        <v>182.07995</v>
      </c>
      <c r="E1509" s="1" t="str">
        <f>IF(ISNA(VLOOKUP(B1509,Mapping!$K$5:$N$193,4,FALSE)),"Not Found",VLOOKUP(B1509,Mapping!$K$5:$N$193,4,FALSE))</f>
        <v>Orion New Zealand Limited</v>
      </c>
      <c r="F1509" s="1" t="str">
        <f>IF(ISNA(VLOOKUP(B1509,Mapping!$K$5:$O$193,1,FALSE)),"Not Found",VLOOKUP(B1509,Mapping!$K$5:$O$193,5,FALSE))</f>
        <v>Canterbury</v>
      </c>
      <c r="G1509" s="1" t="str">
        <f t="shared" si="69"/>
        <v>Orion New Zealand Limited2008Canterbury</v>
      </c>
      <c r="H1509" s="1" t="str">
        <f t="shared" si="70"/>
        <v>Orion New Zealand Limited2008</v>
      </c>
      <c r="I1509" s="1">
        <f t="shared" si="71"/>
        <v>182.07995</v>
      </c>
    </row>
    <row r="1510" spans="1:9">
      <c r="A1510">
        <v>2009</v>
      </c>
      <c r="B1510" t="s">
        <v>246</v>
      </c>
      <c r="C1510">
        <v>365</v>
      </c>
      <c r="D1510">
        <v>181.4787</v>
      </c>
      <c r="E1510" s="1" t="str">
        <f>IF(ISNA(VLOOKUP(B1510,Mapping!$K$5:$N$193,4,FALSE)),"Not Found",VLOOKUP(B1510,Mapping!$K$5:$N$193,4,FALSE))</f>
        <v>Orion New Zealand Limited</v>
      </c>
      <c r="F1510" s="1" t="str">
        <f>IF(ISNA(VLOOKUP(B1510,Mapping!$K$5:$O$193,1,FALSE)),"Not Found",VLOOKUP(B1510,Mapping!$K$5:$O$193,5,FALSE))</f>
        <v>Canterbury</v>
      </c>
      <c r="G1510" s="1" t="str">
        <f t="shared" si="69"/>
        <v>Orion New Zealand Limited2009Canterbury</v>
      </c>
      <c r="H1510" s="1" t="str">
        <f t="shared" si="70"/>
        <v>Orion New Zealand Limited2009</v>
      </c>
      <c r="I1510" s="1">
        <f t="shared" si="71"/>
        <v>181.4787</v>
      </c>
    </row>
    <row r="1511" spans="1:9">
      <c r="A1511">
        <v>2010</v>
      </c>
      <c r="B1511" t="s">
        <v>246</v>
      </c>
      <c r="C1511">
        <v>365</v>
      </c>
      <c r="D1511">
        <v>167.34925000000001</v>
      </c>
      <c r="E1511" s="1" t="str">
        <f>IF(ISNA(VLOOKUP(B1511,Mapping!$K$5:$N$193,4,FALSE)),"Not Found",VLOOKUP(B1511,Mapping!$K$5:$N$193,4,FALSE))</f>
        <v>Orion New Zealand Limited</v>
      </c>
      <c r="F1511" s="1" t="str">
        <f>IF(ISNA(VLOOKUP(B1511,Mapping!$K$5:$O$193,1,FALSE)),"Not Found",VLOOKUP(B1511,Mapping!$K$5:$O$193,5,FALSE))</f>
        <v>Canterbury</v>
      </c>
      <c r="G1511" s="1" t="str">
        <f t="shared" si="69"/>
        <v>Orion New Zealand Limited2010Canterbury</v>
      </c>
      <c r="H1511" s="1" t="str">
        <f t="shared" si="70"/>
        <v>Orion New Zealand Limited2010</v>
      </c>
      <c r="I1511" s="1">
        <f t="shared" si="71"/>
        <v>167.34925000000001</v>
      </c>
    </row>
    <row r="1512" spans="1:9">
      <c r="A1512">
        <v>2011</v>
      </c>
      <c r="B1512" t="s">
        <v>246</v>
      </c>
      <c r="C1512">
        <v>181</v>
      </c>
      <c r="D1512">
        <v>89.953900000000004</v>
      </c>
      <c r="E1512" s="1" t="str">
        <f>IF(ISNA(VLOOKUP(B1512,Mapping!$K$5:$N$193,4,FALSE)),"Not Found",VLOOKUP(B1512,Mapping!$K$5:$N$193,4,FALSE))</f>
        <v>Orion New Zealand Limited</v>
      </c>
      <c r="F1512" s="1" t="str">
        <f>IF(ISNA(VLOOKUP(B1512,Mapping!$K$5:$O$193,1,FALSE)),"Not Found",VLOOKUP(B1512,Mapping!$K$5:$O$193,5,FALSE))</f>
        <v>Canterbury</v>
      </c>
      <c r="G1512" s="1" t="str">
        <f t="shared" si="69"/>
        <v>Orion New Zealand Limited2011Canterbury</v>
      </c>
      <c r="H1512" s="1" t="str">
        <f t="shared" si="70"/>
        <v>Orion New Zealand Limited2011</v>
      </c>
      <c r="I1512" s="1">
        <f t="shared" si="71"/>
        <v>89.953900000000004</v>
      </c>
    </row>
    <row r="1513" spans="1:9">
      <c r="A1513">
        <v>2000</v>
      </c>
      <c r="B1513" t="s">
        <v>247</v>
      </c>
      <c r="C1513">
        <v>366</v>
      </c>
      <c r="D1513">
        <v>354.92045000000002</v>
      </c>
      <c r="E1513" s="1" t="str">
        <f>IF(ISNA(VLOOKUP(B1513,Mapping!$K$5:$N$193,4,FALSE)),"Not Found",VLOOKUP(B1513,Mapping!$K$5:$N$193,4,FALSE))</f>
        <v>Vector Limited</v>
      </c>
      <c r="F1513" s="1" t="str">
        <f>IF(ISNA(VLOOKUP(B1513,Mapping!$K$5:$O$193,1,FALSE)),"Not Found",VLOOKUP(B1513,Mapping!$K$5:$O$193,5,FALSE))</f>
        <v>Auckland</v>
      </c>
      <c r="G1513" s="1" t="str">
        <f t="shared" si="69"/>
        <v>Vector Limited2000Auckland</v>
      </c>
      <c r="H1513" s="1" t="str">
        <f t="shared" si="70"/>
        <v>Vector Limited2000</v>
      </c>
      <c r="I1513" s="1">
        <f t="shared" si="71"/>
        <v>354.92045000000002</v>
      </c>
    </row>
    <row r="1514" spans="1:9">
      <c r="A1514">
        <v>2001</v>
      </c>
      <c r="B1514" t="s">
        <v>247</v>
      </c>
      <c r="C1514">
        <v>365</v>
      </c>
      <c r="D1514">
        <v>330.75965000000002</v>
      </c>
      <c r="E1514" s="1" t="str">
        <f>IF(ISNA(VLOOKUP(B1514,Mapping!$K$5:$N$193,4,FALSE)),"Not Found",VLOOKUP(B1514,Mapping!$K$5:$N$193,4,FALSE))</f>
        <v>Vector Limited</v>
      </c>
      <c r="F1514" s="1" t="str">
        <f>IF(ISNA(VLOOKUP(B1514,Mapping!$K$5:$O$193,1,FALSE)),"Not Found",VLOOKUP(B1514,Mapping!$K$5:$O$193,5,FALSE))</f>
        <v>Auckland</v>
      </c>
      <c r="G1514" s="1" t="str">
        <f t="shared" si="69"/>
        <v>Vector Limited2001Auckland</v>
      </c>
      <c r="H1514" s="1" t="str">
        <f t="shared" si="70"/>
        <v>Vector Limited2001</v>
      </c>
      <c r="I1514" s="1">
        <f t="shared" si="71"/>
        <v>330.75965000000002</v>
      </c>
    </row>
    <row r="1515" spans="1:9">
      <c r="A1515">
        <v>2002</v>
      </c>
      <c r="B1515" t="s">
        <v>247</v>
      </c>
      <c r="C1515">
        <v>365</v>
      </c>
      <c r="D1515">
        <v>297.32655</v>
      </c>
      <c r="E1515" s="1" t="str">
        <f>IF(ISNA(VLOOKUP(B1515,Mapping!$K$5:$N$193,4,FALSE)),"Not Found",VLOOKUP(B1515,Mapping!$K$5:$N$193,4,FALSE))</f>
        <v>Vector Limited</v>
      </c>
      <c r="F1515" s="1" t="str">
        <f>IF(ISNA(VLOOKUP(B1515,Mapping!$K$5:$O$193,1,FALSE)),"Not Found",VLOOKUP(B1515,Mapping!$K$5:$O$193,5,FALSE))</f>
        <v>Auckland</v>
      </c>
      <c r="G1515" s="1" t="str">
        <f t="shared" si="69"/>
        <v>Vector Limited2002Auckland</v>
      </c>
      <c r="H1515" s="1" t="str">
        <f t="shared" si="70"/>
        <v>Vector Limited2002</v>
      </c>
      <c r="I1515" s="1">
        <f t="shared" si="71"/>
        <v>297.32655</v>
      </c>
    </row>
    <row r="1516" spans="1:9">
      <c r="A1516">
        <v>2003</v>
      </c>
      <c r="B1516" t="s">
        <v>247</v>
      </c>
      <c r="C1516">
        <v>365</v>
      </c>
      <c r="D1516">
        <v>311.87295</v>
      </c>
      <c r="E1516" s="1" t="str">
        <f>IF(ISNA(VLOOKUP(B1516,Mapping!$K$5:$N$193,4,FALSE)),"Not Found",VLOOKUP(B1516,Mapping!$K$5:$N$193,4,FALSE))</f>
        <v>Vector Limited</v>
      </c>
      <c r="F1516" s="1" t="str">
        <f>IF(ISNA(VLOOKUP(B1516,Mapping!$K$5:$O$193,1,FALSE)),"Not Found",VLOOKUP(B1516,Mapping!$K$5:$O$193,5,FALSE))</f>
        <v>Auckland</v>
      </c>
      <c r="G1516" s="1" t="str">
        <f t="shared" si="69"/>
        <v>Vector Limited2003Auckland</v>
      </c>
      <c r="H1516" s="1" t="str">
        <f t="shared" si="70"/>
        <v>Vector Limited2003</v>
      </c>
      <c r="I1516" s="1">
        <f t="shared" si="71"/>
        <v>311.87295</v>
      </c>
    </row>
    <row r="1517" spans="1:9">
      <c r="A1517">
        <v>2004</v>
      </c>
      <c r="B1517" t="s">
        <v>247</v>
      </c>
      <c r="C1517">
        <v>366</v>
      </c>
      <c r="D1517">
        <v>332.87855000000002</v>
      </c>
      <c r="E1517" s="1" t="str">
        <f>IF(ISNA(VLOOKUP(B1517,Mapping!$K$5:$N$193,4,FALSE)),"Not Found",VLOOKUP(B1517,Mapping!$K$5:$N$193,4,FALSE))</f>
        <v>Vector Limited</v>
      </c>
      <c r="F1517" s="1" t="str">
        <f>IF(ISNA(VLOOKUP(B1517,Mapping!$K$5:$O$193,1,FALSE)),"Not Found",VLOOKUP(B1517,Mapping!$K$5:$O$193,5,FALSE))</f>
        <v>Auckland</v>
      </c>
      <c r="G1517" s="1" t="str">
        <f t="shared" si="69"/>
        <v>Vector Limited2004Auckland</v>
      </c>
      <c r="H1517" s="1" t="str">
        <f t="shared" si="70"/>
        <v>Vector Limited2004</v>
      </c>
      <c r="I1517" s="1">
        <f t="shared" si="71"/>
        <v>332.87855000000002</v>
      </c>
    </row>
    <row r="1518" spans="1:9">
      <c r="A1518">
        <v>2005</v>
      </c>
      <c r="B1518" t="s">
        <v>247</v>
      </c>
      <c r="C1518">
        <v>365</v>
      </c>
      <c r="D1518">
        <v>318.98534999999998</v>
      </c>
      <c r="E1518" s="1" t="str">
        <f>IF(ISNA(VLOOKUP(B1518,Mapping!$K$5:$N$193,4,FALSE)),"Not Found",VLOOKUP(B1518,Mapping!$K$5:$N$193,4,FALSE))</f>
        <v>Vector Limited</v>
      </c>
      <c r="F1518" s="1" t="str">
        <f>IF(ISNA(VLOOKUP(B1518,Mapping!$K$5:$O$193,1,FALSE)),"Not Found",VLOOKUP(B1518,Mapping!$K$5:$O$193,5,FALSE))</f>
        <v>Auckland</v>
      </c>
      <c r="G1518" s="1" t="str">
        <f t="shared" si="69"/>
        <v>Vector Limited2005Auckland</v>
      </c>
      <c r="H1518" s="1" t="str">
        <f t="shared" si="70"/>
        <v>Vector Limited2005</v>
      </c>
      <c r="I1518" s="1">
        <f t="shared" si="71"/>
        <v>318.98534999999998</v>
      </c>
    </row>
    <row r="1519" spans="1:9">
      <c r="A1519">
        <v>2006</v>
      </c>
      <c r="B1519" t="s">
        <v>247</v>
      </c>
      <c r="C1519">
        <v>365</v>
      </c>
      <c r="D1519">
        <v>323.40505000000002</v>
      </c>
      <c r="E1519" s="1" t="str">
        <f>IF(ISNA(VLOOKUP(B1519,Mapping!$K$5:$N$193,4,FALSE)),"Not Found",VLOOKUP(B1519,Mapping!$K$5:$N$193,4,FALSE))</f>
        <v>Vector Limited</v>
      </c>
      <c r="F1519" s="1" t="str">
        <f>IF(ISNA(VLOOKUP(B1519,Mapping!$K$5:$O$193,1,FALSE)),"Not Found",VLOOKUP(B1519,Mapping!$K$5:$O$193,5,FALSE))</f>
        <v>Auckland</v>
      </c>
      <c r="G1519" s="1" t="str">
        <f t="shared" si="69"/>
        <v>Vector Limited2006Auckland</v>
      </c>
      <c r="H1519" s="1" t="str">
        <f t="shared" si="70"/>
        <v>Vector Limited2006</v>
      </c>
      <c r="I1519" s="1">
        <f t="shared" si="71"/>
        <v>323.40505000000002</v>
      </c>
    </row>
    <row r="1520" spans="1:9">
      <c r="A1520">
        <v>2007</v>
      </c>
      <c r="B1520" t="s">
        <v>247</v>
      </c>
      <c r="C1520">
        <v>365</v>
      </c>
      <c r="D1520">
        <v>291.17025000000001</v>
      </c>
      <c r="E1520" s="1" t="str">
        <f>IF(ISNA(VLOOKUP(B1520,Mapping!$K$5:$N$193,4,FALSE)),"Not Found",VLOOKUP(B1520,Mapping!$K$5:$N$193,4,FALSE))</f>
        <v>Vector Limited</v>
      </c>
      <c r="F1520" s="1" t="str">
        <f>IF(ISNA(VLOOKUP(B1520,Mapping!$K$5:$O$193,1,FALSE)),"Not Found",VLOOKUP(B1520,Mapping!$K$5:$O$193,5,FALSE))</f>
        <v>Auckland</v>
      </c>
      <c r="G1520" s="1" t="str">
        <f t="shared" si="69"/>
        <v>Vector Limited2007Auckland</v>
      </c>
      <c r="H1520" s="1" t="str">
        <f t="shared" si="70"/>
        <v>Vector Limited2007</v>
      </c>
      <c r="I1520" s="1">
        <f t="shared" si="71"/>
        <v>291.17025000000001</v>
      </c>
    </row>
    <row r="1521" spans="1:9">
      <c r="A1521">
        <v>2008</v>
      </c>
      <c r="B1521" t="s">
        <v>247</v>
      </c>
      <c r="C1521">
        <v>366</v>
      </c>
      <c r="D1521">
        <v>297.79750000000001</v>
      </c>
      <c r="E1521" s="1" t="str">
        <f>IF(ISNA(VLOOKUP(B1521,Mapping!$K$5:$N$193,4,FALSE)),"Not Found",VLOOKUP(B1521,Mapping!$K$5:$N$193,4,FALSE))</f>
        <v>Vector Limited</v>
      </c>
      <c r="F1521" s="1" t="str">
        <f>IF(ISNA(VLOOKUP(B1521,Mapping!$K$5:$O$193,1,FALSE)),"Not Found",VLOOKUP(B1521,Mapping!$K$5:$O$193,5,FALSE))</f>
        <v>Auckland</v>
      </c>
      <c r="G1521" s="1" t="str">
        <f t="shared" si="69"/>
        <v>Vector Limited2008Auckland</v>
      </c>
      <c r="H1521" s="1" t="str">
        <f t="shared" si="70"/>
        <v>Vector Limited2008</v>
      </c>
      <c r="I1521" s="1">
        <f t="shared" si="71"/>
        <v>297.79750000000001</v>
      </c>
    </row>
    <row r="1522" spans="1:9">
      <c r="A1522">
        <v>2009</v>
      </c>
      <c r="B1522" t="s">
        <v>247</v>
      </c>
      <c r="C1522">
        <v>365</v>
      </c>
      <c r="D1522">
        <v>289.09550000000002</v>
      </c>
      <c r="E1522" s="1" t="str">
        <f>IF(ISNA(VLOOKUP(B1522,Mapping!$K$5:$N$193,4,FALSE)),"Not Found",VLOOKUP(B1522,Mapping!$K$5:$N$193,4,FALSE))</f>
        <v>Vector Limited</v>
      </c>
      <c r="F1522" s="1" t="str">
        <f>IF(ISNA(VLOOKUP(B1522,Mapping!$K$5:$O$193,1,FALSE)),"Not Found",VLOOKUP(B1522,Mapping!$K$5:$O$193,5,FALSE))</f>
        <v>Auckland</v>
      </c>
      <c r="G1522" s="1" t="str">
        <f t="shared" si="69"/>
        <v>Vector Limited2009Auckland</v>
      </c>
      <c r="H1522" s="1" t="str">
        <f t="shared" si="70"/>
        <v>Vector Limited2009</v>
      </c>
      <c r="I1522" s="1">
        <f t="shared" si="71"/>
        <v>289.09550000000002</v>
      </c>
    </row>
    <row r="1523" spans="1:9">
      <c r="A1523">
        <v>2010</v>
      </c>
      <c r="B1523" t="s">
        <v>247</v>
      </c>
      <c r="C1523">
        <v>365</v>
      </c>
      <c r="D1523">
        <v>283.62189999999998</v>
      </c>
      <c r="E1523" s="1" t="str">
        <f>IF(ISNA(VLOOKUP(B1523,Mapping!$K$5:$N$193,4,FALSE)),"Not Found",VLOOKUP(B1523,Mapping!$K$5:$N$193,4,FALSE))</f>
        <v>Vector Limited</v>
      </c>
      <c r="F1523" s="1" t="str">
        <f>IF(ISNA(VLOOKUP(B1523,Mapping!$K$5:$O$193,1,FALSE)),"Not Found",VLOOKUP(B1523,Mapping!$K$5:$O$193,5,FALSE))</f>
        <v>Auckland</v>
      </c>
      <c r="G1523" s="1" t="str">
        <f t="shared" si="69"/>
        <v>Vector Limited2010Auckland</v>
      </c>
      <c r="H1523" s="1" t="str">
        <f t="shared" si="70"/>
        <v>Vector Limited2010</v>
      </c>
      <c r="I1523" s="1">
        <f t="shared" si="71"/>
        <v>283.62189999999998</v>
      </c>
    </row>
    <row r="1524" spans="1:9">
      <c r="A1524">
        <v>2011</v>
      </c>
      <c r="B1524" t="s">
        <v>247</v>
      </c>
      <c r="C1524">
        <v>181</v>
      </c>
      <c r="D1524">
        <v>114.80285000000001</v>
      </c>
      <c r="E1524" s="1" t="str">
        <f>IF(ISNA(VLOOKUP(B1524,Mapping!$K$5:$N$193,4,FALSE)),"Not Found",VLOOKUP(B1524,Mapping!$K$5:$N$193,4,FALSE))</f>
        <v>Vector Limited</v>
      </c>
      <c r="F1524" s="1" t="str">
        <f>IF(ISNA(VLOOKUP(B1524,Mapping!$K$5:$O$193,1,FALSE)),"Not Found",VLOOKUP(B1524,Mapping!$K$5:$O$193,5,FALSE))</f>
        <v>Auckland</v>
      </c>
      <c r="G1524" s="1" t="str">
        <f t="shared" si="69"/>
        <v>Vector Limited2011Auckland</v>
      </c>
      <c r="H1524" s="1" t="str">
        <f t="shared" si="70"/>
        <v>Vector Limited2011</v>
      </c>
      <c r="I1524" s="1">
        <f t="shared" si="71"/>
        <v>114.80285000000001</v>
      </c>
    </row>
    <row r="1525" spans="1:9">
      <c r="A1525">
        <v>2000</v>
      </c>
      <c r="B1525" t="s">
        <v>248</v>
      </c>
      <c r="C1525">
        <v>366</v>
      </c>
      <c r="D1525">
        <v>1074.1904</v>
      </c>
      <c r="E1525" s="1" t="str">
        <f>IF(ISNA(VLOOKUP(B1525,Mapping!$K$5:$N$193,4,FALSE)),"Not Found",VLOOKUP(B1525,Mapping!$K$5:$N$193,4,FALSE))</f>
        <v>Vector Limited</v>
      </c>
      <c r="F1525" s="1" t="str">
        <f>IF(ISNA(VLOOKUP(B1525,Mapping!$K$5:$O$193,1,FALSE)),"Not Found",VLOOKUP(B1525,Mapping!$K$5:$O$193,5,FALSE))</f>
        <v>Auckland</v>
      </c>
      <c r="G1525" s="1" t="str">
        <f t="shared" si="69"/>
        <v>Vector Limited2000Auckland</v>
      </c>
      <c r="H1525" s="1" t="str">
        <f t="shared" si="70"/>
        <v>Vector Limited2000</v>
      </c>
      <c r="I1525" s="1">
        <f t="shared" si="71"/>
        <v>1074.1904</v>
      </c>
    </row>
    <row r="1526" spans="1:9">
      <c r="A1526">
        <v>2001</v>
      </c>
      <c r="B1526" t="s">
        <v>248</v>
      </c>
      <c r="C1526">
        <v>365</v>
      </c>
      <c r="D1526">
        <v>1137.2846500000001</v>
      </c>
      <c r="E1526" s="1" t="str">
        <f>IF(ISNA(VLOOKUP(B1526,Mapping!$K$5:$N$193,4,FALSE)),"Not Found",VLOOKUP(B1526,Mapping!$K$5:$N$193,4,FALSE))</f>
        <v>Vector Limited</v>
      </c>
      <c r="F1526" s="1" t="str">
        <f>IF(ISNA(VLOOKUP(B1526,Mapping!$K$5:$O$193,1,FALSE)),"Not Found",VLOOKUP(B1526,Mapping!$K$5:$O$193,5,FALSE))</f>
        <v>Auckland</v>
      </c>
      <c r="G1526" s="1" t="str">
        <f t="shared" si="69"/>
        <v>Vector Limited2001Auckland</v>
      </c>
      <c r="H1526" s="1" t="str">
        <f t="shared" si="70"/>
        <v>Vector Limited2001</v>
      </c>
      <c r="I1526" s="1">
        <f t="shared" si="71"/>
        <v>1137.2846500000001</v>
      </c>
    </row>
    <row r="1527" spans="1:9">
      <c r="A1527">
        <v>2002</v>
      </c>
      <c r="B1527" t="s">
        <v>248</v>
      </c>
      <c r="C1527">
        <v>365</v>
      </c>
      <c r="D1527">
        <v>1205.2030999999999</v>
      </c>
      <c r="E1527" s="1" t="str">
        <f>IF(ISNA(VLOOKUP(B1527,Mapping!$K$5:$N$193,4,FALSE)),"Not Found",VLOOKUP(B1527,Mapping!$K$5:$N$193,4,FALSE))</f>
        <v>Vector Limited</v>
      </c>
      <c r="F1527" s="1" t="str">
        <f>IF(ISNA(VLOOKUP(B1527,Mapping!$K$5:$O$193,1,FALSE)),"Not Found",VLOOKUP(B1527,Mapping!$K$5:$O$193,5,FALSE))</f>
        <v>Auckland</v>
      </c>
      <c r="G1527" s="1" t="str">
        <f t="shared" si="69"/>
        <v>Vector Limited2002Auckland</v>
      </c>
      <c r="H1527" s="1" t="str">
        <f t="shared" si="70"/>
        <v>Vector Limited2002</v>
      </c>
      <c r="I1527" s="1">
        <f t="shared" si="71"/>
        <v>1205.2030999999999</v>
      </c>
    </row>
    <row r="1528" spans="1:9">
      <c r="A1528">
        <v>2003</v>
      </c>
      <c r="B1528" t="s">
        <v>248</v>
      </c>
      <c r="C1528">
        <v>365</v>
      </c>
      <c r="D1528">
        <v>1214.16535</v>
      </c>
      <c r="E1528" s="1" t="str">
        <f>IF(ISNA(VLOOKUP(B1528,Mapping!$K$5:$N$193,4,FALSE)),"Not Found",VLOOKUP(B1528,Mapping!$K$5:$N$193,4,FALSE))</f>
        <v>Vector Limited</v>
      </c>
      <c r="F1528" s="1" t="str">
        <f>IF(ISNA(VLOOKUP(B1528,Mapping!$K$5:$O$193,1,FALSE)),"Not Found",VLOOKUP(B1528,Mapping!$K$5:$O$193,5,FALSE))</f>
        <v>Auckland</v>
      </c>
      <c r="G1528" s="1" t="str">
        <f t="shared" si="69"/>
        <v>Vector Limited2003Auckland</v>
      </c>
      <c r="H1528" s="1" t="str">
        <f t="shared" si="70"/>
        <v>Vector Limited2003</v>
      </c>
      <c r="I1528" s="1">
        <f t="shared" si="71"/>
        <v>1214.16535</v>
      </c>
    </row>
    <row r="1529" spans="1:9">
      <c r="A1529">
        <v>2004</v>
      </c>
      <c r="B1529" t="s">
        <v>248</v>
      </c>
      <c r="C1529">
        <v>366</v>
      </c>
      <c r="D1529">
        <v>1265.3588</v>
      </c>
      <c r="E1529" s="1" t="str">
        <f>IF(ISNA(VLOOKUP(B1529,Mapping!$K$5:$N$193,4,FALSE)),"Not Found",VLOOKUP(B1529,Mapping!$K$5:$N$193,4,FALSE))</f>
        <v>Vector Limited</v>
      </c>
      <c r="F1529" s="1" t="str">
        <f>IF(ISNA(VLOOKUP(B1529,Mapping!$K$5:$O$193,1,FALSE)),"Not Found",VLOOKUP(B1529,Mapping!$K$5:$O$193,5,FALSE))</f>
        <v>Auckland</v>
      </c>
      <c r="G1529" s="1" t="str">
        <f t="shared" si="69"/>
        <v>Vector Limited2004Auckland</v>
      </c>
      <c r="H1529" s="1" t="str">
        <f t="shared" si="70"/>
        <v>Vector Limited2004</v>
      </c>
      <c r="I1529" s="1">
        <f t="shared" si="71"/>
        <v>1265.3588</v>
      </c>
    </row>
    <row r="1530" spans="1:9">
      <c r="A1530">
        <v>2005</v>
      </c>
      <c r="B1530" t="s">
        <v>248</v>
      </c>
      <c r="C1530">
        <v>365</v>
      </c>
      <c r="D1530">
        <v>1278.0705</v>
      </c>
      <c r="E1530" s="1" t="str">
        <f>IF(ISNA(VLOOKUP(B1530,Mapping!$K$5:$N$193,4,FALSE)),"Not Found",VLOOKUP(B1530,Mapping!$K$5:$N$193,4,FALSE))</f>
        <v>Vector Limited</v>
      </c>
      <c r="F1530" s="1" t="str">
        <f>IF(ISNA(VLOOKUP(B1530,Mapping!$K$5:$O$193,1,FALSE)),"Not Found",VLOOKUP(B1530,Mapping!$K$5:$O$193,5,FALSE))</f>
        <v>Auckland</v>
      </c>
      <c r="G1530" s="1" t="str">
        <f t="shared" si="69"/>
        <v>Vector Limited2005Auckland</v>
      </c>
      <c r="H1530" s="1" t="str">
        <f t="shared" si="70"/>
        <v>Vector Limited2005</v>
      </c>
      <c r="I1530" s="1">
        <f t="shared" si="71"/>
        <v>1278.0705</v>
      </c>
    </row>
    <row r="1531" spans="1:9">
      <c r="A1531">
        <v>2006</v>
      </c>
      <c r="B1531" t="s">
        <v>248</v>
      </c>
      <c r="C1531">
        <v>365</v>
      </c>
      <c r="D1531">
        <v>1327.979</v>
      </c>
      <c r="E1531" s="1" t="str">
        <f>IF(ISNA(VLOOKUP(B1531,Mapping!$K$5:$N$193,4,FALSE)),"Not Found",VLOOKUP(B1531,Mapping!$K$5:$N$193,4,FALSE))</f>
        <v>Vector Limited</v>
      </c>
      <c r="F1531" s="1" t="str">
        <f>IF(ISNA(VLOOKUP(B1531,Mapping!$K$5:$O$193,1,FALSE)),"Not Found",VLOOKUP(B1531,Mapping!$K$5:$O$193,5,FALSE))</f>
        <v>Auckland</v>
      </c>
      <c r="G1531" s="1" t="str">
        <f t="shared" si="69"/>
        <v>Vector Limited2006Auckland</v>
      </c>
      <c r="H1531" s="1" t="str">
        <f t="shared" si="70"/>
        <v>Vector Limited2006</v>
      </c>
      <c r="I1531" s="1">
        <f t="shared" si="71"/>
        <v>1327.979</v>
      </c>
    </row>
    <row r="1532" spans="1:9">
      <c r="A1532">
        <v>2007</v>
      </c>
      <c r="B1532" t="s">
        <v>248</v>
      </c>
      <c r="C1532">
        <v>365</v>
      </c>
      <c r="D1532">
        <v>1356.5898999999999</v>
      </c>
      <c r="E1532" s="1" t="str">
        <f>IF(ISNA(VLOOKUP(B1532,Mapping!$K$5:$N$193,4,FALSE)),"Not Found",VLOOKUP(B1532,Mapping!$K$5:$N$193,4,FALSE))</f>
        <v>Vector Limited</v>
      </c>
      <c r="F1532" s="1" t="str">
        <f>IF(ISNA(VLOOKUP(B1532,Mapping!$K$5:$O$193,1,FALSE)),"Not Found",VLOOKUP(B1532,Mapping!$K$5:$O$193,5,FALSE))</f>
        <v>Auckland</v>
      </c>
      <c r="G1532" s="1" t="str">
        <f t="shared" si="69"/>
        <v>Vector Limited2007Auckland</v>
      </c>
      <c r="H1532" s="1" t="str">
        <f t="shared" si="70"/>
        <v>Vector Limited2007</v>
      </c>
      <c r="I1532" s="1">
        <f t="shared" si="71"/>
        <v>1356.5898999999999</v>
      </c>
    </row>
    <row r="1533" spans="1:9">
      <c r="A1533">
        <v>2008</v>
      </c>
      <c r="B1533" t="s">
        <v>248</v>
      </c>
      <c r="C1533">
        <v>366</v>
      </c>
      <c r="D1533">
        <v>1337.9158</v>
      </c>
      <c r="E1533" s="1" t="str">
        <f>IF(ISNA(VLOOKUP(B1533,Mapping!$K$5:$N$193,4,FALSE)),"Not Found",VLOOKUP(B1533,Mapping!$K$5:$N$193,4,FALSE))</f>
        <v>Vector Limited</v>
      </c>
      <c r="F1533" s="1" t="str">
        <f>IF(ISNA(VLOOKUP(B1533,Mapping!$K$5:$O$193,1,FALSE)),"Not Found",VLOOKUP(B1533,Mapping!$K$5:$O$193,5,FALSE))</f>
        <v>Auckland</v>
      </c>
      <c r="G1533" s="1" t="str">
        <f t="shared" si="69"/>
        <v>Vector Limited2008Auckland</v>
      </c>
      <c r="H1533" s="1" t="str">
        <f t="shared" si="70"/>
        <v>Vector Limited2008</v>
      </c>
      <c r="I1533" s="1">
        <f t="shared" si="71"/>
        <v>1337.9158</v>
      </c>
    </row>
    <row r="1534" spans="1:9">
      <c r="A1534">
        <v>2009</v>
      </c>
      <c r="B1534" t="s">
        <v>248</v>
      </c>
      <c r="C1534">
        <v>365</v>
      </c>
      <c r="D1534">
        <v>1324.6895500000001</v>
      </c>
      <c r="E1534" s="1" t="str">
        <f>IF(ISNA(VLOOKUP(B1534,Mapping!$K$5:$N$193,4,FALSE)),"Not Found",VLOOKUP(B1534,Mapping!$K$5:$N$193,4,FALSE))</f>
        <v>Vector Limited</v>
      </c>
      <c r="F1534" s="1" t="str">
        <f>IF(ISNA(VLOOKUP(B1534,Mapping!$K$5:$O$193,1,FALSE)),"Not Found",VLOOKUP(B1534,Mapping!$K$5:$O$193,5,FALSE))</f>
        <v>Auckland</v>
      </c>
      <c r="G1534" s="1" t="str">
        <f t="shared" si="69"/>
        <v>Vector Limited2009Auckland</v>
      </c>
      <c r="H1534" s="1" t="str">
        <f t="shared" si="70"/>
        <v>Vector Limited2009</v>
      </c>
      <c r="I1534" s="1">
        <f t="shared" si="71"/>
        <v>1324.6895500000001</v>
      </c>
    </row>
    <row r="1535" spans="1:9">
      <c r="A1535">
        <v>2010</v>
      </c>
      <c r="B1535" t="s">
        <v>248</v>
      </c>
      <c r="C1535">
        <v>365</v>
      </c>
      <c r="D1535">
        <v>1319.9853000000001</v>
      </c>
      <c r="E1535" s="1" t="str">
        <f>IF(ISNA(VLOOKUP(B1535,Mapping!$K$5:$N$193,4,FALSE)),"Not Found",VLOOKUP(B1535,Mapping!$K$5:$N$193,4,FALSE))</f>
        <v>Vector Limited</v>
      </c>
      <c r="F1535" s="1" t="str">
        <f>IF(ISNA(VLOOKUP(B1535,Mapping!$K$5:$O$193,1,FALSE)),"Not Found",VLOOKUP(B1535,Mapping!$K$5:$O$193,5,FALSE))</f>
        <v>Auckland</v>
      </c>
      <c r="G1535" s="1" t="str">
        <f t="shared" si="69"/>
        <v>Vector Limited2010Auckland</v>
      </c>
      <c r="H1535" s="1" t="str">
        <f t="shared" si="70"/>
        <v>Vector Limited2010</v>
      </c>
      <c r="I1535" s="1">
        <f t="shared" si="71"/>
        <v>1319.9853000000001</v>
      </c>
    </row>
    <row r="1536" spans="1:9">
      <c r="A1536">
        <v>2011</v>
      </c>
      <c r="B1536" t="s">
        <v>248</v>
      </c>
      <c r="C1536">
        <v>181</v>
      </c>
      <c r="D1536">
        <v>650.87625000000003</v>
      </c>
      <c r="E1536" s="1" t="str">
        <f>IF(ISNA(VLOOKUP(B1536,Mapping!$K$5:$N$193,4,FALSE)),"Not Found",VLOOKUP(B1536,Mapping!$K$5:$N$193,4,FALSE))</f>
        <v>Vector Limited</v>
      </c>
      <c r="F1536" s="1" t="str">
        <f>IF(ISNA(VLOOKUP(B1536,Mapping!$K$5:$O$193,1,FALSE)),"Not Found",VLOOKUP(B1536,Mapping!$K$5:$O$193,5,FALSE))</f>
        <v>Auckland</v>
      </c>
      <c r="G1536" s="1" t="str">
        <f t="shared" si="69"/>
        <v>Vector Limited2011Auckland</v>
      </c>
      <c r="H1536" s="1" t="str">
        <f t="shared" si="70"/>
        <v>Vector Limited2011</v>
      </c>
      <c r="I1536" s="1">
        <f t="shared" si="71"/>
        <v>650.87625000000003</v>
      </c>
    </row>
    <row r="1537" spans="1:9">
      <c r="A1537">
        <v>2000</v>
      </c>
      <c r="B1537" t="s">
        <v>249</v>
      </c>
      <c r="C1537">
        <v>366</v>
      </c>
      <c r="D1537">
        <v>351.59390000000002</v>
      </c>
      <c r="E1537" s="1" t="str">
        <f>IF(ISNA(VLOOKUP(B1537,Mapping!$K$5:$N$193,4,FALSE)),"Not Found",VLOOKUP(B1537,Mapping!$K$5:$N$193,4,FALSE))</f>
        <v>Vector Limited</v>
      </c>
      <c r="F1537" s="1" t="str">
        <f>IF(ISNA(VLOOKUP(B1537,Mapping!$K$5:$O$193,1,FALSE)),"Not Found",VLOOKUP(B1537,Mapping!$K$5:$O$193,5,FALSE))</f>
        <v>Auckland</v>
      </c>
      <c r="G1537" s="1" t="str">
        <f t="shared" si="69"/>
        <v>Vector Limited2000Auckland</v>
      </c>
      <c r="H1537" s="1" t="str">
        <f t="shared" si="70"/>
        <v>Vector Limited2000</v>
      </c>
      <c r="I1537" s="1">
        <f t="shared" si="71"/>
        <v>351.59390000000002</v>
      </c>
    </row>
    <row r="1538" spans="1:9">
      <c r="A1538">
        <v>2001</v>
      </c>
      <c r="B1538" t="s">
        <v>249</v>
      </c>
      <c r="C1538">
        <v>365</v>
      </c>
      <c r="D1538">
        <v>319.42059999999998</v>
      </c>
      <c r="E1538" s="1" t="str">
        <f>IF(ISNA(VLOOKUP(B1538,Mapping!$K$5:$N$193,4,FALSE)),"Not Found",VLOOKUP(B1538,Mapping!$K$5:$N$193,4,FALSE))</f>
        <v>Vector Limited</v>
      </c>
      <c r="F1538" s="1" t="str">
        <f>IF(ISNA(VLOOKUP(B1538,Mapping!$K$5:$O$193,1,FALSE)),"Not Found",VLOOKUP(B1538,Mapping!$K$5:$O$193,5,FALSE))</f>
        <v>Auckland</v>
      </c>
      <c r="G1538" s="1" t="str">
        <f t="shared" ref="G1538:G1601" si="72">+E1538&amp;A1538&amp;F1538</f>
        <v>Vector Limited2001Auckland</v>
      </c>
      <c r="H1538" s="1" t="str">
        <f t="shared" si="70"/>
        <v>Vector Limited2001</v>
      </c>
      <c r="I1538" s="1">
        <f t="shared" si="71"/>
        <v>319.42059999999998</v>
      </c>
    </row>
    <row r="1539" spans="1:9">
      <c r="A1539">
        <v>2002</v>
      </c>
      <c r="B1539" t="s">
        <v>249</v>
      </c>
      <c r="C1539">
        <v>365</v>
      </c>
      <c r="D1539">
        <v>385.19445000000002</v>
      </c>
      <c r="E1539" s="1" t="str">
        <f>IF(ISNA(VLOOKUP(B1539,Mapping!$K$5:$N$193,4,FALSE)),"Not Found",VLOOKUP(B1539,Mapping!$K$5:$N$193,4,FALSE))</f>
        <v>Vector Limited</v>
      </c>
      <c r="F1539" s="1" t="str">
        <f>IF(ISNA(VLOOKUP(B1539,Mapping!$K$5:$O$193,1,FALSE)),"Not Found",VLOOKUP(B1539,Mapping!$K$5:$O$193,5,FALSE))</f>
        <v>Auckland</v>
      </c>
      <c r="G1539" s="1" t="str">
        <f t="shared" si="72"/>
        <v>Vector Limited2002Auckland</v>
      </c>
      <c r="H1539" s="1" t="str">
        <f t="shared" ref="H1539:H1602" si="73">+E1539&amp;A1539</f>
        <v>Vector Limited2002</v>
      </c>
      <c r="I1539" s="1">
        <f t="shared" ref="I1539:I1602" si="74">+D1539</f>
        <v>385.19445000000002</v>
      </c>
    </row>
    <row r="1540" spans="1:9">
      <c r="A1540">
        <v>2003</v>
      </c>
      <c r="B1540" t="s">
        <v>249</v>
      </c>
      <c r="C1540">
        <v>365</v>
      </c>
      <c r="D1540">
        <v>455.68615</v>
      </c>
      <c r="E1540" s="1" t="str">
        <f>IF(ISNA(VLOOKUP(B1540,Mapping!$K$5:$N$193,4,FALSE)),"Not Found",VLOOKUP(B1540,Mapping!$K$5:$N$193,4,FALSE))</f>
        <v>Vector Limited</v>
      </c>
      <c r="F1540" s="1" t="str">
        <f>IF(ISNA(VLOOKUP(B1540,Mapping!$K$5:$O$193,1,FALSE)),"Not Found",VLOOKUP(B1540,Mapping!$K$5:$O$193,5,FALSE))</f>
        <v>Auckland</v>
      </c>
      <c r="G1540" s="1" t="str">
        <f t="shared" si="72"/>
        <v>Vector Limited2003Auckland</v>
      </c>
      <c r="H1540" s="1" t="str">
        <f t="shared" si="73"/>
        <v>Vector Limited2003</v>
      </c>
      <c r="I1540" s="1">
        <f t="shared" si="74"/>
        <v>455.68615</v>
      </c>
    </row>
    <row r="1541" spans="1:9">
      <c r="A1541">
        <v>2004</v>
      </c>
      <c r="B1541" t="s">
        <v>249</v>
      </c>
      <c r="C1541">
        <v>366</v>
      </c>
      <c r="D1541">
        <v>403.10820000000001</v>
      </c>
      <c r="E1541" s="1" t="str">
        <f>IF(ISNA(VLOOKUP(B1541,Mapping!$K$5:$N$193,4,FALSE)),"Not Found",VLOOKUP(B1541,Mapping!$K$5:$N$193,4,FALSE))</f>
        <v>Vector Limited</v>
      </c>
      <c r="F1541" s="1" t="str">
        <f>IF(ISNA(VLOOKUP(B1541,Mapping!$K$5:$O$193,1,FALSE)),"Not Found",VLOOKUP(B1541,Mapping!$K$5:$O$193,5,FALSE))</f>
        <v>Auckland</v>
      </c>
      <c r="G1541" s="1" t="str">
        <f t="shared" si="72"/>
        <v>Vector Limited2004Auckland</v>
      </c>
      <c r="H1541" s="1" t="str">
        <f t="shared" si="73"/>
        <v>Vector Limited2004</v>
      </c>
      <c r="I1541" s="1">
        <f t="shared" si="74"/>
        <v>403.10820000000001</v>
      </c>
    </row>
    <row r="1542" spans="1:9">
      <c r="A1542">
        <v>2005</v>
      </c>
      <c r="B1542" t="s">
        <v>249</v>
      </c>
      <c r="C1542">
        <v>365</v>
      </c>
      <c r="D1542">
        <v>431.21129999999999</v>
      </c>
      <c r="E1542" s="1" t="str">
        <f>IF(ISNA(VLOOKUP(B1542,Mapping!$K$5:$N$193,4,FALSE)),"Not Found",VLOOKUP(B1542,Mapping!$K$5:$N$193,4,FALSE))</f>
        <v>Vector Limited</v>
      </c>
      <c r="F1542" s="1" t="str">
        <f>IF(ISNA(VLOOKUP(B1542,Mapping!$K$5:$O$193,1,FALSE)),"Not Found",VLOOKUP(B1542,Mapping!$K$5:$O$193,5,FALSE))</f>
        <v>Auckland</v>
      </c>
      <c r="G1542" s="1" t="str">
        <f t="shared" si="72"/>
        <v>Vector Limited2005Auckland</v>
      </c>
      <c r="H1542" s="1" t="str">
        <f t="shared" si="73"/>
        <v>Vector Limited2005</v>
      </c>
      <c r="I1542" s="1">
        <f t="shared" si="74"/>
        <v>431.21129999999999</v>
      </c>
    </row>
    <row r="1543" spans="1:9">
      <c r="A1543">
        <v>2006</v>
      </c>
      <c r="B1543" t="s">
        <v>249</v>
      </c>
      <c r="C1543">
        <v>365</v>
      </c>
      <c r="D1543">
        <v>514.76599999999996</v>
      </c>
      <c r="E1543" s="1" t="str">
        <f>IF(ISNA(VLOOKUP(B1543,Mapping!$K$5:$N$193,4,FALSE)),"Not Found",VLOOKUP(B1543,Mapping!$K$5:$N$193,4,FALSE))</f>
        <v>Vector Limited</v>
      </c>
      <c r="F1543" s="1" t="str">
        <f>IF(ISNA(VLOOKUP(B1543,Mapping!$K$5:$O$193,1,FALSE)),"Not Found",VLOOKUP(B1543,Mapping!$K$5:$O$193,5,FALSE))</f>
        <v>Auckland</v>
      </c>
      <c r="G1543" s="1" t="str">
        <f t="shared" si="72"/>
        <v>Vector Limited2006Auckland</v>
      </c>
      <c r="H1543" s="1" t="str">
        <f t="shared" si="73"/>
        <v>Vector Limited2006</v>
      </c>
      <c r="I1543" s="1">
        <f t="shared" si="74"/>
        <v>514.76599999999996</v>
      </c>
    </row>
    <row r="1544" spans="1:9">
      <c r="A1544">
        <v>2007</v>
      </c>
      <c r="B1544" t="s">
        <v>249</v>
      </c>
      <c r="C1544">
        <v>365</v>
      </c>
      <c r="D1544">
        <v>805.83375000000001</v>
      </c>
      <c r="E1544" s="1" t="str">
        <f>IF(ISNA(VLOOKUP(B1544,Mapping!$K$5:$N$193,4,FALSE)),"Not Found",VLOOKUP(B1544,Mapping!$K$5:$N$193,4,FALSE))</f>
        <v>Vector Limited</v>
      </c>
      <c r="F1544" s="1" t="str">
        <f>IF(ISNA(VLOOKUP(B1544,Mapping!$K$5:$O$193,1,FALSE)),"Not Found",VLOOKUP(B1544,Mapping!$K$5:$O$193,5,FALSE))</f>
        <v>Auckland</v>
      </c>
      <c r="G1544" s="1" t="str">
        <f t="shared" si="72"/>
        <v>Vector Limited2007Auckland</v>
      </c>
      <c r="H1544" s="1" t="str">
        <f t="shared" si="73"/>
        <v>Vector Limited2007</v>
      </c>
      <c r="I1544" s="1">
        <f t="shared" si="74"/>
        <v>805.83375000000001</v>
      </c>
    </row>
    <row r="1545" spans="1:9">
      <c r="A1545">
        <v>2008</v>
      </c>
      <c r="B1545" t="s">
        <v>249</v>
      </c>
      <c r="C1545">
        <v>366</v>
      </c>
      <c r="D1545">
        <v>978.7894</v>
      </c>
      <c r="E1545" s="1" t="str">
        <f>IF(ISNA(VLOOKUP(B1545,Mapping!$K$5:$N$193,4,FALSE)),"Not Found",VLOOKUP(B1545,Mapping!$K$5:$N$193,4,FALSE))</f>
        <v>Vector Limited</v>
      </c>
      <c r="F1545" s="1" t="str">
        <f>IF(ISNA(VLOOKUP(B1545,Mapping!$K$5:$O$193,1,FALSE)),"Not Found",VLOOKUP(B1545,Mapping!$K$5:$O$193,5,FALSE))</f>
        <v>Auckland</v>
      </c>
      <c r="G1545" s="1" t="str">
        <f t="shared" si="72"/>
        <v>Vector Limited2008Auckland</v>
      </c>
      <c r="H1545" s="1" t="str">
        <f t="shared" si="73"/>
        <v>Vector Limited2008</v>
      </c>
      <c r="I1545" s="1">
        <f t="shared" si="74"/>
        <v>978.7894</v>
      </c>
    </row>
    <row r="1546" spans="1:9">
      <c r="A1546">
        <v>2009</v>
      </c>
      <c r="B1546" t="s">
        <v>249</v>
      </c>
      <c r="C1546">
        <v>365</v>
      </c>
      <c r="D1546">
        <v>1000.5303</v>
      </c>
      <c r="E1546" s="1" t="str">
        <f>IF(ISNA(VLOOKUP(B1546,Mapping!$K$5:$N$193,4,FALSE)),"Not Found",VLOOKUP(B1546,Mapping!$K$5:$N$193,4,FALSE))</f>
        <v>Vector Limited</v>
      </c>
      <c r="F1546" s="1" t="str">
        <f>IF(ISNA(VLOOKUP(B1546,Mapping!$K$5:$O$193,1,FALSE)),"Not Found",VLOOKUP(B1546,Mapping!$K$5:$O$193,5,FALSE))</f>
        <v>Auckland</v>
      </c>
      <c r="G1546" s="1" t="str">
        <f t="shared" si="72"/>
        <v>Vector Limited2009Auckland</v>
      </c>
      <c r="H1546" s="1" t="str">
        <f t="shared" si="73"/>
        <v>Vector Limited2009</v>
      </c>
      <c r="I1546" s="1">
        <f t="shared" si="74"/>
        <v>1000.5303</v>
      </c>
    </row>
    <row r="1547" spans="1:9">
      <c r="A1547">
        <v>2010</v>
      </c>
      <c r="B1547" t="s">
        <v>249</v>
      </c>
      <c r="C1547">
        <v>365</v>
      </c>
      <c r="D1547">
        <v>966.23659999999995</v>
      </c>
      <c r="E1547" s="1" t="str">
        <f>IF(ISNA(VLOOKUP(B1547,Mapping!$K$5:$N$193,4,FALSE)),"Not Found",VLOOKUP(B1547,Mapping!$K$5:$N$193,4,FALSE))</f>
        <v>Vector Limited</v>
      </c>
      <c r="F1547" s="1" t="str">
        <f>IF(ISNA(VLOOKUP(B1547,Mapping!$K$5:$O$193,1,FALSE)),"Not Found",VLOOKUP(B1547,Mapping!$K$5:$O$193,5,FALSE))</f>
        <v>Auckland</v>
      </c>
      <c r="G1547" s="1" t="str">
        <f t="shared" si="72"/>
        <v>Vector Limited2010Auckland</v>
      </c>
      <c r="H1547" s="1" t="str">
        <f t="shared" si="73"/>
        <v>Vector Limited2010</v>
      </c>
      <c r="I1547" s="1">
        <f t="shared" si="74"/>
        <v>966.23659999999995</v>
      </c>
    </row>
    <row r="1548" spans="1:9">
      <c r="A1548">
        <v>2011</v>
      </c>
      <c r="B1548" t="s">
        <v>249</v>
      </c>
      <c r="C1548">
        <v>181</v>
      </c>
      <c r="D1548">
        <v>520.47154999999998</v>
      </c>
      <c r="E1548" s="1" t="str">
        <f>IF(ISNA(VLOOKUP(B1548,Mapping!$K$5:$N$193,4,FALSE)),"Not Found",VLOOKUP(B1548,Mapping!$K$5:$N$193,4,FALSE))</f>
        <v>Vector Limited</v>
      </c>
      <c r="F1548" s="1" t="str">
        <f>IF(ISNA(VLOOKUP(B1548,Mapping!$K$5:$O$193,1,FALSE)),"Not Found",VLOOKUP(B1548,Mapping!$K$5:$O$193,5,FALSE))</f>
        <v>Auckland</v>
      </c>
      <c r="G1548" s="1" t="str">
        <f t="shared" si="72"/>
        <v>Vector Limited2011Auckland</v>
      </c>
      <c r="H1548" s="1" t="str">
        <f t="shared" si="73"/>
        <v>Vector Limited2011</v>
      </c>
      <c r="I1548" s="1">
        <f t="shared" si="74"/>
        <v>520.47154999999998</v>
      </c>
    </row>
    <row r="1549" spans="1:9">
      <c r="A1549">
        <v>2000</v>
      </c>
      <c r="B1549" t="s">
        <v>250</v>
      </c>
      <c r="C1549">
        <v>366</v>
      </c>
      <c r="D1549">
        <v>66.801100000000005</v>
      </c>
      <c r="E1549" s="1" t="str">
        <f>IF(ISNA(VLOOKUP(B1549,Mapping!$K$5:$N$193,4,FALSE)),"Not Found",VLOOKUP(B1549,Mapping!$K$5:$N$193,4,FALSE))</f>
        <v>Wellington Electricity Lines Limited</v>
      </c>
      <c r="F1549" s="1" t="str">
        <f>IF(ISNA(VLOOKUP(B1549,Mapping!$K$5:$O$193,1,FALSE)),"Not Found",VLOOKUP(B1549,Mapping!$K$5:$O$193,5,FALSE))</f>
        <v>Wellington</v>
      </c>
      <c r="G1549" s="1" t="str">
        <f t="shared" si="72"/>
        <v>Wellington Electricity Lines Limited2000Wellington</v>
      </c>
      <c r="H1549" s="1" t="str">
        <f t="shared" si="73"/>
        <v>Wellington Electricity Lines Limited2000</v>
      </c>
      <c r="I1549" s="1">
        <f t="shared" si="74"/>
        <v>66.801100000000005</v>
      </c>
    </row>
    <row r="1550" spans="1:9">
      <c r="A1550">
        <v>2001</v>
      </c>
      <c r="B1550" t="s">
        <v>250</v>
      </c>
      <c r="C1550">
        <v>365</v>
      </c>
      <c r="D1550">
        <v>67.210049999999995</v>
      </c>
      <c r="E1550" s="1" t="str">
        <f>IF(ISNA(VLOOKUP(B1550,Mapping!$K$5:$N$193,4,FALSE)),"Not Found",VLOOKUP(B1550,Mapping!$K$5:$N$193,4,FALSE))</f>
        <v>Wellington Electricity Lines Limited</v>
      </c>
      <c r="F1550" s="1" t="str">
        <f>IF(ISNA(VLOOKUP(B1550,Mapping!$K$5:$O$193,1,FALSE)),"Not Found",VLOOKUP(B1550,Mapping!$K$5:$O$193,5,FALSE))</f>
        <v>Wellington</v>
      </c>
      <c r="G1550" s="1" t="str">
        <f t="shared" si="72"/>
        <v>Wellington Electricity Lines Limited2001Wellington</v>
      </c>
      <c r="H1550" s="1" t="str">
        <f t="shared" si="73"/>
        <v>Wellington Electricity Lines Limited2001</v>
      </c>
      <c r="I1550" s="1">
        <f t="shared" si="74"/>
        <v>67.210049999999995</v>
      </c>
    </row>
    <row r="1551" spans="1:9">
      <c r="A1551">
        <v>2002</v>
      </c>
      <c r="B1551" t="s">
        <v>250</v>
      </c>
      <c r="C1551">
        <v>365</v>
      </c>
      <c r="D1551">
        <v>70.603949999999998</v>
      </c>
      <c r="E1551" s="1" t="str">
        <f>IF(ISNA(VLOOKUP(B1551,Mapping!$K$5:$N$193,4,FALSE)),"Not Found",VLOOKUP(B1551,Mapping!$K$5:$N$193,4,FALSE))</f>
        <v>Wellington Electricity Lines Limited</v>
      </c>
      <c r="F1551" s="1" t="str">
        <f>IF(ISNA(VLOOKUP(B1551,Mapping!$K$5:$O$193,1,FALSE)),"Not Found",VLOOKUP(B1551,Mapping!$K$5:$O$193,5,FALSE))</f>
        <v>Wellington</v>
      </c>
      <c r="G1551" s="1" t="str">
        <f t="shared" si="72"/>
        <v>Wellington Electricity Lines Limited2002Wellington</v>
      </c>
      <c r="H1551" s="1" t="str">
        <f t="shared" si="73"/>
        <v>Wellington Electricity Lines Limited2002</v>
      </c>
      <c r="I1551" s="1">
        <f t="shared" si="74"/>
        <v>70.603949999999998</v>
      </c>
    </row>
    <row r="1552" spans="1:9">
      <c r="A1552">
        <v>2003</v>
      </c>
      <c r="B1552" t="s">
        <v>250</v>
      </c>
      <c r="C1552">
        <v>365</v>
      </c>
      <c r="D1552">
        <v>68.358400000000003</v>
      </c>
      <c r="E1552" s="1" t="str">
        <f>IF(ISNA(VLOOKUP(B1552,Mapping!$K$5:$N$193,4,FALSE)),"Not Found",VLOOKUP(B1552,Mapping!$K$5:$N$193,4,FALSE))</f>
        <v>Wellington Electricity Lines Limited</v>
      </c>
      <c r="F1552" s="1" t="str">
        <f>IF(ISNA(VLOOKUP(B1552,Mapping!$K$5:$O$193,1,FALSE)),"Not Found",VLOOKUP(B1552,Mapping!$K$5:$O$193,5,FALSE))</f>
        <v>Wellington</v>
      </c>
      <c r="G1552" s="1" t="str">
        <f t="shared" si="72"/>
        <v>Wellington Electricity Lines Limited2003Wellington</v>
      </c>
      <c r="H1552" s="1" t="str">
        <f t="shared" si="73"/>
        <v>Wellington Electricity Lines Limited2003</v>
      </c>
      <c r="I1552" s="1">
        <f t="shared" si="74"/>
        <v>68.358400000000003</v>
      </c>
    </row>
    <row r="1553" spans="1:9">
      <c r="A1553">
        <v>2004</v>
      </c>
      <c r="B1553" t="s">
        <v>250</v>
      </c>
      <c r="C1553">
        <v>366</v>
      </c>
      <c r="D1553">
        <v>72.202849999999998</v>
      </c>
      <c r="E1553" s="1" t="str">
        <f>IF(ISNA(VLOOKUP(B1553,Mapping!$K$5:$N$193,4,FALSE)),"Not Found",VLOOKUP(B1553,Mapping!$K$5:$N$193,4,FALSE))</f>
        <v>Wellington Electricity Lines Limited</v>
      </c>
      <c r="F1553" s="1" t="str">
        <f>IF(ISNA(VLOOKUP(B1553,Mapping!$K$5:$O$193,1,FALSE)),"Not Found",VLOOKUP(B1553,Mapping!$K$5:$O$193,5,FALSE))</f>
        <v>Wellington</v>
      </c>
      <c r="G1553" s="1" t="str">
        <f t="shared" si="72"/>
        <v>Wellington Electricity Lines Limited2004Wellington</v>
      </c>
      <c r="H1553" s="1" t="str">
        <f t="shared" si="73"/>
        <v>Wellington Electricity Lines Limited2004</v>
      </c>
      <c r="I1553" s="1">
        <f t="shared" si="74"/>
        <v>72.202849999999998</v>
      </c>
    </row>
    <row r="1554" spans="1:9">
      <c r="A1554">
        <v>2005</v>
      </c>
      <c r="B1554" t="s">
        <v>250</v>
      </c>
      <c r="C1554">
        <v>365</v>
      </c>
      <c r="D1554">
        <v>72.237350000000006</v>
      </c>
      <c r="E1554" s="1" t="str">
        <f>IF(ISNA(VLOOKUP(B1554,Mapping!$K$5:$N$193,4,FALSE)),"Not Found",VLOOKUP(B1554,Mapping!$K$5:$N$193,4,FALSE))</f>
        <v>Wellington Electricity Lines Limited</v>
      </c>
      <c r="F1554" s="1" t="str">
        <f>IF(ISNA(VLOOKUP(B1554,Mapping!$K$5:$O$193,1,FALSE)),"Not Found",VLOOKUP(B1554,Mapping!$K$5:$O$193,5,FALSE))</f>
        <v>Wellington</v>
      </c>
      <c r="G1554" s="1" t="str">
        <f t="shared" si="72"/>
        <v>Wellington Electricity Lines Limited2005Wellington</v>
      </c>
      <c r="H1554" s="1" t="str">
        <f t="shared" si="73"/>
        <v>Wellington Electricity Lines Limited2005</v>
      </c>
      <c r="I1554" s="1">
        <f t="shared" si="74"/>
        <v>72.237350000000006</v>
      </c>
    </row>
    <row r="1555" spans="1:9">
      <c r="A1555">
        <v>2006</v>
      </c>
      <c r="B1555" t="s">
        <v>250</v>
      </c>
      <c r="C1555">
        <v>365</v>
      </c>
      <c r="D1555">
        <v>76.688699999999997</v>
      </c>
      <c r="E1555" s="1" t="str">
        <f>IF(ISNA(VLOOKUP(B1555,Mapping!$K$5:$N$193,4,FALSE)),"Not Found",VLOOKUP(B1555,Mapping!$K$5:$N$193,4,FALSE))</f>
        <v>Wellington Electricity Lines Limited</v>
      </c>
      <c r="F1555" s="1" t="str">
        <f>IF(ISNA(VLOOKUP(B1555,Mapping!$K$5:$O$193,1,FALSE)),"Not Found",VLOOKUP(B1555,Mapping!$K$5:$O$193,5,FALSE))</f>
        <v>Wellington</v>
      </c>
      <c r="G1555" s="1" t="str">
        <f t="shared" si="72"/>
        <v>Wellington Electricity Lines Limited2006Wellington</v>
      </c>
      <c r="H1555" s="1" t="str">
        <f t="shared" si="73"/>
        <v>Wellington Electricity Lines Limited2006</v>
      </c>
      <c r="I1555" s="1">
        <f t="shared" si="74"/>
        <v>76.688699999999997</v>
      </c>
    </row>
    <row r="1556" spans="1:9">
      <c r="A1556">
        <v>2007</v>
      </c>
      <c r="B1556" t="s">
        <v>250</v>
      </c>
      <c r="C1556">
        <v>365</v>
      </c>
      <c r="D1556">
        <v>74.910650000000004</v>
      </c>
      <c r="E1556" s="1" t="str">
        <f>IF(ISNA(VLOOKUP(B1556,Mapping!$K$5:$N$193,4,FALSE)),"Not Found",VLOOKUP(B1556,Mapping!$K$5:$N$193,4,FALSE))</f>
        <v>Wellington Electricity Lines Limited</v>
      </c>
      <c r="F1556" s="1" t="str">
        <f>IF(ISNA(VLOOKUP(B1556,Mapping!$K$5:$O$193,1,FALSE)),"Not Found",VLOOKUP(B1556,Mapping!$K$5:$O$193,5,FALSE))</f>
        <v>Wellington</v>
      </c>
      <c r="G1556" s="1" t="str">
        <f t="shared" si="72"/>
        <v>Wellington Electricity Lines Limited2007Wellington</v>
      </c>
      <c r="H1556" s="1" t="str">
        <f t="shared" si="73"/>
        <v>Wellington Electricity Lines Limited2007</v>
      </c>
      <c r="I1556" s="1">
        <f t="shared" si="74"/>
        <v>74.910650000000004</v>
      </c>
    </row>
    <row r="1557" spans="1:9">
      <c r="A1557">
        <v>2008</v>
      </c>
      <c r="B1557" t="s">
        <v>250</v>
      </c>
      <c r="C1557">
        <v>366</v>
      </c>
      <c r="D1557">
        <v>74.127499999999998</v>
      </c>
      <c r="E1557" s="1" t="str">
        <f>IF(ISNA(VLOOKUP(B1557,Mapping!$K$5:$N$193,4,FALSE)),"Not Found",VLOOKUP(B1557,Mapping!$K$5:$N$193,4,FALSE))</f>
        <v>Wellington Electricity Lines Limited</v>
      </c>
      <c r="F1557" s="1" t="str">
        <f>IF(ISNA(VLOOKUP(B1557,Mapping!$K$5:$O$193,1,FALSE)),"Not Found",VLOOKUP(B1557,Mapping!$K$5:$O$193,5,FALSE))</f>
        <v>Wellington</v>
      </c>
      <c r="G1557" s="1" t="str">
        <f t="shared" si="72"/>
        <v>Wellington Electricity Lines Limited2008Wellington</v>
      </c>
      <c r="H1557" s="1" t="str">
        <f t="shared" si="73"/>
        <v>Wellington Electricity Lines Limited2008</v>
      </c>
      <c r="I1557" s="1">
        <f t="shared" si="74"/>
        <v>74.127499999999998</v>
      </c>
    </row>
    <row r="1558" spans="1:9">
      <c r="A1558">
        <v>2009</v>
      </c>
      <c r="B1558" t="s">
        <v>250</v>
      </c>
      <c r="C1558">
        <v>365</v>
      </c>
      <c r="D1558">
        <v>78.979200000000006</v>
      </c>
      <c r="E1558" s="1" t="str">
        <f>IF(ISNA(VLOOKUP(B1558,Mapping!$K$5:$N$193,4,FALSE)),"Not Found",VLOOKUP(B1558,Mapping!$K$5:$N$193,4,FALSE))</f>
        <v>Wellington Electricity Lines Limited</v>
      </c>
      <c r="F1558" s="1" t="str">
        <f>IF(ISNA(VLOOKUP(B1558,Mapping!$K$5:$O$193,1,FALSE)),"Not Found",VLOOKUP(B1558,Mapping!$K$5:$O$193,5,FALSE))</f>
        <v>Wellington</v>
      </c>
      <c r="G1558" s="1" t="str">
        <f t="shared" si="72"/>
        <v>Wellington Electricity Lines Limited2009Wellington</v>
      </c>
      <c r="H1558" s="1" t="str">
        <f t="shared" si="73"/>
        <v>Wellington Electricity Lines Limited2009</v>
      </c>
      <c r="I1558" s="1">
        <f t="shared" si="74"/>
        <v>78.979200000000006</v>
      </c>
    </row>
    <row r="1559" spans="1:9">
      <c r="A1559">
        <v>2010</v>
      </c>
      <c r="B1559" t="s">
        <v>250</v>
      </c>
      <c r="C1559">
        <v>365</v>
      </c>
      <c r="D1559">
        <v>77.371949999999998</v>
      </c>
      <c r="E1559" s="1" t="str">
        <f>IF(ISNA(VLOOKUP(B1559,Mapping!$K$5:$N$193,4,FALSE)),"Not Found",VLOOKUP(B1559,Mapping!$K$5:$N$193,4,FALSE))</f>
        <v>Wellington Electricity Lines Limited</v>
      </c>
      <c r="F1559" s="1" t="str">
        <f>IF(ISNA(VLOOKUP(B1559,Mapping!$K$5:$O$193,1,FALSE)),"Not Found",VLOOKUP(B1559,Mapping!$K$5:$O$193,5,FALSE))</f>
        <v>Wellington</v>
      </c>
      <c r="G1559" s="1" t="str">
        <f t="shared" si="72"/>
        <v>Wellington Electricity Lines Limited2010Wellington</v>
      </c>
      <c r="H1559" s="1" t="str">
        <f t="shared" si="73"/>
        <v>Wellington Electricity Lines Limited2010</v>
      </c>
      <c r="I1559" s="1">
        <f t="shared" si="74"/>
        <v>77.371949999999998</v>
      </c>
    </row>
    <row r="1560" spans="1:9">
      <c r="A1560">
        <v>2011</v>
      </c>
      <c r="B1560" t="s">
        <v>250</v>
      </c>
      <c r="C1560">
        <v>181</v>
      </c>
      <c r="D1560">
        <v>36.034500000000001</v>
      </c>
      <c r="E1560" s="1" t="str">
        <f>IF(ISNA(VLOOKUP(B1560,Mapping!$K$5:$N$193,4,FALSE)),"Not Found",VLOOKUP(B1560,Mapping!$K$5:$N$193,4,FALSE))</f>
        <v>Wellington Electricity Lines Limited</v>
      </c>
      <c r="F1560" s="1" t="str">
        <f>IF(ISNA(VLOOKUP(B1560,Mapping!$K$5:$O$193,1,FALSE)),"Not Found",VLOOKUP(B1560,Mapping!$K$5:$O$193,5,FALSE))</f>
        <v>Wellington</v>
      </c>
      <c r="G1560" s="1" t="str">
        <f t="shared" si="72"/>
        <v>Wellington Electricity Lines Limited2011Wellington</v>
      </c>
      <c r="H1560" s="1" t="str">
        <f t="shared" si="73"/>
        <v>Wellington Electricity Lines Limited2011</v>
      </c>
      <c r="I1560" s="1">
        <f t="shared" si="74"/>
        <v>36.034500000000001</v>
      </c>
    </row>
    <row r="1561" spans="1:9">
      <c r="A1561">
        <v>2000</v>
      </c>
      <c r="B1561" t="s">
        <v>251</v>
      </c>
      <c r="C1561">
        <v>366</v>
      </c>
      <c r="D1561">
        <v>0.25990000000000002</v>
      </c>
      <c r="E1561" s="1" t="str">
        <f>IF(ISNA(VLOOKUP(B1561,Mapping!$K$5:$N$193,4,FALSE)),"Not Found",VLOOKUP(B1561,Mapping!$K$5:$N$193,4,FALSE))</f>
        <v>Not Found</v>
      </c>
      <c r="F1561" s="1" t="str">
        <f>IF(ISNA(VLOOKUP(B1561,Mapping!$K$5:$O$193,1,FALSE)),"Not Found",VLOOKUP(B1561,Mapping!$K$5:$O$193,5,FALSE))</f>
        <v>Not Found</v>
      </c>
      <c r="G1561" s="1" t="str">
        <f t="shared" si="72"/>
        <v>Not Found2000Not Found</v>
      </c>
      <c r="H1561" s="1" t="str">
        <f t="shared" si="73"/>
        <v>Not Found2000</v>
      </c>
      <c r="I1561" s="1">
        <f t="shared" si="74"/>
        <v>0.25990000000000002</v>
      </c>
    </row>
    <row r="1562" spans="1:9">
      <c r="A1562">
        <v>2001</v>
      </c>
      <c r="B1562" t="s">
        <v>251</v>
      </c>
      <c r="C1562">
        <v>365</v>
      </c>
      <c r="D1562">
        <v>7.2849999999999998E-2</v>
      </c>
      <c r="E1562" s="1" t="str">
        <f>IF(ISNA(VLOOKUP(B1562,Mapping!$K$5:$N$193,4,FALSE)),"Not Found",VLOOKUP(B1562,Mapping!$K$5:$N$193,4,FALSE))</f>
        <v>Not Found</v>
      </c>
      <c r="F1562" s="1" t="str">
        <f>IF(ISNA(VLOOKUP(B1562,Mapping!$K$5:$O$193,1,FALSE)),"Not Found",VLOOKUP(B1562,Mapping!$K$5:$O$193,5,FALSE))</f>
        <v>Not Found</v>
      </c>
      <c r="G1562" s="1" t="str">
        <f t="shared" si="72"/>
        <v>Not Found2001Not Found</v>
      </c>
      <c r="H1562" s="1" t="str">
        <f t="shared" si="73"/>
        <v>Not Found2001</v>
      </c>
      <c r="I1562" s="1">
        <f t="shared" si="74"/>
        <v>7.2849999999999998E-2</v>
      </c>
    </row>
    <row r="1563" spans="1:9">
      <c r="A1563">
        <v>2002</v>
      </c>
      <c r="B1563" t="s">
        <v>251</v>
      </c>
      <c r="C1563">
        <v>365</v>
      </c>
      <c r="D1563">
        <v>8.3349999999999994E-2</v>
      </c>
      <c r="E1563" s="1" t="str">
        <f>IF(ISNA(VLOOKUP(B1563,Mapping!$K$5:$N$193,4,FALSE)),"Not Found",VLOOKUP(B1563,Mapping!$K$5:$N$193,4,FALSE))</f>
        <v>Not Found</v>
      </c>
      <c r="F1563" s="1" t="str">
        <f>IF(ISNA(VLOOKUP(B1563,Mapping!$K$5:$O$193,1,FALSE)),"Not Found",VLOOKUP(B1563,Mapping!$K$5:$O$193,5,FALSE))</f>
        <v>Not Found</v>
      </c>
      <c r="G1563" s="1" t="str">
        <f t="shared" si="72"/>
        <v>Not Found2002Not Found</v>
      </c>
      <c r="H1563" s="1" t="str">
        <f t="shared" si="73"/>
        <v>Not Found2002</v>
      </c>
      <c r="I1563" s="1">
        <f t="shared" si="74"/>
        <v>8.3349999999999994E-2</v>
      </c>
    </row>
    <row r="1564" spans="1:9">
      <c r="A1564">
        <v>2003</v>
      </c>
      <c r="B1564" t="s">
        <v>251</v>
      </c>
      <c r="C1564">
        <v>365</v>
      </c>
      <c r="D1564">
        <v>9.5549999999999996E-2</v>
      </c>
      <c r="E1564" s="1" t="str">
        <f>IF(ISNA(VLOOKUP(B1564,Mapping!$K$5:$N$193,4,FALSE)),"Not Found",VLOOKUP(B1564,Mapping!$K$5:$N$193,4,FALSE))</f>
        <v>Not Found</v>
      </c>
      <c r="F1564" s="1" t="str">
        <f>IF(ISNA(VLOOKUP(B1564,Mapping!$K$5:$O$193,1,FALSE)),"Not Found",VLOOKUP(B1564,Mapping!$K$5:$O$193,5,FALSE))</f>
        <v>Not Found</v>
      </c>
      <c r="G1564" s="1" t="str">
        <f t="shared" si="72"/>
        <v>Not Found2003Not Found</v>
      </c>
      <c r="H1564" s="1" t="str">
        <f t="shared" si="73"/>
        <v>Not Found2003</v>
      </c>
      <c r="I1564" s="1">
        <f t="shared" si="74"/>
        <v>9.5549999999999996E-2</v>
      </c>
    </row>
    <row r="1565" spans="1:9">
      <c r="A1565">
        <v>2004</v>
      </c>
      <c r="B1565" t="s">
        <v>251</v>
      </c>
      <c r="C1565">
        <v>366</v>
      </c>
      <c r="D1565">
        <v>0.1653</v>
      </c>
      <c r="E1565" s="1" t="str">
        <f>IF(ISNA(VLOOKUP(B1565,Mapping!$K$5:$N$193,4,FALSE)),"Not Found",VLOOKUP(B1565,Mapping!$K$5:$N$193,4,FALSE))</f>
        <v>Not Found</v>
      </c>
      <c r="F1565" s="1" t="str">
        <f>IF(ISNA(VLOOKUP(B1565,Mapping!$K$5:$O$193,1,FALSE)),"Not Found",VLOOKUP(B1565,Mapping!$K$5:$O$193,5,FALSE))</f>
        <v>Not Found</v>
      </c>
      <c r="G1565" s="1" t="str">
        <f t="shared" si="72"/>
        <v>Not Found2004Not Found</v>
      </c>
      <c r="H1565" s="1" t="str">
        <f t="shared" si="73"/>
        <v>Not Found2004</v>
      </c>
      <c r="I1565" s="1">
        <f t="shared" si="74"/>
        <v>0.1653</v>
      </c>
    </row>
    <row r="1566" spans="1:9">
      <c r="A1566">
        <v>2005</v>
      </c>
      <c r="B1566" t="s">
        <v>251</v>
      </c>
      <c r="C1566">
        <v>365</v>
      </c>
      <c r="D1566">
        <v>4.53E-2</v>
      </c>
      <c r="E1566" s="1" t="str">
        <f>IF(ISNA(VLOOKUP(B1566,Mapping!$K$5:$N$193,4,FALSE)),"Not Found",VLOOKUP(B1566,Mapping!$K$5:$N$193,4,FALSE))</f>
        <v>Not Found</v>
      </c>
      <c r="F1566" s="1" t="str">
        <f>IF(ISNA(VLOOKUP(B1566,Mapping!$K$5:$O$193,1,FALSE)),"Not Found",VLOOKUP(B1566,Mapping!$K$5:$O$193,5,FALSE))</f>
        <v>Not Found</v>
      </c>
      <c r="G1566" s="1" t="str">
        <f t="shared" si="72"/>
        <v>Not Found2005Not Found</v>
      </c>
      <c r="H1566" s="1" t="str">
        <f t="shared" si="73"/>
        <v>Not Found2005</v>
      </c>
      <c r="I1566" s="1">
        <f t="shared" si="74"/>
        <v>4.53E-2</v>
      </c>
    </row>
    <row r="1567" spans="1:9">
      <c r="A1567">
        <v>2006</v>
      </c>
      <c r="B1567" t="s">
        <v>251</v>
      </c>
      <c r="C1567">
        <v>365</v>
      </c>
      <c r="D1567">
        <v>5.5750000000000001E-2</v>
      </c>
      <c r="E1567" s="1" t="str">
        <f>IF(ISNA(VLOOKUP(B1567,Mapping!$K$5:$N$193,4,FALSE)),"Not Found",VLOOKUP(B1567,Mapping!$K$5:$N$193,4,FALSE))</f>
        <v>Not Found</v>
      </c>
      <c r="F1567" s="1" t="str">
        <f>IF(ISNA(VLOOKUP(B1567,Mapping!$K$5:$O$193,1,FALSE)),"Not Found",VLOOKUP(B1567,Mapping!$K$5:$O$193,5,FALSE))</f>
        <v>Not Found</v>
      </c>
      <c r="G1567" s="1" t="str">
        <f t="shared" si="72"/>
        <v>Not Found2006Not Found</v>
      </c>
      <c r="H1567" s="1" t="str">
        <f t="shared" si="73"/>
        <v>Not Found2006</v>
      </c>
      <c r="I1567" s="1">
        <f t="shared" si="74"/>
        <v>5.5750000000000001E-2</v>
      </c>
    </row>
    <row r="1568" spans="1:9">
      <c r="A1568">
        <v>2007</v>
      </c>
      <c r="B1568" t="s">
        <v>251</v>
      </c>
      <c r="C1568">
        <v>365</v>
      </c>
      <c r="D1568">
        <v>5.9450000000000003E-2</v>
      </c>
      <c r="E1568" s="1" t="str">
        <f>IF(ISNA(VLOOKUP(B1568,Mapping!$K$5:$N$193,4,FALSE)),"Not Found",VLOOKUP(B1568,Mapping!$K$5:$N$193,4,FALSE))</f>
        <v>Not Found</v>
      </c>
      <c r="F1568" s="1" t="str">
        <f>IF(ISNA(VLOOKUP(B1568,Mapping!$K$5:$O$193,1,FALSE)),"Not Found",VLOOKUP(B1568,Mapping!$K$5:$O$193,5,FALSE))</f>
        <v>Not Found</v>
      </c>
      <c r="G1568" s="1" t="str">
        <f t="shared" si="72"/>
        <v>Not Found2007Not Found</v>
      </c>
      <c r="H1568" s="1" t="str">
        <f t="shared" si="73"/>
        <v>Not Found2007</v>
      </c>
      <c r="I1568" s="1">
        <f t="shared" si="74"/>
        <v>5.9450000000000003E-2</v>
      </c>
    </row>
    <row r="1569" spans="1:9">
      <c r="A1569">
        <v>2008</v>
      </c>
      <c r="B1569" t="s">
        <v>251</v>
      </c>
      <c r="C1569">
        <v>366</v>
      </c>
      <c r="D1569">
        <v>4.9149999999999999E-2</v>
      </c>
      <c r="E1569" s="1" t="str">
        <f>IF(ISNA(VLOOKUP(B1569,Mapping!$K$5:$N$193,4,FALSE)),"Not Found",VLOOKUP(B1569,Mapping!$K$5:$N$193,4,FALSE))</f>
        <v>Not Found</v>
      </c>
      <c r="F1569" s="1" t="str">
        <f>IF(ISNA(VLOOKUP(B1569,Mapping!$K$5:$O$193,1,FALSE)),"Not Found",VLOOKUP(B1569,Mapping!$K$5:$O$193,5,FALSE))</f>
        <v>Not Found</v>
      </c>
      <c r="G1569" s="1" t="str">
        <f t="shared" si="72"/>
        <v>Not Found2008Not Found</v>
      </c>
      <c r="H1569" s="1" t="str">
        <f t="shared" si="73"/>
        <v>Not Found2008</v>
      </c>
      <c r="I1569" s="1">
        <f t="shared" si="74"/>
        <v>4.9149999999999999E-2</v>
      </c>
    </row>
    <row r="1570" spans="1:9">
      <c r="A1570">
        <v>2009</v>
      </c>
      <c r="B1570" t="s">
        <v>251</v>
      </c>
      <c r="C1570">
        <v>365</v>
      </c>
      <c r="D1570">
        <v>0.2019</v>
      </c>
      <c r="E1570" s="1" t="str">
        <f>IF(ISNA(VLOOKUP(B1570,Mapping!$K$5:$N$193,4,FALSE)),"Not Found",VLOOKUP(B1570,Mapping!$K$5:$N$193,4,FALSE))</f>
        <v>Not Found</v>
      </c>
      <c r="F1570" s="1" t="str">
        <f>IF(ISNA(VLOOKUP(B1570,Mapping!$K$5:$O$193,1,FALSE)),"Not Found",VLOOKUP(B1570,Mapping!$K$5:$O$193,5,FALSE))</f>
        <v>Not Found</v>
      </c>
      <c r="G1570" s="1" t="str">
        <f t="shared" si="72"/>
        <v>Not Found2009Not Found</v>
      </c>
      <c r="H1570" s="1" t="str">
        <f t="shared" si="73"/>
        <v>Not Found2009</v>
      </c>
      <c r="I1570" s="1">
        <f t="shared" si="74"/>
        <v>0.2019</v>
      </c>
    </row>
    <row r="1571" spans="1:9">
      <c r="A1571">
        <v>2010</v>
      </c>
      <c r="B1571" t="s">
        <v>251</v>
      </c>
      <c r="C1571">
        <v>365</v>
      </c>
      <c r="D1571">
        <v>5.7149999999999999E-2</v>
      </c>
      <c r="E1571" s="1" t="str">
        <f>IF(ISNA(VLOOKUP(B1571,Mapping!$K$5:$N$193,4,FALSE)),"Not Found",VLOOKUP(B1571,Mapping!$K$5:$N$193,4,FALSE))</f>
        <v>Not Found</v>
      </c>
      <c r="F1571" s="1" t="str">
        <f>IF(ISNA(VLOOKUP(B1571,Mapping!$K$5:$O$193,1,FALSE)),"Not Found",VLOOKUP(B1571,Mapping!$K$5:$O$193,5,FALSE))</f>
        <v>Not Found</v>
      </c>
      <c r="G1571" s="1" t="str">
        <f t="shared" si="72"/>
        <v>Not Found2010Not Found</v>
      </c>
      <c r="H1571" s="1" t="str">
        <f t="shared" si="73"/>
        <v>Not Found2010</v>
      </c>
      <c r="I1571" s="1">
        <f t="shared" si="74"/>
        <v>5.7149999999999999E-2</v>
      </c>
    </row>
    <row r="1572" spans="1:9">
      <c r="A1572">
        <v>2011</v>
      </c>
      <c r="B1572" t="s">
        <v>251</v>
      </c>
      <c r="C1572">
        <v>181</v>
      </c>
      <c r="D1572">
        <v>2.7449999999999999E-2</v>
      </c>
      <c r="E1572" s="1" t="str">
        <f>IF(ISNA(VLOOKUP(B1572,Mapping!$K$5:$N$193,4,FALSE)),"Not Found",VLOOKUP(B1572,Mapping!$K$5:$N$193,4,FALSE))</f>
        <v>Not Found</v>
      </c>
      <c r="F1572" s="1" t="str">
        <f>IF(ISNA(VLOOKUP(B1572,Mapping!$K$5:$O$193,1,FALSE)),"Not Found",VLOOKUP(B1572,Mapping!$K$5:$O$193,5,FALSE))</f>
        <v>Not Found</v>
      </c>
      <c r="G1572" s="1" t="str">
        <f t="shared" si="72"/>
        <v>Not Found2011Not Found</v>
      </c>
      <c r="H1572" s="1" t="str">
        <f t="shared" si="73"/>
        <v>Not Found2011</v>
      </c>
      <c r="I1572" s="1">
        <f t="shared" si="74"/>
        <v>2.7449999999999999E-2</v>
      </c>
    </row>
    <row r="1573" spans="1:9">
      <c r="A1573">
        <v>2000</v>
      </c>
      <c r="B1573" t="s">
        <v>252</v>
      </c>
      <c r="C1573">
        <v>366</v>
      </c>
      <c r="D1573">
        <v>224.80074999999999</v>
      </c>
      <c r="E1573" s="1" t="str">
        <f>IF(ISNA(VLOOKUP(B1573,Mapping!$K$5:$N$193,4,FALSE)),"Not Found",VLOOKUP(B1573,Mapping!$K$5:$N$193,4,FALSE))</f>
        <v>ElectraLines</v>
      </c>
      <c r="F1573" s="1" t="str">
        <f>IF(ISNA(VLOOKUP(B1573,Mapping!$K$5:$O$193,1,FALSE)),"Not Found",VLOOKUP(B1573,Mapping!$K$5:$O$193,5,FALSE))</f>
        <v>Wellington</v>
      </c>
      <c r="G1573" s="1" t="str">
        <f t="shared" si="72"/>
        <v>ElectraLines2000Wellington</v>
      </c>
      <c r="H1573" s="1" t="str">
        <f t="shared" si="73"/>
        <v>ElectraLines2000</v>
      </c>
      <c r="I1573" s="1">
        <f t="shared" si="74"/>
        <v>224.80074999999999</v>
      </c>
    </row>
    <row r="1574" spans="1:9">
      <c r="A1574">
        <v>2001</v>
      </c>
      <c r="B1574" t="s">
        <v>252</v>
      </c>
      <c r="C1574">
        <v>365</v>
      </c>
      <c r="D1574">
        <v>227.90190000000001</v>
      </c>
      <c r="E1574" s="1" t="str">
        <f>IF(ISNA(VLOOKUP(B1574,Mapping!$K$5:$N$193,4,FALSE)),"Not Found",VLOOKUP(B1574,Mapping!$K$5:$N$193,4,FALSE))</f>
        <v>ElectraLines</v>
      </c>
      <c r="F1574" s="1" t="str">
        <f>IF(ISNA(VLOOKUP(B1574,Mapping!$K$5:$O$193,1,FALSE)),"Not Found",VLOOKUP(B1574,Mapping!$K$5:$O$193,5,FALSE))</f>
        <v>Wellington</v>
      </c>
      <c r="G1574" s="1" t="str">
        <f t="shared" si="72"/>
        <v>ElectraLines2001Wellington</v>
      </c>
      <c r="H1574" s="1" t="str">
        <f t="shared" si="73"/>
        <v>ElectraLines2001</v>
      </c>
      <c r="I1574" s="1">
        <f t="shared" si="74"/>
        <v>227.90190000000001</v>
      </c>
    </row>
    <row r="1575" spans="1:9">
      <c r="A1575">
        <v>2002</v>
      </c>
      <c r="B1575" t="s">
        <v>252</v>
      </c>
      <c r="C1575">
        <v>365</v>
      </c>
      <c r="D1575">
        <v>237.16579999999999</v>
      </c>
      <c r="E1575" s="1" t="str">
        <f>IF(ISNA(VLOOKUP(B1575,Mapping!$K$5:$N$193,4,FALSE)),"Not Found",VLOOKUP(B1575,Mapping!$K$5:$N$193,4,FALSE))</f>
        <v>ElectraLines</v>
      </c>
      <c r="F1575" s="1" t="str">
        <f>IF(ISNA(VLOOKUP(B1575,Mapping!$K$5:$O$193,1,FALSE)),"Not Found",VLOOKUP(B1575,Mapping!$K$5:$O$193,5,FALSE))</f>
        <v>Wellington</v>
      </c>
      <c r="G1575" s="1" t="str">
        <f t="shared" si="72"/>
        <v>ElectraLines2002Wellington</v>
      </c>
      <c r="H1575" s="1" t="str">
        <f t="shared" si="73"/>
        <v>ElectraLines2002</v>
      </c>
      <c r="I1575" s="1">
        <f t="shared" si="74"/>
        <v>237.16579999999999</v>
      </c>
    </row>
    <row r="1576" spans="1:9">
      <c r="A1576">
        <v>2003</v>
      </c>
      <c r="B1576" t="s">
        <v>252</v>
      </c>
      <c r="C1576">
        <v>365</v>
      </c>
      <c r="D1576">
        <v>235.9674</v>
      </c>
      <c r="E1576" s="1" t="str">
        <f>IF(ISNA(VLOOKUP(B1576,Mapping!$K$5:$N$193,4,FALSE)),"Not Found",VLOOKUP(B1576,Mapping!$K$5:$N$193,4,FALSE))</f>
        <v>ElectraLines</v>
      </c>
      <c r="F1576" s="1" t="str">
        <f>IF(ISNA(VLOOKUP(B1576,Mapping!$K$5:$O$193,1,FALSE)),"Not Found",VLOOKUP(B1576,Mapping!$K$5:$O$193,5,FALSE))</f>
        <v>Wellington</v>
      </c>
      <c r="G1576" s="1" t="str">
        <f t="shared" si="72"/>
        <v>ElectraLines2003Wellington</v>
      </c>
      <c r="H1576" s="1" t="str">
        <f t="shared" si="73"/>
        <v>ElectraLines2003</v>
      </c>
      <c r="I1576" s="1">
        <f t="shared" si="74"/>
        <v>235.9674</v>
      </c>
    </row>
    <row r="1577" spans="1:9">
      <c r="A1577">
        <v>2004</v>
      </c>
      <c r="B1577" t="s">
        <v>252</v>
      </c>
      <c r="C1577">
        <v>366</v>
      </c>
      <c r="D1577">
        <v>252.43875</v>
      </c>
      <c r="E1577" s="1" t="str">
        <f>IF(ISNA(VLOOKUP(B1577,Mapping!$K$5:$N$193,4,FALSE)),"Not Found",VLOOKUP(B1577,Mapping!$K$5:$N$193,4,FALSE))</f>
        <v>ElectraLines</v>
      </c>
      <c r="F1577" s="1" t="str">
        <f>IF(ISNA(VLOOKUP(B1577,Mapping!$K$5:$O$193,1,FALSE)),"Not Found",VLOOKUP(B1577,Mapping!$K$5:$O$193,5,FALSE))</f>
        <v>Wellington</v>
      </c>
      <c r="G1577" s="1" t="str">
        <f t="shared" si="72"/>
        <v>ElectraLines2004Wellington</v>
      </c>
      <c r="H1577" s="1" t="str">
        <f t="shared" si="73"/>
        <v>ElectraLines2004</v>
      </c>
      <c r="I1577" s="1">
        <f t="shared" si="74"/>
        <v>252.43875</v>
      </c>
    </row>
    <row r="1578" spans="1:9">
      <c r="A1578">
        <v>2005</v>
      </c>
      <c r="B1578" t="s">
        <v>252</v>
      </c>
      <c r="C1578">
        <v>365</v>
      </c>
      <c r="D1578">
        <v>247.83895000000001</v>
      </c>
      <c r="E1578" s="1" t="str">
        <f>IF(ISNA(VLOOKUP(B1578,Mapping!$K$5:$N$193,4,FALSE)),"Not Found",VLOOKUP(B1578,Mapping!$K$5:$N$193,4,FALSE))</f>
        <v>ElectraLines</v>
      </c>
      <c r="F1578" s="1" t="str">
        <f>IF(ISNA(VLOOKUP(B1578,Mapping!$K$5:$O$193,1,FALSE)),"Not Found",VLOOKUP(B1578,Mapping!$K$5:$O$193,5,FALSE))</f>
        <v>Wellington</v>
      </c>
      <c r="G1578" s="1" t="str">
        <f t="shared" si="72"/>
        <v>ElectraLines2005Wellington</v>
      </c>
      <c r="H1578" s="1" t="str">
        <f t="shared" si="73"/>
        <v>ElectraLines2005</v>
      </c>
      <c r="I1578" s="1">
        <f t="shared" si="74"/>
        <v>247.83895000000001</v>
      </c>
    </row>
    <row r="1579" spans="1:9">
      <c r="A1579">
        <v>2006</v>
      </c>
      <c r="B1579" t="s">
        <v>252</v>
      </c>
      <c r="C1579">
        <v>365</v>
      </c>
      <c r="D1579">
        <v>261.42845</v>
      </c>
      <c r="E1579" s="1" t="str">
        <f>IF(ISNA(VLOOKUP(B1579,Mapping!$K$5:$N$193,4,FALSE)),"Not Found",VLOOKUP(B1579,Mapping!$K$5:$N$193,4,FALSE))</f>
        <v>ElectraLines</v>
      </c>
      <c r="F1579" s="1" t="str">
        <f>IF(ISNA(VLOOKUP(B1579,Mapping!$K$5:$O$193,1,FALSE)),"Not Found",VLOOKUP(B1579,Mapping!$K$5:$O$193,5,FALSE))</f>
        <v>Wellington</v>
      </c>
      <c r="G1579" s="1" t="str">
        <f t="shared" si="72"/>
        <v>ElectraLines2006Wellington</v>
      </c>
      <c r="H1579" s="1" t="str">
        <f t="shared" si="73"/>
        <v>ElectraLines2006</v>
      </c>
      <c r="I1579" s="1">
        <f t="shared" si="74"/>
        <v>261.42845</v>
      </c>
    </row>
    <row r="1580" spans="1:9">
      <c r="A1580">
        <v>2007</v>
      </c>
      <c r="B1580" t="s">
        <v>252</v>
      </c>
      <c r="C1580">
        <v>365</v>
      </c>
      <c r="D1580">
        <v>259.61559999999997</v>
      </c>
      <c r="E1580" s="1" t="str">
        <f>IF(ISNA(VLOOKUP(B1580,Mapping!$K$5:$N$193,4,FALSE)),"Not Found",VLOOKUP(B1580,Mapping!$K$5:$N$193,4,FALSE))</f>
        <v>ElectraLines</v>
      </c>
      <c r="F1580" s="1" t="str">
        <f>IF(ISNA(VLOOKUP(B1580,Mapping!$K$5:$O$193,1,FALSE)),"Not Found",VLOOKUP(B1580,Mapping!$K$5:$O$193,5,FALSE))</f>
        <v>Wellington</v>
      </c>
      <c r="G1580" s="1" t="str">
        <f t="shared" si="72"/>
        <v>ElectraLines2007Wellington</v>
      </c>
      <c r="H1580" s="1" t="str">
        <f t="shared" si="73"/>
        <v>ElectraLines2007</v>
      </c>
      <c r="I1580" s="1">
        <f t="shared" si="74"/>
        <v>259.61559999999997</v>
      </c>
    </row>
    <row r="1581" spans="1:9">
      <c r="A1581">
        <v>2008</v>
      </c>
      <c r="B1581" t="s">
        <v>252</v>
      </c>
      <c r="C1581">
        <v>366</v>
      </c>
      <c r="D1581">
        <v>258.91230000000002</v>
      </c>
      <c r="E1581" s="1" t="str">
        <f>IF(ISNA(VLOOKUP(B1581,Mapping!$K$5:$N$193,4,FALSE)),"Not Found",VLOOKUP(B1581,Mapping!$K$5:$N$193,4,FALSE))</f>
        <v>ElectraLines</v>
      </c>
      <c r="F1581" s="1" t="str">
        <f>IF(ISNA(VLOOKUP(B1581,Mapping!$K$5:$O$193,1,FALSE)),"Not Found",VLOOKUP(B1581,Mapping!$K$5:$O$193,5,FALSE))</f>
        <v>Wellington</v>
      </c>
      <c r="G1581" s="1" t="str">
        <f t="shared" si="72"/>
        <v>ElectraLines2008Wellington</v>
      </c>
      <c r="H1581" s="1" t="str">
        <f t="shared" si="73"/>
        <v>ElectraLines2008</v>
      </c>
      <c r="I1581" s="1">
        <f t="shared" si="74"/>
        <v>258.91230000000002</v>
      </c>
    </row>
    <row r="1582" spans="1:9">
      <c r="A1582">
        <v>2009</v>
      </c>
      <c r="B1582" t="s">
        <v>252</v>
      </c>
      <c r="C1582">
        <v>365</v>
      </c>
      <c r="D1582">
        <v>272.01510000000002</v>
      </c>
      <c r="E1582" s="1" t="str">
        <f>IF(ISNA(VLOOKUP(B1582,Mapping!$K$5:$N$193,4,FALSE)),"Not Found",VLOOKUP(B1582,Mapping!$K$5:$N$193,4,FALSE))</f>
        <v>ElectraLines</v>
      </c>
      <c r="F1582" s="1" t="str">
        <f>IF(ISNA(VLOOKUP(B1582,Mapping!$K$5:$O$193,1,FALSE)),"Not Found",VLOOKUP(B1582,Mapping!$K$5:$O$193,5,FALSE))</f>
        <v>Wellington</v>
      </c>
      <c r="G1582" s="1" t="str">
        <f t="shared" si="72"/>
        <v>ElectraLines2009Wellington</v>
      </c>
      <c r="H1582" s="1" t="str">
        <f t="shared" si="73"/>
        <v>ElectraLines2009</v>
      </c>
      <c r="I1582" s="1">
        <f t="shared" si="74"/>
        <v>272.01510000000002</v>
      </c>
    </row>
    <row r="1583" spans="1:9">
      <c r="A1583">
        <v>2010</v>
      </c>
      <c r="B1583" t="s">
        <v>252</v>
      </c>
      <c r="C1583">
        <v>365</v>
      </c>
      <c r="D1583">
        <v>266.77505000000002</v>
      </c>
      <c r="E1583" s="1" t="str">
        <f>IF(ISNA(VLOOKUP(B1583,Mapping!$K$5:$N$193,4,FALSE)),"Not Found",VLOOKUP(B1583,Mapping!$K$5:$N$193,4,FALSE))</f>
        <v>ElectraLines</v>
      </c>
      <c r="F1583" s="1" t="str">
        <f>IF(ISNA(VLOOKUP(B1583,Mapping!$K$5:$O$193,1,FALSE)),"Not Found",VLOOKUP(B1583,Mapping!$K$5:$O$193,5,FALSE))</f>
        <v>Wellington</v>
      </c>
      <c r="G1583" s="1" t="str">
        <f t="shared" si="72"/>
        <v>ElectraLines2010Wellington</v>
      </c>
      <c r="H1583" s="1" t="str">
        <f t="shared" si="73"/>
        <v>ElectraLines2010</v>
      </c>
      <c r="I1583" s="1">
        <f t="shared" si="74"/>
        <v>266.77505000000002</v>
      </c>
    </row>
    <row r="1584" spans="1:9">
      <c r="A1584">
        <v>2011</v>
      </c>
      <c r="B1584" t="s">
        <v>252</v>
      </c>
      <c r="C1584">
        <v>181</v>
      </c>
      <c r="D1584">
        <v>126.346</v>
      </c>
      <c r="E1584" s="1" t="str">
        <f>IF(ISNA(VLOOKUP(B1584,Mapping!$K$5:$N$193,4,FALSE)),"Not Found",VLOOKUP(B1584,Mapping!$K$5:$N$193,4,FALSE))</f>
        <v>ElectraLines</v>
      </c>
      <c r="F1584" s="1" t="str">
        <f>IF(ISNA(VLOOKUP(B1584,Mapping!$K$5:$O$193,1,FALSE)),"Not Found",VLOOKUP(B1584,Mapping!$K$5:$O$193,5,FALSE))</f>
        <v>Wellington</v>
      </c>
      <c r="G1584" s="1" t="str">
        <f t="shared" si="72"/>
        <v>ElectraLines2011Wellington</v>
      </c>
      <c r="H1584" s="1" t="str">
        <f t="shared" si="73"/>
        <v>ElectraLines2011</v>
      </c>
      <c r="I1584" s="1">
        <f t="shared" si="74"/>
        <v>126.346</v>
      </c>
    </row>
    <row r="1585" spans="1:9">
      <c r="A1585">
        <v>2000</v>
      </c>
      <c r="B1585" t="s">
        <v>253</v>
      </c>
      <c r="C1585">
        <v>366</v>
      </c>
      <c r="D1585">
        <v>248.78424999999999</v>
      </c>
      <c r="E1585" s="1" t="str">
        <f>IF(ISNA(VLOOKUP(B1585,Mapping!$K$5:$N$193,4,FALSE)),"Not Found",VLOOKUP(B1585,Mapping!$K$5:$N$193,4,FALSE))</f>
        <v>Unison Network Ltd</v>
      </c>
      <c r="F1585" s="1" t="str">
        <f>IF(ISNA(VLOOKUP(B1585,Mapping!$K$5:$O$193,1,FALSE)),"Not Found",VLOOKUP(B1585,Mapping!$K$5:$O$193,5,FALSE))</f>
        <v>Gisborne-Hawke's Bay</v>
      </c>
      <c r="G1585" s="1" t="str">
        <f t="shared" si="72"/>
        <v>Unison Network Ltd2000Gisborne-Hawke's Bay</v>
      </c>
      <c r="H1585" s="1" t="str">
        <f t="shared" si="73"/>
        <v>Unison Network Ltd2000</v>
      </c>
      <c r="I1585" s="1">
        <f t="shared" si="74"/>
        <v>248.78424999999999</v>
      </c>
    </row>
    <row r="1586" spans="1:9">
      <c r="A1586">
        <v>2001</v>
      </c>
      <c r="B1586" t="s">
        <v>253</v>
      </c>
      <c r="C1586">
        <v>365</v>
      </c>
      <c r="D1586">
        <v>249.49</v>
      </c>
      <c r="E1586" s="1" t="str">
        <f>IF(ISNA(VLOOKUP(B1586,Mapping!$K$5:$N$193,4,FALSE)),"Not Found",VLOOKUP(B1586,Mapping!$K$5:$N$193,4,FALSE))</f>
        <v>Unison Network Ltd</v>
      </c>
      <c r="F1586" s="1" t="str">
        <f>IF(ISNA(VLOOKUP(B1586,Mapping!$K$5:$O$193,1,FALSE)),"Not Found",VLOOKUP(B1586,Mapping!$K$5:$O$193,5,FALSE))</f>
        <v>Gisborne-Hawke's Bay</v>
      </c>
      <c r="G1586" s="1" t="str">
        <f t="shared" si="72"/>
        <v>Unison Network Ltd2001Gisborne-Hawke's Bay</v>
      </c>
      <c r="H1586" s="1" t="str">
        <f t="shared" si="73"/>
        <v>Unison Network Ltd2001</v>
      </c>
      <c r="I1586" s="1">
        <f t="shared" si="74"/>
        <v>249.49</v>
      </c>
    </row>
    <row r="1587" spans="1:9">
      <c r="A1587">
        <v>2002</v>
      </c>
      <c r="B1587" t="s">
        <v>253</v>
      </c>
      <c r="C1587">
        <v>365</v>
      </c>
      <c r="D1587">
        <v>261.85744999999997</v>
      </c>
      <c r="E1587" s="1" t="str">
        <f>IF(ISNA(VLOOKUP(B1587,Mapping!$K$5:$N$193,4,FALSE)),"Not Found",VLOOKUP(B1587,Mapping!$K$5:$N$193,4,FALSE))</f>
        <v>Unison Network Ltd</v>
      </c>
      <c r="F1587" s="1" t="str">
        <f>IF(ISNA(VLOOKUP(B1587,Mapping!$K$5:$O$193,1,FALSE)),"Not Found",VLOOKUP(B1587,Mapping!$K$5:$O$193,5,FALSE))</f>
        <v>Gisborne-Hawke's Bay</v>
      </c>
      <c r="G1587" s="1" t="str">
        <f t="shared" si="72"/>
        <v>Unison Network Ltd2002Gisborne-Hawke's Bay</v>
      </c>
      <c r="H1587" s="1" t="str">
        <f t="shared" si="73"/>
        <v>Unison Network Ltd2002</v>
      </c>
      <c r="I1587" s="1">
        <f t="shared" si="74"/>
        <v>261.85744999999997</v>
      </c>
    </row>
    <row r="1588" spans="1:9">
      <c r="A1588">
        <v>2003</v>
      </c>
      <c r="B1588" t="s">
        <v>253</v>
      </c>
      <c r="C1588">
        <v>365</v>
      </c>
      <c r="D1588">
        <v>259.07605000000001</v>
      </c>
      <c r="E1588" s="1" t="str">
        <f>IF(ISNA(VLOOKUP(B1588,Mapping!$K$5:$N$193,4,FALSE)),"Not Found",VLOOKUP(B1588,Mapping!$K$5:$N$193,4,FALSE))</f>
        <v>Unison Network Ltd</v>
      </c>
      <c r="F1588" s="1" t="str">
        <f>IF(ISNA(VLOOKUP(B1588,Mapping!$K$5:$O$193,1,FALSE)),"Not Found",VLOOKUP(B1588,Mapping!$K$5:$O$193,5,FALSE))</f>
        <v>Gisborne-Hawke's Bay</v>
      </c>
      <c r="G1588" s="1" t="str">
        <f t="shared" si="72"/>
        <v>Unison Network Ltd2003Gisborne-Hawke's Bay</v>
      </c>
      <c r="H1588" s="1" t="str">
        <f t="shared" si="73"/>
        <v>Unison Network Ltd2003</v>
      </c>
      <c r="I1588" s="1">
        <f t="shared" si="74"/>
        <v>259.07605000000001</v>
      </c>
    </row>
    <row r="1589" spans="1:9">
      <c r="A1589">
        <v>2004</v>
      </c>
      <c r="B1589" t="s">
        <v>253</v>
      </c>
      <c r="C1589">
        <v>366</v>
      </c>
      <c r="D1589">
        <v>277.74394999999998</v>
      </c>
      <c r="E1589" s="1" t="str">
        <f>IF(ISNA(VLOOKUP(B1589,Mapping!$K$5:$N$193,4,FALSE)),"Not Found",VLOOKUP(B1589,Mapping!$K$5:$N$193,4,FALSE))</f>
        <v>Unison Network Ltd</v>
      </c>
      <c r="F1589" s="1" t="str">
        <f>IF(ISNA(VLOOKUP(B1589,Mapping!$K$5:$O$193,1,FALSE)),"Not Found",VLOOKUP(B1589,Mapping!$K$5:$O$193,5,FALSE))</f>
        <v>Gisborne-Hawke's Bay</v>
      </c>
      <c r="G1589" s="1" t="str">
        <f t="shared" si="72"/>
        <v>Unison Network Ltd2004Gisborne-Hawke's Bay</v>
      </c>
      <c r="H1589" s="1" t="str">
        <f t="shared" si="73"/>
        <v>Unison Network Ltd2004</v>
      </c>
      <c r="I1589" s="1">
        <f t="shared" si="74"/>
        <v>277.74394999999998</v>
      </c>
    </row>
    <row r="1590" spans="1:9">
      <c r="A1590">
        <v>2005</v>
      </c>
      <c r="B1590" t="s">
        <v>253</v>
      </c>
      <c r="C1590">
        <v>365</v>
      </c>
      <c r="D1590">
        <v>275.67955000000001</v>
      </c>
      <c r="E1590" s="1" t="str">
        <f>IF(ISNA(VLOOKUP(B1590,Mapping!$K$5:$N$193,4,FALSE)),"Not Found",VLOOKUP(B1590,Mapping!$K$5:$N$193,4,FALSE))</f>
        <v>Unison Network Ltd</v>
      </c>
      <c r="F1590" s="1" t="str">
        <f>IF(ISNA(VLOOKUP(B1590,Mapping!$K$5:$O$193,1,FALSE)),"Not Found",VLOOKUP(B1590,Mapping!$K$5:$O$193,5,FALSE))</f>
        <v>Gisborne-Hawke's Bay</v>
      </c>
      <c r="G1590" s="1" t="str">
        <f t="shared" si="72"/>
        <v>Unison Network Ltd2005Gisborne-Hawke's Bay</v>
      </c>
      <c r="H1590" s="1" t="str">
        <f t="shared" si="73"/>
        <v>Unison Network Ltd2005</v>
      </c>
      <c r="I1590" s="1">
        <f t="shared" si="74"/>
        <v>275.67955000000001</v>
      </c>
    </row>
    <row r="1591" spans="1:9">
      <c r="A1591">
        <v>2006</v>
      </c>
      <c r="B1591" t="s">
        <v>253</v>
      </c>
      <c r="C1591">
        <v>365</v>
      </c>
      <c r="D1591">
        <v>275.63159999999999</v>
      </c>
      <c r="E1591" s="1" t="str">
        <f>IF(ISNA(VLOOKUP(B1591,Mapping!$K$5:$N$193,4,FALSE)),"Not Found",VLOOKUP(B1591,Mapping!$K$5:$N$193,4,FALSE))</f>
        <v>Unison Network Ltd</v>
      </c>
      <c r="F1591" s="1" t="str">
        <f>IF(ISNA(VLOOKUP(B1591,Mapping!$K$5:$O$193,1,FALSE)),"Not Found",VLOOKUP(B1591,Mapping!$K$5:$O$193,5,FALSE))</f>
        <v>Gisborne-Hawke's Bay</v>
      </c>
      <c r="G1591" s="1" t="str">
        <f t="shared" si="72"/>
        <v>Unison Network Ltd2006Gisborne-Hawke's Bay</v>
      </c>
      <c r="H1591" s="1" t="str">
        <f t="shared" si="73"/>
        <v>Unison Network Ltd2006</v>
      </c>
      <c r="I1591" s="1">
        <f t="shared" si="74"/>
        <v>275.63159999999999</v>
      </c>
    </row>
    <row r="1592" spans="1:9">
      <c r="A1592">
        <v>2007</v>
      </c>
      <c r="B1592" t="s">
        <v>253</v>
      </c>
      <c r="C1592">
        <v>365</v>
      </c>
      <c r="D1592">
        <v>277.95139999999998</v>
      </c>
      <c r="E1592" s="1" t="str">
        <f>IF(ISNA(VLOOKUP(B1592,Mapping!$K$5:$N$193,4,FALSE)),"Not Found",VLOOKUP(B1592,Mapping!$K$5:$N$193,4,FALSE))</f>
        <v>Unison Network Ltd</v>
      </c>
      <c r="F1592" s="1" t="str">
        <f>IF(ISNA(VLOOKUP(B1592,Mapping!$K$5:$O$193,1,FALSE)),"Not Found",VLOOKUP(B1592,Mapping!$K$5:$O$193,5,FALSE))</f>
        <v>Gisborne-Hawke's Bay</v>
      </c>
      <c r="G1592" s="1" t="str">
        <f t="shared" si="72"/>
        <v>Unison Network Ltd2007Gisborne-Hawke's Bay</v>
      </c>
      <c r="H1592" s="1" t="str">
        <f t="shared" si="73"/>
        <v>Unison Network Ltd2007</v>
      </c>
      <c r="I1592" s="1">
        <f t="shared" si="74"/>
        <v>277.95139999999998</v>
      </c>
    </row>
    <row r="1593" spans="1:9">
      <c r="A1593">
        <v>2008</v>
      </c>
      <c r="B1593" t="s">
        <v>253</v>
      </c>
      <c r="C1593">
        <v>366</v>
      </c>
      <c r="D1593">
        <v>281.3569</v>
      </c>
      <c r="E1593" s="1" t="str">
        <f>IF(ISNA(VLOOKUP(B1593,Mapping!$K$5:$N$193,4,FALSE)),"Not Found",VLOOKUP(B1593,Mapping!$K$5:$N$193,4,FALSE))</f>
        <v>Unison Network Ltd</v>
      </c>
      <c r="F1593" s="1" t="str">
        <f>IF(ISNA(VLOOKUP(B1593,Mapping!$K$5:$O$193,1,FALSE)),"Not Found",VLOOKUP(B1593,Mapping!$K$5:$O$193,5,FALSE))</f>
        <v>Gisborne-Hawke's Bay</v>
      </c>
      <c r="G1593" s="1" t="str">
        <f t="shared" si="72"/>
        <v>Unison Network Ltd2008Gisborne-Hawke's Bay</v>
      </c>
      <c r="H1593" s="1" t="str">
        <f t="shared" si="73"/>
        <v>Unison Network Ltd2008</v>
      </c>
      <c r="I1593" s="1">
        <f t="shared" si="74"/>
        <v>281.3569</v>
      </c>
    </row>
    <row r="1594" spans="1:9">
      <c r="A1594">
        <v>2009</v>
      </c>
      <c r="B1594" t="s">
        <v>253</v>
      </c>
      <c r="C1594">
        <v>365</v>
      </c>
      <c r="D1594">
        <v>299.13350000000003</v>
      </c>
      <c r="E1594" s="1" t="str">
        <f>IF(ISNA(VLOOKUP(B1594,Mapping!$K$5:$N$193,4,FALSE)),"Not Found",VLOOKUP(B1594,Mapping!$K$5:$N$193,4,FALSE))</f>
        <v>Unison Network Ltd</v>
      </c>
      <c r="F1594" s="1" t="str">
        <f>IF(ISNA(VLOOKUP(B1594,Mapping!$K$5:$O$193,1,FALSE)),"Not Found",VLOOKUP(B1594,Mapping!$K$5:$O$193,5,FALSE))</f>
        <v>Gisborne-Hawke's Bay</v>
      </c>
      <c r="G1594" s="1" t="str">
        <f t="shared" si="72"/>
        <v>Unison Network Ltd2009Gisborne-Hawke's Bay</v>
      </c>
      <c r="H1594" s="1" t="str">
        <f t="shared" si="73"/>
        <v>Unison Network Ltd2009</v>
      </c>
      <c r="I1594" s="1">
        <f t="shared" si="74"/>
        <v>299.13350000000003</v>
      </c>
    </row>
    <row r="1595" spans="1:9">
      <c r="A1595">
        <v>2010</v>
      </c>
      <c r="B1595" t="s">
        <v>253</v>
      </c>
      <c r="C1595">
        <v>365</v>
      </c>
      <c r="D1595">
        <v>300.87389999999999</v>
      </c>
      <c r="E1595" s="1" t="str">
        <f>IF(ISNA(VLOOKUP(B1595,Mapping!$K$5:$N$193,4,FALSE)),"Not Found",VLOOKUP(B1595,Mapping!$K$5:$N$193,4,FALSE))</f>
        <v>Unison Network Ltd</v>
      </c>
      <c r="F1595" s="1" t="str">
        <f>IF(ISNA(VLOOKUP(B1595,Mapping!$K$5:$O$193,1,FALSE)),"Not Found",VLOOKUP(B1595,Mapping!$K$5:$O$193,5,FALSE))</f>
        <v>Gisborne-Hawke's Bay</v>
      </c>
      <c r="G1595" s="1" t="str">
        <f t="shared" si="72"/>
        <v>Unison Network Ltd2010Gisborne-Hawke's Bay</v>
      </c>
      <c r="H1595" s="1" t="str">
        <f t="shared" si="73"/>
        <v>Unison Network Ltd2010</v>
      </c>
      <c r="I1595" s="1">
        <f t="shared" si="74"/>
        <v>300.87389999999999</v>
      </c>
    </row>
    <row r="1596" spans="1:9">
      <c r="A1596">
        <v>2011</v>
      </c>
      <c r="B1596" t="s">
        <v>253</v>
      </c>
      <c r="C1596">
        <v>181</v>
      </c>
      <c r="D1596">
        <v>142.559</v>
      </c>
      <c r="E1596" s="1" t="str">
        <f>IF(ISNA(VLOOKUP(B1596,Mapping!$K$5:$N$193,4,FALSE)),"Not Found",VLOOKUP(B1596,Mapping!$K$5:$N$193,4,FALSE))</f>
        <v>Unison Network Ltd</v>
      </c>
      <c r="F1596" s="1" t="str">
        <f>IF(ISNA(VLOOKUP(B1596,Mapping!$K$5:$O$193,1,FALSE)),"Not Found",VLOOKUP(B1596,Mapping!$K$5:$O$193,5,FALSE))</f>
        <v>Gisborne-Hawke's Bay</v>
      </c>
      <c r="G1596" s="1" t="str">
        <f t="shared" si="72"/>
        <v>Unison Network Ltd2011Gisborne-Hawke's Bay</v>
      </c>
      <c r="H1596" s="1" t="str">
        <f t="shared" si="73"/>
        <v>Unison Network Ltd2011</v>
      </c>
      <c r="I1596" s="1">
        <f t="shared" si="74"/>
        <v>142.559</v>
      </c>
    </row>
    <row r="1597" spans="1:9">
      <c r="A1597">
        <v>2005</v>
      </c>
      <c r="B1597" t="s">
        <v>254</v>
      </c>
      <c r="C1597">
        <v>92</v>
      </c>
      <c r="D1597">
        <v>0.82110000000000005</v>
      </c>
      <c r="E1597" s="1" t="str">
        <f>IF(ISNA(VLOOKUP(B1597,Mapping!$K$5:$N$193,4,FALSE)),"Not Found",VLOOKUP(B1597,Mapping!$K$5:$N$193,4,FALSE))</f>
        <v>Westpower Ltd</v>
      </c>
      <c r="F1597" s="1" t="str">
        <f>IF(ISNA(VLOOKUP(B1597,Mapping!$K$5:$O$193,1,FALSE)),"Not Found",VLOOKUP(B1597,Mapping!$K$5:$O$193,5,FALSE))</f>
        <v>Upper South Island</v>
      </c>
      <c r="G1597" s="1" t="str">
        <f t="shared" si="72"/>
        <v>Westpower Ltd2005Upper South Island</v>
      </c>
      <c r="H1597" s="1" t="str">
        <f t="shared" si="73"/>
        <v>Westpower Ltd2005</v>
      </c>
      <c r="I1597" s="1">
        <f t="shared" si="74"/>
        <v>0.82110000000000005</v>
      </c>
    </row>
    <row r="1598" spans="1:9">
      <c r="A1598">
        <v>2006</v>
      </c>
      <c r="B1598" t="s">
        <v>254</v>
      </c>
      <c r="C1598">
        <v>365</v>
      </c>
      <c r="D1598">
        <v>6.2130000000000001</v>
      </c>
      <c r="E1598" s="1" t="str">
        <f>IF(ISNA(VLOOKUP(B1598,Mapping!$K$5:$N$193,4,FALSE)),"Not Found",VLOOKUP(B1598,Mapping!$K$5:$N$193,4,FALSE))</f>
        <v>Westpower Ltd</v>
      </c>
      <c r="F1598" s="1" t="str">
        <f>IF(ISNA(VLOOKUP(B1598,Mapping!$K$5:$O$193,1,FALSE)),"Not Found",VLOOKUP(B1598,Mapping!$K$5:$O$193,5,FALSE))</f>
        <v>Upper South Island</v>
      </c>
      <c r="G1598" s="1" t="str">
        <f t="shared" si="72"/>
        <v>Westpower Ltd2006Upper South Island</v>
      </c>
      <c r="H1598" s="1" t="str">
        <f t="shared" si="73"/>
        <v>Westpower Ltd2006</v>
      </c>
      <c r="I1598" s="1">
        <f t="shared" si="74"/>
        <v>6.2130000000000001</v>
      </c>
    </row>
    <row r="1599" spans="1:9">
      <c r="A1599">
        <v>2007</v>
      </c>
      <c r="B1599" t="s">
        <v>254</v>
      </c>
      <c r="C1599">
        <v>365</v>
      </c>
      <c r="D1599">
        <v>16.2805</v>
      </c>
      <c r="E1599" s="1" t="str">
        <f>IF(ISNA(VLOOKUP(B1599,Mapping!$K$5:$N$193,4,FALSE)),"Not Found",VLOOKUP(B1599,Mapping!$K$5:$N$193,4,FALSE))</f>
        <v>Westpower Ltd</v>
      </c>
      <c r="F1599" s="1" t="str">
        <f>IF(ISNA(VLOOKUP(B1599,Mapping!$K$5:$O$193,1,FALSE)),"Not Found",VLOOKUP(B1599,Mapping!$K$5:$O$193,5,FALSE))</f>
        <v>Upper South Island</v>
      </c>
      <c r="G1599" s="1" t="str">
        <f t="shared" si="72"/>
        <v>Westpower Ltd2007Upper South Island</v>
      </c>
      <c r="H1599" s="1" t="str">
        <f t="shared" si="73"/>
        <v>Westpower Ltd2007</v>
      </c>
      <c r="I1599" s="1">
        <f t="shared" si="74"/>
        <v>16.2805</v>
      </c>
    </row>
    <row r="1600" spans="1:9">
      <c r="A1600">
        <v>2008</v>
      </c>
      <c r="B1600" t="s">
        <v>254</v>
      </c>
      <c r="C1600">
        <v>366</v>
      </c>
      <c r="D1600">
        <v>21.887799999999999</v>
      </c>
      <c r="E1600" s="1" t="str">
        <f>IF(ISNA(VLOOKUP(B1600,Mapping!$K$5:$N$193,4,FALSE)),"Not Found",VLOOKUP(B1600,Mapping!$K$5:$N$193,4,FALSE))</f>
        <v>Westpower Ltd</v>
      </c>
      <c r="F1600" s="1" t="str">
        <f>IF(ISNA(VLOOKUP(B1600,Mapping!$K$5:$O$193,1,FALSE)),"Not Found",VLOOKUP(B1600,Mapping!$K$5:$O$193,5,FALSE))</f>
        <v>Upper South Island</v>
      </c>
      <c r="G1600" s="1" t="str">
        <f t="shared" si="72"/>
        <v>Westpower Ltd2008Upper South Island</v>
      </c>
      <c r="H1600" s="1" t="str">
        <f t="shared" si="73"/>
        <v>Westpower Ltd2008</v>
      </c>
      <c r="I1600" s="1">
        <f t="shared" si="74"/>
        <v>21.887799999999999</v>
      </c>
    </row>
    <row r="1601" spans="1:9">
      <c r="A1601">
        <v>2009</v>
      </c>
      <c r="B1601" t="s">
        <v>254</v>
      </c>
      <c r="C1601">
        <v>365</v>
      </c>
      <c r="D1601">
        <v>20.160399999999999</v>
      </c>
      <c r="E1601" s="1" t="str">
        <f>IF(ISNA(VLOOKUP(B1601,Mapping!$K$5:$N$193,4,FALSE)),"Not Found",VLOOKUP(B1601,Mapping!$K$5:$N$193,4,FALSE))</f>
        <v>Westpower Ltd</v>
      </c>
      <c r="F1601" s="1" t="str">
        <f>IF(ISNA(VLOOKUP(B1601,Mapping!$K$5:$O$193,1,FALSE)),"Not Found",VLOOKUP(B1601,Mapping!$K$5:$O$193,5,FALSE))</f>
        <v>Upper South Island</v>
      </c>
      <c r="G1601" s="1" t="str">
        <f t="shared" si="72"/>
        <v>Westpower Ltd2009Upper South Island</v>
      </c>
      <c r="H1601" s="1" t="str">
        <f t="shared" si="73"/>
        <v>Westpower Ltd2009</v>
      </c>
      <c r="I1601" s="1">
        <f t="shared" si="74"/>
        <v>20.160399999999999</v>
      </c>
    </row>
    <row r="1602" spans="1:9">
      <c r="A1602">
        <v>2010</v>
      </c>
      <c r="B1602" t="s">
        <v>254</v>
      </c>
      <c r="C1602">
        <v>365</v>
      </c>
      <c r="D1602">
        <v>24.090699999999998</v>
      </c>
      <c r="E1602" s="1" t="str">
        <f>IF(ISNA(VLOOKUP(B1602,Mapping!$K$5:$N$193,4,FALSE)),"Not Found",VLOOKUP(B1602,Mapping!$K$5:$N$193,4,FALSE))</f>
        <v>Westpower Ltd</v>
      </c>
      <c r="F1602" s="1" t="str">
        <f>IF(ISNA(VLOOKUP(B1602,Mapping!$K$5:$O$193,1,FALSE)),"Not Found",VLOOKUP(B1602,Mapping!$K$5:$O$193,5,FALSE))</f>
        <v>Upper South Island</v>
      </c>
      <c r="G1602" s="1" t="str">
        <f t="shared" ref="G1602:G1665" si="75">+E1602&amp;A1602&amp;F1602</f>
        <v>Westpower Ltd2010Upper South Island</v>
      </c>
      <c r="H1602" s="1" t="str">
        <f t="shared" si="73"/>
        <v>Westpower Ltd2010</v>
      </c>
      <c r="I1602" s="1">
        <f t="shared" si="74"/>
        <v>24.090699999999998</v>
      </c>
    </row>
    <row r="1603" spans="1:9">
      <c r="A1603">
        <v>2011</v>
      </c>
      <c r="B1603" t="s">
        <v>254</v>
      </c>
      <c r="C1603">
        <v>181</v>
      </c>
      <c r="D1603">
        <v>12.7804</v>
      </c>
      <c r="E1603" s="1" t="str">
        <f>IF(ISNA(VLOOKUP(B1603,Mapping!$K$5:$N$193,4,FALSE)),"Not Found",VLOOKUP(B1603,Mapping!$K$5:$N$193,4,FALSE))</f>
        <v>Westpower Ltd</v>
      </c>
      <c r="F1603" s="1" t="str">
        <f>IF(ISNA(VLOOKUP(B1603,Mapping!$K$5:$O$193,1,FALSE)),"Not Found",VLOOKUP(B1603,Mapping!$K$5:$O$193,5,FALSE))</f>
        <v>Upper South Island</v>
      </c>
      <c r="G1603" s="1" t="str">
        <f t="shared" si="75"/>
        <v>Westpower Ltd2011Upper South Island</v>
      </c>
      <c r="H1603" s="1" t="str">
        <f t="shared" ref="H1603:H1666" si="76">+E1603&amp;A1603</f>
        <v>Westpower Ltd2011</v>
      </c>
      <c r="I1603" s="1">
        <f t="shared" ref="I1603:I1666" si="77">+D1603</f>
        <v>12.7804</v>
      </c>
    </row>
    <row r="1604" spans="1:9">
      <c r="A1604">
        <v>2005</v>
      </c>
      <c r="B1604" t="s">
        <v>255</v>
      </c>
      <c r="C1604">
        <v>92</v>
      </c>
      <c r="D1604">
        <v>2.4709500000000002</v>
      </c>
      <c r="E1604" s="1" t="str">
        <f>IF(ISNA(VLOOKUP(B1604,Mapping!$K$5:$N$193,4,FALSE)),"Not Found",VLOOKUP(B1604,Mapping!$K$5:$N$193,4,FALSE))</f>
        <v>Westpower Ltd</v>
      </c>
      <c r="F1604" s="1" t="str">
        <f>IF(ISNA(VLOOKUP(B1604,Mapping!$K$5:$O$193,1,FALSE)),"Not Found",VLOOKUP(B1604,Mapping!$K$5:$O$193,5,FALSE))</f>
        <v>Upper South Island</v>
      </c>
      <c r="G1604" s="1" t="str">
        <f t="shared" si="75"/>
        <v>Westpower Ltd2005Upper South Island</v>
      </c>
      <c r="H1604" s="1" t="str">
        <f t="shared" si="76"/>
        <v>Westpower Ltd2005</v>
      </c>
      <c r="I1604" s="1">
        <f t="shared" si="77"/>
        <v>2.4709500000000002</v>
      </c>
    </row>
    <row r="1605" spans="1:9">
      <c r="A1605">
        <v>2006</v>
      </c>
      <c r="B1605" t="s">
        <v>255</v>
      </c>
      <c r="C1605">
        <v>365</v>
      </c>
      <c r="D1605">
        <v>10.23235</v>
      </c>
      <c r="E1605" s="1" t="str">
        <f>IF(ISNA(VLOOKUP(B1605,Mapping!$K$5:$N$193,4,FALSE)),"Not Found",VLOOKUP(B1605,Mapping!$K$5:$N$193,4,FALSE))</f>
        <v>Westpower Ltd</v>
      </c>
      <c r="F1605" s="1" t="str">
        <f>IF(ISNA(VLOOKUP(B1605,Mapping!$K$5:$O$193,1,FALSE)),"Not Found",VLOOKUP(B1605,Mapping!$K$5:$O$193,5,FALSE))</f>
        <v>Upper South Island</v>
      </c>
      <c r="G1605" s="1" t="str">
        <f t="shared" si="75"/>
        <v>Westpower Ltd2006Upper South Island</v>
      </c>
      <c r="H1605" s="1" t="str">
        <f t="shared" si="76"/>
        <v>Westpower Ltd2006</v>
      </c>
      <c r="I1605" s="1">
        <f t="shared" si="77"/>
        <v>10.23235</v>
      </c>
    </row>
    <row r="1606" spans="1:9">
      <c r="A1606">
        <v>2007</v>
      </c>
      <c r="B1606" t="s">
        <v>255</v>
      </c>
      <c r="C1606">
        <v>365</v>
      </c>
      <c r="D1606">
        <v>22.2759</v>
      </c>
      <c r="E1606" s="1" t="str">
        <f>IF(ISNA(VLOOKUP(B1606,Mapping!$K$5:$N$193,4,FALSE)),"Not Found",VLOOKUP(B1606,Mapping!$K$5:$N$193,4,FALSE))</f>
        <v>Westpower Ltd</v>
      </c>
      <c r="F1606" s="1" t="str">
        <f>IF(ISNA(VLOOKUP(B1606,Mapping!$K$5:$O$193,1,FALSE)),"Not Found",VLOOKUP(B1606,Mapping!$K$5:$O$193,5,FALSE))</f>
        <v>Upper South Island</v>
      </c>
      <c r="G1606" s="1" t="str">
        <f t="shared" si="75"/>
        <v>Westpower Ltd2007Upper South Island</v>
      </c>
      <c r="H1606" s="1" t="str">
        <f t="shared" si="76"/>
        <v>Westpower Ltd2007</v>
      </c>
      <c r="I1606" s="1">
        <f t="shared" si="77"/>
        <v>22.2759</v>
      </c>
    </row>
    <row r="1607" spans="1:9">
      <c r="A1607">
        <v>2008</v>
      </c>
      <c r="B1607" t="s">
        <v>255</v>
      </c>
      <c r="C1607">
        <v>366</v>
      </c>
      <c r="D1607">
        <v>31.58925</v>
      </c>
      <c r="E1607" s="1" t="str">
        <f>IF(ISNA(VLOOKUP(B1607,Mapping!$K$5:$N$193,4,FALSE)),"Not Found",VLOOKUP(B1607,Mapping!$K$5:$N$193,4,FALSE))</f>
        <v>Westpower Ltd</v>
      </c>
      <c r="F1607" s="1" t="str">
        <f>IF(ISNA(VLOOKUP(B1607,Mapping!$K$5:$O$193,1,FALSE)),"Not Found",VLOOKUP(B1607,Mapping!$K$5:$O$193,5,FALSE))</f>
        <v>Upper South Island</v>
      </c>
      <c r="G1607" s="1" t="str">
        <f t="shared" si="75"/>
        <v>Westpower Ltd2008Upper South Island</v>
      </c>
      <c r="H1607" s="1" t="str">
        <f t="shared" si="76"/>
        <v>Westpower Ltd2008</v>
      </c>
      <c r="I1607" s="1">
        <f t="shared" si="77"/>
        <v>31.58925</v>
      </c>
    </row>
    <row r="1608" spans="1:9">
      <c r="A1608">
        <v>2009</v>
      </c>
      <c r="B1608" t="s">
        <v>255</v>
      </c>
      <c r="C1608">
        <v>365</v>
      </c>
      <c r="D1608">
        <v>33.026949999999999</v>
      </c>
      <c r="E1608" s="1" t="str">
        <f>IF(ISNA(VLOOKUP(B1608,Mapping!$K$5:$N$193,4,FALSE)),"Not Found",VLOOKUP(B1608,Mapping!$K$5:$N$193,4,FALSE))</f>
        <v>Westpower Ltd</v>
      </c>
      <c r="F1608" s="1" t="str">
        <f>IF(ISNA(VLOOKUP(B1608,Mapping!$K$5:$O$193,1,FALSE)),"Not Found",VLOOKUP(B1608,Mapping!$K$5:$O$193,5,FALSE))</f>
        <v>Upper South Island</v>
      </c>
      <c r="G1608" s="1" t="str">
        <f t="shared" si="75"/>
        <v>Westpower Ltd2009Upper South Island</v>
      </c>
      <c r="H1608" s="1" t="str">
        <f t="shared" si="76"/>
        <v>Westpower Ltd2009</v>
      </c>
      <c r="I1608" s="1">
        <f t="shared" si="77"/>
        <v>33.026949999999999</v>
      </c>
    </row>
    <row r="1609" spans="1:9">
      <c r="A1609">
        <v>2010</v>
      </c>
      <c r="B1609" t="s">
        <v>255</v>
      </c>
      <c r="C1609">
        <v>365</v>
      </c>
      <c r="D1609">
        <v>35.931399999999996</v>
      </c>
      <c r="E1609" s="1" t="str">
        <f>IF(ISNA(VLOOKUP(B1609,Mapping!$K$5:$N$193,4,FALSE)),"Not Found",VLOOKUP(B1609,Mapping!$K$5:$N$193,4,FALSE))</f>
        <v>Westpower Ltd</v>
      </c>
      <c r="F1609" s="1" t="str">
        <f>IF(ISNA(VLOOKUP(B1609,Mapping!$K$5:$O$193,1,FALSE)),"Not Found",VLOOKUP(B1609,Mapping!$K$5:$O$193,5,FALSE))</f>
        <v>Upper South Island</v>
      </c>
      <c r="G1609" s="1" t="str">
        <f t="shared" si="75"/>
        <v>Westpower Ltd2010Upper South Island</v>
      </c>
      <c r="H1609" s="1" t="str">
        <f t="shared" si="76"/>
        <v>Westpower Ltd2010</v>
      </c>
      <c r="I1609" s="1">
        <f t="shared" si="77"/>
        <v>35.931399999999996</v>
      </c>
    </row>
    <row r="1610" spans="1:9">
      <c r="A1610">
        <v>2011</v>
      </c>
      <c r="B1610" t="s">
        <v>255</v>
      </c>
      <c r="C1610">
        <v>181</v>
      </c>
      <c r="D1610">
        <v>17.430050000000001</v>
      </c>
      <c r="E1610" s="1" t="str">
        <f>IF(ISNA(VLOOKUP(B1610,Mapping!$K$5:$N$193,4,FALSE)),"Not Found",VLOOKUP(B1610,Mapping!$K$5:$N$193,4,FALSE))</f>
        <v>Westpower Ltd</v>
      </c>
      <c r="F1610" s="1" t="str">
        <f>IF(ISNA(VLOOKUP(B1610,Mapping!$K$5:$O$193,1,FALSE)),"Not Found",VLOOKUP(B1610,Mapping!$K$5:$O$193,5,FALSE))</f>
        <v>Upper South Island</v>
      </c>
      <c r="G1610" s="1" t="str">
        <f t="shared" si="75"/>
        <v>Westpower Ltd2011Upper South Island</v>
      </c>
      <c r="H1610" s="1" t="str">
        <f t="shared" si="76"/>
        <v>Westpower Ltd2011</v>
      </c>
      <c r="I1610" s="1">
        <f t="shared" si="77"/>
        <v>17.430050000000001</v>
      </c>
    </row>
    <row r="1611" spans="1:9">
      <c r="A1611">
        <v>2000</v>
      </c>
      <c r="B1611" t="s">
        <v>256</v>
      </c>
      <c r="C1611">
        <v>366</v>
      </c>
      <c r="D1611">
        <v>0</v>
      </c>
      <c r="E1611" s="1" t="str">
        <f>IF(ISNA(VLOOKUP(B1611,Mapping!$K$5:$N$193,4,FALSE)),"Not Found",VLOOKUP(B1611,Mapping!$K$5:$N$193,4,FALSE))</f>
        <v>Not Found</v>
      </c>
      <c r="F1611" s="1" t="str">
        <f>IF(ISNA(VLOOKUP(B1611,Mapping!$K$5:$O$193,1,FALSE)),"Not Found",VLOOKUP(B1611,Mapping!$K$5:$O$193,5,FALSE))</f>
        <v>Not Found</v>
      </c>
      <c r="G1611" s="1" t="str">
        <f t="shared" si="75"/>
        <v>Not Found2000Not Found</v>
      </c>
      <c r="H1611" s="1" t="str">
        <f t="shared" si="76"/>
        <v>Not Found2000</v>
      </c>
      <c r="I1611" s="1">
        <f t="shared" si="77"/>
        <v>0</v>
      </c>
    </row>
    <row r="1612" spans="1:9">
      <c r="A1612">
        <v>2004</v>
      </c>
      <c r="B1612" t="s">
        <v>257</v>
      </c>
      <c r="C1612">
        <v>123</v>
      </c>
      <c r="D1612">
        <v>13.975099999999999</v>
      </c>
      <c r="E1612" s="1" t="str">
        <f>IF(ISNA(VLOOKUP(B1612,Mapping!$K$5:$N$193,4,FALSE)),"Not Found",VLOOKUP(B1612,Mapping!$K$5:$N$193,4,FALSE))</f>
        <v>Not Found</v>
      </c>
      <c r="F1612" s="1" t="str">
        <f>IF(ISNA(VLOOKUP(B1612,Mapping!$K$5:$O$193,1,FALSE)),"Not Found",VLOOKUP(B1612,Mapping!$K$5:$O$193,5,FALSE))</f>
        <v>Not Found</v>
      </c>
      <c r="G1612" s="1" t="str">
        <f t="shared" si="75"/>
        <v>Not Found2004Not Found</v>
      </c>
      <c r="H1612" s="1" t="str">
        <f t="shared" si="76"/>
        <v>Not Found2004</v>
      </c>
      <c r="I1612" s="1">
        <f t="shared" si="77"/>
        <v>13.975099999999999</v>
      </c>
    </row>
    <row r="1613" spans="1:9">
      <c r="A1613">
        <v>2000</v>
      </c>
      <c r="B1613" t="s">
        <v>258</v>
      </c>
      <c r="C1613">
        <v>366</v>
      </c>
      <c r="D1613">
        <v>346.01884999999999</v>
      </c>
      <c r="E1613" s="1" t="str">
        <f>IF(ISNA(VLOOKUP(B1613,Mapping!$K$5:$N$193,4,FALSE)),"Not Found",VLOOKUP(B1613,Mapping!$K$5:$N$193,4,FALSE))</f>
        <v>Vector Limited</v>
      </c>
      <c r="F1613" s="1" t="str">
        <f>IF(ISNA(VLOOKUP(B1613,Mapping!$K$5:$O$193,1,FALSE)),"Not Found",VLOOKUP(B1613,Mapping!$K$5:$O$193,5,FALSE))</f>
        <v>Auckland</v>
      </c>
      <c r="G1613" s="1" t="str">
        <f t="shared" si="75"/>
        <v>Vector Limited2000Auckland</v>
      </c>
      <c r="H1613" s="1" t="str">
        <f t="shared" si="76"/>
        <v>Vector Limited2000</v>
      </c>
      <c r="I1613" s="1">
        <f t="shared" si="77"/>
        <v>346.01884999999999</v>
      </c>
    </row>
    <row r="1614" spans="1:9">
      <c r="A1614">
        <v>2001</v>
      </c>
      <c r="B1614" t="s">
        <v>258</v>
      </c>
      <c r="C1614">
        <v>365</v>
      </c>
      <c r="D1614">
        <v>344.71319999999997</v>
      </c>
      <c r="E1614" s="1" t="str">
        <f>IF(ISNA(VLOOKUP(B1614,Mapping!$K$5:$N$193,4,FALSE)),"Not Found",VLOOKUP(B1614,Mapping!$K$5:$N$193,4,FALSE))</f>
        <v>Vector Limited</v>
      </c>
      <c r="F1614" s="1" t="str">
        <f>IF(ISNA(VLOOKUP(B1614,Mapping!$K$5:$O$193,1,FALSE)),"Not Found",VLOOKUP(B1614,Mapping!$K$5:$O$193,5,FALSE))</f>
        <v>Auckland</v>
      </c>
      <c r="G1614" s="1" t="str">
        <f t="shared" si="75"/>
        <v>Vector Limited2001Auckland</v>
      </c>
      <c r="H1614" s="1" t="str">
        <f t="shared" si="76"/>
        <v>Vector Limited2001</v>
      </c>
      <c r="I1614" s="1">
        <f t="shared" si="77"/>
        <v>344.71319999999997</v>
      </c>
    </row>
    <row r="1615" spans="1:9">
      <c r="A1615">
        <v>2002</v>
      </c>
      <c r="B1615" t="s">
        <v>258</v>
      </c>
      <c r="C1615">
        <v>365</v>
      </c>
      <c r="D1615">
        <v>400.2269</v>
      </c>
      <c r="E1615" s="1" t="str">
        <f>IF(ISNA(VLOOKUP(B1615,Mapping!$K$5:$N$193,4,FALSE)),"Not Found",VLOOKUP(B1615,Mapping!$K$5:$N$193,4,FALSE))</f>
        <v>Vector Limited</v>
      </c>
      <c r="F1615" s="1" t="str">
        <f>IF(ISNA(VLOOKUP(B1615,Mapping!$K$5:$O$193,1,FALSE)),"Not Found",VLOOKUP(B1615,Mapping!$K$5:$O$193,5,FALSE))</f>
        <v>Auckland</v>
      </c>
      <c r="G1615" s="1" t="str">
        <f t="shared" si="75"/>
        <v>Vector Limited2002Auckland</v>
      </c>
      <c r="H1615" s="1" t="str">
        <f t="shared" si="76"/>
        <v>Vector Limited2002</v>
      </c>
      <c r="I1615" s="1">
        <f t="shared" si="77"/>
        <v>400.2269</v>
      </c>
    </row>
    <row r="1616" spans="1:9">
      <c r="A1616">
        <v>2003</v>
      </c>
      <c r="B1616" t="s">
        <v>258</v>
      </c>
      <c r="C1616">
        <v>365</v>
      </c>
      <c r="D1616">
        <v>404.9742</v>
      </c>
      <c r="E1616" s="1" t="str">
        <f>IF(ISNA(VLOOKUP(B1616,Mapping!$K$5:$N$193,4,FALSE)),"Not Found",VLOOKUP(B1616,Mapping!$K$5:$N$193,4,FALSE))</f>
        <v>Vector Limited</v>
      </c>
      <c r="F1616" s="1" t="str">
        <f>IF(ISNA(VLOOKUP(B1616,Mapping!$K$5:$O$193,1,FALSE)),"Not Found",VLOOKUP(B1616,Mapping!$K$5:$O$193,5,FALSE))</f>
        <v>Auckland</v>
      </c>
      <c r="G1616" s="1" t="str">
        <f t="shared" si="75"/>
        <v>Vector Limited2003Auckland</v>
      </c>
      <c r="H1616" s="1" t="str">
        <f t="shared" si="76"/>
        <v>Vector Limited2003</v>
      </c>
      <c r="I1616" s="1">
        <f t="shared" si="77"/>
        <v>404.9742</v>
      </c>
    </row>
    <row r="1617" spans="1:9">
      <c r="A1617">
        <v>2004</v>
      </c>
      <c r="B1617" t="s">
        <v>258</v>
      </c>
      <c r="C1617">
        <v>366</v>
      </c>
      <c r="D1617">
        <v>425.73075</v>
      </c>
      <c r="E1617" s="1" t="str">
        <f>IF(ISNA(VLOOKUP(B1617,Mapping!$K$5:$N$193,4,FALSE)),"Not Found",VLOOKUP(B1617,Mapping!$K$5:$N$193,4,FALSE))</f>
        <v>Vector Limited</v>
      </c>
      <c r="F1617" s="1" t="str">
        <f>IF(ISNA(VLOOKUP(B1617,Mapping!$K$5:$O$193,1,FALSE)),"Not Found",VLOOKUP(B1617,Mapping!$K$5:$O$193,5,FALSE))</f>
        <v>Auckland</v>
      </c>
      <c r="G1617" s="1" t="str">
        <f t="shared" si="75"/>
        <v>Vector Limited2004Auckland</v>
      </c>
      <c r="H1617" s="1" t="str">
        <f t="shared" si="76"/>
        <v>Vector Limited2004</v>
      </c>
      <c r="I1617" s="1">
        <f t="shared" si="77"/>
        <v>425.73075</v>
      </c>
    </row>
    <row r="1618" spans="1:9">
      <c r="A1618">
        <v>2005</v>
      </c>
      <c r="B1618" t="s">
        <v>258</v>
      </c>
      <c r="C1618">
        <v>365</v>
      </c>
      <c r="D1618">
        <v>402.7654</v>
      </c>
      <c r="E1618" s="1" t="str">
        <f>IF(ISNA(VLOOKUP(B1618,Mapping!$K$5:$N$193,4,FALSE)),"Not Found",VLOOKUP(B1618,Mapping!$K$5:$N$193,4,FALSE))</f>
        <v>Vector Limited</v>
      </c>
      <c r="F1618" s="1" t="str">
        <f>IF(ISNA(VLOOKUP(B1618,Mapping!$K$5:$O$193,1,FALSE)),"Not Found",VLOOKUP(B1618,Mapping!$K$5:$O$193,5,FALSE))</f>
        <v>Auckland</v>
      </c>
      <c r="G1618" s="1" t="str">
        <f t="shared" si="75"/>
        <v>Vector Limited2005Auckland</v>
      </c>
      <c r="H1618" s="1" t="str">
        <f t="shared" si="76"/>
        <v>Vector Limited2005</v>
      </c>
      <c r="I1618" s="1">
        <f t="shared" si="77"/>
        <v>402.7654</v>
      </c>
    </row>
    <row r="1619" spans="1:9">
      <c r="A1619">
        <v>2006</v>
      </c>
      <c r="B1619" t="s">
        <v>258</v>
      </c>
      <c r="C1619">
        <v>365</v>
      </c>
      <c r="D1619">
        <v>408.20325000000003</v>
      </c>
      <c r="E1619" s="1" t="str">
        <f>IF(ISNA(VLOOKUP(B1619,Mapping!$K$5:$N$193,4,FALSE)),"Not Found",VLOOKUP(B1619,Mapping!$K$5:$N$193,4,FALSE))</f>
        <v>Vector Limited</v>
      </c>
      <c r="F1619" s="1" t="str">
        <f>IF(ISNA(VLOOKUP(B1619,Mapping!$K$5:$O$193,1,FALSE)),"Not Found",VLOOKUP(B1619,Mapping!$K$5:$O$193,5,FALSE))</f>
        <v>Auckland</v>
      </c>
      <c r="G1619" s="1" t="str">
        <f t="shared" si="75"/>
        <v>Vector Limited2006Auckland</v>
      </c>
      <c r="H1619" s="1" t="str">
        <f t="shared" si="76"/>
        <v>Vector Limited2006</v>
      </c>
      <c r="I1619" s="1">
        <f t="shared" si="77"/>
        <v>408.20325000000003</v>
      </c>
    </row>
    <row r="1620" spans="1:9">
      <c r="A1620">
        <v>2007</v>
      </c>
      <c r="B1620" t="s">
        <v>258</v>
      </c>
      <c r="C1620">
        <v>365</v>
      </c>
      <c r="D1620">
        <v>438.30255</v>
      </c>
      <c r="E1620" s="1" t="str">
        <f>IF(ISNA(VLOOKUP(B1620,Mapping!$K$5:$N$193,4,FALSE)),"Not Found",VLOOKUP(B1620,Mapping!$K$5:$N$193,4,FALSE))</f>
        <v>Vector Limited</v>
      </c>
      <c r="F1620" s="1" t="str">
        <f>IF(ISNA(VLOOKUP(B1620,Mapping!$K$5:$O$193,1,FALSE)),"Not Found",VLOOKUP(B1620,Mapping!$K$5:$O$193,5,FALSE))</f>
        <v>Auckland</v>
      </c>
      <c r="G1620" s="1" t="str">
        <f t="shared" si="75"/>
        <v>Vector Limited2007Auckland</v>
      </c>
      <c r="H1620" s="1" t="str">
        <f t="shared" si="76"/>
        <v>Vector Limited2007</v>
      </c>
      <c r="I1620" s="1">
        <f t="shared" si="77"/>
        <v>438.30255</v>
      </c>
    </row>
    <row r="1621" spans="1:9">
      <c r="A1621">
        <v>2008</v>
      </c>
      <c r="B1621" t="s">
        <v>258</v>
      </c>
      <c r="C1621">
        <v>366</v>
      </c>
      <c r="D1621">
        <v>438.49785000000003</v>
      </c>
      <c r="E1621" s="1" t="str">
        <f>IF(ISNA(VLOOKUP(B1621,Mapping!$K$5:$N$193,4,FALSE)),"Not Found",VLOOKUP(B1621,Mapping!$K$5:$N$193,4,FALSE))</f>
        <v>Vector Limited</v>
      </c>
      <c r="F1621" s="1" t="str">
        <f>IF(ISNA(VLOOKUP(B1621,Mapping!$K$5:$O$193,1,FALSE)),"Not Found",VLOOKUP(B1621,Mapping!$K$5:$O$193,5,FALSE))</f>
        <v>Auckland</v>
      </c>
      <c r="G1621" s="1" t="str">
        <f t="shared" si="75"/>
        <v>Vector Limited2008Auckland</v>
      </c>
      <c r="H1621" s="1" t="str">
        <f t="shared" si="76"/>
        <v>Vector Limited2008</v>
      </c>
      <c r="I1621" s="1">
        <f t="shared" si="77"/>
        <v>438.49785000000003</v>
      </c>
    </row>
    <row r="1622" spans="1:9">
      <c r="A1622">
        <v>2009</v>
      </c>
      <c r="B1622" t="s">
        <v>258</v>
      </c>
      <c r="C1622">
        <v>365</v>
      </c>
      <c r="D1622">
        <v>440.54930000000002</v>
      </c>
      <c r="E1622" s="1" t="str">
        <f>IF(ISNA(VLOOKUP(B1622,Mapping!$K$5:$N$193,4,FALSE)),"Not Found",VLOOKUP(B1622,Mapping!$K$5:$N$193,4,FALSE))</f>
        <v>Vector Limited</v>
      </c>
      <c r="F1622" s="1" t="str">
        <f>IF(ISNA(VLOOKUP(B1622,Mapping!$K$5:$O$193,1,FALSE)),"Not Found",VLOOKUP(B1622,Mapping!$K$5:$O$193,5,FALSE))</f>
        <v>Auckland</v>
      </c>
      <c r="G1622" s="1" t="str">
        <f t="shared" si="75"/>
        <v>Vector Limited2009Auckland</v>
      </c>
      <c r="H1622" s="1" t="str">
        <f t="shared" si="76"/>
        <v>Vector Limited2009</v>
      </c>
      <c r="I1622" s="1">
        <f t="shared" si="77"/>
        <v>440.54930000000002</v>
      </c>
    </row>
    <row r="1623" spans="1:9">
      <c r="A1623">
        <v>2010</v>
      </c>
      <c r="B1623" t="s">
        <v>258</v>
      </c>
      <c r="C1623">
        <v>365</v>
      </c>
      <c r="D1623">
        <v>442.18619999999999</v>
      </c>
      <c r="E1623" s="1" t="str">
        <f>IF(ISNA(VLOOKUP(B1623,Mapping!$K$5:$N$193,4,FALSE)),"Not Found",VLOOKUP(B1623,Mapping!$K$5:$N$193,4,FALSE))</f>
        <v>Vector Limited</v>
      </c>
      <c r="F1623" s="1" t="str">
        <f>IF(ISNA(VLOOKUP(B1623,Mapping!$K$5:$O$193,1,FALSE)),"Not Found",VLOOKUP(B1623,Mapping!$K$5:$O$193,5,FALSE))</f>
        <v>Auckland</v>
      </c>
      <c r="G1623" s="1" t="str">
        <f t="shared" si="75"/>
        <v>Vector Limited2010Auckland</v>
      </c>
      <c r="H1623" s="1" t="str">
        <f t="shared" si="76"/>
        <v>Vector Limited2010</v>
      </c>
      <c r="I1623" s="1">
        <f t="shared" si="77"/>
        <v>442.18619999999999</v>
      </c>
    </row>
    <row r="1624" spans="1:9">
      <c r="A1624">
        <v>2011</v>
      </c>
      <c r="B1624" t="s">
        <v>258</v>
      </c>
      <c r="C1624">
        <v>181</v>
      </c>
      <c r="D1624">
        <v>228.82794999999999</v>
      </c>
      <c r="E1624" s="1" t="str">
        <f>IF(ISNA(VLOOKUP(B1624,Mapping!$K$5:$N$193,4,FALSE)),"Not Found",VLOOKUP(B1624,Mapping!$K$5:$N$193,4,FALSE))</f>
        <v>Vector Limited</v>
      </c>
      <c r="F1624" s="1" t="str">
        <f>IF(ISNA(VLOOKUP(B1624,Mapping!$K$5:$O$193,1,FALSE)),"Not Found",VLOOKUP(B1624,Mapping!$K$5:$O$193,5,FALSE))</f>
        <v>Auckland</v>
      </c>
      <c r="G1624" s="1" t="str">
        <f t="shared" si="75"/>
        <v>Vector Limited2011Auckland</v>
      </c>
      <c r="H1624" s="1" t="str">
        <f t="shared" si="76"/>
        <v>Vector Limited2011</v>
      </c>
      <c r="I1624" s="1">
        <f t="shared" si="77"/>
        <v>228.82794999999999</v>
      </c>
    </row>
    <row r="1625" spans="1:9">
      <c r="A1625">
        <v>2000</v>
      </c>
      <c r="B1625" t="s">
        <v>259</v>
      </c>
      <c r="C1625">
        <v>366</v>
      </c>
      <c r="D1625">
        <v>733.33640000000003</v>
      </c>
      <c r="E1625" s="1" t="str">
        <f>IF(ISNA(VLOOKUP(B1625,Mapping!$K$5:$N$193,4,FALSE)),"Not Found",VLOOKUP(B1625,Mapping!$K$5:$N$193,4,FALSE))</f>
        <v>Vector Limited</v>
      </c>
      <c r="F1625" s="1" t="str">
        <f>IF(ISNA(VLOOKUP(B1625,Mapping!$K$5:$O$193,1,FALSE)),"Not Found",VLOOKUP(B1625,Mapping!$K$5:$O$193,5,FALSE))</f>
        <v>Auckland</v>
      </c>
      <c r="G1625" s="1" t="str">
        <f t="shared" si="75"/>
        <v>Vector Limited2000Auckland</v>
      </c>
      <c r="H1625" s="1" t="str">
        <f t="shared" si="76"/>
        <v>Vector Limited2000</v>
      </c>
      <c r="I1625" s="1">
        <f t="shared" si="77"/>
        <v>733.33640000000003</v>
      </c>
    </row>
    <row r="1626" spans="1:9">
      <c r="A1626">
        <v>2001</v>
      </c>
      <c r="B1626" t="s">
        <v>259</v>
      </c>
      <c r="C1626">
        <v>365</v>
      </c>
      <c r="D1626">
        <v>779.67274999999995</v>
      </c>
      <c r="E1626" s="1" t="str">
        <f>IF(ISNA(VLOOKUP(B1626,Mapping!$K$5:$N$193,4,FALSE)),"Not Found",VLOOKUP(B1626,Mapping!$K$5:$N$193,4,FALSE))</f>
        <v>Vector Limited</v>
      </c>
      <c r="F1626" s="1" t="str">
        <f>IF(ISNA(VLOOKUP(B1626,Mapping!$K$5:$O$193,1,FALSE)),"Not Found",VLOOKUP(B1626,Mapping!$K$5:$O$193,5,FALSE))</f>
        <v>Auckland</v>
      </c>
      <c r="G1626" s="1" t="str">
        <f t="shared" si="75"/>
        <v>Vector Limited2001Auckland</v>
      </c>
      <c r="H1626" s="1" t="str">
        <f t="shared" si="76"/>
        <v>Vector Limited2001</v>
      </c>
      <c r="I1626" s="1">
        <f t="shared" si="77"/>
        <v>779.67274999999995</v>
      </c>
    </row>
    <row r="1627" spans="1:9">
      <c r="A1627">
        <v>2002</v>
      </c>
      <c r="B1627" t="s">
        <v>259</v>
      </c>
      <c r="C1627">
        <v>365</v>
      </c>
      <c r="D1627">
        <v>724.74165000000005</v>
      </c>
      <c r="E1627" s="1" t="str">
        <f>IF(ISNA(VLOOKUP(B1627,Mapping!$K$5:$N$193,4,FALSE)),"Not Found",VLOOKUP(B1627,Mapping!$K$5:$N$193,4,FALSE))</f>
        <v>Vector Limited</v>
      </c>
      <c r="F1627" s="1" t="str">
        <f>IF(ISNA(VLOOKUP(B1627,Mapping!$K$5:$O$193,1,FALSE)),"Not Found",VLOOKUP(B1627,Mapping!$K$5:$O$193,5,FALSE))</f>
        <v>Auckland</v>
      </c>
      <c r="G1627" s="1" t="str">
        <f t="shared" si="75"/>
        <v>Vector Limited2002Auckland</v>
      </c>
      <c r="H1627" s="1" t="str">
        <f t="shared" si="76"/>
        <v>Vector Limited2002</v>
      </c>
      <c r="I1627" s="1">
        <f t="shared" si="77"/>
        <v>724.74165000000005</v>
      </c>
    </row>
    <row r="1628" spans="1:9">
      <c r="A1628">
        <v>2003</v>
      </c>
      <c r="B1628" t="s">
        <v>259</v>
      </c>
      <c r="C1628">
        <v>365</v>
      </c>
      <c r="D1628">
        <v>672.69539999999995</v>
      </c>
      <c r="E1628" s="1" t="str">
        <f>IF(ISNA(VLOOKUP(B1628,Mapping!$K$5:$N$193,4,FALSE)),"Not Found",VLOOKUP(B1628,Mapping!$K$5:$N$193,4,FALSE))</f>
        <v>Vector Limited</v>
      </c>
      <c r="F1628" s="1" t="str">
        <f>IF(ISNA(VLOOKUP(B1628,Mapping!$K$5:$O$193,1,FALSE)),"Not Found",VLOOKUP(B1628,Mapping!$K$5:$O$193,5,FALSE))</f>
        <v>Auckland</v>
      </c>
      <c r="G1628" s="1" t="str">
        <f t="shared" si="75"/>
        <v>Vector Limited2003Auckland</v>
      </c>
      <c r="H1628" s="1" t="str">
        <f t="shared" si="76"/>
        <v>Vector Limited2003</v>
      </c>
      <c r="I1628" s="1">
        <f t="shared" si="77"/>
        <v>672.69539999999995</v>
      </c>
    </row>
    <row r="1629" spans="1:9">
      <c r="A1629">
        <v>2004</v>
      </c>
      <c r="B1629" t="s">
        <v>259</v>
      </c>
      <c r="C1629">
        <v>366</v>
      </c>
      <c r="D1629">
        <v>783.96190000000001</v>
      </c>
      <c r="E1629" s="1" t="str">
        <f>IF(ISNA(VLOOKUP(B1629,Mapping!$K$5:$N$193,4,FALSE)),"Not Found",VLOOKUP(B1629,Mapping!$K$5:$N$193,4,FALSE))</f>
        <v>Vector Limited</v>
      </c>
      <c r="F1629" s="1" t="str">
        <f>IF(ISNA(VLOOKUP(B1629,Mapping!$K$5:$O$193,1,FALSE)),"Not Found",VLOOKUP(B1629,Mapping!$K$5:$O$193,5,FALSE))</f>
        <v>Auckland</v>
      </c>
      <c r="G1629" s="1" t="str">
        <f t="shared" si="75"/>
        <v>Vector Limited2004Auckland</v>
      </c>
      <c r="H1629" s="1" t="str">
        <f t="shared" si="76"/>
        <v>Vector Limited2004</v>
      </c>
      <c r="I1629" s="1">
        <f t="shared" si="77"/>
        <v>783.96190000000001</v>
      </c>
    </row>
    <row r="1630" spans="1:9">
      <c r="A1630">
        <v>2005</v>
      </c>
      <c r="B1630" t="s">
        <v>259</v>
      </c>
      <c r="C1630">
        <v>365</v>
      </c>
      <c r="D1630">
        <v>786.3741</v>
      </c>
      <c r="E1630" s="1" t="str">
        <f>IF(ISNA(VLOOKUP(B1630,Mapping!$K$5:$N$193,4,FALSE)),"Not Found",VLOOKUP(B1630,Mapping!$K$5:$N$193,4,FALSE))</f>
        <v>Vector Limited</v>
      </c>
      <c r="F1630" s="1" t="str">
        <f>IF(ISNA(VLOOKUP(B1630,Mapping!$K$5:$O$193,1,FALSE)),"Not Found",VLOOKUP(B1630,Mapping!$K$5:$O$193,5,FALSE))</f>
        <v>Auckland</v>
      </c>
      <c r="G1630" s="1" t="str">
        <f t="shared" si="75"/>
        <v>Vector Limited2005Auckland</v>
      </c>
      <c r="H1630" s="1" t="str">
        <f t="shared" si="76"/>
        <v>Vector Limited2005</v>
      </c>
      <c r="I1630" s="1">
        <f t="shared" si="77"/>
        <v>786.3741</v>
      </c>
    </row>
    <row r="1631" spans="1:9">
      <c r="A1631">
        <v>2006</v>
      </c>
      <c r="B1631" t="s">
        <v>259</v>
      </c>
      <c r="C1631">
        <v>365</v>
      </c>
      <c r="D1631">
        <v>767.05375000000004</v>
      </c>
      <c r="E1631" s="1" t="str">
        <f>IF(ISNA(VLOOKUP(B1631,Mapping!$K$5:$N$193,4,FALSE)),"Not Found",VLOOKUP(B1631,Mapping!$K$5:$N$193,4,FALSE))</f>
        <v>Vector Limited</v>
      </c>
      <c r="F1631" s="1" t="str">
        <f>IF(ISNA(VLOOKUP(B1631,Mapping!$K$5:$O$193,1,FALSE)),"Not Found",VLOOKUP(B1631,Mapping!$K$5:$O$193,5,FALSE))</f>
        <v>Auckland</v>
      </c>
      <c r="G1631" s="1" t="str">
        <f t="shared" si="75"/>
        <v>Vector Limited2006Auckland</v>
      </c>
      <c r="H1631" s="1" t="str">
        <f t="shared" si="76"/>
        <v>Vector Limited2006</v>
      </c>
      <c r="I1631" s="1">
        <f t="shared" si="77"/>
        <v>767.05375000000004</v>
      </c>
    </row>
    <row r="1632" spans="1:9">
      <c r="A1632">
        <v>2007</v>
      </c>
      <c r="B1632" t="s">
        <v>259</v>
      </c>
      <c r="C1632">
        <v>365</v>
      </c>
      <c r="D1632">
        <v>502.44290000000001</v>
      </c>
      <c r="E1632" s="1" t="str">
        <f>IF(ISNA(VLOOKUP(B1632,Mapping!$K$5:$N$193,4,FALSE)),"Not Found",VLOOKUP(B1632,Mapping!$K$5:$N$193,4,FALSE))</f>
        <v>Vector Limited</v>
      </c>
      <c r="F1632" s="1" t="str">
        <f>IF(ISNA(VLOOKUP(B1632,Mapping!$K$5:$O$193,1,FALSE)),"Not Found",VLOOKUP(B1632,Mapping!$K$5:$O$193,5,FALSE))</f>
        <v>Auckland</v>
      </c>
      <c r="G1632" s="1" t="str">
        <f t="shared" si="75"/>
        <v>Vector Limited2007Auckland</v>
      </c>
      <c r="H1632" s="1" t="str">
        <f t="shared" si="76"/>
        <v>Vector Limited2007</v>
      </c>
      <c r="I1632" s="1">
        <f t="shared" si="77"/>
        <v>502.44290000000001</v>
      </c>
    </row>
    <row r="1633" spans="1:9">
      <c r="A1633">
        <v>2008</v>
      </c>
      <c r="B1633" t="s">
        <v>259</v>
      </c>
      <c r="C1633">
        <v>366</v>
      </c>
      <c r="D1633">
        <v>323.34699999999998</v>
      </c>
      <c r="E1633" s="1" t="str">
        <f>IF(ISNA(VLOOKUP(B1633,Mapping!$K$5:$N$193,4,FALSE)),"Not Found",VLOOKUP(B1633,Mapping!$K$5:$N$193,4,FALSE))</f>
        <v>Vector Limited</v>
      </c>
      <c r="F1633" s="1" t="str">
        <f>IF(ISNA(VLOOKUP(B1633,Mapping!$K$5:$O$193,1,FALSE)),"Not Found",VLOOKUP(B1633,Mapping!$K$5:$O$193,5,FALSE))</f>
        <v>Auckland</v>
      </c>
      <c r="G1633" s="1" t="str">
        <f t="shared" si="75"/>
        <v>Vector Limited2008Auckland</v>
      </c>
      <c r="H1633" s="1" t="str">
        <f t="shared" si="76"/>
        <v>Vector Limited2008</v>
      </c>
      <c r="I1633" s="1">
        <f t="shared" si="77"/>
        <v>323.34699999999998</v>
      </c>
    </row>
    <row r="1634" spans="1:9">
      <c r="A1634">
        <v>2009</v>
      </c>
      <c r="B1634" t="s">
        <v>259</v>
      </c>
      <c r="C1634">
        <v>365</v>
      </c>
      <c r="D1634">
        <v>305.13465000000002</v>
      </c>
      <c r="E1634" s="1" t="str">
        <f>IF(ISNA(VLOOKUP(B1634,Mapping!$K$5:$N$193,4,FALSE)),"Not Found",VLOOKUP(B1634,Mapping!$K$5:$N$193,4,FALSE))</f>
        <v>Vector Limited</v>
      </c>
      <c r="F1634" s="1" t="str">
        <f>IF(ISNA(VLOOKUP(B1634,Mapping!$K$5:$O$193,1,FALSE)),"Not Found",VLOOKUP(B1634,Mapping!$K$5:$O$193,5,FALSE))</f>
        <v>Auckland</v>
      </c>
      <c r="G1634" s="1" t="str">
        <f t="shared" si="75"/>
        <v>Vector Limited2009Auckland</v>
      </c>
      <c r="H1634" s="1" t="str">
        <f t="shared" si="76"/>
        <v>Vector Limited2009</v>
      </c>
      <c r="I1634" s="1">
        <f t="shared" si="77"/>
        <v>305.13465000000002</v>
      </c>
    </row>
    <row r="1635" spans="1:9">
      <c r="A1635">
        <v>2010</v>
      </c>
      <c r="B1635" t="s">
        <v>259</v>
      </c>
      <c r="C1635">
        <v>365</v>
      </c>
      <c r="D1635">
        <v>334.65890000000002</v>
      </c>
      <c r="E1635" s="1" t="str">
        <f>IF(ISNA(VLOOKUP(B1635,Mapping!$K$5:$N$193,4,FALSE)),"Not Found",VLOOKUP(B1635,Mapping!$K$5:$N$193,4,FALSE))</f>
        <v>Vector Limited</v>
      </c>
      <c r="F1635" s="1" t="str">
        <f>IF(ISNA(VLOOKUP(B1635,Mapping!$K$5:$O$193,1,FALSE)),"Not Found",VLOOKUP(B1635,Mapping!$K$5:$O$193,5,FALSE))</f>
        <v>Auckland</v>
      </c>
      <c r="G1635" s="1" t="str">
        <f t="shared" si="75"/>
        <v>Vector Limited2010Auckland</v>
      </c>
      <c r="H1635" s="1" t="str">
        <f t="shared" si="76"/>
        <v>Vector Limited2010</v>
      </c>
      <c r="I1635" s="1">
        <f t="shared" si="77"/>
        <v>334.65890000000002</v>
      </c>
    </row>
    <row r="1636" spans="1:9">
      <c r="A1636">
        <v>2011</v>
      </c>
      <c r="B1636" t="s">
        <v>259</v>
      </c>
      <c r="C1636">
        <v>181</v>
      </c>
      <c r="D1636">
        <v>126.93195</v>
      </c>
      <c r="E1636" s="1" t="str">
        <f>IF(ISNA(VLOOKUP(B1636,Mapping!$K$5:$N$193,4,FALSE)),"Not Found",VLOOKUP(B1636,Mapping!$K$5:$N$193,4,FALSE))</f>
        <v>Vector Limited</v>
      </c>
      <c r="F1636" s="1" t="str">
        <f>IF(ISNA(VLOOKUP(B1636,Mapping!$K$5:$O$193,1,FALSE)),"Not Found",VLOOKUP(B1636,Mapping!$K$5:$O$193,5,FALSE))</f>
        <v>Auckland</v>
      </c>
      <c r="G1636" s="1" t="str">
        <f t="shared" si="75"/>
        <v>Vector Limited2011Auckland</v>
      </c>
      <c r="H1636" s="1" t="str">
        <f t="shared" si="76"/>
        <v>Vector Limited2011</v>
      </c>
      <c r="I1636" s="1">
        <f t="shared" si="77"/>
        <v>126.93195</v>
      </c>
    </row>
    <row r="1637" spans="1:9">
      <c r="A1637">
        <v>2000</v>
      </c>
      <c r="B1637" t="s">
        <v>260</v>
      </c>
      <c r="C1637">
        <v>366</v>
      </c>
      <c r="D1637">
        <v>158.90620000000001</v>
      </c>
      <c r="E1637" s="1" t="str">
        <f>IF(ISNA(VLOOKUP(B1637,Mapping!$K$5:$N$193,4,FALSE)),"Not Found",VLOOKUP(B1637,Mapping!$K$5:$N$193,4,FALSE))</f>
        <v>Unison Network Ltd</v>
      </c>
      <c r="F1637" s="1" t="str">
        <f>IF(ISNA(VLOOKUP(B1637,Mapping!$K$5:$O$193,1,FALSE)),"Not Found",VLOOKUP(B1637,Mapping!$K$5:$O$193,5,FALSE))</f>
        <v>Bay of Plenty</v>
      </c>
      <c r="G1637" s="1" t="str">
        <f t="shared" si="75"/>
        <v>Unison Network Ltd2000Bay of Plenty</v>
      </c>
      <c r="H1637" s="1" t="str">
        <f t="shared" si="76"/>
        <v>Unison Network Ltd2000</v>
      </c>
      <c r="I1637" s="1">
        <f t="shared" si="77"/>
        <v>158.90620000000001</v>
      </c>
    </row>
    <row r="1638" spans="1:9">
      <c r="A1638">
        <v>2001</v>
      </c>
      <c r="B1638" t="s">
        <v>260</v>
      </c>
      <c r="C1638">
        <v>365</v>
      </c>
      <c r="D1638">
        <v>150.54220000000001</v>
      </c>
      <c r="E1638" s="1" t="str">
        <f>IF(ISNA(VLOOKUP(B1638,Mapping!$K$5:$N$193,4,FALSE)),"Not Found",VLOOKUP(B1638,Mapping!$K$5:$N$193,4,FALSE))</f>
        <v>Unison Network Ltd</v>
      </c>
      <c r="F1638" s="1" t="str">
        <f>IF(ISNA(VLOOKUP(B1638,Mapping!$K$5:$O$193,1,FALSE)),"Not Found",VLOOKUP(B1638,Mapping!$K$5:$O$193,5,FALSE))</f>
        <v>Bay of Plenty</v>
      </c>
      <c r="G1638" s="1" t="str">
        <f t="shared" si="75"/>
        <v>Unison Network Ltd2001Bay of Plenty</v>
      </c>
      <c r="H1638" s="1" t="str">
        <f t="shared" si="76"/>
        <v>Unison Network Ltd2001</v>
      </c>
      <c r="I1638" s="1">
        <f t="shared" si="77"/>
        <v>150.54220000000001</v>
      </c>
    </row>
    <row r="1639" spans="1:9">
      <c r="A1639">
        <v>2002</v>
      </c>
      <c r="B1639" t="s">
        <v>260</v>
      </c>
      <c r="C1639">
        <v>365</v>
      </c>
      <c r="D1639">
        <v>151.20779999999999</v>
      </c>
      <c r="E1639" s="1" t="str">
        <f>IF(ISNA(VLOOKUP(B1639,Mapping!$K$5:$N$193,4,FALSE)),"Not Found",VLOOKUP(B1639,Mapping!$K$5:$N$193,4,FALSE))</f>
        <v>Unison Network Ltd</v>
      </c>
      <c r="F1639" s="1" t="str">
        <f>IF(ISNA(VLOOKUP(B1639,Mapping!$K$5:$O$193,1,FALSE)),"Not Found",VLOOKUP(B1639,Mapping!$K$5:$O$193,5,FALSE))</f>
        <v>Bay of Plenty</v>
      </c>
      <c r="G1639" s="1" t="str">
        <f t="shared" si="75"/>
        <v>Unison Network Ltd2002Bay of Plenty</v>
      </c>
      <c r="H1639" s="1" t="str">
        <f t="shared" si="76"/>
        <v>Unison Network Ltd2002</v>
      </c>
      <c r="I1639" s="1">
        <f t="shared" si="77"/>
        <v>151.20779999999999</v>
      </c>
    </row>
    <row r="1640" spans="1:9">
      <c r="A1640">
        <v>2003</v>
      </c>
      <c r="B1640" t="s">
        <v>260</v>
      </c>
      <c r="C1640">
        <v>365</v>
      </c>
      <c r="D1640">
        <v>140.27590000000001</v>
      </c>
      <c r="E1640" s="1" t="str">
        <f>IF(ISNA(VLOOKUP(B1640,Mapping!$K$5:$N$193,4,FALSE)),"Not Found",VLOOKUP(B1640,Mapping!$K$5:$N$193,4,FALSE))</f>
        <v>Unison Network Ltd</v>
      </c>
      <c r="F1640" s="1" t="str">
        <f>IF(ISNA(VLOOKUP(B1640,Mapping!$K$5:$O$193,1,FALSE)),"Not Found",VLOOKUP(B1640,Mapping!$K$5:$O$193,5,FALSE))</f>
        <v>Bay of Plenty</v>
      </c>
      <c r="G1640" s="1" t="str">
        <f t="shared" si="75"/>
        <v>Unison Network Ltd2003Bay of Plenty</v>
      </c>
      <c r="H1640" s="1" t="str">
        <f t="shared" si="76"/>
        <v>Unison Network Ltd2003</v>
      </c>
      <c r="I1640" s="1">
        <f t="shared" si="77"/>
        <v>140.27590000000001</v>
      </c>
    </row>
    <row r="1641" spans="1:9">
      <c r="A1641">
        <v>2004</v>
      </c>
      <c r="B1641" t="s">
        <v>260</v>
      </c>
      <c r="C1641">
        <v>366</v>
      </c>
      <c r="D1641">
        <v>131.2089</v>
      </c>
      <c r="E1641" s="1" t="str">
        <f>IF(ISNA(VLOOKUP(B1641,Mapping!$K$5:$N$193,4,FALSE)),"Not Found",VLOOKUP(B1641,Mapping!$K$5:$N$193,4,FALSE))</f>
        <v>Unison Network Ltd</v>
      </c>
      <c r="F1641" s="1" t="str">
        <f>IF(ISNA(VLOOKUP(B1641,Mapping!$K$5:$O$193,1,FALSE)),"Not Found",VLOOKUP(B1641,Mapping!$K$5:$O$193,5,FALSE))</f>
        <v>Bay of Plenty</v>
      </c>
      <c r="G1641" s="1" t="str">
        <f t="shared" si="75"/>
        <v>Unison Network Ltd2004Bay of Plenty</v>
      </c>
      <c r="H1641" s="1" t="str">
        <f t="shared" si="76"/>
        <v>Unison Network Ltd2004</v>
      </c>
      <c r="I1641" s="1">
        <f t="shared" si="77"/>
        <v>131.2089</v>
      </c>
    </row>
    <row r="1642" spans="1:9">
      <c r="A1642">
        <v>2005</v>
      </c>
      <c r="B1642" t="s">
        <v>260</v>
      </c>
      <c r="C1642">
        <v>365</v>
      </c>
      <c r="D1642">
        <v>132.55240000000001</v>
      </c>
      <c r="E1642" s="1" t="str">
        <f>IF(ISNA(VLOOKUP(B1642,Mapping!$K$5:$N$193,4,FALSE)),"Not Found",VLOOKUP(B1642,Mapping!$K$5:$N$193,4,FALSE))</f>
        <v>Unison Network Ltd</v>
      </c>
      <c r="F1642" s="1" t="str">
        <f>IF(ISNA(VLOOKUP(B1642,Mapping!$K$5:$O$193,1,FALSE)),"Not Found",VLOOKUP(B1642,Mapping!$K$5:$O$193,5,FALSE))</f>
        <v>Bay of Plenty</v>
      </c>
      <c r="G1642" s="1" t="str">
        <f t="shared" si="75"/>
        <v>Unison Network Ltd2005Bay of Plenty</v>
      </c>
      <c r="H1642" s="1" t="str">
        <f t="shared" si="76"/>
        <v>Unison Network Ltd2005</v>
      </c>
      <c r="I1642" s="1">
        <f t="shared" si="77"/>
        <v>132.55240000000001</v>
      </c>
    </row>
    <row r="1643" spans="1:9">
      <c r="A1643">
        <v>2006</v>
      </c>
      <c r="B1643" t="s">
        <v>260</v>
      </c>
      <c r="C1643">
        <v>365</v>
      </c>
      <c r="D1643">
        <v>137.16374999999999</v>
      </c>
      <c r="E1643" s="1" t="str">
        <f>IF(ISNA(VLOOKUP(B1643,Mapping!$K$5:$N$193,4,FALSE)),"Not Found",VLOOKUP(B1643,Mapping!$K$5:$N$193,4,FALSE))</f>
        <v>Unison Network Ltd</v>
      </c>
      <c r="F1643" s="1" t="str">
        <f>IF(ISNA(VLOOKUP(B1643,Mapping!$K$5:$O$193,1,FALSE)),"Not Found",VLOOKUP(B1643,Mapping!$K$5:$O$193,5,FALSE))</f>
        <v>Bay of Plenty</v>
      </c>
      <c r="G1643" s="1" t="str">
        <f t="shared" si="75"/>
        <v>Unison Network Ltd2006Bay of Plenty</v>
      </c>
      <c r="H1643" s="1" t="str">
        <f t="shared" si="76"/>
        <v>Unison Network Ltd2006</v>
      </c>
      <c r="I1643" s="1">
        <f t="shared" si="77"/>
        <v>137.16374999999999</v>
      </c>
    </row>
    <row r="1644" spans="1:9">
      <c r="A1644">
        <v>2007</v>
      </c>
      <c r="B1644" t="s">
        <v>260</v>
      </c>
      <c r="C1644">
        <v>365</v>
      </c>
      <c r="D1644">
        <v>141.12559999999999</v>
      </c>
      <c r="E1644" s="1" t="str">
        <f>IF(ISNA(VLOOKUP(B1644,Mapping!$K$5:$N$193,4,FALSE)),"Not Found",VLOOKUP(B1644,Mapping!$K$5:$N$193,4,FALSE))</f>
        <v>Unison Network Ltd</v>
      </c>
      <c r="F1644" s="1" t="str">
        <f>IF(ISNA(VLOOKUP(B1644,Mapping!$K$5:$O$193,1,FALSE)),"Not Found",VLOOKUP(B1644,Mapping!$K$5:$O$193,5,FALSE))</f>
        <v>Bay of Plenty</v>
      </c>
      <c r="G1644" s="1" t="str">
        <f t="shared" si="75"/>
        <v>Unison Network Ltd2007Bay of Plenty</v>
      </c>
      <c r="H1644" s="1" t="str">
        <f t="shared" si="76"/>
        <v>Unison Network Ltd2007</v>
      </c>
      <c r="I1644" s="1">
        <f t="shared" si="77"/>
        <v>141.12559999999999</v>
      </c>
    </row>
    <row r="1645" spans="1:9">
      <c r="A1645">
        <v>2008</v>
      </c>
      <c r="B1645" t="s">
        <v>260</v>
      </c>
      <c r="C1645">
        <v>366</v>
      </c>
      <c r="D1645">
        <v>143.79965000000001</v>
      </c>
      <c r="E1645" s="1" t="str">
        <f>IF(ISNA(VLOOKUP(B1645,Mapping!$K$5:$N$193,4,FALSE)),"Not Found",VLOOKUP(B1645,Mapping!$K$5:$N$193,4,FALSE))</f>
        <v>Unison Network Ltd</v>
      </c>
      <c r="F1645" s="1" t="str">
        <f>IF(ISNA(VLOOKUP(B1645,Mapping!$K$5:$O$193,1,FALSE)),"Not Found",VLOOKUP(B1645,Mapping!$K$5:$O$193,5,FALSE))</f>
        <v>Bay of Plenty</v>
      </c>
      <c r="G1645" s="1" t="str">
        <f t="shared" si="75"/>
        <v>Unison Network Ltd2008Bay of Plenty</v>
      </c>
      <c r="H1645" s="1" t="str">
        <f t="shared" si="76"/>
        <v>Unison Network Ltd2008</v>
      </c>
      <c r="I1645" s="1">
        <f t="shared" si="77"/>
        <v>143.79965000000001</v>
      </c>
    </row>
    <row r="1646" spans="1:9">
      <c r="A1646">
        <v>2009</v>
      </c>
      <c r="B1646" t="s">
        <v>260</v>
      </c>
      <c r="C1646">
        <v>365</v>
      </c>
      <c r="D1646">
        <v>129.9331</v>
      </c>
      <c r="E1646" s="1" t="str">
        <f>IF(ISNA(VLOOKUP(B1646,Mapping!$K$5:$N$193,4,FALSE)),"Not Found",VLOOKUP(B1646,Mapping!$K$5:$N$193,4,FALSE))</f>
        <v>Unison Network Ltd</v>
      </c>
      <c r="F1646" s="1" t="str">
        <f>IF(ISNA(VLOOKUP(B1646,Mapping!$K$5:$O$193,1,FALSE)),"Not Found",VLOOKUP(B1646,Mapping!$K$5:$O$193,5,FALSE))</f>
        <v>Bay of Plenty</v>
      </c>
      <c r="G1646" s="1" t="str">
        <f t="shared" si="75"/>
        <v>Unison Network Ltd2009Bay of Plenty</v>
      </c>
      <c r="H1646" s="1" t="str">
        <f t="shared" si="76"/>
        <v>Unison Network Ltd2009</v>
      </c>
      <c r="I1646" s="1">
        <f t="shared" si="77"/>
        <v>129.9331</v>
      </c>
    </row>
    <row r="1647" spans="1:9">
      <c r="A1647">
        <v>2010</v>
      </c>
      <c r="B1647" t="s">
        <v>260</v>
      </c>
      <c r="C1647">
        <v>365</v>
      </c>
      <c r="D1647">
        <v>121.4049</v>
      </c>
      <c r="E1647" s="1" t="str">
        <f>IF(ISNA(VLOOKUP(B1647,Mapping!$K$5:$N$193,4,FALSE)),"Not Found",VLOOKUP(B1647,Mapping!$K$5:$N$193,4,FALSE))</f>
        <v>Unison Network Ltd</v>
      </c>
      <c r="F1647" s="1" t="str">
        <f>IF(ISNA(VLOOKUP(B1647,Mapping!$K$5:$O$193,1,FALSE)),"Not Found",VLOOKUP(B1647,Mapping!$K$5:$O$193,5,FALSE))</f>
        <v>Bay of Plenty</v>
      </c>
      <c r="G1647" s="1" t="str">
        <f t="shared" si="75"/>
        <v>Unison Network Ltd2010Bay of Plenty</v>
      </c>
      <c r="H1647" s="1" t="str">
        <f t="shared" si="76"/>
        <v>Unison Network Ltd2010</v>
      </c>
      <c r="I1647" s="1">
        <f t="shared" si="77"/>
        <v>121.4049</v>
      </c>
    </row>
    <row r="1648" spans="1:9">
      <c r="A1648">
        <v>2011</v>
      </c>
      <c r="B1648" t="s">
        <v>260</v>
      </c>
      <c r="C1648">
        <v>181</v>
      </c>
      <c r="D1648">
        <v>56.632100000000001</v>
      </c>
      <c r="E1648" s="1" t="str">
        <f>IF(ISNA(VLOOKUP(B1648,Mapping!$K$5:$N$193,4,FALSE)),"Not Found",VLOOKUP(B1648,Mapping!$K$5:$N$193,4,FALSE))</f>
        <v>Unison Network Ltd</v>
      </c>
      <c r="F1648" s="1" t="str">
        <f>IF(ISNA(VLOOKUP(B1648,Mapping!$K$5:$O$193,1,FALSE)),"Not Found",VLOOKUP(B1648,Mapping!$K$5:$O$193,5,FALSE))</f>
        <v>Bay of Plenty</v>
      </c>
      <c r="G1648" s="1" t="str">
        <f t="shared" si="75"/>
        <v>Unison Network Ltd2011Bay of Plenty</v>
      </c>
      <c r="H1648" s="1" t="str">
        <f t="shared" si="76"/>
        <v>Unison Network Ltd2011</v>
      </c>
      <c r="I1648" s="1">
        <f t="shared" si="77"/>
        <v>56.632100000000001</v>
      </c>
    </row>
    <row r="1649" spans="1:9">
      <c r="A1649">
        <v>2000</v>
      </c>
      <c r="B1649" t="s">
        <v>261</v>
      </c>
      <c r="C1649">
        <v>366</v>
      </c>
      <c r="D1649">
        <v>195.77350000000001</v>
      </c>
      <c r="E1649" s="1" t="str">
        <f>IF(ISNA(VLOOKUP(B1649,Mapping!$K$5:$N$193,4,FALSE)),"Not Found",VLOOKUP(B1649,Mapping!$K$5:$N$193,4,FALSE))</f>
        <v>Unison Network Ltd</v>
      </c>
      <c r="F1649" s="1" t="str">
        <f>IF(ISNA(VLOOKUP(B1649,Mapping!$K$5:$O$193,1,FALSE)),"Not Found",VLOOKUP(B1649,Mapping!$K$5:$O$193,5,FALSE))</f>
        <v>Bay of Plenty</v>
      </c>
      <c r="G1649" s="1" t="str">
        <f t="shared" si="75"/>
        <v>Unison Network Ltd2000Bay of Plenty</v>
      </c>
      <c r="H1649" s="1" t="str">
        <f t="shared" si="76"/>
        <v>Unison Network Ltd2000</v>
      </c>
      <c r="I1649" s="1">
        <f t="shared" si="77"/>
        <v>195.77350000000001</v>
      </c>
    </row>
    <row r="1650" spans="1:9">
      <c r="A1650">
        <v>2001</v>
      </c>
      <c r="B1650" t="s">
        <v>261</v>
      </c>
      <c r="C1650">
        <v>365</v>
      </c>
      <c r="D1650">
        <v>205.05359999999999</v>
      </c>
      <c r="E1650" s="1" t="str">
        <f>IF(ISNA(VLOOKUP(B1650,Mapping!$K$5:$N$193,4,FALSE)),"Not Found",VLOOKUP(B1650,Mapping!$K$5:$N$193,4,FALSE))</f>
        <v>Unison Network Ltd</v>
      </c>
      <c r="F1650" s="1" t="str">
        <f>IF(ISNA(VLOOKUP(B1650,Mapping!$K$5:$O$193,1,FALSE)),"Not Found",VLOOKUP(B1650,Mapping!$K$5:$O$193,5,FALSE))</f>
        <v>Bay of Plenty</v>
      </c>
      <c r="G1650" s="1" t="str">
        <f t="shared" si="75"/>
        <v>Unison Network Ltd2001Bay of Plenty</v>
      </c>
      <c r="H1650" s="1" t="str">
        <f t="shared" si="76"/>
        <v>Unison Network Ltd2001</v>
      </c>
      <c r="I1650" s="1">
        <f t="shared" si="77"/>
        <v>205.05359999999999</v>
      </c>
    </row>
    <row r="1651" spans="1:9">
      <c r="A1651">
        <v>2002</v>
      </c>
      <c r="B1651" t="s">
        <v>261</v>
      </c>
      <c r="C1651">
        <v>365</v>
      </c>
      <c r="D1651">
        <v>211.54365000000001</v>
      </c>
      <c r="E1651" s="1" t="str">
        <f>IF(ISNA(VLOOKUP(B1651,Mapping!$K$5:$N$193,4,FALSE)),"Not Found",VLOOKUP(B1651,Mapping!$K$5:$N$193,4,FALSE))</f>
        <v>Unison Network Ltd</v>
      </c>
      <c r="F1651" s="1" t="str">
        <f>IF(ISNA(VLOOKUP(B1651,Mapping!$K$5:$O$193,1,FALSE)),"Not Found",VLOOKUP(B1651,Mapping!$K$5:$O$193,5,FALSE))</f>
        <v>Bay of Plenty</v>
      </c>
      <c r="G1651" s="1" t="str">
        <f t="shared" si="75"/>
        <v>Unison Network Ltd2002Bay of Plenty</v>
      </c>
      <c r="H1651" s="1" t="str">
        <f t="shared" si="76"/>
        <v>Unison Network Ltd2002</v>
      </c>
      <c r="I1651" s="1">
        <f t="shared" si="77"/>
        <v>211.54365000000001</v>
      </c>
    </row>
    <row r="1652" spans="1:9">
      <c r="A1652">
        <v>2003</v>
      </c>
      <c r="B1652" t="s">
        <v>261</v>
      </c>
      <c r="C1652">
        <v>365</v>
      </c>
      <c r="D1652">
        <v>207.20869999999999</v>
      </c>
      <c r="E1652" s="1" t="str">
        <f>IF(ISNA(VLOOKUP(B1652,Mapping!$K$5:$N$193,4,FALSE)),"Not Found",VLOOKUP(B1652,Mapping!$K$5:$N$193,4,FALSE))</f>
        <v>Unison Network Ltd</v>
      </c>
      <c r="F1652" s="1" t="str">
        <f>IF(ISNA(VLOOKUP(B1652,Mapping!$K$5:$O$193,1,FALSE)),"Not Found",VLOOKUP(B1652,Mapping!$K$5:$O$193,5,FALSE))</f>
        <v>Bay of Plenty</v>
      </c>
      <c r="G1652" s="1" t="str">
        <f t="shared" si="75"/>
        <v>Unison Network Ltd2003Bay of Plenty</v>
      </c>
      <c r="H1652" s="1" t="str">
        <f t="shared" si="76"/>
        <v>Unison Network Ltd2003</v>
      </c>
      <c r="I1652" s="1">
        <f t="shared" si="77"/>
        <v>207.20869999999999</v>
      </c>
    </row>
    <row r="1653" spans="1:9">
      <c r="A1653">
        <v>2004</v>
      </c>
      <c r="B1653" t="s">
        <v>261</v>
      </c>
      <c r="C1653">
        <v>366</v>
      </c>
      <c r="D1653">
        <v>203.22829999999999</v>
      </c>
      <c r="E1653" s="1" t="str">
        <f>IF(ISNA(VLOOKUP(B1653,Mapping!$K$5:$N$193,4,FALSE)),"Not Found",VLOOKUP(B1653,Mapping!$K$5:$N$193,4,FALSE))</f>
        <v>Unison Network Ltd</v>
      </c>
      <c r="F1653" s="1" t="str">
        <f>IF(ISNA(VLOOKUP(B1653,Mapping!$K$5:$O$193,1,FALSE)),"Not Found",VLOOKUP(B1653,Mapping!$K$5:$O$193,5,FALSE))</f>
        <v>Bay of Plenty</v>
      </c>
      <c r="G1653" s="1" t="str">
        <f t="shared" si="75"/>
        <v>Unison Network Ltd2004Bay of Plenty</v>
      </c>
      <c r="H1653" s="1" t="str">
        <f t="shared" si="76"/>
        <v>Unison Network Ltd2004</v>
      </c>
      <c r="I1653" s="1">
        <f t="shared" si="77"/>
        <v>203.22829999999999</v>
      </c>
    </row>
    <row r="1654" spans="1:9">
      <c r="A1654">
        <v>2005</v>
      </c>
      <c r="B1654" t="s">
        <v>261</v>
      </c>
      <c r="C1654">
        <v>365</v>
      </c>
      <c r="D1654">
        <v>201.4443</v>
      </c>
      <c r="E1654" s="1" t="str">
        <f>IF(ISNA(VLOOKUP(B1654,Mapping!$K$5:$N$193,4,FALSE)),"Not Found",VLOOKUP(B1654,Mapping!$K$5:$N$193,4,FALSE))</f>
        <v>Unison Network Ltd</v>
      </c>
      <c r="F1654" s="1" t="str">
        <f>IF(ISNA(VLOOKUP(B1654,Mapping!$K$5:$O$193,1,FALSE)),"Not Found",VLOOKUP(B1654,Mapping!$K$5:$O$193,5,FALSE))</f>
        <v>Bay of Plenty</v>
      </c>
      <c r="G1654" s="1" t="str">
        <f t="shared" si="75"/>
        <v>Unison Network Ltd2005Bay of Plenty</v>
      </c>
      <c r="H1654" s="1" t="str">
        <f t="shared" si="76"/>
        <v>Unison Network Ltd2005</v>
      </c>
      <c r="I1654" s="1">
        <f t="shared" si="77"/>
        <v>201.4443</v>
      </c>
    </row>
    <row r="1655" spans="1:9">
      <c r="A1655">
        <v>2006</v>
      </c>
      <c r="B1655" t="s">
        <v>261</v>
      </c>
      <c r="C1655">
        <v>365</v>
      </c>
      <c r="D1655">
        <v>199.20945</v>
      </c>
      <c r="E1655" s="1" t="str">
        <f>IF(ISNA(VLOOKUP(B1655,Mapping!$K$5:$N$193,4,FALSE)),"Not Found",VLOOKUP(B1655,Mapping!$K$5:$N$193,4,FALSE))</f>
        <v>Unison Network Ltd</v>
      </c>
      <c r="F1655" s="1" t="str">
        <f>IF(ISNA(VLOOKUP(B1655,Mapping!$K$5:$O$193,1,FALSE)),"Not Found",VLOOKUP(B1655,Mapping!$K$5:$O$193,5,FALSE))</f>
        <v>Bay of Plenty</v>
      </c>
      <c r="G1655" s="1" t="str">
        <f t="shared" si="75"/>
        <v>Unison Network Ltd2006Bay of Plenty</v>
      </c>
      <c r="H1655" s="1" t="str">
        <f t="shared" si="76"/>
        <v>Unison Network Ltd2006</v>
      </c>
      <c r="I1655" s="1">
        <f t="shared" si="77"/>
        <v>199.20945</v>
      </c>
    </row>
    <row r="1656" spans="1:9">
      <c r="A1656">
        <v>2007</v>
      </c>
      <c r="B1656" t="s">
        <v>261</v>
      </c>
      <c r="C1656">
        <v>365</v>
      </c>
      <c r="D1656">
        <v>202.02690000000001</v>
      </c>
      <c r="E1656" s="1" t="str">
        <f>IF(ISNA(VLOOKUP(B1656,Mapping!$K$5:$N$193,4,FALSE)),"Not Found",VLOOKUP(B1656,Mapping!$K$5:$N$193,4,FALSE))</f>
        <v>Unison Network Ltd</v>
      </c>
      <c r="F1656" s="1" t="str">
        <f>IF(ISNA(VLOOKUP(B1656,Mapping!$K$5:$O$193,1,FALSE)),"Not Found",VLOOKUP(B1656,Mapping!$K$5:$O$193,5,FALSE))</f>
        <v>Bay of Plenty</v>
      </c>
      <c r="G1656" s="1" t="str">
        <f t="shared" si="75"/>
        <v>Unison Network Ltd2007Bay of Plenty</v>
      </c>
      <c r="H1656" s="1" t="str">
        <f t="shared" si="76"/>
        <v>Unison Network Ltd2007</v>
      </c>
      <c r="I1656" s="1">
        <f t="shared" si="77"/>
        <v>202.02690000000001</v>
      </c>
    </row>
    <row r="1657" spans="1:9">
      <c r="A1657">
        <v>2008</v>
      </c>
      <c r="B1657" t="s">
        <v>261</v>
      </c>
      <c r="C1657">
        <v>366</v>
      </c>
      <c r="D1657">
        <v>195.09129999999999</v>
      </c>
      <c r="E1657" s="1" t="str">
        <f>IF(ISNA(VLOOKUP(B1657,Mapping!$K$5:$N$193,4,FALSE)),"Not Found",VLOOKUP(B1657,Mapping!$K$5:$N$193,4,FALSE))</f>
        <v>Unison Network Ltd</v>
      </c>
      <c r="F1657" s="1" t="str">
        <f>IF(ISNA(VLOOKUP(B1657,Mapping!$K$5:$O$193,1,FALSE)),"Not Found",VLOOKUP(B1657,Mapping!$K$5:$O$193,5,FALSE))</f>
        <v>Bay of Plenty</v>
      </c>
      <c r="G1657" s="1" t="str">
        <f t="shared" si="75"/>
        <v>Unison Network Ltd2008Bay of Plenty</v>
      </c>
      <c r="H1657" s="1" t="str">
        <f t="shared" si="76"/>
        <v>Unison Network Ltd2008</v>
      </c>
      <c r="I1657" s="1">
        <f t="shared" si="77"/>
        <v>195.09129999999999</v>
      </c>
    </row>
    <row r="1658" spans="1:9">
      <c r="A1658">
        <v>2009</v>
      </c>
      <c r="B1658" t="s">
        <v>261</v>
      </c>
      <c r="C1658">
        <v>365</v>
      </c>
      <c r="D1658">
        <v>211.89255</v>
      </c>
      <c r="E1658" s="1" t="str">
        <f>IF(ISNA(VLOOKUP(B1658,Mapping!$K$5:$N$193,4,FALSE)),"Not Found",VLOOKUP(B1658,Mapping!$K$5:$N$193,4,FALSE))</f>
        <v>Unison Network Ltd</v>
      </c>
      <c r="F1658" s="1" t="str">
        <f>IF(ISNA(VLOOKUP(B1658,Mapping!$K$5:$O$193,1,FALSE)),"Not Found",VLOOKUP(B1658,Mapping!$K$5:$O$193,5,FALSE))</f>
        <v>Bay of Plenty</v>
      </c>
      <c r="G1658" s="1" t="str">
        <f t="shared" si="75"/>
        <v>Unison Network Ltd2009Bay of Plenty</v>
      </c>
      <c r="H1658" s="1" t="str">
        <f t="shared" si="76"/>
        <v>Unison Network Ltd2009</v>
      </c>
      <c r="I1658" s="1">
        <f t="shared" si="77"/>
        <v>211.89255</v>
      </c>
    </row>
    <row r="1659" spans="1:9">
      <c r="A1659">
        <v>2010</v>
      </c>
      <c r="B1659" t="s">
        <v>261</v>
      </c>
      <c r="C1659">
        <v>365</v>
      </c>
      <c r="D1659">
        <v>219.53020000000001</v>
      </c>
      <c r="E1659" s="1" t="str">
        <f>IF(ISNA(VLOOKUP(B1659,Mapping!$K$5:$N$193,4,FALSE)),"Not Found",VLOOKUP(B1659,Mapping!$K$5:$N$193,4,FALSE))</f>
        <v>Unison Network Ltd</v>
      </c>
      <c r="F1659" s="1" t="str">
        <f>IF(ISNA(VLOOKUP(B1659,Mapping!$K$5:$O$193,1,FALSE)),"Not Found",VLOOKUP(B1659,Mapping!$K$5:$O$193,5,FALSE))</f>
        <v>Bay of Plenty</v>
      </c>
      <c r="G1659" s="1" t="str">
        <f t="shared" si="75"/>
        <v>Unison Network Ltd2010Bay of Plenty</v>
      </c>
      <c r="H1659" s="1" t="str">
        <f t="shared" si="76"/>
        <v>Unison Network Ltd2010</v>
      </c>
      <c r="I1659" s="1">
        <f t="shared" si="77"/>
        <v>219.53020000000001</v>
      </c>
    </row>
    <row r="1660" spans="1:9">
      <c r="A1660">
        <v>2011</v>
      </c>
      <c r="B1660" t="s">
        <v>261</v>
      </c>
      <c r="C1660">
        <v>181</v>
      </c>
      <c r="D1660">
        <v>109.0303</v>
      </c>
      <c r="E1660" s="1" t="str">
        <f>IF(ISNA(VLOOKUP(B1660,Mapping!$K$5:$N$193,4,FALSE)),"Not Found",VLOOKUP(B1660,Mapping!$K$5:$N$193,4,FALSE))</f>
        <v>Unison Network Ltd</v>
      </c>
      <c r="F1660" s="1" t="str">
        <f>IF(ISNA(VLOOKUP(B1660,Mapping!$K$5:$O$193,1,FALSE)),"Not Found",VLOOKUP(B1660,Mapping!$K$5:$O$193,5,FALSE))</f>
        <v>Bay of Plenty</v>
      </c>
      <c r="G1660" s="1" t="str">
        <f t="shared" si="75"/>
        <v>Unison Network Ltd2011Bay of Plenty</v>
      </c>
      <c r="H1660" s="1" t="str">
        <f t="shared" si="76"/>
        <v>Unison Network Ltd2011</v>
      </c>
      <c r="I1660" s="1">
        <f t="shared" si="77"/>
        <v>109.0303</v>
      </c>
    </row>
    <row r="1661" spans="1:9">
      <c r="A1661">
        <v>2000</v>
      </c>
      <c r="B1661" t="s">
        <v>262</v>
      </c>
      <c r="C1661">
        <v>366</v>
      </c>
      <c r="D1661">
        <v>139.34569999999999</v>
      </c>
      <c r="E1661" s="1" t="str">
        <f>IF(ISNA(VLOOKUP(B1661,Mapping!$K$5:$N$193,4,FALSE)),"Not Found",VLOOKUP(B1661,Mapping!$K$5:$N$193,4,FALSE))</f>
        <v>MainPower NZ Ltd</v>
      </c>
      <c r="F1661" s="1" t="str">
        <f>IF(ISNA(VLOOKUP(B1661,Mapping!$K$5:$O$193,1,FALSE)),"Not Found",VLOOKUP(B1661,Mapping!$K$5:$O$193,5,FALSE))</f>
        <v>Canterbury</v>
      </c>
      <c r="G1661" s="1" t="str">
        <f t="shared" si="75"/>
        <v>MainPower NZ Ltd2000Canterbury</v>
      </c>
      <c r="H1661" s="1" t="str">
        <f t="shared" si="76"/>
        <v>MainPower NZ Ltd2000</v>
      </c>
      <c r="I1661" s="1">
        <f t="shared" si="77"/>
        <v>139.34569999999999</v>
      </c>
    </row>
    <row r="1662" spans="1:9">
      <c r="A1662">
        <v>2001</v>
      </c>
      <c r="B1662" t="s">
        <v>262</v>
      </c>
      <c r="C1662">
        <v>365</v>
      </c>
      <c r="D1662">
        <v>149.84895</v>
      </c>
      <c r="E1662" s="1" t="str">
        <f>IF(ISNA(VLOOKUP(B1662,Mapping!$K$5:$N$193,4,FALSE)),"Not Found",VLOOKUP(B1662,Mapping!$K$5:$N$193,4,FALSE))</f>
        <v>MainPower NZ Ltd</v>
      </c>
      <c r="F1662" s="1" t="str">
        <f>IF(ISNA(VLOOKUP(B1662,Mapping!$K$5:$O$193,1,FALSE)),"Not Found",VLOOKUP(B1662,Mapping!$K$5:$O$193,5,FALSE))</f>
        <v>Canterbury</v>
      </c>
      <c r="G1662" s="1" t="str">
        <f t="shared" si="75"/>
        <v>MainPower NZ Ltd2001Canterbury</v>
      </c>
      <c r="H1662" s="1" t="str">
        <f t="shared" si="76"/>
        <v>MainPower NZ Ltd2001</v>
      </c>
      <c r="I1662" s="1">
        <f t="shared" si="77"/>
        <v>149.84895</v>
      </c>
    </row>
    <row r="1663" spans="1:9">
      <c r="A1663">
        <v>2002</v>
      </c>
      <c r="B1663" t="s">
        <v>262</v>
      </c>
      <c r="C1663">
        <v>365</v>
      </c>
      <c r="D1663">
        <v>153.42935</v>
      </c>
      <c r="E1663" s="1" t="str">
        <f>IF(ISNA(VLOOKUP(B1663,Mapping!$K$5:$N$193,4,FALSE)),"Not Found",VLOOKUP(B1663,Mapping!$K$5:$N$193,4,FALSE))</f>
        <v>MainPower NZ Ltd</v>
      </c>
      <c r="F1663" s="1" t="str">
        <f>IF(ISNA(VLOOKUP(B1663,Mapping!$K$5:$O$193,1,FALSE)),"Not Found",VLOOKUP(B1663,Mapping!$K$5:$O$193,5,FALSE))</f>
        <v>Canterbury</v>
      </c>
      <c r="G1663" s="1" t="str">
        <f t="shared" si="75"/>
        <v>MainPower NZ Ltd2002Canterbury</v>
      </c>
      <c r="H1663" s="1" t="str">
        <f t="shared" si="76"/>
        <v>MainPower NZ Ltd2002</v>
      </c>
      <c r="I1663" s="1">
        <f t="shared" si="77"/>
        <v>153.42935</v>
      </c>
    </row>
    <row r="1664" spans="1:9">
      <c r="A1664">
        <v>2003</v>
      </c>
      <c r="B1664" t="s">
        <v>262</v>
      </c>
      <c r="C1664">
        <v>365</v>
      </c>
      <c r="D1664">
        <v>170.32685000000001</v>
      </c>
      <c r="E1664" s="1" t="str">
        <f>IF(ISNA(VLOOKUP(B1664,Mapping!$K$5:$N$193,4,FALSE)),"Not Found",VLOOKUP(B1664,Mapping!$K$5:$N$193,4,FALSE))</f>
        <v>MainPower NZ Ltd</v>
      </c>
      <c r="F1664" s="1" t="str">
        <f>IF(ISNA(VLOOKUP(B1664,Mapping!$K$5:$O$193,1,FALSE)),"Not Found",VLOOKUP(B1664,Mapping!$K$5:$O$193,5,FALSE))</f>
        <v>Canterbury</v>
      </c>
      <c r="G1664" s="1" t="str">
        <f t="shared" si="75"/>
        <v>MainPower NZ Ltd2003Canterbury</v>
      </c>
      <c r="H1664" s="1" t="str">
        <f t="shared" si="76"/>
        <v>MainPower NZ Ltd2003</v>
      </c>
      <c r="I1664" s="1">
        <f t="shared" si="77"/>
        <v>170.32685000000001</v>
      </c>
    </row>
    <row r="1665" spans="1:9">
      <c r="A1665">
        <v>2004</v>
      </c>
      <c r="B1665" t="s">
        <v>262</v>
      </c>
      <c r="C1665">
        <v>366</v>
      </c>
      <c r="D1665">
        <v>171.88319999999999</v>
      </c>
      <c r="E1665" s="1" t="str">
        <f>IF(ISNA(VLOOKUP(B1665,Mapping!$K$5:$N$193,4,FALSE)),"Not Found",VLOOKUP(B1665,Mapping!$K$5:$N$193,4,FALSE))</f>
        <v>MainPower NZ Ltd</v>
      </c>
      <c r="F1665" s="1" t="str">
        <f>IF(ISNA(VLOOKUP(B1665,Mapping!$K$5:$O$193,1,FALSE)),"Not Found",VLOOKUP(B1665,Mapping!$K$5:$O$193,5,FALSE))</f>
        <v>Canterbury</v>
      </c>
      <c r="G1665" s="1" t="str">
        <f t="shared" si="75"/>
        <v>MainPower NZ Ltd2004Canterbury</v>
      </c>
      <c r="H1665" s="1" t="str">
        <f t="shared" si="76"/>
        <v>MainPower NZ Ltd2004</v>
      </c>
      <c r="I1665" s="1">
        <f t="shared" si="77"/>
        <v>171.88319999999999</v>
      </c>
    </row>
    <row r="1666" spans="1:9">
      <c r="A1666">
        <v>2005</v>
      </c>
      <c r="B1666" t="s">
        <v>262</v>
      </c>
      <c r="C1666">
        <v>365</v>
      </c>
      <c r="D1666">
        <v>179.81479999999999</v>
      </c>
      <c r="E1666" s="1" t="str">
        <f>IF(ISNA(VLOOKUP(B1666,Mapping!$K$5:$N$193,4,FALSE)),"Not Found",VLOOKUP(B1666,Mapping!$K$5:$N$193,4,FALSE))</f>
        <v>MainPower NZ Ltd</v>
      </c>
      <c r="F1666" s="1" t="str">
        <f>IF(ISNA(VLOOKUP(B1666,Mapping!$K$5:$O$193,1,FALSE)),"Not Found",VLOOKUP(B1666,Mapping!$K$5:$O$193,5,FALSE))</f>
        <v>Canterbury</v>
      </c>
      <c r="G1666" s="1" t="str">
        <f t="shared" ref="G1666:G1729" si="78">+E1666&amp;A1666&amp;F1666</f>
        <v>MainPower NZ Ltd2005Canterbury</v>
      </c>
      <c r="H1666" s="1" t="str">
        <f t="shared" si="76"/>
        <v>MainPower NZ Ltd2005</v>
      </c>
      <c r="I1666" s="1">
        <f t="shared" si="77"/>
        <v>179.81479999999999</v>
      </c>
    </row>
    <row r="1667" spans="1:9">
      <c r="A1667">
        <v>2006</v>
      </c>
      <c r="B1667" t="s">
        <v>262</v>
      </c>
      <c r="C1667">
        <v>365</v>
      </c>
      <c r="D1667">
        <v>186.69040000000001</v>
      </c>
      <c r="E1667" s="1" t="str">
        <f>IF(ISNA(VLOOKUP(B1667,Mapping!$K$5:$N$193,4,FALSE)),"Not Found",VLOOKUP(B1667,Mapping!$K$5:$N$193,4,FALSE))</f>
        <v>MainPower NZ Ltd</v>
      </c>
      <c r="F1667" s="1" t="str">
        <f>IF(ISNA(VLOOKUP(B1667,Mapping!$K$5:$O$193,1,FALSE)),"Not Found",VLOOKUP(B1667,Mapping!$K$5:$O$193,5,FALSE))</f>
        <v>Canterbury</v>
      </c>
      <c r="G1667" s="1" t="str">
        <f t="shared" si="78"/>
        <v>MainPower NZ Ltd2006Canterbury</v>
      </c>
      <c r="H1667" s="1" t="str">
        <f t="shared" ref="H1667:H1730" si="79">+E1667&amp;A1667</f>
        <v>MainPower NZ Ltd2006</v>
      </c>
      <c r="I1667" s="1">
        <f t="shared" ref="I1667:I1730" si="80">+D1667</f>
        <v>186.69040000000001</v>
      </c>
    </row>
    <row r="1668" spans="1:9">
      <c r="A1668">
        <v>2007</v>
      </c>
      <c r="B1668" t="s">
        <v>262</v>
      </c>
      <c r="C1668">
        <v>365</v>
      </c>
      <c r="D1668">
        <v>191.17850000000001</v>
      </c>
      <c r="E1668" s="1" t="str">
        <f>IF(ISNA(VLOOKUP(B1668,Mapping!$K$5:$N$193,4,FALSE)),"Not Found",VLOOKUP(B1668,Mapping!$K$5:$N$193,4,FALSE))</f>
        <v>MainPower NZ Ltd</v>
      </c>
      <c r="F1668" s="1" t="str">
        <f>IF(ISNA(VLOOKUP(B1668,Mapping!$K$5:$O$193,1,FALSE)),"Not Found",VLOOKUP(B1668,Mapping!$K$5:$O$193,5,FALSE))</f>
        <v>Canterbury</v>
      </c>
      <c r="G1668" s="1" t="str">
        <f t="shared" si="78"/>
        <v>MainPower NZ Ltd2007Canterbury</v>
      </c>
      <c r="H1668" s="1" t="str">
        <f t="shared" si="79"/>
        <v>MainPower NZ Ltd2007</v>
      </c>
      <c r="I1668" s="1">
        <f t="shared" si="80"/>
        <v>191.17850000000001</v>
      </c>
    </row>
    <row r="1669" spans="1:9">
      <c r="A1669">
        <v>2008</v>
      </c>
      <c r="B1669" t="s">
        <v>262</v>
      </c>
      <c r="C1669">
        <v>366</v>
      </c>
      <c r="D1669">
        <v>206.95529999999999</v>
      </c>
      <c r="E1669" s="1" t="str">
        <f>IF(ISNA(VLOOKUP(B1669,Mapping!$K$5:$N$193,4,FALSE)),"Not Found",VLOOKUP(B1669,Mapping!$K$5:$N$193,4,FALSE))</f>
        <v>MainPower NZ Ltd</v>
      </c>
      <c r="F1669" s="1" t="str">
        <f>IF(ISNA(VLOOKUP(B1669,Mapping!$K$5:$O$193,1,FALSE)),"Not Found",VLOOKUP(B1669,Mapping!$K$5:$O$193,5,FALSE))</f>
        <v>Canterbury</v>
      </c>
      <c r="G1669" s="1" t="str">
        <f t="shared" si="78"/>
        <v>MainPower NZ Ltd2008Canterbury</v>
      </c>
      <c r="H1669" s="1" t="str">
        <f t="shared" si="79"/>
        <v>MainPower NZ Ltd2008</v>
      </c>
      <c r="I1669" s="1">
        <f t="shared" si="80"/>
        <v>206.95529999999999</v>
      </c>
    </row>
    <row r="1670" spans="1:9">
      <c r="A1670">
        <v>2009</v>
      </c>
      <c r="B1670" t="s">
        <v>262</v>
      </c>
      <c r="C1670">
        <v>365</v>
      </c>
      <c r="D1670">
        <v>211.3801</v>
      </c>
      <c r="E1670" s="1" t="str">
        <f>IF(ISNA(VLOOKUP(B1670,Mapping!$K$5:$N$193,4,FALSE)),"Not Found",VLOOKUP(B1670,Mapping!$K$5:$N$193,4,FALSE))</f>
        <v>MainPower NZ Ltd</v>
      </c>
      <c r="F1670" s="1" t="str">
        <f>IF(ISNA(VLOOKUP(B1670,Mapping!$K$5:$O$193,1,FALSE)),"Not Found",VLOOKUP(B1670,Mapping!$K$5:$O$193,5,FALSE))</f>
        <v>Canterbury</v>
      </c>
      <c r="G1670" s="1" t="str">
        <f t="shared" si="78"/>
        <v>MainPower NZ Ltd2009Canterbury</v>
      </c>
      <c r="H1670" s="1" t="str">
        <f t="shared" si="79"/>
        <v>MainPower NZ Ltd2009</v>
      </c>
      <c r="I1670" s="1">
        <f t="shared" si="80"/>
        <v>211.3801</v>
      </c>
    </row>
    <row r="1671" spans="1:9">
      <c r="A1671">
        <v>2010</v>
      </c>
      <c r="B1671" t="s">
        <v>262</v>
      </c>
      <c r="C1671">
        <v>365</v>
      </c>
      <c r="D1671">
        <v>227.07624999999999</v>
      </c>
      <c r="E1671" s="1" t="str">
        <f>IF(ISNA(VLOOKUP(B1671,Mapping!$K$5:$N$193,4,FALSE)),"Not Found",VLOOKUP(B1671,Mapping!$K$5:$N$193,4,FALSE))</f>
        <v>MainPower NZ Ltd</v>
      </c>
      <c r="F1671" s="1" t="str">
        <f>IF(ISNA(VLOOKUP(B1671,Mapping!$K$5:$O$193,1,FALSE)),"Not Found",VLOOKUP(B1671,Mapping!$K$5:$O$193,5,FALSE))</f>
        <v>Canterbury</v>
      </c>
      <c r="G1671" s="1" t="str">
        <f t="shared" si="78"/>
        <v>MainPower NZ Ltd2010Canterbury</v>
      </c>
      <c r="H1671" s="1" t="str">
        <f t="shared" si="79"/>
        <v>MainPower NZ Ltd2010</v>
      </c>
      <c r="I1671" s="1">
        <f t="shared" si="80"/>
        <v>227.07624999999999</v>
      </c>
    </row>
    <row r="1672" spans="1:9">
      <c r="A1672">
        <v>2011</v>
      </c>
      <c r="B1672" t="s">
        <v>262</v>
      </c>
      <c r="C1672">
        <v>181</v>
      </c>
      <c r="D1672">
        <v>110.18259999999999</v>
      </c>
      <c r="E1672" s="1" t="str">
        <f>IF(ISNA(VLOOKUP(B1672,Mapping!$K$5:$N$193,4,FALSE)),"Not Found",VLOOKUP(B1672,Mapping!$K$5:$N$193,4,FALSE))</f>
        <v>MainPower NZ Ltd</v>
      </c>
      <c r="F1672" s="1" t="str">
        <f>IF(ISNA(VLOOKUP(B1672,Mapping!$K$5:$O$193,1,FALSE)),"Not Found",VLOOKUP(B1672,Mapping!$K$5:$O$193,5,FALSE))</f>
        <v>Canterbury</v>
      </c>
      <c r="G1672" s="1" t="str">
        <f t="shared" si="78"/>
        <v>MainPower NZ Ltd2011Canterbury</v>
      </c>
      <c r="H1672" s="1" t="str">
        <f t="shared" si="79"/>
        <v>MainPower NZ Ltd2011</v>
      </c>
      <c r="I1672" s="1">
        <f t="shared" si="80"/>
        <v>110.18259999999999</v>
      </c>
    </row>
    <row r="1673" spans="1:9">
      <c r="A1673">
        <v>2000</v>
      </c>
      <c r="B1673" t="s">
        <v>263</v>
      </c>
      <c r="C1673">
        <v>366</v>
      </c>
      <c r="D1673">
        <v>298.98869999999999</v>
      </c>
      <c r="E1673" s="1" t="str">
        <f>IF(ISNA(VLOOKUP(B1673,Mapping!$K$5:$N$193,4,FALSE)),"Not Found",VLOOKUP(B1673,Mapping!$K$5:$N$193,4,FALSE))</f>
        <v>Aurora Energy Ltd</v>
      </c>
      <c r="F1673" s="1" t="str">
        <f>IF(ISNA(VLOOKUP(B1673,Mapping!$K$5:$O$193,1,FALSE)),"Not Found",VLOOKUP(B1673,Mapping!$K$5:$O$193,5,FALSE))</f>
        <v>Otago</v>
      </c>
      <c r="G1673" s="1" t="str">
        <f t="shared" si="78"/>
        <v>Aurora Energy Ltd2000Otago</v>
      </c>
      <c r="H1673" s="1" t="str">
        <f t="shared" si="79"/>
        <v>Aurora Energy Ltd2000</v>
      </c>
      <c r="I1673" s="1">
        <f t="shared" si="80"/>
        <v>298.98869999999999</v>
      </c>
    </row>
    <row r="1674" spans="1:9">
      <c r="A1674">
        <v>2001</v>
      </c>
      <c r="B1674" t="s">
        <v>263</v>
      </c>
      <c r="C1674">
        <v>365</v>
      </c>
      <c r="D1674">
        <v>295.20389999999998</v>
      </c>
      <c r="E1674" s="1" t="str">
        <f>IF(ISNA(VLOOKUP(B1674,Mapping!$K$5:$N$193,4,FALSE)),"Not Found",VLOOKUP(B1674,Mapping!$K$5:$N$193,4,FALSE))</f>
        <v>Aurora Energy Ltd</v>
      </c>
      <c r="F1674" s="1" t="str">
        <f>IF(ISNA(VLOOKUP(B1674,Mapping!$K$5:$O$193,1,FALSE)),"Not Found",VLOOKUP(B1674,Mapping!$K$5:$O$193,5,FALSE))</f>
        <v>Otago</v>
      </c>
      <c r="G1674" s="1" t="str">
        <f t="shared" si="78"/>
        <v>Aurora Energy Ltd2001Otago</v>
      </c>
      <c r="H1674" s="1" t="str">
        <f t="shared" si="79"/>
        <v>Aurora Energy Ltd2001</v>
      </c>
      <c r="I1674" s="1">
        <f t="shared" si="80"/>
        <v>295.20389999999998</v>
      </c>
    </row>
    <row r="1675" spans="1:9">
      <c r="A1675">
        <v>2002</v>
      </c>
      <c r="B1675" t="s">
        <v>263</v>
      </c>
      <c r="C1675">
        <v>365</v>
      </c>
      <c r="D1675">
        <v>305.13155</v>
      </c>
      <c r="E1675" s="1" t="str">
        <f>IF(ISNA(VLOOKUP(B1675,Mapping!$K$5:$N$193,4,FALSE)),"Not Found",VLOOKUP(B1675,Mapping!$K$5:$N$193,4,FALSE))</f>
        <v>Aurora Energy Ltd</v>
      </c>
      <c r="F1675" s="1" t="str">
        <f>IF(ISNA(VLOOKUP(B1675,Mapping!$K$5:$O$193,1,FALSE)),"Not Found",VLOOKUP(B1675,Mapping!$K$5:$O$193,5,FALSE))</f>
        <v>Otago</v>
      </c>
      <c r="G1675" s="1" t="str">
        <f t="shared" si="78"/>
        <v>Aurora Energy Ltd2002Otago</v>
      </c>
      <c r="H1675" s="1" t="str">
        <f t="shared" si="79"/>
        <v>Aurora Energy Ltd2002</v>
      </c>
      <c r="I1675" s="1">
        <f t="shared" si="80"/>
        <v>305.13155</v>
      </c>
    </row>
    <row r="1676" spans="1:9">
      <c r="A1676">
        <v>2003</v>
      </c>
      <c r="B1676" t="s">
        <v>263</v>
      </c>
      <c r="C1676">
        <v>365</v>
      </c>
      <c r="D1676">
        <v>297.18315000000001</v>
      </c>
      <c r="E1676" s="1" t="str">
        <f>IF(ISNA(VLOOKUP(B1676,Mapping!$K$5:$N$193,4,FALSE)),"Not Found",VLOOKUP(B1676,Mapping!$K$5:$N$193,4,FALSE))</f>
        <v>Aurora Energy Ltd</v>
      </c>
      <c r="F1676" s="1" t="str">
        <f>IF(ISNA(VLOOKUP(B1676,Mapping!$K$5:$O$193,1,FALSE)),"Not Found",VLOOKUP(B1676,Mapping!$K$5:$O$193,5,FALSE))</f>
        <v>Otago</v>
      </c>
      <c r="G1676" s="1" t="str">
        <f t="shared" si="78"/>
        <v>Aurora Energy Ltd2003Otago</v>
      </c>
      <c r="H1676" s="1" t="str">
        <f t="shared" si="79"/>
        <v>Aurora Energy Ltd2003</v>
      </c>
      <c r="I1676" s="1">
        <f t="shared" si="80"/>
        <v>297.18315000000001</v>
      </c>
    </row>
    <row r="1677" spans="1:9">
      <c r="A1677">
        <v>2004</v>
      </c>
      <c r="B1677" t="s">
        <v>263</v>
      </c>
      <c r="C1677">
        <v>366</v>
      </c>
      <c r="D1677">
        <v>317.10149999999999</v>
      </c>
      <c r="E1677" s="1" t="str">
        <f>IF(ISNA(VLOOKUP(B1677,Mapping!$K$5:$N$193,4,FALSE)),"Not Found",VLOOKUP(B1677,Mapping!$K$5:$N$193,4,FALSE))</f>
        <v>Aurora Energy Ltd</v>
      </c>
      <c r="F1677" s="1" t="str">
        <f>IF(ISNA(VLOOKUP(B1677,Mapping!$K$5:$O$193,1,FALSE)),"Not Found",VLOOKUP(B1677,Mapping!$K$5:$O$193,5,FALSE))</f>
        <v>Otago</v>
      </c>
      <c r="G1677" s="1" t="str">
        <f t="shared" si="78"/>
        <v>Aurora Energy Ltd2004Otago</v>
      </c>
      <c r="H1677" s="1" t="str">
        <f t="shared" si="79"/>
        <v>Aurora Energy Ltd2004</v>
      </c>
      <c r="I1677" s="1">
        <f t="shared" si="80"/>
        <v>317.10149999999999</v>
      </c>
    </row>
    <row r="1678" spans="1:9">
      <c r="A1678">
        <v>2005</v>
      </c>
      <c r="B1678" t="s">
        <v>263</v>
      </c>
      <c r="C1678">
        <v>365</v>
      </c>
      <c r="D1678">
        <v>313.29935</v>
      </c>
      <c r="E1678" s="1" t="str">
        <f>IF(ISNA(VLOOKUP(B1678,Mapping!$K$5:$N$193,4,FALSE)),"Not Found",VLOOKUP(B1678,Mapping!$K$5:$N$193,4,FALSE))</f>
        <v>Aurora Energy Ltd</v>
      </c>
      <c r="F1678" s="1" t="str">
        <f>IF(ISNA(VLOOKUP(B1678,Mapping!$K$5:$O$193,1,FALSE)),"Not Found",VLOOKUP(B1678,Mapping!$K$5:$O$193,5,FALSE))</f>
        <v>Otago</v>
      </c>
      <c r="G1678" s="1" t="str">
        <f t="shared" si="78"/>
        <v>Aurora Energy Ltd2005Otago</v>
      </c>
      <c r="H1678" s="1" t="str">
        <f t="shared" si="79"/>
        <v>Aurora Energy Ltd2005</v>
      </c>
      <c r="I1678" s="1">
        <f t="shared" si="80"/>
        <v>313.29935</v>
      </c>
    </row>
    <row r="1679" spans="1:9">
      <c r="A1679">
        <v>2006</v>
      </c>
      <c r="B1679" t="s">
        <v>263</v>
      </c>
      <c r="C1679">
        <v>365</v>
      </c>
      <c r="D1679">
        <v>325.73045000000002</v>
      </c>
      <c r="E1679" s="1" t="str">
        <f>IF(ISNA(VLOOKUP(B1679,Mapping!$K$5:$N$193,4,FALSE)),"Not Found",VLOOKUP(B1679,Mapping!$K$5:$N$193,4,FALSE))</f>
        <v>Aurora Energy Ltd</v>
      </c>
      <c r="F1679" s="1" t="str">
        <f>IF(ISNA(VLOOKUP(B1679,Mapping!$K$5:$O$193,1,FALSE)),"Not Found",VLOOKUP(B1679,Mapping!$K$5:$O$193,5,FALSE))</f>
        <v>Otago</v>
      </c>
      <c r="G1679" s="1" t="str">
        <f t="shared" si="78"/>
        <v>Aurora Energy Ltd2006Otago</v>
      </c>
      <c r="H1679" s="1" t="str">
        <f t="shared" si="79"/>
        <v>Aurora Energy Ltd2006</v>
      </c>
      <c r="I1679" s="1">
        <f t="shared" si="80"/>
        <v>325.73045000000002</v>
      </c>
    </row>
    <row r="1680" spans="1:9">
      <c r="A1680">
        <v>2007</v>
      </c>
      <c r="B1680" t="s">
        <v>263</v>
      </c>
      <c r="C1680">
        <v>365</v>
      </c>
      <c r="D1680">
        <v>324.79065000000003</v>
      </c>
      <c r="E1680" s="1" t="str">
        <f>IF(ISNA(VLOOKUP(B1680,Mapping!$K$5:$N$193,4,FALSE)),"Not Found",VLOOKUP(B1680,Mapping!$K$5:$N$193,4,FALSE))</f>
        <v>Aurora Energy Ltd</v>
      </c>
      <c r="F1680" s="1" t="str">
        <f>IF(ISNA(VLOOKUP(B1680,Mapping!$K$5:$O$193,1,FALSE)),"Not Found",VLOOKUP(B1680,Mapping!$K$5:$O$193,5,FALSE))</f>
        <v>Otago</v>
      </c>
      <c r="G1680" s="1" t="str">
        <f t="shared" si="78"/>
        <v>Aurora Energy Ltd2007Otago</v>
      </c>
      <c r="H1680" s="1" t="str">
        <f t="shared" si="79"/>
        <v>Aurora Energy Ltd2007</v>
      </c>
      <c r="I1680" s="1">
        <f t="shared" si="80"/>
        <v>324.79065000000003</v>
      </c>
    </row>
    <row r="1681" spans="1:9">
      <c r="A1681">
        <v>2008</v>
      </c>
      <c r="B1681" t="s">
        <v>263</v>
      </c>
      <c r="C1681">
        <v>366</v>
      </c>
      <c r="D1681">
        <v>316.26704999999998</v>
      </c>
      <c r="E1681" s="1" t="str">
        <f>IF(ISNA(VLOOKUP(B1681,Mapping!$K$5:$N$193,4,FALSE)),"Not Found",VLOOKUP(B1681,Mapping!$K$5:$N$193,4,FALSE))</f>
        <v>Aurora Energy Ltd</v>
      </c>
      <c r="F1681" s="1" t="str">
        <f>IF(ISNA(VLOOKUP(B1681,Mapping!$K$5:$O$193,1,FALSE)),"Not Found",VLOOKUP(B1681,Mapping!$K$5:$O$193,5,FALSE))</f>
        <v>Otago</v>
      </c>
      <c r="G1681" s="1" t="str">
        <f t="shared" si="78"/>
        <v>Aurora Energy Ltd2008Otago</v>
      </c>
      <c r="H1681" s="1" t="str">
        <f t="shared" si="79"/>
        <v>Aurora Energy Ltd2008</v>
      </c>
      <c r="I1681" s="1">
        <f t="shared" si="80"/>
        <v>316.26704999999998</v>
      </c>
    </row>
    <row r="1682" spans="1:9">
      <c r="A1682">
        <v>2009</v>
      </c>
      <c r="B1682" t="s">
        <v>263</v>
      </c>
      <c r="C1682">
        <v>365</v>
      </c>
      <c r="D1682">
        <v>315.17779999999999</v>
      </c>
      <c r="E1682" s="1" t="str">
        <f>IF(ISNA(VLOOKUP(B1682,Mapping!$K$5:$N$193,4,FALSE)),"Not Found",VLOOKUP(B1682,Mapping!$K$5:$N$193,4,FALSE))</f>
        <v>Aurora Energy Ltd</v>
      </c>
      <c r="F1682" s="1" t="str">
        <f>IF(ISNA(VLOOKUP(B1682,Mapping!$K$5:$O$193,1,FALSE)),"Not Found",VLOOKUP(B1682,Mapping!$K$5:$O$193,5,FALSE))</f>
        <v>Otago</v>
      </c>
      <c r="G1682" s="1" t="str">
        <f t="shared" si="78"/>
        <v>Aurora Energy Ltd2009Otago</v>
      </c>
      <c r="H1682" s="1" t="str">
        <f t="shared" si="79"/>
        <v>Aurora Energy Ltd2009</v>
      </c>
      <c r="I1682" s="1">
        <f t="shared" si="80"/>
        <v>315.17779999999999</v>
      </c>
    </row>
    <row r="1683" spans="1:9">
      <c r="A1683">
        <v>2010</v>
      </c>
      <c r="B1683" t="s">
        <v>263</v>
      </c>
      <c r="C1683">
        <v>365</v>
      </c>
      <c r="D1683">
        <v>311.85014999999999</v>
      </c>
      <c r="E1683" s="1" t="str">
        <f>IF(ISNA(VLOOKUP(B1683,Mapping!$K$5:$N$193,4,FALSE)),"Not Found",VLOOKUP(B1683,Mapping!$K$5:$N$193,4,FALSE))</f>
        <v>Aurora Energy Ltd</v>
      </c>
      <c r="F1683" s="1" t="str">
        <f>IF(ISNA(VLOOKUP(B1683,Mapping!$K$5:$O$193,1,FALSE)),"Not Found",VLOOKUP(B1683,Mapping!$K$5:$O$193,5,FALSE))</f>
        <v>Otago</v>
      </c>
      <c r="G1683" s="1" t="str">
        <f t="shared" si="78"/>
        <v>Aurora Energy Ltd2010Otago</v>
      </c>
      <c r="H1683" s="1" t="str">
        <f t="shared" si="79"/>
        <v>Aurora Energy Ltd2010</v>
      </c>
      <c r="I1683" s="1">
        <f t="shared" si="80"/>
        <v>311.85014999999999</v>
      </c>
    </row>
    <row r="1684" spans="1:9">
      <c r="A1684">
        <v>2011</v>
      </c>
      <c r="B1684" t="s">
        <v>263</v>
      </c>
      <c r="C1684">
        <v>181</v>
      </c>
      <c r="D1684">
        <v>146.00004999999999</v>
      </c>
      <c r="E1684" s="1" t="str">
        <f>IF(ISNA(VLOOKUP(B1684,Mapping!$K$5:$N$193,4,FALSE)),"Not Found",VLOOKUP(B1684,Mapping!$K$5:$N$193,4,FALSE))</f>
        <v>Aurora Energy Ltd</v>
      </c>
      <c r="F1684" s="1" t="str">
        <f>IF(ISNA(VLOOKUP(B1684,Mapping!$K$5:$O$193,1,FALSE)),"Not Found",VLOOKUP(B1684,Mapping!$K$5:$O$193,5,FALSE))</f>
        <v>Otago</v>
      </c>
      <c r="G1684" s="1" t="str">
        <f t="shared" si="78"/>
        <v>Aurora Energy Ltd2011Otago</v>
      </c>
      <c r="H1684" s="1" t="str">
        <f t="shared" si="79"/>
        <v>Aurora Energy Ltd2011</v>
      </c>
      <c r="I1684" s="1">
        <f t="shared" si="80"/>
        <v>146.00004999999999</v>
      </c>
    </row>
    <row r="1685" spans="1:9">
      <c r="A1685">
        <v>2000</v>
      </c>
      <c r="B1685" t="s">
        <v>264</v>
      </c>
      <c r="C1685">
        <v>366</v>
      </c>
      <c r="D1685">
        <v>117.3304</v>
      </c>
      <c r="E1685" s="1" t="str">
        <f>IF(ISNA(VLOOKUP(B1685,Mapping!$K$5:$N$193,4,FALSE)),"Not Found",VLOOKUP(B1685,Mapping!$K$5:$N$193,4,FALSE))</f>
        <v>Powerco Ltd</v>
      </c>
      <c r="F1685" s="1" t="str">
        <f>IF(ISNA(VLOOKUP(B1685,Mapping!$K$5:$O$193,1,FALSE)),"Not Found",VLOOKUP(B1685,Mapping!$K$5:$O$193,5,FALSE))</f>
        <v>Taranaki</v>
      </c>
      <c r="G1685" s="1" t="str">
        <f t="shared" si="78"/>
        <v>Powerco Ltd2000Taranaki</v>
      </c>
      <c r="H1685" s="1" t="str">
        <f t="shared" si="79"/>
        <v>Powerco Ltd2000</v>
      </c>
      <c r="I1685" s="1">
        <f t="shared" si="80"/>
        <v>117.3304</v>
      </c>
    </row>
    <row r="1686" spans="1:9">
      <c r="A1686">
        <v>2001</v>
      </c>
      <c r="B1686" t="s">
        <v>264</v>
      </c>
      <c r="C1686">
        <v>365</v>
      </c>
      <c r="D1686">
        <v>113.5128</v>
      </c>
      <c r="E1686" s="1" t="str">
        <f>IF(ISNA(VLOOKUP(B1686,Mapping!$K$5:$N$193,4,FALSE)),"Not Found",VLOOKUP(B1686,Mapping!$K$5:$N$193,4,FALSE))</f>
        <v>Powerco Ltd</v>
      </c>
      <c r="F1686" s="1" t="str">
        <f>IF(ISNA(VLOOKUP(B1686,Mapping!$K$5:$O$193,1,FALSE)),"Not Found",VLOOKUP(B1686,Mapping!$K$5:$O$193,5,FALSE))</f>
        <v>Taranaki</v>
      </c>
      <c r="G1686" s="1" t="str">
        <f t="shared" si="78"/>
        <v>Powerco Ltd2001Taranaki</v>
      </c>
      <c r="H1686" s="1" t="str">
        <f t="shared" si="79"/>
        <v>Powerco Ltd2001</v>
      </c>
      <c r="I1686" s="1">
        <f t="shared" si="80"/>
        <v>113.5128</v>
      </c>
    </row>
    <row r="1687" spans="1:9">
      <c r="A1687">
        <v>2002</v>
      </c>
      <c r="B1687" t="s">
        <v>264</v>
      </c>
      <c r="C1687">
        <v>365</v>
      </c>
      <c r="D1687">
        <v>114.69385</v>
      </c>
      <c r="E1687" s="1" t="str">
        <f>IF(ISNA(VLOOKUP(B1687,Mapping!$K$5:$N$193,4,FALSE)),"Not Found",VLOOKUP(B1687,Mapping!$K$5:$N$193,4,FALSE))</f>
        <v>Powerco Ltd</v>
      </c>
      <c r="F1687" s="1" t="str">
        <f>IF(ISNA(VLOOKUP(B1687,Mapping!$K$5:$O$193,1,FALSE)),"Not Found",VLOOKUP(B1687,Mapping!$K$5:$O$193,5,FALSE))</f>
        <v>Taranaki</v>
      </c>
      <c r="G1687" s="1" t="str">
        <f t="shared" si="78"/>
        <v>Powerco Ltd2002Taranaki</v>
      </c>
      <c r="H1687" s="1" t="str">
        <f t="shared" si="79"/>
        <v>Powerco Ltd2002</v>
      </c>
      <c r="I1687" s="1">
        <f t="shared" si="80"/>
        <v>114.69385</v>
      </c>
    </row>
    <row r="1688" spans="1:9">
      <c r="A1688">
        <v>2003</v>
      </c>
      <c r="B1688" t="s">
        <v>264</v>
      </c>
      <c r="C1688">
        <v>365</v>
      </c>
      <c r="D1688">
        <v>117.65085000000001</v>
      </c>
      <c r="E1688" s="1" t="str">
        <f>IF(ISNA(VLOOKUP(B1688,Mapping!$K$5:$N$193,4,FALSE)),"Not Found",VLOOKUP(B1688,Mapping!$K$5:$N$193,4,FALSE))</f>
        <v>Powerco Ltd</v>
      </c>
      <c r="F1688" s="1" t="str">
        <f>IF(ISNA(VLOOKUP(B1688,Mapping!$K$5:$O$193,1,FALSE)),"Not Found",VLOOKUP(B1688,Mapping!$K$5:$O$193,5,FALSE))</f>
        <v>Taranaki</v>
      </c>
      <c r="G1688" s="1" t="str">
        <f t="shared" si="78"/>
        <v>Powerco Ltd2003Taranaki</v>
      </c>
      <c r="H1688" s="1" t="str">
        <f t="shared" si="79"/>
        <v>Powerco Ltd2003</v>
      </c>
      <c r="I1688" s="1">
        <f t="shared" si="80"/>
        <v>117.65085000000001</v>
      </c>
    </row>
    <row r="1689" spans="1:9">
      <c r="A1689">
        <v>2004</v>
      </c>
      <c r="B1689" t="s">
        <v>264</v>
      </c>
      <c r="C1689">
        <v>366</v>
      </c>
      <c r="D1689">
        <v>125.2513</v>
      </c>
      <c r="E1689" s="1" t="str">
        <f>IF(ISNA(VLOOKUP(B1689,Mapping!$K$5:$N$193,4,FALSE)),"Not Found",VLOOKUP(B1689,Mapping!$K$5:$N$193,4,FALSE))</f>
        <v>Powerco Ltd</v>
      </c>
      <c r="F1689" s="1" t="str">
        <f>IF(ISNA(VLOOKUP(B1689,Mapping!$K$5:$O$193,1,FALSE)),"Not Found",VLOOKUP(B1689,Mapping!$K$5:$O$193,5,FALSE))</f>
        <v>Taranaki</v>
      </c>
      <c r="G1689" s="1" t="str">
        <f t="shared" si="78"/>
        <v>Powerco Ltd2004Taranaki</v>
      </c>
      <c r="H1689" s="1" t="str">
        <f t="shared" si="79"/>
        <v>Powerco Ltd2004</v>
      </c>
      <c r="I1689" s="1">
        <f t="shared" si="80"/>
        <v>125.2513</v>
      </c>
    </row>
    <row r="1690" spans="1:9">
      <c r="A1690">
        <v>2005</v>
      </c>
      <c r="B1690" t="s">
        <v>264</v>
      </c>
      <c r="C1690">
        <v>365</v>
      </c>
      <c r="D1690">
        <v>126.67265</v>
      </c>
      <c r="E1690" s="1" t="str">
        <f>IF(ISNA(VLOOKUP(B1690,Mapping!$K$5:$N$193,4,FALSE)),"Not Found",VLOOKUP(B1690,Mapping!$K$5:$N$193,4,FALSE))</f>
        <v>Powerco Ltd</v>
      </c>
      <c r="F1690" s="1" t="str">
        <f>IF(ISNA(VLOOKUP(B1690,Mapping!$K$5:$O$193,1,FALSE)),"Not Found",VLOOKUP(B1690,Mapping!$K$5:$O$193,5,FALSE))</f>
        <v>Taranaki</v>
      </c>
      <c r="G1690" s="1" t="str">
        <f t="shared" si="78"/>
        <v>Powerco Ltd2005Taranaki</v>
      </c>
      <c r="H1690" s="1" t="str">
        <f t="shared" si="79"/>
        <v>Powerco Ltd2005</v>
      </c>
      <c r="I1690" s="1">
        <f t="shared" si="80"/>
        <v>126.67265</v>
      </c>
    </row>
    <row r="1691" spans="1:9">
      <c r="A1691">
        <v>2006</v>
      </c>
      <c r="B1691" t="s">
        <v>264</v>
      </c>
      <c r="C1691">
        <v>365</v>
      </c>
      <c r="D1691">
        <v>126.46939999999999</v>
      </c>
      <c r="E1691" s="1" t="str">
        <f>IF(ISNA(VLOOKUP(B1691,Mapping!$K$5:$N$193,4,FALSE)),"Not Found",VLOOKUP(B1691,Mapping!$K$5:$N$193,4,FALSE))</f>
        <v>Powerco Ltd</v>
      </c>
      <c r="F1691" s="1" t="str">
        <f>IF(ISNA(VLOOKUP(B1691,Mapping!$K$5:$O$193,1,FALSE)),"Not Found",VLOOKUP(B1691,Mapping!$K$5:$O$193,5,FALSE))</f>
        <v>Taranaki</v>
      </c>
      <c r="G1691" s="1" t="str">
        <f t="shared" si="78"/>
        <v>Powerco Ltd2006Taranaki</v>
      </c>
      <c r="H1691" s="1" t="str">
        <f t="shared" si="79"/>
        <v>Powerco Ltd2006</v>
      </c>
      <c r="I1691" s="1">
        <f t="shared" si="80"/>
        <v>126.46939999999999</v>
      </c>
    </row>
    <row r="1692" spans="1:9">
      <c r="A1692">
        <v>2007</v>
      </c>
      <c r="B1692" t="s">
        <v>264</v>
      </c>
      <c r="C1692">
        <v>365</v>
      </c>
      <c r="D1692">
        <v>126.33135</v>
      </c>
      <c r="E1692" s="1" t="str">
        <f>IF(ISNA(VLOOKUP(B1692,Mapping!$K$5:$N$193,4,FALSE)),"Not Found",VLOOKUP(B1692,Mapping!$K$5:$N$193,4,FALSE))</f>
        <v>Powerco Ltd</v>
      </c>
      <c r="F1692" s="1" t="str">
        <f>IF(ISNA(VLOOKUP(B1692,Mapping!$K$5:$O$193,1,FALSE)),"Not Found",VLOOKUP(B1692,Mapping!$K$5:$O$193,5,FALSE))</f>
        <v>Taranaki</v>
      </c>
      <c r="G1692" s="1" t="str">
        <f t="shared" si="78"/>
        <v>Powerco Ltd2007Taranaki</v>
      </c>
      <c r="H1692" s="1" t="str">
        <f t="shared" si="79"/>
        <v>Powerco Ltd2007</v>
      </c>
      <c r="I1692" s="1">
        <f t="shared" si="80"/>
        <v>126.33135</v>
      </c>
    </row>
    <row r="1693" spans="1:9">
      <c r="A1693">
        <v>2008</v>
      </c>
      <c r="B1693" t="s">
        <v>264</v>
      </c>
      <c r="C1693">
        <v>366</v>
      </c>
      <c r="D1693">
        <v>125.7337</v>
      </c>
      <c r="E1693" s="1" t="str">
        <f>IF(ISNA(VLOOKUP(B1693,Mapping!$K$5:$N$193,4,FALSE)),"Not Found",VLOOKUP(B1693,Mapping!$K$5:$N$193,4,FALSE))</f>
        <v>Powerco Ltd</v>
      </c>
      <c r="F1693" s="1" t="str">
        <f>IF(ISNA(VLOOKUP(B1693,Mapping!$K$5:$O$193,1,FALSE)),"Not Found",VLOOKUP(B1693,Mapping!$K$5:$O$193,5,FALSE))</f>
        <v>Taranaki</v>
      </c>
      <c r="G1693" s="1" t="str">
        <f t="shared" si="78"/>
        <v>Powerco Ltd2008Taranaki</v>
      </c>
      <c r="H1693" s="1" t="str">
        <f t="shared" si="79"/>
        <v>Powerco Ltd2008</v>
      </c>
      <c r="I1693" s="1">
        <f t="shared" si="80"/>
        <v>125.7337</v>
      </c>
    </row>
    <row r="1694" spans="1:9">
      <c r="A1694">
        <v>2009</v>
      </c>
      <c r="B1694" t="s">
        <v>264</v>
      </c>
      <c r="C1694">
        <v>365</v>
      </c>
      <c r="D1694">
        <v>126.95440000000001</v>
      </c>
      <c r="E1694" s="1" t="str">
        <f>IF(ISNA(VLOOKUP(B1694,Mapping!$K$5:$N$193,4,FALSE)),"Not Found",VLOOKUP(B1694,Mapping!$K$5:$N$193,4,FALSE))</f>
        <v>Powerco Ltd</v>
      </c>
      <c r="F1694" s="1" t="str">
        <f>IF(ISNA(VLOOKUP(B1694,Mapping!$K$5:$O$193,1,FALSE)),"Not Found",VLOOKUP(B1694,Mapping!$K$5:$O$193,5,FALSE))</f>
        <v>Taranaki</v>
      </c>
      <c r="G1694" s="1" t="str">
        <f t="shared" si="78"/>
        <v>Powerco Ltd2009Taranaki</v>
      </c>
      <c r="H1694" s="1" t="str">
        <f t="shared" si="79"/>
        <v>Powerco Ltd2009</v>
      </c>
      <c r="I1694" s="1">
        <f t="shared" si="80"/>
        <v>126.95440000000001</v>
      </c>
    </row>
    <row r="1695" spans="1:9">
      <c r="A1695">
        <v>2010</v>
      </c>
      <c r="B1695" t="s">
        <v>264</v>
      </c>
      <c r="C1695">
        <v>365</v>
      </c>
      <c r="D1695">
        <v>129.64675</v>
      </c>
      <c r="E1695" s="1" t="str">
        <f>IF(ISNA(VLOOKUP(B1695,Mapping!$K$5:$N$193,4,FALSE)),"Not Found",VLOOKUP(B1695,Mapping!$K$5:$N$193,4,FALSE))</f>
        <v>Powerco Ltd</v>
      </c>
      <c r="F1695" s="1" t="str">
        <f>IF(ISNA(VLOOKUP(B1695,Mapping!$K$5:$O$193,1,FALSE)),"Not Found",VLOOKUP(B1695,Mapping!$K$5:$O$193,5,FALSE))</f>
        <v>Taranaki</v>
      </c>
      <c r="G1695" s="1" t="str">
        <f t="shared" si="78"/>
        <v>Powerco Ltd2010Taranaki</v>
      </c>
      <c r="H1695" s="1" t="str">
        <f t="shared" si="79"/>
        <v>Powerco Ltd2010</v>
      </c>
      <c r="I1695" s="1">
        <f t="shared" si="80"/>
        <v>129.64675</v>
      </c>
    </row>
    <row r="1696" spans="1:9">
      <c r="A1696">
        <v>2011</v>
      </c>
      <c r="B1696" t="s">
        <v>264</v>
      </c>
      <c r="C1696">
        <v>181</v>
      </c>
      <c r="D1696">
        <v>62.584499999999998</v>
      </c>
      <c r="E1696" s="1" t="str">
        <f>IF(ISNA(VLOOKUP(B1696,Mapping!$K$5:$N$193,4,FALSE)),"Not Found",VLOOKUP(B1696,Mapping!$K$5:$N$193,4,FALSE))</f>
        <v>Powerco Ltd</v>
      </c>
      <c r="F1696" s="1" t="str">
        <f>IF(ISNA(VLOOKUP(B1696,Mapping!$K$5:$O$193,1,FALSE)),"Not Found",VLOOKUP(B1696,Mapping!$K$5:$O$193,5,FALSE))</f>
        <v>Taranaki</v>
      </c>
      <c r="G1696" s="1" t="str">
        <f t="shared" si="78"/>
        <v>Powerco Ltd2011Taranaki</v>
      </c>
      <c r="H1696" s="1" t="str">
        <f t="shared" si="79"/>
        <v>Powerco Ltd2011</v>
      </c>
      <c r="I1696" s="1">
        <f t="shared" si="80"/>
        <v>62.584499999999998</v>
      </c>
    </row>
    <row r="1697" spans="1:9">
      <c r="A1697">
        <v>2003</v>
      </c>
      <c r="B1697" t="s">
        <v>265</v>
      </c>
      <c r="C1697">
        <v>303</v>
      </c>
      <c r="D1697">
        <v>1.05975</v>
      </c>
      <c r="E1697" s="1" t="str">
        <f>IF(ISNA(VLOOKUP(B1697,Mapping!$K$5:$N$193,4,FALSE)),"Not Found",VLOOKUP(B1697,Mapping!$K$5:$N$193,4,FALSE))</f>
        <v/>
      </c>
      <c r="F1697" s="1" t="str">
        <f>IF(ISNA(VLOOKUP(B1697,Mapping!$K$5:$O$193,1,FALSE)),"Not Found",VLOOKUP(B1697,Mapping!$K$5:$O$193,5,FALSE))</f>
        <v>Taranaki</v>
      </c>
      <c r="G1697" s="1" t="str">
        <f t="shared" si="78"/>
        <v>2003Taranaki</v>
      </c>
      <c r="H1697" s="1" t="str">
        <f t="shared" si="79"/>
        <v>2003</v>
      </c>
      <c r="I1697" s="1">
        <f t="shared" si="80"/>
        <v>1.05975</v>
      </c>
    </row>
    <row r="1698" spans="1:9">
      <c r="A1698">
        <v>2004</v>
      </c>
      <c r="B1698" t="s">
        <v>265</v>
      </c>
      <c r="C1698">
        <v>366</v>
      </c>
      <c r="D1698">
        <v>1.54915</v>
      </c>
      <c r="E1698" s="1" t="str">
        <f>IF(ISNA(VLOOKUP(B1698,Mapping!$K$5:$N$193,4,FALSE)),"Not Found",VLOOKUP(B1698,Mapping!$K$5:$N$193,4,FALSE))</f>
        <v/>
      </c>
      <c r="F1698" s="1" t="str">
        <f>IF(ISNA(VLOOKUP(B1698,Mapping!$K$5:$O$193,1,FALSE)),"Not Found",VLOOKUP(B1698,Mapping!$K$5:$O$193,5,FALSE))</f>
        <v>Taranaki</v>
      </c>
      <c r="G1698" s="1" t="str">
        <f t="shared" si="78"/>
        <v>2004Taranaki</v>
      </c>
      <c r="H1698" s="1" t="str">
        <f t="shared" si="79"/>
        <v>2004</v>
      </c>
      <c r="I1698" s="1">
        <f t="shared" si="80"/>
        <v>1.54915</v>
      </c>
    </row>
    <row r="1699" spans="1:9">
      <c r="A1699">
        <v>2005</v>
      </c>
      <c r="B1699" t="s">
        <v>265</v>
      </c>
      <c r="C1699">
        <v>365</v>
      </c>
      <c r="D1699">
        <v>1.9918499999999999</v>
      </c>
      <c r="E1699" s="1" t="str">
        <f>IF(ISNA(VLOOKUP(B1699,Mapping!$K$5:$N$193,4,FALSE)),"Not Found",VLOOKUP(B1699,Mapping!$K$5:$N$193,4,FALSE))</f>
        <v/>
      </c>
      <c r="F1699" s="1" t="str">
        <f>IF(ISNA(VLOOKUP(B1699,Mapping!$K$5:$O$193,1,FALSE)),"Not Found",VLOOKUP(B1699,Mapping!$K$5:$O$193,5,FALSE))</f>
        <v>Taranaki</v>
      </c>
      <c r="G1699" s="1" t="str">
        <f t="shared" si="78"/>
        <v>2005Taranaki</v>
      </c>
      <c r="H1699" s="1" t="str">
        <f t="shared" si="79"/>
        <v>2005</v>
      </c>
      <c r="I1699" s="1">
        <f t="shared" si="80"/>
        <v>1.9918499999999999</v>
      </c>
    </row>
    <row r="1700" spans="1:9">
      <c r="A1700">
        <v>2006</v>
      </c>
      <c r="B1700" t="s">
        <v>265</v>
      </c>
      <c r="C1700">
        <v>365</v>
      </c>
      <c r="D1700">
        <v>0.86309999999999998</v>
      </c>
      <c r="E1700" s="1" t="str">
        <f>IF(ISNA(VLOOKUP(B1700,Mapping!$K$5:$N$193,4,FALSE)),"Not Found",VLOOKUP(B1700,Mapping!$K$5:$N$193,4,FALSE))</f>
        <v/>
      </c>
      <c r="F1700" s="1" t="str">
        <f>IF(ISNA(VLOOKUP(B1700,Mapping!$K$5:$O$193,1,FALSE)),"Not Found",VLOOKUP(B1700,Mapping!$K$5:$O$193,5,FALSE))</f>
        <v>Taranaki</v>
      </c>
      <c r="G1700" s="1" t="str">
        <f t="shared" si="78"/>
        <v>2006Taranaki</v>
      </c>
      <c r="H1700" s="1" t="str">
        <f t="shared" si="79"/>
        <v>2006</v>
      </c>
      <c r="I1700" s="1">
        <f t="shared" si="80"/>
        <v>0.86309999999999998</v>
      </c>
    </row>
    <row r="1701" spans="1:9">
      <c r="A1701">
        <v>2007</v>
      </c>
      <c r="B1701" t="s">
        <v>265</v>
      </c>
      <c r="C1701">
        <v>365</v>
      </c>
      <c r="D1701">
        <v>0.99604999999999999</v>
      </c>
      <c r="E1701" s="1" t="str">
        <f>IF(ISNA(VLOOKUP(B1701,Mapping!$K$5:$N$193,4,FALSE)),"Not Found",VLOOKUP(B1701,Mapping!$K$5:$N$193,4,FALSE))</f>
        <v/>
      </c>
      <c r="F1701" s="1" t="str">
        <f>IF(ISNA(VLOOKUP(B1701,Mapping!$K$5:$O$193,1,FALSE)),"Not Found",VLOOKUP(B1701,Mapping!$K$5:$O$193,5,FALSE))</f>
        <v>Taranaki</v>
      </c>
      <c r="G1701" s="1" t="str">
        <f t="shared" si="78"/>
        <v>2007Taranaki</v>
      </c>
      <c r="H1701" s="1" t="str">
        <f t="shared" si="79"/>
        <v>2007</v>
      </c>
      <c r="I1701" s="1">
        <f t="shared" si="80"/>
        <v>0.99604999999999999</v>
      </c>
    </row>
    <row r="1702" spans="1:9">
      <c r="A1702">
        <v>2008</v>
      </c>
      <c r="B1702" t="s">
        <v>265</v>
      </c>
      <c r="C1702">
        <v>366</v>
      </c>
      <c r="D1702">
        <v>2.2220499999999999</v>
      </c>
      <c r="E1702" s="1" t="str">
        <f>IF(ISNA(VLOOKUP(B1702,Mapping!$K$5:$N$193,4,FALSE)),"Not Found",VLOOKUP(B1702,Mapping!$K$5:$N$193,4,FALSE))</f>
        <v/>
      </c>
      <c r="F1702" s="1" t="str">
        <f>IF(ISNA(VLOOKUP(B1702,Mapping!$K$5:$O$193,1,FALSE)),"Not Found",VLOOKUP(B1702,Mapping!$K$5:$O$193,5,FALSE))</f>
        <v>Taranaki</v>
      </c>
      <c r="G1702" s="1" t="str">
        <f t="shared" si="78"/>
        <v>2008Taranaki</v>
      </c>
      <c r="H1702" s="1" t="str">
        <f t="shared" si="79"/>
        <v>2008</v>
      </c>
      <c r="I1702" s="1">
        <f t="shared" si="80"/>
        <v>2.2220499999999999</v>
      </c>
    </row>
    <row r="1703" spans="1:9">
      <c r="A1703">
        <v>2009</v>
      </c>
      <c r="B1703" t="s">
        <v>265</v>
      </c>
      <c r="C1703">
        <v>365</v>
      </c>
      <c r="D1703">
        <v>1.5494000000000001</v>
      </c>
      <c r="E1703" s="1" t="str">
        <f>IF(ISNA(VLOOKUP(B1703,Mapping!$K$5:$N$193,4,FALSE)),"Not Found",VLOOKUP(B1703,Mapping!$K$5:$N$193,4,FALSE))</f>
        <v/>
      </c>
      <c r="F1703" s="1" t="str">
        <f>IF(ISNA(VLOOKUP(B1703,Mapping!$K$5:$O$193,1,FALSE)),"Not Found",VLOOKUP(B1703,Mapping!$K$5:$O$193,5,FALSE))</f>
        <v>Taranaki</v>
      </c>
      <c r="G1703" s="1" t="str">
        <f t="shared" si="78"/>
        <v>2009Taranaki</v>
      </c>
      <c r="H1703" s="1" t="str">
        <f t="shared" si="79"/>
        <v>2009</v>
      </c>
      <c r="I1703" s="1">
        <f t="shared" si="80"/>
        <v>1.5494000000000001</v>
      </c>
    </row>
    <row r="1704" spans="1:9">
      <c r="A1704">
        <v>2010</v>
      </c>
      <c r="B1704" t="s">
        <v>265</v>
      </c>
      <c r="C1704">
        <v>273</v>
      </c>
      <c r="D1704">
        <v>0.98109999999999997</v>
      </c>
      <c r="E1704" s="1" t="str">
        <f>IF(ISNA(VLOOKUP(B1704,Mapping!$K$5:$N$193,4,FALSE)),"Not Found",VLOOKUP(B1704,Mapping!$K$5:$N$193,4,FALSE))</f>
        <v/>
      </c>
      <c r="F1704" s="1" t="str">
        <f>IF(ISNA(VLOOKUP(B1704,Mapping!$K$5:$O$193,1,FALSE)),"Not Found",VLOOKUP(B1704,Mapping!$K$5:$O$193,5,FALSE))</f>
        <v>Taranaki</v>
      </c>
      <c r="G1704" s="1" t="str">
        <f t="shared" si="78"/>
        <v>2010Taranaki</v>
      </c>
      <c r="H1704" s="1" t="str">
        <f t="shared" si="79"/>
        <v>2010</v>
      </c>
      <c r="I1704" s="1">
        <f t="shared" si="80"/>
        <v>0.98109999999999997</v>
      </c>
    </row>
    <row r="1705" spans="1:9">
      <c r="A1705">
        <v>2000</v>
      </c>
      <c r="B1705" t="s">
        <v>266</v>
      </c>
      <c r="C1705">
        <v>366</v>
      </c>
      <c r="D1705">
        <v>190.8903</v>
      </c>
      <c r="E1705" s="1" t="str">
        <f>IF(ISNA(VLOOKUP(B1705,Mapping!$K$5:$N$193,4,FALSE)),"Not Found",VLOOKUP(B1705,Mapping!$K$5:$N$193,4,FALSE))</f>
        <v>Orion New Zealand Limited</v>
      </c>
      <c r="F1705" s="1" t="str">
        <f>IF(ISNA(VLOOKUP(B1705,Mapping!$K$5:$O$193,1,FALSE)),"Not Found",VLOOKUP(B1705,Mapping!$K$5:$O$193,5,FALSE))</f>
        <v>Canterbury</v>
      </c>
      <c r="G1705" s="1" t="str">
        <f t="shared" si="78"/>
        <v>Orion New Zealand Limited2000Canterbury</v>
      </c>
      <c r="H1705" s="1" t="str">
        <f t="shared" si="79"/>
        <v>Orion New Zealand Limited2000</v>
      </c>
      <c r="I1705" s="1">
        <f t="shared" si="80"/>
        <v>190.8903</v>
      </c>
    </row>
    <row r="1706" spans="1:9">
      <c r="A1706">
        <v>2001</v>
      </c>
      <c r="B1706" t="s">
        <v>266</v>
      </c>
      <c r="C1706">
        <v>365</v>
      </c>
      <c r="D1706">
        <v>225.7621</v>
      </c>
      <c r="E1706" s="1" t="str">
        <f>IF(ISNA(VLOOKUP(B1706,Mapping!$K$5:$N$193,4,FALSE)),"Not Found",VLOOKUP(B1706,Mapping!$K$5:$N$193,4,FALSE))</f>
        <v>Orion New Zealand Limited</v>
      </c>
      <c r="F1706" s="1" t="str">
        <f>IF(ISNA(VLOOKUP(B1706,Mapping!$K$5:$O$193,1,FALSE)),"Not Found",VLOOKUP(B1706,Mapping!$K$5:$O$193,5,FALSE))</f>
        <v>Canterbury</v>
      </c>
      <c r="G1706" s="1" t="str">
        <f t="shared" si="78"/>
        <v>Orion New Zealand Limited2001Canterbury</v>
      </c>
      <c r="H1706" s="1" t="str">
        <f t="shared" si="79"/>
        <v>Orion New Zealand Limited2001</v>
      </c>
      <c r="I1706" s="1">
        <f t="shared" si="80"/>
        <v>225.7621</v>
      </c>
    </row>
    <row r="1707" spans="1:9">
      <c r="A1707">
        <v>2002</v>
      </c>
      <c r="B1707" t="s">
        <v>266</v>
      </c>
      <c r="C1707">
        <v>365</v>
      </c>
      <c r="D1707">
        <v>201.99340000000001</v>
      </c>
      <c r="E1707" s="1" t="str">
        <f>IF(ISNA(VLOOKUP(B1707,Mapping!$K$5:$N$193,4,FALSE)),"Not Found",VLOOKUP(B1707,Mapping!$K$5:$N$193,4,FALSE))</f>
        <v>Orion New Zealand Limited</v>
      </c>
      <c r="F1707" s="1" t="str">
        <f>IF(ISNA(VLOOKUP(B1707,Mapping!$K$5:$O$193,1,FALSE)),"Not Found",VLOOKUP(B1707,Mapping!$K$5:$O$193,5,FALSE))</f>
        <v>Canterbury</v>
      </c>
      <c r="G1707" s="1" t="str">
        <f t="shared" si="78"/>
        <v>Orion New Zealand Limited2002Canterbury</v>
      </c>
      <c r="H1707" s="1" t="str">
        <f t="shared" si="79"/>
        <v>Orion New Zealand Limited2002</v>
      </c>
      <c r="I1707" s="1">
        <f t="shared" si="80"/>
        <v>201.99340000000001</v>
      </c>
    </row>
    <row r="1708" spans="1:9">
      <c r="A1708">
        <v>2003</v>
      </c>
      <c r="B1708" t="s">
        <v>266</v>
      </c>
      <c r="C1708">
        <v>365</v>
      </c>
      <c r="D1708">
        <v>231.05850000000001</v>
      </c>
      <c r="E1708" s="1" t="str">
        <f>IF(ISNA(VLOOKUP(B1708,Mapping!$K$5:$N$193,4,FALSE)),"Not Found",VLOOKUP(B1708,Mapping!$K$5:$N$193,4,FALSE))</f>
        <v>Orion New Zealand Limited</v>
      </c>
      <c r="F1708" s="1" t="str">
        <f>IF(ISNA(VLOOKUP(B1708,Mapping!$K$5:$O$193,1,FALSE)),"Not Found",VLOOKUP(B1708,Mapping!$K$5:$O$193,5,FALSE))</f>
        <v>Canterbury</v>
      </c>
      <c r="G1708" s="1" t="str">
        <f t="shared" si="78"/>
        <v>Orion New Zealand Limited2003Canterbury</v>
      </c>
      <c r="H1708" s="1" t="str">
        <f t="shared" si="79"/>
        <v>Orion New Zealand Limited2003</v>
      </c>
      <c r="I1708" s="1">
        <f t="shared" si="80"/>
        <v>231.05850000000001</v>
      </c>
    </row>
    <row r="1709" spans="1:9">
      <c r="A1709">
        <v>2004</v>
      </c>
      <c r="B1709" t="s">
        <v>266</v>
      </c>
      <c r="C1709">
        <v>366</v>
      </c>
      <c r="D1709">
        <v>229.6122</v>
      </c>
      <c r="E1709" s="1" t="str">
        <f>IF(ISNA(VLOOKUP(B1709,Mapping!$K$5:$N$193,4,FALSE)),"Not Found",VLOOKUP(B1709,Mapping!$K$5:$N$193,4,FALSE))</f>
        <v>Orion New Zealand Limited</v>
      </c>
      <c r="F1709" s="1" t="str">
        <f>IF(ISNA(VLOOKUP(B1709,Mapping!$K$5:$O$193,1,FALSE)),"Not Found",VLOOKUP(B1709,Mapping!$K$5:$O$193,5,FALSE))</f>
        <v>Canterbury</v>
      </c>
      <c r="G1709" s="1" t="str">
        <f t="shared" si="78"/>
        <v>Orion New Zealand Limited2004Canterbury</v>
      </c>
      <c r="H1709" s="1" t="str">
        <f t="shared" si="79"/>
        <v>Orion New Zealand Limited2004</v>
      </c>
      <c r="I1709" s="1">
        <f t="shared" si="80"/>
        <v>229.6122</v>
      </c>
    </row>
    <row r="1710" spans="1:9">
      <c r="A1710">
        <v>2005</v>
      </c>
      <c r="B1710" t="s">
        <v>266</v>
      </c>
      <c r="C1710">
        <v>365</v>
      </c>
      <c r="D1710">
        <v>231.21035000000001</v>
      </c>
      <c r="E1710" s="1" t="str">
        <f>IF(ISNA(VLOOKUP(B1710,Mapping!$K$5:$N$193,4,FALSE)),"Not Found",VLOOKUP(B1710,Mapping!$K$5:$N$193,4,FALSE))</f>
        <v>Orion New Zealand Limited</v>
      </c>
      <c r="F1710" s="1" t="str">
        <f>IF(ISNA(VLOOKUP(B1710,Mapping!$K$5:$O$193,1,FALSE)),"Not Found",VLOOKUP(B1710,Mapping!$K$5:$O$193,5,FALSE))</f>
        <v>Canterbury</v>
      </c>
      <c r="G1710" s="1" t="str">
        <f t="shared" si="78"/>
        <v>Orion New Zealand Limited2005Canterbury</v>
      </c>
      <c r="H1710" s="1" t="str">
        <f t="shared" si="79"/>
        <v>Orion New Zealand Limited2005</v>
      </c>
      <c r="I1710" s="1">
        <f t="shared" si="80"/>
        <v>231.21035000000001</v>
      </c>
    </row>
    <row r="1711" spans="1:9">
      <c r="A1711">
        <v>2006</v>
      </c>
      <c r="B1711" t="s">
        <v>266</v>
      </c>
      <c r="C1711">
        <v>365</v>
      </c>
      <c r="D1711">
        <v>235.3382</v>
      </c>
      <c r="E1711" s="1" t="str">
        <f>IF(ISNA(VLOOKUP(B1711,Mapping!$K$5:$N$193,4,FALSE)),"Not Found",VLOOKUP(B1711,Mapping!$K$5:$N$193,4,FALSE))</f>
        <v>Orion New Zealand Limited</v>
      </c>
      <c r="F1711" s="1" t="str">
        <f>IF(ISNA(VLOOKUP(B1711,Mapping!$K$5:$O$193,1,FALSE)),"Not Found",VLOOKUP(B1711,Mapping!$K$5:$O$193,5,FALSE))</f>
        <v>Canterbury</v>
      </c>
      <c r="G1711" s="1" t="str">
        <f t="shared" si="78"/>
        <v>Orion New Zealand Limited2006Canterbury</v>
      </c>
      <c r="H1711" s="1" t="str">
        <f t="shared" si="79"/>
        <v>Orion New Zealand Limited2006</v>
      </c>
      <c r="I1711" s="1">
        <f t="shared" si="80"/>
        <v>235.3382</v>
      </c>
    </row>
    <row r="1712" spans="1:9">
      <c r="A1712">
        <v>2007</v>
      </c>
      <c r="B1712" t="s">
        <v>266</v>
      </c>
      <c r="C1712">
        <v>365</v>
      </c>
      <c r="D1712">
        <v>240.6883</v>
      </c>
      <c r="E1712" s="1" t="str">
        <f>IF(ISNA(VLOOKUP(B1712,Mapping!$K$5:$N$193,4,FALSE)),"Not Found",VLOOKUP(B1712,Mapping!$K$5:$N$193,4,FALSE))</f>
        <v>Orion New Zealand Limited</v>
      </c>
      <c r="F1712" s="1" t="str">
        <f>IF(ISNA(VLOOKUP(B1712,Mapping!$K$5:$O$193,1,FALSE)),"Not Found",VLOOKUP(B1712,Mapping!$K$5:$O$193,5,FALSE))</f>
        <v>Canterbury</v>
      </c>
      <c r="G1712" s="1" t="str">
        <f t="shared" si="78"/>
        <v>Orion New Zealand Limited2007Canterbury</v>
      </c>
      <c r="H1712" s="1" t="str">
        <f t="shared" si="79"/>
        <v>Orion New Zealand Limited2007</v>
      </c>
      <c r="I1712" s="1">
        <f t="shared" si="80"/>
        <v>240.6883</v>
      </c>
    </row>
    <row r="1713" spans="1:9">
      <c r="A1713">
        <v>2008</v>
      </c>
      <c r="B1713" t="s">
        <v>266</v>
      </c>
      <c r="C1713">
        <v>366</v>
      </c>
      <c r="D1713">
        <v>268.10115000000002</v>
      </c>
      <c r="E1713" s="1" t="str">
        <f>IF(ISNA(VLOOKUP(B1713,Mapping!$K$5:$N$193,4,FALSE)),"Not Found",VLOOKUP(B1713,Mapping!$K$5:$N$193,4,FALSE))</f>
        <v>Orion New Zealand Limited</v>
      </c>
      <c r="F1713" s="1" t="str">
        <f>IF(ISNA(VLOOKUP(B1713,Mapping!$K$5:$O$193,1,FALSE)),"Not Found",VLOOKUP(B1713,Mapping!$K$5:$O$193,5,FALSE))</f>
        <v>Canterbury</v>
      </c>
      <c r="G1713" s="1" t="str">
        <f t="shared" si="78"/>
        <v>Orion New Zealand Limited2008Canterbury</v>
      </c>
      <c r="H1713" s="1" t="str">
        <f t="shared" si="79"/>
        <v>Orion New Zealand Limited2008</v>
      </c>
      <c r="I1713" s="1">
        <f t="shared" si="80"/>
        <v>268.10115000000002</v>
      </c>
    </row>
    <row r="1714" spans="1:9">
      <c r="A1714">
        <v>2009</v>
      </c>
      <c r="B1714" t="s">
        <v>266</v>
      </c>
      <c r="C1714">
        <v>365</v>
      </c>
      <c r="D1714">
        <v>262.47885000000002</v>
      </c>
      <c r="E1714" s="1" t="str">
        <f>IF(ISNA(VLOOKUP(B1714,Mapping!$K$5:$N$193,4,FALSE)),"Not Found",VLOOKUP(B1714,Mapping!$K$5:$N$193,4,FALSE))</f>
        <v>Orion New Zealand Limited</v>
      </c>
      <c r="F1714" s="1" t="str">
        <f>IF(ISNA(VLOOKUP(B1714,Mapping!$K$5:$O$193,1,FALSE)),"Not Found",VLOOKUP(B1714,Mapping!$K$5:$O$193,5,FALSE))</f>
        <v>Canterbury</v>
      </c>
      <c r="G1714" s="1" t="str">
        <f t="shared" si="78"/>
        <v>Orion New Zealand Limited2009Canterbury</v>
      </c>
      <c r="H1714" s="1" t="str">
        <f t="shared" si="79"/>
        <v>Orion New Zealand Limited2009</v>
      </c>
      <c r="I1714" s="1">
        <f t="shared" si="80"/>
        <v>262.47885000000002</v>
      </c>
    </row>
    <row r="1715" spans="1:9">
      <c r="A1715">
        <v>2010</v>
      </c>
      <c r="B1715" t="s">
        <v>266</v>
      </c>
      <c r="C1715">
        <v>365</v>
      </c>
      <c r="D1715">
        <v>282.11925000000002</v>
      </c>
      <c r="E1715" s="1" t="str">
        <f>IF(ISNA(VLOOKUP(B1715,Mapping!$K$5:$N$193,4,FALSE)),"Not Found",VLOOKUP(B1715,Mapping!$K$5:$N$193,4,FALSE))</f>
        <v>Orion New Zealand Limited</v>
      </c>
      <c r="F1715" s="1" t="str">
        <f>IF(ISNA(VLOOKUP(B1715,Mapping!$K$5:$O$193,1,FALSE)),"Not Found",VLOOKUP(B1715,Mapping!$K$5:$O$193,5,FALSE))</f>
        <v>Canterbury</v>
      </c>
      <c r="G1715" s="1" t="str">
        <f t="shared" si="78"/>
        <v>Orion New Zealand Limited2010Canterbury</v>
      </c>
      <c r="H1715" s="1" t="str">
        <f t="shared" si="79"/>
        <v>Orion New Zealand Limited2010</v>
      </c>
      <c r="I1715" s="1">
        <f t="shared" si="80"/>
        <v>282.11925000000002</v>
      </c>
    </row>
    <row r="1716" spans="1:9">
      <c r="A1716">
        <v>2011</v>
      </c>
      <c r="B1716" t="s">
        <v>266</v>
      </c>
      <c r="C1716">
        <v>181</v>
      </c>
      <c r="D1716">
        <v>130.84305000000001</v>
      </c>
      <c r="E1716" s="1" t="str">
        <f>IF(ISNA(VLOOKUP(B1716,Mapping!$K$5:$N$193,4,FALSE)),"Not Found",VLOOKUP(B1716,Mapping!$K$5:$N$193,4,FALSE))</f>
        <v>Orion New Zealand Limited</v>
      </c>
      <c r="F1716" s="1" t="str">
        <f>IF(ISNA(VLOOKUP(B1716,Mapping!$K$5:$O$193,1,FALSE)),"Not Found",VLOOKUP(B1716,Mapping!$K$5:$O$193,5,FALSE))</f>
        <v>Canterbury</v>
      </c>
      <c r="G1716" s="1" t="str">
        <f t="shared" si="78"/>
        <v>Orion New Zealand Limited2011Canterbury</v>
      </c>
      <c r="H1716" s="1" t="str">
        <f t="shared" si="79"/>
        <v>Orion New Zealand Limited2011</v>
      </c>
      <c r="I1716" s="1">
        <f t="shared" si="80"/>
        <v>130.84305000000001</v>
      </c>
    </row>
    <row r="1717" spans="1:9">
      <c r="A1717">
        <v>2008</v>
      </c>
      <c r="B1717" t="s">
        <v>267</v>
      </c>
      <c r="C1717">
        <v>306</v>
      </c>
      <c r="D1717">
        <v>19.409800000000001</v>
      </c>
      <c r="E1717" s="1" t="str">
        <f>IF(ISNA(VLOOKUP(B1717,Mapping!$K$5:$N$193,4,FALSE)),"Not Found",VLOOKUP(B1717,Mapping!$K$5:$N$193,4,FALSE))</f>
        <v>Orion New Zealand Limited</v>
      </c>
      <c r="F1717" s="1" t="str">
        <f>IF(ISNA(VLOOKUP(B1717,Mapping!$K$5:$O$193,1,FALSE)),"Not Found",VLOOKUP(B1717,Mapping!$K$5:$O$193,5,FALSE))</f>
        <v>Canterbury</v>
      </c>
      <c r="G1717" s="1" t="str">
        <f t="shared" si="78"/>
        <v>Orion New Zealand Limited2008Canterbury</v>
      </c>
      <c r="H1717" s="1" t="str">
        <f t="shared" si="79"/>
        <v>Orion New Zealand Limited2008</v>
      </c>
      <c r="I1717" s="1">
        <f t="shared" si="80"/>
        <v>19.409800000000001</v>
      </c>
    </row>
    <row r="1718" spans="1:9">
      <c r="A1718">
        <v>2009</v>
      </c>
      <c r="B1718" t="s">
        <v>267</v>
      </c>
      <c r="C1718">
        <v>365</v>
      </c>
      <c r="D1718">
        <v>36.875</v>
      </c>
      <c r="E1718" s="1" t="str">
        <f>IF(ISNA(VLOOKUP(B1718,Mapping!$K$5:$N$193,4,FALSE)),"Not Found",VLOOKUP(B1718,Mapping!$K$5:$N$193,4,FALSE))</f>
        <v>Orion New Zealand Limited</v>
      </c>
      <c r="F1718" s="1" t="str">
        <f>IF(ISNA(VLOOKUP(B1718,Mapping!$K$5:$O$193,1,FALSE)),"Not Found",VLOOKUP(B1718,Mapping!$K$5:$O$193,5,FALSE))</f>
        <v>Canterbury</v>
      </c>
      <c r="G1718" s="1" t="str">
        <f t="shared" si="78"/>
        <v>Orion New Zealand Limited2009Canterbury</v>
      </c>
      <c r="H1718" s="1" t="str">
        <f t="shared" si="79"/>
        <v>Orion New Zealand Limited2009</v>
      </c>
      <c r="I1718" s="1">
        <f t="shared" si="80"/>
        <v>36.875</v>
      </c>
    </row>
    <row r="1719" spans="1:9">
      <c r="A1719">
        <v>2010</v>
      </c>
      <c r="B1719" t="s">
        <v>267</v>
      </c>
      <c r="C1719">
        <v>365</v>
      </c>
      <c r="D1719">
        <v>38.416849999999997</v>
      </c>
      <c r="E1719" s="1" t="str">
        <f>IF(ISNA(VLOOKUP(B1719,Mapping!$K$5:$N$193,4,FALSE)),"Not Found",VLOOKUP(B1719,Mapping!$K$5:$N$193,4,FALSE))</f>
        <v>Orion New Zealand Limited</v>
      </c>
      <c r="F1719" s="1" t="str">
        <f>IF(ISNA(VLOOKUP(B1719,Mapping!$K$5:$O$193,1,FALSE)),"Not Found",VLOOKUP(B1719,Mapping!$K$5:$O$193,5,FALSE))</f>
        <v>Canterbury</v>
      </c>
      <c r="G1719" s="1" t="str">
        <f t="shared" si="78"/>
        <v>Orion New Zealand Limited2010Canterbury</v>
      </c>
      <c r="H1719" s="1" t="str">
        <f t="shared" si="79"/>
        <v>Orion New Zealand Limited2010</v>
      </c>
      <c r="I1719" s="1">
        <f t="shared" si="80"/>
        <v>38.416849999999997</v>
      </c>
    </row>
    <row r="1720" spans="1:9">
      <c r="A1720">
        <v>2011</v>
      </c>
      <c r="B1720" t="s">
        <v>267</v>
      </c>
      <c r="C1720">
        <v>181</v>
      </c>
      <c r="D1720">
        <v>17.269749999999998</v>
      </c>
      <c r="E1720" s="1" t="str">
        <f>IF(ISNA(VLOOKUP(B1720,Mapping!$K$5:$N$193,4,FALSE)),"Not Found",VLOOKUP(B1720,Mapping!$K$5:$N$193,4,FALSE))</f>
        <v>Orion New Zealand Limited</v>
      </c>
      <c r="F1720" s="1" t="str">
        <f>IF(ISNA(VLOOKUP(B1720,Mapping!$K$5:$O$193,1,FALSE)),"Not Found",VLOOKUP(B1720,Mapping!$K$5:$O$193,5,FALSE))</f>
        <v>Canterbury</v>
      </c>
      <c r="G1720" s="1" t="str">
        <f t="shared" si="78"/>
        <v>Orion New Zealand Limited2011Canterbury</v>
      </c>
      <c r="H1720" s="1" t="str">
        <f t="shared" si="79"/>
        <v>Orion New Zealand Limited2011</v>
      </c>
      <c r="I1720" s="1">
        <f t="shared" si="80"/>
        <v>17.269749999999998</v>
      </c>
    </row>
    <row r="1721" spans="1:9">
      <c r="A1721">
        <v>2000</v>
      </c>
      <c r="B1721" t="s">
        <v>268</v>
      </c>
      <c r="C1721">
        <v>366</v>
      </c>
      <c r="D1721">
        <v>535.19749999999999</v>
      </c>
      <c r="E1721" s="1" t="str">
        <f>IF(ISNA(VLOOKUP(B1721,Mapping!$K$5:$N$193,4,FALSE)),"Not Found",VLOOKUP(B1721,Mapping!$K$5:$N$193,4,FALSE))</f>
        <v>Network Tasman Ltd</v>
      </c>
      <c r="F1721" s="1" t="str">
        <f>IF(ISNA(VLOOKUP(B1721,Mapping!$K$5:$O$193,1,FALSE)),"Not Found",VLOOKUP(B1721,Mapping!$K$5:$O$193,5,FALSE))</f>
        <v>Upper South Island</v>
      </c>
      <c r="G1721" s="1" t="str">
        <f t="shared" si="78"/>
        <v>Network Tasman Ltd2000Upper South Island</v>
      </c>
      <c r="H1721" s="1" t="str">
        <f t="shared" si="79"/>
        <v>Network Tasman Ltd2000</v>
      </c>
      <c r="I1721" s="1">
        <f t="shared" si="80"/>
        <v>535.19749999999999</v>
      </c>
    </row>
    <row r="1722" spans="1:9">
      <c r="A1722">
        <v>2001</v>
      </c>
      <c r="B1722" t="s">
        <v>268</v>
      </c>
      <c r="C1722">
        <v>365</v>
      </c>
      <c r="D1722">
        <v>538.31299999999999</v>
      </c>
      <c r="E1722" s="1" t="str">
        <f>IF(ISNA(VLOOKUP(B1722,Mapping!$K$5:$N$193,4,FALSE)),"Not Found",VLOOKUP(B1722,Mapping!$K$5:$N$193,4,FALSE))</f>
        <v>Network Tasman Ltd</v>
      </c>
      <c r="F1722" s="1" t="str">
        <f>IF(ISNA(VLOOKUP(B1722,Mapping!$K$5:$O$193,1,FALSE)),"Not Found",VLOOKUP(B1722,Mapping!$K$5:$O$193,5,FALSE))</f>
        <v>Upper South Island</v>
      </c>
      <c r="G1722" s="1" t="str">
        <f t="shared" si="78"/>
        <v>Network Tasman Ltd2001Upper South Island</v>
      </c>
      <c r="H1722" s="1" t="str">
        <f t="shared" si="79"/>
        <v>Network Tasman Ltd2001</v>
      </c>
      <c r="I1722" s="1">
        <f t="shared" si="80"/>
        <v>538.31299999999999</v>
      </c>
    </row>
    <row r="1723" spans="1:9">
      <c r="A1723">
        <v>2002</v>
      </c>
      <c r="B1723" t="s">
        <v>268</v>
      </c>
      <c r="C1723">
        <v>365</v>
      </c>
      <c r="D1723">
        <v>576.43205</v>
      </c>
      <c r="E1723" s="1" t="str">
        <f>IF(ISNA(VLOOKUP(B1723,Mapping!$K$5:$N$193,4,FALSE)),"Not Found",VLOOKUP(B1723,Mapping!$K$5:$N$193,4,FALSE))</f>
        <v>Network Tasman Ltd</v>
      </c>
      <c r="F1723" s="1" t="str">
        <f>IF(ISNA(VLOOKUP(B1723,Mapping!$K$5:$O$193,1,FALSE)),"Not Found",VLOOKUP(B1723,Mapping!$K$5:$O$193,5,FALSE))</f>
        <v>Upper South Island</v>
      </c>
      <c r="G1723" s="1" t="str">
        <f t="shared" si="78"/>
        <v>Network Tasman Ltd2002Upper South Island</v>
      </c>
      <c r="H1723" s="1" t="str">
        <f t="shared" si="79"/>
        <v>Network Tasman Ltd2002</v>
      </c>
      <c r="I1723" s="1">
        <f t="shared" si="80"/>
        <v>576.43205</v>
      </c>
    </row>
    <row r="1724" spans="1:9">
      <c r="A1724">
        <v>2003</v>
      </c>
      <c r="B1724" t="s">
        <v>268</v>
      </c>
      <c r="C1724">
        <v>365</v>
      </c>
      <c r="D1724">
        <v>573.70285000000001</v>
      </c>
      <c r="E1724" s="1" t="str">
        <f>IF(ISNA(VLOOKUP(B1724,Mapping!$K$5:$N$193,4,FALSE)),"Not Found",VLOOKUP(B1724,Mapping!$K$5:$N$193,4,FALSE))</f>
        <v>Network Tasman Ltd</v>
      </c>
      <c r="F1724" s="1" t="str">
        <f>IF(ISNA(VLOOKUP(B1724,Mapping!$K$5:$O$193,1,FALSE)),"Not Found",VLOOKUP(B1724,Mapping!$K$5:$O$193,5,FALSE))</f>
        <v>Upper South Island</v>
      </c>
      <c r="G1724" s="1" t="str">
        <f t="shared" si="78"/>
        <v>Network Tasman Ltd2003Upper South Island</v>
      </c>
      <c r="H1724" s="1" t="str">
        <f t="shared" si="79"/>
        <v>Network Tasman Ltd2003</v>
      </c>
      <c r="I1724" s="1">
        <f t="shared" si="80"/>
        <v>573.70285000000001</v>
      </c>
    </row>
    <row r="1725" spans="1:9">
      <c r="A1725">
        <v>2004</v>
      </c>
      <c r="B1725" t="s">
        <v>268</v>
      </c>
      <c r="C1725">
        <v>366</v>
      </c>
      <c r="D1725">
        <v>615.16539999999998</v>
      </c>
      <c r="E1725" s="1" t="str">
        <f>IF(ISNA(VLOOKUP(B1725,Mapping!$K$5:$N$193,4,FALSE)),"Not Found",VLOOKUP(B1725,Mapping!$K$5:$N$193,4,FALSE))</f>
        <v>Network Tasman Ltd</v>
      </c>
      <c r="F1725" s="1" t="str">
        <f>IF(ISNA(VLOOKUP(B1725,Mapping!$K$5:$O$193,1,FALSE)),"Not Found",VLOOKUP(B1725,Mapping!$K$5:$O$193,5,FALSE))</f>
        <v>Upper South Island</v>
      </c>
      <c r="G1725" s="1" t="str">
        <f t="shared" si="78"/>
        <v>Network Tasman Ltd2004Upper South Island</v>
      </c>
      <c r="H1725" s="1" t="str">
        <f t="shared" si="79"/>
        <v>Network Tasman Ltd2004</v>
      </c>
      <c r="I1725" s="1">
        <f t="shared" si="80"/>
        <v>615.16539999999998</v>
      </c>
    </row>
    <row r="1726" spans="1:9">
      <c r="A1726">
        <v>2005</v>
      </c>
      <c r="B1726" t="s">
        <v>268</v>
      </c>
      <c r="C1726">
        <v>365</v>
      </c>
      <c r="D1726">
        <v>607.31375000000003</v>
      </c>
      <c r="E1726" s="1" t="str">
        <f>IF(ISNA(VLOOKUP(B1726,Mapping!$K$5:$N$193,4,FALSE)),"Not Found",VLOOKUP(B1726,Mapping!$K$5:$N$193,4,FALSE))</f>
        <v>Network Tasman Ltd</v>
      </c>
      <c r="F1726" s="1" t="str">
        <f>IF(ISNA(VLOOKUP(B1726,Mapping!$K$5:$O$193,1,FALSE)),"Not Found",VLOOKUP(B1726,Mapping!$K$5:$O$193,5,FALSE))</f>
        <v>Upper South Island</v>
      </c>
      <c r="G1726" s="1" t="str">
        <f t="shared" si="78"/>
        <v>Network Tasman Ltd2005Upper South Island</v>
      </c>
      <c r="H1726" s="1" t="str">
        <f t="shared" si="79"/>
        <v>Network Tasman Ltd2005</v>
      </c>
      <c r="I1726" s="1">
        <f t="shared" si="80"/>
        <v>607.31375000000003</v>
      </c>
    </row>
    <row r="1727" spans="1:9">
      <c r="A1727">
        <v>2006</v>
      </c>
      <c r="B1727" t="s">
        <v>268</v>
      </c>
      <c r="C1727">
        <v>365</v>
      </c>
      <c r="D1727">
        <v>618.73554999999999</v>
      </c>
      <c r="E1727" s="1" t="str">
        <f>IF(ISNA(VLOOKUP(B1727,Mapping!$K$5:$N$193,4,FALSE)),"Not Found",VLOOKUP(B1727,Mapping!$K$5:$N$193,4,FALSE))</f>
        <v>Network Tasman Ltd</v>
      </c>
      <c r="F1727" s="1" t="str">
        <f>IF(ISNA(VLOOKUP(B1727,Mapping!$K$5:$O$193,1,FALSE)),"Not Found",VLOOKUP(B1727,Mapping!$K$5:$O$193,5,FALSE))</f>
        <v>Upper South Island</v>
      </c>
      <c r="G1727" s="1" t="str">
        <f t="shared" si="78"/>
        <v>Network Tasman Ltd2006Upper South Island</v>
      </c>
      <c r="H1727" s="1" t="str">
        <f t="shared" si="79"/>
        <v>Network Tasman Ltd2006</v>
      </c>
      <c r="I1727" s="1">
        <f t="shared" si="80"/>
        <v>618.73554999999999</v>
      </c>
    </row>
    <row r="1728" spans="1:9">
      <c r="A1728">
        <v>2007</v>
      </c>
      <c r="B1728" t="s">
        <v>268</v>
      </c>
      <c r="C1728">
        <v>365</v>
      </c>
      <c r="D1728">
        <v>632.02305000000001</v>
      </c>
      <c r="E1728" s="1" t="str">
        <f>IF(ISNA(VLOOKUP(B1728,Mapping!$K$5:$N$193,4,FALSE)),"Not Found",VLOOKUP(B1728,Mapping!$K$5:$N$193,4,FALSE))</f>
        <v>Network Tasman Ltd</v>
      </c>
      <c r="F1728" s="1" t="str">
        <f>IF(ISNA(VLOOKUP(B1728,Mapping!$K$5:$O$193,1,FALSE)),"Not Found",VLOOKUP(B1728,Mapping!$K$5:$O$193,5,FALSE))</f>
        <v>Upper South Island</v>
      </c>
      <c r="G1728" s="1" t="str">
        <f t="shared" si="78"/>
        <v>Network Tasman Ltd2007Upper South Island</v>
      </c>
      <c r="H1728" s="1" t="str">
        <f t="shared" si="79"/>
        <v>Network Tasman Ltd2007</v>
      </c>
      <c r="I1728" s="1">
        <f t="shared" si="80"/>
        <v>632.02305000000001</v>
      </c>
    </row>
    <row r="1729" spans="1:9">
      <c r="A1729">
        <v>2008</v>
      </c>
      <c r="B1729" t="s">
        <v>268</v>
      </c>
      <c r="C1729">
        <v>366</v>
      </c>
      <c r="D1729">
        <v>619.02660000000003</v>
      </c>
      <c r="E1729" s="1" t="str">
        <f>IF(ISNA(VLOOKUP(B1729,Mapping!$K$5:$N$193,4,FALSE)),"Not Found",VLOOKUP(B1729,Mapping!$K$5:$N$193,4,FALSE))</f>
        <v>Network Tasman Ltd</v>
      </c>
      <c r="F1729" s="1" t="str">
        <f>IF(ISNA(VLOOKUP(B1729,Mapping!$K$5:$O$193,1,FALSE)),"Not Found",VLOOKUP(B1729,Mapping!$K$5:$O$193,5,FALSE))</f>
        <v>Upper South Island</v>
      </c>
      <c r="G1729" s="1" t="str">
        <f t="shared" si="78"/>
        <v>Network Tasman Ltd2008Upper South Island</v>
      </c>
      <c r="H1729" s="1" t="str">
        <f t="shared" si="79"/>
        <v>Network Tasman Ltd2008</v>
      </c>
      <c r="I1729" s="1">
        <f t="shared" si="80"/>
        <v>619.02660000000003</v>
      </c>
    </row>
    <row r="1730" spans="1:9">
      <c r="A1730">
        <v>2009</v>
      </c>
      <c r="B1730" t="s">
        <v>268</v>
      </c>
      <c r="C1730">
        <v>365</v>
      </c>
      <c r="D1730">
        <v>608.95925</v>
      </c>
      <c r="E1730" s="1" t="str">
        <f>IF(ISNA(VLOOKUP(B1730,Mapping!$K$5:$N$193,4,FALSE)),"Not Found",VLOOKUP(B1730,Mapping!$K$5:$N$193,4,FALSE))</f>
        <v>Network Tasman Ltd</v>
      </c>
      <c r="F1730" s="1" t="str">
        <f>IF(ISNA(VLOOKUP(B1730,Mapping!$K$5:$O$193,1,FALSE)),"Not Found",VLOOKUP(B1730,Mapping!$K$5:$O$193,5,FALSE))</f>
        <v>Upper South Island</v>
      </c>
      <c r="G1730" s="1" t="str">
        <f t="shared" ref="G1730:G1793" si="81">+E1730&amp;A1730&amp;F1730</f>
        <v>Network Tasman Ltd2009Upper South Island</v>
      </c>
      <c r="H1730" s="1" t="str">
        <f t="shared" si="79"/>
        <v>Network Tasman Ltd2009</v>
      </c>
      <c r="I1730" s="1">
        <f t="shared" si="80"/>
        <v>608.95925</v>
      </c>
    </row>
    <row r="1731" spans="1:9">
      <c r="A1731">
        <v>2010</v>
      </c>
      <c r="B1731" t="s">
        <v>268</v>
      </c>
      <c r="C1731">
        <v>365</v>
      </c>
      <c r="D1731">
        <v>608.84770000000003</v>
      </c>
      <c r="E1731" s="1" t="str">
        <f>IF(ISNA(VLOOKUP(B1731,Mapping!$K$5:$N$193,4,FALSE)),"Not Found",VLOOKUP(B1731,Mapping!$K$5:$N$193,4,FALSE))</f>
        <v>Network Tasman Ltd</v>
      </c>
      <c r="F1731" s="1" t="str">
        <f>IF(ISNA(VLOOKUP(B1731,Mapping!$K$5:$O$193,1,FALSE)),"Not Found",VLOOKUP(B1731,Mapping!$K$5:$O$193,5,FALSE))</f>
        <v>Upper South Island</v>
      </c>
      <c r="G1731" s="1" t="str">
        <f t="shared" si="81"/>
        <v>Network Tasman Ltd2010Upper South Island</v>
      </c>
      <c r="H1731" s="1" t="str">
        <f t="shared" ref="H1731:H1794" si="82">+E1731&amp;A1731</f>
        <v>Network Tasman Ltd2010</v>
      </c>
      <c r="I1731" s="1">
        <f t="shared" ref="I1731:I1794" si="83">+D1731</f>
        <v>608.84770000000003</v>
      </c>
    </row>
    <row r="1732" spans="1:9">
      <c r="A1732">
        <v>2011</v>
      </c>
      <c r="B1732" t="s">
        <v>268</v>
      </c>
      <c r="C1732">
        <v>181</v>
      </c>
      <c r="D1732">
        <v>299.13440000000003</v>
      </c>
      <c r="E1732" s="1" t="str">
        <f>IF(ISNA(VLOOKUP(B1732,Mapping!$K$5:$N$193,4,FALSE)),"Not Found",VLOOKUP(B1732,Mapping!$K$5:$N$193,4,FALSE))</f>
        <v>Network Tasman Ltd</v>
      </c>
      <c r="F1732" s="1" t="str">
        <f>IF(ISNA(VLOOKUP(B1732,Mapping!$K$5:$O$193,1,FALSE)),"Not Found",VLOOKUP(B1732,Mapping!$K$5:$O$193,5,FALSE))</f>
        <v>Upper South Island</v>
      </c>
      <c r="G1732" s="1" t="str">
        <f t="shared" si="81"/>
        <v>Network Tasman Ltd2011Upper South Island</v>
      </c>
      <c r="H1732" s="1" t="str">
        <f t="shared" si="82"/>
        <v>Network Tasman Ltd2011</v>
      </c>
      <c r="I1732" s="1">
        <f t="shared" si="83"/>
        <v>299.13440000000003</v>
      </c>
    </row>
    <row r="1733" spans="1:9">
      <c r="A1733">
        <v>2000</v>
      </c>
      <c r="B1733" t="s">
        <v>269</v>
      </c>
      <c r="C1733">
        <v>366</v>
      </c>
      <c r="D1733">
        <v>49.1404</v>
      </c>
      <c r="E1733" s="1" t="str">
        <f>IF(ISNA(VLOOKUP(B1733,Mapping!$K$5:$N$193,4,FALSE)),"Not Found",VLOOKUP(B1733,Mapping!$K$5:$N$193,4,FALSE))</f>
        <v>Alpine Energy</v>
      </c>
      <c r="F1733" s="1" t="str">
        <f>IF(ISNA(VLOOKUP(B1733,Mapping!$K$5:$O$193,1,FALSE)),"Not Found",VLOOKUP(B1733,Mapping!$K$5:$O$193,5,FALSE))</f>
        <v>Canterbury</v>
      </c>
      <c r="G1733" s="1" t="str">
        <f t="shared" si="81"/>
        <v>Alpine Energy2000Canterbury</v>
      </c>
      <c r="H1733" s="1" t="str">
        <f t="shared" si="82"/>
        <v>Alpine Energy2000</v>
      </c>
      <c r="I1733" s="1">
        <f t="shared" si="83"/>
        <v>49.1404</v>
      </c>
    </row>
    <row r="1734" spans="1:9">
      <c r="A1734">
        <v>2001</v>
      </c>
      <c r="B1734" t="s">
        <v>269</v>
      </c>
      <c r="C1734">
        <v>365</v>
      </c>
      <c r="D1734">
        <v>51.170050000000003</v>
      </c>
      <c r="E1734" s="1" t="str">
        <f>IF(ISNA(VLOOKUP(B1734,Mapping!$K$5:$N$193,4,FALSE)),"Not Found",VLOOKUP(B1734,Mapping!$K$5:$N$193,4,FALSE))</f>
        <v>Alpine Energy</v>
      </c>
      <c r="F1734" s="1" t="str">
        <f>IF(ISNA(VLOOKUP(B1734,Mapping!$K$5:$O$193,1,FALSE)),"Not Found",VLOOKUP(B1734,Mapping!$K$5:$O$193,5,FALSE))</f>
        <v>Canterbury</v>
      </c>
      <c r="G1734" s="1" t="str">
        <f t="shared" si="81"/>
        <v>Alpine Energy2001Canterbury</v>
      </c>
      <c r="H1734" s="1" t="str">
        <f t="shared" si="82"/>
        <v>Alpine Energy2001</v>
      </c>
      <c r="I1734" s="1">
        <f t="shared" si="83"/>
        <v>51.170050000000003</v>
      </c>
    </row>
    <row r="1735" spans="1:9">
      <c r="A1735">
        <v>2002</v>
      </c>
      <c r="B1735" t="s">
        <v>269</v>
      </c>
      <c r="C1735">
        <v>365</v>
      </c>
      <c r="D1735">
        <v>53.485500000000002</v>
      </c>
      <c r="E1735" s="1" t="str">
        <f>IF(ISNA(VLOOKUP(B1735,Mapping!$K$5:$N$193,4,FALSE)),"Not Found",VLOOKUP(B1735,Mapping!$K$5:$N$193,4,FALSE))</f>
        <v>Alpine Energy</v>
      </c>
      <c r="F1735" s="1" t="str">
        <f>IF(ISNA(VLOOKUP(B1735,Mapping!$K$5:$O$193,1,FALSE)),"Not Found",VLOOKUP(B1735,Mapping!$K$5:$O$193,5,FALSE))</f>
        <v>Canterbury</v>
      </c>
      <c r="G1735" s="1" t="str">
        <f t="shared" si="81"/>
        <v>Alpine Energy2002Canterbury</v>
      </c>
      <c r="H1735" s="1" t="str">
        <f t="shared" si="82"/>
        <v>Alpine Energy2002</v>
      </c>
      <c r="I1735" s="1">
        <f t="shared" si="83"/>
        <v>53.485500000000002</v>
      </c>
    </row>
    <row r="1736" spans="1:9">
      <c r="A1736">
        <v>2003</v>
      </c>
      <c r="B1736" t="s">
        <v>269</v>
      </c>
      <c r="C1736">
        <v>365</v>
      </c>
      <c r="D1736">
        <v>59.352849999999997</v>
      </c>
      <c r="E1736" s="1" t="str">
        <f>IF(ISNA(VLOOKUP(B1736,Mapping!$K$5:$N$193,4,FALSE)),"Not Found",VLOOKUP(B1736,Mapping!$K$5:$N$193,4,FALSE))</f>
        <v>Alpine Energy</v>
      </c>
      <c r="F1736" s="1" t="str">
        <f>IF(ISNA(VLOOKUP(B1736,Mapping!$K$5:$O$193,1,FALSE)),"Not Found",VLOOKUP(B1736,Mapping!$K$5:$O$193,5,FALSE))</f>
        <v>Canterbury</v>
      </c>
      <c r="G1736" s="1" t="str">
        <f t="shared" si="81"/>
        <v>Alpine Energy2003Canterbury</v>
      </c>
      <c r="H1736" s="1" t="str">
        <f t="shared" si="82"/>
        <v>Alpine Energy2003</v>
      </c>
      <c r="I1736" s="1">
        <f t="shared" si="83"/>
        <v>59.352849999999997</v>
      </c>
    </row>
    <row r="1737" spans="1:9">
      <c r="A1737">
        <v>2004</v>
      </c>
      <c r="B1737" t="s">
        <v>269</v>
      </c>
      <c r="C1737">
        <v>366</v>
      </c>
      <c r="D1737">
        <v>58.544699999999999</v>
      </c>
      <c r="E1737" s="1" t="str">
        <f>IF(ISNA(VLOOKUP(B1737,Mapping!$K$5:$N$193,4,FALSE)),"Not Found",VLOOKUP(B1737,Mapping!$K$5:$N$193,4,FALSE))</f>
        <v>Alpine Energy</v>
      </c>
      <c r="F1737" s="1" t="str">
        <f>IF(ISNA(VLOOKUP(B1737,Mapping!$K$5:$O$193,1,FALSE)),"Not Found",VLOOKUP(B1737,Mapping!$K$5:$O$193,5,FALSE))</f>
        <v>Canterbury</v>
      </c>
      <c r="G1737" s="1" t="str">
        <f t="shared" si="81"/>
        <v>Alpine Energy2004Canterbury</v>
      </c>
      <c r="H1737" s="1" t="str">
        <f t="shared" si="82"/>
        <v>Alpine Energy2004</v>
      </c>
      <c r="I1737" s="1">
        <f t="shared" si="83"/>
        <v>58.544699999999999</v>
      </c>
    </row>
    <row r="1738" spans="1:9">
      <c r="A1738">
        <v>2005</v>
      </c>
      <c r="B1738" t="s">
        <v>269</v>
      </c>
      <c r="C1738">
        <v>365</v>
      </c>
      <c r="D1738">
        <v>56.175350000000002</v>
      </c>
      <c r="E1738" s="1" t="str">
        <f>IF(ISNA(VLOOKUP(B1738,Mapping!$K$5:$N$193,4,FALSE)),"Not Found",VLOOKUP(B1738,Mapping!$K$5:$N$193,4,FALSE))</f>
        <v>Alpine Energy</v>
      </c>
      <c r="F1738" s="1" t="str">
        <f>IF(ISNA(VLOOKUP(B1738,Mapping!$K$5:$O$193,1,FALSE)),"Not Found",VLOOKUP(B1738,Mapping!$K$5:$O$193,5,FALSE))</f>
        <v>Canterbury</v>
      </c>
      <c r="G1738" s="1" t="str">
        <f t="shared" si="81"/>
        <v>Alpine Energy2005Canterbury</v>
      </c>
      <c r="H1738" s="1" t="str">
        <f t="shared" si="82"/>
        <v>Alpine Energy2005</v>
      </c>
      <c r="I1738" s="1">
        <f t="shared" si="83"/>
        <v>56.175350000000002</v>
      </c>
    </row>
    <row r="1739" spans="1:9">
      <c r="A1739">
        <v>2006</v>
      </c>
      <c r="B1739" t="s">
        <v>269</v>
      </c>
      <c r="C1739">
        <v>365</v>
      </c>
      <c r="D1739">
        <v>63.125050000000002</v>
      </c>
      <c r="E1739" s="1" t="str">
        <f>IF(ISNA(VLOOKUP(B1739,Mapping!$K$5:$N$193,4,FALSE)),"Not Found",VLOOKUP(B1739,Mapping!$K$5:$N$193,4,FALSE))</f>
        <v>Alpine Energy</v>
      </c>
      <c r="F1739" s="1" t="str">
        <f>IF(ISNA(VLOOKUP(B1739,Mapping!$K$5:$O$193,1,FALSE)),"Not Found",VLOOKUP(B1739,Mapping!$K$5:$O$193,5,FALSE))</f>
        <v>Canterbury</v>
      </c>
      <c r="G1739" s="1" t="str">
        <f t="shared" si="81"/>
        <v>Alpine Energy2006Canterbury</v>
      </c>
      <c r="H1739" s="1" t="str">
        <f t="shared" si="82"/>
        <v>Alpine Energy2006</v>
      </c>
      <c r="I1739" s="1">
        <f t="shared" si="83"/>
        <v>63.125050000000002</v>
      </c>
    </row>
    <row r="1740" spans="1:9">
      <c r="A1740">
        <v>2007</v>
      </c>
      <c r="B1740" t="s">
        <v>269</v>
      </c>
      <c r="C1740">
        <v>365</v>
      </c>
      <c r="D1740">
        <v>66.722800000000007</v>
      </c>
      <c r="E1740" s="1" t="str">
        <f>IF(ISNA(VLOOKUP(B1740,Mapping!$K$5:$N$193,4,FALSE)),"Not Found",VLOOKUP(B1740,Mapping!$K$5:$N$193,4,FALSE))</f>
        <v>Alpine Energy</v>
      </c>
      <c r="F1740" s="1" t="str">
        <f>IF(ISNA(VLOOKUP(B1740,Mapping!$K$5:$O$193,1,FALSE)),"Not Found",VLOOKUP(B1740,Mapping!$K$5:$O$193,5,FALSE))</f>
        <v>Canterbury</v>
      </c>
      <c r="G1740" s="1" t="str">
        <f t="shared" si="81"/>
        <v>Alpine Energy2007Canterbury</v>
      </c>
      <c r="H1740" s="1" t="str">
        <f t="shared" si="82"/>
        <v>Alpine Energy2007</v>
      </c>
      <c r="I1740" s="1">
        <f t="shared" si="83"/>
        <v>66.722800000000007</v>
      </c>
    </row>
    <row r="1741" spans="1:9">
      <c r="A1741">
        <v>2008</v>
      </c>
      <c r="B1741" t="s">
        <v>269</v>
      </c>
      <c r="C1741">
        <v>366</v>
      </c>
      <c r="D1741">
        <v>84.378249999999994</v>
      </c>
      <c r="E1741" s="1" t="str">
        <f>IF(ISNA(VLOOKUP(B1741,Mapping!$K$5:$N$193,4,FALSE)),"Not Found",VLOOKUP(B1741,Mapping!$K$5:$N$193,4,FALSE))</f>
        <v>Alpine Energy</v>
      </c>
      <c r="F1741" s="1" t="str">
        <f>IF(ISNA(VLOOKUP(B1741,Mapping!$K$5:$O$193,1,FALSE)),"Not Found",VLOOKUP(B1741,Mapping!$K$5:$O$193,5,FALSE))</f>
        <v>Canterbury</v>
      </c>
      <c r="G1741" s="1" t="str">
        <f t="shared" si="81"/>
        <v>Alpine Energy2008Canterbury</v>
      </c>
      <c r="H1741" s="1" t="str">
        <f t="shared" si="82"/>
        <v>Alpine Energy2008</v>
      </c>
      <c r="I1741" s="1">
        <f t="shared" si="83"/>
        <v>84.378249999999994</v>
      </c>
    </row>
    <row r="1742" spans="1:9">
      <c r="A1742">
        <v>2009</v>
      </c>
      <c r="B1742" t="s">
        <v>269</v>
      </c>
      <c r="C1742">
        <v>365</v>
      </c>
      <c r="D1742">
        <v>82.927350000000004</v>
      </c>
      <c r="E1742" s="1" t="str">
        <f>IF(ISNA(VLOOKUP(B1742,Mapping!$K$5:$N$193,4,FALSE)),"Not Found",VLOOKUP(B1742,Mapping!$K$5:$N$193,4,FALSE))</f>
        <v>Alpine Energy</v>
      </c>
      <c r="F1742" s="1" t="str">
        <f>IF(ISNA(VLOOKUP(B1742,Mapping!$K$5:$O$193,1,FALSE)),"Not Found",VLOOKUP(B1742,Mapping!$K$5:$O$193,5,FALSE))</f>
        <v>Canterbury</v>
      </c>
      <c r="G1742" s="1" t="str">
        <f t="shared" si="81"/>
        <v>Alpine Energy2009Canterbury</v>
      </c>
      <c r="H1742" s="1" t="str">
        <f t="shared" si="82"/>
        <v>Alpine Energy2009</v>
      </c>
      <c r="I1742" s="1">
        <f t="shared" si="83"/>
        <v>82.927350000000004</v>
      </c>
    </row>
    <row r="1743" spans="1:9">
      <c r="A1743">
        <v>2010</v>
      </c>
      <c r="B1743" t="s">
        <v>269</v>
      </c>
      <c r="C1743">
        <v>365</v>
      </c>
      <c r="D1743">
        <v>80.866100000000003</v>
      </c>
      <c r="E1743" s="1" t="str">
        <f>IF(ISNA(VLOOKUP(B1743,Mapping!$K$5:$N$193,4,FALSE)),"Not Found",VLOOKUP(B1743,Mapping!$K$5:$N$193,4,FALSE))</f>
        <v>Alpine Energy</v>
      </c>
      <c r="F1743" s="1" t="str">
        <f>IF(ISNA(VLOOKUP(B1743,Mapping!$K$5:$O$193,1,FALSE)),"Not Found",VLOOKUP(B1743,Mapping!$K$5:$O$193,5,FALSE))</f>
        <v>Canterbury</v>
      </c>
      <c r="G1743" s="1" t="str">
        <f t="shared" si="81"/>
        <v>Alpine Energy2010Canterbury</v>
      </c>
      <c r="H1743" s="1" t="str">
        <f t="shared" si="82"/>
        <v>Alpine Energy2010</v>
      </c>
      <c r="I1743" s="1">
        <f t="shared" si="83"/>
        <v>80.866100000000003</v>
      </c>
    </row>
    <row r="1744" spans="1:9">
      <c r="A1744">
        <v>2011</v>
      </c>
      <c r="B1744" t="s">
        <v>269</v>
      </c>
      <c r="C1744">
        <v>181</v>
      </c>
      <c r="D1744">
        <v>27.425850000000001</v>
      </c>
      <c r="E1744" s="1" t="str">
        <f>IF(ISNA(VLOOKUP(B1744,Mapping!$K$5:$N$193,4,FALSE)),"Not Found",VLOOKUP(B1744,Mapping!$K$5:$N$193,4,FALSE))</f>
        <v>Alpine Energy</v>
      </c>
      <c r="F1744" s="1" t="str">
        <f>IF(ISNA(VLOOKUP(B1744,Mapping!$K$5:$O$193,1,FALSE)),"Not Found",VLOOKUP(B1744,Mapping!$K$5:$O$193,5,FALSE))</f>
        <v>Canterbury</v>
      </c>
      <c r="G1744" s="1" t="str">
        <f t="shared" si="81"/>
        <v>Alpine Energy2011Canterbury</v>
      </c>
      <c r="H1744" s="1" t="str">
        <f t="shared" si="82"/>
        <v>Alpine Energy2011</v>
      </c>
      <c r="I1744" s="1">
        <f t="shared" si="83"/>
        <v>27.425850000000001</v>
      </c>
    </row>
    <row r="1745" spans="1:9">
      <c r="A1745">
        <v>2003</v>
      </c>
      <c r="B1745" t="s">
        <v>270</v>
      </c>
      <c r="C1745">
        <v>61</v>
      </c>
      <c r="D1745">
        <v>14.8566</v>
      </c>
      <c r="E1745" s="1" t="str">
        <f>IF(ISNA(VLOOKUP(B1745,Mapping!$K$5:$N$193,4,FALSE)),"Not Found",VLOOKUP(B1745,Mapping!$K$5:$N$193,4,FALSE))</f>
        <v>United Networks Ltd</v>
      </c>
      <c r="F1745" s="1" t="str">
        <f>IF(ISNA(VLOOKUP(B1745,Mapping!$K$5:$O$193,1,FALSE)),"Not Found",VLOOKUP(B1745,Mapping!$K$5:$O$193,5,FALSE))</f>
        <v>Auckland</v>
      </c>
      <c r="G1745" s="1" t="str">
        <f t="shared" si="81"/>
        <v>United Networks Ltd2003Auckland</v>
      </c>
      <c r="H1745" s="1" t="str">
        <f t="shared" si="82"/>
        <v>United Networks Ltd2003</v>
      </c>
      <c r="I1745" s="1">
        <f t="shared" si="83"/>
        <v>14.8566</v>
      </c>
    </row>
    <row r="1746" spans="1:9">
      <c r="A1746">
        <v>2004</v>
      </c>
      <c r="B1746" t="s">
        <v>270</v>
      </c>
      <c r="C1746">
        <v>366</v>
      </c>
      <c r="D1746">
        <v>225.40309999999999</v>
      </c>
      <c r="E1746" s="1" t="str">
        <f>IF(ISNA(VLOOKUP(B1746,Mapping!$K$5:$N$193,4,FALSE)),"Not Found",VLOOKUP(B1746,Mapping!$K$5:$N$193,4,FALSE))</f>
        <v>United Networks Ltd</v>
      </c>
      <c r="F1746" s="1" t="str">
        <f>IF(ISNA(VLOOKUP(B1746,Mapping!$K$5:$O$193,1,FALSE)),"Not Found",VLOOKUP(B1746,Mapping!$K$5:$O$193,5,FALSE))</f>
        <v>Auckland</v>
      </c>
      <c r="G1746" s="1" t="str">
        <f t="shared" si="81"/>
        <v>United Networks Ltd2004Auckland</v>
      </c>
      <c r="H1746" s="1" t="str">
        <f t="shared" si="82"/>
        <v>United Networks Ltd2004</v>
      </c>
      <c r="I1746" s="1">
        <f t="shared" si="83"/>
        <v>225.40309999999999</v>
      </c>
    </row>
    <row r="1747" spans="1:9">
      <c r="A1747">
        <v>2005</v>
      </c>
      <c r="B1747" t="s">
        <v>270</v>
      </c>
      <c r="C1747">
        <v>365</v>
      </c>
      <c r="D1747">
        <v>228.07769999999999</v>
      </c>
      <c r="E1747" s="1" t="str">
        <f>IF(ISNA(VLOOKUP(B1747,Mapping!$K$5:$N$193,4,FALSE)),"Not Found",VLOOKUP(B1747,Mapping!$K$5:$N$193,4,FALSE))</f>
        <v>United Networks Ltd</v>
      </c>
      <c r="F1747" s="1" t="str">
        <f>IF(ISNA(VLOOKUP(B1747,Mapping!$K$5:$O$193,1,FALSE)),"Not Found",VLOOKUP(B1747,Mapping!$K$5:$O$193,5,FALSE))</f>
        <v>Auckland</v>
      </c>
      <c r="G1747" s="1" t="str">
        <f t="shared" si="81"/>
        <v>United Networks Ltd2005Auckland</v>
      </c>
      <c r="H1747" s="1" t="str">
        <f t="shared" si="82"/>
        <v>United Networks Ltd2005</v>
      </c>
      <c r="I1747" s="1">
        <f t="shared" si="83"/>
        <v>228.07769999999999</v>
      </c>
    </row>
    <row r="1748" spans="1:9">
      <c r="A1748">
        <v>2006</v>
      </c>
      <c r="B1748" t="s">
        <v>270</v>
      </c>
      <c r="C1748">
        <v>365</v>
      </c>
      <c r="D1748">
        <v>236.06055000000001</v>
      </c>
      <c r="E1748" s="1" t="str">
        <f>IF(ISNA(VLOOKUP(B1748,Mapping!$K$5:$N$193,4,FALSE)),"Not Found",VLOOKUP(B1748,Mapping!$K$5:$N$193,4,FALSE))</f>
        <v>United Networks Ltd</v>
      </c>
      <c r="F1748" s="1" t="str">
        <f>IF(ISNA(VLOOKUP(B1748,Mapping!$K$5:$O$193,1,FALSE)),"Not Found",VLOOKUP(B1748,Mapping!$K$5:$O$193,5,FALSE))</f>
        <v>Auckland</v>
      </c>
      <c r="G1748" s="1" t="str">
        <f t="shared" si="81"/>
        <v>United Networks Ltd2006Auckland</v>
      </c>
      <c r="H1748" s="1" t="str">
        <f t="shared" si="82"/>
        <v>United Networks Ltd2006</v>
      </c>
      <c r="I1748" s="1">
        <f t="shared" si="83"/>
        <v>236.06055000000001</v>
      </c>
    </row>
    <row r="1749" spans="1:9">
      <c r="A1749">
        <v>2007</v>
      </c>
      <c r="B1749" t="s">
        <v>270</v>
      </c>
      <c r="C1749">
        <v>365</v>
      </c>
      <c r="D1749">
        <v>223.3528</v>
      </c>
      <c r="E1749" s="1" t="str">
        <f>IF(ISNA(VLOOKUP(B1749,Mapping!$K$5:$N$193,4,FALSE)),"Not Found",VLOOKUP(B1749,Mapping!$K$5:$N$193,4,FALSE))</f>
        <v>United Networks Ltd</v>
      </c>
      <c r="F1749" s="1" t="str">
        <f>IF(ISNA(VLOOKUP(B1749,Mapping!$K$5:$O$193,1,FALSE)),"Not Found",VLOOKUP(B1749,Mapping!$K$5:$O$193,5,FALSE))</f>
        <v>Auckland</v>
      </c>
      <c r="G1749" s="1" t="str">
        <f t="shared" si="81"/>
        <v>United Networks Ltd2007Auckland</v>
      </c>
      <c r="H1749" s="1" t="str">
        <f t="shared" si="82"/>
        <v>United Networks Ltd2007</v>
      </c>
      <c r="I1749" s="1">
        <f t="shared" si="83"/>
        <v>223.3528</v>
      </c>
    </row>
    <row r="1750" spans="1:9">
      <c r="A1750">
        <v>2008</v>
      </c>
      <c r="B1750" t="s">
        <v>270</v>
      </c>
      <c r="C1750">
        <v>366</v>
      </c>
      <c r="D1750">
        <v>225.96435</v>
      </c>
      <c r="E1750" s="1" t="str">
        <f>IF(ISNA(VLOOKUP(B1750,Mapping!$K$5:$N$193,4,FALSE)),"Not Found",VLOOKUP(B1750,Mapping!$K$5:$N$193,4,FALSE))</f>
        <v>United Networks Ltd</v>
      </c>
      <c r="F1750" s="1" t="str">
        <f>IF(ISNA(VLOOKUP(B1750,Mapping!$K$5:$O$193,1,FALSE)),"Not Found",VLOOKUP(B1750,Mapping!$K$5:$O$193,5,FALSE))</f>
        <v>Auckland</v>
      </c>
      <c r="G1750" s="1" t="str">
        <f t="shared" si="81"/>
        <v>United Networks Ltd2008Auckland</v>
      </c>
      <c r="H1750" s="1" t="str">
        <f t="shared" si="82"/>
        <v>United Networks Ltd2008</v>
      </c>
      <c r="I1750" s="1">
        <f t="shared" si="83"/>
        <v>225.96435</v>
      </c>
    </row>
    <row r="1751" spans="1:9">
      <c r="A1751">
        <v>2009</v>
      </c>
      <c r="B1751" t="s">
        <v>270</v>
      </c>
      <c r="C1751">
        <v>365</v>
      </c>
      <c r="D1751">
        <v>272.63895000000002</v>
      </c>
      <c r="E1751" s="1" t="str">
        <f>IF(ISNA(VLOOKUP(B1751,Mapping!$K$5:$N$193,4,FALSE)),"Not Found",VLOOKUP(B1751,Mapping!$K$5:$N$193,4,FALSE))</f>
        <v>United Networks Ltd</v>
      </c>
      <c r="F1751" s="1" t="str">
        <f>IF(ISNA(VLOOKUP(B1751,Mapping!$K$5:$O$193,1,FALSE)),"Not Found",VLOOKUP(B1751,Mapping!$K$5:$O$193,5,FALSE))</f>
        <v>Auckland</v>
      </c>
      <c r="G1751" s="1" t="str">
        <f t="shared" si="81"/>
        <v>United Networks Ltd2009Auckland</v>
      </c>
      <c r="H1751" s="1" t="str">
        <f t="shared" si="82"/>
        <v>United Networks Ltd2009</v>
      </c>
      <c r="I1751" s="1">
        <f t="shared" si="83"/>
        <v>272.63895000000002</v>
      </c>
    </row>
    <row r="1752" spans="1:9">
      <c r="A1752">
        <v>2010</v>
      </c>
      <c r="B1752" t="s">
        <v>270</v>
      </c>
      <c r="C1752">
        <v>365</v>
      </c>
      <c r="D1752">
        <v>283.66640000000001</v>
      </c>
      <c r="E1752" s="1" t="str">
        <f>IF(ISNA(VLOOKUP(B1752,Mapping!$K$5:$N$193,4,FALSE)),"Not Found",VLOOKUP(B1752,Mapping!$K$5:$N$193,4,FALSE))</f>
        <v>United Networks Ltd</v>
      </c>
      <c r="F1752" s="1" t="str">
        <f>IF(ISNA(VLOOKUP(B1752,Mapping!$K$5:$O$193,1,FALSE)),"Not Found",VLOOKUP(B1752,Mapping!$K$5:$O$193,5,FALSE))</f>
        <v>Auckland</v>
      </c>
      <c r="G1752" s="1" t="str">
        <f t="shared" si="81"/>
        <v>United Networks Ltd2010Auckland</v>
      </c>
      <c r="H1752" s="1" t="str">
        <f t="shared" si="82"/>
        <v>United Networks Ltd2010</v>
      </c>
      <c r="I1752" s="1">
        <f t="shared" si="83"/>
        <v>283.66640000000001</v>
      </c>
    </row>
    <row r="1753" spans="1:9">
      <c r="A1753">
        <v>2011</v>
      </c>
      <c r="B1753" t="s">
        <v>270</v>
      </c>
      <c r="C1753">
        <v>181</v>
      </c>
      <c r="D1753">
        <v>136.17474999999999</v>
      </c>
      <c r="E1753" s="1" t="str">
        <f>IF(ISNA(VLOOKUP(B1753,Mapping!$K$5:$N$193,4,FALSE)),"Not Found",VLOOKUP(B1753,Mapping!$K$5:$N$193,4,FALSE))</f>
        <v>United Networks Ltd</v>
      </c>
      <c r="F1753" s="1" t="str">
        <f>IF(ISNA(VLOOKUP(B1753,Mapping!$K$5:$O$193,1,FALSE)),"Not Found",VLOOKUP(B1753,Mapping!$K$5:$O$193,5,FALSE))</f>
        <v>Auckland</v>
      </c>
      <c r="G1753" s="1" t="str">
        <f t="shared" si="81"/>
        <v>United Networks Ltd2011Auckland</v>
      </c>
      <c r="H1753" s="1" t="str">
        <f t="shared" si="82"/>
        <v>United Networks Ltd2011</v>
      </c>
      <c r="I1753" s="1">
        <f t="shared" si="83"/>
        <v>136.17474999999999</v>
      </c>
    </row>
    <row r="1754" spans="1:9">
      <c r="A1754">
        <v>2000</v>
      </c>
      <c r="B1754" t="s">
        <v>271</v>
      </c>
      <c r="C1754">
        <v>366</v>
      </c>
      <c r="D1754">
        <v>453.29275000000001</v>
      </c>
      <c r="E1754" s="1" t="str">
        <f>IF(ISNA(VLOOKUP(B1754,Mapping!$K$5:$N$193,4,FALSE)),"Not Found",VLOOKUP(B1754,Mapping!$K$5:$N$193,4,FALSE))</f>
        <v>Vector Limited</v>
      </c>
      <c r="F1754" s="1" t="str">
        <f>IF(ISNA(VLOOKUP(B1754,Mapping!$K$5:$O$193,1,FALSE)),"Not Found",VLOOKUP(B1754,Mapping!$K$5:$O$193,5,FALSE))</f>
        <v>Auckland</v>
      </c>
      <c r="G1754" s="1" t="str">
        <f t="shared" si="81"/>
        <v>Vector Limited2000Auckland</v>
      </c>
      <c r="H1754" s="1" t="str">
        <f t="shared" si="82"/>
        <v>Vector Limited2000</v>
      </c>
      <c r="I1754" s="1">
        <f t="shared" si="83"/>
        <v>453.29275000000001</v>
      </c>
    </row>
    <row r="1755" spans="1:9">
      <c r="A1755">
        <v>2001</v>
      </c>
      <c r="B1755" t="s">
        <v>271</v>
      </c>
      <c r="C1755">
        <v>365</v>
      </c>
      <c r="D1755">
        <v>461.31700000000001</v>
      </c>
      <c r="E1755" s="1" t="str">
        <f>IF(ISNA(VLOOKUP(B1755,Mapping!$K$5:$N$193,4,FALSE)),"Not Found",VLOOKUP(B1755,Mapping!$K$5:$N$193,4,FALSE))</f>
        <v>Vector Limited</v>
      </c>
      <c r="F1755" s="1" t="str">
        <f>IF(ISNA(VLOOKUP(B1755,Mapping!$K$5:$O$193,1,FALSE)),"Not Found",VLOOKUP(B1755,Mapping!$K$5:$O$193,5,FALSE))</f>
        <v>Auckland</v>
      </c>
      <c r="G1755" s="1" t="str">
        <f t="shared" si="81"/>
        <v>Vector Limited2001Auckland</v>
      </c>
      <c r="H1755" s="1" t="str">
        <f t="shared" si="82"/>
        <v>Vector Limited2001</v>
      </c>
      <c r="I1755" s="1">
        <f t="shared" si="83"/>
        <v>461.31700000000001</v>
      </c>
    </row>
    <row r="1756" spans="1:9">
      <c r="A1756">
        <v>2002</v>
      </c>
      <c r="B1756" t="s">
        <v>271</v>
      </c>
      <c r="C1756">
        <v>365</v>
      </c>
      <c r="D1756">
        <v>454.20445000000001</v>
      </c>
      <c r="E1756" s="1" t="str">
        <f>IF(ISNA(VLOOKUP(B1756,Mapping!$K$5:$N$193,4,FALSE)),"Not Found",VLOOKUP(B1756,Mapping!$K$5:$N$193,4,FALSE))</f>
        <v>Vector Limited</v>
      </c>
      <c r="F1756" s="1" t="str">
        <f>IF(ISNA(VLOOKUP(B1756,Mapping!$K$5:$O$193,1,FALSE)),"Not Found",VLOOKUP(B1756,Mapping!$K$5:$O$193,5,FALSE))</f>
        <v>Auckland</v>
      </c>
      <c r="G1756" s="1" t="str">
        <f t="shared" si="81"/>
        <v>Vector Limited2002Auckland</v>
      </c>
      <c r="H1756" s="1" t="str">
        <f t="shared" si="82"/>
        <v>Vector Limited2002</v>
      </c>
      <c r="I1756" s="1">
        <f t="shared" si="83"/>
        <v>454.20445000000001</v>
      </c>
    </row>
    <row r="1757" spans="1:9">
      <c r="A1757">
        <v>2003</v>
      </c>
      <c r="B1757" t="s">
        <v>271</v>
      </c>
      <c r="C1757">
        <v>365</v>
      </c>
      <c r="D1757">
        <v>472.42665</v>
      </c>
      <c r="E1757" s="1" t="str">
        <f>IF(ISNA(VLOOKUP(B1757,Mapping!$K$5:$N$193,4,FALSE)),"Not Found",VLOOKUP(B1757,Mapping!$K$5:$N$193,4,FALSE))</f>
        <v>Vector Limited</v>
      </c>
      <c r="F1757" s="1" t="str">
        <f>IF(ISNA(VLOOKUP(B1757,Mapping!$K$5:$O$193,1,FALSE)),"Not Found",VLOOKUP(B1757,Mapping!$K$5:$O$193,5,FALSE))</f>
        <v>Auckland</v>
      </c>
      <c r="G1757" s="1" t="str">
        <f t="shared" si="81"/>
        <v>Vector Limited2003Auckland</v>
      </c>
      <c r="H1757" s="1" t="str">
        <f t="shared" si="82"/>
        <v>Vector Limited2003</v>
      </c>
      <c r="I1757" s="1">
        <f t="shared" si="83"/>
        <v>472.42665</v>
      </c>
    </row>
    <row r="1758" spans="1:9">
      <c r="A1758">
        <v>2004</v>
      </c>
      <c r="B1758" t="s">
        <v>271</v>
      </c>
      <c r="C1758">
        <v>366</v>
      </c>
      <c r="D1758">
        <v>486.25459999999998</v>
      </c>
      <c r="E1758" s="1" t="str">
        <f>IF(ISNA(VLOOKUP(B1758,Mapping!$K$5:$N$193,4,FALSE)),"Not Found",VLOOKUP(B1758,Mapping!$K$5:$N$193,4,FALSE))</f>
        <v>Vector Limited</v>
      </c>
      <c r="F1758" s="1" t="str">
        <f>IF(ISNA(VLOOKUP(B1758,Mapping!$K$5:$O$193,1,FALSE)),"Not Found",VLOOKUP(B1758,Mapping!$K$5:$O$193,5,FALSE))</f>
        <v>Auckland</v>
      </c>
      <c r="G1758" s="1" t="str">
        <f t="shared" si="81"/>
        <v>Vector Limited2004Auckland</v>
      </c>
      <c r="H1758" s="1" t="str">
        <f t="shared" si="82"/>
        <v>Vector Limited2004</v>
      </c>
      <c r="I1758" s="1">
        <f t="shared" si="83"/>
        <v>486.25459999999998</v>
      </c>
    </row>
    <row r="1759" spans="1:9">
      <c r="A1759">
        <v>2005</v>
      </c>
      <c r="B1759" t="s">
        <v>271</v>
      </c>
      <c r="C1759">
        <v>365</v>
      </c>
      <c r="D1759">
        <v>488.83510000000001</v>
      </c>
      <c r="E1759" s="1" t="str">
        <f>IF(ISNA(VLOOKUP(B1759,Mapping!$K$5:$N$193,4,FALSE)),"Not Found",VLOOKUP(B1759,Mapping!$K$5:$N$193,4,FALSE))</f>
        <v>Vector Limited</v>
      </c>
      <c r="F1759" s="1" t="str">
        <f>IF(ISNA(VLOOKUP(B1759,Mapping!$K$5:$O$193,1,FALSE)),"Not Found",VLOOKUP(B1759,Mapping!$K$5:$O$193,5,FALSE))</f>
        <v>Auckland</v>
      </c>
      <c r="G1759" s="1" t="str">
        <f t="shared" si="81"/>
        <v>Vector Limited2005Auckland</v>
      </c>
      <c r="H1759" s="1" t="str">
        <f t="shared" si="82"/>
        <v>Vector Limited2005</v>
      </c>
      <c r="I1759" s="1">
        <f t="shared" si="83"/>
        <v>488.83510000000001</v>
      </c>
    </row>
    <row r="1760" spans="1:9">
      <c r="A1760">
        <v>2006</v>
      </c>
      <c r="B1760" t="s">
        <v>271</v>
      </c>
      <c r="C1760">
        <v>365</v>
      </c>
      <c r="D1760">
        <v>505.64949999999999</v>
      </c>
      <c r="E1760" s="1" t="str">
        <f>IF(ISNA(VLOOKUP(B1760,Mapping!$K$5:$N$193,4,FALSE)),"Not Found",VLOOKUP(B1760,Mapping!$K$5:$N$193,4,FALSE))</f>
        <v>Vector Limited</v>
      </c>
      <c r="F1760" s="1" t="str">
        <f>IF(ISNA(VLOOKUP(B1760,Mapping!$K$5:$O$193,1,FALSE)),"Not Found",VLOOKUP(B1760,Mapping!$K$5:$O$193,5,FALSE))</f>
        <v>Auckland</v>
      </c>
      <c r="G1760" s="1" t="str">
        <f t="shared" si="81"/>
        <v>Vector Limited2006Auckland</v>
      </c>
      <c r="H1760" s="1" t="str">
        <f t="shared" si="82"/>
        <v>Vector Limited2006</v>
      </c>
      <c r="I1760" s="1">
        <f t="shared" si="83"/>
        <v>505.64949999999999</v>
      </c>
    </row>
    <row r="1761" spans="1:9">
      <c r="A1761">
        <v>2007</v>
      </c>
      <c r="B1761" t="s">
        <v>271</v>
      </c>
      <c r="C1761">
        <v>365</v>
      </c>
      <c r="D1761">
        <v>491.36624999999998</v>
      </c>
      <c r="E1761" s="1" t="str">
        <f>IF(ISNA(VLOOKUP(B1761,Mapping!$K$5:$N$193,4,FALSE)),"Not Found",VLOOKUP(B1761,Mapping!$K$5:$N$193,4,FALSE))</f>
        <v>Vector Limited</v>
      </c>
      <c r="F1761" s="1" t="str">
        <f>IF(ISNA(VLOOKUP(B1761,Mapping!$K$5:$O$193,1,FALSE)),"Not Found",VLOOKUP(B1761,Mapping!$K$5:$O$193,5,FALSE))</f>
        <v>Auckland</v>
      </c>
      <c r="G1761" s="1" t="str">
        <f t="shared" si="81"/>
        <v>Vector Limited2007Auckland</v>
      </c>
      <c r="H1761" s="1" t="str">
        <f t="shared" si="82"/>
        <v>Vector Limited2007</v>
      </c>
      <c r="I1761" s="1">
        <f t="shared" si="83"/>
        <v>491.36624999999998</v>
      </c>
    </row>
    <row r="1762" spans="1:9">
      <c r="A1762">
        <v>2008</v>
      </c>
      <c r="B1762" t="s">
        <v>271</v>
      </c>
      <c r="C1762">
        <v>366</v>
      </c>
      <c r="D1762">
        <v>494.21755000000002</v>
      </c>
      <c r="E1762" s="1" t="str">
        <f>IF(ISNA(VLOOKUP(B1762,Mapping!$K$5:$N$193,4,FALSE)),"Not Found",VLOOKUP(B1762,Mapping!$K$5:$N$193,4,FALSE))</f>
        <v>Vector Limited</v>
      </c>
      <c r="F1762" s="1" t="str">
        <f>IF(ISNA(VLOOKUP(B1762,Mapping!$K$5:$O$193,1,FALSE)),"Not Found",VLOOKUP(B1762,Mapping!$K$5:$O$193,5,FALSE))</f>
        <v>Auckland</v>
      </c>
      <c r="G1762" s="1" t="str">
        <f t="shared" si="81"/>
        <v>Vector Limited2008Auckland</v>
      </c>
      <c r="H1762" s="1" t="str">
        <f t="shared" si="82"/>
        <v>Vector Limited2008</v>
      </c>
      <c r="I1762" s="1">
        <f t="shared" si="83"/>
        <v>494.21755000000002</v>
      </c>
    </row>
    <row r="1763" spans="1:9">
      <c r="A1763">
        <v>2009</v>
      </c>
      <c r="B1763" t="s">
        <v>271</v>
      </c>
      <c r="C1763">
        <v>365</v>
      </c>
      <c r="D1763">
        <v>505.99829999999997</v>
      </c>
      <c r="E1763" s="1" t="str">
        <f>IF(ISNA(VLOOKUP(B1763,Mapping!$K$5:$N$193,4,FALSE)),"Not Found",VLOOKUP(B1763,Mapping!$K$5:$N$193,4,FALSE))</f>
        <v>Vector Limited</v>
      </c>
      <c r="F1763" s="1" t="str">
        <f>IF(ISNA(VLOOKUP(B1763,Mapping!$K$5:$O$193,1,FALSE)),"Not Found",VLOOKUP(B1763,Mapping!$K$5:$O$193,5,FALSE))</f>
        <v>Auckland</v>
      </c>
      <c r="G1763" s="1" t="str">
        <f t="shared" si="81"/>
        <v>Vector Limited2009Auckland</v>
      </c>
      <c r="H1763" s="1" t="str">
        <f t="shared" si="82"/>
        <v>Vector Limited2009</v>
      </c>
      <c r="I1763" s="1">
        <f t="shared" si="83"/>
        <v>505.99829999999997</v>
      </c>
    </row>
    <row r="1764" spans="1:9">
      <c r="A1764">
        <v>2010</v>
      </c>
      <c r="B1764" t="s">
        <v>271</v>
      </c>
      <c r="C1764">
        <v>365</v>
      </c>
      <c r="D1764">
        <v>477.19065000000001</v>
      </c>
      <c r="E1764" s="1" t="str">
        <f>IF(ISNA(VLOOKUP(B1764,Mapping!$K$5:$N$193,4,FALSE)),"Not Found",VLOOKUP(B1764,Mapping!$K$5:$N$193,4,FALSE))</f>
        <v>Vector Limited</v>
      </c>
      <c r="F1764" s="1" t="str">
        <f>IF(ISNA(VLOOKUP(B1764,Mapping!$K$5:$O$193,1,FALSE)),"Not Found",VLOOKUP(B1764,Mapping!$K$5:$O$193,5,FALSE))</f>
        <v>Auckland</v>
      </c>
      <c r="G1764" s="1" t="str">
        <f t="shared" si="81"/>
        <v>Vector Limited2010Auckland</v>
      </c>
      <c r="H1764" s="1" t="str">
        <f t="shared" si="82"/>
        <v>Vector Limited2010</v>
      </c>
      <c r="I1764" s="1">
        <f t="shared" si="83"/>
        <v>477.19065000000001</v>
      </c>
    </row>
    <row r="1765" spans="1:9">
      <c r="A1765">
        <v>2011</v>
      </c>
      <c r="B1765" t="s">
        <v>271</v>
      </c>
      <c r="C1765">
        <v>181</v>
      </c>
      <c r="D1765">
        <v>217.61075</v>
      </c>
      <c r="E1765" s="1" t="str">
        <f>IF(ISNA(VLOOKUP(B1765,Mapping!$K$5:$N$193,4,FALSE)),"Not Found",VLOOKUP(B1765,Mapping!$K$5:$N$193,4,FALSE))</f>
        <v>Vector Limited</v>
      </c>
      <c r="F1765" s="1" t="str">
        <f>IF(ISNA(VLOOKUP(B1765,Mapping!$K$5:$O$193,1,FALSE)),"Not Found",VLOOKUP(B1765,Mapping!$K$5:$O$193,5,FALSE))</f>
        <v>Auckland</v>
      </c>
      <c r="G1765" s="1" t="str">
        <f t="shared" si="81"/>
        <v>Vector Limited2011Auckland</v>
      </c>
      <c r="H1765" s="1" t="str">
        <f t="shared" si="82"/>
        <v>Vector Limited2011</v>
      </c>
      <c r="I1765" s="1">
        <f t="shared" si="83"/>
        <v>217.61075</v>
      </c>
    </row>
    <row r="1766" spans="1:9">
      <c r="A1766">
        <v>2000</v>
      </c>
      <c r="B1766" t="s">
        <v>272</v>
      </c>
      <c r="C1766">
        <v>366</v>
      </c>
      <c r="D1766">
        <v>94.311599999999999</v>
      </c>
      <c r="E1766" s="1" t="str">
        <f>IF(ISNA(VLOOKUP(B1766,Mapping!$K$5:$N$193,4,FALSE)),"Not Found",VLOOKUP(B1766,Mapping!$K$5:$N$193,4,FALSE))</f>
        <v>Powerco Ltd</v>
      </c>
      <c r="F1766" s="1" t="str">
        <f>IF(ISNA(VLOOKUP(B1766,Mapping!$K$5:$O$193,1,FALSE)),"Not Found",VLOOKUP(B1766,Mapping!$K$5:$O$193,5,FALSE))</f>
        <v>Bay of Plenty</v>
      </c>
      <c r="G1766" s="1" t="str">
        <f t="shared" si="81"/>
        <v>Powerco Ltd2000Bay of Plenty</v>
      </c>
      <c r="H1766" s="1" t="str">
        <f t="shared" si="82"/>
        <v>Powerco Ltd2000</v>
      </c>
      <c r="I1766" s="1">
        <f t="shared" si="83"/>
        <v>94.311599999999999</v>
      </c>
    </row>
    <row r="1767" spans="1:9">
      <c r="A1767">
        <v>2001</v>
      </c>
      <c r="B1767" t="s">
        <v>272</v>
      </c>
      <c r="C1767">
        <v>365</v>
      </c>
      <c r="D1767">
        <v>94.815449999999998</v>
      </c>
      <c r="E1767" s="1" t="str">
        <f>IF(ISNA(VLOOKUP(B1767,Mapping!$K$5:$N$193,4,FALSE)),"Not Found",VLOOKUP(B1767,Mapping!$K$5:$N$193,4,FALSE))</f>
        <v>Powerco Ltd</v>
      </c>
      <c r="F1767" s="1" t="str">
        <f>IF(ISNA(VLOOKUP(B1767,Mapping!$K$5:$O$193,1,FALSE)),"Not Found",VLOOKUP(B1767,Mapping!$K$5:$O$193,5,FALSE))</f>
        <v>Bay of Plenty</v>
      </c>
      <c r="G1767" s="1" t="str">
        <f t="shared" si="81"/>
        <v>Powerco Ltd2001Bay of Plenty</v>
      </c>
      <c r="H1767" s="1" t="str">
        <f t="shared" si="82"/>
        <v>Powerco Ltd2001</v>
      </c>
      <c r="I1767" s="1">
        <f t="shared" si="83"/>
        <v>94.815449999999998</v>
      </c>
    </row>
    <row r="1768" spans="1:9">
      <c r="A1768">
        <v>2002</v>
      </c>
      <c r="B1768" t="s">
        <v>272</v>
      </c>
      <c r="C1768">
        <v>365</v>
      </c>
      <c r="D1768">
        <v>100.46015</v>
      </c>
      <c r="E1768" s="1" t="str">
        <f>IF(ISNA(VLOOKUP(B1768,Mapping!$K$5:$N$193,4,FALSE)),"Not Found",VLOOKUP(B1768,Mapping!$K$5:$N$193,4,FALSE))</f>
        <v>Powerco Ltd</v>
      </c>
      <c r="F1768" s="1" t="str">
        <f>IF(ISNA(VLOOKUP(B1768,Mapping!$K$5:$O$193,1,FALSE)),"Not Found",VLOOKUP(B1768,Mapping!$K$5:$O$193,5,FALSE))</f>
        <v>Bay of Plenty</v>
      </c>
      <c r="G1768" s="1" t="str">
        <f t="shared" si="81"/>
        <v>Powerco Ltd2002Bay of Plenty</v>
      </c>
      <c r="H1768" s="1" t="str">
        <f t="shared" si="82"/>
        <v>Powerco Ltd2002</v>
      </c>
      <c r="I1768" s="1">
        <f t="shared" si="83"/>
        <v>100.46015</v>
      </c>
    </row>
    <row r="1769" spans="1:9">
      <c r="A1769">
        <v>2003</v>
      </c>
      <c r="B1769" t="s">
        <v>272</v>
      </c>
      <c r="C1769">
        <v>365</v>
      </c>
      <c r="D1769">
        <v>103.58735</v>
      </c>
      <c r="E1769" s="1" t="str">
        <f>IF(ISNA(VLOOKUP(B1769,Mapping!$K$5:$N$193,4,FALSE)),"Not Found",VLOOKUP(B1769,Mapping!$K$5:$N$193,4,FALSE))</f>
        <v>Powerco Ltd</v>
      </c>
      <c r="F1769" s="1" t="str">
        <f>IF(ISNA(VLOOKUP(B1769,Mapping!$K$5:$O$193,1,FALSE)),"Not Found",VLOOKUP(B1769,Mapping!$K$5:$O$193,5,FALSE))</f>
        <v>Bay of Plenty</v>
      </c>
      <c r="G1769" s="1" t="str">
        <f t="shared" si="81"/>
        <v>Powerco Ltd2003Bay of Plenty</v>
      </c>
      <c r="H1769" s="1" t="str">
        <f t="shared" si="82"/>
        <v>Powerco Ltd2003</v>
      </c>
      <c r="I1769" s="1">
        <f t="shared" si="83"/>
        <v>103.58735</v>
      </c>
    </row>
    <row r="1770" spans="1:9">
      <c r="A1770">
        <v>2004</v>
      </c>
      <c r="B1770" t="s">
        <v>272</v>
      </c>
      <c r="C1770">
        <v>366</v>
      </c>
      <c r="D1770">
        <v>110.99975000000001</v>
      </c>
      <c r="E1770" s="1" t="str">
        <f>IF(ISNA(VLOOKUP(B1770,Mapping!$K$5:$N$193,4,FALSE)),"Not Found",VLOOKUP(B1770,Mapping!$K$5:$N$193,4,FALSE))</f>
        <v>Powerco Ltd</v>
      </c>
      <c r="F1770" s="1" t="str">
        <f>IF(ISNA(VLOOKUP(B1770,Mapping!$K$5:$O$193,1,FALSE)),"Not Found",VLOOKUP(B1770,Mapping!$K$5:$O$193,5,FALSE))</f>
        <v>Bay of Plenty</v>
      </c>
      <c r="G1770" s="1" t="str">
        <f t="shared" si="81"/>
        <v>Powerco Ltd2004Bay of Plenty</v>
      </c>
      <c r="H1770" s="1" t="str">
        <f t="shared" si="82"/>
        <v>Powerco Ltd2004</v>
      </c>
      <c r="I1770" s="1">
        <f t="shared" si="83"/>
        <v>110.99975000000001</v>
      </c>
    </row>
    <row r="1771" spans="1:9">
      <c r="A1771">
        <v>2005</v>
      </c>
      <c r="B1771" t="s">
        <v>272</v>
      </c>
      <c r="C1771">
        <v>365</v>
      </c>
      <c r="D1771">
        <v>108.18565</v>
      </c>
      <c r="E1771" s="1" t="str">
        <f>IF(ISNA(VLOOKUP(B1771,Mapping!$K$5:$N$193,4,FALSE)),"Not Found",VLOOKUP(B1771,Mapping!$K$5:$N$193,4,FALSE))</f>
        <v>Powerco Ltd</v>
      </c>
      <c r="F1771" s="1" t="str">
        <f>IF(ISNA(VLOOKUP(B1771,Mapping!$K$5:$O$193,1,FALSE)),"Not Found",VLOOKUP(B1771,Mapping!$K$5:$O$193,5,FALSE))</f>
        <v>Bay of Plenty</v>
      </c>
      <c r="G1771" s="1" t="str">
        <f t="shared" si="81"/>
        <v>Powerco Ltd2005Bay of Plenty</v>
      </c>
      <c r="H1771" s="1" t="str">
        <f t="shared" si="82"/>
        <v>Powerco Ltd2005</v>
      </c>
      <c r="I1771" s="1">
        <f t="shared" si="83"/>
        <v>108.18565</v>
      </c>
    </row>
    <row r="1772" spans="1:9">
      <c r="A1772">
        <v>2006</v>
      </c>
      <c r="B1772" t="s">
        <v>272</v>
      </c>
      <c r="C1772">
        <v>365</v>
      </c>
      <c r="D1772">
        <v>113.2715</v>
      </c>
      <c r="E1772" s="1" t="str">
        <f>IF(ISNA(VLOOKUP(B1772,Mapping!$K$5:$N$193,4,FALSE)),"Not Found",VLOOKUP(B1772,Mapping!$K$5:$N$193,4,FALSE))</f>
        <v>Powerco Ltd</v>
      </c>
      <c r="F1772" s="1" t="str">
        <f>IF(ISNA(VLOOKUP(B1772,Mapping!$K$5:$O$193,1,FALSE)),"Not Found",VLOOKUP(B1772,Mapping!$K$5:$O$193,5,FALSE))</f>
        <v>Bay of Plenty</v>
      </c>
      <c r="G1772" s="1" t="str">
        <f t="shared" si="81"/>
        <v>Powerco Ltd2006Bay of Plenty</v>
      </c>
      <c r="H1772" s="1" t="str">
        <f t="shared" si="82"/>
        <v>Powerco Ltd2006</v>
      </c>
      <c r="I1772" s="1">
        <f t="shared" si="83"/>
        <v>113.2715</v>
      </c>
    </row>
    <row r="1773" spans="1:9">
      <c r="A1773">
        <v>2007</v>
      </c>
      <c r="B1773" t="s">
        <v>272</v>
      </c>
      <c r="C1773">
        <v>365</v>
      </c>
      <c r="D1773">
        <v>118.7594</v>
      </c>
      <c r="E1773" s="1" t="str">
        <f>IF(ISNA(VLOOKUP(B1773,Mapping!$K$5:$N$193,4,FALSE)),"Not Found",VLOOKUP(B1773,Mapping!$K$5:$N$193,4,FALSE))</f>
        <v>Powerco Ltd</v>
      </c>
      <c r="F1773" s="1" t="str">
        <f>IF(ISNA(VLOOKUP(B1773,Mapping!$K$5:$O$193,1,FALSE)),"Not Found",VLOOKUP(B1773,Mapping!$K$5:$O$193,5,FALSE))</f>
        <v>Bay of Plenty</v>
      </c>
      <c r="G1773" s="1" t="str">
        <f t="shared" si="81"/>
        <v>Powerco Ltd2007Bay of Plenty</v>
      </c>
      <c r="H1773" s="1" t="str">
        <f t="shared" si="82"/>
        <v>Powerco Ltd2007</v>
      </c>
      <c r="I1773" s="1">
        <f t="shared" si="83"/>
        <v>118.7594</v>
      </c>
    </row>
    <row r="1774" spans="1:9">
      <c r="A1774">
        <v>2008</v>
      </c>
      <c r="B1774" t="s">
        <v>272</v>
      </c>
      <c r="C1774">
        <v>366</v>
      </c>
      <c r="D1774">
        <v>112.62715</v>
      </c>
      <c r="E1774" s="1" t="str">
        <f>IF(ISNA(VLOOKUP(B1774,Mapping!$K$5:$N$193,4,FALSE)),"Not Found",VLOOKUP(B1774,Mapping!$K$5:$N$193,4,FALSE))</f>
        <v>Powerco Ltd</v>
      </c>
      <c r="F1774" s="1" t="str">
        <f>IF(ISNA(VLOOKUP(B1774,Mapping!$K$5:$O$193,1,FALSE)),"Not Found",VLOOKUP(B1774,Mapping!$K$5:$O$193,5,FALSE))</f>
        <v>Bay of Plenty</v>
      </c>
      <c r="G1774" s="1" t="str">
        <f t="shared" si="81"/>
        <v>Powerco Ltd2008Bay of Plenty</v>
      </c>
      <c r="H1774" s="1" t="str">
        <f t="shared" si="82"/>
        <v>Powerco Ltd2008</v>
      </c>
      <c r="I1774" s="1">
        <f t="shared" si="83"/>
        <v>112.62715</v>
      </c>
    </row>
    <row r="1775" spans="1:9">
      <c r="A1775">
        <v>2009</v>
      </c>
      <c r="B1775" t="s">
        <v>272</v>
      </c>
      <c r="C1775">
        <v>365</v>
      </c>
      <c r="D1775">
        <v>114.32545</v>
      </c>
      <c r="E1775" s="1" t="str">
        <f>IF(ISNA(VLOOKUP(B1775,Mapping!$K$5:$N$193,4,FALSE)),"Not Found",VLOOKUP(B1775,Mapping!$K$5:$N$193,4,FALSE))</f>
        <v>Powerco Ltd</v>
      </c>
      <c r="F1775" s="1" t="str">
        <f>IF(ISNA(VLOOKUP(B1775,Mapping!$K$5:$O$193,1,FALSE)),"Not Found",VLOOKUP(B1775,Mapping!$K$5:$O$193,5,FALSE))</f>
        <v>Bay of Plenty</v>
      </c>
      <c r="G1775" s="1" t="str">
        <f t="shared" si="81"/>
        <v>Powerco Ltd2009Bay of Plenty</v>
      </c>
      <c r="H1775" s="1" t="str">
        <f t="shared" si="82"/>
        <v>Powerco Ltd2009</v>
      </c>
      <c r="I1775" s="1">
        <f t="shared" si="83"/>
        <v>114.32545</v>
      </c>
    </row>
    <row r="1776" spans="1:9">
      <c r="A1776">
        <v>2010</v>
      </c>
      <c r="B1776" t="s">
        <v>272</v>
      </c>
      <c r="C1776">
        <v>365</v>
      </c>
      <c r="D1776">
        <v>118.29385000000001</v>
      </c>
      <c r="E1776" s="1" t="str">
        <f>IF(ISNA(VLOOKUP(B1776,Mapping!$K$5:$N$193,4,FALSE)),"Not Found",VLOOKUP(B1776,Mapping!$K$5:$N$193,4,FALSE))</f>
        <v>Powerco Ltd</v>
      </c>
      <c r="F1776" s="1" t="str">
        <f>IF(ISNA(VLOOKUP(B1776,Mapping!$K$5:$O$193,1,FALSE)),"Not Found",VLOOKUP(B1776,Mapping!$K$5:$O$193,5,FALSE))</f>
        <v>Bay of Plenty</v>
      </c>
      <c r="G1776" s="1" t="str">
        <f t="shared" si="81"/>
        <v>Powerco Ltd2010Bay of Plenty</v>
      </c>
      <c r="H1776" s="1" t="str">
        <f t="shared" si="82"/>
        <v>Powerco Ltd2010</v>
      </c>
      <c r="I1776" s="1">
        <f t="shared" si="83"/>
        <v>118.29385000000001</v>
      </c>
    </row>
    <row r="1777" spans="1:9">
      <c r="A1777">
        <v>2011</v>
      </c>
      <c r="B1777" t="s">
        <v>272</v>
      </c>
      <c r="C1777">
        <v>181</v>
      </c>
      <c r="D1777">
        <v>58.724699999999999</v>
      </c>
      <c r="E1777" s="1" t="str">
        <f>IF(ISNA(VLOOKUP(B1777,Mapping!$K$5:$N$193,4,FALSE)),"Not Found",VLOOKUP(B1777,Mapping!$K$5:$N$193,4,FALSE))</f>
        <v>Powerco Ltd</v>
      </c>
      <c r="F1777" s="1" t="str">
        <f>IF(ISNA(VLOOKUP(B1777,Mapping!$K$5:$O$193,1,FALSE)),"Not Found",VLOOKUP(B1777,Mapping!$K$5:$O$193,5,FALSE))</f>
        <v>Bay of Plenty</v>
      </c>
      <c r="G1777" s="1" t="str">
        <f t="shared" si="81"/>
        <v>Powerco Ltd2011Bay of Plenty</v>
      </c>
      <c r="H1777" s="1" t="str">
        <f t="shared" si="82"/>
        <v>Powerco Ltd2011</v>
      </c>
      <c r="I1777" s="1">
        <f t="shared" si="83"/>
        <v>58.724699999999999</v>
      </c>
    </row>
    <row r="1778" spans="1:9">
      <c r="A1778">
        <v>2000</v>
      </c>
      <c r="B1778" t="s">
        <v>273</v>
      </c>
      <c r="C1778">
        <v>366</v>
      </c>
      <c r="D1778">
        <v>156.88245000000001</v>
      </c>
      <c r="E1778" s="1" t="str">
        <f>IF(ISNA(VLOOKUP(B1778,Mapping!$K$5:$N$193,4,FALSE)),"Not Found",VLOOKUP(B1778,Mapping!$K$5:$N$193,4,FALSE))</f>
        <v>Powerco Ltd</v>
      </c>
      <c r="F1778" s="1" t="str">
        <f>IF(ISNA(VLOOKUP(B1778,Mapping!$K$5:$O$193,1,FALSE)),"Not Found",VLOOKUP(B1778,Mapping!$K$5:$O$193,5,FALSE))</f>
        <v>Bay of Plenty</v>
      </c>
      <c r="G1778" s="1" t="str">
        <f t="shared" si="81"/>
        <v>Powerco Ltd2000Bay of Plenty</v>
      </c>
      <c r="H1778" s="1" t="str">
        <f t="shared" si="82"/>
        <v>Powerco Ltd2000</v>
      </c>
      <c r="I1778" s="1">
        <f t="shared" si="83"/>
        <v>156.88245000000001</v>
      </c>
    </row>
    <row r="1779" spans="1:9">
      <c r="A1779">
        <v>2001</v>
      </c>
      <c r="B1779" t="s">
        <v>273</v>
      </c>
      <c r="C1779">
        <v>365</v>
      </c>
      <c r="D1779">
        <v>167.69605000000001</v>
      </c>
      <c r="E1779" s="1" t="str">
        <f>IF(ISNA(VLOOKUP(B1779,Mapping!$K$5:$N$193,4,FALSE)),"Not Found",VLOOKUP(B1779,Mapping!$K$5:$N$193,4,FALSE))</f>
        <v>Powerco Ltd</v>
      </c>
      <c r="F1779" s="1" t="str">
        <f>IF(ISNA(VLOOKUP(B1779,Mapping!$K$5:$O$193,1,FALSE)),"Not Found",VLOOKUP(B1779,Mapping!$K$5:$O$193,5,FALSE))</f>
        <v>Bay of Plenty</v>
      </c>
      <c r="G1779" s="1" t="str">
        <f t="shared" si="81"/>
        <v>Powerco Ltd2001Bay of Plenty</v>
      </c>
      <c r="H1779" s="1" t="str">
        <f t="shared" si="82"/>
        <v>Powerco Ltd2001</v>
      </c>
      <c r="I1779" s="1">
        <f t="shared" si="83"/>
        <v>167.69605000000001</v>
      </c>
    </row>
    <row r="1780" spans="1:9">
      <c r="A1780">
        <v>2002</v>
      </c>
      <c r="B1780" t="s">
        <v>273</v>
      </c>
      <c r="C1780">
        <v>365</v>
      </c>
      <c r="D1780">
        <v>181.13585</v>
      </c>
      <c r="E1780" s="1" t="str">
        <f>IF(ISNA(VLOOKUP(B1780,Mapping!$K$5:$N$193,4,FALSE)),"Not Found",VLOOKUP(B1780,Mapping!$K$5:$N$193,4,FALSE))</f>
        <v>Powerco Ltd</v>
      </c>
      <c r="F1780" s="1" t="str">
        <f>IF(ISNA(VLOOKUP(B1780,Mapping!$K$5:$O$193,1,FALSE)),"Not Found",VLOOKUP(B1780,Mapping!$K$5:$O$193,5,FALSE))</f>
        <v>Bay of Plenty</v>
      </c>
      <c r="G1780" s="1" t="str">
        <f t="shared" si="81"/>
        <v>Powerco Ltd2002Bay of Plenty</v>
      </c>
      <c r="H1780" s="1" t="str">
        <f t="shared" si="82"/>
        <v>Powerco Ltd2002</v>
      </c>
      <c r="I1780" s="1">
        <f t="shared" si="83"/>
        <v>181.13585</v>
      </c>
    </row>
    <row r="1781" spans="1:9">
      <c r="A1781">
        <v>2003</v>
      </c>
      <c r="B1781" t="s">
        <v>273</v>
      </c>
      <c r="C1781">
        <v>365</v>
      </c>
      <c r="D1781">
        <v>182.64165</v>
      </c>
      <c r="E1781" s="1" t="str">
        <f>IF(ISNA(VLOOKUP(B1781,Mapping!$K$5:$N$193,4,FALSE)),"Not Found",VLOOKUP(B1781,Mapping!$K$5:$N$193,4,FALSE))</f>
        <v>Powerco Ltd</v>
      </c>
      <c r="F1781" s="1" t="str">
        <f>IF(ISNA(VLOOKUP(B1781,Mapping!$K$5:$O$193,1,FALSE)),"Not Found",VLOOKUP(B1781,Mapping!$K$5:$O$193,5,FALSE))</f>
        <v>Bay of Plenty</v>
      </c>
      <c r="G1781" s="1" t="str">
        <f t="shared" si="81"/>
        <v>Powerco Ltd2003Bay of Plenty</v>
      </c>
      <c r="H1781" s="1" t="str">
        <f t="shared" si="82"/>
        <v>Powerco Ltd2003</v>
      </c>
      <c r="I1781" s="1">
        <f t="shared" si="83"/>
        <v>182.64165</v>
      </c>
    </row>
    <row r="1782" spans="1:9">
      <c r="A1782">
        <v>2004</v>
      </c>
      <c r="B1782" t="s">
        <v>273</v>
      </c>
      <c r="C1782">
        <v>366</v>
      </c>
      <c r="D1782">
        <v>189.78469999999999</v>
      </c>
      <c r="E1782" s="1" t="str">
        <f>IF(ISNA(VLOOKUP(B1782,Mapping!$K$5:$N$193,4,FALSE)),"Not Found",VLOOKUP(B1782,Mapping!$K$5:$N$193,4,FALSE))</f>
        <v>Powerco Ltd</v>
      </c>
      <c r="F1782" s="1" t="str">
        <f>IF(ISNA(VLOOKUP(B1782,Mapping!$K$5:$O$193,1,FALSE)),"Not Found",VLOOKUP(B1782,Mapping!$K$5:$O$193,5,FALSE))</f>
        <v>Bay of Plenty</v>
      </c>
      <c r="G1782" s="1" t="str">
        <f t="shared" si="81"/>
        <v>Powerco Ltd2004Bay of Plenty</v>
      </c>
      <c r="H1782" s="1" t="str">
        <f t="shared" si="82"/>
        <v>Powerco Ltd2004</v>
      </c>
      <c r="I1782" s="1">
        <f t="shared" si="83"/>
        <v>189.78469999999999</v>
      </c>
    </row>
    <row r="1783" spans="1:9">
      <c r="A1783">
        <v>2005</v>
      </c>
      <c r="B1783" t="s">
        <v>273</v>
      </c>
      <c r="C1783">
        <v>365</v>
      </c>
      <c r="D1783">
        <v>199.86855</v>
      </c>
      <c r="E1783" s="1" t="str">
        <f>IF(ISNA(VLOOKUP(B1783,Mapping!$K$5:$N$193,4,FALSE)),"Not Found",VLOOKUP(B1783,Mapping!$K$5:$N$193,4,FALSE))</f>
        <v>Powerco Ltd</v>
      </c>
      <c r="F1783" s="1" t="str">
        <f>IF(ISNA(VLOOKUP(B1783,Mapping!$K$5:$O$193,1,FALSE)),"Not Found",VLOOKUP(B1783,Mapping!$K$5:$O$193,5,FALSE))</f>
        <v>Bay of Plenty</v>
      </c>
      <c r="G1783" s="1" t="str">
        <f t="shared" si="81"/>
        <v>Powerco Ltd2005Bay of Plenty</v>
      </c>
      <c r="H1783" s="1" t="str">
        <f t="shared" si="82"/>
        <v>Powerco Ltd2005</v>
      </c>
      <c r="I1783" s="1">
        <f t="shared" si="83"/>
        <v>199.86855</v>
      </c>
    </row>
    <row r="1784" spans="1:9">
      <c r="A1784">
        <v>2006</v>
      </c>
      <c r="B1784" t="s">
        <v>273</v>
      </c>
      <c r="C1784">
        <v>365</v>
      </c>
      <c r="D1784">
        <v>220.53944999999999</v>
      </c>
      <c r="E1784" s="1" t="str">
        <f>IF(ISNA(VLOOKUP(B1784,Mapping!$K$5:$N$193,4,FALSE)),"Not Found",VLOOKUP(B1784,Mapping!$K$5:$N$193,4,FALSE))</f>
        <v>Powerco Ltd</v>
      </c>
      <c r="F1784" s="1" t="str">
        <f>IF(ISNA(VLOOKUP(B1784,Mapping!$K$5:$O$193,1,FALSE)),"Not Found",VLOOKUP(B1784,Mapping!$K$5:$O$193,5,FALSE))</f>
        <v>Bay of Plenty</v>
      </c>
      <c r="G1784" s="1" t="str">
        <f t="shared" si="81"/>
        <v>Powerco Ltd2006Bay of Plenty</v>
      </c>
      <c r="H1784" s="1" t="str">
        <f t="shared" si="82"/>
        <v>Powerco Ltd2006</v>
      </c>
      <c r="I1784" s="1">
        <f t="shared" si="83"/>
        <v>220.53944999999999</v>
      </c>
    </row>
    <row r="1785" spans="1:9">
      <c r="A1785">
        <v>2007</v>
      </c>
      <c r="B1785" t="s">
        <v>273</v>
      </c>
      <c r="C1785">
        <v>365</v>
      </c>
      <c r="D1785">
        <v>236.99359999999999</v>
      </c>
      <c r="E1785" s="1" t="str">
        <f>IF(ISNA(VLOOKUP(B1785,Mapping!$K$5:$N$193,4,FALSE)),"Not Found",VLOOKUP(B1785,Mapping!$K$5:$N$193,4,FALSE))</f>
        <v>Powerco Ltd</v>
      </c>
      <c r="F1785" s="1" t="str">
        <f>IF(ISNA(VLOOKUP(B1785,Mapping!$K$5:$O$193,1,FALSE)),"Not Found",VLOOKUP(B1785,Mapping!$K$5:$O$193,5,FALSE))</f>
        <v>Bay of Plenty</v>
      </c>
      <c r="G1785" s="1" t="str">
        <f t="shared" si="81"/>
        <v>Powerco Ltd2007Bay of Plenty</v>
      </c>
      <c r="H1785" s="1" t="str">
        <f t="shared" si="82"/>
        <v>Powerco Ltd2007</v>
      </c>
      <c r="I1785" s="1">
        <f t="shared" si="83"/>
        <v>236.99359999999999</v>
      </c>
    </row>
    <row r="1786" spans="1:9">
      <c r="A1786">
        <v>2008</v>
      </c>
      <c r="B1786" t="s">
        <v>273</v>
      </c>
      <c r="C1786">
        <v>366</v>
      </c>
      <c r="D1786">
        <v>247.09424999999999</v>
      </c>
      <c r="E1786" s="1" t="str">
        <f>IF(ISNA(VLOOKUP(B1786,Mapping!$K$5:$N$193,4,FALSE)),"Not Found",VLOOKUP(B1786,Mapping!$K$5:$N$193,4,FALSE))</f>
        <v>Powerco Ltd</v>
      </c>
      <c r="F1786" s="1" t="str">
        <f>IF(ISNA(VLOOKUP(B1786,Mapping!$K$5:$O$193,1,FALSE)),"Not Found",VLOOKUP(B1786,Mapping!$K$5:$O$193,5,FALSE))</f>
        <v>Bay of Plenty</v>
      </c>
      <c r="G1786" s="1" t="str">
        <f t="shared" si="81"/>
        <v>Powerco Ltd2008Bay of Plenty</v>
      </c>
      <c r="H1786" s="1" t="str">
        <f t="shared" si="82"/>
        <v>Powerco Ltd2008</v>
      </c>
      <c r="I1786" s="1">
        <f t="shared" si="83"/>
        <v>247.09424999999999</v>
      </c>
    </row>
    <row r="1787" spans="1:9">
      <c r="A1787">
        <v>2009</v>
      </c>
      <c r="B1787" t="s">
        <v>273</v>
      </c>
      <c r="C1787">
        <v>365</v>
      </c>
      <c r="D1787">
        <v>224.59620000000001</v>
      </c>
      <c r="E1787" s="1" t="str">
        <f>IF(ISNA(VLOOKUP(B1787,Mapping!$K$5:$N$193,4,FALSE)),"Not Found",VLOOKUP(B1787,Mapping!$K$5:$N$193,4,FALSE))</f>
        <v>Powerco Ltd</v>
      </c>
      <c r="F1787" s="1" t="str">
        <f>IF(ISNA(VLOOKUP(B1787,Mapping!$K$5:$O$193,1,FALSE)),"Not Found",VLOOKUP(B1787,Mapping!$K$5:$O$193,5,FALSE))</f>
        <v>Bay of Plenty</v>
      </c>
      <c r="G1787" s="1" t="str">
        <f t="shared" si="81"/>
        <v>Powerco Ltd2009Bay of Plenty</v>
      </c>
      <c r="H1787" s="1" t="str">
        <f t="shared" si="82"/>
        <v>Powerco Ltd2009</v>
      </c>
      <c r="I1787" s="1">
        <f t="shared" si="83"/>
        <v>224.59620000000001</v>
      </c>
    </row>
    <row r="1788" spans="1:9">
      <c r="A1788">
        <v>2010</v>
      </c>
      <c r="B1788" t="s">
        <v>273</v>
      </c>
      <c r="C1788">
        <v>365</v>
      </c>
      <c r="D1788">
        <v>186.32515000000001</v>
      </c>
      <c r="E1788" s="1" t="str">
        <f>IF(ISNA(VLOOKUP(B1788,Mapping!$K$5:$N$193,4,FALSE)),"Not Found",VLOOKUP(B1788,Mapping!$K$5:$N$193,4,FALSE))</f>
        <v>Powerco Ltd</v>
      </c>
      <c r="F1788" s="1" t="str">
        <f>IF(ISNA(VLOOKUP(B1788,Mapping!$K$5:$O$193,1,FALSE)),"Not Found",VLOOKUP(B1788,Mapping!$K$5:$O$193,5,FALSE))</f>
        <v>Bay of Plenty</v>
      </c>
      <c r="G1788" s="1" t="str">
        <f t="shared" si="81"/>
        <v>Powerco Ltd2010Bay of Plenty</v>
      </c>
      <c r="H1788" s="1" t="str">
        <f t="shared" si="82"/>
        <v>Powerco Ltd2010</v>
      </c>
      <c r="I1788" s="1">
        <f t="shared" si="83"/>
        <v>186.32515000000001</v>
      </c>
    </row>
    <row r="1789" spans="1:9">
      <c r="A1789">
        <v>2011</v>
      </c>
      <c r="B1789" t="s">
        <v>273</v>
      </c>
      <c r="C1789">
        <v>181</v>
      </c>
      <c r="D1789">
        <v>86.614850000000004</v>
      </c>
      <c r="E1789" s="1" t="str">
        <f>IF(ISNA(VLOOKUP(B1789,Mapping!$K$5:$N$193,4,FALSE)),"Not Found",VLOOKUP(B1789,Mapping!$K$5:$N$193,4,FALSE))</f>
        <v>Powerco Ltd</v>
      </c>
      <c r="F1789" s="1" t="str">
        <f>IF(ISNA(VLOOKUP(B1789,Mapping!$K$5:$O$193,1,FALSE)),"Not Found",VLOOKUP(B1789,Mapping!$K$5:$O$193,5,FALSE))</f>
        <v>Bay of Plenty</v>
      </c>
      <c r="G1789" s="1" t="str">
        <f t="shared" si="81"/>
        <v>Powerco Ltd2011Bay of Plenty</v>
      </c>
      <c r="H1789" s="1" t="str">
        <f t="shared" si="82"/>
        <v>Powerco Ltd2011</v>
      </c>
      <c r="I1789" s="1">
        <f t="shared" si="83"/>
        <v>86.614850000000004</v>
      </c>
    </row>
    <row r="1790" spans="1:9">
      <c r="A1790">
        <v>2000</v>
      </c>
      <c r="B1790" t="s">
        <v>274</v>
      </c>
      <c r="C1790">
        <v>366</v>
      </c>
      <c r="D1790">
        <v>293.29595</v>
      </c>
      <c r="E1790" s="1" t="str">
        <f>IF(ISNA(VLOOKUP(B1790,Mapping!$K$5:$N$193,4,FALSE)),"Not Found",VLOOKUP(B1790,Mapping!$K$5:$N$193,4,FALSE))</f>
        <v>Alpine Energy</v>
      </c>
      <c r="F1790" s="1" t="str">
        <f>IF(ISNA(VLOOKUP(B1790,Mapping!$K$5:$O$193,1,FALSE)),"Not Found",VLOOKUP(B1790,Mapping!$K$5:$O$193,5,FALSE))</f>
        <v>Canterbury</v>
      </c>
      <c r="G1790" s="1" t="str">
        <f t="shared" si="81"/>
        <v>Alpine Energy2000Canterbury</v>
      </c>
      <c r="H1790" s="1" t="str">
        <f t="shared" si="82"/>
        <v>Alpine Energy2000</v>
      </c>
      <c r="I1790" s="1">
        <f t="shared" si="83"/>
        <v>293.29595</v>
      </c>
    </row>
    <row r="1791" spans="1:9">
      <c r="A1791">
        <v>2001</v>
      </c>
      <c r="B1791" t="s">
        <v>274</v>
      </c>
      <c r="C1791">
        <v>365</v>
      </c>
      <c r="D1791">
        <v>296.41379999999998</v>
      </c>
      <c r="E1791" s="1" t="str">
        <f>IF(ISNA(VLOOKUP(B1791,Mapping!$K$5:$N$193,4,FALSE)),"Not Found",VLOOKUP(B1791,Mapping!$K$5:$N$193,4,FALSE))</f>
        <v>Alpine Energy</v>
      </c>
      <c r="F1791" s="1" t="str">
        <f>IF(ISNA(VLOOKUP(B1791,Mapping!$K$5:$O$193,1,FALSE)),"Not Found",VLOOKUP(B1791,Mapping!$K$5:$O$193,5,FALSE))</f>
        <v>Canterbury</v>
      </c>
      <c r="G1791" s="1" t="str">
        <f t="shared" si="81"/>
        <v>Alpine Energy2001Canterbury</v>
      </c>
      <c r="H1791" s="1" t="str">
        <f t="shared" si="82"/>
        <v>Alpine Energy2001</v>
      </c>
      <c r="I1791" s="1">
        <f t="shared" si="83"/>
        <v>296.41379999999998</v>
      </c>
    </row>
    <row r="1792" spans="1:9">
      <c r="A1792">
        <v>2002</v>
      </c>
      <c r="B1792" t="s">
        <v>274</v>
      </c>
      <c r="C1792">
        <v>365</v>
      </c>
      <c r="D1792">
        <v>304.66165000000001</v>
      </c>
      <c r="E1792" s="1" t="str">
        <f>IF(ISNA(VLOOKUP(B1792,Mapping!$K$5:$N$193,4,FALSE)),"Not Found",VLOOKUP(B1792,Mapping!$K$5:$N$193,4,FALSE))</f>
        <v>Alpine Energy</v>
      </c>
      <c r="F1792" s="1" t="str">
        <f>IF(ISNA(VLOOKUP(B1792,Mapping!$K$5:$O$193,1,FALSE)),"Not Found",VLOOKUP(B1792,Mapping!$K$5:$O$193,5,FALSE))</f>
        <v>Canterbury</v>
      </c>
      <c r="G1792" s="1" t="str">
        <f t="shared" si="81"/>
        <v>Alpine Energy2002Canterbury</v>
      </c>
      <c r="H1792" s="1" t="str">
        <f t="shared" si="82"/>
        <v>Alpine Energy2002</v>
      </c>
      <c r="I1792" s="1">
        <f t="shared" si="83"/>
        <v>304.66165000000001</v>
      </c>
    </row>
    <row r="1793" spans="1:9">
      <c r="A1793">
        <v>2003</v>
      </c>
      <c r="B1793" t="s">
        <v>274</v>
      </c>
      <c r="C1793">
        <v>365</v>
      </c>
      <c r="D1793">
        <v>311.39535000000001</v>
      </c>
      <c r="E1793" s="1" t="str">
        <f>IF(ISNA(VLOOKUP(B1793,Mapping!$K$5:$N$193,4,FALSE)),"Not Found",VLOOKUP(B1793,Mapping!$K$5:$N$193,4,FALSE))</f>
        <v>Alpine Energy</v>
      </c>
      <c r="F1793" s="1" t="str">
        <f>IF(ISNA(VLOOKUP(B1793,Mapping!$K$5:$O$193,1,FALSE)),"Not Found",VLOOKUP(B1793,Mapping!$K$5:$O$193,5,FALSE))</f>
        <v>Canterbury</v>
      </c>
      <c r="G1793" s="1" t="str">
        <f t="shared" si="81"/>
        <v>Alpine Energy2003Canterbury</v>
      </c>
      <c r="H1793" s="1" t="str">
        <f t="shared" si="82"/>
        <v>Alpine Energy2003</v>
      </c>
      <c r="I1793" s="1">
        <f t="shared" si="83"/>
        <v>311.39535000000001</v>
      </c>
    </row>
    <row r="1794" spans="1:9">
      <c r="A1794">
        <v>2004</v>
      </c>
      <c r="B1794" t="s">
        <v>274</v>
      </c>
      <c r="C1794">
        <v>366</v>
      </c>
      <c r="D1794">
        <v>319.20159999999998</v>
      </c>
      <c r="E1794" s="1" t="str">
        <f>IF(ISNA(VLOOKUP(B1794,Mapping!$K$5:$N$193,4,FALSE)),"Not Found",VLOOKUP(B1794,Mapping!$K$5:$N$193,4,FALSE))</f>
        <v>Alpine Energy</v>
      </c>
      <c r="F1794" s="1" t="str">
        <f>IF(ISNA(VLOOKUP(B1794,Mapping!$K$5:$O$193,1,FALSE)),"Not Found",VLOOKUP(B1794,Mapping!$K$5:$O$193,5,FALSE))</f>
        <v>Canterbury</v>
      </c>
      <c r="G1794" s="1" t="str">
        <f t="shared" ref="G1794:G1857" si="84">+E1794&amp;A1794&amp;F1794</f>
        <v>Alpine Energy2004Canterbury</v>
      </c>
      <c r="H1794" s="1" t="str">
        <f t="shared" si="82"/>
        <v>Alpine Energy2004</v>
      </c>
      <c r="I1794" s="1">
        <f t="shared" si="83"/>
        <v>319.20159999999998</v>
      </c>
    </row>
    <row r="1795" spans="1:9">
      <c r="A1795">
        <v>2005</v>
      </c>
      <c r="B1795" t="s">
        <v>274</v>
      </c>
      <c r="C1795">
        <v>365</v>
      </c>
      <c r="D1795">
        <v>315.19884999999999</v>
      </c>
      <c r="E1795" s="1" t="str">
        <f>IF(ISNA(VLOOKUP(B1795,Mapping!$K$5:$N$193,4,FALSE)),"Not Found",VLOOKUP(B1795,Mapping!$K$5:$N$193,4,FALSE))</f>
        <v>Alpine Energy</v>
      </c>
      <c r="F1795" s="1" t="str">
        <f>IF(ISNA(VLOOKUP(B1795,Mapping!$K$5:$O$193,1,FALSE)),"Not Found",VLOOKUP(B1795,Mapping!$K$5:$O$193,5,FALSE))</f>
        <v>Canterbury</v>
      </c>
      <c r="G1795" s="1" t="str">
        <f t="shared" si="84"/>
        <v>Alpine Energy2005Canterbury</v>
      </c>
      <c r="H1795" s="1" t="str">
        <f t="shared" ref="H1795:H1858" si="85">+E1795&amp;A1795</f>
        <v>Alpine Energy2005</v>
      </c>
      <c r="I1795" s="1">
        <f t="shared" ref="I1795:I1858" si="86">+D1795</f>
        <v>315.19884999999999</v>
      </c>
    </row>
    <row r="1796" spans="1:9">
      <c r="A1796">
        <v>2006</v>
      </c>
      <c r="B1796" t="s">
        <v>274</v>
      </c>
      <c r="C1796">
        <v>365</v>
      </c>
      <c r="D1796">
        <v>327.93770000000001</v>
      </c>
      <c r="E1796" s="1" t="str">
        <f>IF(ISNA(VLOOKUP(B1796,Mapping!$K$5:$N$193,4,FALSE)),"Not Found",VLOOKUP(B1796,Mapping!$K$5:$N$193,4,FALSE))</f>
        <v>Alpine Energy</v>
      </c>
      <c r="F1796" s="1" t="str">
        <f>IF(ISNA(VLOOKUP(B1796,Mapping!$K$5:$O$193,1,FALSE)),"Not Found",VLOOKUP(B1796,Mapping!$K$5:$O$193,5,FALSE))</f>
        <v>Canterbury</v>
      </c>
      <c r="G1796" s="1" t="str">
        <f t="shared" si="84"/>
        <v>Alpine Energy2006Canterbury</v>
      </c>
      <c r="H1796" s="1" t="str">
        <f t="shared" si="85"/>
        <v>Alpine Energy2006</v>
      </c>
      <c r="I1796" s="1">
        <f t="shared" si="86"/>
        <v>327.93770000000001</v>
      </c>
    </row>
    <row r="1797" spans="1:9">
      <c r="A1797">
        <v>2007</v>
      </c>
      <c r="B1797" t="s">
        <v>274</v>
      </c>
      <c r="C1797">
        <v>365</v>
      </c>
      <c r="D1797">
        <v>328.76429999999999</v>
      </c>
      <c r="E1797" s="1" t="str">
        <f>IF(ISNA(VLOOKUP(B1797,Mapping!$K$5:$N$193,4,FALSE)),"Not Found",VLOOKUP(B1797,Mapping!$K$5:$N$193,4,FALSE))</f>
        <v>Alpine Energy</v>
      </c>
      <c r="F1797" s="1" t="str">
        <f>IF(ISNA(VLOOKUP(B1797,Mapping!$K$5:$O$193,1,FALSE)),"Not Found",VLOOKUP(B1797,Mapping!$K$5:$O$193,5,FALSE))</f>
        <v>Canterbury</v>
      </c>
      <c r="G1797" s="1" t="str">
        <f t="shared" si="84"/>
        <v>Alpine Energy2007Canterbury</v>
      </c>
      <c r="H1797" s="1" t="str">
        <f t="shared" si="85"/>
        <v>Alpine Energy2007</v>
      </c>
      <c r="I1797" s="1">
        <f t="shared" si="86"/>
        <v>328.76429999999999</v>
      </c>
    </row>
    <row r="1798" spans="1:9">
      <c r="A1798">
        <v>2008</v>
      </c>
      <c r="B1798" t="s">
        <v>274</v>
      </c>
      <c r="C1798">
        <v>366</v>
      </c>
      <c r="D1798">
        <v>345.58350000000002</v>
      </c>
      <c r="E1798" s="1" t="str">
        <f>IF(ISNA(VLOOKUP(B1798,Mapping!$K$5:$N$193,4,FALSE)),"Not Found",VLOOKUP(B1798,Mapping!$K$5:$N$193,4,FALSE))</f>
        <v>Alpine Energy</v>
      </c>
      <c r="F1798" s="1" t="str">
        <f>IF(ISNA(VLOOKUP(B1798,Mapping!$K$5:$O$193,1,FALSE)),"Not Found",VLOOKUP(B1798,Mapping!$K$5:$O$193,5,FALSE))</f>
        <v>Canterbury</v>
      </c>
      <c r="G1798" s="1" t="str">
        <f t="shared" si="84"/>
        <v>Alpine Energy2008Canterbury</v>
      </c>
      <c r="H1798" s="1" t="str">
        <f t="shared" si="85"/>
        <v>Alpine Energy2008</v>
      </c>
      <c r="I1798" s="1">
        <f t="shared" si="86"/>
        <v>345.58350000000002</v>
      </c>
    </row>
    <row r="1799" spans="1:9">
      <c r="A1799">
        <v>2009</v>
      </c>
      <c r="B1799" t="s">
        <v>274</v>
      </c>
      <c r="C1799">
        <v>365</v>
      </c>
      <c r="D1799">
        <v>340.70925</v>
      </c>
      <c r="E1799" s="1" t="str">
        <f>IF(ISNA(VLOOKUP(B1799,Mapping!$K$5:$N$193,4,FALSE)),"Not Found",VLOOKUP(B1799,Mapping!$K$5:$N$193,4,FALSE))</f>
        <v>Alpine Energy</v>
      </c>
      <c r="F1799" s="1" t="str">
        <f>IF(ISNA(VLOOKUP(B1799,Mapping!$K$5:$O$193,1,FALSE)),"Not Found",VLOOKUP(B1799,Mapping!$K$5:$O$193,5,FALSE))</f>
        <v>Canterbury</v>
      </c>
      <c r="G1799" s="1" t="str">
        <f t="shared" si="84"/>
        <v>Alpine Energy2009Canterbury</v>
      </c>
      <c r="H1799" s="1" t="str">
        <f t="shared" si="85"/>
        <v>Alpine Energy2009</v>
      </c>
      <c r="I1799" s="1">
        <f t="shared" si="86"/>
        <v>340.70925</v>
      </c>
    </row>
    <row r="1800" spans="1:9">
      <c r="A1800">
        <v>2010</v>
      </c>
      <c r="B1800" t="s">
        <v>274</v>
      </c>
      <c r="C1800">
        <v>365</v>
      </c>
      <c r="D1800">
        <v>342.88839999999999</v>
      </c>
      <c r="E1800" s="1" t="str">
        <f>IF(ISNA(VLOOKUP(B1800,Mapping!$K$5:$N$193,4,FALSE)),"Not Found",VLOOKUP(B1800,Mapping!$K$5:$N$193,4,FALSE))</f>
        <v>Alpine Energy</v>
      </c>
      <c r="F1800" s="1" t="str">
        <f>IF(ISNA(VLOOKUP(B1800,Mapping!$K$5:$O$193,1,FALSE)),"Not Found",VLOOKUP(B1800,Mapping!$K$5:$O$193,5,FALSE))</f>
        <v>Canterbury</v>
      </c>
      <c r="G1800" s="1" t="str">
        <f t="shared" si="84"/>
        <v>Alpine Energy2010Canterbury</v>
      </c>
      <c r="H1800" s="1" t="str">
        <f t="shared" si="85"/>
        <v>Alpine Energy2010</v>
      </c>
      <c r="I1800" s="1">
        <f t="shared" si="86"/>
        <v>342.88839999999999</v>
      </c>
    </row>
    <row r="1801" spans="1:9">
      <c r="A1801">
        <v>2011</v>
      </c>
      <c r="B1801" t="s">
        <v>274</v>
      </c>
      <c r="C1801">
        <v>181</v>
      </c>
      <c r="D1801">
        <v>164.03765000000001</v>
      </c>
      <c r="E1801" s="1" t="str">
        <f>IF(ISNA(VLOOKUP(B1801,Mapping!$K$5:$N$193,4,FALSE)),"Not Found",VLOOKUP(B1801,Mapping!$K$5:$N$193,4,FALSE))</f>
        <v>Alpine Energy</v>
      </c>
      <c r="F1801" s="1" t="str">
        <f>IF(ISNA(VLOOKUP(B1801,Mapping!$K$5:$O$193,1,FALSE)),"Not Found",VLOOKUP(B1801,Mapping!$K$5:$O$193,5,FALSE))</f>
        <v>Canterbury</v>
      </c>
      <c r="G1801" s="1" t="str">
        <f t="shared" si="84"/>
        <v>Alpine Energy2011Canterbury</v>
      </c>
      <c r="H1801" s="1" t="str">
        <f t="shared" si="85"/>
        <v>Alpine Energy2011</v>
      </c>
      <c r="I1801" s="1">
        <f t="shared" si="86"/>
        <v>164.03765000000001</v>
      </c>
    </row>
    <row r="1802" spans="1:9">
      <c r="A1802">
        <v>2000</v>
      </c>
      <c r="B1802" t="s">
        <v>275</v>
      </c>
      <c r="C1802">
        <v>366</v>
      </c>
      <c r="D1802">
        <v>10.9421</v>
      </c>
      <c r="E1802" s="1" t="str">
        <f>IF(ISNA(VLOOKUP(B1802,Mapping!$K$5:$N$193,4,FALSE)),"Not Found",VLOOKUP(B1802,Mapping!$K$5:$N$193,4,FALSE))</f>
        <v>Alpine Energy</v>
      </c>
      <c r="F1802" s="1" t="str">
        <f>IF(ISNA(VLOOKUP(B1802,Mapping!$K$5:$O$193,1,FALSE)),"Not Found",VLOOKUP(B1802,Mapping!$K$5:$O$193,5,FALSE))</f>
        <v>Canterbury</v>
      </c>
      <c r="G1802" s="1" t="str">
        <f t="shared" si="84"/>
        <v>Alpine Energy2000Canterbury</v>
      </c>
      <c r="H1802" s="1" t="str">
        <f t="shared" si="85"/>
        <v>Alpine Energy2000</v>
      </c>
      <c r="I1802" s="1">
        <f t="shared" si="86"/>
        <v>10.9421</v>
      </c>
    </row>
    <row r="1803" spans="1:9">
      <c r="A1803">
        <v>2001</v>
      </c>
      <c r="B1803" t="s">
        <v>275</v>
      </c>
      <c r="C1803">
        <v>365</v>
      </c>
      <c r="D1803">
        <v>11.597799999999999</v>
      </c>
      <c r="E1803" s="1" t="str">
        <f>IF(ISNA(VLOOKUP(B1803,Mapping!$K$5:$N$193,4,FALSE)),"Not Found",VLOOKUP(B1803,Mapping!$K$5:$N$193,4,FALSE))</f>
        <v>Alpine Energy</v>
      </c>
      <c r="F1803" s="1" t="str">
        <f>IF(ISNA(VLOOKUP(B1803,Mapping!$K$5:$O$193,1,FALSE)),"Not Found",VLOOKUP(B1803,Mapping!$K$5:$O$193,5,FALSE))</f>
        <v>Canterbury</v>
      </c>
      <c r="G1803" s="1" t="str">
        <f t="shared" si="84"/>
        <v>Alpine Energy2001Canterbury</v>
      </c>
      <c r="H1803" s="1" t="str">
        <f t="shared" si="85"/>
        <v>Alpine Energy2001</v>
      </c>
      <c r="I1803" s="1">
        <f t="shared" si="86"/>
        <v>11.597799999999999</v>
      </c>
    </row>
    <row r="1804" spans="1:9">
      <c r="A1804">
        <v>2002</v>
      </c>
      <c r="B1804" t="s">
        <v>275</v>
      </c>
      <c r="C1804">
        <v>365</v>
      </c>
      <c r="D1804">
        <v>12.44735</v>
      </c>
      <c r="E1804" s="1" t="str">
        <f>IF(ISNA(VLOOKUP(B1804,Mapping!$K$5:$N$193,4,FALSE)),"Not Found",VLOOKUP(B1804,Mapping!$K$5:$N$193,4,FALSE))</f>
        <v>Alpine Energy</v>
      </c>
      <c r="F1804" s="1" t="str">
        <f>IF(ISNA(VLOOKUP(B1804,Mapping!$K$5:$O$193,1,FALSE)),"Not Found",VLOOKUP(B1804,Mapping!$K$5:$O$193,5,FALSE))</f>
        <v>Canterbury</v>
      </c>
      <c r="G1804" s="1" t="str">
        <f t="shared" si="84"/>
        <v>Alpine Energy2002Canterbury</v>
      </c>
      <c r="H1804" s="1" t="str">
        <f t="shared" si="85"/>
        <v>Alpine Energy2002</v>
      </c>
      <c r="I1804" s="1">
        <f t="shared" si="86"/>
        <v>12.44735</v>
      </c>
    </row>
    <row r="1805" spans="1:9">
      <c r="A1805">
        <v>2003</v>
      </c>
      <c r="B1805" t="s">
        <v>275</v>
      </c>
      <c r="C1805">
        <v>365</v>
      </c>
      <c r="D1805">
        <v>12.34225</v>
      </c>
      <c r="E1805" s="1" t="str">
        <f>IF(ISNA(VLOOKUP(B1805,Mapping!$K$5:$N$193,4,FALSE)),"Not Found",VLOOKUP(B1805,Mapping!$K$5:$N$193,4,FALSE))</f>
        <v>Alpine Energy</v>
      </c>
      <c r="F1805" s="1" t="str">
        <f>IF(ISNA(VLOOKUP(B1805,Mapping!$K$5:$O$193,1,FALSE)),"Not Found",VLOOKUP(B1805,Mapping!$K$5:$O$193,5,FALSE))</f>
        <v>Canterbury</v>
      </c>
      <c r="G1805" s="1" t="str">
        <f t="shared" si="84"/>
        <v>Alpine Energy2003Canterbury</v>
      </c>
      <c r="H1805" s="1" t="str">
        <f t="shared" si="85"/>
        <v>Alpine Energy2003</v>
      </c>
      <c r="I1805" s="1">
        <f t="shared" si="86"/>
        <v>12.34225</v>
      </c>
    </row>
    <row r="1806" spans="1:9">
      <c r="A1806">
        <v>2004</v>
      </c>
      <c r="B1806" t="s">
        <v>275</v>
      </c>
      <c r="C1806">
        <v>366</v>
      </c>
      <c r="D1806">
        <v>12.709</v>
      </c>
      <c r="E1806" s="1" t="str">
        <f>IF(ISNA(VLOOKUP(B1806,Mapping!$K$5:$N$193,4,FALSE)),"Not Found",VLOOKUP(B1806,Mapping!$K$5:$N$193,4,FALSE))</f>
        <v>Alpine Energy</v>
      </c>
      <c r="F1806" s="1" t="str">
        <f>IF(ISNA(VLOOKUP(B1806,Mapping!$K$5:$O$193,1,FALSE)),"Not Found",VLOOKUP(B1806,Mapping!$K$5:$O$193,5,FALSE))</f>
        <v>Canterbury</v>
      </c>
      <c r="G1806" s="1" t="str">
        <f t="shared" si="84"/>
        <v>Alpine Energy2004Canterbury</v>
      </c>
      <c r="H1806" s="1" t="str">
        <f t="shared" si="85"/>
        <v>Alpine Energy2004</v>
      </c>
      <c r="I1806" s="1">
        <f t="shared" si="86"/>
        <v>12.709</v>
      </c>
    </row>
    <row r="1807" spans="1:9">
      <c r="A1807">
        <v>2005</v>
      </c>
      <c r="B1807" t="s">
        <v>275</v>
      </c>
      <c r="C1807">
        <v>365</v>
      </c>
      <c r="D1807">
        <v>12.39615</v>
      </c>
      <c r="E1807" s="1" t="str">
        <f>IF(ISNA(VLOOKUP(B1807,Mapping!$K$5:$N$193,4,FALSE)),"Not Found",VLOOKUP(B1807,Mapping!$K$5:$N$193,4,FALSE))</f>
        <v>Alpine Energy</v>
      </c>
      <c r="F1807" s="1" t="str">
        <f>IF(ISNA(VLOOKUP(B1807,Mapping!$K$5:$O$193,1,FALSE)),"Not Found",VLOOKUP(B1807,Mapping!$K$5:$O$193,5,FALSE))</f>
        <v>Canterbury</v>
      </c>
      <c r="G1807" s="1" t="str">
        <f t="shared" si="84"/>
        <v>Alpine Energy2005Canterbury</v>
      </c>
      <c r="H1807" s="1" t="str">
        <f t="shared" si="85"/>
        <v>Alpine Energy2005</v>
      </c>
      <c r="I1807" s="1">
        <f t="shared" si="86"/>
        <v>12.39615</v>
      </c>
    </row>
    <row r="1808" spans="1:9">
      <c r="A1808">
        <v>2006</v>
      </c>
      <c r="B1808" t="s">
        <v>275</v>
      </c>
      <c r="C1808">
        <v>365</v>
      </c>
      <c r="D1808">
        <v>12.90985</v>
      </c>
      <c r="E1808" s="1" t="str">
        <f>IF(ISNA(VLOOKUP(B1808,Mapping!$K$5:$N$193,4,FALSE)),"Not Found",VLOOKUP(B1808,Mapping!$K$5:$N$193,4,FALSE))</f>
        <v>Alpine Energy</v>
      </c>
      <c r="F1808" s="1" t="str">
        <f>IF(ISNA(VLOOKUP(B1808,Mapping!$K$5:$O$193,1,FALSE)),"Not Found",VLOOKUP(B1808,Mapping!$K$5:$O$193,5,FALSE))</f>
        <v>Canterbury</v>
      </c>
      <c r="G1808" s="1" t="str">
        <f t="shared" si="84"/>
        <v>Alpine Energy2006Canterbury</v>
      </c>
      <c r="H1808" s="1" t="str">
        <f t="shared" si="85"/>
        <v>Alpine Energy2006</v>
      </c>
      <c r="I1808" s="1">
        <f t="shared" si="86"/>
        <v>12.90985</v>
      </c>
    </row>
    <row r="1809" spans="1:9">
      <c r="A1809">
        <v>2007</v>
      </c>
      <c r="B1809" t="s">
        <v>275</v>
      </c>
      <c r="C1809">
        <v>365</v>
      </c>
      <c r="D1809">
        <v>13.72125</v>
      </c>
      <c r="E1809" s="1" t="str">
        <f>IF(ISNA(VLOOKUP(B1809,Mapping!$K$5:$N$193,4,FALSE)),"Not Found",VLOOKUP(B1809,Mapping!$K$5:$N$193,4,FALSE))</f>
        <v>Alpine Energy</v>
      </c>
      <c r="F1809" s="1" t="str">
        <f>IF(ISNA(VLOOKUP(B1809,Mapping!$K$5:$O$193,1,FALSE)),"Not Found",VLOOKUP(B1809,Mapping!$K$5:$O$193,5,FALSE))</f>
        <v>Canterbury</v>
      </c>
      <c r="G1809" s="1" t="str">
        <f t="shared" si="84"/>
        <v>Alpine Energy2007Canterbury</v>
      </c>
      <c r="H1809" s="1" t="str">
        <f t="shared" si="85"/>
        <v>Alpine Energy2007</v>
      </c>
      <c r="I1809" s="1">
        <f t="shared" si="86"/>
        <v>13.72125</v>
      </c>
    </row>
    <row r="1810" spans="1:9">
      <c r="A1810">
        <v>2008</v>
      </c>
      <c r="B1810" t="s">
        <v>275</v>
      </c>
      <c r="C1810">
        <v>366</v>
      </c>
      <c r="D1810">
        <v>15.80175</v>
      </c>
      <c r="E1810" s="1" t="str">
        <f>IF(ISNA(VLOOKUP(B1810,Mapping!$K$5:$N$193,4,FALSE)),"Not Found",VLOOKUP(B1810,Mapping!$K$5:$N$193,4,FALSE))</f>
        <v>Alpine Energy</v>
      </c>
      <c r="F1810" s="1" t="str">
        <f>IF(ISNA(VLOOKUP(B1810,Mapping!$K$5:$O$193,1,FALSE)),"Not Found",VLOOKUP(B1810,Mapping!$K$5:$O$193,5,FALSE))</f>
        <v>Canterbury</v>
      </c>
      <c r="G1810" s="1" t="str">
        <f t="shared" si="84"/>
        <v>Alpine Energy2008Canterbury</v>
      </c>
      <c r="H1810" s="1" t="str">
        <f t="shared" si="85"/>
        <v>Alpine Energy2008</v>
      </c>
      <c r="I1810" s="1">
        <f t="shared" si="86"/>
        <v>15.80175</v>
      </c>
    </row>
    <row r="1811" spans="1:9">
      <c r="A1811">
        <v>2009</v>
      </c>
      <c r="B1811" t="s">
        <v>275</v>
      </c>
      <c r="C1811">
        <v>365</v>
      </c>
      <c r="D1811">
        <v>17.018000000000001</v>
      </c>
      <c r="E1811" s="1" t="str">
        <f>IF(ISNA(VLOOKUP(B1811,Mapping!$K$5:$N$193,4,FALSE)),"Not Found",VLOOKUP(B1811,Mapping!$K$5:$N$193,4,FALSE))</f>
        <v>Alpine Energy</v>
      </c>
      <c r="F1811" s="1" t="str">
        <f>IF(ISNA(VLOOKUP(B1811,Mapping!$K$5:$O$193,1,FALSE)),"Not Found",VLOOKUP(B1811,Mapping!$K$5:$O$193,5,FALSE))</f>
        <v>Canterbury</v>
      </c>
      <c r="G1811" s="1" t="str">
        <f t="shared" si="84"/>
        <v>Alpine Energy2009Canterbury</v>
      </c>
      <c r="H1811" s="1" t="str">
        <f t="shared" si="85"/>
        <v>Alpine Energy2009</v>
      </c>
      <c r="I1811" s="1">
        <f t="shared" si="86"/>
        <v>17.018000000000001</v>
      </c>
    </row>
    <row r="1812" spans="1:9">
      <c r="A1812">
        <v>2010</v>
      </c>
      <c r="B1812" t="s">
        <v>275</v>
      </c>
      <c r="C1812">
        <v>365</v>
      </c>
      <c r="D1812">
        <v>16.746749999999999</v>
      </c>
      <c r="E1812" s="1" t="str">
        <f>IF(ISNA(VLOOKUP(B1812,Mapping!$K$5:$N$193,4,FALSE)),"Not Found",VLOOKUP(B1812,Mapping!$K$5:$N$193,4,FALSE))</f>
        <v>Alpine Energy</v>
      </c>
      <c r="F1812" s="1" t="str">
        <f>IF(ISNA(VLOOKUP(B1812,Mapping!$K$5:$O$193,1,FALSE)),"Not Found",VLOOKUP(B1812,Mapping!$K$5:$O$193,5,FALSE))</f>
        <v>Canterbury</v>
      </c>
      <c r="G1812" s="1" t="str">
        <f t="shared" si="84"/>
        <v>Alpine Energy2010Canterbury</v>
      </c>
      <c r="H1812" s="1" t="str">
        <f t="shared" si="85"/>
        <v>Alpine Energy2010</v>
      </c>
      <c r="I1812" s="1">
        <f t="shared" si="86"/>
        <v>16.746749999999999</v>
      </c>
    </row>
    <row r="1813" spans="1:9">
      <c r="A1813">
        <v>2011</v>
      </c>
      <c r="B1813" t="s">
        <v>275</v>
      </c>
      <c r="C1813">
        <v>181</v>
      </c>
      <c r="D1813">
        <v>7.5452500000000002</v>
      </c>
      <c r="E1813" s="1" t="str">
        <f>IF(ISNA(VLOOKUP(B1813,Mapping!$K$5:$N$193,4,FALSE)),"Not Found",VLOOKUP(B1813,Mapping!$K$5:$N$193,4,FALSE))</f>
        <v>Alpine Energy</v>
      </c>
      <c r="F1813" s="1" t="str">
        <f>IF(ISNA(VLOOKUP(B1813,Mapping!$K$5:$O$193,1,FALSE)),"Not Found",VLOOKUP(B1813,Mapping!$K$5:$O$193,5,FALSE))</f>
        <v>Canterbury</v>
      </c>
      <c r="G1813" s="1" t="str">
        <f t="shared" si="84"/>
        <v>Alpine Energy2011Canterbury</v>
      </c>
      <c r="H1813" s="1" t="str">
        <f t="shared" si="85"/>
        <v>Alpine Energy2011</v>
      </c>
      <c r="I1813" s="1">
        <f t="shared" si="86"/>
        <v>7.5452500000000002</v>
      </c>
    </row>
    <row r="1814" spans="1:9">
      <c r="A1814">
        <v>2000</v>
      </c>
      <c r="B1814" t="s">
        <v>276</v>
      </c>
      <c r="C1814">
        <v>366</v>
      </c>
      <c r="D1814">
        <v>5.8636999999999997</v>
      </c>
      <c r="E1814" s="1" t="str">
        <f>IF(ISNA(VLOOKUP(B1814,Mapping!$K$5:$N$193,4,FALSE)),"Not Found",VLOOKUP(B1814,Mapping!$K$5:$N$193,4,FALSE))</f>
        <v>Horizon Energy Distribution Limited</v>
      </c>
      <c r="F1814" s="1" t="str">
        <f>IF(ISNA(VLOOKUP(B1814,Mapping!$K$5:$O$193,1,FALSE)),"Not Found",VLOOKUP(B1814,Mapping!$K$5:$O$193,5,FALSE))</f>
        <v>Bay of Plenty</v>
      </c>
      <c r="G1814" s="1" t="str">
        <f t="shared" si="84"/>
        <v>Horizon Energy Distribution Limited2000Bay of Plenty</v>
      </c>
      <c r="H1814" s="1" t="str">
        <f t="shared" si="85"/>
        <v>Horizon Energy Distribution Limited2000</v>
      </c>
      <c r="I1814" s="1">
        <f t="shared" si="86"/>
        <v>5.8636999999999997</v>
      </c>
    </row>
    <row r="1815" spans="1:9">
      <c r="A1815">
        <v>2001</v>
      </c>
      <c r="B1815" t="s">
        <v>276</v>
      </c>
      <c r="C1815">
        <v>365</v>
      </c>
      <c r="D1815">
        <v>5.7786999999999997</v>
      </c>
      <c r="E1815" s="1" t="str">
        <f>IF(ISNA(VLOOKUP(B1815,Mapping!$K$5:$N$193,4,FALSE)),"Not Found",VLOOKUP(B1815,Mapping!$K$5:$N$193,4,FALSE))</f>
        <v>Horizon Energy Distribution Limited</v>
      </c>
      <c r="F1815" s="1" t="str">
        <f>IF(ISNA(VLOOKUP(B1815,Mapping!$K$5:$O$193,1,FALSE)),"Not Found",VLOOKUP(B1815,Mapping!$K$5:$O$193,5,FALSE))</f>
        <v>Bay of Plenty</v>
      </c>
      <c r="G1815" s="1" t="str">
        <f t="shared" si="84"/>
        <v>Horizon Energy Distribution Limited2001Bay of Plenty</v>
      </c>
      <c r="H1815" s="1" t="str">
        <f t="shared" si="85"/>
        <v>Horizon Energy Distribution Limited2001</v>
      </c>
      <c r="I1815" s="1">
        <f t="shared" si="86"/>
        <v>5.7786999999999997</v>
      </c>
    </row>
    <row r="1816" spans="1:9">
      <c r="A1816">
        <v>2002</v>
      </c>
      <c r="B1816" t="s">
        <v>276</v>
      </c>
      <c r="C1816">
        <v>365</v>
      </c>
      <c r="D1816">
        <v>5.7996499999999997</v>
      </c>
      <c r="E1816" s="1" t="str">
        <f>IF(ISNA(VLOOKUP(B1816,Mapping!$K$5:$N$193,4,FALSE)),"Not Found",VLOOKUP(B1816,Mapping!$K$5:$N$193,4,FALSE))</f>
        <v>Horizon Energy Distribution Limited</v>
      </c>
      <c r="F1816" s="1" t="str">
        <f>IF(ISNA(VLOOKUP(B1816,Mapping!$K$5:$O$193,1,FALSE)),"Not Found",VLOOKUP(B1816,Mapping!$K$5:$O$193,5,FALSE))</f>
        <v>Bay of Plenty</v>
      </c>
      <c r="G1816" s="1" t="str">
        <f t="shared" si="84"/>
        <v>Horizon Energy Distribution Limited2002Bay of Plenty</v>
      </c>
      <c r="H1816" s="1" t="str">
        <f t="shared" si="85"/>
        <v>Horizon Energy Distribution Limited2002</v>
      </c>
      <c r="I1816" s="1">
        <f t="shared" si="86"/>
        <v>5.7996499999999997</v>
      </c>
    </row>
    <row r="1817" spans="1:9">
      <c r="A1817">
        <v>2003</v>
      </c>
      <c r="B1817" t="s">
        <v>276</v>
      </c>
      <c r="C1817">
        <v>365</v>
      </c>
      <c r="D1817">
        <v>5.7699499999999997</v>
      </c>
      <c r="E1817" s="1" t="str">
        <f>IF(ISNA(VLOOKUP(B1817,Mapping!$K$5:$N$193,4,FALSE)),"Not Found",VLOOKUP(B1817,Mapping!$K$5:$N$193,4,FALSE))</f>
        <v>Horizon Energy Distribution Limited</v>
      </c>
      <c r="F1817" s="1" t="str">
        <f>IF(ISNA(VLOOKUP(B1817,Mapping!$K$5:$O$193,1,FALSE)),"Not Found",VLOOKUP(B1817,Mapping!$K$5:$O$193,5,FALSE))</f>
        <v>Bay of Plenty</v>
      </c>
      <c r="G1817" s="1" t="str">
        <f t="shared" si="84"/>
        <v>Horizon Energy Distribution Limited2003Bay of Plenty</v>
      </c>
      <c r="H1817" s="1" t="str">
        <f t="shared" si="85"/>
        <v>Horizon Energy Distribution Limited2003</v>
      </c>
      <c r="I1817" s="1">
        <f t="shared" si="86"/>
        <v>5.7699499999999997</v>
      </c>
    </row>
    <row r="1818" spans="1:9">
      <c r="A1818">
        <v>2004</v>
      </c>
      <c r="B1818" t="s">
        <v>276</v>
      </c>
      <c r="C1818">
        <v>366</v>
      </c>
      <c r="D1818">
        <v>5.5950499999999996</v>
      </c>
      <c r="E1818" s="1" t="str">
        <f>IF(ISNA(VLOOKUP(B1818,Mapping!$K$5:$N$193,4,FALSE)),"Not Found",VLOOKUP(B1818,Mapping!$K$5:$N$193,4,FALSE))</f>
        <v>Horizon Energy Distribution Limited</v>
      </c>
      <c r="F1818" s="1" t="str">
        <f>IF(ISNA(VLOOKUP(B1818,Mapping!$K$5:$O$193,1,FALSE)),"Not Found",VLOOKUP(B1818,Mapping!$K$5:$O$193,5,FALSE))</f>
        <v>Bay of Plenty</v>
      </c>
      <c r="G1818" s="1" t="str">
        <f t="shared" si="84"/>
        <v>Horizon Energy Distribution Limited2004Bay of Plenty</v>
      </c>
      <c r="H1818" s="1" t="str">
        <f t="shared" si="85"/>
        <v>Horizon Energy Distribution Limited2004</v>
      </c>
      <c r="I1818" s="1">
        <f t="shared" si="86"/>
        <v>5.5950499999999996</v>
      </c>
    </row>
    <row r="1819" spans="1:9">
      <c r="A1819">
        <v>2005</v>
      </c>
      <c r="B1819" t="s">
        <v>276</v>
      </c>
      <c r="C1819">
        <v>365</v>
      </c>
      <c r="D1819">
        <v>5.7209000000000003</v>
      </c>
      <c r="E1819" s="1" t="str">
        <f>IF(ISNA(VLOOKUP(B1819,Mapping!$K$5:$N$193,4,FALSE)),"Not Found",VLOOKUP(B1819,Mapping!$K$5:$N$193,4,FALSE))</f>
        <v>Horizon Energy Distribution Limited</v>
      </c>
      <c r="F1819" s="1" t="str">
        <f>IF(ISNA(VLOOKUP(B1819,Mapping!$K$5:$O$193,1,FALSE)),"Not Found",VLOOKUP(B1819,Mapping!$K$5:$O$193,5,FALSE))</f>
        <v>Bay of Plenty</v>
      </c>
      <c r="G1819" s="1" t="str">
        <f t="shared" si="84"/>
        <v>Horizon Energy Distribution Limited2005Bay of Plenty</v>
      </c>
      <c r="H1819" s="1" t="str">
        <f t="shared" si="85"/>
        <v>Horizon Energy Distribution Limited2005</v>
      </c>
      <c r="I1819" s="1">
        <f t="shared" si="86"/>
        <v>5.7209000000000003</v>
      </c>
    </row>
    <row r="1820" spans="1:9">
      <c r="A1820">
        <v>2006</v>
      </c>
      <c r="B1820" t="s">
        <v>276</v>
      </c>
      <c r="C1820">
        <v>365</v>
      </c>
      <c r="D1820">
        <v>5.7688499999999996</v>
      </c>
      <c r="E1820" s="1" t="str">
        <f>IF(ISNA(VLOOKUP(B1820,Mapping!$K$5:$N$193,4,FALSE)),"Not Found",VLOOKUP(B1820,Mapping!$K$5:$N$193,4,FALSE))</f>
        <v>Horizon Energy Distribution Limited</v>
      </c>
      <c r="F1820" s="1" t="str">
        <f>IF(ISNA(VLOOKUP(B1820,Mapping!$K$5:$O$193,1,FALSE)),"Not Found",VLOOKUP(B1820,Mapping!$K$5:$O$193,5,FALSE))</f>
        <v>Bay of Plenty</v>
      </c>
      <c r="G1820" s="1" t="str">
        <f t="shared" si="84"/>
        <v>Horizon Energy Distribution Limited2006Bay of Plenty</v>
      </c>
      <c r="H1820" s="1" t="str">
        <f t="shared" si="85"/>
        <v>Horizon Energy Distribution Limited2006</v>
      </c>
      <c r="I1820" s="1">
        <f t="shared" si="86"/>
        <v>5.7688499999999996</v>
      </c>
    </row>
    <row r="1821" spans="1:9">
      <c r="A1821">
        <v>2007</v>
      </c>
      <c r="B1821" t="s">
        <v>276</v>
      </c>
      <c r="C1821">
        <v>365</v>
      </c>
      <c r="D1821">
        <v>5.8680500000000002</v>
      </c>
      <c r="E1821" s="1" t="str">
        <f>IF(ISNA(VLOOKUP(B1821,Mapping!$K$5:$N$193,4,FALSE)),"Not Found",VLOOKUP(B1821,Mapping!$K$5:$N$193,4,FALSE))</f>
        <v>Horizon Energy Distribution Limited</v>
      </c>
      <c r="F1821" s="1" t="str">
        <f>IF(ISNA(VLOOKUP(B1821,Mapping!$K$5:$O$193,1,FALSE)),"Not Found",VLOOKUP(B1821,Mapping!$K$5:$O$193,5,FALSE))</f>
        <v>Bay of Plenty</v>
      </c>
      <c r="G1821" s="1" t="str">
        <f t="shared" si="84"/>
        <v>Horizon Energy Distribution Limited2007Bay of Plenty</v>
      </c>
      <c r="H1821" s="1" t="str">
        <f t="shared" si="85"/>
        <v>Horizon Energy Distribution Limited2007</v>
      </c>
      <c r="I1821" s="1">
        <f t="shared" si="86"/>
        <v>5.8680500000000002</v>
      </c>
    </row>
    <row r="1822" spans="1:9">
      <c r="A1822">
        <v>2008</v>
      </c>
      <c r="B1822" t="s">
        <v>276</v>
      </c>
      <c r="C1822">
        <v>366</v>
      </c>
      <c r="D1822">
        <v>5.9889999999999999</v>
      </c>
      <c r="E1822" s="1" t="str">
        <f>IF(ISNA(VLOOKUP(B1822,Mapping!$K$5:$N$193,4,FALSE)),"Not Found",VLOOKUP(B1822,Mapping!$K$5:$N$193,4,FALSE))</f>
        <v>Horizon Energy Distribution Limited</v>
      </c>
      <c r="F1822" s="1" t="str">
        <f>IF(ISNA(VLOOKUP(B1822,Mapping!$K$5:$O$193,1,FALSE)),"Not Found",VLOOKUP(B1822,Mapping!$K$5:$O$193,5,FALSE))</f>
        <v>Bay of Plenty</v>
      </c>
      <c r="G1822" s="1" t="str">
        <f t="shared" si="84"/>
        <v>Horizon Energy Distribution Limited2008Bay of Plenty</v>
      </c>
      <c r="H1822" s="1" t="str">
        <f t="shared" si="85"/>
        <v>Horizon Energy Distribution Limited2008</v>
      </c>
      <c r="I1822" s="1">
        <f t="shared" si="86"/>
        <v>5.9889999999999999</v>
      </c>
    </row>
    <row r="1823" spans="1:9">
      <c r="A1823">
        <v>2009</v>
      </c>
      <c r="B1823" t="s">
        <v>276</v>
      </c>
      <c r="C1823">
        <v>365</v>
      </c>
      <c r="D1823">
        <v>6.0692500000000003</v>
      </c>
      <c r="E1823" s="1" t="str">
        <f>IF(ISNA(VLOOKUP(B1823,Mapping!$K$5:$N$193,4,FALSE)),"Not Found",VLOOKUP(B1823,Mapping!$K$5:$N$193,4,FALSE))</f>
        <v>Horizon Energy Distribution Limited</v>
      </c>
      <c r="F1823" s="1" t="str">
        <f>IF(ISNA(VLOOKUP(B1823,Mapping!$K$5:$O$193,1,FALSE)),"Not Found",VLOOKUP(B1823,Mapping!$K$5:$O$193,5,FALSE))</f>
        <v>Bay of Plenty</v>
      </c>
      <c r="G1823" s="1" t="str">
        <f t="shared" si="84"/>
        <v>Horizon Energy Distribution Limited2009Bay of Plenty</v>
      </c>
      <c r="H1823" s="1" t="str">
        <f t="shared" si="85"/>
        <v>Horizon Energy Distribution Limited2009</v>
      </c>
      <c r="I1823" s="1">
        <f t="shared" si="86"/>
        <v>6.0692500000000003</v>
      </c>
    </row>
    <row r="1824" spans="1:9">
      <c r="A1824">
        <v>2010</v>
      </c>
      <c r="B1824" t="s">
        <v>276</v>
      </c>
      <c r="C1824">
        <v>365</v>
      </c>
      <c r="D1824">
        <v>6.11205</v>
      </c>
      <c r="E1824" s="1" t="str">
        <f>IF(ISNA(VLOOKUP(B1824,Mapping!$K$5:$N$193,4,FALSE)),"Not Found",VLOOKUP(B1824,Mapping!$K$5:$N$193,4,FALSE))</f>
        <v>Horizon Energy Distribution Limited</v>
      </c>
      <c r="F1824" s="1" t="str">
        <f>IF(ISNA(VLOOKUP(B1824,Mapping!$K$5:$O$193,1,FALSE)),"Not Found",VLOOKUP(B1824,Mapping!$K$5:$O$193,5,FALSE))</f>
        <v>Bay of Plenty</v>
      </c>
      <c r="G1824" s="1" t="str">
        <f t="shared" si="84"/>
        <v>Horizon Energy Distribution Limited2010Bay of Plenty</v>
      </c>
      <c r="H1824" s="1" t="str">
        <f t="shared" si="85"/>
        <v>Horizon Energy Distribution Limited2010</v>
      </c>
      <c r="I1824" s="1">
        <f t="shared" si="86"/>
        <v>6.11205</v>
      </c>
    </row>
    <row r="1825" spans="1:9">
      <c r="A1825">
        <v>2011</v>
      </c>
      <c r="B1825" t="s">
        <v>276</v>
      </c>
      <c r="C1825">
        <v>181</v>
      </c>
      <c r="D1825">
        <v>2.5875499999999998</v>
      </c>
      <c r="E1825" s="1" t="str">
        <f>IF(ISNA(VLOOKUP(B1825,Mapping!$K$5:$N$193,4,FALSE)),"Not Found",VLOOKUP(B1825,Mapping!$K$5:$N$193,4,FALSE))</f>
        <v>Horizon Energy Distribution Limited</v>
      </c>
      <c r="F1825" s="1" t="str">
        <f>IF(ISNA(VLOOKUP(B1825,Mapping!$K$5:$O$193,1,FALSE)),"Not Found",VLOOKUP(B1825,Mapping!$K$5:$O$193,5,FALSE))</f>
        <v>Bay of Plenty</v>
      </c>
      <c r="G1825" s="1" t="str">
        <f t="shared" si="84"/>
        <v>Horizon Energy Distribution Limited2011Bay of Plenty</v>
      </c>
      <c r="H1825" s="1" t="str">
        <f t="shared" si="85"/>
        <v>Horizon Energy Distribution Limited2011</v>
      </c>
      <c r="I1825" s="1">
        <f t="shared" si="86"/>
        <v>2.5875499999999998</v>
      </c>
    </row>
    <row r="1826" spans="1:9">
      <c r="A1826">
        <v>2000</v>
      </c>
      <c r="B1826" t="s">
        <v>277</v>
      </c>
      <c r="C1826">
        <v>366</v>
      </c>
      <c r="D1826">
        <v>338.22645</v>
      </c>
      <c r="E1826" s="1" t="str">
        <f>IF(ISNA(VLOOKUP(B1826,Mapping!$K$5:$N$193,4,FALSE)),"Not Found",VLOOKUP(B1826,Mapping!$K$5:$N$193,4,FALSE))</f>
        <v>Wellington Electricity Lines Limited</v>
      </c>
      <c r="F1826" s="1" t="str">
        <f>IF(ISNA(VLOOKUP(B1826,Mapping!$K$5:$O$193,1,FALSE)),"Not Found",VLOOKUP(B1826,Mapping!$K$5:$O$193,5,FALSE))</f>
        <v>Wellington</v>
      </c>
      <c r="G1826" s="1" t="str">
        <f t="shared" si="84"/>
        <v>Wellington Electricity Lines Limited2000Wellington</v>
      </c>
      <c r="H1826" s="1" t="str">
        <f t="shared" si="85"/>
        <v>Wellington Electricity Lines Limited2000</v>
      </c>
      <c r="I1826" s="1">
        <f t="shared" si="86"/>
        <v>338.22645</v>
      </c>
    </row>
    <row r="1827" spans="1:9">
      <c r="A1827">
        <v>2001</v>
      </c>
      <c r="B1827" t="s">
        <v>277</v>
      </c>
      <c r="C1827">
        <v>365</v>
      </c>
      <c r="D1827">
        <v>339.09140000000002</v>
      </c>
      <c r="E1827" s="1" t="str">
        <f>IF(ISNA(VLOOKUP(B1827,Mapping!$K$5:$N$193,4,FALSE)),"Not Found",VLOOKUP(B1827,Mapping!$K$5:$N$193,4,FALSE))</f>
        <v>Wellington Electricity Lines Limited</v>
      </c>
      <c r="F1827" s="1" t="str">
        <f>IF(ISNA(VLOOKUP(B1827,Mapping!$K$5:$O$193,1,FALSE)),"Not Found",VLOOKUP(B1827,Mapping!$K$5:$O$193,5,FALSE))</f>
        <v>Wellington</v>
      </c>
      <c r="G1827" s="1" t="str">
        <f t="shared" si="84"/>
        <v>Wellington Electricity Lines Limited2001Wellington</v>
      </c>
      <c r="H1827" s="1" t="str">
        <f t="shared" si="85"/>
        <v>Wellington Electricity Lines Limited2001</v>
      </c>
      <c r="I1827" s="1">
        <f t="shared" si="86"/>
        <v>339.09140000000002</v>
      </c>
    </row>
    <row r="1828" spans="1:9">
      <c r="A1828">
        <v>2002</v>
      </c>
      <c r="B1828" t="s">
        <v>277</v>
      </c>
      <c r="C1828">
        <v>365</v>
      </c>
      <c r="D1828">
        <v>354.91415000000001</v>
      </c>
      <c r="E1828" s="1" t="str">
        <f>IF(ISNA(VLOOKUP(B1828,Mapping!$K$5:$N$193,4,FALSE)),"Not Found",VLOOKUP(B1828,Mapping!$K$5:$N$193,4,FALSE))</f>
        <v>Wellington Electricity Lines Limited</v>
      </c>
      <c r="F1828" s="1" t="str">
        <f>IF(ISNA(VLOOKUP(B1828,Mapping!$K$5:$O$193,1,FALSE)),"Not Found",VLOOKUP(B1828,Mapping!$K$5:$O$193,5,FALSE))</f>
        <v>Wellington</v>
      </c>
      <c r="G1828" s="1" t="str">
        <f t="shared" si="84"/>
        <v>Wellington Electricity Lines Limited2002Wellington</v>
      </c>
      <c r="H1828" s="1" t="str">
        <f t="shared" si="85"/>
        <v>Wellington Electricity Lines Limited2002</v>
      </c>
      <c r="I1828" s="1">
        <f t="shared" si="86"/>
        <v>354.91415000000001</v>
      </c>
    </row>
    <row r="1829" spans="1:9">
      <c r="A1829">
        <v>2003</v>
      </c>
      <c r="B1829" t="s">
        <v>277</v>
      </c>
      <c r="C1829">
        <v>365</v>
      </c>
      <c r="D1829">
        <v>352.54235</v>
      </c>
      <c r="E1829" s="1" t="str">
        <f>IF(ISNA(VLOOKUP(B1829,Mapping!$K$5:$N$193,4,FALSE)),"Not Found",VLOOKUP(B1829,Mapping!$K$5:$N$193,4,FALSE))</f>
        <v>Wellington Electricity Lines Limited</v>
      </c>
      <c r="F1829" s="1" t="str">
        <f>IF(ISNA(VLOOKUP(B1829,Mapping!$K$5:$O$193,1,FALSE)),"Not Found",VLOOKUP(B1829,Mapping!$K$5:$O$193,5,FALSE))</f>
        <v>Wellington</v>
      </c>
      <c r="G1829" s="1" t="str">
        <f t="shared" si="84"/>
        <v>Wellington Electricity Lines Limited2003Wellington</v>
      </c>
      <c r="H1829" s="1" t="str">
        <f t="shared" si="85"/>
        <v>Wellington Electricity Lines Limited2003</v>
      </c>
      <c r="I1829" s="1">
        <f t="shared" si="86"/>
        <v>352.54235</v>
      </c>
    </row>
    <row r="1830" spans="1:9">
      <c r="A1830">
        <v>2004</v>
      </c>
      <c r="B1830" t="s">
        <v>277</v>
      </c>
      <c r="C1830">
        <v>366</v>
      </c>
      <c r="D1830">
        <v>375.45030000000003</v>
      </c>
      <c r="E1830" s="1" t="str">
        <f>IF(ISNA(VLOOKUP(B1830,Mapping!$K$5:$N$193,4,FALSE)),"Not Found",VLOOKUP(B1830,Mapping!$K$5:$N$193,4,FALSE))</f>
        <v>Wellington Electricity Lines Limited</v>
      </c>
      <c r="F1830" s="1" t="str">
        <f>IF(ISNA(VLOOKUP(B1830,Mapping!$K$5:$O$193,1,FALSE)),"Not Found",VLOOKUP(B1830,Mapping!$K$5:$O$193,5,FALSE))</f>
        <v>Wellington</v>
      </c>
      <c r="G1830" s="1" t="str">
        <f t="shared" si="84"/>
        <v>Wellington Electricity Lines Limited2004Wellington</v>
      </c>
      <c r="H1830" s="1" t="str">
        <f t="shared" si="85"/>
        <v>Wellington Electricity Lines Limited2004</v>
      </c>
      <c r="I1830" s="1">
        <f t="shared" si="86"/>
        <v>375.45030000000003</v>
      </c>
    </row>
    <row r="1831" spans="1:9">
      <c r="A1831">
        <v>2005</v>
      </c>
      <c r="B1831" t="s">
        <v>277</v>
      </c>
      <c r="C1831">
        <v>365</v>
      </c>
      <c r="D1831">
        <v>370.31774999999999</v>
      </c>
      <c r="E1831" s="1" t="str">
        <f>IF(ISNA(VLOOKUP(B1831,Mapping!$K$5:$N$193,4,FALSE)),"Not Found",VLOOKUP(B1831,Mapping!$K$5:$N$193,4,FALSE))</f>
        <v>Wellington Electricity Lines Limited</v>
      </c>
      <c r="F1831" s="1" t="str">
        <f>IF(ISNA(VLOOKUP(B1831,Mapping!$K$5:$O$193,1,FALSE)),"Not Found",VLOOKUP(B1831,Mapping!$K$5:$O$193,5,FALSE))</f>
        <v>Wellington</v>
      </c>
      <c r="G1831" s="1" t="str">
        <f t="shared" si="84"/>
        <v>Wellington Electricity Lines Limited2005Wellington</v>
      </c>
      <c r="H1831" s="1" t="str">
        <f t="shared" si="85"/>
        <v>Wellington Electricity Lines Limited2005</v>
      </c>
      <c r="I1831" s="1">
        <f t="shared" si="86"/>
        <v>370.31774999999999</v>
      </c>
    </row>
    <row r="1832" spans="1:9">
      <c r="A1832">
        <v>2006</v>
      </c>
      <c r="B1832" t="s">
        <v>277</v>
      </c>
      <c r="C1832">
        <v>365</v>
      </c>
      <c r="D1832">
        <v>389.00465000000003</v>
      </c>
      <c r="E1832" s="1" t="str">
        <f>IF(ISNA(VLOOKUP(B1832,Mapping!$K$5:$N$193,4,FALSE)),"Not Found",VLOOKUP(B1832,Mapping!$K$5:$N$193,4,FALSE))</f>
        <v>Wellington Electricity Lines Limited</v>
      </c>
      <c r="F1832" s="1" t="str">
        <f>IF(ISNA(VLOOKUP(B1832,Mapping!$K$5:$O$193,1,FALSE)),"Not Found",VLOOKUP(B1832,Mapping!$K$5:$O$193,5,FALSE))</f>
        <v>Wellington</v>
      </c>
      <c r="G1832" s="1" t="str">
        <f t="shared" si="84"/>
        <v>Wellington Electricity Lines Limited2006Wellington</v>
      </c>
      <c r="H1832" s="1" t="str">
        <f t="shared" si="85"/>
        <v>Wellington Electricity Lines Limited2006</v>
      </c>
      <c r="I1832" s="1">
        <f t="shared" si="86"/>
        <v>389.00465000000003</v>
      </c>
    </row>
    <row r="1833" spans="1:9">
      <c r="A1833">
        <v>2007</v>
      </c>
      <c r="B1833" t="s">
        <v>277</v>
      </c>
      <c r="C1833">
        <v>365</v>
      </c>
      <c r="D1833">
        <v>387.03885000000002</v>
      </c>
      <c r="E1833" s="1" t="str">
        <f>IF(ISNA(VLOOKUP(B1833,Mapping!$K$5:$N$193,4,FALSE)),"Not Found",VLOOKUP(B1833,Mapping!$K$5:$N$193,4,FALSE))</f>
        <v>Wellington Electricity Lines Limited</v>
      </c>
      <c r="F1833" s="1" t="str">
        <f>IF(ISNA(VLOOKUP(B1833,Mapping!$K$5:$O$193,1,FALSE)),"Not Found",VLOOKUP(B1833,Mapping!$K$5:$O$193,5,FALSE))</f>
        <v>Wellington</v>
      </c>
      <c r="G1833" s="1" t="str">
        <f t="shared" si="84"/>
        <v>Wellington Electricity Lines Limited2007Wellington</v>
      </c>
      <c r="H1833" s="1" t="str">
        <f t="shared" si="85"/>
        <v>Wellington Electricity Lines Limited2007</v>
      </c>
      <c r="I1833" s="1">
        <f t="shared" si="86"/>
        <v>387.03885000000002</v>
      </c>
    </row>
    <row r="1834" spans="1:9">
      <c r="A1834">
        <v>2008</v>
      </c>
      <c r="B1834" t="s">
        <v>277</v>
      </c>
      <c r="C1834">
        <v>366</v>
      </c>
      <c r="D1834">
        <v>391.74209999999999</v>
      </c>
      <c r="E1834" s="1" t="str">
        <f>IF(ISNA(VLOOKUP(B1834,Mapping!$K$5:$N$193,4,FALSE)),"Not Found",VLOOKUP(B1834,Mapping!$K$5:$N$193,4,FALSE))</f>
        <v>Wellington Electricity Lines Limited</v>
      </c>
      <c r="F1834" s="1" t="str">
        <f>IF(ISNA(VLOOKUP(B1834,Mapping!$K$5:$O$193,1,FALSE)),"Not Found",VLOOKUP(B1834,Mapping!$K$5:$O$193,5,FALSE))</f>
        <v>Wellington</v>
      </c>
      <c r="G1834" s="1" t="str">
        <f t="shared" si="84"/>
        <v>Wellington Electricity Lines Limited2008Wellington</v>
      </c>
      <c r="H1834" s="1" t="str">
        <f t="shared" si="85"/>
        <v>Wellington Electricity Lines Limited2008</v>
      </c>
      <c r="I1834" s="1">
        <f t="shared" si="86"/>
        <v>391.74209999999999</v>
      </c>
    </row>
    <row r="1835" spans="1:9">
      <c r="A1835">
        <v>2009</v>
      </c>
      <c r="B1835" t="s">
        <v>277</v>
      </c>
      <c r="C1835">
        <v>365</v>
      </c>
      <c r="D1835">
        <v>405.52544999999998</v>
      </c>
      <c r="E1835" s="1" t="str">
        <f>IF(ISNA(VLOOKUP(B1835,Mapping!$K$5:$N$193,4,FALSE)),"Not Found",VLOOKUP(B1835,Mapping!$K$5:$N$193,4,FALSE))</f>
        <v>Wellington Electricity Lines Limited</v>
      </c>
      <c r="F1835" s="1" t="str">
        <f>IF(ISNA(VLOOKUP(B1835,Mapping!$K$5:$O$193,1,FALSE)),"Not Found",VLOOKUP(B1835,Mapping!$K$5:$O$193,5,FALSE))</f>
        <v>Wellington</v>
      </c>
      <c r="G1835" s="1" t="str">
        <f t="shared" si="84"/>
        <v>Wellington Electricity Lines Limited2009Wellington</v>
      </c>
      <c r="H1835" s="1" t="str">
        <f t="shared" si="85"/>
        <v>Wellington Electricity Lines Limited2009</v>
      </c>
      <c r="I1835" s="1">
        <f t="shared" si="86"/>
        <v>405.52544999999998</v>
      </c>
    </row>
    <row r="1836" spans="1:9">
      <c r="A1836">
        <v>2010</v>
      </c>
      <c r="B1836" t="s">
        <v>277</v>
      </c>
      <c r="C1836">
        <v>365</v>
      </c>
      <c r="D1836">
        <v>399.46305000000001</v>
      </c>
      <c r="E1836" s="1" t="str">
        <f>IF(ISNA(VLOOKUP(B1836,Mapping!$K$5:$N$193,4,FALSE)),"Not Found",VLOOKUP(B1836,Mapping!$K$5:$N$193,4,FALSE))</f>
        <v>Wellington Electricity Lines Limited</v>
      </c>
      <c r="F1836" s="1" t="str">
        <f>IF(ISNA(VLOOKUP(B1836,Mapping!$K$5:$O$193,1,FALSE)),"Not Found",VLOOKUP(B1836,Mapping!$K$5:$O$193,5,FALSE))</f>
        <v>Wellington</v>
      </c>
      <c r="G1836" s="1" t="str">
        <f t="shared" si="84"/>
        <v>Wellington Electricity Lines Limited2010Wellington</v>
      </c>
      <c r="H1836" s="1" t="str">
        <f t="shared" si="85"/>
        <v>Wellington Electricity Lines Limited2010</v>
      </c>
      <c r="I1836" s="1">
        <f t="shared" si="86"/>
        <v>399.46305000000001</v>
      </c>
    </row>
    <row r="1837" spans="1:9">
      <c r="A1837">
        <v>2011</v>
      </c>
      <c r="B1837" t="s">
        <v>277</v>
      </c>
      <c r="C1837">
        <v>181</v>
      </c>
      <c r="D1837">
        <v>188.39425</v>
      </c>
      <c r="E1837" s="1" t="str">
        <f>IF(ISNA(VLOOKUP(B1837,Mapping!$K$5:$N$193,4,FALSE)),"Not Found",VLOOKUP(B1837,Mapping!$K$5:$N$193,4,FALSE))</f>
        <v>Wellington Electricity Lines Limited</v>
      </c>
      <c r="F1837" s="1" t="str">
        <f>IF(ISNA(VLOOKUP(B1837,Mapping!$K$5:$O$193,1,FALSE)),"Not Found",VLOOKUP(B1837,Mapping!$K$5:$O$193,5,FALSE))</f>
        <v>Wellington</v>
      </c>
      <c r="G1837" s="1" t="str">
        <f t="shared" si="84"/>
        <v>Wellington Electricity Lines Limited2011Wellington</v>
      </c>
      <c r="H1837" s="1" t="str">
        <f t="shared" si="85"/>
        <v>Wellington Electricity Lines Limited2011</v>
      </c>
      <c r="I1837" s="1">
        <f t="shared" si="86"/>
        <v>188.39425</v>
      </c>
    </row>
    <row r="1838" spans="1:9">
      <c r="A1838">
        <v>2000</v>
      </c>
      <c r="B1838" t="s">
        <v>278</v>
      </c>
      <c r="C1838">
        <v>366</v>
      </c>
      <c r="D1838">
        <v>29.541350000000001</v>
      </c>
      <c r="E1838" s="1" t="str">
        <f>IF(ISNA(VLOOKUP(B1838,Mapping!$K$5:$N$193,4,FALSE)),"Not Found",VLOOKUP(B1838,Mapping!$K$5:$N$193,4,FALSE))</f>
        <v>The Lines Company</v>
      </c>
      <c r="F1838" s="1" t="str">
        <f>IF(ISNA(VLOOKUP(B1838,Mapping!$K$5:$O$193,1,FALSE)),"Not Found",VLOOKUP(B1838,Mapping!$K$5:$O$193,5,FALSE))</f>
        <v>Waikato</v>
      </c>
      <c r="G1838" s="1" t="str">
        <f t="shared" si="84"/>
        <v>The Lines Company2000Waikato</v>
      </c>
      <c r="H1838" s="1" t="str">
        <f t="shared" si="85"/>
        <v>The Lines Company2000</v>
      </c>
      <c r="I1838" s="1">
        <f t="shared" si="86"/>
        <v>29.541350000000001</v>
      </c>
    </row>
    <row r="1839" spans="1:9">
      <c r="A1839">
        <v>2001</v>
      </c>
      <c r="B1839" t="s">
        <v>278</v>
      </c>
      <c r="C1839">
        <v>365</v>
      </c>
      <c r="D1839">
        <v>28.83745</v>
      </c>
      <c r="E1839" s="1" t="str">
        <f>IF(ISNA(VLOOKUP(B1839,Mapping!$K$5:$N$193,4,FALSE)),"Not Found",VLOOKUP(B1839,Mapping!$K$5:$N$193,4,FALSE))</f>
        <v>The Lines Company</v>
      </c>
      <c r="F1839" s="1" t="str">
        <f>IF(ISNA(VLOOKUP(B1839,Mapping!$K$5:$O$193,1,FALSE)),"Not Found",VLOOKUP(B1839,Mapping!$K$5:$O$193,5,FALSE))</f>
        <v>Waikato</v>
      </c>
      <c r="G1839" s="1" t="str">
        <f t="shared" si="84"/>
        <v>The Lines Company2001Waikato</v>
      </c>
      <c r="H1839" s="1" t="str">
        <f t="shared" si="85"/>
        <v>The Lines Company2001</v>
      </c>
      <c r="I1839" s="1">
        <f t="shared" si="86"/>
        <v>28.83745</v>
      </c>
    </row>
    <row r="1840" spans="1:9">
      <c r="A1840">
        <v>2002</v>
      </c>
      <c r="B1840" t="s">
        <v>278</v>
      </c>
      <c r="C1840">
        <v>365</v>
      </c>
      <c r="D1840">
        <v>29.690349999999999</v>
      </c>
      <c r="E1840" s="1" t="str">
        <f>IF(ISNA(VLOOKUP(B1840,Mapping!$K$5:$N$193,4,FALSE)),"Not Found",VLOOKUP(B1840,Mapping!$K$5:$N$193,4,FALSE))</f>
        <v>The Lines Company</v>
      </c>
      <c r="F1840" s="1" t="str">
        <f>IF(ISNA(VLOOKUP(B1840,Mapping!$K$5:$O$193,1,FALSE)),"Not Found",VLOOKUP(B1840,Mapping!$K$5:$O$193,5,FALSE))</f>
        <v>Waikato</v>
      </c>
      <c r="G1840" s="1" t="str">
        <f t="shared" si="84"/>
        <v>The Lines Company2002Waikato</v>
      </c>
      <c r="H1840" s="1" t="str">
        <f t="shared" si="85"/>
        <v>The Lines Company2002</v>
      </c>
      <c r="I1840" s="1">
        <f t="shared" si="86"/>
        <v>29.690349999999999</v>
      </c>
    </row>
    <row r="1841" spans="1:9">
      <c r="A1841">
        <v>2003</v>
      </c>
      <c r="B1841" t="s">
        <v>278</v>
      </c>
      <c r="C1841">
        <v>365</v>
      </c>
      <c r="D1841">
        <v>33.054699999999997</v>
      </c>
      <c r="E1841" s="1" t="str">
        <f>IF(ISNA(VLOOKUP(B1841,Mapping!$K$5:$N$193,4,FALSE)),"Not Found",VLOOKUP(B1841,Mapping!$K$5:$N$193,4,FALSE))</f>
        <v>The Lines Company</v>
      </c>
      <c r="F1841" s="1" t="str">
        <f>IF(ISNA(VLOOKUP(B1841,Mapping!$K$5:$O$193,1,FALSE)),"Not Found",VLOOKUP(B1841,Mapping!$K$5:$O$193,5,FALSE))</f>
        <v>Waikato</v>
      </c>
      <c r="G1841" s="1" t="str">
        <f t="shared" si="84"/>
        <v>The Lines Company2003Waikato</v>
      </c>
      <c r="H1841" s="1" t="str">
        <f t="shared" si="85"/>
        <v>The Lines Company2003</v>
      </c>
      <c r="I1841" s="1">
        <f t="shared" si="86"/>
        <v>33.054699999999997</v>
      </c>
    </row>
    <row r="1842" spans="1:9">
      <c r="A1842">
        <v>2004</v>
      </c>
      <c r="B1842" t="s">
        <v>278</v>
      </c>
      <c r="C1842">
        <v>366</v>
      </c>
      <c r="D1842">
        <v>34.476149999999997</v>
      </c>
      <c r="E1842" s="1" t="str">
        <f>IF(ISNA(VLOOKUP(B1842,Mapping!$K$5:$N$193,4,FALSE)),"Not Found",VLOOKUP(B1842,Mapping!$K$5:$N$193,4,FALSE))</f>
        <v>The Lines Company</v>
      </c>
      <c r="F1842" s="1" t="str">
        <f>IF(ISNA(VLOOKUP(B1842,Mapping!$K$5:$O$193,1,FALSE)),"Not Found",VLOOKUP(B1842,Mapping!$K$5:$O$193,5,FALSE))</f>
        <v>Waikato</v>
      </c>
      <c r="G1842" s="1" t="str">
        <f t="shared" si="84"/>
        <v>The Lines Company2004Waikato</v>
      </c>
      <c r="H1842" s="1" t="str">
        <f t="shared" si="85"/>
        <v>The Lines Company2004</v>
      </c>
      <c r="I1842" s="1">
        <f t="shared" si="86"/>
        <v>34.476149999999997</v>
      </c>
    </row>
    <row r="1843" spans="1:9">
      <c r="A1843">
        <v>2005</v>
      </c>
      <c r="B1843" t="s">
        <v>278</v>
      </c>
      <c r="C1843">
        <v>365</v>
      </c>
      <c r="D1843">
        <v>34.371200000000002</v>
      </c>
      <c r="E1843" s="1" t="str">
        <f>IF(ISNA(VLOOKUP(B1843,Mapping!$K$5:$N$193,4,FALSE)),"Not Found",VLOOKUP(B1843,Mapping!$K$5:$N$193,4,FALSE))</f>
        <v>The Lines Company</v>
      </c>
      <c r="F1843" s="1" t="str">
        <f>IF(ISNA(VLOOKUP(B1843,Mapping!$K$5:$O$193,1,FALSE)),"Not Found",VLOOKUP(B1843,Mapping!$K$5:$O$193,5,FALSE))</f>
        <v>Waikato</v>
      </c>
      <c r="G1843" s="1" t="str">
        <f t="shared" si="84"/>
        <v>The Lines Company2005Waikato</v>
      </c>
      <c r="H1843" s="1" t="str">
        <f t="shared" si="85"/>
        <v>The Lines Company2005</v>
      </c>
      <c r="I1843" s="1">
        <f t="shared" si="86"/>
        <v>34.371200000000002</v>
      </c>
    </row>
    <row r="1844" spans="1:9">
      <c r="A1844">
        <v>2006</v>
      </c>
      <c r="B1844" t="s">
        <v>278</v>
      </c>
      <c r="C1844">
        <v>365</v>
      </c>
      <c r="D1844">
        <v>36.777500000000003</v>
      </c>
      <c r="E1844" s="1" t="str">
        <f>IF(ISNA(VLOOKUP(B1844,Mapping!$K$5:$N$193,4,FALSE)),"Not Found",VLOOKUP(B1844,Mapping!$K$5:$N$193,4,FALSE))</f>
        <v>The Lines Company</v>
      </c>
      <c r="F1844" s="1" t="str">
        <f>IF(ISNA(VLOOKUP(B1844,Mapping!$K$5:$O$193,1,FALSE)),"Not Found",VLOOKUP(B1844,Mapping!$K$5:$O$193,5,FALSE))</f>
        <v>Waikato</v>
      </c>
      <c r="G1844" s="1" t="str">
        <f t="shared" si="84"/>
        <v>The Lines Company2006Waikato</v>
      </c>
      <c r="H1844" s="1" t="str">
        <f t="shared" si="85"/>
        <v>The Lines Company2006</v>
      </c>
      <c r="I1844" s="1">
        <f t="shared" si="86"/>
        <v>36.777500000000003</v>
      </c>
    </row>
    <row r="1845" spans="1:9">
      <c r="A1845">
        <v>2007</v>
      </c>
      <c r="B1845" t="s">
        <v>278</v>
      </c>
      <c r="C1845">
        <v>365</v>
      </c>
      <c r="D1845">
        <v>37.209400000000002</v>
      </c>
      <c r="E1845" s="1" t="str">
        <f>IF(ISNA(VLOOKUP(B1845,Mapping!$K$5:$N$193,4,FALSE)),"Not Found",VLOOKUP(B1845,Mapping!$K$5:$N$193,4,FALSE))</f>
        <v>The Lines Company</v>
      </c>
      <c r="F1845" s="1" t="str">
        <f>IF(ISNA(VLOOKUP(B1845,Mapping!$K$5:$O$193,1,FALSE)),"Not Found",VLOOKUP(B1845,Mapping!$K$5:$O$193,5,FALSE))</f>
        <v>Waikato</v>
      </c>
      <c r="G1845" s="1" t="str">
        <f t="shared" si="84"/>
        <v>The Lines Company2007Waikato</v>
      </c>
      <c r="H1845" s="1" t="str">
        <f t="shared" si="85"/>
        <v>The Lines Company2007</v>
      </c>
      <c r="I1845" s="1">
        <f t="shared" si="86"/>
        <v>37.209400000000002</v>
      </c>
    </row>
    <row r="1846" spans="1:9">
      <c r="A1846">
        <v>2008</v>
      </c>
      <c r="B1846" t="s">
        <v>278</v>
      </c>
      <c r="C1846">
        <v>366</v>
      </c>
      <c r="D1846">
        <v>36.7072</v>
      </c>
      <c r="E1846" s="1" t="str">
        <f>IF(ISNA(VLOOKUP(B1846,Mapping!$K$5:$N$193,4,FALSE)),"Not Found",VLOOKUP(B1846,Mapping!$K$5:$N$193,4,FALSE))</f>
        <v>The Lines Company</v>
      </c>
      <c r="F1846" s="1" t="str">
        <f>IF(ISNA(VLOOKUP(B1846,Mapping!$K$5:$O$193,1,FALSE)),"Not Found",VLOOKUP(B1846,Mapping!$K$5:$O$193,5,FALSE))</f>
        <v>Waikato</v>
      </c>
      <c r="G1846" s="1" t="str">
        <f t="shared" si="84"/>
        <v>The Lines Company2008Waikato</v>
      </c>
      <c r="H1846" s="1" t="str">
        <f t="shared" si="85"/>
        <v>The Lines Company2008</v>
      </c>
      <c r="I1846" s="1">
        <f t="shared" si="86"/>
        <v>36.7072</v>
      </c>
    </row>
    <row r="1847" spans="1:9">
      <c r="A1847">
        <v>2009</v>
      </c>
      <c r="B1847" t="s">
        <v>278</v>
      </c>
      <c r="C1847">
        <v>365</v>
      </c>
      <c r="D1847">
        <v>37.625599999999999</v>
      </c>
      <c r="E1847" s="1" t="str">
        <f>IF(ISNA(VLOOKUP(B1847,Mapping!$K$5:$N$193,4,FALSE)),"Not Found",VLOOKUP(B1847,Mapping!$K$5:$N$193,4,FALSE))</f>
        <v>The Lines Company</v>
      </c>
      <c r="F1847" s="1" t="str">
        <f>IF(ISNA(VLOOKUP(B1847,Mapping!$K$5:$O$193,1,FALSE)),"Not Found",VLOOKUP(B1847,Mapping!$K$5:$O$193,5,FALSE))</f>
        <v>Waikato</v>
      </c>
      <c r="G1847" s="1" t="str">
        <f t="shared" si="84"/>
        <v>The Lines Company2009Waikato</v>
      </c>
      <c r="H1847" s="1" t="str">
        <f t="shared" si="85"/>
        <v>The Lines Company2009</v>
      </c>
      <c r="I1847" s="1">
        <f t="shared" si="86"/>
        <v>37.625599999999999</v>
      </c>
    </row>
    <row r="1848" spans="1:9">
      <c r="A1848">
        <v>2010</v>
      </c>
      <c r="B1848" t="s">
        <v>278</v>
      </c>
      <c r="C1848">
        <v>365</v>
      </c>
      <c r="D1848">
        <v>37.464700000000001</v>
      </c>
      <c r="E1848" s="1" t="str">
        <f>IF(ISNA(VLOOKUP(B1848,Mapping!$K$5:$N$193,4,FALSE)),"Not Found",VLOOKUP(B1848,Mapping!$K$5:$N$193,4,FALSE))</f>
        <v>The Lines Company</v>
      </c>
      <c r="F1848" s="1" t="str">
        <f>IF(ISNA(VLOOKUP(B1848,Mapping!$K$5:$O$193,1,FALSE)),"Not Found",VLOOKUP(B1848,Mapping!$K$5:$O$193,5,FALSE))</f>
        <v>Waikato</v>
      </c>
      <c r="G1848" s="1" t="str">
        <f t="shared" si="84"/>
        <v>The Lines Company2010Waikato</v>
      </c>
      <c r="H1848" s="1" t="str">
        <f t="shared" si="85"/>
        <v>The Lines Company2010</v>
      </c>
      <c r="I1848" s="1">
        <f t="shared" si="86"/>
        <v>37.464700000000001</v>
      </c>
    </row>
    <row r="1849" spans="1:9">
      <c r="A1849">
        <v>2011</v>
      </c>
      <c r="B1849" t="s">
        <v>278</v>
      </c>
      <c r="C1849">
        <v>181</v>
      </c>
      <c r="D1849">
        <v>17.261099999999999</v>
      </c>
      <c r="E1849" s="1" t="str">
        <f>IF(ISNA(VLOOKUP(B1849,Mapping!$K$5:$N$193,4,FALSE)),"Not Found",VLOOKUP(B1849,Mapping!$K$5:$N$193,4,FALSE))</f>
        <v>The Lines Company</v>
      </c>
      <c r="F1849" s="1" t="str">
        <f>IF(ISNA(VLOOKUP(B1849,Mapping!$K$5:$O$193,1,FALSE)),"Not Found",VLOOKUP(B1849,Mapping!$K$5:$O$193,5,FALSE))</f>
        <v>Waikato</v>
      </c>
      <c r="G1849" s="1" t="str">
        <f t="shared" si="84"/>
        <v>The Lines Company2011Waikato</v>
      </c>
      <c r="H1849" s="1" t="str">
        <f t="shared" si="85"/>
        <v>The Lines Company2011</v>
      </c>
      <c r="I1849" s="1">
        <f t="shared" si="86"/>
        <v>17.261099999999999</v>
      </c>
    </row>
    <row r="1850" spans="1:9">
      <c r="A1850">
        <v>2000</v>
      </c>
      <c r="B1850" t="s">
        <v>279</v>
      </c>
      <c r="C1850">
        <v>366</v>
      </c>
      <c r="D1850">
        <v>104.8822</v>
      </c>
      <c r="E1850" s="1" t="str">
        <f>IF(ISNA(VLOOKUP(B1850,Mapping!$K$5:$N$193,4,FALSE)),"Not Found",VLOOKUP(B1850,Mapping!$K$5:$N$193,4,FALSE))</f>
        <v>Powerco Ltd</v>
      </c>
      <c r="F1850" s="1" t="str">
        <f>IF(ISNA(VLOOKUP(B1850,Mapping!$K$5:$O$193,1,FALSE)),"Not Found",VLOOKUP(B1850,Mapping!$K$5:$O$193,5,FALSE))</f>
        <v>Bay of Plenty</v>
      </c>
      <c r="G1850" s="1" t="str">
        <f t="shared" si="84"/>
        <v>Powerco Ltd2000Bay of Plenty</v>
      </c>
      <c r="H1850" s="1" t="str">
        <f t="shared" si="85"/>
        <v>Powerco Ltd2000</v>
      </c>
      <c r="I1850" s="1">
        <f t="shared" si="86"/>
        <v>104.8822</v>
      </c>
    </row>
    <row r="1851" spans="1:9">
      <c r="A1851">
        <v>2001</v>
      </c>
      <c r="B1851" t="s">
        <v>279</v>
      </c>
      <c r="C1851">
        <v>365</v>
      </c>
      <c r="D1851">
        <v>107.0966</v>
      </c>
      <c r="E1851" s="1" t="str">
        <f>IF(ISNA(VLOOKUP(B1851,Mapping!$K$5:$N$193,4,FALSE)),"Not Found",VLOOKUP(B1851,Mapping!$K$5:$N$193,4,FALSE))</f>
        <v>Powerco Ltd</v>
      </c>
      <c r="F1851" s="1" t="str">
        <f>IF(ISNA(VLOOKUP(B1851,Mapping!$K$5:$O$193,1,FALSE)),"Not Found",VLOOKUP(B1851,Mapping!$K$5:$O$193,5,FALSE))</f>
        <v>Bay of Plenty</v>
      </c>
      <c r="G1851" s="1" t="str">
        <f t="shared" si="84"/>
        <v>Powerco Ltd2001Bay of Plenty</v>
      </c>
      <c r="H1851" s="1" t="str">
        <f t="shared" si="85"/>
        <v>Powerco Ltd2001</v>
      </c>
      <c r="I1851" s="1">
        <f t="shared" si="86"/>
        <v>107.0966</v>
      </c>
    </row>
    <row r="1852" spans="1:9">
      <c r="A1852">
        <v>2002</v>
      </c>
      <c r="B1852" t="s">
        <v>279</v>
      </c>
      <c r="C1852">
        <v>365</v>
      </c>
      <c r="D1852">
        <v>109.17485000000001</v>
      </c>
      <c r="E1852" s="1" t="str">
        <f>IF(ISNA(VLOOKUP(B1852,Mapping!$K$5:$N$193,4,FALSE)),"Not Found",VLOOKUP(B1852,Mapping!$K$5:$N$193,4,FALSE))</f>
        <v>Powerco Ltd</v>
      </c>
      <c r="F1852" s="1" t="str">
        <f>IF(ISNA(VLOOKUP(B1852,Mapping!$K$5:$O$193,1,FALSE)),"Not Found",VLOOKUP(B1852,Mapping!$K$5:$O$193,5,FALSE))</f>
        <v>Bay of Plenty</v>
      </c>
      <c r="G1852" s="1" t="str">
        <f t="shared" si="84"/>
        <v>Powerco Ltd2002Bay of Plenty</v>
      </c>
      <c r="H1852" s="1" t="str">
        <f t="shared" si="85"/>
        <v>Powerco Ltd2002</v>
      </c>
      <c r="I1852" s="1">
        <f t="shared" si="86"/>
        <v>109.17485000000001</v>
      </c>
    </row>
    <row r="1853" spans="1:9">
      <c r="A1853">
        <v>2003</v>
      </c>
      <c r="B1853" t="s">
        <v>279</v>
      </c>
      <c r="C1853">
        <v>365</v>
      </c>
      <c r="D1853">
        <v>109.04349999999999</v>
      </c>
      <c r="E1853" s="1" t="str">
        <f>IF(ISNA(VLOOKUP(B1853,Mapping!$K$5:$N$193,4,FALSE)),"Not Found",VLOOKUP(B1853,Mapping!$K$5:$N$193,4,FALSE))</f>
        <v>Powerco Ltd</v>
      </c>
      <c r="F1853" s="1" t="str">
        <f>IF(ISNA(VLOOKUP(B1853,Mapping!$K$5:$O$193,1,FALSE)),"Not Found",VLOOKUP(B1853,Mapping!$K$5:$O$193,5,FALSE))</f>
        <v>Bay of Plenty</v>
      </c>
      <c r="G1853" s="1" t="str">
        <f t="shared" si="84"/>
        <v>Powerco Ltd2003Bay of Plenty</v>
      </c>
      <c r="H1853" s="1" t="str">
        <f t="shared" si="85"/>
        <v>Powerco Ltd2003</v>
      </c>
      <c r="I1853" s="1">
        <f t="shared" si="86"/>
        <v>109.04349999999999</v>
      </c>
    </row>
    <row r="1854" spans="1:9">
      <c r="A1854">
        <v>2004</v>
      </c>
      <c r="B1854" t="s">
        <v>279</v>
      </c>
      <c r="C1854">
        <v>366</v>
      </c>
      <c r="D1854">
        <v>115.5338</v>
      </c>
      <c r="E1854" s="1" t="str">
        <f>IF(ISNA(VLOOKUP(B1854,Mapping!$K$5:$N$193,4,FALSE)),"Not Found",VLOOKUP(B1854,Mapping!$K$5:$N$193,4,FALSE))</f>
        <v>Powerco Ltd</v>
      </c>
      <c r="F1854" s="1" t="str">
        <f>IF(ISNA(VLOOKUP(B1854,Mapping!$K$5:$O$193,1,FALSE)),"Not Found",VLOOKUP(B1854,Mapping!$K$5:$O$193,5,FALSE))</f>
        <v>Bay of Plenty</v>
      </c>
      <c r="G1854" s="1" t="str">
        <f t="shared" si="84"/>
        <v>Powerco Ltd2004Bay of Plenty</v>
      </c>
      <c r="H1854" s="1" t="str">
        <f t="shared" si="85"/>
        <v>Powerco Ltd2004</v>
      </c>
      <c r="I1854" s="1">
        <f t="shared" si="86"/>
        <v>115.5338</v>
      </c>
    </row>
    <row r="1855" spans="1:9">
      <c r="A1855">
        <v>2005</v>
      </c>
      <c r="B1855" t="s">
        <v>279</v>
      </c>
      <c r="C1855">
        <v>365</v>
      </c>
      <c r="D1855">
        <v>117.4209</v>
      </c>
      <c r="E1855" s="1" t="str">
        <f>IF(ISNA(VLOOKUP(B1855,Mapping!$K$5:$N$193,4,FALSE)),"Not Found",VLOOKUP(B1855,Mapping!$K$5:$N$193,4,FALSE))</f>
        <v>Powerco Ltd</v>
      </c>
      <c r="F1855" s="1" t="str">
        <f>IF(ISNA(VLOOKUP(B1855,Mapping!$K$5:$O$193,1,FALSE)),"Not Found",VLOOKUP(B1855,Mapping!$K$5:$O$193,5,FALSE))</f>
        <v>Bay of Plenty</v>
      </c>
      <c r="G1855" s="1" t="str">
        <f t="shared" si="84"/>
        <v>Powerco Ltd2005Bay of Plenty</v>
      </c>
      <c r="H1855" s="1" t="str">
        <f t="shared" si="85"/>
        <v>Powerco Ltd2005</v>
      </c>
      <c r="I1855" s="1">
        <f t="shared" si="86"/>
        <v>117.4209</v>
      </c>
    </row>
    <row r="1856" spans="1:9">
      <c r="A1856">
        <v>2006</v>
      </c>
      <c r="B1856" t="s">
        <v>279</v>
      </c>
      <c r="C1856">
        <v>365</v>
      </c>
      <c r="D1856">
        <v>121.8621</v>
      </c>
      <c r="E1856" s="1" t="str">
        <f>IF(ISNA(VLOOKUP(B1856,Mapping!$K$5:$N$193,4,FALSE)),"Not Found",VLOOKUP(B1856,Mapping!$K$5:$N$193,4,FALSE))</f>
        <v>Powerco Ltd</v>
      </c>
      <c r="F1856" s="1" t="str">
        <f>IF(ISNA(VLOOKUP(B1856,Mapping!$K$5:$O$193,1,FALSE)),"Not Found",VLOOKUP(B1856,Mapping!$K$5:$O$193,5,FALSE))</f>
        <v>Bay of Plenty</v>
      </c>
      <c r="G1856" s="1" t="str">
        <f t="shared" si="84"/>
        <v>Powerco Ltd2006Bay of Plenty</v>
      </c>
      <c r="H1856" s="1" t="str">
        <f t="shared" si="85"/>
        <v>Powerco Ltd2006</v>
      </c>
      <c r="I1856" s="1">
        <f t="shared" si="86"/>
        <v>121.8621</v>
      </c>
    </row>
    <row r="1857" spans="1:9">
      <c r="A1857">
        <v>2007</v>
      </c>
      <c r="B1857" t="s">
        <v>279</v>
      </c>
      <c r="C1857">
        <v>365</v>
      </c>
      <c r="D1857">
        <v>127.2064</v>
      </c>
      <c r="E1857" s="1" t="str">
        <f>IF(ISNA(VLOOKUP(B1857,Mapping!$K$5:$N$193,4,FALSE)),"Not Found",VLOOKUP(B1857,Mapping!$K$5:$N$193,4,FALSE))</f>
        <v>Powerco Ltd</v>
      </c>
      <c r="F1857" s="1" t="str">
        <f>IF(ISNA(VLOOKUP(B1857,Mapping!$K$5:$O$193,1,FALSE)),"Not Found",VLOOKUP(B1857,Mapping!$K$5:$O$193,5,FALSE))</f>
        <v>Bay of Plenty</v>
      </c>
      <c r="G1857" s="1" t="str">
        <f t="shared" si="84"/>
        <v>Powerco Ltd2007Bay of Plenty</v>
      </c>
      <c r="H1857" s="1" t="str">
        <f t="shared" si="85"/>
        <v>Powerco Ltd2007</v>
      </c>
      <c r="I1857" s="1">
        <f t="shared" si="86"/>
        <v>127.2064</v>
      </c>
    </row>
    <row r="1858" spans="1:9">
      <c r="A1858">
        <v>2008</v>
      </c>
      <c r="B1858" t="s">
        <v>279</v>
      </c>
      <c r="C1858">
        <v>366</v>
      </c>
      <c r="D1858">
        <v>132.97675000000001</v>
      </c>
      <c r="E1858" s="1" t="str">
        <f>IF(ISNA(VLOOKUP(B1858,Mapping!$K$5:$N$193,4,FALSE)),"Not Found",VLOOKUP(B1858,Mapping!$K$5:$N$193,4,FALSE))</f>
        <v>Powerco Ltd</v>
      </c>
      <c r="F1858" s="1" t="str">
        <f>IF(ISNA(VLOOKUP(B1858,Mapping!$K$5:$O$193,1,FALSE)),"Not Found",VLOOKUP(B1858,Mapping!$K$5:$O$193,5,FALSE))</f>
        <v>Bay of Plenty</v>
      </c>
      <c r="G1858" s="1" t="str">
        <f t="shared" ref="G1858:G1921" si="87">+E1858&amp;A1858&amp;F1858</f>
        <v>Powerco Ltd2008Bay of Plenty</v>
      </c>
      <c r="H1858" s="1" t="str">
        <f t="shared" si="85"/>
        <v>Powerco Ltd2008</v>
      </c>
      <c r="I1858" s="1">
        <f t="shared" si="86"/>
        <v>132.97675000000001</v>
      </c>
    </row>
    <row r="1859" spans="1:9">
      <c r="A1859">
        <v>2009</v>
      </c>
      <c r="B1859" t="s">
        <v>279</v>
      </c>
      <c r="C1859">
        <v>365</v>
      </c>
      <c r="D1859">
        <v>136.827</v>
      </c>
      <c r="E1859" s="1" t="str">
        <f>IF(ISNA(VLOOKUP(B1859,Mapping!$K$5:$N$193,4,FALSE)),"Not Found",VLOOKUP(B1859,Mapping!$K$5:$N$193,4,FALSE))</f>
        <v>Powerco Ltd</v>
      </c>
      <c r="F1859" s="1" t="str">
        <f>IF(ISNA(VLOOKUP(B1859,Mapping!$K$5:$O$193,1,FALSE)),"Not Found",VLOOKUP(B1859,Mapping!$K$5:$O$193,5,FALSE))</f>
        <v>Bay of Plenty</v>
      </c>
      <c r="G1859" s="1" t="str">
        <f t="shared" si="87"/>
        <v>Powerco Ltd2009Bay of Plenty</v>
      </c>
      <c r="H1859" s="1" t="str">
        <f t="shared" ref="H1859:H1922" si="88">+E1859&amp;A1859</f>
        <v>Powerco Ltd2009</v>
      </c>
      <c r="I1859" s="1">
        <f t="shared" ref="I1859:I1922" si="89">+D1859</f>
        <v>136.827</v>
      </c>
    </row>
    <row r="1860" spans="1:9">
      <c r="A1860">
        <v>2010</v>
      </c>
      <c r="B1860" t="s">
        <v>279</v>
      </c>
      <c r="C1860">
        <v>365</v>
      </c>
      <c r="D1860">
        <v>140.96915000000001</v>
      </c>
      <c r="E1860" s="1" t="str">
        <f>IF(ISNA(VLOOKUP(B1860,Mapping!$K$5:$N$193,4,FALSE)),"Not Found",VLOOKUP(B1860,Mapping!$K$5:$N$193,4,FALSE))</f>
        <v>Powerco Ltd</v>
      </c>
      <c r="F1860" s="1" t="str">
        <f>IF(ISNA(VLOOKUP(B1860,Mapping!$K$5:$O$193,1,FALSE)),"Not Found",VLOOKUP(B1860,Mapping!$K$5:$O$193,5,FALSE))</f>
        <v>Bay of Plenty</v>
      </c>
      <c r="G1860" s="1" t="str">
        <f t="shared" si="87"/>
        <v>Powerco Ltd2010Bay of Plenty</v>
      </c>
      <c r="H1860" s="1" t="str">
        <f t="shared" si="88"/>
        <v>Powerco Ltd2010</v>
      </c>
      <c r="I1860" s="1">
        <f t="shared" si="89"/>
        <v>140.96915000000001</v>
      </c>
    </row>
    <row r="1861" spans="1:9">
      <c r="A1861">
        <v>2011</v>
      </c>
      <c r="B1861" t="s">
        <v>279</v>
      </c>
      <c r="C1861">
        <v>181</v>
      </c>
      <c r="D1861">
        <v>70.770349999999993</v>
      </c>
      <c r="E1861" s="1" t="str">
        <f>IF(ISNA(VLOOKUP(B1861,Mapping!$K$5:$N$193,4,FALSE)),"Not Found",VLOOKUP(B1861,Mapping!$K$5:$N$193,4,FALSE))</f>
        <v>Powerco Ltd</v>
      </c>
      <c r="F1861" s="1" t="str">
        <f>IF(ISNA(VLOOKUP(B1861,Mapping!$K$5:$O$193,1,FALSE)),"Not Found",VLOOKUP(B1861,Mapping!$K$5:$O$193,5,FALSE))</f>
        <v>Bay of Plenty</v>
      </c>
      <c r="G1861" s="1" t="str">
        <f t="shared" si="87"/>
        <v>Powerco Ltd2011Bay of Plenty</v>
      </c>
      <c r="H1861" s="1" t="str">
        <f t="shared" si="88"/>
        <v>Powerco Ltd2011</v>
      </c>
      <c r="I1861" s="1">
        <f t="shared" si="89"/>
        <v>70.770349999999993</v>
      </c>
    </row>
    <row r="1862" spans="1:9">
      <c r="A1862">
        <v>2000</v>
      </c>
      <c r="B1862" t="s">
        <v>280</v>
      </c>
      <c r="C1862">
        <v>366</v>
      </c>
      <c r="D1862">
        <v>143.28805</v>
      </c>
      <c r="E1862" s="1" t="str">
        <f>IF(ISNA(VLOOKUP(B1862,Mapping!$K$5:$N$193,4,FALSE)),"Not Found",VLOOKUP(B1862,Mapping!$K$5:$N$193,4,FALSE))</f>
        <v>Alpine Energy</v>
      </c>
      <c r="F1862" s="1" t="str">
        <f>IF(ISNA(VLOOKUP(B1862,Mapping!$K$5:$O$193,1,FALSE)),"Not Found",VLOOKUP(B1862,Mapping!$K$5:$O$193,5,FALSE))</f>
        <v>Canterbury</v>
      </c>
      <c r="G1862" s="1" t="str">
        <f t="shared" si="87"/>
        <v>Alpine Energy2000Canterbury</v>
      </c>
      <c r="H1862" s="1" t="str">
        <f t="shared" si="88"/>
        <v>Alpine Energy2000</v>
      </c>
      <c r="I1862" s="1">
        <f t="shared" si="89"/>
        <v>143.28805</v>
      </c>
    </row>
    <row r="1863" spans="1:9">
      <c r="A1863">
        <v>2001</v>
      </c>
      <c r="B1863" t="s">
        <v>280</v>
      </c>
      <c r="C1863">
        <v>365</v>
      </c>
      <c r="D1863">
        <v>166.1764</v>
      </c>
      <c r="E1863" s="1" t="str">
        <f>IF(ISNA(VLOOKUP(B1863,Mapping!$K$5:$N$193,4,FALSE)),"Not Found",VLOOKUP(B1863,Mapping!$K$5:$N$193,4,FALSE))</f>
        <v>Alpine Energy</v>
      </c>
      <c r="F1863" s="1" t="str">
        <f>IF(ISNA(VLOOKUP(B1863,Mapping!$K$5:$O$193,1,FALSE)),"Not Found",VLOOKUP(B1863,Mapping!$K$5:$O$193,5,FALSE))</f>
        <v>Canterbury</v>
      </c>
      <c r="G1863" s="1" t="str">
        <f t="shared" si="87"/>
        <v>Alpine Energy2001Canterbury</v>
      </c>
      <c r="H1863" s="1" t="str">
        <f t="shared" si="88"/>
        <v>Alpine Energy2001</v>
      </c>
      <c r="I1863" s="1">
        <f t="shared" si="89"/>
        <v>166.1764</v>
      </c>
    </row>
    <row r="1864" spans="1:9">
      <c r="A1864">
        <v>2002</v>
      </c>
      <c r="B1864" t="s">
        <v>280</v>
      </c>
      <c r="C1864">
        <v>365</v>
      </c>
      <c r="D1864">
        <v>191.94055</v>
      </c>
      <c r="E1864" s="1" t="str">
        <f>IF(ISNA(VLOOKUP(B1864,Mapping!$K$5:$N$193,4,FALSE)),"Not Found",VLOOKUP(B1864,Mapping!$K$5:$N$193,4,FALSE))</f>
        <v>Alpine Energy</v>
      </c>
      <c r="F1864" s="1" t="str">
        <f>IF(ISNA(VLOOKUP(B1864,Mapping!$K$5:$O$193,1,FALSE)),"Not Found",VLOOKUP(B1864,Mapping!$K$5:$O$193,5,FALSE))</f>
        <v>Canterbury</v>
      </c>
      <c r="G1864" s="1" t="str">
        <f t="shared" si="87"/>
        <v>Alpine Energy2002Canterbury</v>
      </c>
      <c r="H1864" s="1" t="str">
        <f t="shared" si="88"/>
        <v>Alpine Energy2002</v>
      </c>
      <c r="I1864" s="1">
        <f t="shared" si="89"/>
        <v>191.94055</v>
      </c>
    </row>
    <row r="1865" spans="1:9">
      <c r="A1865">
        <v>2003</v>
      </c>
      <c r="B1865" t="s">
        <v>280</v>
      </c>
      <c r="C1865">
        <v>365</v>
      </c>
      <c r="D1865">
        <v>203.4579</v>
      </c>
      <c r="E1865" s="1" t="str">
        <f>IF(ISNA(VLOOKUP(B1865,Mapping!$K$5:$N$193,4,FALSE)),"Not Found",VLOOKUP(B1865,Mapping!$K$5:$N$193,4,FALSE))</f>
        <v>Alpine Energy</v>
      </c>
      <c r="F1865" s="1" t="str">
        <f>IF(ISNA(VLOOKUP(B1865,Mapping!$K$5:$O$193,1,FALSE)),"Not Found",VLOOKUP(B1865,Mapping!$K$5:$O$193,5,FALSE))</f>
        <v>Canterbury</v>
      </c>
      <c r="G1865" s="1" t="str">
        <f t="shared" si="87"/>
        <v>Alpine Energy2003Canterbury</v>
      </c>
      <c r="H1865" s="1" t="str">
        <f t="shared" si="88"/>
        <v>Alpine Energy2003</v>
      </c>
      <c r="I1865" s="1">
        <f t="shared" si="89"/>
        <v>203.4579</v>
      </c>
    </row>
    <row r="1866" spans="1:9">
      <c r="A1866">
        <v>2004</v>
      </c>
      <c r="B1866" t="s">
        <v>280</v>
      </c>
      <c r="C1866">
        <v>366</v>
      </c>
      <c r="D1866">
        <v>210.03909999999999</v>
      </c>
      <c r="E1866" s="1" t="str">
        <f>IF(ISNA(VLOOKUP(B1866,Mapping!$K$5:$N$193,4,FALSE)),"Not Found",VLOOKUP(B1866,Mapping!$K$5:$N$193,4,FALSE))</f>
        <v>Alpine Energy</v>
      </c>
      <c r="F1866" s="1" t="str">
        <f>IF(ISNA(VLOOKUP(B1866,Mapping!$K$5:$O$193,1,FALSE)),"Not Found",VLOOKUP(B1866,Mapping!$K$5:$O$193,5,FALSE))</f>
        <v>Canterbury</v>
      </c>
      <c r="G1866" s="1" t="str">
        <f t="shared" si="87"/>
        <v>Alpine Energy2004Canterbury</v>
      </c>
      <c r="H1866" s="1" t="str">
        <f t="shared" si="88"/>
        <v>Alpine Energy2004</v>
      </c>
      <c r="I1866" s="1">
        <f t="shared" si="89"/>
        <v>210.03909999999999</v>
      </c>
    </row>
    <row r="1867" spans="1:9">
      <c r="A1867">
        <v>2005</v>
      </c>
      <c r="B1867" t="s">
        <v>280</v>
      </c>
      <c r="C1867">
        <v>365</v>
      </c>
      <c r="D1867">
        <v>220.60165000000001</v>
      </c>
      <c r="E1867" s="1" t="str">
        <f>IF(ISNA(VLOOKUP(B1867,Mapping!$K$5:$N$193,4,FALSE)),"Not Found",VLOOKUP(B1867,Mapping!$K$5:$N$193,4,FALSE))</f>
        <v>Alpine Energy</v>
      </c>
      <c r="F1867" s="1" t="str">
        <f>IF(ISNA(VLOOKUP(B1867,Mapping!$K$5:$O$193,1,FALSE)),"Not Found",VLOOKUP(B1867,Mapping!$K$5:$O$193,5,FALSE))</f>
        <v>Canterbury</v>
      </c>
      <c r="G1867" s="1" t="str">
        <f t="shared" si="87"/>
        <v>Alpine Energy2005Canterbury</v>
      </c>
      <c r="H1867" s="1" t="str">
        <f t="shared" si="88"/>
        <v>Alpine Energy2005</v>
      </c>
      <c r="I1867" s="1">
        <f t="shared" si="89"/>
        <v>220.60165000000001</v>
      </c>
    </row>
    <row r="1868" spans="1:9">
      <c r="A1868">
        <v>2006</v>
      </c>
      <c r="B1868" t="s">
        <v>280</v>
      </c>
      <c r="C1868">
        <v>365</v>
      </c>
      <c r="D1868">
        <v>235.01259999999999</v>
      </c>
      <c r="E1868" s="1" t="str">
        <f>IF(ISNA(VLOOKUP(B1868,Mapping!$K$5:$N$193,4,FALSE)),"Not Found",VLOOKUP(B1868,Mapping!$K$5:$N$193,4,FALSE))</f>
        <v>Alpine Energy</v>
      </c>
      <c r="F1868" s="1" t="str">
        <f>IF(ISNA(VLOOKUP(B1868,Mapping!$K$5:$O$193,1,FALSE)),"Not Found",VLOOKUP(B1868,Mapping!$K$5:$O$193,5,FALSE))</f>
        <v>Canterbury</v>
      </c>
      <c r="G1868" s="1" t="str">
        <f t="shared" si="87"/>
        <v>Alpine Energy2006Canterbury</v>
      </c>
      <c r="H1868" s="1" t="str">
        <f t="shared" si="88"/>
        <v>Alpine Energy2006</v>
      </c>
      <c r="I1868" s="1">
        <f t="shared" si="89"/>
        <v>235.01259999999999</v>
      </c>
    </row>
    <row r="1869" spans="1:9">
      <c r="A1869">
        <v>2007</v>
      </c>
      <c r="B1869" t="s">
        <v>280</v>
      </c>
      <c r="C1869">
        <v>365</v>
      </c>
      <c r="D1869">
        <v>236.45935</v>
      </c>
      <c r="E1869" s="1" t="str">
        <f>IF(ISNA(VLOOKUP(B1869,Mapping!$K$5:$N$193,4,FALSE)),"Not Found",VLOOKUP(B1869,Mapping!$K$5:$N$193,4,FALSE))</f>
        <v>Alpine Energy</v>
      </c>
      <c r="F1869" s="1" t="str">
        <f>IF(ISNA(VLOOKUP(B1869,Mapping!$K$5:$O$193,1,FALSE)),"Not Found",VLOOKUP(B1869,Mapping!$K$5:$O$193,5,FALSE))</f>
        <v>Canterbury</v>
      </c>
      <c r="G1869" s="1" t="str">
        <f t="shared" si="87"/>
        <v>Alpine Energy2007Canterbury</v>
      </c>
      <c r="H1869" s="1" t="str">
        <f t="shared" si="88"/>
        <v>Alpine Energy2007</v>
      </c>
      <c r="I1869" s="1">
        <f t="shared" si="89"/>
        <v>236.45935</v>
      </c>
    </row>
    <row r="1870" spans="1:9">
      <c r="A1870">
        <v>2008</v>
      </c>
      <c r="B1870" t="s">
        <v>280</v>
      </c>
      <c r="C1870">
        <v>366</v>
      </c>
      <c r="D1870">
        <v>259.5908</v>
      </c>
      <c r="E1870" s="1" t="str">
        <f>IF(ISNA(VLOOKUP(B1870,Mapping!$K$5:$N$193,4,FALSE)),"Not Found",VLOOKUP(B1870,Mapping!$K$5:$N$193,4,FALSE))</f>
        <v>Alpine Energy</v>
      </c>
      <c r="F1870" s="1" t="str">
        <f>IF(ISNA(VLOOKUP(B1870,Mapping!$K$5:$O$193,1,FALSE)),"Not Found",VLOOKUP(B1870,Mapping!$K$5:$O$193,5,FALSE))</f>
        <v>Canterbury</v>
      </c>
      <c r="G1870" s="1" t="str">
        <f t="shared" si="87"/>
        <v>Alpine Energy2008Canterbury</v>
      </c>
      <c r="H1870" s="1" t="str">
        <f t="shared" si="88"/>
        <v>Alpine Energy2008</v>
      </c>
      <c r="I1870" s="1">
        <f t="shared" si="89"/>
        <v>259.5908</v>
      </c>
    </row>
    <row r="1871" spans="1:9">
      <c r="A1871">
        <v>2009</v>
      </c>
      <c r="B1871" t="s">
        <v>280</v>
      </c>
      <c r="C1871">
        <v>365</v>
      </c>
      <c r="D1871">
        <v>258.41354999999999</v>
      </c>
      <c r="E1871" s="1" t="str">
        <f>IF(ISNA(VLOOKUP(B1871,Mapping!$K$5:$N$193,4,FALSE)),"Not Found",VLOOKUP(B1871,Mapping!$K$5:$N$193,4,FALSE))</f>
        <v>Alpine Energy</v>
      </c>
      <c r="F1871" s="1" t="str">
        <f>IF(ISNA(VLOOKUP(B1871,Mapping!$K$5:$O$193,1,FALSE)),"Not Found",VLOOKUP(B1871,Mapping!$K$5:$O$193,5,FALSE))</f>
        <v>Canterbury</v>
      </c>
      <c r="G1871" s="1" t="str">
        <f t="shared" si="87"/>
        <v>Alpine Energy2009Canterbury</v>
      </c>
      <c r="H1871" s="1" t="str">
        <f t="shared" si="88"/>
        <v>Alpine Energy2009</v>
      </c>
      <c r="I1871" s="1">
        <f t="shared" si="89"/>
        <v>258.41354999999999</v>
      </c>
    </row>
    <row r="1872" spans="1:9">
      <c r="A1872">
        <v>2010</v>
      </c>
      <c r="B1872" t="s">
        <v>280</v>
      </c>
      <c r="C1872">
        <v>365</v>
      </c>
      <c r="D1872">
        <v>275.00454999999999</v>
      </c>
      <c r="E1872" s="1" t="str">
        <f>IF(ISNA(VLOOKUP(B1872,Mapping!$K$5:$N$193,4,FALSE)),"Not Found",VLOOKUP(B1872,Mapping!$K$5:$N$193,4,FALSE))</f>
        <v>Alpine Energy</v>
      </c>
      <c r="F1872" s="1" t="str">
        <f>IF(ISNA(VLOOKUP(B1872,Mapping!$K$5:$O$193,1,FALSE)),"Not Found",VLOOKUP(B1872,Mapping!$K$5:$O$193,5,FALSE))</f>
        <v>Canterbury</v>
      </c>
      <c r="G1872" s="1" t="str">
        <f t="shared" si="87"/>
        <v>Alpine Energy2010Canterbury</v>
      </c>
      <c r="H1872" s="1" t="str">
        <f t="shared" si="88"/>
        <v>Alpine Energy2010</v>
      </c>
      <c r="I1872" s="1">
        <f t="shared" si="89"/>
        <v>275.00454999999999</v>
      </c>
    </row>
    <row r="1873" spans="1:9">
      <c r="A1873">
        <v>2011</v>
      </c>
      <c r="B1873" t="s">
        <v>280</v>
      </c>
      <c r="C1873">
        <v>181</v>
      </c>
      <c r="D1873">
        <v>121.4575</v>
      </c>
      <c r="E1873" s="1" t="str">
        <f>IF(ISNA(VLOOKUP(B1873,Mapping!$K$5:$N$193,4,FALSE)),"Not Found",VLOOKUP(B1873,Mapping!$K$5:$N$193,4,FALSE))</f>
        <v>Alpine Energy</v>
      </c>
      <c r="F1873" s="1" t="str">
        <f>IF(ISNA(VLOOKUP(B1873,Mapping!$K$5:$O$193,1,FALSE)),"Not Found",VLOOKUP(B1873,Mapping!$K$5:$O$193,5,FALSE))</f>
        <v>Canterbury</v>
      </c>
      <c r="G1873" s="1" t="str">
        <f t="shared" si="87"/>
        <v>Alpine Energy2011Canterbury</v>
      </c>
      <c r="H1873" s="1" t="str">
        <f t="shared" si="88"/>
        <v>Alpine Energy2011</v>
      </c>
      <c r="I1873" s="1">
        <f t="shared" si="89"/>
        <v>121.4575</v>
      </c>
    </row>
    <row r="1874" spans="1:9">
      <c r="A1874">
        <v>2000</v>
      </c>
      <c r="B1874" t="s">
        <v>281</v>
      </c>
      <c r="C1874">
        <v>366</v>
      </c>
      <c r="D1874">
        <v>12.619350000000001</v>
      </c>
      <c r="E1874" s="1" t="str">
        <f>IF(ISNA(VLOOKUP(B1874,Mapping!$K$5:$N$193,4,FALSE)),"Not Found",VLOOKUP(B1874,Mapping!$K$5:$N$193,4,FALSE))</f>
        <v/>
      </c>
      <c r="F1874" s="1" t="str">
        <f>IF(ISNA(VLOOKUP(B1874,Mapping!$K$5:$O$193,1,FALSE)),"Not Found",VLOOKUP(B1874,Mapping!$K$5:$O$193,5,FALSE))</f>
        <v>Manawatu-Wanganui</v>
      </c>
      <c r="G1874" s="1" t="str">
        <f t="shared" si="87"/>
        <v>2000Manawatu-Wanganui</v>
      </c>
      <c r="H1874" s="1" t="str">
        <f t="shared" si="88"/>
        <v>2000</v>
      </c>
      <c r="I1874" s="1">
        <f t="shared" si="89"/>
        <v>12.619350000000001</v>
      </c>
    </row>
    <row r="1875" spans="1:9">
      <c r="A1875">
        <v>2001</v>
      </c>
      <c r="B1875" t="s">
        <v>281</v>
      </c>
      <c r="C1875">
        <v>365</v>
      </c>
      <c r="D1875">
        <v>12.19135</v>
      </c>
      <c r="E1875" s="1" t="str">
        <f>IF(ISNA(VLOOKUP(B1875,Mapping!$K$5:$N$193,4,FALSE)),"Not Found",VLOOKUP(B1875,Mapping!$K$5:$N$193,4,FALSE))</f>
        <v/>
      </c>
      <c r="F1875" s="1" t="str">
        <f>IF(ISNA(VLOOKUP(B1875,Mapping!$K$5:$O$193,1,FALSE)),"Not Found",VLOOKUP(B1875,Mapping!$K$5:$O$193,5,FALSE))</f>
        <v>Manawatu-Wanganui</v>
      </c>
      <c r="G1875" s="1" t="str">
        <f t="shared" si="87"/>
        <v>2001Manawatu-Wanganui</v>
      </c>
      <c r="H1875" s="1" t="str">
        <f t="shared" si="88"/>
        <v>2001</v>
      </c>
      <c r="I1875" s="1">
        <f t="shared" si="89"/>
        <v>12.19135</v>
      </c>
    </row>
    <row r="1876" spans="1:9">
      <c r="A1876">
        <v>2002</v>
      </c>
      <c r="B1876" t="s">
        <v>281</v>
      </c>
      <c r="C1876">
        <v>365</v>
      </c>
      <c r="D1876">
        <v>12.1165</v>
      </c>
      <c r="E1876" s="1" t="str">
        <f>IF(ISNA(VLOOKUP(B1876,Mapping!$K$5:$N$193,4,FALSE)),"Not Found",VLOOKUP(B1876,Mapping!$K$5:$N$193,4,FALSE))</f>
        <v/>
      </c>
      <c r="F1876" s="1" t="str">
        <f>IF(ISNA(VLOOKUP(B1876,Mapping!$K$5:$O$193,1,FALSE)),"Not Found",VLOOKUP(B1876,Mapping!$K$5:$O$193,5,FALSE))</f>
        <v>Manawatu-Wanganui</v>
      </c>
      <c r="G1876" s="1" t="str">
        <f t="shared" si="87"/>
        <v>2002Manawatu-Wanganui</v>
      </c>
      <c r="H1876" s="1" t="str">
        <f t="shared" si="88"/>
        <v>2002</v>
      </c>
      <c r="I1876" s="1">
        <f t="shared" si="89"/>
        <v>12.1165</v>
      </c>
    </row>
    <row r="1877" spans="1:9">
      <c r="A1877">
        <v>2003</v>
      </c>
      <c r="B1877" t="s">
        <v>281</v>
      </c>
      <c r="C1877">
        <v>365</v>
      </c>
      <c r="D1877">
        <v>11.953950000000001</v>
      </c>
      <c r="E1877" s="1" t="str">
        <f>IF(ISNA(VLOOKUP(B1877,Mapping!$K$5:$N$193,4,FALSE)),"Not Found",VLOOKUP(B1877,Mapping!$K$5:$N$193,4,FALSE))</f>
        <v/>
      </c>
      <c r="F1877" s="1" t="str">
        <f>IF(ISNA(VLOOKUP(B1877,Mapping!$K$5:$O$193,1,FALSE)),"Not Found",VLOOKUP(B1877,Mapping!$K$5:$O$193,5,FALSE))</f>
        <v>Manawatu-Wanganui</v>
      </c>
      <c r="G1877" s="1" t="str">
        <f t="shared" si="87"/>
        <v>2003Manawatu-Wanganui</v>
      </c>
      <c r="H1877" s="1" t="str">
        <f t="shared" si="88"/>
        <v>2003</v>
      </c>
      <c r="I1877" s="1">
        <f t="shared" si="89"/>
        <v>11.953950000000001</v>
      </c>
    </row>
    <row r="1878" spans="1:9">
      <c r="A1878">
        <v>2004</v>
      </c>
      <c r="B1878" t="s">
        <v>281</v>
      </c>
      <c r="C1878">
        <v>366</v>
      </c>
      <c r="D1878">
        <v>12.2576</v>
      </c>
      <c r="E1878" s="1" t="str">
        <f>IF(ISNA(VLOOKUP(B1878,Mapping!$K$5:$N$193,4,FALSE)),"Not Found",VLOOKUP(B1878,Mapping!$K$5:$N$193,4,FALSE))</f>
        <v/>
      </c>
      <c r="F1878" s="1" t="str">
        <f>IF(ISNA(VLOOKUP(B1878,Mapping!$K$5:$O$193,1,FALSE)),"Not Found",VLOOKUP(B1878,Mapping!$K$5:$O$193,5,FALSE))</f>
        <v>Manawatu-Wanganui</v>
      </c>
      <c r="G1878" s="1" t="str">
        <f t="shared" si="87"/>
        <v>2004Manawatu-Wanganui</v>
      </c>
      <c r="H1878" s="1" t="str">
        <f t="shared" si="88"/>
        <v>2004</v>
      </c>
      <c r="I1878" s="1">
        <f t="shared" si="89"/>
        <v>12.2576</v>
      </c>
    </row>
    <row r="1879" spans="1:9">
      <c r="A1879">
        <v>2005</v>
      </c>
      <c r="B1879" t="s">
        <v>281</v>
      </c>
      <c r="C1879">
        <v>365</v>
      </c>
      <c r="D1879">
        <v>11.974299999999999</v>
      </c>
      <c r="E1879" s="1" t="str">
        <f>IF(ISNA(VLOOKUP(B1879,Mapping!$K$5:$N$193,4,FALSE)),"Not Found",VLOOKUP(B1879,Mapping!$K$5:$N$193,4,FALSE))</f>
        <v/>
      </c>
      <c r="F1879" s="1" t="str">
        <f>IF(ISNA(VLOOKUP(B1879,Mapping!$K$5:$O$193,1,FALSE)),"Not Found",VLOOKUP(B1879,Mapping!$K$5:$O$193,5,FALSE))</f>
        <v>Manawatu-Wanganui</v>
      </c>
      <c r="G1879" s="1" t="str">
        <f t="shared" si="87"/>
        <v>2005Manawatu-Wanganui</v>
      </c>
      <c r="H1879" s="1" t="str">
        <f t="shared" si="88"/>
        <v>2005</v>
      </c>
      <c r="I1879" s="1">
        <f t="shared" si="89"/>
        <v>11.974299999999999</v>
      </c>
    </row>
    <row r="1880" spans="1:9">
      <c r="A1880">
        <v>2006</v>
      </c>
      <c r="B1880" t="s">
        <v>281</v>
      </c>
      <c r="C1880">
        <v>365</v>
      </c>
      <c r="D1880">
        <v>10.847099999999999</v>
      </c>
      <c r="E1880" s="1" t="str">
        <f>IF(ISNA(VLOOKUP(B1880,Mapping!$K$5:$N$193,4,FALSE)),"Not Found",VLOOKUP(B1880,Mapping!$K$5:$N$193,4,FALSE))</f>
        <v/>
      </c>
      <c r="F1880" s="1" t="str">
        <f>IF(ISNA(VLOOKUP(B1880,Mapping!$K$5:$O$193,1,FALSE)),"Not Found",VLOOKUP(B1880,Mapping!$K$5:$O$193,5,FALSE))</f>
        <v>Manawatu-Wanganui</v>
      </c>
      <c r="G1880" s="1" t="str">
        <f t="shared" si="87"/>
        <v>2006Manawatu-Wanganui</v>
      </c>
      <c r="H1880" s="1" t="str">
        <f t="shared" si="88"/>
        <v>2006</v>
      </c>
      <c r="I1880" s="1">
        <f t="shared" si="89"/>
        <v>10.847099999999999</v>
      </c>
    </row>
    <row r="1881" spans="1:9">
      <c r="A1881">
        <v>2007</v>
      </c>
      <c r="B1881" t="s">
        <v>281</v>
      </c>
      <c r="C1881">
        <v>365</v>
      </c>
      <c r="D1881">
        <v>10.508050000000001</v>
      </c>
      <c r="E1881" s="1" t="str">
        <f>IF(ISNA(VLOOKUP(B1881,Mapping!$K$5:$N$193,4,FALSE)),"Not Found",VLOOKUP(B1881,Mapping!$K$5:$N$193,4,FALSE))</f>
        <v/>
      </c>
      <c r="F1881" s="1" t="str">
        <f>IF(ISNA(VLOOKUP(B1881,Mapping!$K$5:$O$193,1,FALSE)),"Not Found",VLOOKUP(B1881,Mapping!$K$5:$O$193,5,FALSE))</f>
        <v>Manawatu-Wanganui</v>
      </c>
      <c r="G1881" s="1" t="str">
        <f t="shared" si="87"/>
        <v>2007Manawatu-Wanganui</v>
      </c>
      <c r="H1881" s="1" t="str">
        <f t="shared" si="88"/>
        <v>2007</v>
      </c>
      <c r="I1881" s="1">
        <f t="shared" si="89"/>
        <v>10.508050000000001</v>
      </c>
    </row>
    <row r="1882" spans="1:9">
      <c r="A1882">
        <v>2008</v>
      </c>
      <c r="B1882" t="s">
        <v>281</v>
      </c>
      <c r="C1882">
        <v>366</v>
      </c>
      <c r="D1882">
        <v>10.496650000000001</v>
      </c>
      <c r="E1882" s="1" t="str">
        <f>IF(ISNA(VLOOKUP(B1882,Mapping!$K$5:$N$193,4,FALSE)),"Not Found",VLOOKUP(B1882,Mapping!$K$5:$N$193,4,FALSE))</f>
        <v/>
      </c>
      <c r="F1882" s="1" t="str">
        <f>IF(ISNA(VLOOKUP(B1882,Mapping!$K$5:$O$193,1,FALSE)),"Not Found",VLOOKUP(B1882,Mapping!$K$5:$O$193,5,FALSE))</f>
        <v>Manawatu-Wanganui</v>
      </c>
      <c r="G1882" s="1" t="str">
        <f t="shared" si="87"/>
        <v>2008Manawatu-Wanganui</v>
      </c>
      <c r="H1882" s="1" t="str">
        <f t="shared" si="88"/>
        <v>2008</v>
      </c>
      <c r="I1882" s="1">
        <f t="shared" si="89"/>
        <v>10.496650000000001</v>
      </c>
    </row>
    <row r="1883" spans="1:9">
      <c r="A1883">
        <v>2009</v>
      </c>
      <c r="B1883" t="s">
        <v>281</v>
      </c>
      <c r="C1883">
        <v>365</v>
      </c>
      <c r="D1883">
        <v>9.0853000000000002</v>
      </c>
      <c r="E1883" s="1" t="str">
        <f>IF(ISNA(VLOOKUP(B1883,Mapping!$K$5:$N$193,4,FALSE)),"Not Found",VLOOKUP(B1883,Mapping!$K$5:$N$193,4,FALSE))</f>
        <v/>
      </c>
      <c r="F1883" s="1" t="str">
        <f>IF(ISNA(VLOOKUP(B1883,Mapping!$K$5:$O$193,1,FALSE)),"Not Found",VLOOKUP(B1883,Mapping!$K$5:$O$193,5,FALSE))</f>
        <v>Manawatu-Wanganui</v>
      </c>
      <c r="G1883" s="1" t="str">
        <f t="shared" si="87"/>
        <v>2009Manawatu-Wanganui</v>
      </c>
      <c r="H1883" s="1" t="str">
        <f t="shared" si="88"/>
        <v>2009</v>
      </c>
      <c r="I1883" s="1">
        <f t="shared" si="89"/>
        <v>9.0853000000000002</v>
      </c>
    </row>
    <row r="1884" spans="1:9">
      <c r="A1884">
        <v>2010</v>
      </c>
      <c r="B1884" t="s">
        <v>281</v>
      </c>
      <c r="C1884">
        <v>365</v>
      </c>
      <c r="D1884">
        <v>9.9763000000000002</v>
      </c>
      <c r="E1884" s="1" t="str">
        <f>IF(ISNA(VLOOKUP(B1884,Mapping!$K$5:$N$193,4,FALSE)),"Not Found",VLOOKUP(B1884,Mapping!$K$5:$N$193,4,FALSE))</f>
        <v/>
      </c>
      <c r="F1884" s="1" t="str">
        <f>IF(ISNA(VLOOKUP(B1884,Mapping!$K$5:$O$193,1,FALSE)),"Not Found",VLOOKUP(B1884,Mapping!$K$5:$O$193,5,FALSE))</f>
        <v>Manawatu-Wanganui</v>
      </c>
      <c r="G1884" s="1" t="str">
        <f t="shared" si="87"/>
        <v>2010Manawatu-Wanganui</v>
      </c>
      <c r="H1884" s="1" t="str">
        <f t="shared" si="88"/>
        <v>2010</v>
      </c>
      <c r="I1884" s="1">
        <f t="shared" si="89"/>
        <v>9.9763000000000002</v>
      </c>
    </row>
    <row r="1885" spans="1:9">
      <c r="A1885">
        <v>2011</v>
      </c>
      <c r="B1885" t="s">
        <v>281</v>
      </c>
      <c r="C1885">
        <v>181</v>
      </c>
      <c r="D1885">
        <v>4.9209500000000004</v>
      </c>
      <c r="E1885" s="1" t="str">
        <f>IF(ISNA(VLOOKUP(B1885,Mapping!$K$5:$N$193,4,FALSE)),"Not Found",VLOOKUP(B1885,Mapping!$K$5:$N$193,4,FALSE))</f>
        <v/>
      </c>
      <c r="F1885" s="1" t="str">
        <f>IF(ISNA(VLOOKUP(B1885,Mapping!$K$5:$O$193,1,FALSE)),"Not Found",VLOOKUP(B1885,Mapping!$K$5:$O$193,5,FALSE))</f>
        <v>Manawatu-Wanganui</v>
      </c>
      <c r="G1885" s="1" t="str">
        <f t="shared" si="87"/>
        <v>2011Manawatu-Wanganui</v>
      </c>
      <c r="H1885" s="1" t="str">
        <f t="shared" si="88"/>
        <v>2011</v>
      </c>
      <c r="I1885" s="1">
        <f t="shared" si="89"/>
        <v>4.9209500000000004</v>
      </c>
    </row>
    <row r="1886" spans="1:9">
      <c r="A1886">
        <v>2000</v>
      </c>
      <c r="B1886" t="s">
        <v>282</v>
      </c>
      <c r="C1886">
        <v>366</v>
      </c>
      <c r="D1886">
        <v>139.93535</v>
      </c>
      <c r="E1886" s="1" t="str">
        <f>IF(ISNA(VLOOKUP(B1886,Mapping!$K$5:$N$193,4,FALSE)),"Not Found",VLOOKUP(B1886,Mapping!$K$5:$N$193,4,FALSE))</f>
        <v>Waipa Power Ltd</v>
      </c>
      <c r="F1886" s="1" t="str">
        <f>IF(ISNA(VLOOKUP(B1886,Mapping!$K$5:$O$193,1,FALSE)),"Not Found",VLOOKUP(B1886,Mapping!$K$5:$O$193,5,FALSE))</f>
        <v>Waikato</v>
      </c>
      <c r="G1886" s="1" t="str">
        <f t="shared" si="87"/>
        <v>Waipa Power Ltd2000Waikato</v>
      </c>
      <c r="H1886" s="1" t="str">
        <f t="shared" si="88"/>
        <v>Waipa Power Ltd2000</v>
      </c>
      <c r="I1886" s="1">
        <f t="shared" si="89"/>
        <v>139.93535</v>
      </c>
    </row>
    <row r="1887" spans="1:9">
      <c r="A1887">
        <v>2001</v>
      </c>
      <c r="B1887" t="s">
        <v>282</v>
      </c>
      <c r="C1887">
        <v>365</v>
      </c>
      <c r="D1887">
        <v>145.21334999999999</v>
      </c>
      <c r="E1887" s="1" t="str">
        <f>IF(ISNA(VLOOKUP(B1887,Mapping!$K$5:$N$193,4,FALSE)),"Not Found",VLOOKUP(B1887,Mapping!$K$5:$N$193,4,FALSE))</f>
        <v>Waipa Power Ltd</v>
      </c>
      <c r="F1887" s="1" t="str">
        <f>IF(ISNA(VLOOKUP(B1887,Mapping!$K$5:$O$193,1,FALSE)),"Not Found",VLOOKUP(B1887,Mapping!$K$5:$O$193,5,FALSE))</f>
        <v>Waikato</v>
      </c>
      <c r="G1887" s="1" t="str">
        <f t="shared" si="87"/>
        <v>Waipa Power Ltd2001Waikato</v>
      </c>
      <c r="H1887" s="1" t="str">
        <f t="shared" si="88"/>
        <v>Waipa Power Ltd2001</v>
      </c>
      <c r="I1887" s="1">
        <f t="shared" si="89"/>
        <v>145.21334999999999</v>
      </c>
    </row>
    <row r="1888" spans="1:9">
      <c r="A1888">
        <v>2002</v>
      </c>
      <c r="B1888" t="s">
        <v>282</v>
      </c>
      <c r="C1888">
        <v>365</v>
      </c>
      <c r="D1888">
        <v>150.9504</v>
      </c>
      <c r="E1888" s="1" t="str">
        <f>IF(ISNA(VLOOKUP(B1888,Mapping!$K$5:$N$193,4,FALSE)),"Not Found",VLOOKUP(B1888,Mapping!$K$5:$N$193,4,FALSE))</f>
        <v>Waipa Power Ltd</v>
      </c>
      <c r="F1888" s="1" t="str">
        <f>IF(ISNA(VLOOKUP(B1888,Mapping!$K$5:$O$193,1,FALSE)),"Not Found",VLOOKUP(B1888,Mapping!$K$5:$O$193,5,FALSE))</f>
        <v>Waikato</v>
      </c>
      <c r="G1888" s="1" t="str">
        <f t="shared" si="87"/>
        <v>Waipa Power Ltd2002Waikato</v>
      </c>
      <c r="H1888" s="1" t="str">
        <f t="shared" si="88"/>
        <v>Waipa Power Ltd2002</v>
      </c>
      <c r="I1888" s="1">
        <f t="shared" si="89"/>
        <v>150.9504</v>
      </c>
    </row>
    <row r="1889" spans="1:9">
      <c r="A1889">
        <v>2003</v>
      </c>
      <c r="B1889" t="s">
        <v>282</v>
      </c>
      <c r="C1889">
        <v>365</v>
      </c>
      <c r="D1889">
        <v>147.65209999999999</v>
      </c>
      <c r="E1889" s="1" t="str">
        <f>IF(ISNA(VLOOKUP(B1889,Mapping!$K$5:$N$193,4,FALSE)),"Not Found",VLOOKUP(B1889,Mapping!$K$5:$N$193,4,FALSE))</f>
        <v>Waipa Power Ltd</v>
      </c>
      <c r="F1889" s="1" t="str">
        <f>IF(ISNA(VLOOKUP(B1889,Mapping!$K$5:$O$193,1,FALSE)),"Not Found",VLOOKUP(B1889,Mapping!$K$5:$O$193,5,FALSE))</f>
        <v>Waikato</v>
      </c>
      <c r="G1889" s="1" t="str">
        <f t="shared" si="87"/>
        <v>Waipa Power Ltd2003Waikato</v>
      </c>
      <c r="H1889" s="1" t="str">
        <f t="shared" si="88"/>
        <v>Waipa Power Ltd2003</v>
      </c>
      <c r="I1889" s="1">
        <f t="shared" si="89"/>
        <v>147.65209999999999</v>
      </c>
    </row>
    <row r="1890" spans="1:9">
      <c r="A1890">
        <v>2004</v>
      </c>
      <c r="B1890" t="s">
        <v>282</v>
      </c>
      <c r="C1890">
        <v>366</v>
      </c>
      <c r="D1890">
        <v>155.96865</v>
      </c>
      <c r="E1890" s="1" t="str">
        <f>IF(ISNA(VLOOKUP(B1890,Mapping!$K$5:$N$193,4,FALSE)),"Not Found",VLOOKUP(B1890,Mapping!$K$5:$N$193,4,FALSE))</f>
        <v>Waipa Power Ltd</v>
      </c>
      <c r="F1890" s="1" t="str">
        <f>IF(ISNA(VLOOKUP(B1890,Mapping!$K$5:$O$193,1,FALSE)),"Not Found",VLOOKUP(B1890,Mapping!$K$5:$O$193,5,FALSE))</f>
        <v>Waikato</v>
      </c>
      <c r="G1890" s="1" t="str">
        <f t="shared" si="87"/>
        <v>Waipa Power Ltd2004Waikato</v>
      </c>
      <c r="H1890" s="1" t="str">
        <f t="shared" si="88"/>
        <v>Waipa Power Ltd2004</v>
      </c>
      <c r="I1890" s="1">
        <f t="shared" si="89"/>
        <v>155.96865</v>
      </c>
    </row>
    <row r="1891" spans="1:9">
      <c r="A1891">
        <v>2005</v>
      </c>
      <c r="B1891" t="s">
        <v>282</v>
      </c>
      <c r="C1891">
        <v>365</v>
      </c>
      <c r="D1891">
        <v>150.51519999999999</v>
      </c>
      <c r="E1891" s="1" t="str">
        <f>IF(ISNA(VLOOKUP(B1891,Mapping!$K$5:$N$193,4,FALSE)),"Not Found",VLOOKUP(B1891,Mapping!$K$5:$N$193,4,FALSE))</f>
        <v>Waipa Power Ltd</v>
      </c>
      <c r="F1891" s="1" t="str">
        <f>IF(ISNA(VLOOKUP(B1891,Mapping!$K$5:$O$193,1,FALSE)),"Not Found",VLOOKUP(B1891,Mapping!$K$5:$O$193,5,FALSE))</f>
        <v>Waikato</v>
      </c>
      <c r="G1891" s="1" t="str">
        <f t="shared" si="87"/>
        <v>Waipa Power Ltd2005Waikato</v>
      </c>
      <c r="H1891" s="1" t="str">
        <f t="shared" si="88"/>
        <v>Waipa Power Ltd2005</v>
      </c>
      <c r="I1891" s="1">
        <f t="shared" si="89"/>
        <v>150.51519999999999</v>
      </c>
    </row>
    <row r="1892" spans="1:9">
      <c r="A1892">
        <v>2006</v>
      </c>
      <c r="B1892" t="s">
        <v>282</v>
      </c>
      <c r="C1892">
        <v>365</v>
      </c>
      <c r="D1892">
        <v>154.65694999999999</v>
      </c>
      <c r="E1892" s="1" t="str">
        <f>IF(ISNA(VLOOKUP(B1892,Mapping!$K$5:$N$193,4,FALSE)),"Not Found",VLOOKUP(B1892,Mapping!$K$5:$N$193,4,FALSE))</f>
        <v>Waipa Power Ltd</v>
      </c>
      <c r="F1892" s="1" t="str">
        <f>IF(ISNA(VLOOKUP(B1892,Mapping!$K$5:$O$193,1,FALSE)),"Not Found",VLOOKUP(B1892,Mapping!$K$5:$O$193,5,FALSE))</f>
        <v>Waikato</v>
      </c>
      <c r="G1892" s="1" t="str">
        <f t="shared" si="87"/>
        <v>Waipa Power Ltd2006Waikato</v>
      </c>
      <c r="H1892" s="1" t="str">
        <f t="shared" si="88"/>
        <v>Waipa Power Ltd2006</v>
      </c>
      <c r="I1892" s="1">
        <f t="shared" si="89"/>
        <v>154.65694999999999</v>
      </c>
    </row>
    <row r="1893" spans="1:9">
      <c r="A1893">
        <v>2007</v>
      </c>
      <c r="B1893" t="s">
        <v>282</v>
      </c>
      <c r="C1893">
        <v>365</v>
      </c>
      <c r="D1893">
        <v>155.70375000000001</v>
      </c>
      <c r="E1893" s="1" t="str">
        <f>IF(ISNA(VLOOKUP(B1893,Mapping!$K$5:$N$193,4,FALSE)),"Not Found",VLOOKUP(B1893,Mapping!$K$5:$N$193,4,FALSE))</f>
        <v>Waipa Power Ltd</v>
      </c>
      <c r="F1893" s="1" t="str">
        <f>IF(ISNA(VLOOKUP(B1893,Mapping!$K$5:$O$193,1,FALSE)),"Not Found",VLOOKUP(B1893,Mapping!$K$5:$O$193,5,FALSE))</f>
        <v>Waikato</v>
      </c>
      <c r="G1893" s="1" t="str">
        <f t="shared" si="87"/>
        <v>Waipa Power Ltd2007Waikato</v>
      </c>
      <c r="H1893" s="1" t="str">
        <f t="shared" si="88"/>
        <v>Waipa Power Ltd2007</v>
      </c>
      <c r="I1893" s="1">
        <f t="shared" si="89"/>
        <v>155.70375000000001</v>
      </c>
    </row>
    <row r="1894" spans="1:9">
      <c r="A1894">
        <v>2008</v>
      </c>
      <c r="B1894" t="s">
        <v>282</v>
      </c>
      <c r="C1894">
        <v>366</v>
      </c>
      <c r="D1894">
        <v>154.64109999999999</v>
      </c>
      <c r="E1894" s="1" t="str">
        <f>IF(ISNA(VLOOKUP(B1894,Mapping!$K$5:$N$193,4,FALSE)),"Not Found",VLOOKUP(B1894,Mapping!$K$5:$N$193,4,FALSE))</f>
        <v>Waipa Power Ltd</v>
      </c>
      <c r="F1894" s="1" t="str">
        <f>IF(ISNA(VLOOKUP(B1894,Mapping!$K$5:$O$193,1,FALSE)),"Not Found",VLOOKUP(B1894,Mapping!$K$5:$O$193,5,FALSE))</f>
        <v>Waikato</v>
      </c>
      <c r="G1894" s="1" t="str">
        <f t="shared" si="87"/>
        <v>Waipa Power Ltd2008Waikato</v>
      </c>
      <c r="H1894" s="1" t="str">
        <f t="shared" si="88"/>
        <v>Waipa Power Ltd2008</v>
      </c>
      <c r="I1894" s="1">
        <f t="shared" si="89"/>
        <v>154.64109999999999</v>
      </c>
    </row>
    <row r="1895" spans="1:9">
      <c r="A1895">
        <v>2009</v>
      </c>
      <c r="B1895" t="s">
        <v>282</v>
      </c>
      <c r="C1895">
        <v>365</v>
      </c>
      <c r="D1895">
        <v>165.99870000000001</v>
      </c>
      <c r="E1895" s="1" t="str">
        <f>IF(ISNA(VLOOKUP(B1895,Mapping!$K$5:$N$193,4,FALSE)),"Not Found",VLOOKUP(B1895,Mapping!$K$5:$N$193,4,FALSE))</f>
        <v>Waipa Power Ltd</v>
      </c>
      <c r="F1895" s="1" t="str">
        <f>IF(ISNA(VLOOKUP(B1895,Mapping!$K$5:$O$193,1,FALSE)),"Not Found",VLOOKUP(B1895,Mapping!$K$5:$O$193,5,FALSE))</f>
        <v>Waikato</v>
      </c>
      <c r="G1895" s="1" t="str">
        <f t="shared" si="87"/>
        <v>Waipa Power Ltd2009Waikato</v>
      </c>
      <c r="H1895" s="1" t="str">
        <f t="shared" si="88"/>
        <v>Waipa Power Ltd2009</v>
      </c>
      <c r="I1895" s="1">
        <f t="shared" si="89"/>
        <v>165.99870000000001</v>
      </c>
    </row>
    <row r="1896" spans="1:9">
      <c r="A1896">
        <v>2010</v>
      </c>
      <c r="B1896" t="s">
        <v>282</v>
      </c>
      <c r="C1896">
        <v>365</v>
      </c>
      <c r="D1896">
        <v>165.92665</v>
      </c>
      <c r="E1896" s="1" t="str">
        <f>IF(ISNA(VLOOKUP(B1896,Mapping!$K$5:$N$193,4,FALSE)),"Not Found",VLOOKUP(B1896,Mapping!$K$5:$N$193,4,FALSE))</f>
        <v>Waipa Power Ltd</v>
      </c>
      <c r="F1896" s="1" t="str">
        <f>IF(ISNA(VLOOKUP(B1896,Mapping!$K$5:$O$193,1,FALSE)),"Not Found",VLOOKUP(B1896,Mapping!$K$5:$O$193,5,FALSE))</f>
        <v>Waikato</v>
      </c>
      <c r="G1896" s="1" t="str">
        <f t="shared" si="87"/>
        <v>Waipa Power Ltd2010Waikato</v>
      </c>
      <c r="H1896" s="1" t="str">
        <f t="shared" si="88"/>
        <v>Waipa Power Ltd2010</v>
      </c>
      <c r="I1896" s="1">
        <f t="shared" si="89"/>
        <v>165.92665</v>
      </c>
    </row>
    <row r="1897" spans="1:9">
      <c r="A1897">
        <v>2011</v>
      </c>
      <c r="B1897" t="s">
        <v>282</v>
      </c>
      <c r="C1897">
        <v>181</v>
      </c>
      <c r="D1897">
        <v>80.398849999999996</v>
      </c>
      <c r="E1897" s="1" t="str">
        <f>IF(ISNA(VLOOKUP(B1897,Mapping!$K$5:$N$193,4,FALSE)),"Not Found",VLOOKUP(B1897,Mapping!$K$5:$N$193,4,FALSE))</f>
        <v>Waipa Power Ltd</v>
      </c>
      <c r="F1897" s="1" t="str">
        <f>IF(ISNA(VLOOKUP(B1897,Mapping!$K$5:$O$193,1,FALSE)),"Not Found",VLOOKUP(B1897,Mapping!$K$5:$O$193,5,FALSE))</f>
        <v>Waikato</v>
      </c>
      <c r="G1897" s="1" t="str">
        <f t="shared" si="87"/>
        <v>Waipa Power Ltd2011Waikato</v>
      </c>
      <c r="H1897" s="1" t="str">
        <f t="shared" si="88"/>
        <v>Waipa Power Ltd2011</v>
      </c>
      <c r="I1897" s="1">
        <f t="shared" si="89"/>
        <v>80.398849999999996</v>
      </c>
    </row>
    <row r="1898" spans="1:9">
      <c r="A1898">
        <v>2000</v>
      </c>
      <c r="B1898" t="s">
        <v>283</v>
      </c>
      <c r="C1898">
        <v>366</v>
      </c>
      <c r="D1898">
        <v>322.97070000000002</v>
      </c>
      <c r="E1898" s="1" t="str">
        <f>IF(ISNA(VLOOKUP(B1898,Mapping!$K$5:$N$193,4,FALSE)),"Not Found",VLOOKUP(B1898,Mapping!$K$5:$N$193,4,FALSE))</f>
        <v/>
      </c>
      <c r="F1898" s="1" t="str">
        <f>IF(ISNA(VLOOKUP(B1898,Mapping!$K$5:$O$193,1,FALSE)),"Not Found",VLOOKUP(B1898,Mapping!$K$5:$O$193,5,FALSE))</f>
        <v>Manawatu-Wanganui</v>
      </c>
      <c r="G1898" s="1" t="str">
        <f t="shared" si="87"/>
        <v>2000Manawatu-Wanganui</v>
      </c>
      <c r="H1898" s="1" t="str">
        <f t="shared" si="88"/>
        <v>2000</v>
      </c>
      <c r="I1898" s="1">
        <f t="shared" si="89"/>
        <v>322.97070000000002</v>
      </c>
    </row>
    <row r="1899" spans="1:9">
      <c r="A1899">
        <v>2001</v>
      </c>
      <c r="B1899" t="s">
        <v>283</v>
      </c>
      <c r="C1899">
        <v>365</v>
      </c>
      <c r="D1899">
        <v>333.40204999999997</v>
      </c>
      <c r="E1899" s="1" t="str">
        <f>IF(ISNA(VLOOKUP(B1899,Mapping!$K$5:$N$193,4,FALSE)),"Not Found",VLOOKUP(B1899,Mapping!$K$5:$N$193,4,FALSE))</f>
        <v/>
      </c>
      <c r="F1899" s="1" t="str">
        <f>IF(ISNA(VLOOKUP(B1899,Mapping!$K$5:$O$193,1,FALSE)),"Not Found",VLOOKUP(B1899,Mapping!$K$5:$O$193,5,FALSE))</f>
        <v>Manawatu-Wanganui</v>
      </c>
      <c r="G1899" s="1" t="str">
        <f t="shared" si="87"/>
        <v>2001Manawatu-Wanganui</v>
      </c>
      <c r="H1899" s="1" t="str">
        <f t="shared" si="88"/>
        <v>2001</v>
      </c>
      <c r="I1899" s="1">
        <f t="shared" si="89"/>
        <v>333.40204999999997</v>
      </c>
    </row>
    <row r="1900" spans="1:9">
      <c r="A1900">
        <v>2002</v>
      </c>
      <c r="B1900" t="s">
        <v>283</v>
      </c>
      <c r="C1900">
        <v>365</v>
      </c>
      <c r="D1900">
        <v>341.74795</v>
      </c>
      <c r="E1900" s="1" t="str">
        <f>IF(ISNA(VLOOKUP(B1900,Mapping!$K$5:$N$193,4,FALSE)),"Not Found",VLOOKUP(B1900,Mapping!$K$5:$N$193,4,FALSE))</f>
        <v/>
      </c>
      <c r="F1900" s="1" t="str">
        <f>IF(ISNA(VLOOKUP(B1900,Mapping!$K$5:$O$193,1,FALSE)),"Not Found",VLOOKUP(B1900,Mapping!$K$5:$O$193,5,FALSE))</f>
        <v>Manawatu-Wanganui</v>
      </c>
      <c r="G1900" s="1" t="str">
        <f t="shared" si="87"/>
        <v>2002Manawatu-Wanganui</v>
      </c>
      <c r="H1900" s="1" t="str">
        <f t="shared" si="88"/>
        <v>2002</v>
      </c>
      <c r="I1900" s="1">
        <f t="shared" si="89"/>
        <v>341.74795</v>
      </c>
    </row>
    <row r="1901" spans="1:9">
      <c r="A1901">
        <v>2003</v>
      </c>
      <c r="B1901" t="s">
        <v>283</v>
      </c>
      <c r="C1901">
        <v>365</v>
      </c>
      <c r="D1901">
        <v>332.53814999999997</v>
      </c>
      <c r="E1901" s="1" t="str">
        <f>IF(ISNA(VLOOKUP(B1901,Mapping!$K$5:$N$193,4,FALSE)),"Not Found",VLOOKUP(B1901,Mapping!$K$5:$N$193,4,FALSE))</f>
        <v/>
      </c>
      <c r="F1901" s="1" t="str">
        <f>IF(ISNA(VLOOKUP(B1901,Mapping!$K$5:$O$193,1,FALSE)),"Not Found",VLOOKUP(B1901,Mapping!$K$5:$O$193,5,FALSE))</f>
        <v>Manawatu-Wanganui</v>
      </c>
      <c r="G1901" s="1" t="str">
        <f t="shared" si="87"/>
        <v>2003Manawatu-Wanganui</v>
      </c>
      <c r="H1901" s="1" t="str">
        <f t="shared" si="88"/>
        <v>2003</v>
      </c>
      <c r="I1901" s="1">
        <f t="shared" si="89"/>
        <v>332.53814999999997</v>
      </c>
    </row>
    <row r="1902" spans="1:9">
      <c r="A1902">
        <v>2004</v>
      </c>
      <c r="B1902" t="s">
        <v>283</v>
      </c>
      <c r="C1902">
        <v>366</v>
      </c>
      <c r="D1902">
        <v>322.4203</v>
      </c>
      <c r="E1902" s="1" t="str">
        <f>IF(ISNA(VLOOKUP(B1902,Mapping!$K$5:$N$193,4,FALSE)),"Not Found",VLOOKUP(B1902,Mapping!$K$5:$N$193,4,FALSE))</f>
        <v/>
      </c>
      <c r="F1902" s="1" t="str">
        <f>IF(ISNA(VLOOKUP(B1902,Mapping!$K$5:$O$193,1,FALSE)),"Not Found",VLOOKUP(B1902,Mapping!$K$5:$O$193,5,FALSE))</f>
        <v>Manawatu-Wanganui</v>
      </c>
      <c r="G1902" s="1" t="str">
        <f t="shared" si="87"/>
        <v>2004Manawatu-Wanganui</v>
      </c>
      <c r="H1902" s="1" t="str">
        <f t="shared" si="88"/>
        <v>2004</v>
      </c>
      <c r="I1902" s="1">
        <f t="shared" si="89"/>
        <v>322.4203</v>
      </c>
    </row>
    <row r="1903" spans="1:9">
      <c r="A1903">
        <v>2005</v>
      </c>
      <c r="B1903" t="s">
        <v>283</v>
      </c>
      <c r="C1903">
        <v>365</v>
      </c>
      <c r="D1903">
        <v>299.52760000000001</v>
      </c>
      <c r="E1903" s="1" t="str">
        <f>IF(ISNA(VLOOKUP(B1903,Mapping!$K$5:$N$193,4,FALSE)),"Not Found",VLOOKUP(B1903,Mapping!$K$5:$N$193,4,FALSE))</f>
        <v/>
      </c>
      <c r="F1903" s="1" t="str">
        <f>IF(ISNA(VLOOKUP(B1903,Mapping!$K$5:$O$193,1,FALSE)),"Not Found",VLOOKUP(B1903,Mapping!$K$5:$O$193,5,FALSE))</f>
        <v>Manawatu-Wanganui</v>
      </c>
      <c r="G1903" s="1" t="str">
        <f t="shared" si="87"/>
        <v>2005Manawatu-Wanganui</v>
      </c>
      <c r="H1903" s="1" t="str">
        <f t="shared" si="88"/>
        <v>2005</v>
      </c>
      <c r="I1903" s="1">
        <f t="shared" si="89"/>
        <v>299.52760000000001</v>
      </c>
    </row>
    <row r="1904" spans="1:9">
      <c r="A1904">
        <v>2006</v>
      </c>
      <c r="B1904" t="s">
        <v>283</v>
      </c>
      <c r="C1904">
        <v>365</v>
      </c>
      <c r="D1904">
        <v>271.28845000000001</v>
      </c>
      <c r="E1904" s="1" t="str">
        <f>IF(ISNA(VLOOKUP(B1904,Mapping!$K$5:$N$193,4,FALSE)),"Not Found",VLOOKUP(B1904,Mapping!$K$5:$N$193,4,FALSE))</f>
        <v/>
      </c>
      <c r="F1904" s="1" t="str">
        <f>IF(ISNA(VLOOKUP(B1904,Mapping!$K$5:$O$193,1,FALSE)),"Not Found",VLOOKUP(B1904,Mapping!$K$5:$O$193,5,FALSE))</f>
        <v>Manawatu-Wanganui</v>
      </c>
      <c r="G1904" s="1" t="str">
        <f t="shared" si="87"/>
        <v>2006Manawatu-Wanganui</v>
      </c>
      <c r="H1904" s="1" t="str">
        <f t="shared" si="88"/>
        <v>2006</v>
      </c>
      <c r="I1904" s="1">
        <f t="shared" si="89"/>
        <v>271.28845000000001</v>
      </c>
    </row>
    <row r="1905" spans="1:9">
      <c r="A1905">
        <v>2007</v>
      </c>
      <c r="B1905" t="s">
        <v>283</v>
      </c>
      <c r="C1905">
        <v>365</v>
      </c>
      <c r="D1905">
        <v>261.82575000000003</v>
      </c>
      <c r="E1905" s="1" t="str">
        <f>IF(ISNA(VLOOKUP(B1905,Mapping!$K$5:$N$193,4,FALSE)),"Not Found",VLOOKUP(B1905,Mapping!$K$5:$N$193,4,FALSE))</f>
        <v/>
      </c>
      <c r="F1905" s="1" t="str">
        <f>IF(ISNA(VLOOKUP(B1905,Mapping!$K$5:$O$193,1,FALSE)),"Not Found",VLOOKUP(B1905,Mapping!$K$5:$O$193,5,FALSE))</f>
        <v>Manawatu-Wanganui</v>
      </c>
      <c r="G1905" s="1" t="str">
        <f t="shared" si="87"/>
        <v>2007Manawatu-Wanganui</v>
      </c>
      <c r="H1905" s="1" t="str">
        <f t="shared" si="88"/>
        <v>2007</v>
      </c>
      <c r="I1905" s="1">
        <f t="shared" si="89"/>
        <v>261.82575000000003</v>
      </c>
    </row>
    <row r="1906" spans="1:9">
      <c r="A1906">
        <v>2008</v>
      </c>
      <c r="B1906" t="s">
        <v>283</v>
      </c>
      <c r="C1906">
        <v>366</v>
      </c>
      <c r="D1906">
        <v>250.41309999999999</v>
      </c>
      <c r="E1906" s="1" t="str">
        <f>IF(ISNA(VLOOKUP(B1906,Mapping!$K$5:$N$193,4,FALSE)),"Not Found",VLOOKUP(B1906,Mapping!$K$5:$N$193,4,FALSE))</f>
        <v/>
      </c>
      <c r="F1906" s="1" t="str">
        <f>IF(ISNA(VLOOKUP(B1906,Mapping!$K$5:$O$193,1,FALSE)),"Not Found",VLOOKUP(B1906,Mapping!$K$5:$O$193,5,FALSE))</f>
        <v>Manawatu-Wanganui</v>
      </c>
      <c r="G1906" s="1" t="str">
        <f t="shared" si="87"/>
        <v>2008Manawatu-Wanganui</v>
      </c>
      <c r="H1906" s="1" t="str">
        <f t="shared" si="88"/>
        <v>2008</v>
      </c>
      <c r="I1906" s="1">
        <f t="shared" si="89"/>
        <v>250.41309999999999</v>
      </c>
    </row>
    <row r="1907" spans="1:9">
      <c r="A1907">
        <v>2009</v>
      </c>
      <c r="B1907" t="s">
        <v>283</v>
      </c>
      <c r="C1907">
        <v>365</v>
      </c>
      <c r="D1907">
        <v>283.68115</v>
      </c>
      <c r="E1907" s="1" t="str">
        <f>IF(ISNA(VLOOKUP(B1907,Mapping!$K$5:$N$193,4,FALSE)),"Not Found",VLOOKUP(B1907,Mapping!$K$5:$N$193,4,FALSE))</f>
        <v/>
      </c>
      <c r="F1907" s="1" t="str">
        <f>IF(ISNA(VLOOKUP(B1907,Mapping!$K$5:$O$193,1,FALSE)),"Not Found",VLOOKUP(B1907,Mapping!$K$5:$O$193,5,FALSE))</f>
        <v>Manawatu-Wanganui</v>
      </c>
      <c r="G1907" s="1" t="str">
        <f t="shared" si="87"/>
        <v>2009Manawatu-Wanganui</v>
      </c>
      <c r="H1907" s="1" t="str">
        <f t="shared" si="88"/>
        <v>2009</v>
      </c>
      <c r="I1907" s="1">
        <f t="shared" si="89"/>
        <v>283.68115</v>
      </c>
    </row>
    <row r="1908" spans="1:9">
      <c r="A1908">
        <v>2010</v>
      </c>
      <c r="B1908" t="s">
        <v>283</v>
      </c>
      <c r="C1908">
        <v>365</v>
      </c>
      <c r="D1908">
        <v>260.98739999999998</v>
      </c>
      <c r="E1908" s="1" t="str">
        <f>IF(ISNA(VLOOKUP(B1908,Mapping!$K$5:$N$193,4,FALSE)),"Not Found",VLOOKUP(B1908,Mapping!$K$5:$N$193,4,FALSE))</f>
        <v/>
      </c>
      <c r="F1908" s="1" t="str">
        <f>IF(ISNA(VLOOKUP(B1908,Mapping!$K$5:$O$193,1,FALSE)),"Not Found",VLOOKUP(B1908,Mapping!$K$5:$O$193,5,FALSE))</f>
        <v>Manawatu-Wanganui</v>
      </c>
      <c r="G1908" s="1" t="str">
        <f t="shared" si="87"/>
        <v>2010Manawatu-Wanganui</v>
      </c>
      <c r="H1908" s="1" t="str">
        <f t="shared" si="88"/>
        <v>2010</v>
      </c>
      <c r="I1908" s="1">
        <f t="shared" si="89"/>
        <v>260.98739999999998</v>
      </c>
    </row>
    <row r="1909" spans="1:9">
      <c r="A1909">
        <v>2011</v>
      </c>
      <c r="B1909" t="s">
        <v>283</v>
      </c>
      <c r="C1909">
        <v>181</v>
      </c>
      <c r="D1909">
        <v>134.51240000000001</v>
      </c>
      <c r="E1909" s="1" t="str">
        <f>IF(ISNA(VLOOKUP(B1909,Mapping!$K$5:$N$193,4,FALSE)),"Not Found",VLOOKUP(B1909,Mapping!$K$5:$N$193,4,FALSE))</f>
        <v/>
      </c>
      <c r="F1909" s="1" t="str">
        <f>IF(ISNA(VLOOKUP(B1909,Mapping!$K$5:$O$193,1,FALSE)),"Not Found",VLOOKUP(B1909,Mapping!$K$5:$O$193,5,FALSE))</f>
        <v>Manawatu-Wanganui</v>
      </c>
      <c r="G1909" s="1" t="str">
        <f t="shared" si="87"/>
        <v>2011Manawatu-Wanganui</v>
      </c>
      <c r="H1909" s="1" t="str">
        <f t="shared" si="88"/>
        <v>2011</v>
      </c>
      <c r="I1909" s="1">
        <f t="shared" si="89"/>
        <v>134.51240000000001</v>
      </c>
    </row>
    <row r="1910" spans="1:9">
      <c r="A1910">
        <v>2000</v>
      </c>
      <c r="B1910" t="s">
        <v>284</v>
      </c>
      <c r="C1910">
        <v>366</v>
      </c>
      <c r="D1910">
        <v>12.807449999999999</v>
      </c>
      <c r="E1910" s="1" t="str">
        <f>IF(ISNA(VLOOKUP(B1910,Mapping!$K$5:$N$193,4,FALSE)),"Not Found",VLOOKUP(B1910,Mapping!$K$5:$N$193,4,FALSE))</f>
        <v/>
      </c>
      <c r="F1910" s="1" t="str">
        <f>IF(ISNA(VLOOKUP(B1910,Mapping!$K$5:$O$193,1,FALSE)),"Not Found",VLOOKUP(B1910,Mapping!$K$5:$O$193,5,FALSE))</f>
        <v>Manawatu-Wanganui</v>
      </c>
      <c r="G1910" s="1" t="str">
        <f t="shared" si="87"/>
        <v>2000Manawatu-Wanganui</v>
      </c>
      <c r="H1910" s="1" t="str">
        <f t="shared" si="88"/>
        <v>2000</v>
      </c>
      <c r="I1910" s="1">
        <f t="shared" si="89"/>
        <v>12.807449999999999</v>
      </c>
    </row>
    <row r="1911" spans="1:9">
      <c r="A1911">
        <v>2001</v>
      </c>
      <c r="B1911" t="s">
        <v>284</v>
      </c>
      <c r="C1911">
        <v>365</v>
      </c>
      <c r="D1911">
        <v>11.0656</v>
      </c>
      <c r="E1911" s="1" t="str">
        <f>IF(ISNA(VLOOKUP(B1911,Mapping!$K$5:$N$193,4,FALSE)),"Not Found",VLOOKUP(B1911,Mapping!$K$5:$N$193,4,FALSE))</f>
        <v/>
      </c>
      <c r="F1911" s="1" t="str">
        <f>IF(ISNA(VLOOKUP(B1911,Mapping!$K$5:$O$193,1,FALSE)),"Not Found",VLOOKUP(B1911,Mapping!$K$5:$O$193,5,FALSE))</f>
        <v>Manawatu-Wanganui</v>
      </c>
      <c r="G1911" s="1" t="str">
        <f t="shared" si="87"/>
        <v>2001Manawatu-Wanganui</v>
      </c>
      <c r="H1911" s="1" t="str">
        <f t="shared" si="88"/>
        <v>2001</v>
      </c>
      <c r="I1911" s="1">
        <f t="shared" si="89"/>
        <v>11.0656</v>
      </c>
    </row>
    <row r="1912" spans="1:9">
      <c r="A1912">
        <v>2002</v>
      </c>
      <c r="B1912" t="s">
        <v>284</v>
      </c>
      <c r="C1912">
        <v>365</v>
      </c>
      <c r="D1912">
        <v>10.99625</v>
      </c>
      <c r="E1912" s="1" t="str">
        <f>IF(ISNA(VLOOKUP(B1912,Mapping!$K$5:$N$193,4,FALSE)),"Not Found",VLOOKUP(B1912,Mapping!$K$5:$N$193,4,FALSE))</f>
        <v/>
      </c>
      <c r="F1912" s="1" t="str">
        <f>IF(ISNA(VLOOKUP(B1912,Mapping!$K$5:$O$193,1,FALSE)),"Not Found",VLOOKUP(B1912,Mapping!$K$5:$O$193,5,FALSE))</f>
        <v>Manawatu-Wanganui</v>
      </c>
      <c r="G1912" s="1" t="str">
        <f t="shared" si="87"/>
        <v>2002Manawatu-Wanganui</v>
      </c>
      <c r="H1912" s="1" t="str">
        <f t="shared" si="88"/>
        <v>2002</v>
      </c>
      <c r="I1912" s="1">
        <f t="shared" si="89"/>
        <v>10.99625</v>
      </c>
    </row>
    <row r="1913" spans="1:9">
      <c r="A1913">
        <v>2003</v>
      </c>
      <c r="B1913" t="s">
        <v>284</v>
      </c>
      <c r="C1913">
        <v>365</v>
      </c>
      <c r="D1913">
        <v>10.75845</v>
      </c>
      <c r="E1913" s="1" t="str">
        <f>IF(ISNA(VLOOKUP(B1913,Mapping!$K$5:$N$193,4,FALSE)),"Not Found",VLOOKUP(B1913,Mapping!$K$5:$N$193,4,FALSE))</f>
        <v/>
      </c>
      <c r="F1913" s="1" t="str">
        <f>IF(ISNA(VLOOKUP(B1913,Mapping!$K$5:$O$193,1,FALSE)),"Not Found",VLOOKUP(B1913,Mapping!$K$5:$O$193,5,FALSE))</f>
        <v>Manawatu-Wanganui</v>
      </c>
      <c r="G1913" s="1" t="str">
        <f t="shared" si="87"/>
        <v>2003Manawatu-Wanganui</v>
      </c>
      <c r="H1913" s="1" t="str">
        <f t="shared" si="88"/>
        <v>2003</v>
      </c>
      <c r="I1913" s="1">
        <f t="shared" si="89"/>
        <v>10.75845</v>
      </c>
    </row>
    <row r="1914" spans="1:9">
      <c r="A1914">
        <v>2004</v>
      </c>
      <c r="B1914" t="s">
        <v>284</v>
      </c>
      <c r="C1914">
        <v>366</v>
      </c>
      <c r="D1914">
        <v>11.1144</v>
      </c>
      <c r="E1914" s="1" t="str">
        <f>IF(ISNA(VLOOKUP(B1914,Mapping!$K$5:$N$193,4,FALSE)),"Not Found",VLOOKUP(B1914,Mapping!$K$5:$N$193,4,FALSE))</f>
        <v/>
      </c>
      <c r="F1914" s="1" t="str">
        <f>IF(ISNA(VLOOKUP(B1914,Mapping!$K$5:$O$193,1,FALSE)),"Not Found",VLOOKUP(B1914,Mapping!$K$5:$O$193,5,FALSE))</f>
        <v>Manawatu-Wanganui</v>
      </c>
      <c r="G1914" s="1" t="str">
        <f t="shared" si="87"/>
        <v>2004Manawatu-Wanganui</v>
      </c>
      <c r="H1914" s="1" t="str">
        <f t="shared" si="88"/>
        <v>2004</v>
      </c>
      <c r="I1914" s="1">
        <f t="shared" si="89"/>
        <v>11.1144</v>
      </c>
    </row>
    <row r="1915" spans="1:9">
      <c r="A1915">
        <v>2005</v>
      </c>
      <c r="B1915" t="s">
        <v>284</v>
      </c>
      <c r="C1915">
        <v>365</v>
      </c>
      <c r="D1915">
        <v>11.0905</v>
      </c>
      <c r="E1915" s="1" t="str">
        <f>IF(ISNA(VLOOKUP(B1915,Mapping!$K$5:$N$193,4,FALSE)),"Not Found",VLOOKUP(B1915,Mapping!$K$5:$N$193,4,FALSE))</f>
        <v/>
      </c>
      <c r="F1915" s="1" t="str">
        <f>IF(ISNA(VLOOKUP(B1915,Mapping!$K$5:$O$193,1,FALSE)),"Not Found",VLOOKUP(B1915,Mapping!$K$5:$O$193,5,FALSE))</f>
        <v>Manawatu-Wanganui</v>
      </c>
      <c r="G1915" s="1" t="str">
        <f t="shared" si="87"/>
        <v>2005Manawatu-Wanganui</v>
      </c>
      <c r="H1915" s="1" t="str">
        <f t="shared" si="88"/>
        <v>2005</v>
      </c>
      <c r="I1915" s="1">
        <f t="shared" si="89"/>
        <v>11.0905</v>
      </c>
    </row>
    <row r="1916" spans="1:9">
      <c r="A1916">
        <v>2006</v>
      </c>
      <c r="B1916" t="s">
        <v>284</v>
      </c>
      <c r="C1916">
        <v>365</v>
      </c>
      <c r="D1916">
        <v>10.16555</v>
      </c>
      <c r="E1916" s="1" t="str">
        <f>IF(ISNA(VLOOKUP(B1916,Mapping!$K$5:$N$193,4,FALSE)),"Not Found",VLOOKUP(B1916,Mapping!$K$5:$N$193,4,FALSE))</f>
        <v/>
      </c>
      <c r="F1916" s="1" t="str">
        <f>IF(ISNA(VLOOKUP(B1916,Mapping!$K$5:$O$193,1,FALSE)),"Not Found",VLOOKUP(B1916,Mapping!$K$5:$O$193,5,FALSE))</f>
        <v>Manawatu-Wanganui</v>
      </c>
      <c r="G1916" s="1" t="str">
        <f t="shared" si="87"/>
        <v>2006Manawatu-Wanganui</v>
      </c>
      <c r="H1916" s="1" t="str">
        <f t="shared" si="88"/>
        <v>2006</v>
      </c>
      <c r="I1916" s="1">
        <f t="shared" si="89"/>
        <v>10.16555</v>
      </c>
    </row>
    <row r="1917" spans="1:9">
      <c r="A1917">
        <v>2007</v>
      </c>
      <c r="B1917" t="s">
        <v>284</v>
      </c>
      <c r="C1917">
        <v>365</v>
      </c>
      <c r="D1917">
        <v>10.384449999999999</v>
      </c>
      <c r="E1917" s="1" t="str">
        <f>IF(ISNA(VLOOKUP(B1917,Mapping!$K$5:$N$193,4,FALSE)),"Not Found",VLOOKUP(B1917,Mapping!$K$5:$N$193,4,FALSE))</f>
        <v/>
      </c>
      <c r="F1917" s="1" t="str">
        <f>IF(ISNA(VLOOKUP(B1917,Mapping!$K$5:$O$193,1,FALSE)),"Not Found",VLOOKUP(B1917,Mapping!$K$5:$O$193,5,FALSE))</f>
        <v>Manawatu-Wanganui</v>
      </c>
      <c r="G1917" s="1" t="str">
        <f t="shared" si="87"/>
        <v>2007Manawatu-Wanganui</v>
      </c>
      <c r="H1917" s="1" t="str">
        <f t="shared" si="88"/>
        <v>2007</v>
      </c>
      <c r="I1917" s="1">
        <f t="shared" si="89"/>
        <v>10.384449999999999</v>
      </c>
    </row>
    <row r="1918" spans="1:9">
      <c r="A1918">
        <v>2008</v>
      </c>
      <c r="B1918" t="s">
        <v>284</v>
      </c>
      <c r="C1918">
        <v>366</v>
      </c>
      <c r="D1918">
        <v>10.0992</v>
      </c>
      <c r="E1918" s="1" t="str">
        <f>IF(ISNA(VLOOKUP(B1918,Mapping!$K$5:$N$193,4,FALSE)),"Not Found",VLOOKUP(B1918,Mapping!$K$5:$N$193,4,FALSE))</f>
        <v/>
      </c>
      <c r="F1918" s="1" t="str">
        <f>IF(ISNA(VLOOKUP(B1918,Mapping!$K$5:$O$193,1,FALSE)),"Not Found",VLOOKUP(B1918,Mapping!$K$5:$O$193,5,FALSE))</f>
        <v>Manawatu-Wanganui</v>
      </c>
      <c r="G1918" s="1" t="str">
        <f t="shared" si="87"/>
        <v>2008Manawatu-Wanganui</v>
      </c>
      <c r="H1918" s="1" t="str">
        <f t="shared" si="88"/>
        <v>2008</v>
      </c>
      <c r="I1918" s="1">
        <f t="shared" si="89"/>
        <v>10.0992</v>
      </c>
    </row>
    <row r="1919" spans="1:9">
      <c r="A1919">
        <v>2009</v>
      </c>
      <c r="B1919" t="s">
        <v>284</v>
      </c>
      <c r="C1919">
        <v>365</v>
      </c>
      <c r="D1919">
        <v>8.8476499999999998</v>
      </c>
      <c r="E1919" s="1" t="str">
        <f>IF(ISNA(VLOOKUP(B1919,Mapping!$K$5:$N$193,4,FALSE)),"Not Found",VLOOKUP(B1919,Mapping!$K$5:$N$193,4,FALSE))</f>
        <v/>
      </c>
      <c r="F1919" s="1" t="str">
        <f>IF(ISNA(VLOOKUP(B1919,Mapping!$K$5:$O$193,1,FALSE)),"Not Found",VLOOKUP(B1919,Mapping!$K$5:$O$193,5,FALSE))</f>
        <v>Manawatu-Wanganui</v>
      </c>
      <c r="G1919" s="1" t="str">
        <f t="shared" si="87"/>
        <v>2009Manawatu-Wanganui</v>
      </c>
      <c r="H1919" s="1" t="str">
        <f t="shared" si="88"/>
        <v>2009</v>
      </c>
      <c r="I1919" s="1">
        <f t="shared" si="89"/>
        <v>8.8476499999999998</v>
      </c>
    </row>
    <row r="1920" spans="1:9">
      <c r="A1920">
        <v>2010</v>
      </c>
      <c r="B1920" t="s">
        <v>284</v>
      </c>
      <c r="C1920">
        <v>365</v>
      </c>
      <c r="D1920">
        <v>10.363049999999999</v>
      </c>
      <c r="E1920" s="1" t="str">
        <f>IF(ISNA(VLOOKUP(B1920,Mapping!$K$5:$N$193,4,FALSE)),"Not Found",VLOOKUP(B1920,Mapping!$K$5:$N$193,4,FALSE))</f>
        <v/>
      </c>
      <c r="F1920" s="1" t="str">
        <f>IF(ISNA(VLOOKUP(B1920,Mapping!$K$5:$O$193,1,FALSE)),"Not Found",VLOOKUP(B1920,Mapping!$K$5:$O$193,5,FALSE))</f>
        <v>Manawatu-Wanganui</v>
      </c>
      <c r="G1920" s="1" t="str">
        <f t="shared" si="87"/>
        <v>2010Manawatu-Wanganui</v>
      </c>
      <c r="H1920" s="1" t="str">
        <f t="shared" si="88"/>
        <v>2010</v>
      </c>
      <c r="I1920" s="1">
        <f t="shared" si="89"/>
        <v>10.363049999999999</v>
      </c>
    </row>
    <row r="1921" spans="1:9">
      <c r="A1921">
        <v>2011</v>
      </c>
      <c r="B1921" t="s">
        <v>284</v>
      </c>
      <c r="C1921">
        <v>181</v>
      </c>
      <c r="D1921">
        <v>5.2728999999999999</v>
      </c>
      <c r="E1921" s="1" t="str">
        <f>IF(ISNA(VLOOKUP(B1921,Mapping!$K$5:$N$193,4,FALSE)),"Not Found",VLOOKUP(B1921,Mapping!$K$5:$N$193,4,FALSE))</f>
        <v/>
      </c>
      <c r="F1921" s="1" t="str">
        <f>IF(ISNA(VLOOKUP(B1921,Mapping!$K$5:$O$193,1,FALSE)),"Not Found",VLOOKUP(B1921,Mapping!$K$5:$O$193,5,FALSE))</f>
        <v>Manawatu-Wanganui</v>
      </c>
      <c r="G1921" s="1" t="str">
        <f t="shared" si="87"/>
        <v>2011Manawatu-Wanganui</v>
      </c>
      <c r="H1921" s="1" t="str">
        <f t="shared" si="88"/>
        <v>2011</v>
      </c>
      <c r="I1921" s="1">
        <f t="shared" si="89"/>
        <v>5.2728999999999999</v>
      </c>
    </row>
    <row r="1922" spans="1:9">
      <c r="A1922">
        <v>2000</v>
      </c>
      <c r="B1922" t="s">
        <v>285</v>
      </c>
      <c r="C1922">
        <v>366</v>
      </c>
      <c r="D1922">
        <v>20.43375</v>
      </c>
      <c r="E1922" s="1" t="str">
        <f>IF(ISNA(VLOOKUP(B1922,Mapping!$K$5:$N$193,4,FALSE)),"Not Found",VLOOKUP(B1922,Mapping!$K$5:$N$193,4,FALSE))</f>
        <v>Not Found</v>
      </c>
      <c r="F1922" s="1" t="str">
        <f>IF(ISNA(VLOOKUP(B1922,Mapping!$K$5:$O$193,1,FALSE)),"Not Found",VLOOKUP(B1922,Mapping!$K$5:$O$193,5,FALSE))</f>
        <v>Not Found</v>
      </c>
      <c r="G1922" s="1" t="str">
        <f t="shared" ref="G1922:G1985" si="90">+E1922&amp;A1922&amp;F1922</f>
        <v>Not Found2000Not Found</v>
      </c>
      <c r="H1922" s="1" t="str">
        <f t="shared" si="88"/>
        <v>Not Found2000</v>
      </c>
      <c r="I1922" s="1">
        <f t="shared" si="89"/>
        <v>20.43375</v>
      </c>
    </row>
    <row r="1923" spans="1:9">
      <c r="A1923">
        <v>2001</v>
      </c>
      <c r="B1923" t="s">
        <v>285</v>
      </c>
      <c r="C1923">
        <v>365</v>
      </c>
      <c r="D1923">
        <v>4.4157000000000002</v>
      </c>
      <c r="E1923" s="1" t="str">
        <f>IF(ISNA(VLOOKUP(B1923,Mapping!$K$5:$N$193,4,FALSE)),"Not Found",VLOOKUP(B1923,Mapping!$K$5:$N$193,4,FALSE))</f>
        <v>Not Found</v>
      </c>
      <c r="F1923" s="1" t="str">
        <f>IF(ISNA(VLOOKUP(B1923,Mapping!$K$5:$O$193,1,FALSE)),"Not Found",VLOOKUP(B1923,Mapping!$K$5:$O$193,5,FALSE))</f>
        <v>Not Found</v>
      </c>
      <c r="G1923" s="1" t="str">
        <f t="shared" si="90"/>
        <v>Not Found2001Not Found</v>
      </c>
      <c r="H1923" s="1" t="str">
        <f t="shared" ref="H1923:H1986" si="91">+E1923&amp;A1923</f>
        <v>Not Found2001</v>
      </c>
      <c r="I1923" s="1">
        <f t="shared" ref="I1923:I1986" si="92">+D1923</f>
        <v>4.4157000000000002</v>
      </c>
    </row>
    <row r="1924" spans="1:9">
      <c r="A1924">
        <v>2002</v>
      </c>
      <c r="B1924" t="s">
        <v>285</v>
      </c>
      <c r="C1924">
        <v>151</v>
      </c>
      <c r="D1924">
        <v>0</v>
      </c>
      <c r="E1924" s="1" t="str">
        <f>IF(ISNA(VLOOKUP(B1924,Mapping!$K$5:$N$193,4,FALSE)),"Not Found",VLOOKUP(B1924,Mapping!$K$5:$N$193,4,FALSE))</f>
        <v>Not Found</v>
      </c>
      <c r="F1924" s="1" t="str">
        <f>IF(ISNA(VLOOKUP(B1924,Mapping!$K$5:$O$193,1,FALSE)),"Not Found",VLOOKUP(B1924,Mapping!$K$5:$O$193,5,FALSE))</f>
        <v>Not Found</v>
      </c>
      <c r="G1924" s="1" t="str">
        <f t="shared" si="90"/>
        <v>Not Found2002Not Found</v>
      </c>
      <c r="H1924" s="1" t="str">
        <f t="shared" si="91"/>
        <v>Not Found2002</v>
      </c>
      <c r="I1924" s="1">
        <f t="shared" si="92"/>
        <v>0</v>
      </c>
    </row>
    <row r="1925" spans="1:9">
      <c r="A1925">
        <v>2003</v>
      </c>
      <c r="B1925" t="s">
        <v>286</v>
      </c>
      <c r="C1925">
        <v>275</v>
      </c>
      <c r="D1925">
        <v>7.0827499999999999</v>
      </c>
      <c r="E1925" s="1" t="str">
        <f>IF(ISNA(VLOOKUP(B1925,Mapping!$K$5:$N$193,4,FALSE)),"Not Found",VLOOKUP(B1925,Mapping!$K$5:$N$193,4,FALSE))</f>
        <v>Unison Network Ltd</v>
      </c>
      <c r="F1925" s="1" t="str">
        <f>IF(ISNA(VLOOKUP(B1925,Mapping!$K$5:$O$193,1,FALSE)),"Not Found",VLOOKUP(B1925,Mapping!$K$5:$O$193,5,FALSE))</f>
        <v>Bay of Plenty</v>
      </c>
      <c r="G1925" s="1" t="str">
        <f t="shared" si="90"/>
        <v>Unison Network Ltd2003Bay of Plenty</v>
      </c>
      <c r="H1925" s="1" t="str">
        <f t="shared" si="91"/>
        <v>Unison Network Ltd2003</v>
      </c>
      <c r="I1925" s="1">
        <f t="shared" si="92"/>
        <v>7.0827499999999999</v>
      </c>
    </row>
    <row r="1926" spans="1:9">
      <c r="A1926">
        <v>2004</v>
      </c>
      <c r="B1926" t="s">
        <v>286</v>
      </c>
      <c r="C1926">
        <v>366</v>
      </c>
      <c r="D1926">
        <v>34.850900000000003</v>
      </c>
      <c r="E1926" s="1" t="str">
        <f>IF(ISNA(VLOOKUP(B1926,Mapping!$K$5:$N$193,4,FALSE)),"Not Found",VLOOKUP(B1926,Mapping!$K$5:$N$193,4,FALSE))</f>
        <v>Unison Network Ltd</v>
      </c>
      <c r="F1926" s="1" t="str">
        <f>IF(ISNA(VLOOKUP(B1926,Mapping!$K$5:$O$193,1,FALSE)),"Not Found",VLOOKUP(B1926,Mapping!$K$5:$O$193,5,FALSE))</f>
        <v>Bay of Plenty</v>
      </c>
      <c r="G1926" s="1" t="str">
        <f t="shared" si="90"/>
        <v>Unison Network Ltd2004Bay of Plenty</v>
      </c>
      <c r="H1926" s="1" t="str">
        <f t="shared" si="91"/>
        <v>Unison Network Ltd2004</v>
      </c>
      <c r="I1926" s="1">
        <f t="shared" si="92"/>
        <v>34.850900000000003</v>
      </c>
    </row>
    <row r="1927" spans="1:9">
      <c r="A1927">
        <v>2005</v>
      </c>
      <c r="B1927" t="s">
        <v>286</v>
      </c>
      <c r="C1927">
        <v>365</v>
      </c>
      <c r="D1927">
        <v>36.070399999999999</v>
      </c>
      <c r="E1927" s="1" t="str">
        <f>IF(ISNA(VLOOKUP(B1927,Mapping!$K$5:$N$193,4,FALSE)),"Not Found",VLOOKUP(B1927,Mapping!$K$5:$N$193,4,FALSE))</f>
        <v>Unison Network Ltd</v>
      </c>
      <c r="F1927" s="1" t="str">
        <f>IF(ISNA(VLOOKUP(B1927,Mapping!$K$5:$O$193,1,FALSE)),"Not Found",VLOOKUP(B1927,Mapping!$K$5:$O$193,5,FALSE))</f>
        <v>Bay of Plenty</v>
      </c>
      <c r="G1927" s="1" t="str">
        <f t="shared" si="90"/>
        <v>Unison Network Ltd2005Bay of Plenty</v>
      </c>
      <c r="H1927" s="1" t="str">
        <f t="shared" si="91"/>
        <v>Unison Network Ltd2005</v>
      </c>
      <c r="I1927" s="1">
        <f t="shared" si="92"/>
        <v>36.070399999999999</v>
      </c>
    </row>
    <row r="1928" spans="1:9">
      <c r="A1928">
        <v>2006</v>
      </c>
      <c r="B1928" t="s">
        <v>286</v>
      </c>
      <c r="C1928">
        <v>365</v>
      </c>
      <c r="D1928">
        <v>37.835299999999997</v>
      </c>
      <c r="E1928" s="1" t="str">
        <f>IF(ISNA(VLOOKUP(B1928,Mapping!$K$5:$N$193,4,FALSE)),"Not Found",VLOOKUP(B1928,Mapping!$K$5:$N$193,4,FALSE))</f>
        <v>Unison Network Ltd</v>
      </c>
      <c r="F1928" s="1" t="str">
        <f>IF(ISNA(VLOOKUP(B1928,Mapping!$K$5:$O$193,1,FALSE)),"Not Found",VLOOKUP(B1928,Mapping!$K$5:$O$193,5,FALSE))</f>
        <v>Bay of Plenty</v>
      </c>
      <c r="G1928" s="1" t="str">
        <f t="shared" si="90"/>
        <v>Unison Network Ltd2006Bay of Plenty</v>
      </c>
      <c r="H1928" s="1" t="str">
        <f t="shared" si="91"/>
        <v>Unison Network Ltd2006</v>
      </c>
      <c r="I1928" s="1">
        <f t="shared" si="92"/>
        <v>37.835299999999997</v>
      </c>
    </row>
    <row r="1929" spans="1:9">
      <c r="A1929">
        <v>2007</v>
      </c>
      <c r="B1929" t="s">
        <v>286</v>
      </c>
      <c r="C1929">
        <v>365</v>
      </c>
      <c r="D1929">
        <v>38.583849999999998</v>
      </c>
      <c r="E1929" s="1" t="str">
        <f>IF(ISNA(VLOOKUP(B1929,Mapping!$K$5:$N$193,4,FALSE)),"Not Found",VLOOKUP(B1929,Mapping!$K$5:$N$193,4,FALSE))</f>
        <v>Unison Network Ltd</v>
      </c>
      <c r="F1929" s="1" t="str">
        <f>IF(ISNA(VLOOKUP(B1929,Mapping!$K$5:$O$193,1,FALSE)),"Not Found",VLOOKUP(B1929,Mapping!$K$5:$O$193,5,FALSE))</f>
        <v>Bay of Plenty</v>
      </c>
      <c r="G1929" s="1" t="str">
        <f t="shared" si="90"/>
        <v>Unison Network Ltd2007Bay of Plenty</v>
      </c>
      <c r="H1929" s="1" t="str">
        <f t="shared" si="91"/>
        <v>Unison Network Ltd2007</v>
      </c>
      <c r="I1929" s="1">
        <f t="shared" si="92"/>
        <v>38.583849999999998</v>
      </c>
    </row>
    <row r="1930" spans="1:9">
      <c r="A1930">
        <v>2008</v>
      </c>
      <c r="B1930" t="s">
        <v>286</v>
      </c>
      <c r="C1930">
        <v>366</v>
      </c>
      <c r="D1930">
        <v>39.863250000000001</v>
      </c>
      <c r="E1930" s="1" t="str">
        <f>IF(ISNA(VLOOKUP(B1930,Mapping!$K$5:$N$193,4,FALSE)),"Not Found",VLOOKUP(B1930,Mapping!$K$5:$N$193,4,FALSE))</f>
        <v>Unison Network Ltd</v>
      </c>
      <c r="F1930" s="1" t="str">
        <f>IF(ISNA(VLOOKUP(B1930,Mapping!$K$5:$O$193,1,FALSE)),"Not Found",VLOOKUP(B1930,Mapping!$K$5:$O$193,5,FALSE))</f>
        <v>Bay of Plenty</v>
      </c>
      <c r="G1930" s="1" t="str">
        <f t="shared" si="90"/>
        <v>Unison Network Ltd2008Bay of Plenty</v>
      </c>
      <c r="H1930" s="1" t="str">
        <f t="shared" si="91"/>
        <v>Unison Network Ltd2008</v>
      </c>
      <c r="I1930" s="1">
        <f t="shared" si="92"/>
        <v>39.863250000000001</v>
      </c>
    </row>
    <row r="1931" spans="1:9">
      <c r="A1931">
        <v>2009</v>
      </c>
      <c r="B1931" t="s">
        <v>286</v>
      </c>
      <c r="C1931">
        <v>365</v>
      </c>
      <c r="D1931">
        <v>41.726149999999997</v>
      </c>
      <c r="E1931" s="1" t="str">
        <f>IF(ISNA(VLOOKUP(B1931,Mapping!$K$5:$N$193,4,FALSE)),"Not Found",VLOOKUP(B1931,Mapping!$K$5:$N$193,4,FALSE))</f>
        <v>Unison Network Ltd</v>
      </c>
      <c r="F1931" s="1" t="str">
        <f>IF(ISNA(VLOOKUP(B1931,Mapping!$K$5:$O$193,1,FALSE)),"Not Found",VLOOKUP(B1931,Mapping!$K$5:$O$193,5,FALSE))</f>
        <v>Bay of Plenty</v>
      </c>
      <c r="G1931" s="1" t="str">
        <f t="shared" si="90"/>
        <v>Unison Network Ltd2009Bay of Plenty</v>
      </c>
      <c r="H1931" s="1" t="str">
        <f t="shared" si="91"/>
        <v>Unison Network Ltd2009</v>
      </c>
      <c r="I1931" s="1">
        <f t="shared" si="92"/>
        <v>41.726149999999997</v>
      </c>
    </row>
    <row r="1932" spans="1:9">
      <c r="A1932">
        <v>2010</v>
      </c>
      <c r="B1932" t="s">
        <v>286</v>
      </c>
      <c r="C1932">
        <v>365</v>
      </c>
      <c r="D1932">
        <v>41.687649999999998</v>
      </c>
      <c r="E1932" s="1" t="str">
        <f>IF(ISNA(VLOOKUP(B1932,Mapping!$K$5:$N$193,4,FALSE)),"Not Found",VLOOKUP(B1932,Mapping!$K$5:$N$193,4,FALSE))</f>
        <v>Unison Network Ltd</v>
      </c>
      <c r="F1932" s="1" t="str">
        <f>IF(ISNA(VLOOKUP(B1932,Mapping!$K$5:$O$193,1,FALSE)),"Not Found",VLOOKUP(B1932,Mapping!$K$5:$O$193,5,FALSE))</f>
        <v>Bay of Plenty</v>
      </c>
      <c r="G1932" s="1" t="str">
        <f t="shared" si="90"/>
        <v>Unison Network Ltd2010Bay of Plenty</v>
      </c>
      <c r="H1932" s="1" t="str">
        <f t="shared" si="91"/>
        <v>Unison Network Ltd2010</v>
      </c>
      <c r="I1932" s="1">
        <f t="shared" si="92"/>
        <v>41.687649999999998</v>
      </c>
    </row>
    <row r="1933" spans="1:9">
      <c r="A1933">
        <v>2011</v>
      </c>
      <c r="B1933" t="s">
        <v>286</v>
      </c>
      <c r="C1933">
        <v>181</v>
      </c>
      <c r="D1933">
        <v>19.4818</v>
      </c>
      <c r="E1933" s="1" t="str">
        <f>IF(ISNA(VLOOKUP(B1933,Mapping!$K$5:$N$193,4,FALSE)),"Not Found",VLOOKUP(B1933,Mapping!$K$5:$N$193,4,FALSE))</f>
        <v>Unison Network Ltd</v>
      </c>
      <c r="F1933" s="1" t="str">
        <f>IF(ISNA(VLOOKUP(B1933,Mapping!$K$5:$O$193,1,FALSE)),"Not Found",VLOOKUP(B1933,Mapping!$K$5:$O$193,5,FALSE))</f>
        <v>Bay of Plenty</v>
      </c>
      <c r="G1933" s="1" t="str">
        <f t="shared" si="90"/>
        <v>Unison Network Ltd2011Bay of Plenty</v>
      </c>
      <c r="H1933" s="1" t="str">
        <f t="shared" si="91"/>
        <v>Unison Network Ltd2011</v>
      </c>
      <c r="I1933" s="1">
        <f t="shared" si="92"/>
        <v>19.4818</v>
      </c>
    </row>
    <row r="1934" spans="1:9">
      <c r="A1934">
        <v>2000</v>
      </c>
      <c r="B1934" t="s">
        <v>287</v>
      </c>
      <c r="C1934">
        <v>366</v>
      </c>
      <c r="D1934">
        <v>3.1350500000000001</v>
      </c>
      <c r="E1934" s="1" t="str">
        <f>IF(ISNA(VLOOKUP(B1934,Mapping!$K$5:$N$193,4,FALSE)),"Not Found",VLOOKUP(B1934,Mapping!$K$5:$N$193,4,FALSE))</f>
        <v>Eastland Network Ltd</v>
      </c>
      <c r="F1934" s="1" t="str">
        <f>IF(ISNA(VLOOKUP(B1934,Mapping!$K$5:$O$193,1,FALSE)),"Not Found",VLOOKUP(B1934,Mapping!$K$5:$O$193,5,FALSE))</f>
        <v>Gisborne-Hawke's Bay</v>
      </c>
      <c r="G1934" s="1" t="str">
        <f t="shared" si="90"/>
        <v>Eastland Network Ltd2000Gisborne-Hawke's Bay</v>
      </c>
      <c r="H1934" s="1" t="str">
        <f t="shared" si="91"/>
        <v>Eastland Network Ltd2000</v>
      </c>
      <c r="I1934" s="1">
        <f t="shared" si="92"/>
        <v>3.1350500000000001</v>
      </c>
    </row>
    <row r="1935" spans="1:9">
      <c r="A1935">
        <v>2001</v>
      </c>
      <c r="B1935" t="s">
        <v>287</v>
      </c>
      <c r="C1935">
        <v>365</v>
      </c>
      <c r="D1935">
        <v>3.1063499999999999</v>
      </c>
      <c r="E1935" s="1" t="str">
        <f>IF(ISNA(VLOOKUP(B1935,Mapping!$K$5:$N$193,4,FALSE)),"Not Found",VLOOKUP(B1935,Mapping!$K$5:$N$193,4,FALSE))</f>
        <v>Eastland Network Ltd</v>
      </c>
      <c r="F1935" s="1" t="str">
        <f>IF(ISNA(VLOOKUP(B1935,Mapping!$K$5:$O$193,1,FALSE)),"Not Found",VLOOKUP(B1935,Mapping!$K$5:$O$193,5,FALSE))</f>
        <v>Gisborne-Hawke's Bay</v>
      </c>
      <c r="G1935" s="1" t="str">
        <f t="shared" si="90"/>
        <v>Eastland Network Ltd2001Gisborne-Hawke's Bay</v>
      </c>
      <c r="H1935" s="1" t="str">
        <f t="shared" si="91"/>
        <v>Eastland Network Ltd2001</v>
      </c>
      <c r="I1935" s="1">
        <f t="shared" si="92"/>
        <v>3.1063499999999999</v>
      </c>
    </row>
    <row r="1936" spans="1:9">
      <c r="A1936">
        <v>2002</v>
      </c>
      <c r="B1936" t="s">
        <v>287</v>
      </c>
      <c r="C1936">
        <v>365</v>
      </c>
      <c r="D1936">
        <v>3.0511499999999998</v>
      </c>
      <c r="E1936" s="1" t="str">
        <f>IF(ISNA(VLOOKUP(B1936,Mapping!$K$5:$N$193,4,FALSE)),"Not Found",VLOOKUP(B1936,Mapping!$K$5:$N$193,4,FALSE))</f>
        <v>Eastland Network Ltd</v>
      </c>
      <c r="F1936" s="1" t="str">
        <f>IF(ISNA(VLOOKUP(B1936,Mapping!$K$5:$O$193,1,FALSE)),"Not Found",VLOOKUP(B1936,Mapping!$K$5:$O$193,5,FALSE))</f>
        <v>Gisborne-Hawke's Bay</v>
      </c>
      <c r="G1936" s="1" t="str">
        <f t="shared" si="90"/>
        <v>Eastland Network Ltd2002Gisborne-Hawke's Bay</v>
      </c>
      <c r="H1936" s="1" t="str">
        <f t="shared" si="91"/>
        <v>Eastland Network Ltd2002</v>
      </c>
      <c r="I1936" s="1">
        <f t="shared" si="92"/>
        <v>3.0511499999999998</v>
      </c>
    </row>
    <row r="1937" spans="1:9">
      <c r="A1937">
        <v>2003</v>
      </c>
      <c r="B1937" t="s">
        <v>287</v>
      </c>
      <c r="C1937">
        <v>365</v>
      </c>
      <c r="D1937">
        <v>3.0025499999999998</v>
      </c>
      <c r="E1937" s="1" t="str">
        <f>IF(ISNA(VLOOKUP(B1937,Mapping!$K$5:$N$193,4,FALSE)),"Not Found",VLOOKUP(B1937,Mapping!$K$5:$N$193,4,FALSE))</f>
        <v>Eastland Network Ltd</v>
      </c>
      <c r="F1937" s="1" t="str">
        <f>IF(ISNA(VLOOKUP(B1937,Mapping!$K$5:$O$193,1,FALSE)),"Not Found",VLOOKUP(B1937,Mapping!$K$5:$O$193,5,FALSE))</f>
        <v>Gisborne-Hawke's Bay</v>
      </c>
      <c r="G1937" s="1" t="str">
        <f t="shared" si="90"/>
        <v>Eastland Network Ltd2003Gisborne-Hawke's Bay</v>
      </c>
      <c r="H1937" s="1" t="str">
        <f t="shared" si="91"/>
        <v>Eastland Network Ltd2003</v>
      </c>
      <c r="I1937" s="1">
        <f t="shared" si="92"/>
        <v>3.0025499999999998</v>
      </c>
    </row>
    <row r="1938" spans="1:9">
      <c r="A1938">
        <v>2004</v>
      </c>
      <c r="B1938" t="s">
        <v>287</v>
      </c>
      <c r="C1938">
        <v>366</v>
      </c>
      <c r="D1938">
        <v>3.0310000000000001</v>
      </c>
      <c r="E1938" s="1" t="str">
        <f>IF(ISNA(VLOOKUP(B1938,Mapping!$K$5:$N$193,4,FALSE)),"Not Found",VLOOKUP(B1938,Mapping!$K$5:$N$193,4,FALSE))</f>
        <v>Eastland Network Ltd</v>
      </c>
      <c r="F1938" s="1" t="str">
        <f>IF(ISNA(VLOOKUP(B1938,Mapping!$K$5:$O$193,1,FALSE)),"Not Found",VLOOKUP(B1938,Mapping!$K$5:$O$193,5,FALSE))</f>
        <v>Gisborne-Hawke's Bay</v>
      </c>
      <c r="G1938" s="1" t="str">
        <f t="shared" si="90"/>
        <v>Eastland Network Ltd2004Gisborne-Hawke's Bay</v>
      </c>
      <c r="H1938" s="1" t="str">
        <f t="shared" si="91"/>
        <v>Eastland Network Ltd2004</v>
      </c>
      <c r="I1938" s="1">
        <f t="shared" si="92"/>
        <v>3.0310000000000001</v>
      </c>
    </row>
    <row r="1939" spans="1:9">
      <c r="A1939">
        <v>2005</v>
      </c>
      <c r="B1939" t="s">
        <v>287</v>
      </c>
      <c r="C1939">
        <v>365</v>
      </c>
      <c r="D1939">
        <v>2.9504000000000001</v>
      </c>
      <c r="E1939" s="1" t="str">
        <f>IF(ISNA(VLOOKUP(B1939,Mapping!$K$5:$N$193,4,FALSE)),"Not Found",VLOOKUP(B1939,Mapping!$K$5:$N$193,4,FALSE))</f>
        <v>Eastland Network Ltd</v>
      </c>
      <c r="F1939" s="1" t="str">
        <f>IF(ISNA(VLOOKUP(B1939,Mapping!$K$5:$O$193,1,FALSE)),"Not Found",VLOOKUP(B1939,Mapping!$K$5:$O$193,5,FALSE))</f>
        <v>Gisborne-Hawke's Bay</v>
      </c>
      <c r="G1939" s="1" t="str">
        <f t="shared" si="90"/>
        <v>Eastland Network Ltd2005Gisborne-Hawke's Bay</v>
      </c>
      <c r="H1939" s="1" t="str">
        <f t="shared" si="91"/>
        <v>Eastland Network Ltd2005</v>
      </c>
      <c r="I1939" s="1">
        <f t="shared" si="92"/>
        <v>2.9504000000000001</v>
      </c>
    </row>
    <row r="1940" spans="1:9">
      <c r="A1940">
        <v>2006</v>
      </c>
      <c r="B1940" t="s">
        <v>287</v>
      </c>
      <c r="C1940">
        <v>365</v>
      </c>
      <c r="D1940">
        <v>2.9161000000000001</v>
      </c>
      <c r="E1940" s="1" t="str">
        <f>IF(ISNA(VLOOKUP(B1940,Mapping!$K$5:$N$193,4,FALSE)),"Not Found",VLOOKUP(B1940,Mapping!$K$5:$N$193,4,FALSE))</f>
        <v>Eastland Network Ltd</v>
      </c>
      <c r="F1940" s="1" t="str">
        <f>IF(ISNA(VLOOKUP(B1940,Mapping!$K$5:$O$193,1,FALSE)),"Not Found",VLOOKUP(B1940,Mapping!$K$5:$O$193,5,FALSE))</f>
        <v>Gisborne-Hawke's Bay</v>
      </c>
      <c r="G1940" s="1" t="str">
        <f t="shared" si="90"/>
        <v>Eastland Network Ltd2006Gisborne-Hawke's Bay</v>
      </c>
      <c r="H1940" s="1" t="str">
        <f t="shared" si="91"/>
        <v>Eastland Network Ltd2006</v>
      </c>
      <c r="I1940" s="1">
        <f t="shared" si="92"/>
        <v>2.9161000000000001</v>
      </c>
    </row>
    <row r="1941" spans="1:9">
      <c r="A1941">
        <v>2007</v>
      </c>
      <c r="B1941" t="s">
        <v>287</v>
      </c>
      <c r="C1941">
        <v>365</v>
      </c>
      <c r="D1941">
        <v>2.83405</v>
      </c>
      <c r="E1941" s="1" t="str">
        <f>IF(ISNA(VLOOKUP(B1941,Mapping!$K$5:$N$193,4,FALSE)),"Not Found",VLOOKUP(B1941,Mapping!$K$5:$N$193,4,FALSE))</f>
        <v>Eastland Network Ltd</v>
      </c>
      <c r="F1941" s="1" t="str">
        <f>IF(ISNA(VLOOKUP(B1941,Mapping!$K$5:$O$193,1,FALSE)),"Not Found",VLOOKUP(B1941,Mapping!$K$5:$O$193,5,FALSE))</f>
        <v>Gisborne-Hawke's Bay</v>
      </c>
      <c r="G1941" s="1" t="str">
        <f t="shared" si="90"/>
        <v>Eastland Network Ltd2007Gisborne-Hawke's Bay</v>
      </c>
      <c r="H1941" s="1" t="str">
        <f t="shared" si="91"/>
        <v>Eastland Network Ltd2007</v>
      </c>
      <c r="I1941" s="1">
        <f t="shared" si="92"/>
        <v>2.83405</v>
      </c>
    </row>
    <row r="1942" spans="1:9">
      <c r="A1942">
        <v>2008</v>
      </c>
      <c r="B1942" t="s">
        <v>287</v>
      </c>
      <c r="C1942">
        <v>366</v>
      </c>
      <c r="D1942">
        <v>2.8260999999999998</v>
      </c>
      <c r="E1942" s="1" t="str">
        <f>IF(ISNA(VLOOKUP(B1942,Mapping!$K$5:$N$193,4,FALSE)),"Not Found",VLOOKUP(B1942,Mapping!$K$5:$N$193,4,FALSE))</f>
        <v>Eastland Network Ltd</v>
      </c>
      <c r="F1942" s="1" t="str">
        <f>IF(ISNA(VLOOKUP(B1942,Mapping!$K$5:$O$193,1,FALSE)),"Not Found",VLOOKUP(B1942,Mapping!$K$5:$O$193,5,FALSE))</f>
        <v>Gisborne-Hawke's Bay</v>
      </c>
      <c r="G1942" s="1" t="str">
        <f t="shared" si="90"/>
        <v>Eastland Network Ltd2008Gisborne-Hawke's Bay</v>
      </c>
      <c r="H1942" s="1" t="str">
        <f t="shared" si="91"/>
        <v>Eastland Network Ltd2008</v>
      </c>
      <c r="I1942" s="1">
        <f t="shared" si="92"/>
        <v>2.8260999999999998</v>
      </c>
    </row>
    <row r="1943" spans="1:9">
      <c r="A1943">
        <v>2009</v>
      </c>
      <c r="B1943" t="s">
        <v>287</v>
      </c>
      <c r="C1943">
        <v>365</v>
      </c>
      <c r="D1943">
        <v>2.7902499999999999</v>
      </c>
      <c r="E1943" s="1" t="str">
        <f>IF(ISNA(VLOOKUP(B1943,Mapping!$K$5:$N$193,4,FALSE)),"Not Found",VLOOKUP(B1943,Mapping!$K$5:$N$193,4,FALSE))</f>
        <v>Eastland Network Ltd</v>
      </c>
      <c r="F1943" s="1" t="str">
        <f>IF(ISNA(VLOOKUP(B1943,Mapping!$K$5:$O$193,1,FALSE)),"Not Found",VLOOKUP(B1943,Mapping!$K$5:$O$193,5,FALSE))</f>
        <v>Gisborne-Hawke's Bay</v>
      </c>
      <c r="G1943" s="1" t="str">
        <f t="shared" si="90"/>
        <v>Eastland Network Ltd2009Gisborne-Hawke's Bay</v>
      </c>
      <c r="H1943" s="1" t="str">
        <f t="shared" si="91"/>
        <v>Eastland Network Ltd2009</v>
      </c>
      <c r="I1943" s="1">
        <f t="shared" si="92"/>
        <v>2.7902499999999999</v>
      </c>
    </row>
    <row r="1944" spans="1:9">
      <c r="A1944">
        <v>2010</v>
      </c>
      <c r="B1944" t="s">
        <v>287</v>
      </c>
      <c r="C1944">
        <v>365</v>
      </c>
      <c r="D1944">
        <v>2.7363499999999998</v>
      </c>
      <c r="E1944" s="1" t="str">
        <f>IF(ISNA(VLOOKUP(B1944,Mapping!$K$5:$N$193,4,FALSE)),"Not Found",VLOOKUP(B1944,Mapping!$K$5:$N$193,4,FALSE))</f>
        <v>Eastland Network Ltd</v>
      </c>
      <c r="F1944" s="1" t="str">
        <f>IF(ISNA(VLOOKUP(B1944,Mapping!$K$5:$O$193,1,FALSE)),"Not Found",VLOOKUP(B1944,Mapping!$K$5:$O$193,5,FALSE))</f>
        <v>Gisborne-Hawke's Bay</v>
      </c>
      <c r="G1944" s="1" t="str">
        <f t="shared" si="90"/>
        <v>Eastland Network Ltd2010Gisborne-Hawke's Bay</v>
      </c>
      <c r="H1944" s="1" t="str">
        <f t="shared" si="91"/>
        <v>Eastland Network Ltd2010</v>
      </c>
      <c r="I1944" s="1">
        <f t="shared" si="92"/>
        <v>2.7363499999999998</v>
      </c>
    </row>
    <row r="1945" spans="1:9">
      <c r="A1945">
        <v>2011</v>
      </c>
      <c r="B1945" t="s">
        <v>287</v>
      </c>
      <c r="C1945">
        <v>181</v>
      </c>
      <c r="D1945">
        <v>1.3361499999999999</v>
      </c>
      <c r="E1945" s="1" t="str">
        <f>IF(ISNA(VLOOKUP(B1945,Mapping!$K$5:$N$193,4,FALSE)),"Not Found",VLOOKUP(B1945,Mapping!$K$5:$N$193,4,FALSE))</f>
        <v>Eastland Network Ltd</v>
      </c>
      <c r="F1945" s="1" t="str">
        <f>IF(ISNA(VLOOKUP(B1945,Mapping!$K$5:$O$193,1,FALSE)),"Not Found",VLOOKUP(B1945,Mapping!$K$5:$O$193,5,FALSE))</f>
        <v>Gisborne-Hawke's Bay</v>
      </c>
      <c r="G1945" s="1" t="str">
        <f t="shared" si="90"/>
        <v>Eastland Network Ltd2011Gisborne-Hawke's Bay</v>
      </c>
      <c r="H1945" s="1" t="str">
        <f t="shared" si="91"/>
        <v>Eastland Network Ltd2011</v>
      </c>
      <c r="I1945" s="1">
        <f t="shared" si="92"/>
        <v>1.3361499999999999</v>
      </c>
    </row>
    <row r="1946" spans="1:9">
      <c r="A1946">
        <v>2005</v>
      </c>
      <c r="B1946" t="s">
        <v>288</v>
      </c>
      <c r="C1946">
        <v>275</v>
      </c>
      <c r="D1946">
        <v>46.378300000000003</v>
      </c>
      <c r="E1946" s="1" t="str">
        <f>IF(ISNA(VLOOKUP(B1946,Mapping!$K$5:$N$193,4,FALSE)),"Not Found",VLOOKUP(B1946,Mapping!$K$5:$N$193,4,FALSE))</f>
        <v>WEL Networks</v>
      </c>
      <c r="F1946" s="1" t="str">
        <f>IF(ISNA(VLOOKUP(B1946,Mapping!$K$5:$O$193,1,FALSE)),"Not Found",VLOOKUP(B1946,Mapping!$K$5:$O$193,5,FALSE))</f>
        <v>Waikato</v>
      </c>
      <c r="G1946" s="1" t="str">
        <f t="shared" si="90"/>
        <v>WEL Networks2005Waikato</v>
      </c>
      <c r="H1946" s="1" t="str">
        <f t="shared" si="91"/>
        <v>WEL Networks2005</v>
      </c>
      <c r="I1946" s="1">
        <f t="shared" si="92"/>
        <v>46.378300000000003</v>
      </c>
    </row>
    <row r="1947" spans="1:9">
      <c r="A1947">
        <v>2006</v>
      </c>
      <c r="B1947" t="s">
        <v>288</v>
      </c>
      <c r="C1947">
        <v>365</v>
      </c>
      <c r="D1947">
        <v>138.6808</v>
      </c>
      <c r="E1947" s="1" t="str">
        <f>IF(ISNA(VLOOKUP(B1947,Mapping!$K$5:$N$193,4,FALSE)),"Not Found",VLOOKUP(B1947,Mapping!$K$5:$N$193,4,FALSE))</f>
        <v>WEL Networks</v>
      </c>
      <c r="F1947" s="1" t="str">
        <f>IF(ISNA(VLOOKUP(B1947,Mapping!$K$5:$O$193,1,FALSE)),"Not Found",VLOOKUP(B1947,Mapping!$K$5:$O$193,5,FALSE))</f>
        <v>Waikato</v>
      </c>
      <c r="G1947" s="1" t="str">
        <f t="shared" si="90"/>
        <v>WEL Networks2006Waikato</v>
      </c>
      <c r="H1947" s="1" t="str">
        <f t="shared" si="91"/>
        <v>WEL Networks2006</v>
      </c>
      <c r="I1947" s="1">
        <f t="shared" si="92"/>
        <v>138.6808</v>
      </c>
    </row>
    <row r="1948" spans="1:9">
      <c r="A1948">
        <v>2007</v>
      </c>
      <c r="B1948" t="s">
        <v>288</v>
      </c>
      <c r="C1948">
        <v>365</v>
      </c>
      <c r="D1948">
        <v>193.65825000000001</v>
      </c>
      <c r="E1948" s="1" t="str">
        <f>IF(ISNA(VLOOKUP(B1948,Mapping!$K$5:$N$193,4,FALSE)),"Not Found",VLOOKUP(B1948,Mapping!$K$5:$N$193,4,FALSE))</f>
        <v>WEL Networks</v>
      </c>
      <c r="F1948" s="1" t="str">
        <f>IF(ISNA(VLOOKUP(B1948,Mapping!$K$5:$O$193,1,FALSE)),"Not Found",VLOOKUP(B1948,Mapping!$K$5:$O$193,5,FALSE))</f>
        <v>Waikato</v>
      </c>
      <c r="G1948" s="1" t="str">
        <f t="shared" si="90"/>
        <v>WEL Networks2007Waikato</v>
      </c>
      <c r="H1948" s="1" t="str">
        <f t="shared" si="91"/>
        <v>WEL Networks2007</v>
      </c>
      <c r="I1948" s="1">
        <f t="shared" si="92"/>
        <v>193.65825000000001</v>
      </c>
    </row>
    <row r="1949" spans="1:9">
      <c r="A1949">
        <v>2008</v>
      </c>
      <c r="B1949" t="s">
        <v>288</v>
      </c>
      <c r="C1949">
        <v>366</v>
      </c>
      <c r="D1949">
        <v>162.19720000000001</v>
      </c>
      <c r="E1949" s="1" t="str">
        <f>IF(ISNA(VLOOKUP(B1949,Mapping!$K$5:$N$193,4,FALSE)),"Not Found",VLOOKUP(B1949,Mapping!$K$5:$N$193,4,FALSE))</f>
        <v>WEL Networks</v>
      </c>
      <c r="F1949" s="1" t="str">
        <f>IF(ISNA(VLOOKUP(B1949,Mapping!$K$5:$O$193,1,FALSE)),"Not Found",VLOOKUP(B1949,Mapping!$K$5:$O$193,5,FALSE))</f>
        <v>Waikato</v>
      </c>
      <c r="G1949" s="1" t="str">
        <f t="shared" si="90"/>
        <v>WEL Networks2008Waikato</v>
      </c>
      <c r="H1949" s="1" t="str">
        <f t="shared" si="91"/>
        <v>WEL Networks2008</v>
      </c>
      <c r="I1949" s="1">
        <f t="shared" si="92"/>
        <v>162.19720000000001</v>
      </c>
    </row>
    <row r="1950" spans="1:9">
      <c r="A1950">
        <v>2009</v>
      </c>
      <c r="B1950" t="s">
        <v>288</v>
      </c>
      <c r="C1950">
        <v>365</v>
      </c>
      <c r="D1950">
        <v>131.49995000000001</v>
      </c>
      <c r="E1950" s="1" t="str">
        <f>IF(ISNA(VLOOKUP(B1950,Mapping!$K$5:$N$193,4,FALSE)),"Not Found",VLOOKUP(B1950,Mapping!$K$5:$N$193,4,FALSE))</f>
        <v>WEL Networks</v>
      </c>
      <c r="F1950" s="1" t="str">
        <f>IF(ISNA(VLOOKUP(B1950,Mapping!$K$5:$O$193,1,FALSE)),"Not Found",VLOOKUP(B1950,Mapping!$K$5:$O$193,5,FALSE))</f>
        <v>Waikato</v>
      </c>
      <c r="G1950" s="1" t="str">
        <f t="shared" si="90"/>
        <v>WEL Networks2009Waikato</v>
      </c>
      <c r="H1950" s="1" t="str">
        <f t="shared" si="91"/>
        <v>WEL Networks2009</v>
      </c>
      <c r="I1950" s="1">
        <f t="shared" si="92"/>
        <v>131.49995000000001</v>
      </c>
    </row>
    <row r="1951" spans="1:9">
      <c r="A1951">
        <v>2010</v>
      </c>
      <c r="B1951" t="s">
        <v>288</v>
      </c>
      <c r="C1951">
        <v>365</v>
      </c>
      <c r="D1951">
        <v>150.87559999999999</v>
      </c>
      <c r="E1951" s="1" t="str">
        <f>IF(ISNA(VLOOKUP(B1951,Mapping!$K$5:$N$193,4,FALSE)),"Not Found",VLOOKUP(B1951,Mapping!$K$5:$N$193,4,FALSE))</f>
        <v>WEL Networks</v>
      </c>
      <c r="F1951" s="1" t="str">
        <f>IF(ISNA(VLOOKUP(B1951,Mapping!$K$5:$O$193,1,FALSE)),"Not Found",VLOOKUP(B1951,Mapping!$K$5:$O$193,5,FALSE))</f>
        <v>Waikato</v>
      </c>
      <c r="G1951" s="1" t="str">
        <f t="shared" si="90"/>
        <v>WEL Networks2010Waikato</v>
      </c>
      <c r="H1951" s="1" t="str">
        <f t="shared" si="91"/>
        <v>WEL Networks2010</v>
      </c>
      <c r="I1951" s="1">
        <f t="shared" si="92"/>
        <v>150.87559999999999</v>
      </c>
    </row>
    <row r="1952" spans="1:9">
      <c r="A1952">
        <v>2011</v>
      </c>
      <c r="B1952" t="s">
        <v>288</v>
      </c>
      <c r="C1952">
        <v>181</v>
      </c>
      <c r="D1952">
        <v>34.819249999999997</v>
      </c>
      <c r="E1952" s="1" t="str">
        <f>IF(ISNA(VLOOKUP(B1952,Mapping!$K$5:$N$193,4,FALSE)),"Not Found",VLOOKUP(B1952,Mapping!$K$5:$N$193,4,FALSE))</f>
        <v>WEL Networks</v>
      </c>
      <c r="F1952" s="1" t="str">
        <f>IF(ISNA(VLOOKUP(B1952,Mapping!$K$5:$O$193,1,FALSE)),"Not Found",VLOOKUP(B1952,Mapping!$K$5:$O$193,5,FALSE))</f>
        <v>Waikato</v>
      </c>
      <c r="G1952" s="1" t="str">
        <f t="shared" si="90"/>
        <v>WEL Networks2011Waikato</v>
      </c>
      <c r="H1952" s="1" t="str">
        <f t="shared" si="91"/>
        <v>WEL Networks2011</v>
      </c>
      <c r="I1952" s="1">
        <f t="shared" si="92"/>
        <v>34.819249999999997</v>
      </c>
    </row>
    <row r="1953" spans="1:9">
      <c r="A1953">
        <v>2000</v>
      </c>
      <c r="B1953" t="s">
        <v>289</v>
      </c>
      <c r="C1953">
        <v>366</v>
      </c>
      <c r="D1953">
        <v>5023.1065500000004</v>
      </c>
      <c r="E1953" s="1" t="str">
        <f>IF(ISNA(VLOOKUP(B1953,Mapping!$K$5:$N$193,4,FALSE)),"Not Found",VLOOKUP(B1953,Mapping!$K$5:$N$193,4,FALSE))</f>
        <v>New Zealand Aluminium Smelters Ltd</v>
      </c>
      <c r="F1953" s="1" t="str">
        <f>IF(ISNA(VLOOKUP(B1953,Mapping!$K$5:$O$193,1,FALSE)),"Not Found",VLOOKUP(B1953,Mapping!$K$5:$O$193,5,FALSE))</f>
        <v>Southland</v>
      </c>
      <c r="G1953" s="1" t="str">
        <f t="shared" si="90"/>
        <v>New Zealand Aluminium Smelters Ltd2000Southland</v>
      </c>
      <c r="H1953" s="1" t="str">
        <f t="shared" si="91"/>
        <v>New Zealand Aluminium Smelters Ltd2000</v>
      </c>
      <c r="I1953" s="1">
        <f t="shared" si="92"/>
        <v>5023.1065500000004</v>
      </c>
    </row>
    <row r="1954" spans="1:9">
      <c r="A1954">
        <v>2001</v>
      </c>
      <c r="B1954" t="s">
        <v>289</v>
      </c>
      <c r="C1954">
        <v>365</v>
      </c>
      <c r="D1954">
        <v>4944.2120999999997</v>
      </c>
      <c r="E1954" s="1" t="str">
        <f>IF(ISNA(VLOOKUP(B1954,Mapping!$K$5:$N$193,4,FALSE)),"Not Found",VLOOKUP(B1954,Mapping!$K$5:$N$193,4,FALSE))</f>
        <v>New Zealand Aluminium Smelters Ltd</v>
      </c>
      <c r="F1954" s="1" t="str">
        <f>IF(ISNA(VLOOKUP(B1954,Mapping!$K$5:$O$193,1,FALSE)),"Not Found",VLOOKUP(B1954,Mapping!$K$5:$O$193,5,FALSE))</f>
        <v>Southland</v>
      </c>
      <c r="G1954" s="1" t="str">
        <f t="shared" si="90"/>
        <v>New Zealand Aluminium Smelters Ltd2001Southland</v>
      </c>
      <c r="H1954" s="1" t="str">
        <f t="shared" si="91"/>
        <v>New Zealand Aluminium Smelters Ltd2001</v>
      </c>
      <c r="I1954" s="1">
        <f t="shared" si="92"/>
        <v>4944.2120999999997</v>
      </c>
    </row>
    <row r="1955" spans="1:9">
      <c r="A1955">
        <v>2002</v>
      </c>
      <c r="B1955" t="s">
        <v>289</v>
      </c>
      <c r="C1955">
        <v>365</v>
      </c>
      <c r="D1955">
        <v>5088.1481000000003</v>
      </c>
      <c r="E1955" s="1" t="str">
        <f>IF(ISNA(VLOOKUP(B1955,Mapping!$K$5:$N$193,4,FALSE)),"Not Found",VLOOKUP(B1955,Mapping!$K$5:$N$193,4,FALSE))</f>
        <v>New Zealand Aluminium Smelters Ltd</v>
      </c>
      <c r="F1955" s="1" t="str">
        <f>IF(ISNA(VLOOKUP(B1955,Mapping!$K$5:$O$193,1,FALSE)),"Not Found",VLOOKUP(B1955,Mapping!$K$5:$O$193,5,FALSE))</f>
        <v>Southland</v>
      </c>
      <c r="G1955" s="1" t="str">
        <f t="shared" si="90"/>
        <v>New Zealand Aluminium Smelters Ltd2002Southland</v>
      </c>
      <c r="H1955" s="1" t="str">
        <f t="shared" si="91"/>
        <v>New Zealand Aluminium Smelters Ltd2002</v>
      </c>
      <c r="I1955" s="1">
        <f t="shared" si="92"/>
        <v>5088.1481000000003</v>
      </c>
    </row>
    <row r="1956" spans="1:9">
      <c r="A1956">
        <v>2003</v>
      </c>
      <c r="B1956" t="s">
        <v>289</v>
      </c>
      <c r="C1956">
        <v>365</v>
      </c>
      <c r="D1956">
        <v>5049.8770000000004</v>
      </c>
      <c r="E1956" s="1" t="str">
        <f>IF(ISNA(VLOOKUP(B1956,Mapping!$K$5:$N$193,4,FALSE)),"Not Found",VLOOKUP(B1956,Mapping!$K$5:$N$193,4,FALSE))</f>
        <v>New Zealand Aluminium Smelters Ltd</v>
      </c>
      <c r="F1956" s="1" t="str">
        <f>IF(ISNA(VLOOKUP(B1956,Mapping!$K$5:$O$193,1,FALSE)),"Not Found",VLOOKUP(B1956,Mapping!$K$5:$O$193,5,FALSE))</f>
        <v>Southland</v>
      </c>
      <c r="G1956" s="1" t="str">
        <f t="shared" si="90"/>
        <v>New Zealand Aluminium Smelters Ltd2003Southland</v>
      </c>
      <c r="H1956" s="1" t="str">
        <f t="shared" si="91"/>
        <v>New Zealand Aluminium Smelters Ltd2003</v>
      </c>
      <c r="I1956" s="1">
        <f t="shared" si="92"/>
        <v>5049.8770000000004</v>
      </c>
    </row>
    <row r="1957" spans="1:9">
      <c r="A1957">
        <v>2004</v>
      </c>
      <c r="B1957" t="s">
        <v>289</v>
      </c>
      <c r="C1957">
        <v>366</v>
      </c>
      <c r="D1957">
        <v>5209.9609499999997</v>
      </c>
      <c r="E1957" s="1" t="str">
        <f>IF(ISNA(VLOOKUP(B1957,Mapping!$K$5:$N$193,4,FALSE)),"Not Found",VLOOKUP(B1957,Mapping!$K$5:$N$193,4,FALSE))</f>
        <v>New Zealand Aluminium Smelters Ltd</v>
      </c>
      <c r="F1957" s="1" t="str">
        <f>IF(ISNA(VLOOKUP(B1957,Mapping!$K$5:$O$193,1,FALSE)),"Not Found",VLOOKUP(B1957,Mapping!$K$5:$O$193,5,FALSE))</f>
        <v>Southland</v>
      </c>
      <c r="G1957" s="1" t="str">
        <f t="shared" si="90"/>
        <v>New Zealand Aluminium Smelters Ltd2004Southland</v>
      </c>
      <c r="H1957" s="1" t="str">
        <f t="shared" si="91"/>
        <v>New Zealand Aluminium Smelters Ltd2004</v>
      </c>
      <c r="I1957" s="1">
        <f t="shared" si="92"/>
        <v>5209.9609499999997</v>
      </c>
    </row>
    <row r="1958" spans="1:9">
      <c r="A1958">
        <v>2005</v>
      </c>
      <c r="B1958" t="s">
        <v>289</v>
      </c>
      <c r="C1958">
        <v>365</v>
      </c>
      <c r="D1958">
        <v>5233.5149499999998</v>
      </c>
      <c r="E1958" s="1" t="str">
        <f>IF(ISNA(VLOOKUP(B1958,Mapping!$K$5:$N$193,4,FALSE)),"Not Found",VLOOKUP(B1958,Mapping!$K$5:$N$193,4,FALSE))</f>
        <v>New Zealand Aluminium Smelters Ltd</v>
      </c>
      <c r="F1958" s="1" t="str">
        <f>IF(ISNA(VLOOKUP(B1958,Mapping!$K$5:$O$193,1,FALSE)),"Not Found",VLOOKUP(B1958,Mapping!$K$5:$O$193,5,FALSE))</f>
        <v>Southland</v>
      </c>
      <c r="G1958" s="1" t="str">
        <f t="shared" si="90"/>
        <v>New Zealand Aluminium Smelters Ltd2005Southland</v>
      </c>
      <c r="H1958" s="1" t="str">
        <f t="shared" si="91"/>
        <v>New Zealand Aluminium Smelters Ltd2005</v>
      </c>
      <c r="I1958" s="1">
        <f t="shared" si="92"/>
        <v>5233.5149499999998</v>
      </c>
    </row>
    <row r="1959" spans="1:9">
      <c r="A1959">
        <v>2006</v>
      </c>
      <c r="B1959" t="s">
        <v>289</v>
      </c>
      <c r="C1959">
        <v>365</v>
      </c>
      <c r="D1959">
        <v>5092.9026999999996</v>
      </c>
      <c r="E1959" s="1" t="str">
        <f>IF(ISNA(VLOOKUP(B1959,Mapping!$K$5:$N$193,4,FALSE)),"Not Found",VLOOKUP(B1959,Mapping!$K$5:$N$193,4,FALSE))</f>
        <v>New Zealand Aluminium Smelters Ltd</v>
      </c>
      <c r="F1959" s="1" t="str">
        <f>IF(ISNA(VLOOKUP(B1959,Mapping!$K$5:$O$193,1,FALSE)),"Not Found",VLOOKUP(B1959,Mapping!$K$5:$O$193,5,FALSE))</f>
        <v>Southland</v>
      </c>
      <c r="G1959" s="1" t="str">
        <f t="shared" si="90"/>
        <v>New Zealand Aluminium Smelters Ltd2006Southland</v>
      </c>
      <c r="H1959" s="1" t="str">
        <f t="shared" si="91"/>
        <v>New Zealand Aluminium Smelters Ltd2006</v>
      </c>
      <c r="I1959" s="1">
        <f t="shared" si="92"/>
        <v>5092.9026999999996</v>
      </c>
    </row>
    <row r="1960" spans="1:9">
      <c r="A1960">
        <v>2007</v>
      </c>
      <c r="B1960" t="s">
        <v>289</v>
      </c>
      <c r="C1960">
        <v>365</v>
      </c>
      <c r="D1960">
        <v>5321.0199499999999</v>
      </c>
      <c r="E1960" s="1" t="str">
        <f>IF(ISNA(VLOOKUP(B1960,Mapping!$K$5:$N$193,4,FALSE)),"Not Found",VLOOKUP(B1960,Mapping!$K$5:$N$193,4,FALSE))</f>
        <v>New Zealand Aluminium Smelters Ltd</v>
      </c>
      <c r="F1960" s="1" t="str">
        <f>IF(ISNA(VLOOKUP(B1960,Mapping!$K$5:$O$193,1,FALSE)),"Not Found",VLOOKUP(B1960,Mapping!$K$5:$O$193,5,FALSE))</f>
        <v>Southland</v>
      </c>
      <c r="G1960" s="1" t="str">
        <f t="shared" si="90"/>
        <v>New Zealand Aluminium Smelters Ltd2007Southland</v>
      </c>
      <c r="H1960" s="1" t="str">
        <f t="shared" si="91"/>
        <v>New Zealand Aluminium Smelters Ltd2007</v>
      </c>
      <c r="I1960" s="1">
        <f t="shared" si="92"/>
        <v>5321.0199499999999</v>
      </c>
    </row>
    <row r="1961" spans="1:9">
      <c r="A1961">
        <v>2008</v>
      </c>
      <c r="B1961" t="s">
        <v>289</v>
      </c>
      <c r="C1961">
        <v>366</v>
      </c>
      <c r="D1961">
        <v>4816.1940000000004</v>
      </c>
      <c r="E1961" s="1" t="str">
        <f>IF(ISNA(VLOOKUP(B1961,Mapping!$K$5:$N$193,4,FALSE)),"Not Found",VLOOKUP(B1961,Mapping!$K$5:$N$193,4,FALSE))</f>
        <v>New Zealand Aluminium Smelters Ltd</v>
      </c>
      <c r="F1961" s="1" t="str">
        <f>IF(ISNA(VLOOKUP(B1961,Mapping!$K$5:$O$193,1,FALSE)),"Not Found",VLOOKUP(B1961,Mapping!$K$5:$O$193,5,FALSE))</f>
        <v>Southland</v>
      </c>
      <c r="G1961" s="1" t="str">
        <f t="shared" si="90"/>
        <v>New Zealand Aluminium Smelters Ltd2008Southland</v>
      </c>
      <c r="H1961" s="1" t="str">
        <f t="shared" si="91"/>
        <v>New Zealand Aluminium Smelters Ltd2008</v>
      </c>
      <c r="I1961" s="1">
        <f t="shared" si="92"/>
        <v>4816.1940000000004</v>
      </c>
    </row>
    <row r="1962" spans="1:9">
      <c r="A1962">
        <v>2009</v>
      </c>
      <c r="B1962" t="s">
        <v>289</v>
      </c>
      <c r="C1962">
        <v>365</v>
      </c>
      <c r="D1962">
        <v>4226.0237999999999</v>
      </c>
      <c r="E1962" s="1" t="str">
        <f>IF(ISNA(VLOOKUP(B1962,Mapping!$K$5:$N$193,4,FALSE)),"Not Found",VLOOKUP(B1962,Mapping!$K$5:$N$193,4,FALSE))</f>
        <v>New Zealand Aluminium Smelters Ltd</v>
      </c>
      <c r="F1962" s="1" t="str">
        <f>IF(ISNA(VLOOKUP(B1962,Mapping!$K$5:$O$193,1,FALSE)),"Not Found",VLOOKUP(B1962,Mapping!$K$5:$O$193,5,FALSE))</f>
        <v>Southland</v>
      </c>
      <c r="G1962" s="1" t="str">
        <f t="shared" si="90"/>
        <v>New Zealand Aluminium Smelters Ltd2009Southland</v>
      </c>
      <c r="H1962" s="1" t="str">
        <f t="shared" si="91"/>
        <v>New Zealand Aluminium Smelters Ltd2009</v>
      </c>
      <c r="I1962" s="1">
        <f t="shared" si="92"/>
        <v>4226.0237999999999</v>
      </c>
    </row>
    <row r="1963" spans="1:9">
      <c r="A1963">
        <v>2010</v>
      </c>
      <c r="B1963" t="s">
        <v>289</v>
      </c>
      <c r="C1963">
        <v>365</v>
      </c>
      <c r="D1963">
        <v>5254.4732999999997</v>
      </c>
      <c r="E1963" s="1" t="str">
        <f>IF(ISNA(VLOOKUP(B1963,Mapping!$K$5:$N$193,4,FALSE)),"Not Found",VLOOKUP(B1963,Mapping!$K$5:$N$193,4,FALSE))</f>
        <v>New Zealand Aluminium Smelters Ltd</v>
      </c>
      <c r="F1963" s="1" t="str">
        <f>IF(ISNA(VLOOKUP(B1963,Mapping!$K$5:$O$193,1,FALSE)),"Not Found",VLOOKUP(B1963,Mapping!$K$5:$O$193,5,FALSE))</f>
        <v>Southland</v>
      </c>
      <c r="G1963" s="1" t="str">
        <f t="shared" si="90"/>
        <v>New Zealand Aluminium Smelters Ltd2010Southland</v>
      </c>
      <c r="H1963" s="1" t="str">
        <f t="shared" si="91"/>
        <v>New Zealand Aluminium Smelters Ltd2010</v>
      </c>
      <c r="I1963" s="1">
        <f t="shared" si="92"/>
        <v>5254.4732999999997</v>
      </c>
    </row>
    <row r="1964" spans="1:9">
      <c r="A1964">
        <v>2011</v>
      </c>
      <c r="B1964" t="s">
        <v>289</v>
      </c>
      <c r="C1964">
        <v>181</v>
      </c>
      <c r="D1964">
        <v>2660.1109999999999</v>
      </c>
      <c r="E1964" s="1" t="str">
        <f>IF(ISNA(VLOOKUP(B1964,Mapping!$K$5:$N$193,4,FALSE)),"Not Found",VLOOKUP(B1964,Mapping!$K$5:$N$193,4,FALSE))</f>
        <v>New Zealand Aluminium Smelters Ltd</v>
      </c>
      <c r="F1964" s="1" t="str">
        <f>IF(ISNA(VLOOKUP(B1964,Mapping!$K$5:$O$193,1,FALSE)),"Not Found",VLOOKUP(B1964,Mapping!$K$5:$O$193,5,FALSE))</f>
        <v>Southland</v>
      </c>
      <c r="G1964" s="1" t="str">
        <f t="shared" si="90"/>
        <v>New Zealand Aluminium Smelters Ltd2011Southland</v>
      </c>
      <c r="H1964" s="1" t="str">
        <f t="shared" si="91"/>
        <v>New Zealand Aluminium Smelters Ltd2011</v>
      </c>
      <c r="I1964" s="1">
        <f t="shared" si="92"/>
        <v>2660.1109999999999</v>
      </c>
    </row>
    <row r="1965" spans="1:9">
      <c r="A1965">
        <v>2000</v>
      </c>
      <c r="B1965" t="s">
        <v>290</v>
      </c>
      <c r="C1965">
        <v>366</v>
      </c>
      <c r="D1965">
        <v>13.5326</v>
      </c>
      <c r="E1965" s="1" t="str">
        <f>IF(ISNA(VLOOKUP(B1965,Mapping!$K$5:$N$193,4,FALSE)),"Not Found",VLOOKUP(B1965,Mapping!$K$5:$N$193,4,FALSE))</f>
        <v>Alpine Energy</v>
      </c>
      <c r="F1965" s="1" t="str">
        <f>IF(ISNA(VLOOKUP(B1965,Mapping!$K$5:$O$193,1,FALSE)),"Not Found",VLOOKUP(B1965,Mapping!$K$5:$O$193,5,FALSE))</f>
        <v>Canterbury</v>
      </c>
      <c r="G1965" s="1" t="str">
        <f t="shared" si="90"/>
        <v>Alpine Energy2000Canterbury</v>
      </c>
      <c r="H1965" s="1" t="str">
        <f t="shared" si="91"/>
        <v>Alpine Energy2000</v>
      </c>
      <c r="I1965" s="1">
        <f t="shared" si="92"/>
        <v>13.5326</v>
      </c>
    </row>
    <row r="1966" spans="1:9">
      <c r="A1966">
        <v>2001</v>
      </c>
      <c r="B1966" t="s">
        <v>290</v>
      </c>
      <c r="C1966">
        <v>365</v>
      </c>
      <c r="D1966">
        <v>13.330550000000001</v>
      </c>
      <c r="E1966" s="1" t="str">
        <f>IF(ISNA(VLOOKUP(B1966,Mapping!$K$5:$N$193,4,FALSE)),"Not Found",VLOOKUP(B1966,Mapping!$K$5:$N$193,4,FALSE))</f>
        <v>Alpine Energy</v>
      </c>
      <c r="F1966" s="1" t="str">
        <f>IF(ISNA(VLOOKUP(B1966,Mapping!$K$5:$O$193,1,FALSE)),"Not Found",VLOOKUP(B1966,Mapping!$K$5:$O$193,5,FALSE))</f>
        <v>Canterbury</v>
      </c>
      <c r="G1966" s="1" t="str">
        <f t="shared" si="90"/>
        <v>Alpine Energy2001Canterbury</v>
      </c>
      <c r="H1966" s="1" t="str">
        <f t="shared" si="91"/>
        <v>Alpine Energy2001</v>
      </c>
      <c r="I1966" s="1">
        <f t="shared" si="92"/>
        <v>13.330550000000001</v>
      </c>
    </row>
    <row r="1967" spans="1:9">
      <c r="A1967">
        <v>2002</v>
      </c>
      <c r="B1967" t="s">
        <v>290</v>
      </c>
      <c r="C1967">
        <v>365</v>
      </c>
      <c r="D1967">
        <v>13.809749999999999</v>
      </c>
      <c r="E1967" s="1" t="str">
        <f>IF(ISNA(VLOOKUP(B1967,Mapping!$K$5:$N$193,4,FALSE)),"Not Found",VLOOKUP(B1967,Mapping!$K$5:$N$193,4,FALSE))</f>
        <v>Alpine Energy</v>
      </c>
      <c r="F1967" s="1" t="str">
        <f>IF(ISNA(VLOOKUP(B1967,Mapping!$K$5:$O$193,1,FALSE)),"Not Found",VLOOKUP(B1967,Mapping!$K$5:$O$193,5,FALSE))</f>
        <v>Canterbury</v>
      </c>
      <c r="G1967" s="1" t="str">
        <f t="shared" si="90"/>
        <v>Alpine Energy2002Canterbury</v>
      </c>
      <c r="H1967" s="1" t="str">
        <f t="shared" si="91"/>
        <v>Alpine Energy2002</v>
      </c>
      <c r="I1967" s="1">
        <f t="shared" si="92"/>
        <v>13.809749999999999</v>
      </c>
    </row>
    <row r="1968" spans="1:9">
      <c r="A1968">
        <v>2003</v>
      </c>
      <c r="B1968" t="s">
        <v>290</v>
      </c>
      <c r="C1968">
        <v>365</v>
      </c>
      <c r="D1968">
        <v>13.295</v>
      </c>
      <c r="E1968" s="1" t="str">
        <f>IF(ISNA(VLOOKUP(B1968,Mapping!$K$5:$N$193,4,FALSE)),"Not Found",VLOOKUP(B1968,Mapping!$K$5:$N$193,4,FALSE))</f>
        <v>Alpine Energy</v>
      </c>
      <c r="F1968" s="1" t="str">
        <f>IF(ISNA(VLOOKUP(B1968,Mapping!$K$5:$O$193,1,FALSE)),"Not Found",VLOOKUP(B1968,Mapping!$K$5:$O$193,5,FALSE))</f>
        <v>Canterbury</v>
      </c>
      <c r="G1968" s="1" t="str">
        <f t="shared" si="90"/>
        <v>Alpine Energy2003Canterbury</v>
      </c>
      <c r="H1968" s="1" t="str">
        <f t="shared" si="91"/>
        <v>Alpine Energy2003</v>
      </c>
      <c r="I1968" s="1">
        <f t="shared" si="92"/>
        <v>13.295</v>
      </c>
    </row>
    <row r="1969" spans="1:9">
      <c r="A1969">
        <v>2004</v>
      </c>
      <c r="B1969" t="s">
        <v>290</v>
      </c>
      <c r="C1969">
        <v>366</v>
      </c>
      <c r="D1969">
        <v>16.185849999999999</v>
      </c>
      <c r="E1969" s="1" t="str">
        <f>IF(ISNA(VLOOKUP(B1969,Mapping!$K$5:$N$193,4,FALSE)),"Not Found",VLOOKUP(B1969,Mapping!$K$5:$N$193,4,FALSE))</f>
        <v>Alpine Energy</v>
      </c>
      <c r="F1969" s="1" t="str">
        <f>IF(ISNA(VLOOKUP(B1969,Mapping!$K$5:$O$193,1,FALSE)),"Not Found",VLOOKUP(B1969,Mapping!$K$5:$O$193,5,FALSE))</f>
        <v>Canterbury</v>
      </c>
      <c r="G1969" s="1" t="str">
        <f t="shared" si="90"/>
        <v>Alpine Energy2004Canterbury</v>
      </c>
      <c r="H1969" s="1" t="str">
        <f t="shared" si="91"/>
        <v>Alpine Energy2004</v>
      </c>
      <c r="I1969" s="1">
        <f t="shared" si="92"/>
        <v>16.185849999999999</v>
      </c>
    </row>
    <row r="1970" spans="1:9">
      <c r="A1970">
        <v>2005</v>
      </c>
      <c r="B1970" t="s">
        <v>290</v>
      </c>
      <c r="C1970">
        <v>365</v>
      </c>
      <c r="D1970">
        <v>16.042100000000001</v>
      </c>
      <c r="E1970" s="1" t="str">
        <f>IF(ISNA(VLOOKUP(B1970,Mapping!$K$5:$N$193,4,FALSE)),"Not Found",VLOOKUP(B1970,Mapping!$K$5:$N$193,4,FALSE))</f>
        <v>Alpine Energy</v>
      </c>
      <c r="F1970" s="1" t="str">
        <f>IF(ISNA(VLOOKUP(B1970,Mapping!$K$5:$O$193,1,FALSE)),"Not Found",VLOOKUP(B1970,Mapping!$K$5:$O$193,5,FALSE))</f>
        <v>Canterbury</v>
      </c>
      <c r="G1970" s="1" t="str">
        <f t="shared" si="90"/>
        <v>Alpine Energy2005Canterbury</v>
      </c>
      <c r="H1970" s="1" t="str">
        <f t="shared" si="91"/>
        <v>Alpine Energy2005</v>
      </c>
      <c r="I1970" s="1">
        <f t="shared" si="92"/>
        <v>16.042100000000001</v>
      </c>
    </row>
    <row r="1971" spans="1:9">
      <c r="A1971">
        <v>2006</v>
      </c>
      <c r="B1971" t="s">
        <v>290</v>
      </c>
      <c r="C1971">
        <v>365</v>
      </c>
      <c r="D1971">
        <v>16.86835</v>
      </c>
      <c r="E1971" s="1" t="str">
        <f>IF(ISNA(VLOOKUP(B1971,Mapping!$K$5:$N$193,4,FALSE)),"Not Found",VLOOKUP(B1971,Mapping!$K$5:$N$193,4,FALSE))</f>
        <v>Alpine Energy</v>
      </c>
      <c r="F1971" s="1" t="str">
        <f>IF(ISNA(VLOOKUP(B1971,Mapping!$K$5:$O$193,1,FALSE)),"Not Found",VLOOKUP(B1971,Mapping!$K$5:$O$193,5,FALSE))</f>
        <v>Canterbury</v>
      </c>
      <c r="G1971" s="1" t="str">
        <f t="shared" si="90"/>
        <v>Alpine Energy2006Canterbury</v>
      </c>
      <c r="H1971" s="1" t="str">
        <f t="shared" si="91"/>
        <v>Alpine Energy2006</v>
      </c>
      <c r="I1971" s="1">
        <f t="shared" si="92"/>
        <v>16.86835</v>
      </c>
    </row>
    <row r="1972" spans="1:9">
      <c r="A1972">
        <v>2007</v>
      </c>
      <c r="B1972" t="s">
        <v>290</v>
      </c>
      <c r="C1972">
        <v>365</v>
      </c>
      <c r="D1972">
        <v>16.843050000000002</v>
      </c>
      <c r="E1972" s="1" t="str">
        <f>IF(ISNA(VLOOKUP(B1972,Mapping!$K$5:$N$193,4,FALSE)),"Not Found",VLOOKUP(B1972,Mapping!$K$5:$N$193,4,FALSE))</f>
        <v>Alpine Energy</v>
      </c>
      <c r="F1972" s="1" t="str">
        <f>IF(ISNA(VLOOKUP(B1972,Mapping!$K$5:$O$193,1,FALSE)),"Not Found",VLOOKUP(B1972,Mapping!$K$5:$O$193,5,FALSE))</f>
        <v>Canterbury</v>
      </c>
      <c r="G1972" s="1" t="str">
        <f t="shared" si="90"/>
        <v>Alpine Energy2007Canterbury</v>
      </c>
      <c r="H1972" s="1" t="str">
        <f t="shared" si="91"/>
        <v>Alpine Energy2007</v>
      </c>
      <c r="I1972" s="1">
        <f t="shared" si="92"/>
        <v>16.843050000000002</v>
      </c>
    </row>
    <row r="1973" spans="1:9">
      <c r="A1973">
        <v>2008</v>
      </c>
      <c r="B1973" t="s">
        <v>290</v>
      </c>
      <c r="C1973">
        <v>366</v>
      </c>
      <c r="D1973">
        <v>17.31625</v>
      </c>
      <c r="E1973" s="1" t="str">
        <f>IF(ISNA(VLOOKUP(B1973,Mapping!$K$5:$N$193,4,FALSE)),"Not Found",VLOOKUP(B1973,Mapping!$K$5:$N$193,4,FALSE))</f>
        <v>Alpine Energy</v>
      </c>
      <c r="F1973" s="1" t="str">
        <f>IF(ISNA(VLOOKUP(B1973,Mapping!$K$5:$O$193,1,FALSE)),"Not Found",VLOOKUP(B1973,Mapping!$K$5:$O$193,5,FALSE))</f>
        <v>Canterbury</v>
      </c>
      <c r="G1973" s="1" t="str">
        <f t="shared" si="90"/>
        <v>Alpine Energy2008Canterbury</v>
      </c>
      <c r="H1973" s="1" t="str">
        <f t="shared" si="91"/>
        <v>Alpine Energy2008</v>
      </c>
      <c r="I1973" s="1">
        <f t="shared" si="92"/>
        <v>17.31625</v>
      </c>
    </row>
    <row r="1974" spans="1:9">
      <c r="A1974">
        <v>2009</v>
      </c>
      <c r="B1974" t="s">
        <v>290</v>
      </c>
      <c r="C1974">
        <v>365</v>
      </c>
      <c r="D1974">
        <v>23.63325</v>
      </c>
      <c r="E1974" s="1" t="str">
        <f>IF(ISNA(VLOOKUP(B1974,Mapping!$K$5:$N$193,4,FALSE)),"Not Found",VLOOKUP(B1974,Mapping!$K$5:$N$193,4,FALSE))</f>
        <v>Alpine Energy</v>
      </c>
      <c r="F1974" s="1" t="str">
        <f>IF(ISNA(VLOOKUP(B1974,Mapping!$K$5:$O$193,1,FALSE)),"Not Found",VLOOKUP(B1974,Mapping!$K$5:$O$193,5,FALSE))</f>
        <v>Canterbury</v>
      </c>
      <c r="G1974" s="1" t="str">
        <f t="shared" si="90"/>
        <v>Alpine Energy2009Canterbury</v>
      </c>
      <c r="H1974" s="1" t="str">
        <f t="shared" si="91"/>
        <v>Alpine Energy2009</v>
      </c>
      <c r="I1974" s="1">
        <f t="shared" si="92"/>
        <v>23.63325</v>
      </c>
    </row>
    <row r="1975" spans="1:9">
      <c r="A1975">
        <v>2010</v>
      </c>
      <c r="B1975" t="s">
        <v>290</v>
      </c>
      <c r="C1975">
        <v>365</v>
      </c>
      <c r="D1975">
        <v>22.001850000000001</v>
      </c>
      <c r="E1975" s="1" t="str">
        <f>IF(ISNA(VLOOKUP(B1975,Mapping!$K$5:$N$193,4,FALSE)),"Not Found",VLOOKUP(B1975,Mapping!$K$5:$N$193,4,FALSE))</f>
        <v>Alpine Energy</v>
      </c>
      <c r="F1975" s="1" t="str">
        <f>IF(ISNA(VLOOKUP(B1975,Mapping!$K$5:$O$193,1,FALSE)),"Not Found",VLOOKUP(B1975,Mapping!$K$5:$O$193,5,FALSE))</f>
        <v>Canterbury</v>
      </c>
      <c r="G1975" s="1" t="str">
        <f t="shared" si="90"/>
        <v>Alpine Energy2010Canterbury</v>
      </c>
      <c r="H1975" s="1" t="str">
        <f t="shared" si="91"/>
        <v>Alpine Energy2010</v>
      </c>
      <c r="I1975" s="1">
        <f t="shared" si="92"/>
        <v>22.001850000000001</v>
      </c>
    </row>
    <row r="1976" spans="1:9">
      <c r="A1976">
        <v>2011</v>
      </c>
      <c r="B1976" t="s">
        <v>290</v>
      </c>
      <c r="C1976">
        <v>181</v>
      </c>
      <c r="D1976">
        <v>10.3979</v>
      </c>
      <c r="E1976" s="1" t="str">
        <f>IF(ISNA(VLOOKUP(B1976,Mapping!$K$5:$N$193,4,FALSE)),"Not Found",VLOOKUP(B1976,Mapping!$K$5:$N$193,4,FALSE))</f>
        <v>Alpine Energy</v>
      </c>
      <c r="F1976" s="1" t="str">
        <f>IF(ISNA(VLOOKUP(B1976,Mapping!$K$5:$O$193,1,FALSE)),"Not Found",VLOOKUP(B1976,Mapping!$K$5:$O$193,5,FALSE))</f>
        <v>Canterbury</v>
      </c>
      <c r="G1976" s="1" t="str">
        <f t="shared" si="90"/>
        <v>Alpine Energy2011Canterbury</v>
      </c>
      <c r="H1976" s="1" t="str">
        <f t="shared" si="91"/>
        <v>Alpine Energy2011</v>
      </c>
      <c r="I1976" s="1">
        <f t="shared" si="92"/>
        <v>10.3979</v>
      </c>
    </row>
    <row r="1977" spans="1:9">
      <c r="A1977">
        <v>2000</v>
      </c>
      <c r="B1977" t="s">
        <v>291</v>
      </c>
      <c r="C1977">
        <v>366</v>
      </c>
      <c r="D1977">
        <v>127.89879999999999</v>
      </c>
      <c r="E1977" s="1" t="str">
        <f>IF(ISNA(VLOOKUP(B1977,Mapping!$K$5:$N$193,4,FALSE)),"Not Found",VLOOKUP(B1977,Mapping!$K$5:$N$193,4,FALSE))</f>
        <v>Wellington Electricity Lines Limited</v>
      </c>
      <c r="F1977" s="1" t="str">
        <f>IF(ISNA(VLOOKUP(B1977,Mapping!$K$5:$O$193,1,FALSE)),"Not Found",VLOOKUP(B1977,Mapping!$K$5:$O$193,5,FALSE))</f>
        <v>Wellington</v>
      </c>
      <c r="G1977" s="1" t="str">
        <f t="shared" si="90"/>
        <v>Wellington Electricity Lines Limited2000Wellington</v>
      </c>
      <c r="H1977" s="1" t="str">
        <f t="shared" si="91"/>
        <v>Wellington Electricity Lines Limited2000</v>
      </c>
      <c r="I1977" s="1">
        <f t="shared" si="92"/>
        <v>127.89879999999999</v>
      </c>
    </row>
    <row r="1978" spans="1:9">
      <c r="A1978">
        <v>2001</v>
      </c>
      <c r="B1978" t="s">
        <v>291</v>
      </c>
      <c r="C1978">
        <v>365</v>
      </c>
      <c r="D1978">
        <v>128.50880000000001</v>
      </c>
      <c r="E1978" s="1" t="str">
        <f>IF(ISNA(VLOOKUP(B1978,Mapping!$K$5:$N$193,4,FALSE)),"Not Found",VLOOKUP(B1978,Mapping!$K$5:$N$193,4,FALSE))</f>
        <v>Wellington Electricity Lines Limited</v>
      </c>
      <c r="F1978" s="1" t="str">
        <f>IF(ISNA(VLOOKUP(B1978,Mapping!$K$5:$O$193,1,FALSE)),"Not Found",VLOOKUP(B1978,Mapping!$K$5:$O$193,5,FALSE))</f>
        <v>Wellington</v>
      </c>
      <c r="G1978" s="1" t="str">
        <f t="shared" si="90"/>
        <v>Wellington Electricity Lines Limited2001Wellington</v>
      </c>
      <c r="H1978" s="1" t="str">
        <f t="shared" si="91"/>
        <v>Wellington Electricity Lines Limited2001</v>
      </c>
      <c r="I1978" s="1">
        <f t="shared" si="92"/>
        <v>128.50880000000001</v>
      </c>
    </row>
    <row r="1979" spans="1:9">
      <c r="A1979">
        <v>2002</v>
      </c>
      <c r="B1979" t="s">
        <v>291</v>
      </c>
      <c r="C1979">
        <v>365</v>
      </c>
      <c r="D1979">
        <v>135.23204999999999</v>
      </c>
      <c r="E1979" s="1" t="str">
        <f>IF(ISNA(VLOOKUP(B1979,Mapping!$K$5:$N$193,4,FALSE)),"Not Found",VLOOKUP(B1979,Mapping!$K$5:$N$193,4,FALSE))</f>
        <v>Wellington Electricity Lines Limited</v>
      </c>
      <c r="F1979" s="1" t="str">
        <f>IF(ISNA(VLOOKUP(B1979,Mapping!$K$5:$O$193,1,FALSE)),"Not Found",VLOOKUP(B1979,Mapping!$K$5:$O$193,5,FALSE))</f>
        <v>Wellington</v>
      </c>
      <c r="G1979" s="1" t="str">
        <f t="shared" si="90"/>
        <v>Wellington Electricity Lines Limited2002Wellington</v>
      </c>
      <c r="H1979" s="1" t="str">
        <f t="shared" si="91"/>
        <v>Wellington Electricity Lines Limited2002</v>
      </c>
      <c r="I1979" s="1">
        <f t="shared" si="92"/>
        <v>135.23204999999999</v>
      </c>
    </row>
    <row r="1980" spans="1:9">
      <c r="A1980">
        <v>2003</v>
      </c>
      <c r="B1980" t="s">
        <v>291</v>
      </c>
      <c r="C1980">
        <v>365</v>
      </c>
      <c r="D1980">
        <v>137.25475</v>
      </c>
      <c r="E1980" s="1" t="str">
        <f>IF(ISNA(VLOOKUP(B1980,Mapping!$K$5:$N$193,4,FALSE)),"Not Found",VLOOKUP(B1980,Mapping!$K$5:$N$193,4,FALSE))</f>
        <v>Wellington Electricity Lines Limited</v>
      </c>
      <c r="F1980" s="1" t="str">
        <f>IF(ISNA(VLOOKUP(B1980,Mapping!$K$5:$O$193,1,FALSE)),"Not Found",VLOOKUP(B1980,Mapping!$K$5:$O$193,5,FALSE))</f>
        <v>Wellington</v>
      </c>
      <c r="G1980" s="1" t="str">
        <f t="shared" si="90"/>
        <v>Wellington Electricity Lines Limited2003Wellington</v>
      </c>
      <c r="H1980" s="1" t="str">
        <f t="shared" si="91"/>
        <v>Wellington Electricity Lines Limited2003</v>
      </c>
      <c r="I1980" s="1">
        <f t="shared" si="92"/>
        <v>137.25475</v>
      </c>
    </row>
    <row r="1981" spans="1:9">
      <c r="A1981">
        <v>2004</v>
      </c>
      <c r="B1981" t="s">
        <v>291</v>
      </c>
      <c r="C1981">
        <v>366</v>
      </c>
      <c r="D1981">
        <v>145.6174</v>
      </c>
      <c r="E1981" s="1" t="str">
        <f>IF(ISNA(VLOOKUP(B1981,Mapping!$K$5:$N$193,4,FALSE)),"Not Found",VLOOKUP(B1981,Mapping!$K$5:$N$193,4,FALSE))</f>
        <v>Wellington Electricity Lines Limited</v>
      </c>
      <c r="F1981" s="1" t="str">
        <f>IF(ISNA(VLOOKUP(B1981,Mapping!$K$5:$O$193,1,FALSE)),"Not Found",VLOOKUP(B1981,Mapping!$K$5:$O$193,5,FALSE))</f>
        <v>Wellington</v>
      </c>
      <c r="G1981" s="1" t="str">
        <f t="shared" si="90"/>
        <v>Wellington Electricity Lines Limited2004Wellington</v>
      </c>
      <c r="H1981" s="1" t="str">
        <f t="shared" si="91"/>
        <v>Wellington Electricity Lines Limited2004</v>
      </c>
      <c r="I1981" s="1">
        <f t="shared" si="92"/>
        <v>145.6174</v>
      </c>
    </row>
    <row r="1982" spans="1:9">
      <c r="A1982">
        <v>2005</v>
      </c>
      <c r="B1982" t="s">
        <v>291</v>
      </c>
      <c r="C1982">
        <v>365</v>
      </c>
      <c r="D1982">
        <v>143.38495</v>
      </c>
      <c r="E1982" s="1" t="str">
        <f>IF(ISNA(VLOOKUP(B1982,Mapping!$K$5:$N$193,4,FALSE)),"Not Found",VLOOKUP(B1982,Mapping!$K$5:$N$193,4,FALSE))</f>
        <v>Wellington Electricity Lines Limited</v>
      </c>
      <c r="F1982" s="1" t="str">
        <f>IF(ISNA(VLOOKUP(B1982,Mapping!$K$5:$O$193,1,FALSE)),"Not Found",VLOOKUP(B1982,Mapping!$K$5:$O$193,5,FALSE))</f>
        <v>Wellington</v>
      </c>
      <c r="G1982" s="1" t="str">
        <f t="shared" si="90"/>
        <v>Wellington Electricity Lines Limited2005Wellington</v>
      </c>
      <c r="H1982" s="1" t="str">
        <f t="shared" si="91"/>
        <v>Wellington Electricity Lines Limited2005</v>
      </c>
      <c r="I1982" s="1">
        <f t="shared" si="92"/>
        <v>143.38495</v>
      </c>
    </row>
    <row r="1983" spans="1:9">
      <c r="A1983">
        <v>2006</v>
      </c>
      <c r="B1983" t="s">
        <v>291</v>
      </c>
      <c r="C1983">
        <v>365</v>
      </c>
      <c r="D1983">
        <v>147.75665000000001</v>
      </c>
      <c r="E1983" s="1" t="str">
        <f>IF(ISNA(VLOOKUP(B1983,Mapping!$K$5:$N$193,4,FALSE)),"Not Found",VLOOKUP(B1983,Mapping!$K$5:$N$193,4,FALSE))</f>
        <v>Wellington Electricity Lines Limited</v>
      </c>
      <c r="F1983" s="1" t="str">
        <f>IF(ISNA(VLOOKUP(B1983,Mapping!$K$5:$O$193,1,FALSE)),"Not Found",VLOOKUP(B1983,Mapping!$K$5:$O$193,5,FALSE))</f>
        <v>Wellington</v>
      </c>
      <c r="G1983" s="1" t="str">
        <f t="shared" si="90"/>
        <v>Wellington Electricity Lines Limited2006Wellington</v>
      </c>
      <c r="H1983" s="1" t="str">
        <f t="shared" si="91"/>
        <v>Wellington Electricity Lines Limited2006</v>
      </c>
      <c r="I1983" s="1">
        <f t="shared" si="92"/>
        <v>147.75665000000001</v>
      </c>
    </row>
    <row r="1984" spans="1:9">
      <c r="A1984">
        <v>2007</v>
      </c>
      <c r="B1984" t="s">
        <v>291</v>
      </c>
      <c r="C1984">
        <v>365</v>
      </c>
      <c r="D1984">
        <v>128.27805000000001</v>
      </c>
      <c r="E1984" s="1" t="str">
        <f>IF(ISNA(VLOOKUP(B1984,Mapping!$K$5:$N$193,4,FALSE)),"Not Found",VLOOKUP(B1984,Mapping!$K$5:$N$193,4,FALSE))</f>
        <v>Wellington Electricity Lines Limited</v>
      </c>
      <c r="F1984" s="1" t="str">
        <f>IF(ISNA(VLOOKUP(B1984,Mapping!$K$5:$O$193,1,FALSE)),"Not Found",VLOOKUP(B1984,Mapping!$K$5:$O$193,5,FALSE))</f>
        <v>Wellington</v>
      </c>
      <c r="G1984" s="1" t="str">
        <f t="shared" si="90"/>
        <v>Wellington Electricity Lines Limited2007Wellington</v>
      </c>
      <c r="H1984" s="1" t="str">
        <f t="shared" si="91"/>
        <v>Wellington Electricity Lines Limited2007</v>
      </c>
      <c r="I1984" s="1">
        <f t="shared" si="92"/>
        <v>128.27805000000001</v>
      </c>
    </row>
    <row r="1985" spans="1:9">
      <c r="A1985">
        <v>2008</v>
      </c>
      <c r="B1985" t="s">
        <v>291</v>
      </c>
      <c r="C1985">
        <v>366</v>
      </c>
      <c r="D1985">
        <v>137.34115</v>
      </c>
      <c r="E1985" s="1" t="str">
        <f>IF(ISNA(VLOOKUP(B1985,Mapping!$K$5:$N$193,4,FALSE)),"Not Found",VLOOKUP(B1985,Mapping!$K$5:$N$193,4,FALSE))</f>
        <v>Wellington Electricity Lines Limited</v>
      </c>
      <c r="F1985" s="1" t="str">
        <f>IF(ISNA(VLOOKUP(B1985,Mapping!$K$5:$O$193,1,FALSE)),"Not Found",VLOOKUP(B1985,Mapping!$K$5:$O$193,5,FALSE))</f>
        <v>Wellington</v>
      </c>
      <c r="G1985" s="1" t="str">
        <f t="shared" si="90"/>
        <v>Wellington Electricity Lines Limited2008Wellington</v>
      </c>
      <c r="H1985" s="1" t="str">
        <f t="shared" si="91"/>
        <v>Wellington Electricity Lines Limited2008</v>
      </c>
      <c r="I1985" s="1">
        <f t="shared" si="92"/>
        <v>137.34115</v>
      </c>
    </row>
    <row r="1986" spans="1:9">
      <c r="A1986">
        <v>2009</v>
      </c>
      <c r="B1986" t="s">
        <v>291</v>
      </c>
      <c r="C1986">
        <v>365</v>
      </c>
      <c r="D1986">
        <v>140.8013</v>
      </c>
      <c r="E1986" s="1" t="str">
        <f>IF(ISNA(VLOOKUP(B1986,Mapping!$K$5:$N$193,4,FALSE)),"Not Found",VLOOKUP(B1986,Mapping!$K$5:$N$193,4,FALSE))</f>
        <v>Wellington Electricity Lines Limited</v>
      </c>
      <c r="F1986" s="1" t="str">
        <f>IF(ISNA(VLOOKUP(B1986,Mapping!$K$5:$O$193,1,FALSE)),"Not Found",VLOOKUP(B1986,Mapping!$K$5:$O$193,5,FALSE))</f>
        <v>Wellington</v>
      </c>
      <c r="G1986" s="1" t="str">
        <f t="shared" ref="G1986:G2049" si="93">+E1986&amp;A1986&amp;F1986</f>
        <v>Wellington Electricity Lines Limited2009Wellington</v>
      </c>
      <c r="H1986" s="1" t="str">
        <f t="shared" si="91"/>
        <v>Wellington Electricity Lines Limited2009</v>
      </c>
      <c r="I1986" s="1">
        <f t="shared" si="92"/>
        <v>140.8013</v>
      </c>
    </row>
    <row r="1987" spans="1:9">
      <c r="A1987">
        <v>2010</v>
      </c>
      <c r="B1987" t="s">
        <v>291</v>
      </c>
      <c r="C1987">
        <v>365</v>
      </c>
      <c r="D1987">
        <v>137.53200000000001</v>
      </c>
      <c r="E1987" s="1" t="str">
        <f>IF(ISNA(VLOOKUP(B1987,Mapping!$K$5:$N$193,4,FALSE)),"Not Found",VLOOKUP(B1987,Mapping!$K$5:$N$193,4,FALSE))</f>
        <v>Wellington Electricity Lines Limited</v>
      </c>
      <c r="F1987" s="1" t="str">
        <f>IF(ISNA(VLOOKUP(B1987,Mapping!$K$5:$O$193,1,FALSE)),"Not Found",VLOOKUP(B1987,Mapping!$K$5:$O$193,5,FALSE))</f>
        <v>Wellington</v>
      </c>
      <c r="G1987" s="1" t="str">
        <f t="shared" si="93"/>
        <v>Wellington Electricity Lines Limited2010Wellington</v>
      </c>
      <c r="H1987" s="1" t="str">
        <f t="shared" ref="H1987:H2050" si="94">+E1987&amp;A1987</f>
        <v>Wellington Electricity Lines Limited2010</v>
      </c>
      <c r="I1987" s="1">
        <f t="shared" ref="I1987:I2050" si="95">+D1987</f>
        <v>137.53200000000001</v>
      </c>
    </row>
    <row r="1988" spans="1:9">
      <c r="A1988">
        <v>2011</v>
      </c>
      <c r="B1988" t="s">
        <v>291</v>
      </c>
      <c r="C1988">
        <v>181</v>
      </c>
      <c r="D1988">
        <v>63.881349999999998</v>
      </c>
      <c r="E1988" s="1" t="str">
        <f>IF(ISNA(VLOOKUP(B1988,Mapping!$K$5:$N$193,4,FALSE)),"Not Found",VLOOKUP(B1988,Mapping!$K$5:$N$193,4,FALSE))</f>
        <v>Wellington Electricity Lines Limited</v>
      </c>
      <c r="F1988" s="1" t="str">
        <f>IF(ISNA(VLOOKUP(B1988,Mapping!$K$5:$O$193,1,FALSE)),"Not Found",VLOOKUP(B1988,Mapping!$K$5:$O$193,5,FALSE))</f>
        <v>Wellington</v>
      </c>
      <c r="G1988" s="1" t="str">
        <f t="shared" si="93"/>
        <v>Wellington Electricity Lines Limited2011Wellington</v>
      </c>
      <c r="H1988" s="1" t="str">
        <f t="shared" si="94"/>
        <v>Wellington Electricity Lines Limited2011</v>
      </c>
      <c r="I1988" s="1">
        <f t="shared" si="95"/>
        <v>63.881349999999998</v>
      </c>
    </row>
    <row r="1989" spans="1:9">
      <c r="A1989">
        <v>2000</v>
      </c>
      <c r="B1989" t="s">
        <v>292</v>
      </c>
      <c r="C1989">
        <v>366</v>
      </c>
      <c r="D1989">
        <v>40.417499999999997</v>
      </c>
      <c r="E1989" s="1" t="str">
        <f>IF(ISNA(VLOOKUP(B1989,Mapping!$K$5:$N$193,4,FALSE)),"Not Found",VLOOKUP(B1989,Mapping!$K$5:$N$193,4,FALSE))</f>
        <v>Horizon Energy Distribution Limited</v>
      </c>
      <c r="F1989" s="1" t="str">
        <f>IF(ISNA(VLOOKUP(B1989,Mapping!$K$5:$O$193,1,FALSE)),"Not Found",VLOOKUP(B1989,Mapping!$K$5:$O$193,5,FALSE))</f>
        <v>Bay of Plenty</v>
      </c>
      <c r="G1989" s="1" t="str">
        <f t="shared" si="93"/>
        <v>Horizon Energy Distribution Limited2000Bay of Plenty</v>
      </c>
      <c r="H1989" s="1" t="str">
        <f t="shared" si="94"/>
        <v>Horizon Energy Distribution Limited2000</v>
      </c>
      <c r="I1989" s="1">
        <f t="shared" si="95"/>
        <v>40.417499999999997</v>
      </c>
    </row>
    <row r="1990" spans="1:9">
      <c r="A1990">
        <v>2001</v>
      </c>
      <c r="B1990" t="s">
        <v>292</v>
      </c>
      <c r="C1990">
        <v>365</v>
      </c>
      <c r="D1990">
        <v>40.314999999999998</v>
      </c>
      <c r="E1990" s="1" t="str">
        <f>IF(ISNA(VLOOKUP(B1990,Mapping!$K$5:$N$193,4,FALSE)),"Not Found",VLOOKUP(B1990,Mapping!$K$5:$N$193,4,FALSE))</f>
        <v>Horizon Energy Distribution Limited</v>
      </c>
      <c r="F1990" s="1" t="str">
        <f>IF(ISNA(VLOOKUP(B1990,Mapping!$K$5:$O$193,1,FALSE)),"Not Found",VLOOKUP(B1990,Mapping!$K$5:$O$193,5,FALSE))</f>
        <v>Bay of Plenty</v>
      </c>
      <c r="G1990" s="1" t="str">
        <f t="shared" si="93"/>
        <v>Horizon Energy Distribution Limited2001Bay of Plenty</v>
      </c>
      <c r="H1990" s="1" t="str">
        <f t="shared" si="94"/>
        <v>Horizon Energy Distribution Limited2001</v>
      </c>
      <c r="I1990" s="1">
        <f t="shared" si="95"/>
        <v>40.314999999999998</v>
      </c>
    </row>
    <row r="1991" spans="1:9">
      <c r="A1991">
        <v>2002</v>
      </c>
      <c r="B1991" t="s">
        <v>292</v>
      </c>
      <c r="C1991">
        <v>365</v>
      </c>
      <c r="D1991">
        <v>39.86</v>
      </c>
      <c r="E1991" s="1" t="str">
        <f>IF(ISNA(VLOOKUP(B1991,Mapping!$K$5:$N$193,4,FALSE)),"Not Found",VLOOKUP(B1991,Mapping!$K$5:$N$193,4,FALSE))</f>
        <v>Horizon Energy Distribution Limited</v>
      </c>
      <c r="F1991" s="1" t="str">
        <f>IF(ISNA(VLOOKUP(B1991,Mapping!$K$5:$O$193,1,FALSE)),"Not Found",VLOOKUP(B1991,Mapping!$K$5:$O$193,5,FALSE))</f>
        <v>Bay of Plenty</v>
      </c>
      <c r="G1991" s="1" t="str">
        <f t="shared" si="93"/>
        <v>Horizon Energy Distribution Limited2002Bay of Plenty</v>
      </c>
      <c r="H1991" s="1" t="str">
        <f t="shared" si="94"/>
        <v>Horizon Energy Distribution Limited2002</v>
      </c>
      <c r="I1991" s="1">
        <f t="shared" si="95"/>
        <v>39.86</v>
      </c>
    </row>
    <row r="1992" spans="1:9">
      <c r="A1992">
        <v>2003</v>
      </c>
      <c r="B1992" t="s">
        <v>292</v>
      </c>
      <c r="C1992">
        <v>365</v>
      </c>
      <c r="D1992">
        <v>39.344149999999999</v>
      </c>
      <c r="E1992" s="1" t="str">
        <f>IF(ISNA(VLOOKUP(B1992,Mapping!$K$5:$N$193,4,FALSE)),"Not Found",VLOOKUP(B1992,Mapping!$K$5:$N$193,4,FALSE))</f>
        <v>Horizon Energy Distribution Limited</v>
      </c>
      <c r="F1992" s="1" t="str">
        <f>IF(ISNA(VLOOKUP(B1992,Mapping!$K$5:$O$193,1,FALSE)),"Not Found",VLOOKUP(B1992,Mapping!$K$5:$O$193,5,FALSE))</f>
        <v>Bay of Plenty</v>
      </c>
      <c r="G1992" s="1" t="str">
        <f t="shared" si="93"/>
        <v>Horizon Energy Distribution Limited2003Bay of Plenty</v>
      </c>
      <c r="H1992" s="1" t="str">
        <f t="shared" si="94"/>
        <v>Horizon Energy Distribution Limited2003</v>
      </c>
      <c r="I1992" s="1">
        <f t="shared" si="95"/>
        <v>39.344149999999999</v>
      </c>
    </row>
    <row r="1993" spans="1:9">
      <c r="A1993">
        <v>2004</v>
      </c>
      <c r="B1993" t="s">
        <v>292</v>
      </c>
      <c r="C1993">
        <v>366</v>
      </c>
      <c r="D1993">
        <v>40.965600000000002</v>
      </c>
      <c r="E1993" s="1" t="str">
        <f>IF(ISNA(VLOOKUP(B1993,Mapping!$K$5:$N$193,4,FALSE)),"Not Found",VLOOKUP(B1993,Mapping!$K$5:$N$193,4,FALSE))</f>
        <v>Horizon Energy Distribution Limited</v>
      </c>
      <c r="F1993" s="1" t="str">
        <f>IF(ISNA(VLOOKUP(B1993,Mapping!$K$5:$O$193,1,FALSE)),"Not Found",VLOOKUP(B1993,Mapping!$K$5:$O$193,5,FALSE))</f>
        <v>Bay of Plenty</v>
      </c>
      <c r="G1993" s="1" t="str">
        <f t="shared" si="93"/>
        <v>Horizon Energy Distribution Limited2004Bay of Plenty</v>
      </c>
      <c r="H1993" s="1" t="str">
        <f t="shared" si="94"/>
        <v>Horizon Energy Distribution Limited2004</v>
      </c>
      <c r="I1993" s="1">
        <f t="shared" si="95"/>
        <v>40.965600000000002</v>
      </c>
    </row>
    <row r="1994" spans="1:9">
      <c r="A1994">
        <v>2005</v>
      </c>
      <c r="B1994" t="s">
        <v>292</v>
      </c>
      <c r="C1994">
        <v>365</v>
      </c>
      <c r="D1994">
        <v>40.956899999999997</v>
      </c>
      <c r="E1994" s="1" t="str">
        <f>IF(ISNA(VLOOKUP(B1994,Mapping!$K$5:$N$193,4,FALSE)),"Not Found",VLOOKUP(B1994,Mapping!$K$5:$N$193,4,FALSE))</f>
        <v>Horizon Energy Distribution Limited</v>
      </c>
      <c r="F1994" s="1" t="str">
        <f>IF(ISNA(VLOOKUP(B1994,Mapping!$K$5:$O$193,1,FALSE)),"Not Found",VLOOKUP(B1994,Mapping!$K$5:$O$193,5,FALSE))</f>
        <v>Bay of Plenty</v>
      </c>
      <c r="G1994" s="1" t="str">
        <f t="shared" si="93"/>
        <v>Horizon Energy Distribution Limited2005Bay of Plenty</v>
      </c>
      <c r="H1994" s="1" t="str">
        <f t="shared" si="94"/>
        <v>Horizon Energy Distribution Limited2005</v>
      </c>
      <c r="I1994" s="1">
        <f t="shared" si="95"/>
        <v>40.956899999999997</v>
      </c>
    </row>
    <row r="1995" spans="1:9">
      <c r="A1995">
        <v>2006</v>
      </c>
      <c r="B1995" t="s">
        <v>292</v>
      </c>
      <c r="C1995">
        <v>365</v>
      </c>
      <c r="D1995">
        <v>41.569400000000002</v>
      </c>
      <c r="E1995" s="1" t="str">
        <f>IF(ISNA(VLOOKUP(B1995,Mapping!$K$5:$N$193,4,FALSE)),"Not Found",VLOOKUP(B1995,Mapping!$K$5:$N$193,4,FALSE))</f>
        <v>Horizon Energy Distribution Limited</v>
      </c>
      <c r="F1995" s="1" t="str">
        <f>IF(ISNA(VLOOKUP(B1995,Mapping!$K$5:$O$193,1,FALSE)),"Not Found",VLOOKUP(B1995,Mapping!$K$5:$O$193,5,FALSE))</f>
        <v>Bay of Plenty</v>
      </c>
      <c r="G1995" s="1" t="str">
        <f t="shared" si="93"/>
        <v>Horizon Energy Distribution Limited2006Bay of Plenty</v>
      </c>
      <c r="H1995" s="1" t="str">
        <f t="shared" si="94"/>
        <v>Horizon Energy Distribution Limited2006</v>
      </c>
      <c r="I1995" s="1">
        <f t="shared" si="95"/>
        <v>41.569400000000002</v>
      </c>
    </row>
    <row r="1996" spans="1:9">
      <c r="A1996">
        <v>2007</v>
      </c>
      <c r="B1996" t="s">
        <v>292</v>
      </c>
      <c r="C1996">
        <v>365</v>
      </c>
      <c r="D1996">
        <v>42.246250000000003</v>
      </c>
      <c r="E1996" s="1" t="str">
        <f>IF(ISNA(VLOOKUP(B1996,Mapping!$K$5:$N$193,4,FALSE)),"Not Found",VLOOKUP(B1996,Mapping!$K$5:$N$193,4,FALSE))</f>
        <v>Horizon Energy Distribution Limited</v>
      </c>
      <c r="F1996" s="1" t="str">
        <f>IF(ISNA(VLOOKUP(B1996,Mapping!$K$5:$O$193,1,FALSE)),"Not Found",VLOOKUP(B1996,Mapping!$K$5:$O$193,5,FALSE))</f>
        <v>Bay of Plenty</v>
      </c>
      <c r="G1996" s="1" t="str">
        <f t="shared" si="93"/>
        <v>Horizon Energy Distribution Limited2007Bay of Plenty</v>
      </c>
      <c r="H1996" s="1" t="str">
        <f t="shared" si="94"/>
        <v>Horizon Energy Distribution Limited2007</v>
      </c>
      <c r="I1996" s="1">
        <f t="shared" si="95"/>
        <v>42.246250000000003</v>
      </c>
    </row>
    <row r="1997" spans="1:9">
      <c r="A1997">
        <v>2008</v>
      </c>
      <c r="B1997" t="s">
        <v>292</v>
      </c>
      <c r="C1997">
        <v>366</v>
      </c>
      <c r="D1997">
        <v>43.5764</v>
      </c>
      <c r="E1997" s="1" t="str">
        <f>IF(ISNA(VLOOKUP(B1997,Mapping!$K$5:$N$193,4,FALSE)),"Not Found",VLOOKUP(B1997,Mapping!$K$5:$N$193,4,FALSE))</f>
        <v>Horizon Energy Distribution Limited</v>
      </c>
      <c r="F1997" s="1" t="str">
        <f>IF(ISNA(VLOOKUP(B1997,Mapping!$K$5:$O$193,1,FALSE)),"Not Found",VLOOKUP(B1997,Mapping!$K$5:$O$193,5,FALSE))</f>
        <v>Bay of Plenty</v>
      </c>
      <c r="G1997" s="1" t="str">
        <f t="shared" si="93"/>
        <v>Horizon Energy Distribution Limited2008Bay of Plenty</v>
      </c>
      <c r="H1997" s="1" t="str">
        <f t="shared" si="94"/>
        <v>Horizon Energy Distribution Limited2008</v>
      </c>
      <c r="I1997" s="1">
        <f t="shared" si="95"/>
        <v>43.5764</v>
      </c>
    </row>
    <row r="1998" spans="1:9">
      <c r="A1998">
        <v>2009</v>
      </c>
      <c r="B1998" t="s">
        <v>292</v>
      </c>
      <c r="C1998">
        <v>365</v>
      </c>
      <c r="D1998">
        <v>44.483449999999998</v>
      </c>
      <c r="E1998" s="1" t="str">
        <f>IF(ISNA(VLOOKUP(B1998,Mapping!$K$5:$N$193,4,FALSE)),"Not Found",VLOOKUP(B1998,Mapping!$K$5:$N$193,4,FALSE))</f>
        <v>Horizon Energy Distribution Limited</v>
      </c>
      <c r="F1998" s="1" t="str">
        <f>IF(ISNA(VLOOKUP(B1998,Mapping!$K$5:$O$193,1,FALSE)),"Not Found",VLOOKUP(B1998,Mapping!$K$5:$O$193,5,FALSE))</f>
        <v>Bay of Plenty</v>
      </c>
      <c r="G1998" s="1" t="str">
        <f t="shared" si="93"/>
        <v>Horizon Energy Distribution Limited2009Bay of Plenty</v>
      </c>
      <c r="H1998" s="1" t="str">
        <f t="shared" si="94"/>
        <v>Horizon Energy Distribution Limited2009</v>
      </c>
      <c r="I1998" s="1">
        <f t="shared" si="95"/>
        <v>44.483449999999998</v>
      </c>
    </row>
    <row r="1999" spans="1:9">
      <c r="A1999">
        <v>2010</v>
      </c>
      <c r="B1999" t="s">
        <v>292</v>
      </c>
      <c r="C1999">
        <v>365</v>
      </c>
      <c r="D1999">
        <v>44.725949999999997</v>
      </c>
      <c r="E1999" s="1" t="str">
        <f>IF(ISNA(VLOOKUP(B1999,Mapping!$K$5:$N$193,4,FALSE)),"Not Found",VLOOKUP(B1999,Mapping!$K$5:$N$193,4,FALSE))</f>
        <v>Horizon Energy Distribution Limited</v>
      </c>
      <c r="F1999" s="1" t="str">
        <f>IF(ISNA(VLOOKUP(B1999,Mapping!$K$5:$O$193,1,FALSE)),"Not Found",VLOOKUP(B1999,Mapping!$K$5:$O$193,5,FALSE))</f>
        <v>Bay of Plenty</v>
      </c>
      <c r="G1999" s="1" t="str">
        <f t="shared" si="93"/>
        <v>Horizon Energy Distribution Limited2010Bay of Plenty</v>
      </c>
      <c r="H1999" s="1" t="str">
        <f t="shared" si="94"/>
        <v>Horizon Energy Distribution Limited2010</v>
      </c>
      <c r="I1999" s="1">
        <f t="shared" si="95"/>
        <v>44.725949999999997</v>
      </c>
    </row>
    <row r="2000" spans="1:9">
      <c r="A2000">
        <v>2011</v>
      </c>
      <c r="B2000" t="s">
        <v>292</v>
      </c>
      <c r="C2000">
        <v>181</v>
      </c>
      <c r="D2000">
        <v>21.81955</v>
      </c>
      <c r="E2000" s="1" t="str">
        <f>IF(ISNA(VLOOKUP(B2000,Mapping!$K$5:$N$193,4,FALSE)),"Not Found",VLOOKUP(B2000,Mapping!$K$5:$N$193,4,FALSE))</f>
        <v>Horizon Energy Distribution Limited</v>
      </c>
      <c r="F2000" s="1" t="str">
        <f>IF(ISNA(VLOOKUP(B2000,Mapping!$K$5:$O$193,1,FALSE)),"Not Found",VLOOKUP(B2000,Mapping!$K$5:$O$193,5,FALSE))</f>
        <v>Bay of Plenty</v>
      </c>
      <c r="G2000" s="1" t="str">
        <f t="shared" si="93"/>
        <v>Horizon Energy Distribution Limited2011Bay of Plenty</v>
      </c>
      <c r="H2000" s="1" t="str">
        <f t="shared" si="94"/>
        <v>Horizon Energy Distribution Limited2011</v>
      </c>
      <c r="I2000" s="1">
        <f t="shared" si="95"/>
        <v>21.81955</v>
      </c>
    </row>
    <row r="2001" spans="1:9">
      <c r="A2001">
        <v>2000</v>
      </c>
      <c r="B2001" t="s">
        <v>293</v>
      </c>
      <c r="C2001">
        <v>366</v>
      </c>
      <c r="D2001">
        <v>14.9999</v>
      </c>
      <c r="E2001" s="1" t="str">
        <f>IF(ISNA(VLOOKUP(B2001,Mapping!$K$5:$N$193,4,FALSE)),"Not Found",VLOOKUP(B2001,Mapping!$K$5:$N$193,4,FALSE))</f>
        <v>Scanpower Ltd</v>
      </c>
      <c r="F2001" s="1" t="str">
        <f>IF(ISNA(VLOOKUP(B2001,Mapping!$K$5:$O$193,1,FALSE)),"Not Found",VLOOKUP(B2001,Mapping!$K$5:$O$193,5,FALSE))</f>
        <v>Manawatu-Wanganui</v>
      </c>
      <c r="G2001" s="1" t="str">
        <f t="shared" si="93"/>
        <v>Scanpower Ltd2000Manawatu-Wanganui</v>
      </c>
      <c r="H2001" s="1" t="str">
        <f t="shared" si="94"/>
        <v>Scanpower Ltd2000</v>
      </c>
      <c r="I2001" s="1">
        <f t="shared" si="95"/>
        <v>14.9999</v>
      </c>
    </row>
    <row r="2002" spans="1:9">
      <c r="A2002">
        <v>2001</v>
      </c>
      <c r="B2002" t="s">
        <v>293</v>
      </c>
      <c r="C2002">
        <v>365</v>
      </c>
      <c r="D2002">
        <v>15.03135</v>
      </c>
      <c r="E2002" s="1" t="str">
        <f>IF(ISNA(VLOOKUP(B2002,Mapping!$K$5:$N$193,4,FALSE)),"Not Found",VLOOKUP(B2002,Mapping!$K$5:$N$193,4,FALSE))</f>
        <v>Scanpower Ltd</v>
      </c>
      <c r="F2002" s="1" t="str">
        <f>IF(ISNA(VLOOKUP(B2002,Mapping!$K$5:$O$193,1,FALSE)),"Not Found",VLOOKUP(B2002,Mapping!$K$5:$O$193,5,FALSE))</f>
        <v>Manawatu-Wanganui</v>
      </c>
      <c r="G2002" s="1" t="str">
        <f t="shared" si="93"/>
        <v>Scanpower Ltd2001Manawatu-Wanganui</v>
      </c>
      <c r="H2002" s="1" t="str">
        <f t="shared" si="94"/>
        <v>Scanpower Ltd2001</v>
      </c>
      <c r="I2002" s="1">
        <f t="shared" si="95"/>
        <v>15.03135</v>
      </c>
    </row>
    <row r="2003" spans="1:9">
      <c r="A2003">
        <v>2002</v>
      </c>
      <c r="B2003" t="s">
        <v>293</v>
      </c>
      <c r="C2003">
        <v>365</v>
      </c>
      <c r="D2003">
        <v>15.359500000000001</v>
      </c>
      <c r="E2003" s="1" t="str">
        <f>IF(ISNA(VLOOKUP(B2003,Mapping!$K$5:$N$193,4,FALSE)),"Not Found",VLOOKUP(B2003,Mapping!$K$5:$N$193,4,FALSE))</f>
        <v>Scanpower Ltd</v>
      </c>
      <c r="F2003" s="1" t="str">
        <f>IF(ISNA(VLOOKUP(B2003,Mapping!$K$5:$O$193,1,FALSE)),"Not Found",VLOOKUP(B2003,Mapping!$K$5:$O$193,5,FALSE))</f>
        <v>Manawatu-Wanganui</v>
      </c>
      <c r="G2003" s="1" t="str">
        <f t="shared" si="93"/>
        <v>Scanpower Ltd2002Manawatu-Wanganui</v>
      </c>
      <c r="H2003" s="1" t="str">
        <f t="shared" si="94"/>
        <v>Scanpower Ltd2002</v>
      </c>
      <c r="I2003" s="1">
        <f t="shared" si="95"/>
        <v>15.359500000000001</v>
      </c>
    </row>
    <row r="2004" spans="1:9">
      <c r="A2004">
        <v>2003</v>
      </c>
      <c r="B2004" t="s">
        <v>293</v>
      </c>
      <c r="C2004">
        <v>365</v>
      </c>
      <c r="D2004">
        <v>15.084949999999999</v>
      </c>
      <c r="E2004" s="1" t="str">
        <f>IF(ISNA(VLOOKUP(B2004,Mapping!$K$5:$N$193,4,FALSE)),"Not Found",VLOOKUP(B2004,Mapping!$K$5:$N$193,4,FALSE))</f>
        <v>Scanpower Ltd</v>
      </c>
      <c r="F2004" s="1" t="str">
        <f>IF(ISNA(VLOOKUP(B2004,Mapping!$K$5:$O$193,1,FALSE)),"Not Found",VLOOKUP(B2004,Mapping!$K$5:$O$193,5,FALSE))</f>
        <v>Manawatu-Wanganui</v>
      </c>
      <c r="G2004" s="1" t="str">
        <f t="shared" si="93"/>
        <v>Scanpower Ltd2003Manawatu-Wanganui</v>
      </c>
      <c r="H2004" s="1" t="str">
        <f t="shared" si="94"/>
        <v>Scanpower Ltd2003</v>
      </c>
      <c r="I2004" s="1">
        <f t="shared" si="95"/>
        <v>15.084949999999999</v>
      </c>
    </row>
    <row r="2005" spans="1:9">
      <c r="A2005">
        <v>2004</v>
      </c>
      <c r="B2005" t="s">
        <v>293</v>
      </c>
      <c r="C2005">
        <v>366</v>
      </c>
      <c r="D2005">
        <v>15.4262</v>
      </c>
      <c r="E2005" s="1" t="str">
        <f>IF(ISNA(VLOOKUP(B2005,Mapping!$K$5:$N$193,4,FALSE)),"Not Found",VLOOKUP(B2005,Mapping!$K$5:$N$193,4,FALSE))</f>
        <v>Scanpower Ltd</v>
      </c>
      <c r="F2005" s="1" t="str">
        <f>IF(ISNA(VLOOKUP(B2005,Mapping!$K$5:$O$193,1,FALSE)),"Not Found",VLOOKUP(B2005,Mapping!$K$5:$O$193,5,FALSE))</f>
        <v>Manawatu-Wanganui</v>
      </c>
      <c r="G2005" s="1" t="str">
        <f t="shared" si="93"/>
        <v>Scanpower Ltd2004Manawatu-Wanganui</v>
      </c>
      <c r="H2005" s="1" t="str">
        <f t="shared" si="94"/>
        <v>Scanpower Ltd2004</v>
      </c>
      <c r="I2005" s="1">
        <f t="shared" si="95"/>
        <v>15.4262</v>
      </c>
    </row>
    <row r="2006" spans="1:9">
      <c r="A2006">
        <v>2005</v>
      </c>
      <c r="B2006" t="s">
        <v>293</v>
      </c>
      <c r="C2006">
        <v>365</v>
      </c>
      <c r="D2006">
        <v>14.943849999999999</v>
      </c>
      <c r="E2006" s="1" t="str">
        <f>IF(ISNA(VLOOKUP(B2006,Mapping!$K$5:$N$193,4,FALSE)),"Not Found",VLOOKUP(B2006,Mapping!$K$5:$N$193,4,FALSE))</f>
        <v>Scanpower Ltd</v>
      </c>
      <c r="F2006" s="1" t="str">
        <f>IF(ISNA(VLOOKUP(B2006,Mapping!$K$5:$O$193,1,FALSE)),"Not Found",VLOOKUP(B2006,Mapping!$K$5:$O$193,5,FALSE))</f>
        <v>Manawatu-Wanganui</v>
      </c>
      <c r="G2006" s="1" t="str">
        <f t="shared" si="93"/>
        <v>Scanpower Ltd2005Manawatu-Wanganui</v>
      </c>
      <c r="H2006" s="1" t="str">
        <f t="shared" si="94"/>
        <v>Scanpower Ltd2005</v>
      </c>
      <c r="I2006" s="1">
        <f t="shared" si="95"/>
        <v>14.943849999999999</v>
      </c>
    </row>
    <row r="2007" spans="1:9">
      <c r="A2007">
        <v>2006</v>
      </c>
      <c r="B2007" t="s">
        <v>293</v>
      </c>
      <c r="C2007">
        <v>365</v>
      </c>
      <c r="D2007">
        <v>15.0716</v>
      </c>
      <c r="E2007" s="1" t="str">
        <f>IF(ISNA(VLOOKUP(B2007,Mapping!$K$5:$N$193,4,FALSE)),"Not Found",VLOOKUP(B2007,Mapping!$K$5:$N$193,4,FALSE))</f>
        <v>Scanpower Ltd</v>
      </c>
      <c r="F2007" s="1" t="str">
        <f>IF(ISNA(VLOOKUP(B2007,Mapping!$K$5:$O$193,1,FALSE)),"Not Found",VLOOKUP(B2007,Mapping!$K$5:$O$193,5,FALSE))</f>
        <v>Manawatu-Wanganui</v>
      </c>
      <c r="G2007" s="1" t="str">
        <f t="shared" si="93"/>
        <v>Scanpower Ltd2006Manawatu-Wanganui</v>
      </c>
      <c r="H2007" s="1" t="str">
        <f t="shared" si="94"/>
        <v>Scanpower Ltd2006</v>
      </c>
      <c r="I2007" s="1">
        <f t="shared" si="95"/>
        <v>15.0716</v>
      </c>
    </row>
    <row r="2008" spans="1:9">
      <c r="A2008">
        <v>2007</v>
      </c>
      <c r="B2008" t="s">
        <v>293</v>
      </c>
      <c r="C2008">
        <v>365</v>
      </c>
      <c r="D2008">
        <v>15.15915</v>
      </c>
      <c r="E2008" s="1" t="str">
        <f>IF(ISNA(VLOOKUP(B2008,Mapping!$K$5:$N$193,4,FALSE)),"Not Found",VLOOKUP(B2008,Mapping!$K$5:$N$193,4,FALSE))</f>
        <v>Scanpower Ltd</v>
      </c>
      <c r="F2008" s="1" t="str">
        <f>IF(ISNA(VLOOKUP(B2008,Mapping!$K$5:$O$193,1,FALSE)),"Not Found",VLOOKUP(B2008,Mapping!$K$5:$O$193,5,FALSE))</f>
        <v>Manawatu-Wanganui</v>
      </c>
      <c r="G2008" s="1" t="str">
        <f t="shared" si="93"/>
        <v>Scanpower Ltd2007Manawatu-Wanganui</v>
      </c>
      <c r="H2008" s="1" t="str">
        <f t="shared" si="94"/>
        <v>Scanpower Ltd2007</v>
      </c>
      <c r="I2008" s="1">
        <f t="shared" si="95"/>
        <v>15.15915</v>
      </c>
    </row>
    <row r="2009" spans="1:9">
      <c r="A2009">
        <v>2008</v>
      </c>
      <c r="B2009" t="s">
        <v>293</v>
      </c>
      <c r="C2009">
        <v>366</v>
      </c>
      <c r="D2009">
        <v>15.639900000000001</v>
      </c>
      <c r="E2009" s="1" t="str">
        <f>IF(ISNA(VLOOKUP(B2009,Mapping!$K$5:$N$193,4,FALSE)),"Not Found",VLOOKUP(B2009,Mapping!$K$5:$N$193,4,FALSE))</f>
        <v>Scanpower Ltd</v>
      </c>
      <c r="F2009" s="1" t="str">
        <f>IF(ISNA(VLOOKUP(B2009,Mapping!$K$5:$O$193,1,FALSE)),"Not Found",VLOOKUP(B2009,Mapping!$K$5:$O$193,5,FALSE))</f>
        <v>Manawatu-Wanganui</v>
      </c>
      <c r="G2009" s="1" t="str">
        <f t="shared" si="93"/>
        <v>Scanpower Ltd2008Manawatu-Wanganui</v>
      </c>
      <c r="H2009" s="1" t="str">
        <f t="shared" si="94"/>
        <v>Scanpower Ltd2008</v>
      </c>
      <c r="I2009" s="1">
        <f t="shared" si="95"/>
        <v>15.639900000000001</v>
      </c>
    </row>
    <row r="2010" spans="1:9">
      <c r="A2010">
        <v>2009</v>
      </c>
      <c r="B2010" t="s">
        <v>293</v>
      </c>
      <c r="C2010">
        <v>365</v>
      </c>
      <c r="D2010">
        <v>15.858700000000001</v>
      </c>
      <c r="E2010" s="1" t="str">
        <f>IF(ISNA(VLOOKUP(B2010,Mapping!$K$5:$N$193,4,FALSE)),"Not Found",VLOOKUP(B2010,Mapping!$K$5:$N$193,4,FALSE))</f>
        <v>Scanpower Ltd</v>
      </c>
      <c r="F2010" s="1" t="str">
        <f>IF(ISNA(VLOOKUP(B2010,Mapping!$K$5:$O$193,1,FALSE)),"Not Found",VLOOKUP(B2010,Mapping!$K$5:$O$193,5,FALSE))</f>
        <v>Manawatu-Wanganui</v>
      </c>
      <c r="G2010" s="1" t="str">
        <f t="shared" si="93"/>
        <v>Scanpower Ltd2009Manawatu-Wanganui</v>
      </c>
      <c r="H2010" s="1" t="str">
        <f t="shared" si="94"/>
        <v>Scanpower Ltd2009</v>
      </c>
      <c r="I2010" s="1">
        <f t="shared" si="95"/>
        <v>15.858700000000001</v>
      </c>
    </row>
    <row r="2011" spans="1:9">
      <c r="A2011">
        <v>2010</v>
      </c>
      <c r="B2011" t="s">
        <v>293</v>
      </c>
      <c r="C2011">
        <v>365</v>
      </c>
      <c r="D2011">
        <v>15.515700000000001</v>
      </c>
      <c r="E2011" s="1" t="str">
        <f>IF(ISNA(VLOOKUP(B2011,Mapping!$K$5:$N$193,4,FALSE)),"Not Found",VLOOKUP(B2011,Mapping!$K$5:$N$193,4,FALSE))</f>
        <v>Scanpower Ltd</v>
      </c>
      <c r="F2011" s="1" t="str">
        <f>IF(ISNA(VLOOKUP(B2011,Mapping!$K$5:$O$193,1,FALSE)),"Not Found",VLOOKUP(B2011,Mapping!$K$5:$O$193,5,FALSE))</f>
        <v>Manawatu-Wanganui</v>
      </c>
      <c r="G2011" s="1" t="str">
        <f t="shared" si="93"/>
        <v>Scanpower Ltd2010Manawatu-Wanganui</v>
      </c>
      <c r="H2011" s="1" t="str">
        <f t="shared" si="94"/>
        <v>Scanpower Ltd2010</v>
      </c>
      <c r="I2011" s="1">
        <f t="shared" si="95"/>
        <v>15.515700000000001</v>
      </c>
    </row>
    <row r="2012" spans="1:9">
      <c r="A2012">
        <v>2011</v>
      </c>
      <c r="B2012" t="s">
        <v>293</v>
      </c>
      <c r="C2012">
        <v>181</v>
      </c>
      <c r="D2012">
        <v>7.26145</v>
      </c>
      <c r="E2012" s="1" t="str">
        <f>IF(ISNA(VLOOKUP(B2012,Mapping!$K$5:$N$193,4,FALSE)),"Not Found",VLOOKUP(B2012,Mapping!$K$5:$N$193,4,FALSE))</f>
        <v>Scanpower Ltd</v>
      </c>
      <c r="F2012" s="1" t="str">
        <f>IF(ISNA(VLOOKUP(B2012,Mapping!$K$5:$O$193,1,FALSE)),"Not Found",VLOOKUP(B2012,Mapping!$K$5:$O$193,5,FALSE))</f>
        <v>Manawatu-Wanganui</v>
      </c>
      <c r="G2012" s="1" t="str">
        <f t="shared" si="93"/>
        <v>Scanpower Ltd2011Manawatu-Wanganui</v>
      </c>
      <c r="H2012" s="1" t="str">
        <f t="shared" si="94"/>
        <v>Scanpower Ltd2011</v>
      </c>
      <c r="I2012" s="1">
        <f t="shared" si="95"/>
        <v>7.26145</v>
      </c>
    </row>
    <row r="2013" spans="1:9">
      <c r="A2013">
        <v>2000</v>
      </c>
      <c r="B2013" t="s">
        <v>294</v>
      </c>
      <c r="C2013">
        <v>366</v>
      </c>
      <c r="D2013">
        <v>109.114</v>
      </c>
      <c r="E2013" s="1" t="str">
        <f>IF(ISNA(VLOOKUP(B2013,Mapping!$K$5:$N$193,4,FALSE)),"Not Found",VLOOKUP(B2013,Mapping!$K$5:$N$193,4,FALSE))</f>
        <v>United Networks Ltd</v>
      </c>
      <c r="F2013" s="1" t="str">
        <f>IF(ISNA(VLOOKUP(B2013,Mapping!$K$5:$O$193,1,FALSE)),"Not Found",VLOOKUP(B2013,Mapping!$K$5:$O$193,5,FALSE))</f>
        <v>Auckland</v>
      </c>
      <c r="G2013" s="1" t="str">
        <f t="shared" si="93"/>
        <v>United Networks Ltd2000Auckland</v>
      </c>
      <c r="H2013" s="1" t="str">
        <f t="shared" si="94"/>
        <v>United Networks Ltd2000</v>
      </c>
      <c r="I2013" s="1">
        <f t="shared" si="95"/>
        <v>109.114</v>
      </c>
    </row>
    <row r="2014" spans="1:9">
      <c r="A2014">
        <v>2001</v>
      </c>
      <c r="B2014" t="s">
        <v>294</v>
      </c>
      <c r="C2014">
        <v>365</v>
      </c>
      <c r="D2014">
        <v>113.2255</v>
      </c>
      <c r="E2014" s="1" t="str">
        <f>IF(ISNA(VLOOKUP(B2014,Mapping!$K$5:$N$193,4,FALSE)),"Not Found",VLOOKUP(B2014,Mapping!$K$5:$N$193,4,FALSE))</f>
        <v>United Networks Ltd</v>
      </c>
      <c r="F2014" s="1" t="str">
        <f>IF(ISNA(VLOOKUP(B2014,Mapping!$K$5:$O$193,1,FALSE)),"Not Found",VLOOKUP(B2014,Mapping!$K$5:$O$193,5,FALSE))</f>
        <v>Auckland</v>
      </c>
      <c r="G2014" s="1" t="str">
        <f t="shared" si="93"/>
        <v>United Networks Ltd2001Auckland</v>
      </c>
      <c r="H2014" s="1" t="str">
        <f t="shared" si="94"/>
        <v>United Networks Ltd2001</v>
      </c>
      <c r="I2014" s="1">
        <f t="shared" si="95"/>
        <v>113.2255</v>
      </c>
    </row>
    <row r="2015" spans="1:9">
      <c r="A2015">
        <v>2002</v>
      </c>
      <c r="B2015" t="s">
        <v>294</v>
      </c>
      <c r="C2015">
        <v>365</v>
      </c>
      <c r="D2015">
        <v>118.87255</v>
      </c>
      <c r="E2015" s="1" t="str">
        <f>IF(ISNA(VLOOKUP(B2015,Mapping!$K$5:$N$193,4,FALSE)),"Not Found",VLOOKUP(B2015,Mapping!$K$5:$N$193,4,FALSE))</f>
        <v>United Networks Ltd</v>
      </c>
      <c r="F2015" s="1" t="str">
        <f>IF(ISNA(VLOOKUP(B2015,Mapping!$K$5:$O$193,1,FALSE)),"Not Found",VLOOKUP(B2015,Mapping!$K$5:$O$193,5,FALSE))</f>
        <v>Auckland</v>
      </c>
      <c r="G2015" s="1" t="str">
        <f t="shared" si="93"/>
        <v>United Networks Ltd2002Auckland</v>
      </c>
      <c r="H2015" s="1" t="str">
        <f t="shared" si="94"/>
        <v>United Networks Ltd2002</v>
      </c>
      <c r="I2015" s="1">
        <f t="shared" si="95"/>
        <v>118.87255</v>
      </c>
    </row>
    <row r="2016" spans="1:9">
      <c r="A2016">
        <v>2003</v>
      </c>
      <c r="B2016" t="s">
        <v>294</v>
      </c>
      <c r="C2016">
        <v>365</v>
      </c>
      <c r="D2016">
        <v>124.7621</v>
      </c>
      <c r="E2016" s="1" t="str">
        <f>IF(ISNA(VLOOKUP(B2016,Mapping!$K$5:$N$193,4,FALSE)),"Not Found",VLOOKUP(B2016,Mapping!$K$5:$N$193,4,FALSE))</f>
        <v>United Networks Ltd</v>
      </c>
      <c r="F2016" s="1" t="str">
        <f>IF(ISNA(VLOOKUP(B2016,Mapping!$K$5:$O$193,1,FALSE)),"Not Found",VLOOKUP(B2016,Mapping!$K$5:$O$193,5,FALSE))</f>
        <v>Auckland</v>
      </c>
      <c r="G2016" s="1" t="str">
        <f t="shared" si="93"/>
        <v>United Networks Ltd2003Auckland</v>
      </c>
      <c r="H2016" s="1" t="str">
        <f t="shared" si="94"/>
        <v>United Networks Ltd2003</v>
      </c>
      <c r="I2016" s="1">
        <f t="shared" si="95"/>
        <v>124.7621</v>
      </c>
    </row>
    <row r="2017" spans="1:9">
      <c r="A2017">
        <v>2004</v>
      </c>
      <c r="B2017" t="s">
        <v>294</v>
      </c>
      <c r="C2017">
        <v>366</v>
      </c>
      <c r="D2017">
        <v>133.64869999999999</v>
      </c>
      <c r="E2017" s="1" t="str">
        <f>IF(ISNA(VLOOKUP(B2017,Mapping!$K$5:$N$193,4,FALSE)),"Not Found",VLOOKUP(B2017,Mapping!$K$5:$N$193,4,FALSE))</f>
        <v>United Networks Ltd</v>
      </c>
      <c r="F2017" s="1" t="str">
        <f>IF(ISNA(VLOOKUP(B2017,Mapping!$K$5:$O$193,1,FALSE)),"Not Found",VLOOKUP(B2017,Mapping!$K$5:$O$193,5,FALSE))</f>
        <v>Auckland</v>
      </c>
      <c r="G2017" s="1" t="str">
        <f t="shared" si="93"/>
        <v>United Networks Ltd2004Auckland</v>
      </c>
      <c r="H2017" s="1" t="str">
        <f t="shared" si="94"/>
        <v>United Networks Ltd2004</v>
      </c>
      <c r="I2017" s="1">
        <f t="shared" si="95"/>
        <v>133.64869999999999</v>
      </c>
    </row>
    <row r="2018" spans="1:9">
      <c r="A2018">
        <v>2005</v>
      </c>
      <c r="B2018" t="s">
        <v>294</v>
      </c>
      <c r="C2018">
        <v>365</v>
      </c>
      <c r="D2018">
        <v>136.77500000000001</v>
      </c>
      <c r="E2018" s="1" t="str">
        <f>IF(ISNA(VLOOKUP(B2018,Mapping!$K$5:$N$193,4,FALSE)),"Not Found",VLOOKUP(B2018,Mapping!$K$5:$N$193,4,FALSE))</f>
        <v>United Networks Ltd</v>
      </c>
      <c r="F2018" s="1" t="str">
        <f>IF(ISNA(VLOOKUP(B2018,Mapping!$K$5:$O$193,1,FALSE)),"Not Found",VLOOKUP(B2018,Mapping!$K$5:$O$193,5,FALSE))</f>
        <v>Auckland</v>
      </c>
      <c r="G2018" s="1" t="str">
        <f t="shared" si="93"/>
        <v>United Networks Ltd2005Auckland</v>
      </c>
      <c r="H2018" s="1" t="str">
        <f t="shared" si="94"/>
        <v>United Networks Ltd2005</v>
      </c>
      <c r="I2018" s="1">
        <f t="shared" si="95"/>
        <v>136.77500000000001</v>
      </c>
    </row>
    <row r="2019" spans="1:9">
      <c r="A2019">
        <v>2006</v>
      </c>
      <c r="B2019" t="s">
        <v>294</v>
      </c>
      <c r="C2019">
        <v>365</v>
      </c>
      <c r="D2019">
        <v>140.91014999999999</v>
      </c>
      <c r="E2019" s="1" t="str">
        <f>IF(ISNA(VLOOKUP(B2019,Mapping!$K$5:$N$193,4,FALSE)),"Not Found",VLOOKUP(B2019,Mapping!$K$5:$N$193,4,FALSE))</f>
        <v>United Networks Ltd</v>
      </c>
      <c r="F2019" s="1" t="str">
        <f>IF(ISNA(VLOOKUP(B2019,Mapping!$K$5:$O$193,1,FALSE)),"Not Found",VLOOKUP(B2019,Mapping!$K$5:$O$193,5,FALSE))</f>
        <v>Auckland</v>
      </c>
      <c r="G2019" s="1" t="str">
        <f t="shared" si="93"/>
        <v>United Networks Ltd2006Auckland</v>
      </c>
      <c r="H2019" s="1" t="str">
        <f t="shared" si="94"/>
        <v>United Networks Ltd2006</v>
      </c>
      <c r="I2019" s="1">
        <f t="shared" si="95"/>
        <v>140.91014999999999</v>
      </c>
    </row>
    <row r="2020" spans="1:9">
      <c r="A2020">
        <v>2007</v>
      </c>
      <c r="B2020" t="s">
        <v>294</v>
      </c>
      <c r="C2020">
        <v>365</v>
      </c>
      <c r="D2020">
        <v>141.26779999999999</v>
      </c>
      <c r="E2020" s="1" t="str">
        <f>IF(ISNA(VLOOKUP(B2020,Mapping!$K$5:$N$193,4,FALSE)),"Not Found",VLOOKUP(B2020,Mapping!$K$5:$N$193,4,FALSE))</f>
        <v>United Networks Ltd</v>
      </c>
      <c r="F2020" s="1" t="str">
        <f>IF(ISNA(VLOOKUP(B2020,Mapping!$K$5:$O$193,1,FALSE)),"Not Found",VLOOKUP(B2020,Mapping!$K$5:$O$193,5,FALSE))</f>
        <v>Auckland</v>
      </c>
      <c r="G2020" s="1" t="str">
        <f t="shared" si="93"/>
        <v>United Networks Ltd2007Auckland</v>
      </c>
      <c r="H2020" s="1" t="str">
        <f t="shared" si="94"/>
        <v>United Networks Ltd2007</v>
      </c>
      <c r="I2020" s="1">
        <f t="shared" si="95"/>
        <v>141.26779999999999</v>
      </c>
    </row>
    <row r="2021" spans="1:9">
      <c r="A2021">
        <v>2008</v>
      </c>
      <c r="B2021" t="s">
        <v>294</v>
      </c>
      <c r="C2021">
        <v>366</v>
      </c>
      <c r="D2021">
        <v>143.15780000000001</v>
      </c>
      <c r="E2021" s="1" t="str">
        <f>IF(ISNA(VLOOKUP(B2021,Mapping!$K$5:$N$193,4,FALSE)),"Not Found",VLOOKUP(B2021,Mapping!$K$5:$N$193,4,FALSE))</f>
        <v>United Networks Ltd</v>
      </c>
      <c r="F2021" s="1" t="str">
        <f>IF(ISNA(VLOOKUP(B2021,Mapping!$K$5:$O$193,1,FALSE)),"Not Found",VLOOKUP(B2021,Mapping!$K$5:$O$193,5,FALSE))</f>
        <v>Auckland</v>
      </c>
      <c r="G2021" s="1" t="str">
        <f t="shared" si="93"/>
        <v>United Networks Ltd2008Auckland</v>
      </c>
      <c r="H2021" s="1" t="str">
        <f t="shared" si="94"/>
        <v>United Networks Ltd2008</v>
      </c>
      <c r="I2021" s="1">
        <f t="shared" si="95"/>
        <v>143.15780000000001</v>
      </c>
    </row>
    <row r="2022" spans="1:9">
      <c r="A2022">
        <v>2009</v>
      </c>
      <c r="B2022" t="s">
        <v>294</v>
      </c>
      <c r="C2022">
        <v>365</v>
      </c>
      <c r="D2022">
        <v>143.12055000000001</v>
      </c>
      <c r="E2022" s="1" t="str">
        <f>IF(ISNA(VLOOKUP(B2022,Mapping!$K$5:$N$193,4,FALSE)),"Not Found",VLOOKUP(B2022,Mapping!$K$5:$N$193,4,FALSE))</f>
        <v>United Networks Ltd</v>
      </c>
      <c r="F2022" s="1" t="str">
        <f>IF(ISNA(VLOOKUP(B2022,Mapping!$K$5:$O$193,1,FALSE)),"Not Found",VLOOKUP(B2022,Mapping!$K$5:$O$193,5,FALSE))</f>
        <v>Auckland</v>
      </c>
      <c r="G2022" s="1" t="str">
        <f t="shared" si="93"/>
        <v>United Networks Ltd2009Auckland</v>
      </c>
      <c r="H2022" s="1" t="str">
        <f t="shared" si="94"/>
        <v>United Networks Ltd2009</v>
      </c>
      <c r="I2022" s="1">
        <f t="shared" si="95"/>
        <v>143.12055000000001</v>
      </c>
    </row>
    <row r="2023" spans="1:9">
      <c r="A2023">
        <v>2010</v>
      </c>
      <c r="B2023" t="s">
        <v>294</v>
      </c>
      <c r="C2023">
        <v>365</v>
      </c>
      <c r="D2023">
        <v>139.45455000000001</v>
      </c>
      <c r="E2023" s="1" t="str">
        <f>IF(ISNA(VLOOKUP(B2023,Mapping!$K$5:$N$193,4,FALSE)),"Not Found",VLOOKUP(B2023,Mapping!$K$5:$N$193,4,FALSE))</f>
        <v>United Networks Ltd</v>
      </c>
      <c r="F2023" s="1" t="str">
        <f>IF(ISNA(VLOOKUP(B2023,Mapping!$K$5:$O$193,1,FALSE)),"Not Found",VLOOKUP(B2023,Mapping!$K$5:$O$193,5,FALSE))</f>
        <v>Auckland</v>
      </c>
      <c r="G2023" s="1" t="str">
        <f t="shared" si="93"/>
        <v>United Networks Ltd2010Auckland</v>
      </c>
      <c r="H2023" s="1" t="str">
        <f t="shared" si="94"/>
        <v>United Networks Ltd2010</v>
      </c>
      <c r="I2023" s="1">
        <f t="shared" si="95"/>
        <v>139.45455000000001</v>
      </c>
    </row>
    <row r="2024" spans="1:9">
      <c r="A2024">
        <v>2011</v>
      </c>
      <c r="B2024" t="s">
        <v>294</v>
      </c>
      <c r="C2024">
        <v>181</v>
      </c>
      <c r="D2024">
        <v>68.051450000000003</v>
      </c>
      <c r="E2024" s="1" t="str">
        <f>IF(ISNA(VLOOKUP(B2024,Mapping!$K$5:$N$193,4,FALSE)),"Not Found",VLOOKUP(B2024,Mapping!$K$5:$N$193,4,FALSE))</f>
        <v>United Networks Ltd</v>
      </c>
      <c r="F2024" s="1" t="str">
        <f>IF(ISNA(VLOOKUP(B2024,Mapping!$K$5:$O$193,1,FALSE)),"Not Found",VLOOKUP(B2024,Mapping!$K$5:$O$193,5,FALSE))</f>
        <v>Auckland</v>
      </c>
      <c r="G2024" s="1" t="str">
        <f t="shared" si="93"/>
        <v>United Networks Ltd2011Auckland</v>
      </c>
      <c r="H2024" s="1" t="str">
        <f t="shared" si="94"/>
        <v>United Networks Ltd2011</v>
      </c>
      <c r="I2024" s="1">
        <f t="shared" si="95"/>
        <v>68.051450000000003</v>
      </c>
    </row>
    <row r="2025" spans="1:9">
      <c r="A2025">
        <v>2000</v>
      </c>
      <c r="B2025" t="s">
        <v>295</v>
      </c>
      <c r="C2025">
        <v>366</v>
      </c>
      <c r="D2025">
        <v>72.899150000000006</v>
      </c>
      <c r="E2025" s="1" t="str">
        <f>IF(ISNA(VLOOKUP(B2025,Mapping!$K$5:$N$193,4,FALSE)),"Not Found",VLOOKUP(B2025,Mapping!$K$5:$N$193,4,FALSE))</f>
        <v>Not Found</v>
      </c>
      <c r="F2025" s="1" t="str">
        <f>IF(ISNA(VLOOKUP(B2025,Mapping!$K$5:$O$193,1,FALSE)),"Not Found",VLOOKUP(B2025,Mapping!$K$5:$O$193,5,FALSE))</f>
        <v>Not Found</v>
      </c>
      <c r="G2025" s="1" t="str">
        <f t="shared" si="93"/>
        <v>Not Found2000Not Found</v>
      </c>
      <c r="H2025" s="1" t="str">
        <f t="shared" si="94"/>
        <v>Not Found2000</v>
      </c>
      <c r="I2025" s="1">
        <f t="shared" si="95"/>
        <v>72.899150000000006</v>
      </c>
    </row>
    <row r="2026" spans="1:9">
      <c r="A2026">
        <v>2001</v>
      </c>
      <c r="B2026" t="s">
        <v>295</v>
      </c>
      <c r="C2026">
        <v>365</v>
      </c>
      <c r="D2026">
        <v>71.138149999999996</v>
      </c>
      <c r="E2026" s="1" t="str">
        <f>IF(ISNA(VLOOKUP(B2026,Mapping!$K$5:$N$193,4,FALSE)),"Not Found",VLOOKUP(B2026,Mapping!$K$5:$N$193,4,FALSE))</f>
        <v>Not Found</v>
      </c>
      <c r="F2026" s="1" t="str">
        <f>IF(ISNA(VLOOKUP(B2026,Mapping!$K$5:$O$193,1,FALSE)),"Not Found",VLOOKUP(B2026,Mapping!$K$5:$O$193,5,FALSE))</f>
        <v>Not Found</v>
      </c>
      <c r="G2026" s="1" t="str">
        <f t="shared" si="93"/>
        <v>Not Found2001Not Found</v>
      </c>
      <c r="H2026" s="1" t="str">
        <f t="shared" si="94"/>
        <v>Not Found2001</v>
      </c>
      <c r="I2026" s="1">
        <f t="shared" si="95"/>
        <v>71.138149999999996</v>
      </c>
    </row>
    <row r="2027" spans="1:9">
      <c r="A2027">
        <v>2002</v>
      </c>
      <c r="B2027" t="s">
        <v>295</v>
      </c>
      <c r="C2027">
        <v>365</v>
      </c>
      <c r="D2027">
        <v>72.319550000000007</v>
      </c>
      <c r="E2027" s="1" t="str">
        <f>IF(ISNA(VLOOKUP(B2027,Mapping!$K$5:$N$193,4,FALSE)),"Not Found",VLOOKUP(B2027,Mapping!$K$5:$N$193,4,FALSE))</f>
        <v>Not Found</v>
      </c>
      <c r="F2027" s="1" t="str">
        <f>IF(ISNA(VLOOKUP(B2027,Mapping!$K$5:$O$193,1,FALSE)),"Not Found",VLOOKUP(B2027,Mapping!$K$5:$O$193,5,FALSE))</f>
        <v>Not Found</v>
      </c>
      <c r="G2027" s="1" t="str">
        <f t="shared" si="93"/>
        <v>Not Found2002Not Found</v>
      </c>
      <c r="H2027" s="1" t="str">
        <f t="shared" si="94"/>
        <v>Not Found2002</v>
      </c>
      <c r="I2027" s="1">
        <f t="shared" si="95"/>
        <v>72.319550000000007</v>
      </c>
    </row>
    <row r="2028" spans="1:9">
      <c r="A2028">
        <v>2003</v>
      </c>
      <c r="B2028" t="s">
        <v>295</v>
      </c>
      <c r="C2028">
        <v>365</v>
      </c>
      <c r="D2028">
        <v>75.199150000000003</v>
      </c>
      <c r="E2028" s="1" t="str">
        <f>IF(ISNA(VLOOKUP(B2028,Mapping!$K$5:$N$193,4,FALSE)),"Not Found",VLOOKUP(B2028,Mapping!$K$5:$N$193,4,FALSE))</f>
        <v>Not Found</v>
      </c>
      <c r="F2028" s="1" t="str">
        <f>IF(ISNA(VLOOKUP(B2028,Mapping!$K$5:$O$193,1,FALSE)),"Not Found",VLOOKUP(B2028,Mapping!$K$5:$O$193,5,FALSE))</f>
        <v>Not Found</v>
      </c>
      <c r="G2028" s="1" t="str">
        <f t="shared" si="93"/>
        <v>Not Found2003Not Found</v>
      </c>
      <c r="H2028" s="1" t="str">
        <f t="shared" si="94"/>
        <v>Not Found2003</v>
      </c>
      <c r="I2028" s="1">
        <f t="shared" si="95"/>
        <v>75.199150000000003</v>
      </c>
    </row>
    <row r="2029" spans="1:9">
      <c r="A2029">
        <v>2004</v>
      </c>
      <c r="B2029" t="s">
        <v>295</v>
      </c>
      <c r="C2029">
        <v>366</v>
      </c>
      <c r="D2029">
        <v>74.399850000000001</v>
      </c>
      <c r="E2029" s="1" t="str">
        <f>IF(ISNA(VLOOKUP(B2029,Mapping!$K$5:$N$193,4,FALSE)),"Not Found",VLOOKUP(B2029,Mapping!$K$5:$N$193,4,FALSE))</f>
        <v>Not Found</v>
      </c>
      <c r="F2029" s="1" t="str">
        <f>IF(ISNA(VLOOKUP(B2029,Mapping!$K$5:$O$193,1,FALSE)),"Not Found",VLOOKUP(B2029,Mapping!$K$5:$O$193,5,FALSE))</f>
        <v>Not Found</v>
      </c>
      <c r="G2029" s="1" t="str">
        <f t="shared" si="93"/>
        <v>Not Found2004Not Found</v>
      </c>
      <c r="H2029" s="1" t="str">
        <f t="shared" si="94"/>
        <v>Not Found2004</v>
      </c>
      <c r="I2029" s="1">
        <f t="shared" si="95"/>
        <v>74.399850000000001</v>
      </c>
    </row>
    <row r="2030" spans="1:9">
      <c r="A2030">
        <v>2005</v>
      </c>
      <c r="B2030" t="s">
        <v>295</v>
      </c>
      <c r="C2030">
        <v>357</v>
      </c>
      <c r="D2030">
        <v>78.8566</v>
      </c>
      <c r="E2030" s="1" t="str">
        <f>IF(ISNA(VLOOKUP(B2030,Mapping!$K$5:$N$193,4,FALSE)),"Not Found",VLOOKUP(B2030,Mapping!$K$5:$N$193,4,FALSE))</f>
        <v>Not Found</v>
      </c>
      <c r="F2030" s="1" t="str">
        <f>IF(ISNA(VLOOKUP(B2030,Mapping!$K$5:$O$193,1,FALSE)),"Not Found",VLOOKUP(B2030,Mapping!$K$5:$O$193,5,FALSE))</f>
        <v>Not Found</v>
      </c>
      <c r="G2030" s="1" t="str">
        <f t="shared" si="93"/>
        <v>Not Found2005Not Found</v>
      </c>
      <c r="H2030" s="1" t="str">
        <f t="shared" si="94"/>
        <v>Not Found2005</v>
      </c>
      <c r="I2030" s="1">
        <f t="shared" si="95"/>
        <v>78.8566</v>
      </c>
    </row>
    <row r="2031" spans="1:9">
      <c r="A2031">
        <v>2000</v>
      </c>
      <c r="B2031" t="s">
        <v>296</v>
      </c>
      <c r="C2031">
        <v>366</v>
      </c>
      <c r="D2031">
        <v>127.2509</v>
      </c>
      <c r="E2031" s="1" t="str">
        <f>IF(ISNA(VLOOKUP(B2031,Mapping!$K$5:$N$193,4,FALSE)),"Not Found",VLOOKUP(B2031,Mapping!$K$5:$N$193,4,FALSE))</f>
        <v>Powerco Ltd</v>
      </c>
      <c r="F2031" s="1" t="str">
        <f>IF(ISNA(VLOOKUP(B2031,Mapping!$K$5:$O$193,1,FALSE)),"Not Found",VLOOKUP(B2031,Mapping!$K$5:$O$193,5,FALSE))</f>
        <v>Manawatu-Wanganui</v>
      </c>
      <c r="G2031" s="1" t="str">
        <f t="shared" si="93"/>
        <v>Powerco Ltd2000Manawatu-Wanganui</v>
      </c>
      <c r="H2031" s="1" t="str">
        <f t="shared" si="94"/>
        <v>Powerco Ltd2000</v>
      </c>
      <c r="I2031" s="1">
        <f t="shared" si="95"/>
        <v>127.2509</v>
      </c>
    </row>
    <row r="2032" spans="1:9">
      <c r="A2032">
        <v>2001</v>
      </c>
      <c r="B2032" t="s">
        <v>296</v>
      </c>
      <c r="C2032">
        <v>365</v>
      </c>
      <c r="D2032">
        <v>127.31104999999999</v>
      </c>
      <c r="E2032" s="1" t="str">
        <f>IF(ISNA(VLOOKUP(B2032,Mapping!$K$5:$N$193,4,FALSE)),"Not Found",VLOOKUP(B2032,Mapping!$K$5:$N$193,4,FALSE))</f>
        <v>Powerco Ltd</v>
      </c>
      <c r="F2032" s="1" t="str">
        <f>IF(ISNA(VLOOKUP(B2032,Mapping!$K$5:$O$193,1,FALSE)),"Not Found",VLOOKUP(B2032,Mapping!$K$5:$O$193,5,FALSE))</f>
        <v>Manawatu-Wanganui</v>
      </c>
      <c r="G2032" s="1" t="str">
        <f t="shared" si="93"/>
        <v>Powerco Ltd2001Manawatu-Wanganui</v>
      </c>
      <c r="H2032" s="1" t="str">
        <f t="shared" si="94"/>
        <v>Powerco Ltd2001</v>
      </c>
      <c r="I2032" s="1">
        <f t="shared" si="95"/>
        <v>127.31104999999999</v>
      </c>
    </row>
    <row r="2033" spans="1:9">
      <c r="A2033">
        <v>2002</v>
      </c>
      <c r="B2033" t="s">
        <v>296</v>
      </c>
      <c r="C2033">
        <v>365</v>
      </c>
      <c r="D2033">
        <v>124.27070000000001</v>
      </c>
      <c r="E2033" s="1" t="str">
        <f>IF(ISNA(VLOOKUP(B2033,Mapping!$K$5:$N$193,4,FALSE)),"Not Found",VLOOKUP(B2033,Mapping!$K$5:$N$193,4,FALSE))</f>
        <v>Powerco Ltd</v>
      </c>
      <c r="F2033" s="1" t="str">
        <f>IF(ISNA(VLOOKUP(B2033,Mapping!$K$5:$O$193,1,FALSE)),"Not Found",VLOOKUP(B2033,Mapping!$K$5:$O$193,5,FALSE))</f>
        <v>Manawatu-Wanganui</v>
      </c>
      <c r="G2033" s="1" t="str">
        <f t="shared" si="93"/>
        <v>Powerco Ltd2002Manawatu-Wanganui</v>
      </c>
      <c r="H2033" s="1" t="str">
        <f t="shared" si="94"/>
        <v>Powerco Ltd2002</v>
      </c>
      <c r="I2033" s="1">
        <f t="shared" si="95"/>
        <v>124.27070000000001</v>
      </c>
    </row>
    <row r="2034" spans="1:9">
      <c r="A2034">
        <v>2003</v>
      </c>
      <c r="B2034" t="s">
        <v>296</v>
      </c>
      <c r="C2034">
        <v>365</v>
      </c>
      <c r="D2034">
        <v>123.89185000000001</v>
      </c>
      <c r="E2034" s="1" t="str">
        <f>IF(ISNA(VLOOKUP(B2034,Mapping!$K$5:$N$193,4,FALSE)),"Not Found",VLOOKUP(B2034,Mapping!$K$5:$N$193,4,FALSE))</f>
        <v>Powerco Ltd</v>
      </c>
      <c r="F2034" s="1" t="str">
        <f>IF(ISNA(VLOOKUP(B2034,Mapping!$K$5:$O$193,1,FALSE)),"Not Found",VLOOKUP(B2034,Mapping!$K$5:$O$193,5,FALSE))</f>
        <v>Manawatu-Wanganui</v>
      </c>
      <c r="G2034" s="1" t="str">
        <f t="shared" si="93"/>
        <v>Powerco Ltd2003Manawatu-Wanganui</v>
      </c>
      <c r="H2034" s="1" t="str">
        <f t="shared" si="94"/>
        <v>Powerco Ltd2003</v>
      </c>
      <c r="I2034" s="1">
        <f t="shared" si="95"/>
        <v>123.89185000000001</v>
      </c>
    </row>
    <row r="2035" spans="1:9">
      <c r="A2035">
        <v>2004</v>
      </c>
      <c r="B2035" t="s">
        <v>296</v>
      </c>
      <c r="C2035">
        <v>366</v>
      </c>
      <c r="D2035">
        <v>126.98385</v>
      </c>
      <c r="E2035" s="1" t="str">
        <f>IF(ISNA(VLOOKUP(B2035,Mapping!$K$5:$N$193,4,FALSE)),"Not Found",VLOOKUP(B2035,Mapping!$K$5:$N$193,4,FALSE))</f>
        <v>Powerco Ltd</v>
      </c>
      <c r="F2035" s="1" t="str">
        <f>IF(ISNA(VLOOKUP(B2035,Mapping!$K$5:$O$193,1,FALSE)),"Not Found",VLOOKUP(B2035,Mapping!$K$5:$O$193,5,FALSE))</f>
        <v>Manawatu-Wanganui</v>
      </c>
      <c r="G2035" s="1" t="str">
        <f t="shared" si="93"/>
        <v>Powerco Ltd2004Manawatu-Wanganui</v>
      </c>
      <c r="H2035" s="1" t="str">
        <f t="shared" si="94"/>
        <v>Powerco Ltd2004</v>
      </c>
      <c r="I2035" s="1">
        <f t="shared" si="95"/>
        <v>126.98385</v>
      </c>
    </row>
    <row r="2036" spans="1:9">
      <c r="A2036">
        <v>2005</v>
      </c>
      <c r="B2036" t="s">
        <v>296</v>
      </c>
      <c r="C2036">
        <v>365</v>
      </c>
      <c r="D2036">
        <v>127.7024</v>
      </c>
      <c r="E2036" s="1" t="str">
        <f>IF(ISNA(VLOOKUP(B2036,Mapping!$K$5:$N$193,4,FALSE)),"Not Found",VLOOKUP(B2036,Mapping!$K$5:$N$193,4,FALSE))</f>
        <v>Powerco Ltd</v>
      </c>
      <c r="F2036" s="1" t="str">
        <f>IF(ISNA(VLOOKUP(B2036,Mapping!$K$5:$O$193,1,FALSE)),"Not Found",VLOOKUP(B2036,Mapping!$K$5:$O$193,5,FALSE))</f>
        <v>Manawatu-Wanganui</v>
      </c>
      <c r="G2036" s="1" t="str">
        <f t="shared" si="93"/>
        <v>Powerco Ltd2005Manawatu-Wanganui</v>
      </c>
      <c r="H2036" s="1" t="str">
        <f t="shared" si="94"/>
        <v>Powerco Ltd2005</v>
      </c>
      <c r="I2036" s="1">
        <f t="shared" si="95"/>
        <v>127.7024</v>
      </c>
    </row>
    <row r="2037" spans="1:9">
      <c r="A2037">
        <v>2006</v>
      </c>
      <c r="B2037" t="s">
        <v>296</v>
      </c>
      <c r="C2037">
        <v>365</v>
      </c>
      <c r="D2037">
        <v>132.1403</v>
      </c>
      <c r="E2037" s="1" t="str">
        <f>IF(ISNA(VLOOKUP(B2037,Mapping!$K$5:$N$193,4,FALSE)),"Not Found",VLOOKUP(B2037,Mapping!$K$5:$N$193,4,FALSE))</f>
        <v>Powerco Ltd</v>
      </c>
      <c r="F2037" s="1" t="str">
        <f>IF(ISNA(VLOOKUP(B2037,Mapping!$K$5:$O$193,1,FALSE)),"Not Found",VLOOKUP(B2037,Mapping!$K$5:$O$193,5,FALSE))</f>
        <v>Manawatu-Wanganui</v>
      </c>
      <c r="G2037" s="1" t="str">
        <f t="shared" si="93"/>
        <v>Powerco Ltd2006Manawatu-Wanganui</v>
      </c>
      <c r="H2037" s="1" t="str">
        <f t="shared" si="94"/>
        <v>Powerco Ltd2006</v>
      </c>
      <c r="I2037" s="1">
        <f t="shared" si="95"/>
        <v>132.1403</v>
      </c>
    </row>
    <row r="2038" spans="1:9">
      <c r="A2038">
        <v>2007</v>
      </c>
      <c r="B2038" t="s">
        <v>296</v>
      </c>
      <c r="C2038">
        <v>365</v>
      </c>
      <c r="D2038">
        <v>134.10615000000001</v>
      </c>
      <c r="E2038" s="1" t="str">
        <f>IF(ISNA(VLOOKUP(B2038,Mapping!$K$5:$N$193,4,FALSE)),"Not Found",VLOOKUP(B2038,Mapping!$K$5:$N$193,4,FALSE))</f>
        <v>Powerco Ltd</v>
      </c>
      <c r="F2038" s="1" t="str">
        <f>IF(ISNA(VLOOKUP(B2038,Mapping!$K$5:$O$193,1,FALSE)),"Not Found",VLOOKUP(B2038,Mapping!$K$5:$O$193,5,FALSE))</f>
        <v>Manawatu-Wanganui</v>
      </c>
      <c r="G2038" s="1" t="str">
        <f t="shared" si="93"/>
        <v>Powerco Ltd2007Manawatu-Wanganui</v>
      </c>
      <c r="H2038" s="1" t="str">
        <f t="shared" si="94"/>
        <v>Powerco Ltd2007</v>
      </c>
      <c r="I2038" s="1">
        <f t="shared" si="95"/>
        <v>134.10615000000001</v>
      </c>
    </row>
    <row r="2039" spans="1:9">
      <c r="A2039">
        <v>2008</v>
      </c>
      <c r="B2039" t="s">
        <v>296</v>
      </c>
      <c r="C2039">
        <v>366</v>
      </c>
      <c r="D2039">
        <v>141.35665</v>
      </c>
      <c r="E2039" s="1" t="str">
        <f>IF(ISNA(VLOOKUP(B2039,Mapping!$K$5:$N$193,4,FALSE)),"Not Found",VLOOKUP(B2039,Mapping!$K$5:$N$193,4,FALSE))</f>
        <v>Powerco Ltd</v>
      </c>
      <c r="F2039" s="1" t="str">
        <f>IF(ISNA(VLOOKUP(B2039,Mapping!$K$5:$O$193,1,FALSE)),"Not Found",VLOOKUP(B2039,Mapping!$K$5:$O$193,5,FALSE))</f>
        <v>Manawatu-Wanganui</v>
      </c>
      <c r="G2039" s="1" t="str">
        <f t="shared" si="93"/>
        <v>Powerco Ltd2008Manawatu-Wanganui</v>
      </c>
      <c r="H2039" s="1" t="str">
        <f t="shared" si="94"/>
        <v>Powerco Ltd2008</v>
      </c>
      <c r="I2039" s="1">
        <f t="shared" si="95"/>
        <v>141.35665</v>
      </c>
    </row>
    <row r="2040" spans="1:9">
      <c r="A2040">
        <v>2009</v>
      </c>
      <c r="B2040" t="s">
        <v>296</v>
      </c>
      <c r="C2040">
        <v>365</v>
      </c>
      <c r="D2040">
        <v>144.62540000000001</v>
      </c>
      <c r="E2040" s="1" t="str">
        <f>IF(ISNA(VLOOKUP(B2040,Mapping!$K$5:$N$193,4,FALSE)),"Not Found",VLOOKUP(B2040,Mapping!$K$5:$N$193,4,FALSE))</f>
        <v>Powerco Ltd</v>
      </c>
      <c r="F2040" s="1" t="str">
        <f>IF(ISNA(VLOOKUP(B2040,Mapping!$K$5:$O$193,1,FALSE)),"Not Found",VLOOKUP(B2040,Mapping!$K$5:$O$193,5,FALSE))</f>
        <v>Manawatu-Wanganui</v>
      </c>
      <c r="G2040" s="1" t="str">
        <f t="shared" si="93"/>
        <v>Powerco Ltd2009Manawatu-Wanganui</v>
      </c>
      <c r="H2040" s="1" t="str">
        <f t="shared" si="94"/>
        <v>Powerco Ltd2009</v>
      </c>
      <c r="I2040" s="1">
        <f t="shared" si="95"/>
        <v>144.62540000000001</v>
      </c>
    </row>
    <row r="2041" spans="1:9">
      <c r="A2041">
        <v>2010</v>
      </c>
      <c r="B2041" t="s">
        <v>296</v>
      </c>
      <c r="C2041">
        <v>365</v>
      </c>
      <c r="D2041">
        <v>142.96795</v>
      </c>
      <c r="E2041" s="1" t="str">
        <f>IF(ISNA(VLOOKUP(B2041,Mapping!$K$5:$N$193,4,FALSE)),"Not Found",VLOOKUP(B2041,Mapping!$K$5:$N$193,4,FALSE))</f>
        <v>Powerco Ltd</v>
      </c>
      <c r="F2041" s="1" t="str">
        <f>IF(ISNA(VLOOKUP(B2041,Mapping!$K$5:$O$193,1,FALSE)),"Not Found",VLOOKUP(B2041,Mapping!$K$5:$O$193,5,FALSE))</f>
        <v>Manawatu-Wanganui</v>
      </c>
      <c r="G2041" s="1" t="str">
        <f t="shared" si="93"/>
        <v>Powerco Ltd2010Manawatu-Wanganui</v>
      </c>
      <c r="H2041" s="1" t="str">
        <f t="shared" si="94"/>
        <v>Powerco Ltd2010</v>
      </c>
      <c r="I2041" s="1">
        <f t="shared" si="95"/>
        <v>142.96795</v>
      </c>
    </row>
    <row r="2042" spans="1:9">
      <c r="A2042">
        <v>2011</v>
      </c>
      <c r="B2042" t="s">
        <v>296</v>
      </c>
      <c r="C2042">
        <v>181</v>
      </c>
      <c r="D2042">
        <v>69.252750000000006</v>
      </c>
      <c r="E2042" s="1" t="str">
        <f>IF(ISNA(VLOOKUP(B2042,Mapping!$K$5:$N$193,4,FALSE)),"Not Found",VLOOKUP(B2042,Mapping!$K$5:$N$193,4,FALSE))</f>
        <v>Powerco Ltd</v>
      </c>
      <c r="F2042" s="1" t="str">
        <f>IF(ISNA(VLOOKUP(B2042,Mapping!$K$5:$O$193,1,FALSE)),"Not Found",VLOOKUP(B2042,Mapping!$K$5:$O$193,5,FALSE))</f>
        <v>Manawatu-Wanganui</v>
      </c>
      <c r="G2042" s="1" t="str">
        <f t="shared" si="93"/>
        <v>Powerco Ltd2011Manawatu-Wanganui</v>
      </c>
      <c r="H2042" s="1" t="str">
        <f t="shared" si="94"/>
        <v>Powerco Ltd2011</v>
      </c>
      <c r="I2042" s="1">
        <f t="shared" si="95"/>
        <v>69.252750000000006</v>
      </c>
    </row>
    <row r="2043" spans="1:9">
      <c r="A2043">
        <v>2000</v>
      </c>
      <c r="B2043" t="s">
        <v>297</v>
      </c>
      <c r="C2043">
        <v>366</v>
      </c>
      <c r="D2043">
        <v>555.67015000000004</v>
      </c>
      <c r="E2043" s="1" t="str">
        <f>IF(ISNA(VLOOKUP(B2043,Mapping!$K$5:$N$193,4,FALSE)),"Not Found",VLOOKUP(B2043,Mapping!$K$5:$N$193,4,FALSE))</f>
        <v/>
      </c>
      <c r="F2043" s="1" t="str">
        <f>IF(ISNA(VLOOKUP(B2043,Mapping!$K$5:$O$193,1,FALSE)),"Not Found",VLOOKUP(B2043,Mapping!$K$5:$O$193,5,FALSE))</f>
        <v>Gisborne-Hawke's Bay</v>
      </c>
      <c r="G2043" s="1" t="str">
        <f t="shared" si="93"/>
        <v>2000Gisborne-Hawke's Bay</v>
      </c>
      <c r="H2043" s="1" t="str">
        <f t="shared" si="94"/>
        <v>2000</v>
      </c>
      <c r="I2043" s="1">
        <f t="shared" si="95"/>
        <v>555.67015000000004</v>
      </c>
    </row>
    <row r="2044" spans="1:9">
      <c r="A2044">
        <v>2001</v>
      </c>
      <c r="B2044" t="s">
        <v>297</v>
      </c>
      <c r="C2044">
        <v>365</v>
      </c>
      <c r="D2044">
        <v>568.99609999999996</v>
      </c>
      <c r="E2044" s="1" t="str">
        <f>IF(ISNA(VLOOKUP(B2044,Mapping!$K$5:$N$193,4,FALSE)),"Not Found",VLOOKUP(B2044,Mapping!$K$5:$N$193,4,FALSE))</f>
        <v/>
      </c>
      <c r="F2044" s="1" t="str">
        <f>IF(ISNA(VLOOKUP(B2044,Mapping!$K$5:$O$193,1,FALSE)),"Not Found",VLOOKUP(B2044,Mapping!$K$5:$O$193,5,FALSE))</f>
        <v>Gisborne-Hawke's Bay</v>
      </c>
      <c r="G2044" s="1" t="str">
        <f t="shared" si="93"/>
        <v>2001Gisborne-Hawke's Bay</v>
      </c>
      <c r="H2044" s="1" t="str">
        <f t="shared" si="94"/>
        <v>2001</v>
      </c>
      <c r="I2044" s="1">
        <f t="shared" si="95"/>
        <v>568.99609999999996</v>
      </c>
    </row>
    <row r="2045" spans="1:9">
      <c r="A2045">
        <v>2002</v>
      </c>
      <c r="B2045" t="s">
        <v>297</v>
      </c>
      <c r="C2045">
        <v>365</v>
      </c>
      <c r="D2045">
        <v>597.88475000000005</v>
      </c>
      <c r="E2045" s="1" t="str">
        <f>IF(ISNA(VLOOKUP(B2045,Mapping!$K$5:$N$193,4,FALSE)),"Not Found",VLOOKUP(B2045,Mapping!$K$5:$N$193,4,FALSE))</f>
        <v/>
      </c>
      <c r="F2045" s="1" t="str">
        <f>IF(ISNA(VLOOKUP(B2045,Mapping!$K$5:$O$193,1,FALSE)),"Not Found",VLOOKUP(B2045,Mapping!$K$5:$O$193,5,FALSE))</f>
        <v>Gisborne-Hawke's Bay</v>
      </c>
      <c r="G2045" s="1" t="str">
        <f t="shared" si="93"/>
        <v>2002Gisborne-Hawke's Bay</v>
      </c>
      <c r="H2045" s="1" t="str">
        <f t="shared" si="94"/>
        <v>2002</v>
      </c>
      <c r="I2045" s="1">
        <f t="shared" si="95"/>
        <v>597.88475000000005</v>
      </c>
    </row>
    <row r="2046" spans="1:9">
      <c r="A2046">
        <v>2003</v>
      </c>
      <c r="B2046" t="s">
        <v>297</v>
      </c>
      <c r="C2046">
        <v>365</v>
      </c>
      <c r="D2046">
        <v>491.03570000000002</v>
      </c>
      <c r="E2046" s="1" t="str">
        <f>IF(ISNA(VLOOKUP(B2046,Mapping!$K$5:$N$193,4,FALSE)),"Not Found",VLOOKUP(B2046,Mapping!$K$5:$N$193,4,FALSE))</f>
        <v/>
      </c>
      <c r="F2046" s="1" t="str">
        <f>IF(ISNA(VLOOKUP(B2046,Mapping!$K$5:$O$193,1,FALSE)),"Not Found",VLOOKUP(B2046,Mapping!$K$5:$O$193,5,FALSE))</f>
        <v>Gisborne-Hawke's Bay</v>
      </c>
      <c r="G2046" s="1" t="str">
        <f t="shared" si="93"/>
        <v>2003Gisborne-Hawke's Bay</v>
      </c>
      <c r="H2046" s="1" t="str">
        <f t="shared" si="94"/>
        <v>2003</v>
      </c>
      <c r="I2046" s="1">
        <f t="shared" si="95"/>
        <v>491.03570000000002</v>
      </c>
    </row>
    <row r="2047" spans="1:9">
      <c r="A2047">
        <v>2004</v>
      </c>
      <c r="B2047" t="s">
        <v>297</v>
      </c>
      <c r="C2047">
        <v>366</v>
      </c>
      <c r="D2047">
        <v>558.62360000000001</v>
      </c>
      <c r="E2047" s="1" t="str">
        <f>IF(ISNA(VLOOKUP(B2047,Mapping!$K$5:$N$193,4,FALSE)),"Not Found",VLOOKUP(B2047,Mapping!$K$5:$N$193,4,FALSE))</f>
        <v/>
      </c>
      <c r="F2047" s="1" t="str">
        <f>IF(ISNA(VLOOKUP(B2047,Mapping!$K$5:$O$193,1,FALSE)),"Not Found",VLOOKUP(B2047,Mapping!$K$5:$O$193,5,FALSE))</f>
        <v>Gisborne-Hawke's Bay</v>
      </c>
      <c r="G2047" s="1" t="str">
        <f t="shared" si="93"/>
        <v>2004Gisborne-Hawke's Bay</v>
      </c>
      <c r="H2047" s="1" t="str">
        <f t="shared" si="94"/>
        <v>2004</v>
      </c>
      <c r="I2047" s="1">
        <f t="shared" si="95"/>
        <v>558.62360000000001</v>
      </c>
    </row>
    <row r="2048" spans="1:9">
      <c r="A2048">
        <v>2005</v>
      </c>
      <c r="B2048" t="s">
        <v>297</v>
      </c>
      <c r="C2048">
        <v>365</v>
      </c>
      <c r="D2048">
        <v>523.53639999999996</v>
      </c>
      <c r="E2048" s="1" t="str">
        <f>IF(ISNA(VLOOKUP(B2048,Mapping!$K$5:$N$193,4,FALSE)),"Not Found",VLOOKUP(B2048,Mapping!$K$5:$N$193,4,FALSE))</f>
        <v/>
      </c>
      <c r="F2048" s="1" t="str">
        <f>IF(ISNA(VLOOKUP(B2048,Mapping!$K$5:$O$193,1,FALSE)),"Not Found",VLOOKUP(B2048,Mapping!$K$5:$O$193,5,FALSE))</f>
        <v>Gisborne-Hawke's Bay</v>
      </c>
      <c r="G2048" s="1" t="str">
        <f t="shared" si="93"/>
        <v>2005Gisborne-Hawke's Bay</v>
      </c>
      <c r="H2048" s="1" t="str">
        <f t="shared" si="94"/>
        <v>2005</v>
      </c>
      <c r="I2048" s="1">
        <f t="shared" si="95"/>
        <v>523.53639999999996</v>
      </c>
    </row>
    <row r="2049" spans="1:9">
      <c r="A2049">
        <v>2006</v>
      </c>
      <c r="B2049" t="s">
        <v>297</v>
      </c>
      <c r="C2049">
        <v>365</v>
      </c>
      <c r="D2049">
        <v>414.80725000000001</v>
      </c>
      <c r="E2049" s="1" t="str">
        <f>IF(ISNA(VLOOKUP(B2049,Mapping!$K$5:$N$193,4,FALSE)),"Not Found",VLOOKUP(B2049,Mapping!$K$5:$N$193,4,FALSE))</f>
        <v/>
      </c>
      <c r="F2049" s="1" t="str">
        <f>IF(ISNA(VLOOKUP(B2049,Mapping!$K$5:$O$193,1,FALSE)),"Not Found",VLOOKUP(B2049,Mapping!$K$5:$O$193,5,FALSE))</f>
        <v>Gisborne-Hawke's Bay</v>
      </c>
      <c r="G2049" s="1" t="str">
        <f t="shared" si="93"/>
        <v>2006Gisborne-Hawke's Bay</v>
      </c>
      <c r="H2049" s="1" t="str">
        <f t="shared" si="94"/>
        <v>2006</v>
      </c>
      <c r="I2049" s="1">
        <f t="shared" si="95"/>
        <v>414.80725000000001</v>
      </c>
    </row>
    <row r="2050" spans="1:9">
      <c r="A2050">
        <v>2007</v>
      </c>
      <c r="B2050" t="s">
        <v>297</v>
      </c>
      <c r="C2050">
        <v>365</v>
      </c>
      <c r="D2050">
        <v>450.54090000000002</v>
      </c>
      <c r="E2050" s="1" t="str">
        <f>IF(ISNA(VLOOKUP(B2050,Mapping!$K$5:$N$193,4,FALSE)),"Not Found",VLOOKUP(B2050,Mapping!$K$5:$N$193,4,FALSE))</f>
        <v/>
      </c>
      <c r="F2050" s="1" t="str">
        <f>IF(ISNA(VLOOKUP(B2050,Mapping!$K$5:$O$193,1,FALSE)),"Not Found",VLOOKUP(B2050,Mapping!$K$5:$O$193,5,FALSE))</f>
        <v>Gisborne-Hawke's Bay</v>
      </c>
      <c r="G2050" s="1" t="str">
        <f t="shared" ref="G2050:G2113" si="96">+E2050&amp;A2050&amp;F2050</f>
        <v>2007Gisborne-Hawke's Bay</v>
      </c>
      <c r="H2050" s="1" t="str">
        <f t="shared" si="94"/>
        <v>2007</v>
      </c>
      <c r="I2050" s="1">
        <f t="shared" si="95"/>
        <v>450.54090000000002</v>
      </c>
    </row>
    <row r="2051" spans="1:9">
      <c r="A2051">
        <v>2008</v>
      </c>
      <c r="B2051" t="s">
        <v>297</v>
      </c>
      <c r="C2051">
        <v>366</v>
      </c>
      <c r="D2051">
        <v>441.76130000000001</v>
      </c>
      <c r="E2051" s="1" t="str">
        <f>IF(ISNA(VLOOKUP(B2051,Mapping!$K$5:$N$193,4,FALSE)),"Not Found",VLOOKUP(B2051,Mapping!$K$5:$N$193,4,FALSE))</f>
        <v/>
      </c>
      <c r="F2051" s="1" t="str">
        <f>IF(ISNA(VLOOKUP(B2051,Mapping!$K$5:$O$193,1,FALSE)),"Not Found",VLOOKUP(B2051,Mapping!$K$5:$O$193,5,FALSE))</f>
        <v>Gisborne-Hawke's Bay</v>
      </c>
      <c r="G2051" s="1" t="str">
        <f t="shared" si="96"/>
        <v>2008Gisborne-Hawke's Bay</v>
      </c>
      <c r="H2051" s="1" t="str">
        <f t="shared" ref="H2051:H2114" si="97">+E2051&amp;A2051</f>
        <v>2008</v>
      </c>
      <c r="I2051" s="1">
        <f t="shared" ref="I2051:I2114" si="98">+D2051</f>
        <v>441.76130000000001</v>
      </c>
    </row>
    <row r="2052" spans="1:9">
      <c r="A2052">
        <v>2009</v>
      </c>
      <c r="B2052" t="s">
        <v>297</v>
      </c>
      <c r="C2052">
        <v>365</v>
      </c>
      <c r="D2052">
        <v>515.48889999999994</v>
      </c>
      <c r="E2052" s="1" t="str">
        <f>IF(ISNA(VLOOKUP(B2052,Mapping!$K$5:$N$193,4,FALSE)),"Not Found",VLOOKUP(B2052,Mapping!$K$5:$N$193,4,FALSE))</f>
        <v/>
      </c>
      <c r="F2052" s="1" t="str">
        <f>IF(ISNA(VLOOKUP(B2052,Mapping!$K$5:$O$193,1,FALSE)),"Not Found",VLOOKUP(B2052,Mapping!$K$5:$O$193,5,FALSE))</f>
        <v>Gisborne-Hawke's Bay</v>
      </c>
      <c r="G2052" s="1" t="str">
        <f t="shared" si="96"/>
        <v>2009Gisborne-Hawke's Bay</v>
      </c>
      <c r="H2052" s="1" t="str">
        <f t="shared" si="97"/>
        <v>2009</v>
      </c>
      <c r="I2052" s="1">
        <f t="shared" si="98"/>
        <v>515.48889999999994</v>
      </c>
    </row>
    <row r="2053" spans="1:9">
      <c r="A2053">
        <v>2010</v>
      </c>
      <c r="B2053" t="s">
        <v>297</v>
      </c>
      <c r="C2053">
        <v>365</v>
      </c>
      <c r="D2053">
        <v>495.68644999999998</v>
      </c>
      <c r="E2053" s="1" t="str">
        <f>IF(ISNA(VLOOKUP(B2053,Mapping!$K$5:$N$193,4,FALSE)),"Not Found",VLOOKUP(B2053,Mapping!$K$5:$N$193,4,FALSE))</f>
        <v/>
      </c>
      <c r="F2053" s="1" t="str">
        <f>IF(ISNA(VLOOKUP(B2053,Mapping!$K$5:$O$193,1,FALSE)),"Not Found",VLOOKUP(B2053,Mapping!$K$5:$O$193,5,FALSE))</f>
        <v>Gisborne-Hawke's Bay</v>
      </c>
      <c r="G2053" s="1" t="str">
        <f t="shared" si="96"/>
        <v>2010Gisborne-Hawke's Bay</v>
      </c>
      <c r="H2053" s="1" t="str">
        <f t="shared" si="97"/>
        <v>2010</v>
      </c>
      <c r="I2053" s="1">
        <f t="shared" si="98"/>
        <v>495.68644999999998</v>
      </c>
    </row>
    <row r="2054" spans="1:9">
      <c r="A2054">
        <v>2011</v>
      </c>
      <c r="B2054" t="s">
        <v>297</v>
      </c>
      <c r="C2054">
        <v>181</v>
      </c>
      <c r="D2054">
        <v>247.3116</v>
      </c>
      <c r="E2054" s="1" t="str">
        <f>IF(ISNA(VLOOKUP(B2054,Mapping!$K$5:$N$193,4,FALSE)),"Not Found",VLOOKUP(B2054,Mapping!$K$5:$N$193,4,FALSE))</f>
        <v/>
      </c>
      <c r="F2054" s="1" t="str">
        <f>IF(ISNA(VLOOKUP(B2054,Mapping!$K$5:$O$193,1,FALSE)),"Not Found",VLOOKUP(B2054,Mapping!$K$5:$O$193,5,FALSE))</f>
        <v>Gisborne-Hawke's Bay</v>
      </c>
      <c r="G2054" s="1" t="str">
        <f t="shared" si="96"/>
        <v>2011Gisborne-Hawke's Bay</v>
      </c>
      <c r="H2054" s="1" t="str">
        <f t="shared" si="97"/>
        <v>2011</v>
      </c>
      <c r="I2054" s="1">
        <f t="shared" si="98"/>
        <v>247.3116</v>
      </c>
    </row>
    <row r="2055" spans="1:9">
      <c r="A2055">
        <v>2000</v>
      </c>
      <c r="B2055" t="s">
        <v>298</v>
      </c>
      <c r="C2055">
        <v>366</v>
      </c>
      <c r="D2055">
        <v>279.2396</v>
      </c>
      <c r="E2055" s="1" t="str">
        <f>IF(ISNA(VLOOKUP(B2055,Mapping!$K$5:$N$193,4,FALSE)),"Not Found",VLOOKUP(B2055,Mapping!$K$5:$N$193,4,FALSE))</f>
        <v>Powerco Ltd</v>
      </c>
      <c r="F2055" s="1" t="str">
        <f>IF(ISNA(VLOOKUP(B2055,Mapping!$K$5:$O$193,1,FALSE)),"Not Found",VLOOKUP(B2055,Mapping!$K$5:$O$193,5,FALSE))</f>
        <v>Waikato</v>
      </c>
      <c r="G2055" s="1" t="str">
        <f t="shared" si="96"/>
        <v>Powerco Ltd2000Waikato</v>
      </c>
      <c r="H2055" s="1" t="str">
        <f t="shared" si="97"/>
        <v>Powerco Ltd2000</v>
      </c>
      <c r="I2055" s="1">
        <f t="shared" si="98"/>
        <v>279.2396</v>
      </c>
    </row>
    <row r="2056" spans="1:9">
      <c r="A2056">
        <v>2001</v>
      </c>
      <c r="B2056" t="s">
        <v>298</v>
      </c>
      <c r="C2056">
        <v>365</v>
      </c>
      <c r="D2056">
        <v>284.13785000000001</v>
      </c>
      <c r="E2056" s="1" t="str">
        <f>IF(ISNA(VLOOKUP(B2056,Mapping!$K$5:$N$193,4,FALSE)),"Not Found",VLOOKUP(B2056,Mapping!$K$5:$N$193,4,FALSE))</f>
        <v>Powerco Ltd</v>
      </c>
      <c r="F2056" s="1" t="str">
        <f>IF(ISNA(VLOOKUP(B2056,Mapping!$K$5:$O$193,1,FALSE)),"Not Found",VLOOKUP(B2056,Mapping!$K$5:$O$193,5,FALSE))</f>
        <v>Waikato</v>
      </c>
      <c r="G2056" s="1" t="str">
        <f t="shared" si="96"/>
        <v>Powerco Ltd2001Waikato</v>
      </c>
      <c r="H2056" s="1" t="str">
        <f t="shared" si="97"/>
        <v>Powerco Ltd2001</v>
      </c>
      <c r="I2056" s="1">
        <f t="shared" si="98"/>
        <v>284.13785000000001</v>
      </c>
    </row>
    <row r="2057" spans="1:9">
      <c r="A2057">
        <v>2002</v>
      </c>
      <c r="B2057" t="s">
        <v>298</v>
      </c>
      <c r="C2057">
        <v>365</v>
      </c>
      <c r="D2057">
        <v>290.2869</v>
      </c>
      <c r="E2057" s="1" t="str">
        <f>IF(ISNA(VLOOKUP(B2057,Mapping!$K$5:$N$193,4,FALSE)),"Not Found",VLOOKUP(B2057,Mapping!$K$5:$N$193,4,FALSE))</f>
        <v>Powerco Ltd</v>
      </c>
      <c r="F2057" s="1" t="str">
        <f>IF(ISNA(VLOOKUP(B2057,Mapping!$K$5:$O$193,1,FALSE)),"Not Found",VLOOKUP(B2057,Mapping!$K$5:$O$193,5,FALSE))</f>
        <v>Waikato</v>
      </c>
      <c r="G2057" s="1" t="str">
        <f t="shared" si="96"/>
        <v>Powerco Ltd2002Waikato</v>
      </c>
      <c r="H2057" s="1" t="str">
        <f t="shared" si="97"/>
        <v>Powerco Ltd2002</v>
      </c>
      <c r="I2057" s="1">
        <f t="shared" si="98"/>
        <v>290.2869</v>
      </c>
    </row>
    <row r="2058" spans="1:9">
      <c r="A2058">
        <v>2003</v>
      </c>
      <c r="B2058" t="s">
        <v>298</v>
      </c>
      <c r="C2058">
        <v>365</v>
      </c>
      <c r="D2058">
        <v>304.06885</v>
      </c>
      <c r="E2058" s="1" t="str">
        <f>IF(ISNA(VLOOKUP(B2058,Mapping!$K$5:$N$193,4,FALSE)),"Not Found",VLOOKUP(B2058,Mapping!$K$5:$N$193,4,FALSE))</f>
        <v>Powerco Ltd</v>
      </c>
      <c r="F2058" s="1" t="str">
        <f>IF(ISNA(VLOOKUP(B2058,Mapping!$K$5:$O$193,1,FALSE)),"Not Found",VLOOKUP(B2058,Mapping!$K$5:$O$193,5,FALSE))</f>
        <v>Waikato</v>
      </c>
      <c r="G2058" s="1" t="str">
        <f t="shared" si="96"/>
        <v>Powerco Ltd2003Waikato</v>
      </c>
      <c r="H2058" s="1" t="str">
        <f t="shared" si="97"/>
        <v>Powerco Ltd2003</v>
      </c>
      <c r="I2058" s="1">
        <f t="shared" si="98"/>
        <v>304.06885</v>
      </c>
    </row>
    <row r="2059" spans="1:9">
      <c r="A2059">
        <v>2004</v>
      </c>
      <c r="B2059" t="s">
        <v>298</v>
      </c>
      <c r="C2059">
        <v>366</v>
      </c>
      <c r="D2059">
        <v>320.03609999999998</v>
      </c>
      <c r="E2059" s="1" t="str">
        <f>IF(ISNA(VLOOKUP(B2059,Mapping!$K$5:$N$193,4,FALSE)),"Not Found",VLOOKUP(B2059,Mapping!$K$5:$N$193,4,FALSE))</f>
        <v>Powerco Ltd</v>
      </c>
      <c r="F2059" s="1" t="str">
        <f>IF(ISNA(VLOOKUP(B2059,Mapping!$K$5:$O$193,1,FALSE)),"Not Found",VLOOKUP(B2059,Mapping!$K$5:$O$193,5,FALSE))</f>
        <v>Waikato</v>
      </c>
      <c r="G2059" s="1" t="str">
        <f t="shared" si="96"/>
        <v>Powerco Ltd2004Waikato</v>
      </c>
      <c r="H2059" s="1" t="str">
        <f t="shared" si="97"/>
        <v>Powerco Ltd2004</v>
      </c>
      <c r="I2059" s="1">
        <f t="shared" si="98"/>
        <v>320.03609999999998</v>
      </c>
    </row>
    <row r="2060" spans="1:9">
      <c r="A2060">
        <v>2005</v>
      </c>
      <c r="B2060" t="s">
        <v>298</v>
      </c>
      <c r="C2060">
        <v>365</v>
      </c>
      <c r="D2060">
        <v>320.86509999999998</v>
      </c>
      <c r="E2060" s="1" t="str">
        <f>IF(ISNA(VLOOKUP(B2060,Mapping!$K$5:$N$193,4,FALSE)),"Not Found",VLOOKUP(B2060,Mapping!$K$5:$N$193,4,FALSE))</f>
        <v>Powerco Ltd</v>
      </c>
      <c r="F2060" s="1" t="str">
        <f>IF(ISNA(VLOOKUP(B2060,Mapping!$K$5:$O$193,1,FALSE)),"Not Found",VLOOKUP(B2060,Mapping!$K$5:$O$193,5,FALSE))</f>
        <v>Waikato</v>
      </c>
      <c r="G2060" s="1" t="str">
        <f t="shared" si="96"/>
        <v>Powerco Ltd2005Waikato</v>
      </c>
      <c r="H2060" s="1" t="str">
        <f t="shared" si="97"/>
        <v>Powerco Ltd2005</v>
      </c>
      <c r="I2060" s="1">
        <f t="shared" si="98"/>
        <v>320.86509999999998</v>
      </c>
    </row>
    <row r="2061" spans="1:9">
      <c r="A2061">
        <v>2006</v>
      </c>
      <c r="B2061" t="s">
        <v>298</v>
      </c>
      <c r="C2061">
        <v>365</v>
      </c>
      <c r="D2061">
        <v>324.06605000000002</v>
      </c>
      <c r="E2061" s="1" t="str">
        <f>IF(ISNA(VLOOKUP(B2061,Mapping!$K$5:$N$193,4,FALSE)),"Not Found",VLOOKUP(B2061,Mapping!$K$5:$N$193,4,FALSE))</f>
        <v>Powerco Ltd</v>
      </c>
      <c r="F2061" s="1" t="str">
        <f>IF(ISNA(VLOOKUP(B2061,Mapping!$K$5:$O$193,1,FALSE)),"Not Found",VLOOKUP(B2061,Mapping!$K$5:$O$193,5,FALSE))</f>
        <v>Waikato</v>
      </c>
      <c r="G2061" s="1" t="str">
        <f t="shared" si="96"/>
        <v>Powerco Ltd2006Waikato</v>
      </c>
      <c r="H2061" s="1" t="str">
        <f t="shared" si="97"/>
        <v>Powerco Ltd2006</v>
      </c>
      <c r="I2061" s="1">
        <f t="shared" si="98"/>
        <v>324.06605000000002</v>
      </c>
    </row>
    <row r="2062" spans="1:9">
      <c r="A2062">
        <v>2007</v>
      </c>
      <c r="B2062" t="s">
        <v>298</v>
      </c>
      <c r="C2062">
        <v>365</v>
      </c>
      <c r="D2062">
        <v>316.97190000000001</v>
      </c>
      <c r="E2062" s="1" t="str">
        <f>IF(ISNA(VLOOKUP(B2062,Mapping!$K$5:$N$193,4,FALSE)),"Not Found",VLOOKUP(B2062,Mapping!$K$5:$N$193,4,FALSE))</f>
        <v>Powerco Ltd</v>
      </c>
      <c r="F2062" s="1" t="str">
        <f>IF(ISNA(VLOOKUP(B2062,Mapping!$K$5:$O$193,1,FALSE)),"Not Found",VLOOKUP(B2062,Mapping!$K$5:$O$193,5,FALSE))</f>
        <v>Waikato</v>
      </c>
      <c r="G2062" s="1" t="str">
        <f t="shared" si="96"/>
        <v>Powerco Ltd2007Waikato</v>
      </c>
      <c r="H2062" s="1" t="str">
        <f t="shared" si="97"/>
        <v>Powerco Ltd2007</v>
      </c>
      <c r="I2062" s="1">
        <f t="shared" si="98"/>
        <v>316.97190000000001</v>
      </c>
    </row>
    <row r="2063" spans="1:9">
      <c r="A2063">
        <v>2008</v>
      </c>
      <c r="B2063" t="s">
        <v>298</v>
      </c>
      <c r="C2063">
        <v>366</v>
      </c>
      <c r="D2063">
        <v>310.07330000000002</v>
      </c>
      <c r="E2063" s="1" t="str">
        <f>IF(ISNA(VLOOKUP(B2063,Mapping!$K$5:$N$193,4,FALSE)),"Not Found",VLOOKUP(B2063,Mapping!$K$5:$N$193,4,FALSE))</f>
        <v>Powerco Ltd</v>
      </c>
      <c r="F2063" s="1" t="str">
        <f>IF(ISNA(VLOOKUP(B2063,Mapping!$K$5:$O$193,1,FALSE)),"Not Found",VLOOKUP(B2063,Mapping!$K$5:$O$193,5,FALSE))</f>
        <v>Waikato</v>
      </c>
      <c r="G2063" s="1" t="str">
        <f t="shared" si="96"/>
        <v>Powerco Ltd2008Waikato</v>
      </c>
      <c r="H2063" s="1" t="str">
        <f t="shared" si="97"/>
        <v>Powerco Ltd2008</v>
      </c>
      <c r="I2063" s="1">
        <f t="shared" si="98"/>
        <v>310.07330000000002</v>
      </c>
    </row>
    <row r="2064" spans="1:9">
      <c r="A2064">
        <v>2009</v>
      </c>
      <c r="B2064" t="s">
        <v>298</v>
      </c>
      <c r="C2064">
        <v>365</v>
      </c>
      <c r="D2064">
        <v>309.24430000000001</v>
      </c>
      <c r="E2064" s="1" t="str">
        <f>IF(ISNA(VLOOKUP(B2064,Mapping!$K$5:$N$193,4,FALSE)),"Not Found",VLOOKUP(B2064,Mapping!$K$5:$N$193,4,FALSE))</f>
        <v>Powerco Ltd</v>
      </c>
      <c r="F2064" s="1" t="str">
        <f>IF(ISNA(VLOOKUP(B2064,Mapping!$K$5:$O$193,1,FALSE)),"Not Found",VLOOKUP(B2064,Mapping!$K$5:$O$193,5,FALSE))</f>
        <v>Waikato</v>
      </c>
      <c r="G2064" s="1" t="str">
        <f t="shared" si="96"/>
        <v>Powerco Ltd2009Waikato</v>
      </c>
      <c r="H2064" s="1" t="str">
        <f t="shared" si="97"/>
        <v>Powerco Ltd2009</v>
      </c>
      <c r="I2064" s="1">
        <f t="shared" si="98"/>
        <v>309.24430000000001</v>
      </c>
    </row>
    <row r="2065" spans="1:9">
      <c r="A2065">
        <v>2010</v>
      </c>
      <c r="B2065" t="s">
        <v>298</v>
      </c>
      <c r="C2065">
        <v>365</v>
      </c>
      <c r="D2065">
        <v>308.70994999999999</v>
      </c>
      <c r="E2065" s="1" t="str">
        <f>IF(ISNA(VLOOKUP(B2065,Mapping!$K$5:$N$193,4,FALSE)),"Not Found",VLOOKUP(B2065,Mapping!$K$5:$N$193,4,FALSE))</f>
        <v>Powerco Ltd</v>
      </c>
      <c r="F2065" s="1" t="str">
        <f>IF(ISNA(VLOOKUP(B2065,Mapping!$K$5:$O$193,1,FALSE)),"Not Found",VLOOKUP(B2065,Mapping!$K$5:$O$193,5,FALSE))</f>
        <v>Waikato</v>
      </c>
      <c r="G2065" s="1" t="str">
        <f t="shared" si="96"/>
        <v>Powerco Ltd2010Waikato</v>
      </c>
      <c r="H2065" s="1" t="str">
        <f t="shared" si="97"/>
        <v>Powerco Ltd2010</v>
      </c>
      <c r="I2065" s="1">
        <f t="shared" si="98"/>
        <v>308.70994999999999</v>
      </c>
    </row>
    <row r="2066" spans="1:9">
      <c r="A2066">
        <v>2011</v>
      </c>
      <c r="B2066" t="s">
        <v>298</v>
      </c>
      <c r="C2066">
        <v>181</v>
      </c>
      <c r="D2066">
        <v>146.9906</v>
      </c>
      <c r="E2066" s="1" t="str">
        <f>IF(ISNA(VLOOKUP(B2066,Mapping!$K$5:$N$193,4,FALSE)),"Not Found",VLOOKUP(B2066,Mapping!$K$5:$N$193,4,FALSE))</f>
        <v>Powerco Ltd</v>
      </c>
      <c r="F2066" s="1" t="str">
        <f>IF(ISNA(VLOOKUP(B2066,Mapping!$K$5:$O$193,1,FALSE)),"Not Found",VLOOKUP(B2066,Mapping!$K$5:$O$193,5,FALSE))</f>
        <v>Waikato</v>
      </c>
      <c r="G2066" s="1" t="str">
        <f t="shared" si="96"/>
        <v>Powerco Ltd2011Waikato</v>
      </c>
      <c r="H2066" s="1" t="str">
        <f t="shared" si="97"/>
        <v>Powerco Ltd2011</v>
      </c>
      <c r="I2066" s="1">
        <f t="shared" si="98"/>
        <v>146.9906</v>
      </c>
    </row>
    <row r="2067" spans="1:9">
      <c r="A2067">
        <v>2000</v>
      </c>
      <c r="B2067" t="s">
        <v>299</v>
      </c>
      <c r="C2067">
        <v>366</v>
      </c>
      <c r="D2067">
        <v>408.90910000000002</v>
      </c>
      <c r="E2067" s="1" t="str">
        <f>IF(ISNA(VLOOKUP(B2067,Mapping!$K$5:$N$193,4,FALSE)),"Not Found",VLOOKUP(B2067,Mapping!$K$5:$N$193,4,FALSE))</f>
        <v>Wellington Electricity Lines Limited</v>
      </c>
      <c r="F2067" s="1" t="str">
        <f>IF(ISNA(VLOOKUP(B2067,Mapping!$K$5:$O$193,1,FALSE)),"Not Found",VLOOKUP(B2067,Mapping!$K$5:$O$193,5,FALSE))</f>
        <v>Wellington</v>
      </c>
      <c r="G2067" s="1" t="str">
        <f t="shared" si="96"/>
        <v>Wellington Electricity Lines Limited2000Wellington</v>
      </c>
      <c r="H2067" s="1" t="str">
        <f t="shared" si="97"/>
        <v>Wellington Electricity Lines Limited2000</v>
      </c>
      <c r="I2067" s="1">
        <f t="shared" si="98"/>
        <v>408.90910000000002</v>
      </c>
    </row>
    <row r="2068" spans="1:9">
      <c r="A2068">
        <v>2001</v>
      </c>
      <c r="B2068" t="s">
        <v>299</v>
      </c>
      <c r="C2068">
        <v>365</v>
      </c>
      <c r="D2068">
        <v>382.20384999999999</v>
      </c>
      <c r="E2068" s="1" t="str">
        <f>IF(ISNA(VLOOKUP(B2068,Mapping!$K$5:$N$193,4,FALSE)),"Not Found",VLOOKUP(B2068,Mapping!$K$5:$N$193,4,FALSE))</f>
        <v>Wellington Electricity Lines Limited</v>
      </c>
      <c r="F2068" s="1" t="str">
        <f>IF(ISNA(VLOOKUP(B2068,Mapping!$K$5:$O$193,1,FALSE)),"Not Found",VLOOKUP(B2068,Mapping!$K$5:$O$193,5,FALSE))</f>
        <v>Wellington</v>
      </c>
      <c r="G2068" s="1" t="str">
        <f t="shared" si="96"/>
        <v>Wellington Electricity Lines Limited2001Wellington</v>
      </c>
      <c r="H2068" s="1" t="str">
        <f t="shared" si="97"/>
        <v>Wellington Electricity Lines Limited2001</v>
      </c>
      <c r="I2068" s="1">
        <f t="shared" si="98"/>
        <v>382.20384999999999</v>
      </c>
    </row>
    <row r="2069" spans="1:9">
      <c r="A2069">
        <v>2002</v>
      </c>
      <c r="B2069" t="s">
        <v>299</v>
      </c>
      <c r="C2069">
        <v>365</v>
      </c>
      <c r="D2069">
        <v>351.94265000000001</v>
      </c>
      <c r="E2069" s="1" t="str">
        <f>IF(ISNA(VLOOKUP(B2069,Mapping!$K$5:$N$193,4,FALSE)),"Not Found",VLOOKUP(B2069,Mapping!$K$5:$N$193,4,FALSE))</f>
        <v>Wellington Electricity Lines Limited</v>
      </c>
      <c r="F2069" s="1" t="str">
        <f>IF(ISNA(VLOOKUP(B2069,Mapping!$K$5:$O$193,1,FALSE)),"Not Found",VLOOKUP(B2069,Mapping!$K$5:$O$193,5,FALSE))</f>
        <v>Wellington</v>
      </c>
      <c r="G2069" s="1" t="str">
        <f t="shared" si="96"/>
        <v>Wellington Electricity Lines Limited2002Wellington</v>
      </c>
      <c r="H2069" s="1" t="str">
        <f t="shared" si="97"/>
        <v>Wellington Electricity Lines Limited2002</v>
      </c>
      <c r="I2069" s="1">
        <f t="shared" si="98"/>
        <v>351.94265000000001</v>
      </c>
    </row>
    <row r="2070" spans="1:9">
      <c r="A2070">
        <v>2003</v>
      </c>
      <c r="B2070" t="s">
        <v>299</v>
      </c>
      <c r="C2070">
        <v>365</v>
      </c>
      <c r="D2070">
        <v>338.98230000000001</v>
      </c>
      <c r="E2070" s="1" t="str">
        <f>IF(ISNA(VLOOKUP(B2070,Mapping!$K$5:$N$193,4,FALSE)),"Not Found",VLOOKUP(B2070,Mapping!$K$5:$N$193,4,FALSE))</f>
        <v>Wellington Electricity Lines Limited</v>
      </c>
      <c r="F2070" s="1" t="str">
        <f>IF(ISNA(VLOOKUP(B2070,Mapping!$K$5:$O$193,1,FALSE)),"Not Found",VLOOKUP(B2070,Mapping!$K$5:$O$193,5,FALSE))</f>
        <v>Wellington</v>
      </c>
      <c r="G2070" s="1" t="str">
        <f t="shared" si="96"/>
        <v>Wellington Electricity Lines Limited2003Wellington</v>
      </c>
      <c r="H2070" s="1" t="str">
        <f t="shared" si="97"/>
        <v>Wellington Electricity Lines Limited2003</v>
      </c>
      <c r="I2070" s="1">
        <f t="shared" si="98"/>
        <v>338.98230000000001</v>
      </c>
    </row>
    <row r="2071" spans="1:9">
      <c r="A2071">
        <v>2004</v>
      </c>
      <c r="B2071" t="s">
        <v>299</v>
      </c>
      <c r="C2071">
        <v>366</v>
      </c>
      <c r="D2071">
        <v>339.26454999999999</v>
      </c>
      <c r="E2071" s="1" t="str">
        <f>IF(ISNA(VLOOKUP(B2071,Mapping!$K$5:$N$193,4,FALSE)),"Not Found",VLOOKUP(B2071,Mapping!$K$5:$N$193,4,FALSE))</f>
        <v>Wellington Electricity Lines Limited</v>
      </c>
      <c r="F2071" s="1" t="str">
        <f>IF(ISNA(VLOOKUP(B2071,Mapping!$K$5:$O$193,1,FALSE)),"Not Found",VLOOKUP(B2071,Mapping!$K$5:$O$193,5,FALSE))</f>
        <v>Wellington</v>
      </c>
      <c r="G2071" s="1" t="str">
        <f t="shared" si="96"/>
        <v>Wellington Electricity Lines Limited2004Wellington</v>
      </c>
      <c r="H2071" s="1" t="str">
        <f t="shared" si="97"/>
        <v>Wellington Electricity Lines Limited2004</v>
      </c>
      <c r="I2071" s="1">
        <f t="shared" si="98"/>
        <v>339.26454999999999</v>
      </c>
    </row>
    <row r="2072" spans="1:9">
      <c r="A2072">
        <v>2005</v>
      </c>
      <c r="B2072" t="s">
        <v>299</v>
      </c>
      <c r="C2072">
        <v>365</v>
      </c>
      <c r="D2072">
        <v>330.53125</v>
      </c>
      <c r="E2072" s="1" t="str">
        <f>IF(ISNA(VLOOKUP(B2072,Mapping!$K$5:$N$193,4,FALSE)),"Not Found",VLOOKUP(B2072,Mapping!$K$5:$N$193,4,FALSE))</f>
        <v>Wellington Electricity Lines Limited</v>
      </c>
      <c r="F2072" s="1" t="str">
        <f>IF(ISNA(VLOOKUP(B2072,Mapping!$K$5:$O$193,1,FALSE)),"Not Found",VLOOKUP(B2072,Mapping!$K$5:$O$193,5,FALSE))</f>
        <v>Wellington</v>
      </c>
      <c r="G2072" s="1" t="str">
        <f t="shared" si="96"/>
        <v>Wellington Electricity Lines Limited2005Wellington</v>
      </c>
      <c r="H2072" s="1" t="str">
        <f t="shared" si="97"/>
        <v>Wellington Electricity Lines Limited2005</v>
      </c>
      <c r="I2072" s="1">
        <f t="shared" si="98"/>
        <v>330.53125</v>
      </c>
    </row>
    <row r="2073" spans="1:9">
      <c r="A2073">
        <v>2006</v>
      </c>
      <c r="B2073" t="s">
        <v>299</v>
      </c>
      <c r="C2073">
        <v>365</v>
      </c>
      <c r="D2073">
        <v>379.05020000000002</v>
      </c>
      <c r="E2073" s="1" t="str">
        <f>IF(ISNA(VLOOKUP(B2073,Mapping!$K$5:$N$193,4,FALSE)),"Not Found",VLOOKUP(B2073,Mapping!$K$5:$N$193,4,FALSE))</f>
        <v>Wellington Electricity Lines Limited</v>
      </c>
      <c r="F2073" s="1" t="str">
        <f>IF(ISNA(VLOOKUP(B2073,Mapping!$K$5:$O$193,1,FALSE)),"Not Found",VLOOKUP(B2073,Mapping!$K$5:$O$193,5,FALSE))</f>
        <v>Wellington</v>
      </c>
      <c r="G2073" s="1" t="str">
        <f t="shared" si="96"/>
        <v>Wellington Electricity Lines Limited2006Wellington</v>
      </c>
      <c r="H2073" s="1" t="str">
        <f t="shared" si="97"/>
        <v>Wellington Electricity Lines Limited2006</v>
      </c>
      <c r="I2073" s="1">
        <f t="shared" si="98"/>
        <v>379.05020000000002</v>
      </c>
    </row>
    <row r="2074" spans="1:9">
      <c r="A2074">
        <v>2007</v>
      </c>
      <c r="B2074" t="s">
        <v>299</v>
      </c>
      <c r="C2074">
        <v>365</v>
      </c>
      <c r="D2074">
        <v>391.89389999999997</v>
      </c>
      <c r="E2074" s="1" t="str">
        <f>IF(ISNA(VLOOKUP(B2074,Mapping!$K$5:$N$193,4,FALSE)),"Not Found",VLOOKUP(B2074,Mapping!$K$5:$N$193,4,FALSE))</f>
        <v>Wellington Electricity Lines Limited</v>
      </c>
      <c r="F2074" s="1" t="str">
        <f>IF(ISNA(VLOOKUP(B2074,Mapping!$K$5:$O$193,1,FALSE)),"Not Found",VLOOKUP(B2074,Mapping!$K$5:$O$193,5,FALSE))</f>
        <v>Wellington</v>
      </c>
      <c r="G2074" s="1" t="str">
        <f t="shared" si="96"/>
        <v>Wellington Electricity Lines Limited2007Wellington</v>
      </c>
      <c r="H2074" s="1" t="str">
        <f t="shared" si="97"/>
        <v>Wellington Electricity Lines Limited2007</v>
      </c>
      <c r="I2074" s="1">
        <f t="shared" si="98"/>
        <v>391.89389999999997</v>
      </c>
    </row>
    <row r="2075" spans="1:9">
      <c r="A2075">
        <v>2008</v>
      </c>
      <c r="B2075" t="s">
        <v>299</v>
      </c>
      <c r="C2075">
        <v>366</v>
      </c>
      <c r="D2075">
        <v>399.65280000000001</v>
      </c>
      <c r="E2075" s="1" t="str">
        <f>IF(ISNA(VLOOKUP(B2075,Mapping!$K$5:$N$193,4,FALSE)),"Not Found",VLOOKUP(B2075,Mapping!$K$5:$N$193,4,FALSE))</f>
        <v>Wellington Electricity Lines Limited</v>
      </c>
      <c r="F2075" s="1" t="str">
        <f>IF(ISNA(VLOOKUP(B2075,Mapping!$K$5:$O$193,1,FALSE)),"Not Found",VLOOKUP(B2075,Mapping!$K$5:$O$193,5,FALSE))</f>
        <v>Wellington</v>
      </c>
      <c r="G2075" s="1" t="str">
        <f t="shared" si="96"/>
        <v>Wellington Electricity Lines Limited2008Wellington</v>
      </c>
      <c r="H2075" s="1" t="str">
        <f t="shared" si="97"/>
        <v>Wellington Electricity Lines Limited2008</v>
      </c>
      <c r="I2075" s="1">
        <f t="shared" si="98"/>
        <v>399.65280000000001</v>
      </c>
    </row>
    <row r="2076" spans="1:9">
      <c r="A2076">
        <v>2009</v>
      </c>
      <c r="B2076" t="s">
        <v>299</v>
      </c>
      <c r="C2076">
        <v>365</v>
      </c>
      <c r="D2076">
        <v>298.99324999999999</v>
      </c>
      <c r="E2076" s="1" t="str">
        <f>IF(ISNA(VLOOKUP(B2076,Mapping!$K$5:$N$193,4,FALSE)),"Not Found",VLOOKUP(B2076,Mapping!$K$5:$N$193,4,FALSE))</f>
        <v>Wellington Electricity Lines Limited</v>
      </c>
      <c r="F2076" s="1" t="str">
        <f>IF(ISNA(VLOOKUP(B2076,Mapping!$K$5:$O$193,1,FALSE)),"Not Found",VLOOKUP(B2076,Mapping!$K$5:$O$193,5,FALSE))</f>
        <v>Wellington</v>
      </c>
      <c r="G2076" s="1" t="str">
        <f t="shared" si="96"/>
        <v>Wellington Electricity Lines Limited2009Wellington</v>
      </c>
      <c r="H2076" s="1" t="str">
        <f t="shared" si="97"/>
        <v>Wellington Electricity Lines Limited2009</v>
      </c>
      <c r="I2076" s="1">
        <f t="shared" si="98"/>
        <v>298.99324999999999</v>
      </c>
    </row>
    <row r="2077" spans="1:9">
      <c r="A2077">
        <v>2010</v>
      </c>
      <c r="B2077" t="s">
        <v>299</v>
      </c>
      <c r="C2077">
        <v>365</v>
      </c>
      <c r="D2077">
        <v>240.01910000000001</v>
      </c>
      <c r="E2077" s="1" t="str">
        <f>IF(ISNA(VLOOKUP(B2077,Mapping!$K$5:$N$193,4,FALSE)),"Not Found",VLOOKUP(B2077,Mapping!$K$5:$N$193,4,FALSE))</f>
        <v>Wellington Electricity Lines Limited</v>
      </c>
      <c r="F2077" s="1" t="str">
        <f>IF(ISNA(VLOOKUP(B2077,Mapping!$K$5:$O$193,1,FALSE)),"Not Found",VLOOKUP(B2077,Mapping!$K$5:$O$193,5,FALSE))</f>
        <v>Wellington</v>
      </c>
      <c r="G2077" s="1" t="str">
        <f t="shared" si="96"/>
        <v>Wellington Electricity Lines Limited2010Wellington</v>
      </c>
      <c r="H2077" s="1" t="str">
        <f t="shared" si="97"/>
        <v>Wellington Electricity Lines Limited2010</v>
      </c>
      <c r="I2077" s="1">
        <f t="shared" si="98"/>
        <v>240.01910000000001</v>
      </c>
    </row>
    <row r="2078" spans="1:9">
      <c r="A2078">
        <v>2011</v>
      </c>
      <c r="B2078" t="s">
        <v>299</v>
      </c>
      <c r="C2078">
        <v>181</v>
      </c>
      <c r="D2078">
        <v>113.6237</v>
      </c>
      <c r="E2078" s="1" t="str">
        <f>IF(ISNA(VLOOKUP(B2078,Mapping!$K$5:$N$193,4,FALSE)),"Not Found",VLOOKUP(B2078,Mapping!$K$5:$N$193,4,FALSE))</f>
        <v>Wellington Electricity Lines Limited</v>
      </c>
      <c r="F2078" s="1" t="str">
        <f>IF(ISNA(VLOOKUP(B2078,Mapping!$K$5:$O$193,1,FALSE)),"Not Found",VLOOKUP(B2078,Mapping!$K$5:$O$193,5,FALSE))</f>
        <v>Wellington</v>
      </c>
      <c r="G2078" s="1" t="str">
        <f t="shared" si="96"/>
        <v>Wellington Electricity Lines Limited2011Wellington</v>
      </c>
      <c r="H2078" s="1" t="str">
        <f t="shared" si="97"/>
        <v>Wellington Electricity Lines Limited2011</v>
      </c>
      <c r="I2078" s="1">
        <f t="shared" si="98"/>
        <v>113.6237</v>
      </c>
    </row>
    <row r="2079" spans="1:9">
      <c r="A2079">
        <v>2000</v>
      </c>
      <c r="B2079" t="s">
        <v>300</v>
      </c>
      <c r="C2079">
        <v>366</v>
      </c>
      <c r="D2079">
        <v>325.78154999999998</v>
      </c>
      <c r="E2079" s="1" t="str">
        <f>IF(ISNA(VLOOKUP(B2079,Mapping!$K$5:$N$193,4,FALSE)),"Not Found",VLOOKUP(B2079,Mapping!$K$5:$N$193,4,FALSE))</f>
        <v>Vector Limited</v>
      </c>
      <c r="F2079" s="1" t="str">
        <f>IF(ISNA(VLOOKUP(B2079,Mapping!$K$5:$O$193,1,FALSE)),"Not Found",VLOOKUP(B2079,Mapping!$K$5:$O$193,5,FALSE))</f>
        <v>Auckland</v>
      </c>
      <c r="G2079" s="1" t="str">
        <f t="shared" si="96"/>
        <v>Vector Limited2000Auckland</v>
      </c>
      <c r="H2079" s="1" t="str">
        <f t="shared" si="97"/>
        <v>Vector Limited2000</v>
      </c>
      <c r="I2079" s="1">
        <f t="shared" si="98"/>
        <v>325.78154999999998</v>
      </c>
    </row>
    <row r="2080" spans="1:9">
      <c r="A2080">
        <v>2001</v>
      </c>
      <c r="B2080" t="s">
        <v>300</v>
      </c>
      <c r="C2080">
        <v>365</v>
      </c>
      <c r="D2080">
        <v>335.49194999999997</v>
      </c>
      <c r="E2080" s="1" t="str">
        <f>IF(ISNA(VLOOKUP(B2080,Mapping!$K$5:$N$193,4,FALSE)),"Not Found",VLOOKUP(B2080,Mapping!$K$5:$N$193,4,FALSE))</f>
        <v>Vector Limited</v>
      </c>
      <c r="F2080" s="1" t="str">
        <f>IF(ISNA(VLOOKUP(B2080,Mapping!$K$5:$O$193,1,FALSE)),"Not Found",VLOOKUP(B2080,Mapping!$K$5:$O$193,5,FALSE))</f>
        <v>Auckland</v>
      </c>
      <c r="G2080" s="1" t="str">
        <f t="shared" si="96"/>
        <v>Vector Limited2001Auckland</v>
      </c>
      <c r="H2080" s="1" t="str">
        <f t="shared" si="97"/>
        <v>Vector Limited2001</v>
      </c>
      <c r="I2080" s="1">
        <f t="shared" si="98"/>
        <v>335.49194999999997</v>
      </c>
    </row>
    <row r="2081" spans="1:9">
      <c r="A2081">
        <v>2002</v>
      </c>
      <c r="B2081" t="s">
        <v>300</v>
      </c>
      <c r="C2081">
        <v>365</v>
      </c>
      <c r="D2081">
        <v>348.33735000000001</v>
      </c>
      <c r="E2081" s="1" t="str">
        <f>IF(ISNA(VLOOKUP(B2081,Mapping!$K$5:$N$193,4,FALSE)),"Not Found",VLOOKUP(B2081,Mapping!$K$5:$N$193,4,FALSE))</f>
        <v>Vector Limited</v>
      </c>
      <c r="F2081" s="1" t="str">
        <f>IF(ISNA(VLOOKUP(B2081,Mapping!$K$5:$O$193,1,FALSE)),"Not Found",VLOOKUP(B2081,Mapping!$K$5:$O$193,5,FALSE))</f>
        <v>Auckland</v>
      </c>
      <c r="G2081" s="1" t="str">
        <f t="shared" si="96"/>
        <v>Vector Limited2002Auckland</v>
      </c>
      <c r="H2081" s="1" t="str">
        <f t="shared" si="97"/>
        <v>Vector Limited2002</v>
      </c>
      <c r="I2081" s="1">
        <f t="shared" si="98"/>
        <v>348.33735000000001</v>
      </c>
    </row>
    <row r="2082" spans="1:9">
      <c r="A2082">
        <v>2003</v>
      </c>
      <c r="B2082" t="s">
        <v>300</v>
      </c>
      <c r="C2082">
        <v>365</v>
      </c>
      <c r="D2082">
        <v>348.65604999999999</v>
      </c>
      <c r="E2082" s="1" t="str">
        <f>IF(ISNA(VLOOKUP(B2082,Mapping!$K$5:$N$193,4,FALSE)),"Not Found",VLOOKUP(B2082,Mapping!$K$5:$N$193,4,FALSE))</f>
        <v>Vector Limited</v>
      </c>
      <c r="F2082" s="1" t="str">
        <f>IF(ISNA(VLOOKUP(B2082,Mapping!$K$5:$O$193,1,FALSE)),"Not Found",VLOOKUP(B2082,Mapping!$K$5:$O$193,5,FALSE))</f>
        <v>Auckland</v>
      </c>
      <c r="G2082" s="1" t="str">
        <f t="shared" si="96"/>
        <v>Vector Limited2003Auckland</v>
      </c>
      <c r="H2082" s="1" t="str">
        <f t="shared" si="97"/>
        <v>Vector Limited2003</v>
      </c>
      <c r="I2082" s="1">
        <f t="shared" si="98"/>
        <v>348.65604999999999</v>
      </c>
    </row>
    <row r="2083" spans="1:9">
      <c r="A2083">
        <v>2004</v>
      </c>
      <c r="B2083" t="s">
        <v>300</v>
      </c>
      <c r="C2083">
        <v>366</v>
      </c>
      <c r="D2083">
        <v>354.09834999999998</v>
      </c>
      <c r="E2083" s="1" t="str">
        <f>IF(ISNA(VLOOKUP(B2083,Mapping!$K$5:$N$193,4,FALSE)),"Not Found",VLOOKUP(B2083,Mapping!$K$5:$N$193,4,FALSE))</f>
        <v>Vector Limited</v>
      </c>
      <c r="F2083" s="1" t="str">
        <f>IF(ISNA(VLOOKUP(B2083,Mapping!$K$5:$O$193,1,FALSE)),"Not Found",VLOOKUP(B2083,Mapping!$K$5:$O$193,5,FALSE))</f>
        <v>Auckland</v>
      </c>
      <c r="G2083" s="1" t="str">
        <f t="shared" si="96"/>
        <v>Vector Limited2004Auckland</v>
      </c>
      <c r="H2083" s="1" t="str">
        <f t="shared" si="97"/>
        <v>Vector Limited2004</v>
      </c>
      <c r="I2083" s="1">
        <f t="shared" si="98"/>
        <v>354.09834999999998</v>
      </c>
    </row>
    <row r="2084" spans="1:9">
      <c r="A2084">
        <v>2005</v>
      </c>
      <c r="B2084" t="s">
        <v>300</v>
      </c>
      <c r="C2084">
        <v>365</v>
      </c>
      <c r="D2084">
        <v>357.93045000000001</v>
      </c>
      <c r="E2084" s="1" t="str">
        <f>IF(ISNA(VLOOKUP(B2084,Mapping!$K$5:$N$193,4,FALSE)),"Not Found",VLOOKUP(B2084,Mapping!$K$5:$N$193,4,FALSE))</f>
        <v>Vector Limited</v>
      </c>
      <c r="F2084" s="1" t="str">
        <f>IF(ISNA(VLOOKUP(B2084,Mapping!$K$5:$O$193,1,FALSE)),"Not Found",VLOOKUP(B2084,Mapping!$K$5:$O$193,5,FALSE))</f>
        <v>Auckland</v>
      </c>
      <c r="G2084" s="1" t="str">
        <f t="shared" si="96"/>
        <v>Vector Limited2005Auckland</v>
      </c>
      <c r="H2084" s="1" t="str">
        <f t="shared" si="97"/>
        <v>Vector Limited2005</v>
      </c>
      <c r="I2084" s="1">
        <f t="shared" si="98"/>
        <v>357.93045000000001</v>
      </c>
    </row>
    <row r="2085" spans="1:9">
      <c r="A2085">
        <v>2006</v>
      </c>
      <c r="B2085" t="s">
        <v>300</v>
      </c>
      <c r="C2085">
        <v>365</v>
      </c>
      <c r="D2085">
        <v>340.38920000000002</v>
      </c>
      <c r="E2085" s="1" t="str">
        <f>IF(ISNA(VLOOKUP(B2085,Mapping!$K$5:$N$193,4,FALSE)),"Not Found",VLOOKUP(B2085,Mapping!$K$5:$N$193,4,FALSE))</f>
        <v>Vector Limited</v>
      </c>
      <c r="F2085" s="1" t="str">
        <f>IF(ISNA(VLOOKUP(B2085,Mapping!$K$5:$O$193,1,FALSE)),"Not Found",VLOOKUP(B2085,Mapping!$K$5:$O$193,5,FALSE))</f>
        <v>Auckland</v>
      </c>
      <c r="G2085" s="1" t="str">
        <f t="shared" si="96"/>
        <v>Vector Limited2006Auckland</v>
      </c>
      <c r="H2085" s="1" t="str">
        <f t="shared" si="97"/>
        <v>Vector Limited2006</v>
      </c>
      <c r="I2085" s="1">
        <f t="shared" si="98"/>
        <v>340.38920000000002</v>
      </c>
    </row>
    <row r="2086" spans="1:9">
      <c r="A2086">
        <v>2007</v>
      </c>
      <c r="B2086" t="s">
        <v>300</v>
      </c>
      <c r="C2086">
        <v>365</v>
      </c>
      <c r="D2086">
        <v>351.28705000000002</v>
      </c>
      <c r="E2086" s="1" t="str">
        <f>IF(ISNA(VLOOKUP(B2086,Mapping!$K$5:$N$193,4,FALSE)),"Not Found",VLOOKUP(B2086,Mapping!$K$5:$N$193,4,FALSE))</f>
        <v>Vector Limited</v>
      </c>
      <c r="F2086" s="1" t="str">
        <f>IF(ISNA(VLOOKUP(B2086,Mapping!$K$5:$O$193,1,FALSE)),"Not Found",VLOOKUP(B2086,Mapping!$K$5:$O$193,5,FALSE))</f>
        <v>Auckland</v>
      </c>
      <c r="G2086" s="1" t="str">
        <f t="shared" si="96"/>
        <v>Vector Limited2007Auckland</v>
      </c>
      <c r="H2086" s="1" t="str">
        <f t="shared" si="97"/>
        <v>Vector Limited2007</v>
      </c>
      <c r="I2086" s="1">
        <f t="shared" si="98"/>
        <v>351.28705000000002</v>
      </c>
    </row>
    <row r="2087" spans="1:9">
      <c r="A2087">
        <v>2008</v>
      </c>
      <c r="B2087" t="s">
        <v>300</v>
      </c>
      <c r="C2087">
        <v>366</v>
      </c>
      <c r="D2087">
        <v>366.33269999999999</v>
      </c>
      <c r="E2087" s="1" t="str">
        <f>IF(ISNA(VLOOKUP(B2087,Mapping!$K$5:$N$193,4,FALSE)),"Not Found",VLOOKUP(B2087,Mapping!$K$5:$N$193,4,FALSE))</f>
        <v>Vector Limited</v>
      </c>
      <c r="F2087" s="1" t="str">
        <f>IF(ISNA(VLOOKUP(B2087,Mapping!$K$5:$O$193,1,FALSE)),"Not Found",VLOOKUP(B2087,Mapping!$K$5:$O$193,5,FALSE))</f>
        <v>Auckland</v>
      </c>
      <c r="G2087" s="1" t="str">
        <f t="shared" si="96"/>
        <v>Vector Limited2008Auckland</v>
      </c>
      <c r="H2087" s="1" t="str">
        <f t="shared" si="97"/>
        <v>Vector Limited2008</v>
      </c>
      <c r="I2087" s="1">
        <f t="shared" si="98"/>
        <v>366.33269999999999</v>
      </c>
    </row>
    <row r="2088" spans="1:9">
      <c r="A2088">
        <v>2009</v>
      </c>
      <c r="B2088" t="s">
        <v>300</v>
      </c>
      <c r="C2088">
        <v>365</v>
      </c>
      <c r="D2088">
        <v>365.51249999999999</v>
      </c>
      <c r="E2088" s="1" t="str">
        <f>IF(ISNA(VLOOKUP(B2088,Mapping!$K$5:$N$193,4,FALSE)),"Not Found",VLOOKUP(B2088,Mapping!$K$5:$N$193,4,FALSE))</f>
        <v>Vector Limited</v>
      </c>
      <c r="F2088" s="1" t="str">
        <f>IF(ISNA(VLOOKUP(B2088,Mapping!$K$5:$O$193,1,FALSE)),"Not Found",VLOOKUP(B2088,Mapping!$K$5:$O$193,5,FALSE))</f>
        <v>Auckland</v>
      </c>
      <c r="G2088" s="1" t="str">
        <f t="shared" si="96"/>
        <v>Vector Limited2009Auckland</v>
      </c>
      <c r="H2088" s="1" t="str">
        <f t="shared" si="97"/>
        <v>Vector Limited2009</v>
      </c>
      <c r="I2088" s="1">
        <f t="shared" si="98"/>
        <v>365.51249999999999</v>
      </c>
    </row>
    <row r="2089" spans="1:9">
      <c r="A2089">
        <v>2010</v>
      </c>
      <c r="B2089" t="s">
        <v>300</v>
      </c>
      <c r="C2089">
        <v>365</v>
      </c>
      <c r="D2089">
        <v>396.53865000000002</v>
      </c>
      <c r="E2089" s="1" t="str">
        <f>IF(ISNA(VLOOKUP(B2089,Mapping!$K$5:$N$193,4,FALSE)),"Not Found",VLOOKUP(B2089,Mapping!$K$5:$N$193,4,FALSE))</f>
        <v>Vector Limited</v>
      </c>
      <c r="F2089" s="1" t="str">
        <f>IF(ISNA(VLOOKUP(B2089,Mapping!$K$5:$O$193,1,FALSE)),"Not Found",VLOOKUP(B2089,Mapping!$K$5:$O$193,5,FALSE))</f>
        <v>Auckland</v>
      </c>
      <c r="G2089" s="1" t="str">
        <f t="shared" si="96"/>
        <v>Vector Limited2010Auckland</v>
      </c>
      <c r="H2089" s="1" t="str">
        <f t="shared" si="97"/>
        <v>Vector Limited2010</v>
      </c>
      <c r="I2089" s="1">
        <f t="shared" si="98"/>
        <v>396.53865000000002</v>
      </c>
    </row>
    <row r="2090" spans="1:9">
      <c r="A2090">
        <v>2011</v>
      </c>
      <c r="B2090" t="s">
        <v>300</v>
      </c>
      <c r="C2090">
        <v>181</v>
      </c>
      <c r="D2090">
        <v>205.49940000000001</v>
      </c>
      <c r="E2090" s="1" t="str">
        <f>IF(ISNA(VLOOKUP(B2090,Mapping!$K$5:$N$193,4,FALSE)),"Not Found",VLOOKUP(B2090,Mapping!$K$5:$N$193,4,FALSE))</f>
        <v>Vector Limited</v>
      </c>
      <c r="F2090" s="1" t="str">
        <f>IF(ISNA(VLOOKUP(B2090,Mapping!$K$5:$O$193,1,FALSE)),"Not Found",VLOOKUP(B2090,Mapping!$K$5:$O$193,5,FALSE))</f>
        <v>Auckland</v>
      </c>
      <c r="G2090" s="1" t="str">
        <f t="shared" si="96"/>
        <v>Vector Limited2011Auckland</v>
      </c>
      <c r="H2090" s="1" t="str">
        <f t="shared" si="97"/>
        <v>Vector Limited2011</v>
      </c>
      <c r="I2090" s="1">
        <f t="shared" si="98"/>
        <v>205.49940000000001</v>
      </c>
    </row>
    <row r="2091" spans="1:9">
      <c r="A2091">
        <v>2001</v>
      </c>
      <c r="B2091" t="s">
        <v>301</v>
      </c>
      <c r="C2091">
        <v>31</v>
      </c>
      <c r="D2091">
        <v>1.9960500000000001</v>
      </c>
      <c r="E2091" s="1" t="str">
        <f>IF(ISNA(VLOOKUP(B2091,Mapping!$K$5:$N$193,4,FALSE)),"Not Found",VLOOKUP(B2091,Mapping!$K$5:$N$193,4,FALSE))</f>
        <v>Not Found</v>
      </c>
      <c r="F2091" s="1" t="str">
        <f>IF(ISNA(VLOOKUP(B2091,Mapping!$K$5:$O$193,1,FALSE)),"Not Found",VLOOKUP(B2091,Mapping!$K$5:$O$193,5,FALSE))</f>
        <v>Not Found</v>
      </c>
      <c r="G2091" s="1" t="str">
        <f t="shared" si="96"/>
        <v>Not Found2001Not Found</v>
      </c>
      <c r="H2091" s="1" t="str">
        <f t="shared" si="97"/>
        <v>Not Found2001</v>
      </c>
      <c r="I2091" s="1">
        <f t="shared" si="98"/>
        <v>1.9960500000000001</v>
      </c>
    </row>
    <row r="2092" spans="1:9">
      <c r="A2092">
        <v>2002</v>
      </c>
      <c r="B2092" t="s">
        <v>301</v>
      </c>
      <c r="C2092">
        <v>365</v>
      </c>
      <c r="D2092">
        <v>28.090499999999999</v>
      </c>
      <c r="E2092" s="1" t="str">
        <f>IF(ISNA(VLOOKUP(B2092,Mapping!$K$5:$N$193,4,FALSE)),"Not Found",VLOOKUP(B2092,Mapping!$K$5:$N$193,4,FALSE))</f>
        <v>Not Found</v>
      </c>
      <c r="F2092" s="1" t="str">
        <f>IF(ISNA(VLOOKUP(B2092,Mapping!$K$5:$O$193,1,FALSE)),"Not Found",VLOOKUP(B2092,Mapping!$K$5:$O$193,5,FALSE))</f>
        <v>Not Found</v>
      </c>
      <c r="G2092" s="1" t="str">
        <f t="shared" si="96"/>
        <v>Not Found2002Not Found</v>
      </c>
      <c r="H2092" s="1" t="str">
        <f t="shared" si="97"/>
        <v>Not Found2002</v>
      </c>
      <c r="I2092" s="1">
        <f t="shared" si="98"/>
        <v>28.090499999999999</v>
      </c>
    </row>
    <row r="2093" spans="1:9">
      <c r="A2093">
        <v>2003</v>
      </c>
      <c r="B2093" t="s">
        <v>301</v>
      </c>
      <c r="C2093">
        <v>365</v>
      </c>
      <c r="D2093">
        <v>30.485800000000001</v>
      </c>
      <c r="E2093" s="1" t="str">
        <f>IF(ISNA(VLOOKUP(B2093,Mapping!$K$5:$N$193,4,FALSE)),"Not Found",VLOOKUP(B2093,Mapping!$K$5:$N$193,4,FALSE))</f>
        <v>Not Found</v>
      </c>
      <c r="F2093" s="1" t="str">
        <f>IF(ISNA(VLOOKUP(B2093,Mapping!$K$5:$O$193,1,FALSE)),"Not Found",VLOOKUP(B2093,Mapping!$K$5:$O$193,5,FALSE))</f>
        <v>Not Found</v>
      </c>
      <c r="G2093" s="1" t="str">
        <f t="shared" si="96"/>
        <v>Not Found2003Not Found</v>
      </c>
      <c r="H2093" s="1" t="str">
        <f t="shared" si="97"/>
        <v>Not Found2003</v>
      </c>
      <c r="I2093" s="1">
        <f t="shared" si="98"/>
        <v>30.485800000000001</v>
      </c>
    </row>
    <row r="2094" spans="1:9">
      <c r="A2094">
        <v>2004</v>
      </c>
      <c r="B2094" t="s">
        <v>301</v>
      </c>
      <c r="C2094">
        <v>363</v>
      </c>
      <c r="D2094">
        <v>30.757149999999999</v>
      </c>
      <c r="E2094" s="1" t="str">
        <f>IF(ISNA(VLOOKUP(B2094,Mapping!$K$5:$N$193,4,FALSE)),"Not Found",VLOOKUP(B2094,Mapping!$K$5:$N$193,4,FALSE))</f>
        <v>Not Found</v>
      </c>
      <c r="F2094" s="1" t="str">
        <f>IF(ISNA(VLOOKUP(B2094,Mapping!$K$5:$O$193,1,FALSE)),"Not Found",VLOOKUP(B2094,Mapping!$K$5:$O$193,5,FALSE))</f>
        <v>Not Found</v>
      </c>
      <c r="G2094" s="1" t="str">
        <f t="shared" si="96"/>
        <v>Not Found2004Not Found</v>
      </c>
      <c r="H2094" s="1" t="str">
        <f t="shared" si="97"/>
        <v>Not Found2004</v>
      </c>
      <c r="I2094" s="1">
        <f t="shared" si="98"/>
        <v>30.757149999999999</v>
      </c>
    </row>
    <row r="2095" spans="1:9">
      <c r="A2095">
        <v>2005</v>
      </c>
      <c r="B2095" t="s">
        <v>301</v>
      </c>
      <c r="C2095">
        <v>365</v>
      </c>
      <c r="D2095">
        <v>32.718649999999997</v>
      </c>
      <c r="E2095" s="1" t="str">
        <f>IF(ISNA(VLOOKUP(B2095,Mapping!$K$5:$N$193,4,FALSE)),"Not Found",VLOOKUP(B2095,Mapping!$K$5:$N$193,4,FALSE))</f>
        <v>Not Found</v>
      </c>
      <c r="F2095" s="1" t="str">
        <f>IF(ISNA(VLOOKUP(B2095,Mapping!$K$5:$O$193,1,FALSE)),"Not Found",VLOOKUP(B2095,Mapping!$K$5:$O$193,5,FALSE))</f>
        <v>Not Found</v>
      </c>
      <c r="G2095" s="1" t="str">
        <f t="shared" si="96"/>
        <v>Not Found2005Not Found</v>
      </c>
      <c r="H2095" s="1" t="str">
        <f t="shared" si="97"/>
        <v>Not Found2005</v>
      </c>
      <c r="I2095" s="1">
        <f t="shared" si="98"/>
        <v>32.718649999999997</v>
      </c>
    </row>
    <row r="2096" spans="1:9">
      <c r="A2096">
        <v>2006</v>
      </c>
      <c r="B2096" t="s">
        <v>301</v>
      </c>
      <c r="C2096">
        <v>365</v>
      </c>
      <c r="D2096">
        <v>34.192450000000001</v>
      </c>
      <c r="E2096" s="1" t="str">
        <f>IF(ISNA(VLOOKUP(B2096,Mapping!$K$5:$N$193,4,FALSE)),"Not Found",VLOOKUP(B2096,Mapping!$K$5:$N$193,4,FALSE))</f>
        <v>Not Found</v>
      </c>
      <c r="F2096" s="1" t="str">
        <f>IF(ISNA(VLOOKUP(B2096,Mapping!$K$5:$O$193,1,FALSE)),"Not Found",VLOOKUP(B2096,Mapping!$K$5:$O$193,5,FALSE))</f>
        <v>Not Found</v>
      </c>
      <c r="G2096" s="1" t="str">
        <f t="shared" si="96"/>
        <v>Not Found2006Not Found</v>
      </c>
      <c r="H2096" s="1" t="str">
        <f t="shared" si="97"/>
        <v>Not Found2006</v>
      </c>
      <c r="I2096" s="1">
        <f t="shared" si="98"/>
        <v>34.192450000000001</v>
      </c>
    </row>
    <row r="2097" spans="1:9">
      <c r="A2097">
        <v>2007</v>
      </c>
      <c r="B2097" t="s">
        <v>301</v>
      </c>
      <c r="C2097">
        <v>365</v>
      </c>
      <c r="D2097">
        <v>34.9876</v>
      </c>
      <c r="E2097" s="1" t="str">
        <f>IF(ISNA(VLOOKUP(B2097,Mapping!$K$5:$N$193,4,FALSE)),"Not Found",VLOOKUP(B2097,Mapping!$K$5:$N$193,4,FALSE))</f>
        <v>Not Found</v>
      </c>
      <c r="F2097" s="1" t="str">
        <f>IF(ISNA(VLOOKUP(B2097,Mapping!$K$5:$O$193,1,FALSE)),"Not Found",VLOOKUP(B2097,Mapping!$K$5:$O$193,5,FALSE))</f>
        <v>Not Found</v>
      </c>
      <c r="G2097" s="1" t="str">
        <f t="shared" si="96"/>
        <v>Not Found2007Not Found</v>
      </c>
      <c r="H2097" s="1" t="str">
        <f t="shared" si="97"/>
        <v>Not Found2007</v>
      </c>
      <c r="I2097" s="1">
        <f t="shared" si="98"/>
        <v>34.9876</v>
      </c>
    </row>
    <row r="2098" spans="1:9">
      <c r="A2098">
        <v>2008</v>
      </c>
      <c r="B2098" t="s">
        <v>301</v>
      </c>
      <c r="C2098">
        <v>91</v>
      </c>
      <c r="D2098">
        <v>9.2051499999999997</v>
      </c>
      <c r="E2098" s="1" t="str">
        <f>IF(ISNA(VLOOKUP(B2098,Mapping!$K$5:$N$193,4,FALSE)),"Not Found",VLOOKUP(B2098,Mapping!$K$5:$N$193,4,FALSE))</f>
        <v>Not Found</v>
      </c>
      <c r="F2098" s="1" t="str">
        <f>IF(ISNA(VLOOKUP(B2098,Mapping!$K$5:$O$193,1,FALSE)),"Not Found",VLOOKUP(B2098,Mapping!$K$5:$O$193,5,FALSE))</f>
        <v>Not Found</v>
      </c>
      <c r="G2098" s="1" t="str">
        <f t="shared" si="96"/>
        <v>Not Found2008Not Found</v>
      </c>
      <c r="H2098" s="1" t="str">
        <f t="shared" si="97"/>
        <v>Not Found2008</v>
      </c>
      <c r="I2098" s="1">
        <f t="shared" si="98"/>
        <v>9.2051499999999997</v>
      </c>
    </row>
    <row r="2099" spans="1:9">
      <c r="A2099">
        <v>2000</v>
      </c>
      <c r="B2099" t="s">
        <v>302</v>
      </c>
      <c r="C2099">
        <v>366</v>
      </c>
      <c r="D2099">
        <v>147.68940000000001</v>
      </c>
      <c r="E2099" s="1" t="str">
        <f>IF(ISNA(VLOOKUP(B2099,Mapping!$K$5:$N$193,4,FALSE)),"Not Found",VLOOKUP(B2099,Mapping!$K$5:$N$193,4,FALSE))</f>
        <v>Powerco Ltd</v>
      </c>
      <c r="F2099" s="1" t="str">
        <f>IF(ISNA(VLOOKUP(B2099,Mapping!$K$5:$O$193,1,FALSE)),"Not Found",VLOOKUP(B2099,Mapping!$K$5:$O$193,5,FALSE))</f>
        <v>Waikato</v>
      </c>
      <c r="G2099" s="1" t="str">
        <f t="shared" si="96"/>
        <v>Powerco Ltd2000Waikato</v>
      </c>
      <c r="H2099" s="1" t="str">
        <f t="shared" si="97"/>
        <v>Powerco Ltd2000</v>
      </c>
      <c r="I2099" s="1">
        <f t="shared" si="98"/>
        <v>147.68940000000001</v>
      </c>
    </row>
    <row r="2100" spans="1:9">
      <c r="A2100">
        <v>2001</v>
      </c>
      <c r="B2100" t="s">
        <v>302</v>
      </c>
      <c r="C2100">
        <v>365</v>
      </c>
      <c r="D2100">
        <v>150.20595</v>
      </c>
      <c r="E2100" s="1" t="str">
        <f>IF(ISNA(VLOOKUP(B2100,Mapping!$K$5:$N$193,4,FALSE)),"Not Found",VLOOKUP(B2100,Mapping!$K$5:$N$193,4,FALSE))</f>
        <v>Powerco Ltd</v>
      </c>
      <c r="F2100" s="1" t="str">
        <f>IF(ISNA(VLOOKUP(B2100,Mapping!$K$5:$O$193,1,FALSE)),"Not Found",VLOOKUP(B2100,Mapping!$K$5:$O$193,5,FALSE))</f>
        <v>Waikato</v>
      </c>
      <c r="G2100" s="1" t="str">
        <f t="shared" si="96"/>
        <v>Powerco Ltd2001Waikato</v>
      </c>
      <c r="H2100" s="1" t="str">
        <f t="shared" si="97"/>
        <v>Powerco Ltd2001</v>
      </c>
      <c r="I2100" s="1">
        <f t="shared" si="98"/>
        <v>150.20595</v>
      </c>
    </row>
    <row r="2101" spans="1:9">
      <c r="A2101">
        <v>2002</v>
      </c>
      <c r="B2101" t="s">
        <v>302</v>
      </c>
      <c r="C2101">
        <v>365</v>
      </c>
      <c r="D2101">
        <v>152.93090000000001</v>
      </c>
      <c r="E2101" s="1" t="str">
        <f>IF(ISNA(VLOOKUP(B2101,Mapping!$K$5:$N$193,4,FALSE)),"Not Found",VLOOKUP(B2101,Mapping!$K$5:$N$193,4,FALSE))</f>
        <v>Powerco Ltd</v>
      </c>
      <c r="F2101" s="1" t="str">
        <f>IF(ISNA(VLOOKUP(B2101,Mapping!$K$5:$O$193,1,FALSE)),"Not Found",VLOOKUP(B2101,Mapping!$K$5:$O$193,5,FALSE))</f>
        <v>Waikato</v>
      </c>
      <c r="G2101" s="1" t="str">
        <f t="shared" si="96"/>
        <v>Powerco Ltd2002Waikato</v>
      </c>
      <c r="H2101" s="1" t="str">
        <f t="shared" si="97"/>
        <v>Powerco Ltd2002</v>
      </c>
      <c r="I2101" s="1">
        <f t="shared" si="98"/>
        <v>152.93090000000001</v>
      </c>
    </row>
    <row r="2102" spans="1:9">
      <c r="A2102">
        <v>2003</v>
      </c>
      <c r="B2102" t="s">
        <v>302</v>
      </c>
      <c r="C2102">
        <v>365</v>
      </c>
      <c r="D2102">
        <v>153.94460000000001</v>
      </c>
      <c r="E2102" s="1" t="str">
        <f>IF(ISNA(VLOOKUP(B2102,Mapping!$K$5:$N$193,4,FALSE)),"Not Found",VLOOKUP(B2102,Mapping!$K$5:$N$193,4,FALSE))</f>
        <v>Powerco Ltd</v>
      </c>
      <c r="F2102" s="1" t="str">
        <f>IF(ISNA(VLOOKUP(B2102,Mapping!$K$5:$O$193,1,FALSE)),"Not Found",VLOOKUP(B2102,Mapping!$K$5:$O$193,5,FALSE))</f>
        <v>Waikato</v>
      </c>
      <c r="G2102" s="1" t="str">
        <f t="shared" si="96"/>
        <v>Powerco Ltd2003Waikato</v>
      </c>
      <c r="H2102" s="1" t="str">
        <f t="shared" si="97"/>
        <v>Powerco Ltd2003</v>
      </c>
      <c r="I2102" s="1">
        <f t="shared" si="98"/>
        <v>153.94460000000001</v>
      </c>
    </row>
    <row r="2103" spans="1:9">
      <c r="A2103">
        <v>2004</v>
      </c>
      <c r="B2103" t="s">
        <v>302</v>
      </c>
      <c r="C2103">
        <v>366</v>
      </c>
      <c r="D2103">
        <v>162.81045</v>
      </c>
      <c r="E2103" s="1" t="str">
        <f>IF(ISNA(VLOOKUP(B2103,Mapping!$K$5:$N$193,4,FALSE)),"Not Found",VLOOKUP(B2103,Mapping!$K$5:$N$193,4,FALSE))</f>
        <v>Powerco Ltd</v>
      </c>
      <c r="F2103" s="1" t="str">
        <f>IF(ISNA(VLOOKUP(B2103,Mapping!$K$5:$O$193,1,FALSE)),"Not Found",VLOOKUP(B2103,Mapping!$K$5:$O$193,5,FALSE))</f>
        <v>Waikato</v>
      </c>
      <c r="G2103" s="1" t="str">
        <f t="shared" si="96"/>
        <v>Powerco Ltd2004Waikato</v>
      </c>
      <c r="H2103" s="1" t="str">
        <f t="shared" si="97"/>
        <v>Powerco Ltd2004</v>
      </c>
      <c r="I2103" s="1">
        <f t="shared" si="98"/>
        <v>162.81045</v>
      </c>
    </row>
    <row r="2104" spans="1:9">
      <c r="A2104">
        <v>2005</v>
      </c>
      <c r="B2104" t="s">
        <v>302</v>
      </c>
      <c r="C2104">
        <v>365</v>
      </c>
      <c r="D2104">
        <v>163.80334999999999</v>
      </c>
      <c r="E2104" s="1" t="str">
        <f>IF(ISNA(VLOOKUP(B2104,Mapping!$K$5:$N$193,4,FALSE)),"Not Found",VLOOKUP(B2104,Mapping!$K$5:$N$193,4,FALSE))</f>
        <v>Powerco Ltd</v>
      </c>
      <c r="F2104" s="1" t="str">
        <f>IF(ISNA(VLOOKUP(B2104,Mapping!$K$5:$O$193,1,FALSE)),"Not Found",VLOOKUP(B2104,Mapping!$K$5:$O$193,5,FALSE))</f>
        <v>Waikato</v>
      </c>
      <c r="G2104" s="1" t="str">
        <f t="shared" si="96"/>
        <v>Powerco Ltd2005Waikato</v>
      </c>
      <c r="H2104" s="1" t="str">
        <f t="shared" si="97"/>
        <v>Powerco Ltd2005</v>
      </c>
      <c r="I2104" s="1">
        <f t="shared" si="98"/>
        <v>163.80334999999999</v>
      </c>
    </row>
    <row r="2105" spans="1:9">
      <c r="A2105">
        <v>2006</v>
      </c>
      <c r="B2105" t="s">
        <v>302</v>
      </c>
      <c r="C2105">
        <v>365</v>
      </c>
      <c r="D2105">
        <v>164.72425000000001</v>
      </c>
      <c r="E2105" s="1" t="str">
        <f>IF(ISNA(VLOOKUP(B2105,Mapping!$K$5:$N$193,4,FALSE)),"Not Found",VLOOKUP(B2105,Mapping!$K$5:$N$193,4,FALSE))</f>
        <v>Powerco Ltd</v>
      </c>
      <c r="F2105" s="1" t="str">
        <f>IF(ISNA(VLOOKUP(B2105,Mapping!$K$5:$O$193,1,FALSE)),"Not Found",VLOOKUP(B2105,Mapping!$K$5:$O$193,5,FALSE))</f>
        <v>Waikato</v>
      </c>
      <c r="G2105" s="1" t="str">
        <f t="shared" si="96"/>
        <v>Powerco Ltd2006Waikato</v>
      </c>
      <c r="H2105" s="1" t="str">
        <f t="shared" si="97"/>
        <v>Powerco Ltd2006</v>
      </c>
      <c r="I2105" s="1">
        <f t="shared" si="98"/>
        <v>164.72425000000001</v>
      </c>
    </row>
    <row r="2106" spans="1:9">
      <c r="A2106">
        <v>2007</v>
      </c>
      <c r="B2106" t="s">
        <v>302</v>
      </c>
      <c r="C2106">
        <v>365</v>
      </c>
      <c r="D2106">
        <v>161.38220000000001</v>
      </c>
      <c r="E2106" s="1" t="str">
        <f>IF(ISNA(VLOOKUP(B2106,Mapping!$K$5:$N$193,4,FALSE)),"Not Found",VLOOKUP(B2106,Mapping!$K$5:$N$193,4,FALSE))</f>
        <v>Powerco Ltd</v>
      </c>
      <c r="F2106" s="1" t="str">
        <f>IF(ISNA(VLOOKUP(B2106,Mapping!$K$5:$O$193,1,FALSE)),"Not Found",VLOOKUP(B2106,Mapping!$K$5:$O$193,5,FALSE))</f>
        <v>Waikato</v>
      </c>
      <c r="G2106" s="1" t="str">
        <f t="shared" si="96"/>
        <v>Powerco Ltd2007Waikato</v>
      </c>
      <c r="H2106" s="1" t="str">
        <f t="shared" si="97"/>
        <v>Powerco Ltd2007</v>
      </c>
      <c r="I2106" s="1">
        <f t="shared" si="98"/>
        <v>161.38220000000001</v>
      </c>
    </row>
    <row r="2107" spans="1:9">
      <c r="A2107">
        <v>2008</v>
      </c>
      <c r="B2107" t="s">
        <v>302</v>
      </c>
      <c r="C2107">
        <v>366</v>
      </c>
      <c r="D2107">
        <v>181.47800000000001</v>
      </c>
      <c r="E2107" s="1" t="str">
        <f>IF(ISNA(VLOOKUP(B2107,Mapping!$K$5:$N$193,4,FALSE)),"Not Found",VLOOKUP(B2107,Mapping!$K$5:$N$193,4,FALSE))</f>
        <v>Powerco Ltd</v>
      </c>
      <c r="F2107" s="1" t="str">
        <f>IF(ISNA(VLOOKUP(B2107,Mapping!$K$5:$O$193,1,FALSE)),"Not Found",VLOOKUP(B2107,Mapping!$K$5:$O$193,5,FALSE))</f>
        <v>Waikato</v>
      </c>
      <c r="G2107" s="1" t="str">
        <f t="shared" si="96"/>
        <v>Powerco Ltd2008Waikato</v>
      </c>
      <c r="H2107" s="1" t="str">
        <f t="shared" si="97"/>
        <v>Powerco Ltd2008</v>
      </c>
      <c r="I2107" s="1">
        <f t="shared" si="98"/>
        <v>181.47800000000001</v>
      </c>
    </row>
    <row r="2108" spans="1:9">
      <c r="A2108">
        <v>2009</v>
      </c>
      <c r="B2108" t="s">
        <v>302</v>
      </c>
      <c r="C2108">
        <v>365</v>
      </c>
      <c r="D2108">
        <v>173.71355</v>
      </c>
      <c r="E2108" s="1" t="str">
        <f>IF(ISNA(VLOOKUP(B2108,Mapping!$K$5:$N$193,4,FALSE)),"Not Found",VLOOKUP(B2108,Mapping!$K$5:$N$193,4,FALSE))</f>
        <v>Powerco Ltd</v>
      </c>
      <c r="F2108" s="1" t="str">
        <f>IF(ISNA(VLOOKUP(B2108,Mapping!$K$5:$O$193,1,FALSE)),"Not Found",VLOOKUP(B2108,Mapping!$K$5:$O$193,5,FALSE))</f>
        <v>Waikato</v>
      </c>
      <c r="G2108" s="1" t="str">
        <f t="shared" si="96"/>
        <v>Powerco Ltd2009Waikato</v>
      </c>
      <c r="H2108" s="1" t="str">
        <f t="shared" si="97"/>
        <v>Powerco Ltd2009</v>
      </c>
      <c r="I2108" s="1">
        <f t="shared" si="98"/>
        <v>173.71355</v>
      </c>
    </row>
    <row r="2109" spans="1:9">
      <c r="A2109">
        <v>2010</v>
      </c>
      <c r="B2109" t="s">
        <v>302</v>
      </c>
      <c r="C2109">
        <v>365</v>
      </c>
      <c r="D2109">
        <v>184.45179999999999</v>
      </c>
      <c r="E2109" s="1" t="str">
        <f>IF(ISNA(VLOOKUP(B2109,Mapping!$K$5:$N$193,4,FALSE)),"Not Found",VLOOKUP(B2109,Mapping!$K$5:$N$193,4,FALSE))</f>
        <v>Powerco Ltd</v>
      </c>
      <c r="F2109" s="1" t="str">
        <f>IF(ISNA(VLOOKUP(B2109,Mapping!$K$5:$O$193,1,FALSE)),"Not Found",VLOOKUP(B2109,Mapping!$K$5:$O$193,5,FALSE))</f>
        <v>Waikato</v>
      </c>
      <c r="G2109" s="1" t="str">
        <f t="shared" si="96"/>
        <v>Powerco Ltd2010Waikato</v>
      </c>
      <c r="H2109" s="1" t="str">
        <f t="shared" si="97"/>
        <v>Powerco Ltd2010</v>
      </c>
      <c r="I2109" s="1">
        <f t="shared" si="98"/>
        <v>184.45179999999999</v>
      </c>
    </row>
    <row r="2110" spans="1:9">
      <c r="A2110">
        <v>2011</v>
      </c>
      <c r="B2110" t="s">
        <v>302</v>
      </c>
      <c r="C2110">
        <v>181</v>
      </c>
      <c r="D2110">
        <v>91.415599999999998</v>
      </c>
      <c r="E2110" s="1" t="str">
        <f>IF(ISNA(VLOOKUP(B2110,Mapping!$K$5:$N$193,4,FALSE)),"Not Found",VLOOKUP(B2110,Mapping!$K$5:$N$193,4,FALSE))</f>
        <v>Powerco Ltd</v>
      </c>
      <c r="F2110" s="1" t="str">
        <f>IF(ISNA(VLOOKUP(B2110,Mapping!$K$5:$O$193,1,FALSE)),"Not Found",VLOOKUP(B2110,Mapping!$K$5:$O$193,5,FALSE))</f>
        <v>Waikato</v>
      </c>
      <c r="G2110" s="1" t="str">
        <f t="shared" si="96"/>
        <v>Powerco Ltd2011Waikato</v>
      </c>
      <c r="H2110" s="1" t="str">
        <f t="shared" si="97"/>
        <v>Powerco Ltd2011</v>
      </c>
      <c r="I2110" s="1">
        <f t="shared" si="98"/>
        <v>91.415599999999998</v>
      </c>
    </row>
    <row r="2111" spans="1:9">
      <c r="A2111">
        <v>2000</v>
      </c>
      <c r="B2111" t="s">
        <v>303</v>
      </c>
      <c r="C2111">
        <v>366</v>
      </c>
      <c r="D2111">
        <v>39.048250000000003</v>
      </c>
      <c r="E2111" s="1" t="str">
        <f>IF(ISNA(VLOOKUP(B2111,Mapping!$K$5:$N$193,4,FALSE)),"Not Found",VLOOKUP(B2111,Mapping!$K$5:$N$193,4,FALSE))</f>
        <v>Not Found</v>
      </c>
      <c r="F2111" s="1" t="str">
        <f>IF(ISNA(VLOOKUP(B2111,Mapping!$K$5:$O$193,1,FALSE)),"Not Found",VLOOKUP(B2111,Mapping!$K$5:$O$193,5,FALSE))</f>
        <v>Not Found</v>
      </c>
      <c r="G2111" s="1" t="str">
        <f t="shared" si="96"/>
        <v>Not Found2000Not Found</v>
      </c>
      <c r="H2111" s="1" t="str">
        <f t="shared" si="97"/>
        <v>Not Found2000</v>
      </c>
      <c r="I2111" s="1">
        <f t="shared" si="98"/>
        <v>39.048250000000003</v>
      </c>
    </row>
    <row r="2112" spans="1:9">
      <c r="A2112">
        <v>2001</v>
      </c>
      <c r="B2112" t="s">
        <v>303</v>
      </c>
      <c r="C2112">
        <v>365</v>
      </c>
      <c r="D2112">
        <v>39.447150000000001</v>
      </c>
      <c r="E2112" s="1" t="str">
        <f>IF(ISNA(VLOOKUP(B2112,Mapping!$K$5:$N$193,4,FALSE)),"Not Found",VLOOKUP(B2112,Mapping!$K$5:$N$193,4,FALSE))</f>
        <v>Not Found</v>
      </c>
      <c r="F2112" s="1" t="str">
        <f>IF(ISNA(VLOOKUP(B2112,Mapping!$K$5:$O$193,1,FALSE)),"Not Found",VLOOKUP(B2112,Mapping!$K$5:$O$193,5,FALSE))</f>
        <v>Not Found</v>
      </c>
      <c r="G2112" s="1" t="str">
        <f t="shared" si="96"/>
        <v>Not Found2001Not Found</v>
      </c>
      <c r="H2112" s="1" t="str">
        <f t="shared" si="97"/>
        <v>Not Found2001</v>
      </c>
      <c r="I2112" s="1">
        <f t="shared" si="98"/>
        <v>39.447150000000001</v>
      </c>
    </row>
    <row r="2113" spans="1:9">
      <c r="A2113">
        <v>2002</v>
      </c>
      <c r="B2113" t="s">
        <v>303</v>
      </c>
      <c r="C2113">
        <v>365</v>
      </c>
      <c r="D2113">
        <v>38.65455</v>
      </c>
      <c r="E2113" s="1" t="str">
        <f>IF(ISNA(VLOOKUP(B2113,Mapping!$K$5:$N$193,4,FALSE)),"Not Found",VLOOKUP(B2113,Mapping!$K$5:$N$193,4,FALSE))</f>
        <v>Not Found</v>
      </c>
      <c r="F2113" s="1" t="str">
        <f>IF(ISNA(VLOOKUP(B2113,Mapping!$K$5:$O$193,1,FALSE)),"Not Found",VLOOKUP(B2113,Mapping!$K$5:$O$193,5,FALSE))</f>
        <v>Not Found</v>
      </c>
      <c r="G2113" s="1" t="str">
        <f t="shared" si="96"/>
        <v>Not Found2002Not Found</v>
      </c>
      <c r="H2113" s="1" t="str">
        <f t="shared" si="97"/>
        <v>Not Found2002</v>
      </c>
      <c r="I2113" s="1">
        <f t="shared" si="98"/>
        <v>38.65455</v>
      </c>
    </row>
    <row r="2114" spans="1:9">
      <c r="A2114">
        <v>2003</v>
      </c>
      <c r="B2114" t="s">
        <v>303</v>
      </c>
      <c r="C2114">
        <v>365</v>
      </c>
      <c r="D2114">
        <v>38.856200000000001</v>
      </c>
      <c r="E2114" s="1" t="str">
        <f>IF(ISNA(VLOOKUP(B2114,Mapping!$K$5:$N$193,4,FALSE)),"Not Found",VLOOKUP(B2114,Mapping!$K$5:$N$193,4,FALSE))</f>
        <v>Not Found</v>
      </c>
      <c r="F2114" s="1" t="str">
        <f>IF(ISNA(VLOOKUP(B2114,Mapping!$K$5:$O$193,1,FALSE)),"Not Found",VLOOKUP(B2114,Mapping!$K$5:$O$193,5,FALSE))</f>
        <v>Not Found</v>
      </c>
      <c r="G2114" s="1" t="str">
        <f t="shared" ref="G2114:G2177" si="99">+E2114&amp;A2114&amp;F2114</f>
        <v>Not Found2003Not Found</v>
      </c>
      <c r="H2114" s="1" t="str">
        <f t="shared" si="97"/>
        <v>Not Found2003</v>
      </c>
      <c r="I2114" s="1">
        <f t="shared" si="98"/>
        <v>38.856200000000001</v>
      </c>
    </row>
    <row r="2115" spans="1:9">
      <c r="A2115">
        <v>2004</v>
      </c>
      <c r="B2115" t="s">
        <v>303</v>
      </c>
      <c r="C2115">
        <v>366</v>
      </c>
      <c r="D2115">
        <v>12.914400000000001</v>
      </c>
      <c r="E2115" s="1" t="str">
        <f>IF(ISNA(VLOOKUP(B2115,Mapping!$K$5:$N$193,4,FALSE)),"Not Found",VLOOKUP(B2115,Mapping!$K$5:$N$193,4,FALSE))</f>
        <v>Not Found</v>
      </c>
      <c r="F2115" s="1" t="str">
        <f>IF(ISNA(VLOOKUP(B2115,Mapping!$K$5:$O$193,1,FALSE)),"Not Found",VLOOKUP(B2115,Mapping!$K$5:$O$193,5,FALSE))</f>
        <v>Not Found</v>
      </c>
      <c r="G2115" s="1" t="str">
        <f t="shared" si="99"/>
        <v>Not Found2004Not Found</v>
      </c>
      <c r="H2115" s="1" t="str">
        <f t="shared" ref="H2115:H2178" si="100">+E2115&amp;A2115</f>
        <v>Not Found2004</v>
      </c>
      <c r="I2115" s="1">
        <f t="shared" ref="I2115:I2178" si="101">+D2115</f>
        <v>12.914400000000001</v>
      </c>
    </row>
    <row r="2116" spans="1:9">
      <c r="A2116">
        <v>2000</v>
      </c>
      <c r="B2116" t="s">
        <v>304</v>
      </c>
      <c r="C2116">
        <v>366</v>
      </c>
      <c r="D2116">
        <v>46.403599999999997</v>
      </c>
      <c r="E2116" s="1" t="str">
        <f>IF(ISNA(VLOOKUP(B2116,Mapping!$K$5:$N$193,4,FALSE)),"Not Found",VLOOKUP(B2116,Mapping!$K$5:$N$193,4,FALSE))</f>
        <v>MainPower NZ Ltd</v>
      </c>
      <c r="F2116" s="1" t="str">
        <f>IF(ISNA(VLOOKUP(B2116,Mapping!$K$5:$O$193,1,FALSE)),"Not Found",VLOOKUP(B2116,Mapping!$K$5:$O$193,5,FALSE))</f>
        <v>Canterbury</v>
      </c>
      <c r="G2116" s="1" t="str">
        <f t="shared" si="99"/>
        <v>MainPower NZ Ltd2000Canterbury</v>
      </c>
      <c r="H2116" s="1" t="str">
        <f t="shared" si="100"/>
        <v>MainPower NZ Ltd2000</v>
      </c>
      <c r="I2116" s="1">
        <f t="shared" si="101"/>
        <v>46.403599999999997</v>
      </c>
    </row>
    <row r="2117" spans="1:9">
      <c r="A2117">
        <v>2001</v>
      </c>
      <c r="B2117" t="s">
        <v>304</v>
      </c>
      <c r="C2117">
        <v>365</v>
      </c>
      <c r="D2117">
        <v>49.740349999999999</v>
      </c>
      <c r="E2117" s="1" t="str">
        <f>IF(ISNA(VLOOKUP(B2117,Mapping!$K$5:$N$193,4,FALSE)),"Not Found",VLOOKUP(B2117,Mapping!$K$5:$N$193,4,FALSE))</f>
        <v>MainPower NZ Ltd</v>
      </c>
      <c r="F2117" s="1" t="str">
        <f>IF(ISNA(VLOOKUP(B2117,Mapping!$K$5:$O$193,1,FALSE)),"Not Found",VLOOKUP(B2117,Mapping!$K$5:$O$193,5,FALSE))</f>
        <v>Canterbury</v>
      </c>
      <c r="G2117" s="1" t="str">
        <f t="shared" si="99"/>
        <v>MainPower NZ Ltd2001Canterbury</v>
      </c>
      <c r="H2117" s="1" t="str">
        <f t="shared" si="100"/>
        <v>MainPower NZ Ltd2001</v>
      </c>
      <c r="I2117" s="1">
        <f t="shared" si="101"/>
        <v>49.740349999999999</v>
      </c>
    </row>
    <row r="2118" spans="1:9">
      <c r="A2118">
        <v>2002</v>
      </c>
      <c r="B2118" t="s">
        <v>304</v>
      </c>
      <c r="C2118">
        <v>365</v>
      </c>
      <c r="D2118">
        <v>55.80885</v>
      </c>
      <c r="E2118" s="1" t="str">
        <f>IF(ISNA(VLOOKUP(B2118,Mapping!$K$5:$N$193,4,FALSE)),"Not Found",VLOOKUP(B2118,Mapping!$K$5:$N$193,4,FALSE))</f>
        <v>MainPower NZ Ltd</v>
      </c>
      <c r="F2118" s="1" t="str">
        <f>IF(ISNA(VLOOKUP(B2118,Mapping!$K$5:$O$193,1,FALSE)),"Not Found",VLOOKUP(B2118,Mapping!$K$5:$O$193,5,FALSE))</f>
        <v>Canterbury</v>
      </c>
      <c r="G2118" s="1" t="str">
        <f t="shared" si="99"/>
        <v>MainPower NZ Ltd2002Canterbury</v>
      </c>
      <c r="H2118" s="1" t="str">
        <f t="shared" si="100"/>
        <v>MainPower NZ Ltd2002</v>
      </c>
      <c r="I2118" s="1">
        <f t="shared" si="101"/>
        <v>55.80885</v>
      </c>
    </row>
    <row r="2119" spans="1:9">
      <c r="A2119">
        <v>2003</v>
      </c>
      <c r="B2119" t="s">
        <v>304</v>
      </c>
      <c r="C2119">
        <v>365</v>
      </c>
      <c r="D2119">
        <v>53.608849999999997</v>
      </c>
      <c r="E2119" s="1" t="str">
        <f>IF(ISNA(VLOOKUP(B2119,Mapping!$K$5:$N$193,4,FALSE)),"Not Found",VLOOKUP(B2119,Mapping!$K$5:$N$193,4,FALSE))</f>
        <v>MainPower NZ Ltd</v>
      </c>
      <c r="F2119" s="1" t="str">
        <f>IF(ISNA(VLOOKUP(B2119,Mapping!$K$5:$O$193,1,FALSE)),"Not Found",VLOOKUP(B2119,Mapping!$K$5:$O$193,5,FALSE))</f>
        <v>Canterbury</v>
      </c>
      <c r="G2119" s="1" t="str">
        <f t="shared" si="99"/>
        <v>MainPower NZ Ltd2003Canterbury</v>
      </c>
      <c r="H2119" s="1" t="str">
        <f t="shared" si="100"/>
        <v>MainPower NZ Ltd2003</v>
      </c>
      <c r="I2119" s="1">
        <f t="shared" si="101"/>
        <v>53.608849999999997</v>
      </c>
    </row>
    <row r="2120" spans="1:9">
      <c r="A2120">
        <v>2004</v>
      </c>
      <c r="B2120" t="s">
        <v>304</v>
      </c>
      <c r="C2120">
        <v>366</v>
      </c>
      <c r="D2120">
        <v>56.24785</v>
      </c>
      <c r="E2120" s="1" t="str">
        <f>IF(ISNA(VLOOKUP(B2120,Mapping!$K$5:$N$193,4,FALSE)),"Not Found",VLOOKUP(B2120,Mapping!$K$5:$N$193,4,FALSE))</f>
        <v>MainPower NZ Ltd</v>
      </c>
      <c r="F2120" s="1" t="str">
        <f>IF(ISNA(VLOOKUP(B2120,Mapping!$K$5:$O$193,1,FALSE)),"Not Found",VLOOKUP(B2120,Mapping!$K$5:$O$193,5,FALSE))</f>
        <v>Canterbury</v>
      </c>
      <c r="G2120" s="1" t="str">
        <f t="shared" si="99"/>
        <v>MainPower NZ Ltd2004Canterbury</v>
      </c>
      <c r="H2120" s="1" t="str">
        <f t="shared" si="100"/>
        <v>MainPower NZ Ltd2004</v>
      </c>
      <c r="I2120" s="1">
        <f t="shared" si="101"/>
        <v>56.24785</v>
      </c>
    </row>
    <row r="2121" spans="1:9">
      <c r="A2121">
        <v>2005</v>
      </c>
      <c r="B2121" t="s">
        <v>304</v>
      </c>
      <c r="C2121">
        <v>365</v>
      </c>
      <c r="D2121">
        <v>59.410800000000002</v>
      </c>
      <c r="E2121" s="1" t="str">
        <f>IF(ISNA(VLOOKUP(B2121,Mapping!$K$5:$N$193,4,FALSE)),"Not Found",VLOOKUP(B2121,Mapping!$K$5:$N$193,4,FALSE))</f>
        <v>MainPower NZ Ltd</v>
      </c>
      <c r="F2121" s="1" t="str">
        <f>IF(ISNA(VLOOKUP(B2121,Mapping!$K$5:$O$193,1,FALSE)),"Not Found",VLOOKUP(B2121,Mapping!$K$5:$O$193,5,FALSE))</f>
        <v>Canterbury</v>
      </c>
      <c r="G2121" s="1" t="str">
        <f t="shared" si="99"/>
        <v>MainPower NZ Ltd2005Canterbury</v>
      </c>
      <c r="H2121" s="1" t="str">
        <f t="shared" si="100"/>
        <v>MainPower NZ Ltd2005</v>
      </c>
      <c r="I2121" s="1">
        <f t="shared" si="101"/>
        <v>59.410800000000002</v>
      </c>
    </row>
    <row r="2122" spans="1:9">
      <c r="A2122">
        <v>2006</v>
      </c>
      <c r="B2122" t="s">
        <v>304</v>
      </c>
      <c r="C2122">
        <v>365</v>
      </c>
      <c r="D2122">
        <v>58.130549999999999</v>
      </c>
      <c r="E2122" s="1" t="str">
        <f>IF(ISNA(VLOOKUP(B2122,Mapping!$K$5:$N$193,4,FALSE)),"Not Found",VLOOKUP(B2122,Mapping!$K$5:$N$193,4,FALSE))</f>
        <v>MainPower NZ Ltd</v>
      </c>
      <c r="F2122" s="1" t="str">
        <f>IF(ISNA(VLOOKUP(B2122,Mapping!$K$5:$O$193,1,FALSE)),"Not Found",VLOOKUP(B2122,Mapping!$K$5:$O$193,5,FALSE))</f>
        <v>Canterbury</v>
      </c>
      <c r="G2122" s="1" t="str">
        <f t="shared" si="99"/>
        <v>MainPower NZ Ltd2006Canterbury</v>
      </c>
      <c r="H2122" s="1" t="str">
        <f t="shared" si="100"/>
        <v>MainPower NZ Ltd2006</v>
      </c>
      <c r="I2122" s="1">
        <f t="shared" si="101"/>
        <v>58.130549999999999</v>
      </c>
    </row>
    <row r="2123" spans="1:9">
      <c r="A2123">
        <v>2007</v>
      </c>
      <c r="B2123" t="s">
        <v>304</v>
      </c>
      <c r="C2123">
        <v>365</v>
      </c>
      <c r="D2123">
        <v>59.837949999999999</v>
      </c>
      <c r="E2123" s="1" t="str">
        <f>IF(ISNA(VLOOKUP(B2123,Mapping!$K$5:$N$193,4,FALSE)),"Not Found",VLOOKUP(B2123,Mapping!$K$5:$N$193,4,FALSE))</f>
        <v>MainPower NZ Ltd</v>
      </c>
      <c r="F2123" s="1" t="str">
        <f>IF(ISNA(VLOOKUP(B2123,Mapping!$K$5:$O$193,1,FALSE)),"Not Found",VLOOKUP(B2123,Mapping!$K$5:$O$193,5,FALSE))</f>
        <v>Canterbury</v>
      </c>
      <c r="G2123" s="1" t="str">
        <f t="shared" si="99"/>
        <v>MainPower NZ Ltd2007Canterbury</v>
      </c>
      <c r="H2123" s="1" t="str">
        <f t="shared" si="100"/>
        <v>MainPower NZ Ltd2007</v>
      </c>
      <c r="I2123" s="1">
        <f t="shared" si="101"/>
        <v>59.837949999999999</v>
      </c>
    </row>
    <row r="2124" spans="1:9">
      <c r="A2124">
        <v>2008</v>
      </c>
      <c r="B2124" t="s">
        <v>304</v>
      </c>
      <c r="C2124">
        <v>366</v>
      </c>
      <c r="D2124">
        <v>36.557749999999999</v>
      </c>
      <c r="E2124" s="1" t="str">
        <f>IF(ISNA(VLOOKUP(B2124,Mapping!$K$5:$N$193,4,FALSE)),"Not Found",VLOOKUP(B2124,Mapping!$K$5:$N$193,4,FALSE))</f>
        <v>MainPower NZ Ltd</v>
      </c>
      <c r="F2124" s="1" t="str">
        <f>IF(ISNA(VLOOKUP(B2124,Mapping!$K$5:$O$193,1,FALSE)),"Not Found",VLOOKUP(B2124,Mapping!$K$5:$O$193,5,FALSE))</f>
        <v>Canterbury</v>
      </c>
      <c r="G2124" s="1" t="str">
        <f t="shared" si="99"/>
        <v>MainPower NZ Ltd2008Canterbury</v>
      </c>
      <c r="H2124" s="1" t="str">
        <f t="shared" si="100"/>
        <v>MainPower NZ Ltd2008</v>
      </c>
      <c r="I2124" s="1">
        <f t="shared" si="101"/>
        <v>36.557749999999999</v>
      </c>
    </row>
    <row r="2125" spans="1:9">
      <c r="A2125">
        <v>2009</v>
      </c>
      <c r="B2125" t="s">
        <v>304</v>
      </c>
      <c r="C2125">
        <v>365</v>
      </c>
      <c r="D2125">
        <v>34.611449999999998</v>
      </c>
      <c r="E2125" s="1" t="str">
        <f>IF(ISNA(VLOOKUP(B2125,Mapping!$K$5:$N$193,4,FALSE)),"Not Found",VLOOKUP(B2125,Mapping!$K$5:$N$193,4,FALSE))</f>
        <v>MainPower NZ Ltd</v>
      </c>
      <c r="F2125" s="1" t="str">
        <f>IF(ISNA(VLOOKUP(B2125,Mapping!$K$5:$O$193,1,FALSE)),"Not Found",VLOOKUP(B2125,Mapping!$K$5:$O$193,5,FALSE))</f>
        <v>Canterbury</v>
      </c>
      <c r="G2125" s="1" t="str">
        <f t="shared" si="99"/>
        <v>MainPower NZ Ltd2009Canterbury</v>
      </c>
      <c r="H2125" s="1" t="str">
        <f t="shared" si="100"/>
        <v>MainPower NZ Ltd2009</v>
      </c>
      <c r="I2125" s="1">
        <f t="shared" si="101"/>
        <v>34.611449999999998</v>
      </c>
    </row>
    <row r="2126" spans="1:9">
      <c r="A2126">
        <v>2010</v>
      </c>
      <c r="B2126" t="s">
        <v>304</v>
      </c>
      <c r="C2126">
        <v>365</v>
      </c>
      <c r="D2126">
        <v>36.502549999999999</v>
      </c>
      <c r="E2126" s="1" t="str">
        <f>IF(ISNA(VLOOKUP(B2126,Mapping!$K$5:$N$193,4,FALSE)),"Not Found",VLOOKUP(B2126,Mapping!$K$5:$N$193,4,FALSE))</f>
        <v>MainPower NZ Ltd</v>
      </c>
      <c r="F2126" s="1" t="str">
        <f>IF(ISNA(VLOOKUP(B2126,Mapping!$K$5:$O$193,1,FALSE)),"Not Found",VLOOKUP(B2126,Mapping!$K$5:$O$193,5,FALSE))</f>
        <v>Canterbury</v>
      </c>
      <c r="G2126" s="1" t="str">
        <f t="shared" si="99"/>
        <v>MainPower NZ Ltd2010Canterbury</v>
      </c>
      <c r="H2126" s="1" t="str">
        <f t="shared" si="100"/>
        <v>MainPower NZ Ltd2010</v>
      </c>
      <c r="I2126" s="1">
        <f t="shared" si="101"/>
        <v>36.502549999999999</v>
      </c>
    </row>
    <row r="2127" spans="1:9">
      <c r="A2127">
        <v>2011</v>
      </c>
      <c r="B2127" t="s">
        <v>304</v>
      </c>
      <c r="C2127">
        <v>181</v>
      </c>
      <c r="D2127">
        <v>13.052350000000001</v>
      </c>
      <c r="E2127" s="1" t="str">
        <f>IF(ISNA(VLOOKUP(B2127,Mapping!$K$5:$N$193,4,FALSE)),"Not Found",VLOOKUP(B2127,Mapping!$K$5:$N$193,4,FALSE))</f>
        <v>MainPower NZ Ltd</v>
      </c>
      <c r="F2127" s="1" t="str">
        <f>IF(ISNA(VLOOKUP(B2127,Mapping!$K$5:$O$193,1,FALSE)),"Not Found",VLOOKUP(B2127,Mapping!$K$5:$O$193,5,FALSE))</f>
        <v>Canterbury</v>
      </c>
      <c r="G2127" s="1" t="str">
        <f t="shared" si="99"/>
        <v>MainPower NZ Ltd2011Canterbury</v>
      </c>
      <c r="H2127" s="1" t="str">
        <f t="shared" si="100"/>
        <v>MainPower NZ Ltd2011</v>
      </c>
      <c r="I2127" s="1">
        <f t="shared" si="101"/>
        <v>13.052350000000001</v>
      </c>
    </row>
    <row r="2128" spans="1:9">
      <c r="A2128">
        <v>2007</v>
      </c>
      <c r="B2128" t="s">
        <v>305</v>
      </c>
      <c r="C2128">
        <v>56</v>
      </c>
      <c r="D2128">
        <v>3.8257500000000002</v>
      </c>
      <c r="E2128" s="1" t="str">
        <f>IF(ISNA(VLOOKUP(B2128,Mapping!$K$5:$N$193,4,FALSE)),"Not Found",VLOOKUP(B2128,Mapping!$K$5:$N$193,4,FALSE))</f>
        <v>MainPower NZ Ltd</v>
      </c>
      <c r="F2128" s="1" t="str">
        <f>IF(ISNA(VLOOKUP(B2128,Mapping!$K$5:$O$193,1,FALSE)),"Not Found",VLOOKUP(B2128,Mapping!$K$5:$O$193,5,FALSE))</f>
        <v>Canterbury</v>
      </c>
      <c r="G2128" s="1" t="str">
        <f t="shared" si="99"/>
        <v>MainPower NZ Ltd2007Canterbury</v>
      </c>
      <c r="H2128" s="1" t="str">
        <f t="shared" si="100"/>
        <v>MainPower NZ Ltd2007</v>
      </c>
      <c r="I2128" s="1">
        <f t="shared" si="101"/>
        <v>3.8257500000000002</v>
      </c>
    </row>
    <row r="2129" spans="1:9">
      <c r="A2129">
        <v>2008</v>
      </c>
      <c r="B2129" t="s">
        <v>305</v>
      </c>
      <c r="C2129">
        <v>366</v>
      </c>
      <c r="D2129">
        <v>24.655999999999999</v>
      </c>
      <c r="E2129" s="1" t="str">
        <f>IF(ISNA(VLOOKUP(B2129,Mapping!$K$5:$N$193,4,FALSE)),"Not Found",VLOOKUP(B2129,Mapping!$K$5:$N$193,4,FALSE))</f>
        <v>MainPower NZ Ltd</v>
      </c>
      <c r="F2129" s="1" t="str">
        <f>IF(ISNA(VLOOKUP(B2129,Mapping!$K$5:$O$193,1,FALSE)),"Not Found",VLOOKUP(B2129,Mapping!$K$5:$O$193,5,FALSE))</f>
        <v>Canterbury</v>
      </c>
      <c r="G2129" s="1" t="str">
        <f t="shared" si="99"/>
        <v>MainPower NZ Ltd2008Canterbury</v>
      </c>
      <c r="H2129" s="1" t="str">
        <f t="shared" si="100"/>
        <v>MainPower NZ Ltd2008</v>
      </c>
      <c r="I2129" s="1">
        <f t="shared" si="101"/>
        <v>24.655999999999999</v>
      </c>
    </row>
    <row r="2130" spans="1:9">
      <c r="A2130">
        <v>2009</v>
      </c>
      <c r="B2130" t="s">
        <v>305</v>
      </c>
      <c r="C2130">
        <v>365</v>
      </c>
      <c r="D2130">
        <v>25.504449999999999</v>
      </c>
      <c r="E2130" s="1" t="str">
        <f>IF(ISNA(VLOOKUP(B2130,Mapping!$K$5:$N$193,4,FALSE)),"Not Found",VLOOKUP(B2130,Mapping!$K$5:$N$193,4,FALSE))</f>
        <v>MainPower NZ Ltd</v>
      </c>
      <c r="F2130" s="1" t="str">
        <f>IF(ISNA(VLOOKUP(B2130,Mapping!$K$5:$O$193,1,FALSE)),"Not Found",VLOOKUP(B2130,Mapping!$K$5:$O$193,5,FALSE))</f>
        <v>Canterbury</v>
      </c>
      <c r="G2130" s="1" t="str">
        <f t="shared" si="99"/>
        <v>MainPower NZ Ltd2009Canterbury</v>
      </c>
      <c r="H2130" s="1" t="str">
        <f t="shared" si="100"/>
        <v>MainPower NZ Ltd2009</v>
      </c>
      <c r="I2130" s="1">
        <f t="shared" si="101"/>
        <v>25.504449999999999</v>
      </c>
    </row>
    <row r="2131" spans="1:9">
      <c r="A2131">
        <v>2010</v>
      </c>
      <c r="B2131" t="s">
        <v>305</v>
      </c>
      <c r="C2131">
        <v>365</v>
      </c>
      <c r="D2131">
        <v>26.680949999999999</v>
      </c>
      <c r="E2131" s="1" t="str">
        <f>IF(ISNA(VLOOKUP(B2131,Mapping!$K$5:$N$193,4,FALSE)),"Not Found",VLOOKUP(B2131,Mapping!$K$5:$N$193,4,FALSE))</f>
        <v>MainPower NZ Ltd</v>
      </c>
      <c r="F2131" s="1" t="str">
        <f>IF(ISNA(VLOOKUP(B2131,Mapping!$K$5:$O$193,1,FALSE)),"Not Found",VLOOKUP(B2131,Mapping!$K$5:$O$193,5,FALSE))</f>
        <v>Canterbury</v>
      </c>
      <c r="G2131" s="1" t="str">
        <f t="shared" si="99"/>
        <v>MainPower NZ Ltd2010Canterbury</v>
      </c>
      <c r="H2131" s="1" t="str">
        <f t="shared" si="100"/>
        <v>MainPower NZ Ltd2010</v>
      </c>
      <c r="I2131" s="1">
        <f t="shared" si="101"/>
        <v>26.680949999999999</v>
      </c>
    </row>
    <row r="2132" spans="1:9">
      <c r="A2132">
        <v>2011</v>
      </c>
      <c r="B2132" t="s">
        <v>305</v>
      </c>
      <c r="C2132">
        <v>181</v>
      </c>
      <c r="D2132">
        <v>15.052</v>
      </c>
      <c r="E2132" s="1" t="str">
        <f>IF(ISNA(VLOOKUP(B2132,Mapping!$K$5:$N$193,4,FALSE)),"Not Found",VLOOKUP(B2132,Mapping!$K$5:$N$193,4,FALSE))</f>
        <v>MainPower NZ Ltd</v>
      </c>
      <c r="F2132" s="1" t="str">
        <f>IF(ISNA(VLOOKUP(B2132,Mapping!$K$5:$O$193,1,FALSE)),"Not Found",VLOOKUP(B2132,Mapping!$K$5:$O$193,5,FALSE))</f>
        <v>Canterbury</v>
      </c>
      <c r="G2132" s="1" t="str">
        <f t="shared" si="99"/>
        <v>MainPower NZ Ltd2011Canterbury</v>
      </c>
      <c r="H2132" s="1" t="str">
        <f t="shared" si="100"/>
        <v>MainPower NZ Ltd2011</v>
      </c>
      <c r="I2132" s="1">
        <f t="shared" si="101"/>
        <v>15.052</v>
      </c>
    </row>
    <row r="2133" spans="1:9">
      <c r="A2133">
        <v>2000</v>
      </c>
      <c r="B2133" t="s">
        <v>306</v>
      </c>
      <c r="C2133">
        <v>366</v>
      </c>
      <c r="D2133">
        <v>53.998249999999999</v>
      </c>
      <c r="E2133" s="1" t="str">
        <f>IF(ISNA(VLOOKUP(B2133,Mapping!$K$5:$N$193,4,FALSE)),"Not Found",VLOOKUP(B2133,Mapping!$K$5:$N$193,4,FALSE))</f>
        <v>Buller Electricity Ltd</v>
      </c>
      <c r="F2133" s="1" t="str">
        <f>IF(ISNA(VLOOKUP(B2133,Mapping!$K$5:$O$193,1,FALSE)),"Not Found",VLOOKUP(B2133,Mapping!$K$5:$O$193,5,FALSE))</f>
        <v>Upper South Island</v>
      </c>
      <c r="G2133" s="1" t="str">
        <f t="shared" si="99"/>
        <v>Buller Electricity Ltd2000Upper South Island</v>
      </c>
      <c r="H2133" s="1" t="str">
        <f t="shared" si="100"/>
        <v>Buller Electricity Ltd2000</v>
      </c>
      <c r="I2133" s="1">
        <f t="shared" si="101"/>
        <v>53.998249999999999</v>
      </c>
    </row>
    <row r="2134" spans="1:9">
      <c r="A2134">
        <v>2001</v>
      </c>
      <c r="B2134" t="s">
        <v>306</v>
      </c>
      <c r="C2134">
        <v>365</v>
      </c>
      <c r="D2134">
        <v>53.696950000000001</v>
      </c>
      <c r="E2134" s="1" t="str">
        <f>IF(ISNA(VLOOKUP(B2134,Mapping!$K$5:$N$193,4,FALSE)),"Not Found",VLOOKUP(B2134,Mapping!$K$5:$N$193,4,FALSE))</f>
        <v>Buller Electricity Ltd</v>
      </c>
      <c r="F2134" s="1" t="str">
        <f>IF(ISNA(VLOOKUP(B2134,Mapping!$K$5:$O$193,1,FALSE)),"Not Found",VLOOKUP(B2134,Mapping!$K$5:$O$193,5,FALSE))</f>
        <v>Upper South Island</v>
      </c>
      <c r="G2134" s="1" t="str">
        <f t="shared" si="99"/>
        <v>Buller Electricity Ltd2001Upper South Island</v>
      </c>
      <c r="H2134" s="1" t="str">
        <f t="shared" si="100"/>
        <v>Buller Electricity Ltd2001</v>
      </c>
      <c r="I2134" s="1">
        <f t="shared" si="101"/>
        <v>53.696950000000001</v>
      </c>
    </row>
    <row r="2135" spans="1:9">
      <c r="A2135">
        <v>2002</v>
      </c>
      <c r="B2135" t="s">
        <v>306</v>
      </c>
      <c r="C2135">
        <v>365</v>
      </c>
      <c r="D2135">
        <v>54.990099999999998</v>
      </c>
      <c r="E2135" s="1" t="str">
        <f>IF(ISNA(VLOOKUP(B2135,Mapping!$K$5:$N$193,4,FALSE)),"Not Found",VLOOKUP(B2135,Mapping!$K$5:$N$193,4,FALSE))</f>
        <v>Buller Electricity Ltd</v>
      </c>
      <c r="F2135" s="1" t="str">
        <f>IF(ISNA(VLOOKUP(B2135,Mapping!$K$5:$O$193,1,FALSE)),"Not Found",VLOOKUP(B2135,Mapping!$K$5:$O$193,5,FALSE))</f>
        <v>Upper South Island</v>
      </c>
      <c r="G2135" s="1" t="str">
        <f t="shared" si="99"/>
        <v>Buller Electricity Ltd2002Upper South Island</v>
      </c>
      <c r="H2135" s="1" t="str">
        <f t="shared" si="100"/>
        <v>Buller Electricity Ltd2002</v>
      </c>
      <c r="I2135" s="1">
        <f t="shared" si="101"/>
        <v>54.990099999999998</v>
      </c>
    </row>
    <row r="2136" spans="1:9">
      <c r="A2136">
        <v>2003</v>
      </c>
      <c r="B2136" t="s">
        <v>306</v>
      </c>
      <c r="C2136">
        <v>365</v>
      </c>
      <c r="D2136">
        <v>54.725250000000003</v>
      </c>
      <c r="E2136" s="1" t="str">
        <f>IF(ISNA(VLOOKUP(B2136,Mapping!$K$5:$N$193,4,FALSE)),"Not Found",VLOOKUP(B2136,Mapping!$K$5:$N$193,4,FALSE))</f>
        <v>Buller Electricity Ltd</v>
      </c>
      <c r="F2136" s="1" t="str">
        <f>IF(ISNA(VLOOKUP(B2136,Mapping!$K$5:$O$193,1,FALSE)),"Not Found",VLOOKUP(B2136,Mapping!$K$5:$O$193,5,FALSE))</f>
        <v>Upper South Island</v>
      </c>
      <c r="G2136" s="1" t="str">
        <f t="shared" si="99"/>
        <v>Buller Electricity Ltd2003Upper South Island</v>
      </c>
      <c r="H2136" s="1" t="str">
        <f t="shared" si="100"/>
        <v>Buller Electricity Ltd2003</v>
      </c>
      <c r="I2136" s="1">
        <f t="shared" si="101"/>
        <v>54.725250000000003</v>
      </c>
    </row>
    <row r="2137" spans="1:9">
      <c r="A2137">
        <v>2004</v>
      </c>
      <c r="B2137" t="s">
        <v>306</v>
      </c>
      <c r="C2137">
        <v>366</v>
      </c>
      <c r="D2137">
        <v>53.145299999999999</v>
      </c>
      <c r="E2137" s="1" t="str">
        <f>IF(ISNA(VLOOKUP(B2137,Mapping!$K$5:$N$193,4,FALSE)),"Not Found",VLOOKUP(B2137,Mapping!$K$5:$N$193,4,FALSE))</f>
        <v>Buller Electricity Ltd</v>
      </c>
      <c r="F2137" s="1" t="str">
        <f>IF(ISNA(VLOOKUP(B2137,Mapping!$K$5:$O$193,1,FALSE)),"Not Found",VLOOKUP(B2137,Mapping!$K$5:$O$193,5,FALSE))</f>
        <v>Upper South Island</v>
      </c>
      <c r="G2137" s="1" t="str">
        <f t="shared" si="99"/>
        <v>Buller Electricity Ltd2004Upper South Island</v>
      </c>
      <c r="H2137" s="1" t="str">
        <f t="shared" si="100"/>
        <v>Buller Electricity Ltd2004</v>
      </c>
      <c r="I2137" s="1">
        <f t="shared" si="101"/>
        <v>53.145299999999999</v>
      </c>
    </row>
    <row r="2138" spans="1:9">
      <c r="A2138">
        <v>2005</v>
      </c>
      <c r="B2138" t="s">
        <v>306</v>
      </c>
      <c r="C2138">
        <v>365</v>
      </c>
      <c r="D2138">
        <v>53.784700000000001</v>
      </c>
      <c r="E2138" s="1" t="str">
        <f>IF(ISNA(VLOOKUP(B2138,Mapping!$K$5:$N$193,4,FALSE)),"Not Found",VLOOKUP(B2138,Mapping!$K$5:$N$193,4,FALSE))</f>
        <v>Buller Electricity Ltd</v>
      </c>
      <c r="F2138" s="1" t="str">
        <f>IF(ISNA(VLOOKUP(B2138,Mapping!$K$5:$O$193,1,FALSE)),"Not Found",VLOOKUP(B2138,Mapping!$K$5:$O$193,5,FALSE))</f>
        <v>Upper South Island</v>
      </c>
      <c r="G2138" s="1" t="str">
        <f t="shared" si="99"/>
        <v>Buller Electricity Ltd2005Upper South Island</v>
      </c>
      <c r="H2138" s="1" t="str">
        <f t="shared" si="100"/>
        <v>Buller Electricity Ltd2005</v>
      </c>
      <c r="I2138" s="1">
        <f t="shared" si="101"/>
        <v>53.784700000000001</v>
      </c>
    </row>
    <row r="2139" spans="1:9">
      <c r="A2139">
        <v>2006</v>
      </c>
      <c r="B2139" t="s">
        <v>306</v>
      </c>
      <c r="C2139">
        <v>365</v>
      </c>
      <c r="D2139">
        <v>56.571249999999999</v>
      </c>
      <c r="E2139" s="1" t="str">
        <f>IF(ISNA(VLOOKUP(B2139,Mapping!$K$5:$N$193,4,FALSE)),"Not Found",VLOOKUP(B2139,Mapping!$K$5:$N$193,4,FALSE))</f>
        <v>Buller Electricity Ltd</v>
      </c>
      <c r="F2139" s="1" t="str">
        <f>IF(ISNA(VLOOKUP(B2139,Mapping!$K$5:$O$193,1,FALSE)),"Not Found",VLOOKUP(B2139,Mapping!$K$5:$O$193,5,FALSE))</f>
        <v>Upper South Island</v>
      </c>
      <c r="G2139" s="1" t="str">
        <f t="shared" si="99"/>
        <v>Buller Electricity Ltd2006Upper South Island</v>
      </c>
      <c r="H2139" s="1" t="str">
        <f t="shared" si="100"/>
        <v>Buller Electricity Ltd2006</v>
      </c>
      <c r="I2139" s="1">
        <f t="shared" si="101"/>
        <v>56.571249999999999</v>
      </c>
    </row>
    <row r="2140" spans="1:9">
      <c r="A2140">
        <v>2007</v>
      </c>
      <c r="B2140" t="s">
        <v>306</v>
      </c>
      <c r="C2140">
        <v>365</v>
      </c>
      <c r="D2140">
        <v>55.927799999999998</v>
      </c>
      <c r="E2140" s="1" t="str">
        <f>IF(ISNA(VLOOKUP(B2140,Mapping!$K$5:$N$193,4,FALSE)),"Not Found",VLOOKUP(B2140,Mapping!$K$5:$N$193,4,FALSE))</f>
        <v>Buller Electricity Ltd</v>
      </c>
      <c r="F2140" s="1" t="str">
        <f>IF(ISNA(VLOOKUP(B2140,Mapping!$K$5:$O$193,1,FALSE)),"Not Found",VLOOKUP(B2140,Mapping!$K$5:$O$193,5,FALSE))</f>
        <v>Upper South Island</v>
      </c>
      <c r="G2140" s="1" t="str">
        <f t="shared" si="99"/>
        <v>Buller Electricity Ltd2007Upper South Island</v>
      </c>
      <c r="H2140" s="1" t="str">
        <f t="shared" si="100"/>
        <v>Buller Electricity Ltd2007</v>
      </c>
      <c r="I2140" s="1">
        <f t="shared" si="101"/>
        <v>55.927799999999998</v>
      </c>
    </row>
    <row r="2141" spans="1:9">
      <c r="A2141">
        <v>2008</v>
      </c>
      <c r="B2141" t="s">
        <v>306</v>
      </c>
      <c r="C2141">
        <v>366</v>
      </c>
      <c r="D2141">
        <v>54.175150000000002</v>
      </c>
      <c r="E2141" s="1" t="str">
        <f>IF(ISNA(VLOOKUP(B2141,Mapping!$K$5:$N$193,4,FALSE)),"Not Found",VLOOKUP(B2141,Mapping!$K$5:$N$193,4,FALSE))</f>
        <v>Buller Electricity Ltd</v>
      </c>
      <c r="F2141" s="1" t="str">
        <f>IF(ISNA(VLOOKUP(B2141,Mapping!$K$5:$O$193,1,FALSE)),"Not Found",VLOOKUP(B2141,Mapping!$K$5:$O$193,5,FALSE))</f>
        <v>Upper South Island</v>
      </c>
      <c r="G2141" s="1" t="str">
        <f t="shared" si="99"/>
        <v>Buller Electricity Ltd2008Upper South Island</v>
      </c>
      <c r="H2141" s="1" t="str">
        <f t="shared" si="100"/>
        <v>Buller Electricity Ltd2008</v>
      </c>
      <c r="I2141" s="1">
        <f t="shared" si="101"/>
        <v>54.175150000000002</v>
      </c>
    </row>
    <row r="2142" spans="1:9">
      <c r="A2142">
        <v>2009</v>
      </c>
      <c r="B2142" t="s">
        <v>306</v>
      </c>
      <c r="C2142">
        <v>365</v>
      </c>
      <c r="D2142">
        <v>50.776649999999997</v>
      </c>
      <c r="E2142" s="1" t="str">
        <f>IF(ISNA(VLOOKUP(B2142,Mapping!$K$5:$N$193,4,FALSE)),"Not Found",VLOOKUP(B2142,Mapping!$K$5:$N$193,4,FALSE))</f>
        <v>Buller Electricity Ltd</v>
      </c>
      <c r="F2142" s="1" t="str">
        <f>IF(ISNA(VLOOKUP(B2142,Mapping!$K$5:$O$193,1,FALSE)),"Not Found",VLOOKUP(B2142,Mapping!$K$5:$O$193,5,FALSE))</f>
        <v>Upper South Island</v>
      </c>
      <c r="G2142" s="1" t="str">
        <f t="shared" si="99"/>
        <v>Buller Electricity Ltd2009Upper South Island</v>
      </c>
      <c r="H2142" s="1" t="str">
        <f t="shared" si="100"/>
        <v>Buller Electricity Ltd2009</v>
      </c>
      <c r="I2142" s="1">
        <f t="shared" si="101"/>
        <v>50.776649999999997</v>
      </c>
    </row>
    <row r="2143" spans="1:9">
      <c r="A2143">
        <v>2010</v>
      </c>
      <c r="B2143" t="s">
        <v>306</v>
      </c>
      <c r="C2143">
        <v>365</v>
      </c>
      <c r="D2143">
        <v>48.725000000000001</v>
      </c>
      <c r="E2143" s="1" t="str">
        <f>IF(ISNA(VLOOKUP(B2143,Mapping!$K$5:$N$193,4,FALSE)),"Not Found",VLOOKUP(B2143,Mapping!$K$5:$N$193,4,FALSE))</f>
        <v>Buller Electricity Ltd</v>
      </c>
      <c r="F2143" s="1" t="str">
        <f>IF(ISNA(VLOOKUP(B2143,Mapping!$K$5:$O$193,1,FALSE)),"Not Found",VLOOKUP(B2143,Mapping!$K$5:$O$193,5,FALSE))</f>
        <v>Upper South Island</v>
      </c>
      <c r="G2143" s="1" t="str">
        <f t="shared" si="99"/>
        <v>Buller Electricity Ltd2010Upper South Island</v>
      </c>
      <c r="H2143" s="1" t="str">
        <f t="shared" si="100"/>
        <v>Buller Electricity Ltd2010</v>
      </c>
      <c r="I2143" s="1">
        <f t="shared" si="101"/>
        <v>48.725000000000001</v>
      </c>
    </row>
    <row r="2144" spans="1:9">
      <c r="A2144">
        <v>2011</v>
      </c>
      <c r="B2144" t="s">
        <v>306</v>
      </c>
      <c r="C2144">
        <v>181</v>
      </c>
      <c r="D2144">
        <v>22.642150000000001</v>
      </c>
      <c r="E2144" s="1" t="str">
        <f>IF(ISNA(VLOOKUP(B2144,Mapping!$K$5:$N$193,4,FALSE)),"Not Found",VLOOKUP(B2144,Mapping!$K$5:$N$193,4,FALSE))</f>
        <v>Buller Electricity Ltd</v>
      </c>
      <c r="F2144" s="1" t="str">
        <f>IF(ISNA(VLOOKUP(B2144,Mapping!$K$5:$O$193,1,FALSE)),"Not Found",VLOOKUP(B2144,Mapping!$K$5:$O$193,5,FALSE))</f>
        <v>Upper South Island</v>
      </c>
      <c r="G2144" s="1" t="str">
        <f t="shared" si="99"/>
        <v>Buller Electricity Ltd2011Upper South Island</v>
      </c>
      <c r="H2144" s="1" t="str">
        <f t="shared" si="100"/>
        <v>Buller Electricity Ltd2011</v>
      </c>
      <c r="I2144" s="1">
        <f t="shared" si="101"/>
        <v>22.642150000000001</v>
      </c>
    </row>
    <row r="2145" spans="1:9">
      <c r="A2145">
        <v>2000</v>
      </c>
      <c r="B2145" t="s">
        <v>307</v>
      </c>
      <c r="C2145">
        <v>366</v>
      </c>
      <c r="D2145">
        <v>109.93125000000001</v>
      </c>
      <c r="E2145" s="1" t="str">
        <f>IF(ISNA(VLOOKUP(B2145,Mapping!$K$5:$N$193,4,FALSE)),"Not Found",VLOOKUP(B2145,Mapping!$K$5:$N$193,4,FALSE))</f>
        <v>Central Hawkes Bay Power Ltd</v>
      </c>
      <c r="F2145" s="1" t="str">
        <f>IF(ISNA(VLOOKUP(B2145,Mapping!$K$5:$O$193,1,FALSE)),"Not Found",VLOOKUP(B2145,Mapping!$K$5:$O$193,5,FALSE))</f>
        <v>Gisborne-Hawke's Bay</v>
      </c>
      <c r="G2145" s="1" t="str">
        <f t="shared" si="99"/>
        <v>Central Hawkes Bay Power Ltd2000Gisborne-Hawke's Bay</v>
      </c>
      <c r="H2145" s="1" t="str">
        <f t="shared" si="100"/>
        <v>Central Hawkes Bay Power Ltd2000</v>
      </c>
      <c r="I2145" s="1">
        <f t="shared" si="101"/>
        <v>109.93125000000001</v>
      </c>
    </row>
    <row r="2146" spans="1:9">
      <c r="A2146">
        <v>2001</v>
      </c>
      <c r="B2146" t="s">
        <v>307</v>
      </c>
      <c r="C2146">
        <v>365</v>
      </c>
      <c r="D2146">
        <v>112.4616</v>
      </c>
      <c r="E2146" s="1" t="str">
        <f>IF(ISNA(VLOOKUP(B2146,Mapping!$K$5:$N$193,4,FALSE)),"Not Found",VLOOKUP(B2146,Mapping!$K$5:$N$193,4,FALSE))</f>
        <v>Central Hawkes Bay Power Ltd</v>
      </c>
      <c r="F2146" s="1" t="str">
        <f>IF(ISNA(VLOOKUP(B2146,Mapping!$K$5:$O$193,1,FALSE)),"Not Found",VLOOKUP(B2146,Mapping!$K$5:$O$193,5,FALSE))</f>
        <v>Gisborne-Hawke's Bay</v>
      </c>
      <c r="G2146" s="1" t="str">
        <f t="shared" si="99"/>
        <v>Central Hawkes Bay Power Ltd2001Gisborne-Hawke's Bay</v>
      </c>
      <c r="H2146" s="1" t="str">
        <f t="shared" si="100"/>
        <v>Central Hawkes Bay Power Ltd2001</v>
      </c>
      <c r="I2146" s="1">
        <f t="shared" si="101"/>
        <v>112.4616</v>
      </c>
    </row>
    <row r="2147" spans="1:9">
      <c r="A2147">
        <v>2002</v>
      </c>
      <c r="B2147" t="s">
        <v>307</v>
      </c>
      <c r="C2147">
        <v>365</v>
      </c>
      <c r="D2147">
        <v>114.27715000000001</v>
      </c>
      <c r="E2147" s="1" t="str">
        <f>IF(ISNA(VLOOKUP(B2147,Mapping!$K$5:$N$193,4,FALSE)),"Not Found",VLOOKUP(B2147,Mapping!$K$5:$N$193,4,FALSE))</f>
        <v>Central Hawkes Bay Power Ltd</v>
      </c>
      <c r="F2147" s="1" t="str">
        <f>IF(ISNA(VLOOKUP(B2147,Mapping!$K$5:$O$193,1,FALSE)),"Not Found",VLOOKUP(B2147,Mapping!$K$5:$O$193,5,FALSE))</f>
        <v>Gisborne-Hawke's Bay</v>
      </c>
      <c r="G2147" s="1" t="str">
        <f t="shared" si="99"/>
        <v>Central Hawkes Bay Power Ltd2002Gisborne-Hawke's Bay</v>
      </c>
      <c r="H2147" s="1" t="str">
        <f t="shared" si="100"/>
        <v>Central Hawkes Bay Power Ltd2002</v>
      </c>
      <c r="I2147" s="1">
        <f t="shared" si="101"/>
        <v>114.27715000000001</v>
      </c>
    </row>
    <row r="2148" spans="1:9">
      <c r="A2148">
        <v>2003</v>
      </c>
      <c r="B2148" t="s">
        <v>307</v>
      </c>
      <c r="C2148">
        <v>365</v>
      </c>
      <c r="D2148">
        <v>114.67025</v>
      </c>
      <c r="E2148" s="1" t="str">
        <f>IF(ISNA(VLOOKUP(B2148,Mapping!$K$5:$N$193,4,FALSE)),"Not Found",VLOOKUP(B2148,Mapping!$K$5:$N$193,4,FALSE))</f>
        <v>Central Hawkes Bay Power Ltd</v>
      </c>
      <c r="F2148" s="1" t="str">
        <f>IF(ISNA(VLOOKUP(B2148,Mapping!$K$5:$O$193,1,FALSE)),"Not Found",VLOOKUP(B2148,Mapping!$K$5:$O$193,5,FALSE))</f>
        <v>Gisborne-Hawke's Bay</v>
      </c>
      <c r="G2148" s="1" t="str">
        <f t="shared" si="99"/>
        <v>Central Hawkes Bay Power Ltd2003Gisborne-Hawke's Bay</v>
      </c>
      <c r="H2148" s="1" t="str">
        <f t="shared" si="100"/>
        <v>Central Hawkes Bay Power Ltd2003</v>
      </c>
      <c r="I2148" s="1">
        <f t="shared" si="101"/>
        <v>114.67025</v>
      </c>
    </row>
    <row r="2149" spans="1:9">
      <c r="A2149">
        <v>2004</v>
      </c>
      <c r="B2149" t="s">
        <v>307</v>
      </c>
      <c r="C2149">
        <v>366</v>
      </c>
      <c r="D2149">
        <v>112.0142</v>
      </c>
      <c r="E2149" s="1" t="str">
        <f>IF(ISNA(VLOOKUP(B2149,Mapping!$K$5:$N$193,4,FALSE)),"Not Found",VLOOKUP(B2149,Mapping!$K$5:$N$193,4,FALSE))</f>
        <v>Central Hawkes Bay Power Ltd</v>
      </c>
      <c r="F2149" s="1" t="str">
        <f>IF(ISNA(VLOOKUP(B2149,Mapping!$K$5:$O$193,1,FALSE)),"Not Found",VLOOKUP(B2149,Mapping!$K$5:$O$193,5,FALSE))</f>
        <v>Gisborne-Hawke's Bay</v>
      </c>
      <c r="G2149" s="1" t="str">
        <f t="shared" si="99"/>
        <v>Central Hawkes Bay Power Ltd2004Gisborne-Hawke's Bay</v>
      </c>
      <c r="H2149" s="1" t="str">
        <f t="shared" si="100"/>
        <v>Central Hawkes Bay Power Ltd2004</v>
      </c>
      <c r="I2149" s="1">
        <f t="shared" si="101"/>
        <v>112.0142</v>
      </c>
    </row>
    <row r="2150" spans="1:9">
      <c r="A2150">
        <v>2005</v>
      </c>
      <c r="B2150" t="s">
        <v>307</v>
      </c>
      <c r="C2150">
        <v>365</v>
      </c>
      <c r="D2150">
        <v>112.97765</v>
      </c>
      <c r="E2150" s="1" t="str">
        <f>IF(ISNA(VLOOKUP(B2150,Mapping!$K$5:$N$193,4,FALSE)),"Not Found",VLOOKUP(B2150,Mapping!$K$5:$N$193,4,FALSE))</f>
        <v>Central Hawkes Bay Power Ltd</v>
      </c>
      <c r="F2150" s="1" t="str">
        <f>IF(ISNA(VLOOKUP(B2150,Mapping!$K$5:$O$193,1,FALSE)),"Not Found",VLOOKUP(B2150,Mapping!$K$5:$O$193,5,FALSE))</f>
        <v>Gisborne-Hawke's Bay</v>
      </c>
      <c r="G2150" s="1" t="str">
        <f t="shared" si="99"/>
        <v>Central Hawkes Bay Power Ltd2005Gisborne-Hawke's Bay</v>
      </c>
      <c r="H2150" s="1" t="str">
        <f t="shared" si="100"/>
        <v>Central Hawkes Bay Power Ltd2005</v>
      </c>
      <c r="I2150" s="1">
        <f t="shared" si="101"/>
        <v>112.97765</v>
      </c>
    </row>
    <row r="2151" spans="1:9">
      <c r="A2151">
        <v>2006</v>
      </c>
      <c r="B2151" t="s">
        <v>307</v>
      </c>
      <c r="C2151">
        <v>365</v>
      </c>
      <c r="D2151">
        <v>113.42295</v>
      </c>
      <c r="E2151" s="1" t="str">
        <f>IF(ISNA(VLOOKUP(B2151,Mapping!$K$5:$N$193,4,FALSE)),"Not Found",VLOOKUP(B2151,Mapping!$K$5:$N$193,4,FALSE))</f>
        <v>Central Hawkes Bay Power Ltd</v>
      </c>
      <c r="F2151" s="1" t="str">
        <f>IF(ISNA(VLOOKUP(B2151,Mapping!$K$5:$O$193,1,FALSE)),"Not Found",VLOOKUP(B2151,Mapping!$K$5:$O$193,5,FALSE))</f>
        <v>Gisborne-Hawke's Bay</v>
      </c>
      <c r="G2151" s="1" t="str">
        <f t="shared" si="99"/>
        <v>Central Hawkes Bay Power Ltd2006Gisborne-Hawke's Bay</v>
      </c>
      <c r="H2151" s="1" t="str">
        <f t="shared" si="100"/>
        <v>Central Hawkes Bay Power Ltd2006</v>
      </c>
      <c r="I2151" s="1">
        <f t="shared" si="101"/>
        <v>113.42295</v>
      </c>
    </row>
    <row r="2152" spans="1:9">
      <c r="A2152">
        <v>2007</v>
      </c>
      <c r="B2152" t="s">
        <v>307</v>
      </c>
      <c r="C2152">
        <v>365</v>
      </c>
      <c r="D2152">
        <v>114.3882</v>
      </c>
      <c r="E2152" s="1" t="str">
        <f>IF(ISNA(VLOOKUP(B2152,Mapping!$K$5:$N$193,4,FALSE)),"Not Found",VLOOKUP(B2152,Mapping!$K$5:$N$193,4,FALSE))</f>
        <v>Central Hawkes Bay Power Ltd</v>
      </c>
      <c r="F2152" s="1" t="str">
        <f>IF(ISNA(VLOOKUP(B2152,Mapping!$K$5:$O$193,1,FALSE)),"Not Found",VLOOKUP(B2152,Mapping!$K$5:$O$193,5,FALSE))</f>
        <v>Gisborne-Hawke's Bay</v>
      </c>
      <c r="G2152" s="1" t="str">
        <f t="shared" si="99"/>
        <v>Central Hawkes Bay Power Ltd2007Gisborne-Hawke's Bay</v>
      </c>
      <c r="H2152" s="1" t="str">
        <f t="shared" si="100"/>
        <v>Central Hawkes Bay Power Ltd2007</v>
      </c>
      <c r="I2152" s="1">
        <f t="shared" si="101"/>
        <v>114.3882</v>
      </c>
    </row>
    <row r="2153" spans="1:9">
      <c r="A2153">
        <v>2008</v>
      </c>
      <c r="B2153" t="s">
        <v>307</v>
      </c>
      <c r="C2153">
        <v>366</v>
      </c>
      <c r="D2153">
        <v>118.2556</v>
      </c>
      <c r="E2153" s="1" t="str">
        <f>IF(ISNA(VLOOKUP(B2153,Mapping!$K$5:$N$193,4,FALSE)),"Not Found",VLOOKUP(B2153,Mapping!$K$5:$N$193,4,FALSE))</f>
        <v>Central Hawkes Bay Power Ltd</v>
      </c>
      <c r="F2153" s="1" t="str">
        <f>IF(ISNA(VLOOKUP(B2153,Mapping!$K$5:$O$193,1,FALSE)),"Not Found",VLOOKUP(B2153,Mapping!$K$5:$O$193,5,FALSE))</f>
        <v>Gisborne-Hawke's Bay</v>
      </c>
      <c r="G2153" s="1" t="str">
        <f t="shared" si="99"/>
        <v>Central Hawkes Bay Power Ltd2008Gisborne-Hawke's Bay</v>
      </c>
      <c r="H2153" s="1" t="str">
        <f t="shared" si="100"/>
        <v>Central Hawkes Bay Power Ltd2008</v>
      </c>
      <c r="I2153" s="1">
        <f t="shared" si="101"/>
        <v>118.2556</v>
      </c>
    </row>
    <row r="2154" spans="1:9">
      <c r="A2154">
        <v>2009</v>
      </c>
      <c r="B2154" t="s">
        <v>307</v>
      </c>
      <c r="C2154">
        <v>365</v>
      </c>
      <c r="D2154">
        <v>116.17625</v>
      </c>
      <c r="E2154" s="1" t="str">
        <f>IF(ISNA(VLOOKUP(B2154,Mapping!$K$5:$N$193,4,FALSE)),"Not Found",VLOOKUP(B2154,Mapping!$K$5:$N$193,4,FALSE))</f>
        <v>Central Hawkes Bay Power Ltd</v>
      </c>
      <c r="F2154" s="1" t="str">
        <f>IF(ISNA(VLOOKUP(B2154,Mapping!$K$5:$O$193,1,FALSE)),"Not Found",VLOOKUP(B2154,Mapping!$K$5:$O$193,5,FALSE))</f>
        <v>Gisborne-Hawke's Bay</v>
      </c>
      <c r="G2154" s="1" t="str">
        <f t="shared" si="99"/>
        <v>Central Hawkes Bay Power Ltd2009Gisborne-Hawke's Bay</v>
      </c>
      <c r="H2154" s="1" t="str">
        <f t="shared" si="100"/>
        <v>Central Hawkes Bay Power Ltd2009</v>
      </c>
      <c r="I2154" s="1">
        <f t="shared" si="101"/>
        <v>116.17625</v>
      </c>
    </row>
    <row r="2155" spans="1:9">
      <c r="A2155">
        <v>2010</v>
      </c>
      <c r="B2155" t="s">
        <v>307</v>
      </c>
      <c r="C2155">
        <v>365</v>
      </c>
      <c r="D2155">
        <v>118.03870000000001</v>
      </c>
      <c r="E2155" s="1" t="str">
        <f>IF(ISNA(VLOOKUP(B2155,Mapping!$K$5:$N$193,4,FALSE)),"Not Found",VLOOKUP(B2155,Mapping!$K$5:$N$193,4,FALSE))</f>
        <v>Central Hawkes Bay Power Ltd</v>
      </c>
      <c r="F2155" s="1" t="str">
        <f>IF(ISNA(VLOOKUP(B2155,Mapping!$K$5:$O$193,1,FALSE)),"Not Found",VLOOKUP(B2155,Mapping!$K$5:$O$193,5,FALSE))</f>
        <v>Gisborne-Hawke's Bay</v>
      </c>
      <c r="G2155" s="1" t="str">
        <f t="shared" si="99"/>
        <v>Central Hawkes Bay Power Ltd2010Gisborne-Hawke's Bay</v>
      </c>
      <c r="H2155" s="1" t="str">
        <f t="shared" si="100"/>
        <v>Central Hawkes Bay Power Ltd2010</v>
      </c>
      <c r="I2155" s="1">
        <f t="shared" si="101"/>
        <v>118.03870000000001</v>
      </c>
    </row>
    <row r="2156" spans="1:9">
      <c r="A2156">
        <v>2011</v>
      </c>
      <c r="B2156" t="s">
        <v>307</v>
      </c>
      <c r="C2156">
        <v>181</v>
      </c>
      <c r="D2156">
        <v>56.878900000000002</v>
      </c>
      <c r="E2156" s="1" t="str">
        <f>IF(ISNA(VLOOKUP(B2156,Mapping!$K$5:$N$193,4,FALSE)),"Not Found",VLOOKUP(B2156,Mapping!$K$5:$N$193,4,FALSE))</f>
        <v>Central Hawkes Bay Power Ltd</v>
      </c>
      <c r="F2156" s="1" t="str">
        <f>IF(ISNA(VLOOKUP(B2156,Mapping!$K$5:$O$193,1,FALSE)),"Not Found",VLOOKUP(B2156,Mapping!$K$5:$O$193,5,FALSE))</f>
        <v>Gisborne-Hawke's Bay</v>
      </c>
      <c r="G2156" s="1" t="str">
        <f t="shared" si="99"/>
        <v>Central Hawkes Bay Power Ltd2011Gisborne-Hawke's Bay</v>
      </c>
      <c r="H2156" s="1" t="str">
        <f t="shared" si="100"/>
        <v>Central Hawkes Bay Power Ltd2011</v>
      </c>
      <c r="I2156" s="1">
        <f t="shared" si="101"/>
        <v>56.878900000000002</v>
      </c>
    </row>
    <row r="2157" spans="1:9">
      <c r="A2157">
        <v>2000</v>
      </c>
      <c r="B2157" t="s">
        <v>308</v>
      </c>
      <c r="C2157">
        <v>366</v>
      </c>
      <c r="D2157">
        <v>38.5062</v>
      </c>
      <c r="E2157" s="1" t="str">
        <f>IF(ISNA(VLOOKUP(B2157,Mapping!$K$5:$N$193,4,FALSE)),"Not Found",VLOOKUP(B2157,Mapping!$K$5:$N$193,4,FALSE))</f>
        <v>Eastland Network Ltd</v>
      </c>
      <c r="F2157" s="1" t="str">
        <f>IF(ISNA(VLOOKUP(B2157,Mapping!$K$5:$O$193,1,FALSE)),"Not Found",VLOOKUP(B2157,Mapping!$K$5:$O$193,5,FALSE))</f>
        <v>Gisborne-Hawke's Bay</v>
      </c>
      <c r="G2157" s="1" t="str">
        <f t="shared" si="99"/>
        <v>Eastland Network Ltd2000Gisborne-Hawke's Bay</v>
      </c>
      <c r="H2157" s="1" t="str">
        <f t="shared" si="100"/>
        <v>Eastland Network Ltd2000</v>
      </c>
      <c r="I2157" s="1">
        <f t="shared" si="101"/>
        <v>38.5062</v>
      </c>
    </row>
    <row r="2158" spans="1:9">
      <c r="A2158">
        <v>2001</v>
      </c>
      <c r="B2158" t="s">
        <v>308</v>
      </c>
      <c r="C2158">
        <v>365</v>
      </c>
      <c r="D2158">
        <v>39.406700000000001</v>
      </c>
      <c r="E2158" s="1" t="str">
        <f>IF(ISNA(VLOOKUP(B2158,Mapping!$K$5:$N$193,4,FALSE)),"Not Found",VLOOKUP(B2158,Mapping!$K$5:$N$193,4,FALSE))</f>
        <v>Eastland Network Ltd</v>
      </c>
      <c r="F2158" s="1" t="str">
        <f>IF(ISNA(VLOOKUP(B2158,Mapping!$K$5:$O$193,1,FALSE)),"Not Found",VLOOKUP(B2158,Mapping!$K$5:$O$193,5,FALSE))</f>
        <v>Gisborne-Hawke's Bay</v>
      </c>
      <c r="G2158" s="1" t="str">
        <f t="shared" si="99"/>
        <v>Eastland Network Ltd2001Gisborne-Hawke's Bay</v>
      </c>
      <c r="H2158" s="1" t="str">
        <f t="shared" si="100"/>
        <v>Eastland Network Ltd2001</v>
      </c>
      <c r="I2158" s="1">
        <f t="shared" si="101"/>
        <v>39.406700000000001</v>
      </c>
    </row>
    <row r="2159" spans="1:9">
      <c r="A2159">
        <v>2002</v>
      </c>
      <c r="B2159" t="s">
        <v>308</v>
      </c>
      <c r="C2159">
        <v>365</v>
      </c>
      <c r="D2159">
        <v>44.895800000000001</v>
      </c>
      <c r="E2159" s="1" t="str">
        <f>IF(ISNA(VLOOKUP(B2159,Mapping!$K$5:$N$193,4,FALSE)),"Not Found",VLOOKUP(B2159,Mapping!$K$5:$N$193,4,FALSE))</f>
        <v>Eastland Network Ltd</v>
      </c>
      <c r="F2159" s="1" t="str">
        <f>IF(ISNA(VLOOKUP(B2159,Mapping!$K$5:$O$193,1,FALSE)),"Not Found",VLOOKUP(B2159,Mapping!$K$5:$O$193,5,FALSE))</f>
        <v>Gisborne-Hawke's Bay</v>
      </c>
      <c r="G2159" s="1" t="str">
        <f t="shared" si="99"/>
        <v>Eastland Network Ltd2002Gisborne-Hawke's Bay</v>
      </c>
      <c r="H2159" s="1" t="str">
        <f t="shared" si="100"/>
        <v>Eastland Network Ltd2002</v>
      </c>
      <c r="I2159" s="1">
        <f t="shared" si="101"/>
        <v>44.895800000000001</v>
      </c>
    </row>
    <row r="2160" spans="1:9">
      <c r="A2160">
        <v>2003</v>
      </c>
      <c r="B2160" t="s">
        <v>308</v>
      </c>
      <c r="C2160">
        <v>365</v>
      </c>
      <c r="D2160">
        <v>43.511400000000002</v>
      </c>
      <c r="E2160" s="1" t="str">
        <f>IF(ISNA(VLOOKUP(B2160,Mapping!$K$5:$N$193,4,FALSE)),"Not Found",VLOOKUP(B2160,Mapping!$K$5:$N$193,4,FALSE))</f>
        <v>Eastland Network Ltd</v>
      </c>
      <c r="F2160" s="1" t="str">
        <f>IF(ISNA(VLOOKUP(B2160,Mapping!$K$5:$O$193,1,FALSE)),"Not Found",VLOOKUP(B2160,Mapping!$K$5:$O$193,5,FALSE))</f>
        <v>Gisborne-Hawke's Bay</v>
      </c>
      <c r="G2160" s="1" t="str">
        <f t="shared" si="99"/>
        <v>Eastland Network Ltd2003Gisborne-Hawke's Bay</v>
      </c>
      <c r="H2160" s="1" t="str">
        <f t="shared" si="100"/>
        <v>Eastland Network Ltd2003</v>
      </c>
      <c r="I2160" s="1">
        <f t="shared" si="101"/>
        <v>43.511400000000002</v>
      </c>
    </row>
    <row r="2161" spans="1:9">
      <c r="A2161">
        <v>2004</v>
      </c>
      <c r="B2161" t="s">
        <v>308</v>
      </c>
      <c r="C2161">
        <v>366</v>
      </c>
      <c r="D2161">
        <v>43.1297</v>
      </c>
      <c r="E2161" s="1" t="str">
        <f>IF(ISNA(VLOOKUP(B2161,Mapping!$K$5:$N$193,4,FALSE)),"Not Found",VLOOKUP(B2161,Mapping!$K$5:$N$193,4,FALSE))</f>
        <v>Eastland Network Ltd</v>
      </c>
      <c r="F2161" s="1" t="str">
        <f>IF(ISNA(VLOOKUP(B2161,Mapping!$K$5:$O$193,1,FALSE)),"Not Found",VLOOKUP(B2161,Mapping!$K$5:$O$193,5,FALSE))</f>
        <v>Gisborne-Hawke's Bay</v>
      </c>
      <c r="G2161" s="1" t="str">
        <f t="shared" si="99"/>
        <v>Eastland Network Ltd2004Gisborne-Hawke's Bay</v>
      </c>
      <c r="H2161" s="1" t="str">
        <f t="shared" si="100"/>
        <v>Eastland Network Ltd2004</v>
      </c>
      <c r="I2161" s="1">
        <f t="shared" si="101"/>
        <v>43.1297</v>
      </c>
    </row>
    <row r="2162" spans="1:9">
      <c r="A2162">
        <v>2005</v>
      </c>
      <c r="B2162" t="s">
        <v>308</v>
      </c>
      <c r="C2162">
        <v>365</v>
      </c>
      <c r="D2162">
        <v>43.767099999999999</v>
      </c>
      <c r="E2162" s="1" t="str">
        <f>IF(ISNA(VLOOKUP(B2162,Mapping!$K$5:$N$193,4,FALSE)),"Not Found",VLOOKUP(B2162,Mapping!$K$5:$N$193,4,FALSE))</f>
        <v>Eastland Network Ltd</v>
      </c>
      <c r="F2162" s="1" t="str">
        <f>IF(ISNA(VLOOKUP(B2162,Mapping!$K$5:$O$193,1,FALSE)),"Not Found",VLOOKUP(B2162,Mapping!$K$5:$O$193,5,FALSE))</f>
        <v>Gisborne-Hawke's Bay</v>
      </c>
      <c r="G2162" s="1" t="str">
        <f t="shared" si="99"/>
        <v>Eastland Network Ltd2005Gisborne-Hawke's Bay</v>
      </c>
      <c r="H2162" s="1" t="str">
        <f t="shared" si="100"/>
        <v>Eastland Network Ltd2005</v>
      </c>
      <c r="I2162" s="1">
        <f t="shared" si="101"/>
        <v>43.767099999999999</v>
      </c>
    </row>
    <row r="2163" spans="1:9">
      <c r="A2163">
        <v>2006</v>
      </c>
      <c r="B2163" t="s">
        <v>308</v>
      </c>
      <c r="C2163">
        <v>365</v>
      </c>
      <c r="D2163">
        <v>42.746650000000002</v>
      </c>
      <c r="E2163" s="1" t="str">
        <f>IF(ISNA(VLOOKUP(B2163,Mapping!$K$5:$N$193,4,FALSE)),"Not Found",VLOOKUP(B2163,Mapping!$K$5:$N$193,4,FALSE))</f>
        <v>Eastland Network Ltd</v>
      </c>
      <c r="F2163" s="1" t="str">
        <f>IF(ISNA(VLOOKUP(B2163,Mapping!$K$5:$O$193,1,FALSE)),"Not Found",VLOOKUP(B2163,Mapping!$K$5:$O$193,5,FALSE))</f>
        <v>Gisborne-Hawke's Bay</v>
      </c>
      <c r="G2163" s="1" t="str">
        <f t="shared" si="99"/>
        <v>Eastland Network Ltd2006Gisborne-Hawke's Bay</v>
      </c>
      <c r="H2163" s="1" t="str">
        <f t="shared" si="100"/>
        <v>Eastland Network Ltd2006</v>
      </c>
      <c r="I2163" s="1">
        <f t="shared" si="101"/>
        <v>42.746650000000002</v>
      </c>
    </row>
    <row r="2164" spans="1:9">
      <c r="A2164">
        <v>2007</v>
      </c>
      <c r="B2164" t="s">
        <v>308</v>
      </c>
      <c r="C2164">
        <v>365</v>
      </c>
      <c r="D2164">
        <v>45.727499999999999</v>
      </c>
      <c r="E2164" s="1" t="str">
        <f>IF(ISNA(VLOOKUP(B2164,Mapping!$K$5:$N$193,4,FALSE)),"Not Found",VLOOKUP(B2164,Mapping!$K$5:$N$193,4,FALSE))</f>
        <v>Eastland Network Ltd</v>
      </c>
      <c r="F2164" s="1" t="str">
        <f>IF(ISNA(VLOOKUP(B2164,Mapping!$K$5:$O$193,1,FALSE)),"Not Found",VLOOKUP(B2164,Mapping!$K$5:$O$193,5,FALSE))</f>
        <v>Gisborne-Hawke's Bay</v>
      </c>
      <c r="G2164" s="1" t="str">
        <f t="shared" si="99"/>
        <v>Eastland Network Ltd2007Gisborne-Hawke's Bay</v>
      </c>
      <c r="H2164" s="1" t="str">
        <f t="shared" si="100"/>
        <v>Eastland Network Ltd2007</v>
      </c>
      <c r="I2164" s="1">
        <f t="shared" si="101"/>
        <v>45.727499999999999</v>
      </c>
    </row>
    <row r="2165" spans="1:9">
      <c r="A2165">
        <v>2008</v>
      </c>
      <c r="B2165" t="s">
        <v>308</v>
      </c>
      <c r="C2165">
        <v>366</v>
      </c>
      <c r="D2165">
        <v>43.134650000000001</v>
      </c>
      <c r="E2165" s="1" t="str">
        <f>IF(ISNA(VLOOKUP(B2165,Mapping!$K$5:$N$193,4,FALSE)),"Not Found",VLOOKUP(B2165,Mapping!$K$5:$N$193,4,FALSE))</f>
        <v>Eastland Network Ltd</v>
      </c>
      <c r="F2165" s="1" t="str">
        <f>IF(ISNA(VLOOKUP(B2165,Mapping!$K$5:$O$193,1,FALSE)),"Not Found",VLOOKUP(B2165,Mapping!$K$5:$O$193,5,FALSE))</f>
        <v>Gisborne-Hawke's Bay</v>
      </c>
      <c r="G2165" s="1" t="str">
        <f t="shared" si="99"/>
        <v>Eastland Network Ltd2008Gisborne-Hawke's Bay</v>
      </c>
      <c r="H2165" s="1" t="str">
        <f t="shared" si="100"/>
        <v>Eastland Network Ltd2008</v>
      </c>
      <c r="I2165" s="1">
        <f t="shared" si="101"/>
        <v>43.134650000000001</v>
      </c>
    </row>
    <row r="2166" spans="1:9">
      <c r="A2166">
        <v>2009</v>
      </c>
      <c r="B2166" t="s">
        <v>308</v>
      </c>
      <c r="C2166">
        <v>365</v>
      </c>
      <c r="D2166">
        <v>41.919899999999998</v>
      </c>
      <c r="E2166" s="1" t="str">
        <f>IF(ISNA(VLOOKUP(B2166,Mapping!$K$5:$N$193,4,FALSE)),"Not Found",VLOOKUP(B2166,Mapping!$K$5:$N$193,4,FALSE))</f>
        <v>Eastland Network Ltd</v>
      </c>
      <c r="F2166" s="1" t="str">
        <f>IF(ISNA(VLOOKUP(B2166,Mapping!$K$5:$O$193,1,FALSE)),"Not Found",VLOOKUP(B2166,Mapping!$K$5:$O$193,5,FALSE))</f>
        <v>Gisborne-Hawke's Bay</v>
      </c>
      <c r="G2166" s="1" t="str">
        <f t="shared" si="99"/>
        <v>Eastland Network Ltd2009Gisborne-Hawke's Bay</v>
      </c>
      <c r="H2166" s="1" t="str">
        <f t="shared" si="100"/>
        <v>Eastland Network Ltd2009</v>
      </c>
      <c r="I2166" s="1">
        <f t="shared" si="101"/>
        <v>41.919899999999998</v>
      </c>
    </row>
    <row r="2167" spans="1:9">
      <c r="A2167">
        <v>2010</v>
      </c>
      <c r="B2167" t="s">
        <v>308</v>
      </c>
      <c r="C2167">
        <v>365</v>
      </c>
      <c r="D2167">
        <v>36.214149999999997</v>
      </c>
      <c r="E2167" s="1" t="str">
        <f>IF(ISNA(VLOOKUP(B2167,Mapping!$K$5:$N$193,4,FALSE)),"Not Found",VLOOKUP(B2167,Mapping!$K$5:$N$193,4,FALSE))</f>
        <v>Eastland Network Ltd</v>
      </c>
      <c r="F2167" s="1" t="str">
        <f>IF(ISNA(VLOOKUP(B2167,Mapping!$K$5:$O$193,1,FALSE)),"Not Found",VLOOKUP(B2167,Mapping!$K$5:$O$193,5,FALSE))</f>
        <v>Gisborne-Hawke's Bay</v>
      </c>
      <c r="G2167" s="1" t="str">
        <f t="shared" si="99"/>
        <v>Eastland Network Ltd2010Gisborne-Hawke's Bay</v>
      </c>
      <c r="H2167" s="1" t="str">
        <f t="shared" si="100"/>
        <v>Eastland Network Ltd2010</v>
      </c>
      <c r="I2167" s="1">
        <f t="shared" si="101"/>
        <v>36.214149999999997</v>
      </c>
    </row>
    <row r="2168" spans="1:9">
      <c r="A2168">
        <v>2011</v>
      </c>
      <c r="B2168" t="s">
        <v>308</v>
      </c>
      <c r="C2168">
        <v>181</v>
      </c>
      <c r="D2168">
        <v>21.34085</v>
      </c>
      <c r="E2168" s="1" t="str">
        <f>IF(ISNA(VLOOKUP(B2168,Mapping!$K$5:$N$193,4,FALSE)),"Not Found",VLOOKUP(B2168,Mapping!$K$5:$N$193,4,FALSE))</f>
        <v>Eastland Network Ltd</v>
      </c>
      <c r="F2168" s="1" t="str">
        <f>IF(ISNA(VLOOKUP(B2168,Mapping!$K$5:$O$193,1,FALSE)),"Not Found",VLOOKUP(B2168,Mapping!$K$5:$O$193,5,FALSE))</f>
        <v>Gisborne-Hawke's Bay</v>
      </c>
      <c r="G2168" s="1" t="str">
        <f t="shared" si="99"/>
        <v>Eastland Network Ltd2011Gisborne-Hawke's Bay</v>
      </c>
      <c r="H2168" s="1" t="str">
        <f t="shared" si="100"/>
        <v>Eastland Network Ltd2011</v>
      </c>
      <c r="I2168" s="1">
        <f t="shared" si="101"/>
        <v>21.34085</v>
      </c>
    </row>
    <row r="2169" spans="1:9">
      <c r="A2169">
        <v>2000</v>
      </c>
      <c r="B2169" t="s">
        <v>309</v>
      </c>
      <c r="C2169">
        <v>366</v>
      </c>
      <c r="D2169">
        <v>2.0634999999999999</v>
      </c>
      <c r="E2169" s="1" t="str">
        <f>IF(ISNA(VLOOKUP(B2169,Mapping!$K$5:$N$193,4,FALSE)),"Not Found",VLOOKUP(B2169,Mapping!$K$5:$N$193,4,FALSE))</f>
        <v>Not Found</v>
      </c>
      <c r="F2169" s="1" t="str">
        <f>IF(ISNA(VLOOKUP(B2169,Mapping!$K$5:$O$193,1,FALSE)),"Not Found",VLOOKUP(B2169,Mapping!$K$5:$O$193,5,FALSE))</f>
        <v>Not Found</v>
      </c>
      <c r="G2169" s="1" t="str">
        <f t="shared" si="99"/>
        <v>Not Found2000Not Found</v>
      </c>
      <c r="H2169" s="1" t="str">
        <f t="shared" si="100"/>
        <v>Not Found2000</v>
      </c>
      <c r="I2169" s="1">
        <f t="shared" si="101"/>
        <v>2.0634999999999999</v>
      </c>
    </row>
    <row r="2170" spans="1:9">
      <c r="A2170">
        <v>2000</v>
      </c>
      <c r="B2170" t="s">
        <v>310</v>
      </c>
      <c r="C2170">
        <v>366</v>
      </c>
      <c r="D2170">
        <v>44.0715</v>
      </c>
      <c r="E2170" s="1" t="str">
        <f>IF(ISNA(VLOOKUP(B2170,Mapping!$K$5:$N$193,4,FALSE)),"Not Found",VLOOKUP(B2170,Mapping!$K$5:$N$193,4,FALSE))</f>
        <v>Unison Network Ltd</v>
      </c>
      <c r="F2170" s="1" t="str">
        <f>IF(ISNA(VLOOKUP(B2170,Mapping!$K$5:$O$193,1,FALSE)),"Not Found",VLOOKUP(B2170,Mapping!$K$5:$O$193,5,FALSE))</f>
        <v>Waikato</v>
      </c>
      <c r="G2170" s="1" t="str">
        <f t="shared" si="99"/>
        <v>Unison Network Ltd2000Waikato</v>
      </c>
      <c r="H2170" s="1" t="str">
        <f t="shared" si="100"/>
        <v>Unison Network Ltd2000</v>
      </c>
      <c r="I2170" s="1">
        <f t="shared" si="101"/>
        <v>44.0715</v>
      </c>
    </row>
    <row r="2171" spans="1:9">
      <c r="A2171">
        <v>2001</v>
      </c>
      <c r="B2171" t="s">
        <v>310</v>
      </c>
      <c r="C2171">
        <v>365</v>
      </c>
      <c r="D2171">
        <v>24.777999999999999</v>
      </c>
      <c r="E2171" s="1" t="str">
        <f>IF(ISNA(VLOOKUP(B2171,Mapping!$K$5:$N$193,4,FALSE)),"Not Found",VLOOKUP(B2171,Mapping!$K$5:$N$193,4,FALSE))</f>
        <v>Unison Network Ltd</v>
      </c>
      <c r="F2171" s="1" t="str">
        <f>IF(ISNA(VLOOKUP(B2171,Mapping!$K$5:$O$193,1,FALSE)),"Not Found",VLOOKUP(B2171,Mapping!$K$5:$O$193,5,FALSE))</f>
        <v>Waikato</v>
      </c>
      <c r="G2171" s="1" t="str">
        <f t="shared" si="99"/>
        <v>Unison Network Ltd2001Waikato</v>
      </c>
      <c r="H2171" s="1" t="str">
        <f t="shared" si="100"/>
        <v>Unison Network Ltd2001</v>
      </c>
      <c r="I2171" s="1">
        <f t="shared" si="101"/>
        <v>24.777999999999999</v>
      </c>
    </row>
    <row r="2172" spans="1:9">
      <c r="A2172">
        <v>2002</v>
      </c>
      <c r="B2172" t="s">
        <v>310</v>
      </c>
      <c r="C2172">
        <v>365</v>
      </c>
      <c r="D2172">
        <v>27.618749999999999</v>
      </c>
      <c r="E2172" s="1" t="str">
        <f>IF(ISNA(VLOOKUP(B2172,Mapping!$K$5:$N$193,4,FALSE)),"Not Found",VLOOKUP(B2172,Mapping!$K$5:$N$193,4,FALSE))</f>
        <v>Unison Network Ltd</v>
      </c>
      <c r="F2172" s="1" t="str">
        <f>IF(ISNA(VLOOKUP(B2172,Mapping!$K$5:$O$193,1,FALSE)),"Not Found",VLOOKUP(B2172,Mapping!$K$5:$O$193,5,FALSE))</f>
        <v>Waikato</v>
      </c>
      <c r="G2172" s="1" t="str">
        <f t="shared" si="99"/>
        <v>Unison Network Ltd2002Waikato</v>
      </c>
      <c r="H2172" s="1" t="str">
        <f t="shared" si="100"/>
        <v>Unison Network Ltd2002</v>
      </c>
      <c r="I2172" s="1">
        <f t="shared" si="101"/>
        <v>27.618749999999999</v>
      </c>
    </row>
    <row r="2173" spans="1:9">
      <c r="A2173">
        <v>2003</v>
      </c>
      <c r="B2173" t="s">
        <v>310</v>
      </c>
      <c r="C2173">
        <v>365</v>
      </c>
      <c r="D2173">
        <v>82.444850000000002</v>
      </c>
      <c r="E2173" s="1" t="str">
        <f>IF(ISNA(VLOOKUP(B2173,Mapping!$K$5:$N$193,4,FALSE)),"Not Found",VLOOKUP(B2173,Mapping!$K$5:$N$193,4,FALSE))</f>
        <v>Unison Network Ltd</v>
      </c>
      <c r="F2173" s="1" t="str">
        <f>IF(ISNA(VLOOKUP(B2173,Mapping!$K$5:$O$193,1,FALSE)),"Not Found",VLOOKUP(B2173,Mapping!$K$5:$O$193,5,FALSE))</f>
        <v>Waikato</v>
      </c>
      <c r="G2173" s="1" t="str">
        <f t="shared" si="99"/>
        <v>Unison Network Ltd2003Waikato</v>
      </c>
      <c r="H2173" s="1" t="str">
        <f t="shared" si="100"/>
        <v>Unison Network Ltd2003</v>
      </c>
      <c r="I2173" s="1">
        <f t="shared" si="101"/>
        <v>82.444850000000002</v>
      </c>
    </row>
    <row r="2174" spans="1:9">
      <c r="A2174">
        <v>2004</v>
      </c>
      <c r="B2174" t="s">
        <v>310</v>
      </c>
      <c r="C2174">
        <v>366</v>
      </c>
      <c r="D2174">
        <v>65.108949999999993</v>
      </c>
      <c r="E2174" s="1" t="str">
        <f>IF(ISNA(VLOOKUP(B2174,Mapping!$K$5:$N$193,4,FALSE)),"Not Found",VLOOKUP(B2174,Mapping!$K$5:$N$193,4,FALSE))</f>
        <v>Unison Network Ltd</v>
      </c>
      <c r="F2174" s="1" t="str">
        <f>IF(ISNA(VLOOKUP(B2174,Mapping!$K$5:$O$193,1,FALSE)),"Not Found",VLOOKUP(B2174,Mapping!$K$5:$O$193,5,FALSE))</f>
        <v>Waikato</v>
      </c>
      <c r="G2174" s="1" t="str">
        <f t="shared" si="99"/>
        <v>Unison Network Ltd2004Waikato</v>
      </c>
      <c r="H2174" s="1" t="str">
        <f t="shared" si="100"/>
        <v>Unison Network Ltd2004</v>
      </c>
      <c r="I2174" s="1">
        <f t="shared" si="101"/>
        <v>65.108949999999993</v>
      </c>
    </row>
    <row r="2175" spans="1:9">
      <c r="A2175">
        <v>2005</v>
      </c>
      <c r="B2175" t="s">
        <v>310</v>
      </c>
      <c r="C2175">
        <v>365</v>
      </c>
      <c r="D2175">
        <v>56.989550000000001</v>
      </c>
      <c r="E2175" s="1" t="str">
        <f>IF(ISNA(VLOOKUP(B2175,Mapping!$K$5:$N$193,4,FALSE)),"Not Found",VLOOKUP(B2175,Mapping!$K$5:$N$193,4,FALSE))</f>
        <v>Unison Network Ltd</v>
      </c>
      <c r="F2175" s="1" t="str">
        <f>IF(ISNA(VLOOKUP(B2175,Mapping!$K$5:$O$193,1,FALSE)),"Not Found",VLOOKUP(B2175,Mapping!$K$5:$O$193,5,FALSE))</f>
        <v>Waikato</v>
      </c>
      <c r="G2175" s="1" t="str">
        <f t="shared" si="99"/>
        <v>Unison Network Ltd2005Waikato</v>
      </c>
      <c r="H2175" s="1" t="str">
        <f t="shared" si="100"/>
        <v>Unison Network Ltd2005</v>
      </c>
      <c r="I2175" s="1">
        <f t="shared" si="101"/>
        <v>56.989550000000001</v>
      </c>
    </row>
    <row r="2176" spans="1:9">
      <c r="A2176">
        <v>2006</v>
      </c>
      <c r="B2176" t="s">
        <v>310</v>
      </c>
      <c r="C2176">
        <v>365</v>
      </c>
      <c r="D2176">
        <v>55.329599999999999</v>
      </c>
      <c r="E2176" s="1" t="str">
        <f>IF(ISNA(VLOOKUP(B2176,Mapping!$K$5:$N$193,4,FALSE)),"Not Found",VLOOKUP(B2176,Mapping!$K$5:$N$193,4,FALSE))</f>
        <v>Unison Network Ltd</v>
      </c>
      <c r="F2176" s="1" t="str">
        <f>IF(ISNA(VLOOKUP(B2176,Mapping!$K$5:$O$193,1,FALSE)),"Not Found",VLOOKUP(B2176,Mapping!$K$5:$O$193,5,FALSE))</f>
        <v>Waikato</v>
      </c>
      <c r="G2176" s="1" t="str">
        <f t="shared" si="99"/>
        <v>Unison Network Ltd2006Waikato</v>
      </c>
      <c r="H2176" s="1" t="str">
        <f t="shared" si="100"/>
        <v>Unison Network Ltd2006</v>
      </c>
      <c r="I2176" s="1">
        <f t="shared" si="101"/>
        <v>55.329599999999999</v>
      </c>
    </row>
    <row r="2177" spans="1:9">
      <c r="A2177">
        <v>2007</v>
      </c>
      <c r="B2177" t="s">
        <v>310</v>
      </c>
      <c r="C2177">
        <v>365</v>
      </c>
      <c r="D2177">
        <v>53.034100000000002</v>
      </c>
      <c r="E2177" s="1" t="str">
        <f>IF(ISNA(VLOOKUP(B2177,Mapping!$K$5:$N$193,4,FALSE)),"Not Found",VLOOKUP(B2177,Mapping!$K$5:$N$193,4,FALSE))</f>
        <v>Unison Network Ltd</v>
      </c>
      <c r="F2177" s="1" t="str">
        <f>IF(ISNA(VLOOKUP(B2177,Mapping!$K$5:$O$193,1,FALSE)),"Not Found",VLOOKUP(B2177,Mapping!$K$5:$O$193,5,FALSE))</f>
        <v>Waikato</v>
      </c>
      <c r="G2177" s="1" t="str">
        <f t="shared" si="99"/>
        <v>Unison Network Ltd2007Waikato</v>
      </c>
      <c r="H2177" s="1" t="str">
        <f t="shared" si="100"/>
        <v>Unison Network Ltd2007</v>
      </c>
      <c r="I2177" s="1">
        <f t="shared" si="101"/>
        <v>53.034100000000002</v>
      </c>
    </row>
    <row r="2178" spans="1:9">
      <c r="A2178">
        <v>2008</v>
      </c>
      <c r="B2178" t="s">
        <v>310</v>
      </c>
      <c r="C2178">
        <v>366</v>
      </c>
      <c r="D2178">
        <v>58.656750000000002</v>
      </c>
      <c r="E2178" s="1" t="str">
        <f>IF(ISNA(VLOOKUP(B2178,Mapping!$K$5:$N$193,4,FALSE)),"Not Found",VLOOKUP(B2178,Mapping!$K$5:$N$193,4,FALSE))</f>
        <v>Unison Network Ltd</v>
      </c>
      <c r="F2178" s="1" t="str">
        <f>IF(ISNA(VLOOKUP(B2178,Mapping!$K$5:$O$193,1,FALSE)),"Not Found",VLOOKUP(B2178,Mapping!$K$5:$O$193,5,FALSE))</f>
        <v>Waikato</v>
      </c>
      <c r="G2178" s="1" t="str">
        <f t="shared" ref="G2178:G2227" si="102">+E2178&amp;A2178&amp;F2178</f>
        <v>Unison Network Ltd2008Waikato</v>
      </c>
      <c r="H2178" s="1" t="str">
        <f t="shared" si="100"/>
        <v>Unison Network Ltd2008</v>
      </c>
      <c r="I2178" s="1">
        <f t="shared" si="101"/>
        <v>58.656750000000002</v>
      </c>
    </row>
    <row r="2179" spans="1:9">
      <c r="A2179">
        <v>2009</v>
      </c>
      <c r="B2179" t="s">
        <v>310</v>
      </c>
      <c r="C2179">
        <v>365</v>
      </c>
      <c r="D2179">
        <v>50.225999999999999</v>
      </c>
      <c r="E2179" s="1" t="str">
        <f>IF(ISNA(VLOOKUP(B2179,Mapping!$K$5:$N$193,4,FALSE)),"Not Found",VLOOKUP(B2179,Mapping!$K$5:$N$193,4,FALSE))</f>
        <v>Unison Network Ltd</v>
      </c>
      <c r="F2179" s="1" t="str">
        <f>IF(ISNA(VLOOKUP(B2179,Mapping!$K$5:$O$193,1,FALSE)),"Not Found",VLOOKUP(B2179,Mapping!$K$5:$O$193,5,FALSE))</f>
        <v>Waikato</v>
      </c>
      <c r="G2179" s="1" t="str">
        <f t="shared" si="102"/>
        <v>Unison Network Ltd2009Waikato</v>
      </c>
      <c r="H2179" s="1" t="str">
        <f t="shared" ref="H2179:H2227" si="103">+E2179&amp;A2179</f>
        <v>Unison Network Ltd2009</v>
      </c>
      <c r="I2179" s="1">
        <f t="shared" ref="I2179:I2227" si="104">+D2179</f>
        <v>50.225999999999999</v>
      </c>
    </row>
    <row r="2180" spans="1:9">
      <c r="A2180">
        <v>2010</v>
      </c>
      <c r="B2180" t="s">
        <v>310</v>
      </c>
      <c r="C2180">
        <v>365</v>
      </c>
      <c r="D2180">
        <v>53.4343</v>
      </c>
      <c r="E2180" s="1" t="str">
        <f>IF(ISNA(VLOOKUP(B2180,Mapping!$K$5:$N$193,4,FALSE)),"Not Found",VLOOKUP(B2180,Mapping!$K$5:$N$193,4,FALSE))</f>
        <v>Unison Network Ltd</v>
      </c>
      <c r="F2180" s="1" t="str">
        <f>IF(ISNA(VLOOKUP(B2180,Mapping!$K$5:$O$193,1,FALSE)),"Not Found",VLOOKUP(B2180,Mapping!$K$5:$O$193,5,FALSE))</f>
        <v>Waikato</v>
      </c>
      <c r="G2180" s="1" t="str">
        <f t="shared" si="102"/>
        <v>Unison Network Ltd2010Waikato</v>
      </c>
      <c r="H2180" s="1" t="str">
        <f t="shared" si="103"/>
        <v>Unison Network Ltd2010</v>
      </c>
      <c r="I2180" s="1">
        <f t="shared" si="104"/>
        <v>53.4343</v>
      </c>
    </row>
    <row r="2181" spans="1:9">
      <c r="A2181">
        <v>2011</v>
      </c>
      <c r="B2181" t="s">
        <v>310</v>
      </c>
      <c r="C2181">
        <v>181</v>
      </c>
      <c r="D2181">
        <v>19.232500000000002</v>
      </c>
      <c r="E2181" s="1" t="str">
        <f>IF(ISNA(VLOOKUP(B2181,Mapping!$K$5:$N$193,4,FALSE)),"Not Found",VLOOKUP(B2181,Mapping!$K$5:$N$193,4,FALSE))</f>
        <v>Unison Network Ltd</v>
      </c>
      <c r="F2181" s="1" t="str">
        <f>IF(ISNA(VLOOKUP(B2181,Mapping!$K$5:$O$193,1,FALSE)),"Not Found",VLOOKUP(B2181,Mapping!$K$5:$O$193,5,FALSE))</f>
        <v>Waikato</v>
      </c>
      <c r="G2181" s="1" t="str">
        <f t="shared" si="102"/>
        <v>Unison Network Ltd2011Waikato</v>
      </c>
      <c r="H2181" s="1" t="str">
        <f t="shared" si="103"/>
        <v>Unison Network Ltd2011</v>
      </c>
      <c r="I2181" s="1">
        <f t="shared" si="104"/>
        <v>19.232500000000002</v>
      </c>
    </row>
    <row r="2182" spans="1:9">
      <c r="A2182">
        <v>2000</v>
      </c>
      <c r="B2182" t="s">
        <v>311</v>
      </c>
      <c r="C2182">
        <v>366</v>
      </c>
      <c r="D2182">
        <v>16.1996</v>
      </c>
      <c r="E2182" s="1" t="str">
        <f>IF(ISNA(VLOOKUP(B2182,Mapping!$K$5:$N$193,4,FALSE)),"Not Found",VLOOKUP(B2182,Mapping!$K$5:$N$193,4,FALSE))</f>
        <v>Network Waitaki Ltd</v>
      </c>
      <c r="F2182" s="1" t="str">
        <f>IF(ISNA(VLOOKUP(B2182,Mapping!$K$5:$O$193,1,FALSE)),"Not Found",VLOOKUP(B2182,Mapping!$K$5:$O$193,5,FALSE))</f>
        <v>Otago</v>
      </c>
      <c r="G2182" s="1" t="str">
        <f t="shared" si="102"/>
        <v>Network Waitaki Ltd2000Otago</v>
      </c>
      <c r="H2182" s="1" t="str">
        <f t="shared" si="103"/>
        <v>Network Waitaki Ltd2000</v>
      </c>
      <c r="I2182" s="1">
        <f t="shared" si="104"/>
        <v>16.1996</v>
      </c>
    </row>
    <row r="2183" spans="1:9">
      <c r="A2183">
        <v>2001</v>
      </c>
      <c r="B2183" t="s">
        <v>311</v>
      </c>
      <c r="C2183">
        <v>365</v>
      </c>
      <c r="D2183">
        <v>18.1432</v>
      </c>
      <c r="E2183" s="1" t="str">
        <f>IF(ISNA(VLOOKUP(B2183,Mapping!$K$5:$N$193,4,FALSE)),"Not Found",VLOOKUP(B2183,Mapping!$K$5:$N$193,4,FALSE))</f>
        <v>Network Waitaki Ltd</v>
      </c>
      <c r="F2183" s="1" t="str">
        <f>IF(ISNA(VLOOKUP(B2183,Mapping!$K$5:$O$193,1,FALSE)),"Not Found",VLOOKUP(B2183,Mapping!$K$5:$O$193,5,FALSE))</f>
        <v>Otago</v>
      </c>
      <c r="G2183" s="1" t="str">
        <f t="shared" si="102"/>
        <v>Network Waitaki Ltd2001Otago</v>
      </c>
      <c r="H2183" s="1" t="str">
        <f t="shared" si="103"/>
        <v>Network Waitaki Ltd2001</v>
      </c>
      <c r="I2183" s="1">
        <f t="shared" si="104"/>
        <v>18.1432</v>
      </c>
    </row>
    <row r="2184" spans="1:9">
      <c r="A2184">
        <v>2002</v>
      </c>
      <c r="B2184" t="s">
        <v>311</v>
      </c>
      <c r="C2184">
        <v>365</v>
      </c>
      <c r="D2184">
        <v>19.101749999999999</v>
      </c>
      <c r="E2184" s="1" t="str">
        <f>IF(ISNA(VLOOKUP(B2184,Mapping!$K$5:$N$193,4,FALSE)),"Not Found",VLOOKUP(B2184,Mapping!$K$5:$N$193,4,FALSE))</f>
        <v>Network Waitaki Ltd</v>
      </c>
      <c r="F2184" s="1" t="str">
        <f>IF(ISNA(VLOOKUP(B2184,Mapping!$K$5:$O$193,1,FALSE)),"Not Found",VLOOKUP(B2184,Mapping!$K$5:$O$193,5,FALSE))</f>
        <v>Otago</v>
      </c>
      <c r="G2184" s="1" t="str">
        <f t="shared" si="102"/>
        <v>Network Waitaki Ltd2002Otago</v>
      </c>
      <c r="H2184" s="1" t="str">
        <f t="shared" si="103"/>
        <v>Network Waitaki Ltd2002</v>
      </c>
      <c r="I2184" s="1">
        <f t="shared" si="104"/>
        <v>19.101749999999999</v>
      </c>
    </row>
    <row r="2185" spans="1:9">
      <c r="A2185">
        <v>2003</v>
      </c>
      <c r="B2185" t="s">
        <v>311</v>
      </c>
      <c r="C2185">
        <v>365</v>
      </c>
      <c r="D2185">
        <v>21.248799999999999</v>
      </c>
      <c r="E2185" s="1" t="str">
        <f>IF(ISNA(VLOOKUP(B2185,Mapping!$K$5:$N$193,4,FALSE)),"Not Found",VLOOKUP(B2185,Mapping!$K$5:$N$193,4,FALSE))</f>
        <v>Network Waitaki Ltd</v>
      </c>
      <c r="F2185" s="1" t="str">
        <f>IF(ISNA(VLOOKUP(B2185,Mapping!$K$5:$O$193,1,FALSE)),"Not Found",VLOOKUP(B2185,Mapping!$K$5:$O$193,5,FALSE))</f>
        <v>Otago</v>
      </c>
      <c r="G2185" s="1" t="str">
        <f t="shared" si="102"/>
        <v>Network Waitaki Ltd2003Otago</v>
      </c>
      <c r="H2185" s="1" t="str">
        <f t="shared" si="103"/>
        <v>Network Waitaki Ltd2003</v>
      </c>
      <c r="I2185" s="1">
        <f t="shared" si="104"/>
        <v>21.248799999999999</v>
      </c>
    </row>
    <row r="2186" spans="1:9">
      <c r="A2186">
        <v>2004</v>
      </c>
      <c r="B2186" t="s">
        <v>311</v>
      </c>
      <c r="C2186">
        <v>366</v>
      </c>
      <c r="D2186">
        <v>20.138400000000001</v>
      </c>
      <c r="E2186" s="1" t="str">
        <f>IF(ISNA(VLOOKUP(B2186,Mapping!$K$5:$N$193,4,FALSE)),"Not Found",VLOOKUP(B2186,Mapping!$K$5:$N$193,4,FALSE))</f>
        <v>Network Waitaki Ltd</v>
      </c>
      <c r="F2186" s="1" t="str">
        <f>IF(ISNA(VLOOKUP(B2186,Mapping!$K$5:$O$193,1,FALSE)),"Not Found",VLOOKUP(B2186,Mapping!$K$5:$O$193,5,FALSE))</f>
        <v>Otago</v>
      </c>
      <c r="G2186" s="1" t="str">
        <f t="shared" si="102"/>
        <v>Network Waitaki Ltd2004Otago</v>
      </c>
      <c r="H2186" s="1" t="str">
        <f t="shared" si="103"/>
        <v>Network Waitaki Ltd2004</v>
      </c>
      <c r="I2186" s="1">
        <f t="shared" si="104"/>
        <v>20.138400000000001</v>
      </c>
    </row>
    <row r="2187" spans="1:9">
      <c r="A2187">
        <v>2005</v>
      </c>
      <c r="B2187" t="s">
        <v>311</v>
      </c>
      <c r="C2187">
        <v>365</v>
      </c>
      <c r="D2187">
        <v>20.254899999999999</v>
      </c>
      <c r="E2187" s="1" t="str">
        <f>IF(ISNA(VLOOKUP(B2187,Mapping!$K$5:$N$193,4,FALSE)),"Not Found",VLOOKUP(B2187,Mapping!$K$5:$N$193,4,FALSE))</f>
        <v>Network Waitaki Ltd</v>
      </c>
      <c r="F2187" s="1" t="str">
        <f>IF(ISNA(VLOOKUP(B2187,Mapping!$K$5:$O$193,1,FALSE)),"Not Found",VLOOKUP(B2187,Mapping!$K$5:$O$193,5,FALSE))</f>
        <v>Otago</v>
      </c>
      <c r="G2187" s="1" t="str">
        <f t="shared" si="102"/>
        <v>Network Waitaki Ltd2005Otago</v>
      </c>
      <c r="H2187" s="1" t="str">
        <f t="shared" si="103"/>
        <v>Network Waitaki Ltd2005</v>
      </c>
      <c r="I2187" s="1">
        <f t="shared" si="104"/>
        <v>20.254899999999999</v>
      </c>
    </row>
    <row r="2188" spans="1:9">
      <c r="A2188">
        <v>2006</v>
      </c>
      <c r="B2188" t="s">
        <v>311</v>
      </c>
      <c r="C2188">
        <v>365</v>
      </c>
      <c r="D2188">
        <v>23.680350000000001</v>
      </c>
      <c r="E2188" s="1" t="str">
        <f>IF(ISNA(VLOOKUP(B2188,Mapping!$K$5:$N$193,4,FALSE)),"Not Found",VLOOKUP(B2188,Mapping!$K$5:$N$193,4,FALSE))</f>
        <v>Network Waitaki Ltd</v>
      </c>
      <c r="F2188" s="1" t="str">
        <f>IF(ISNA(VLOOKUP(B2188,Mapping!$K$5:$O$193,1,FALSE)),"Not Found",VLOOKUP(B2188,Mapping!$K$5:$O$193,5,FALSE))</f>
        <v>Otago</v>
      </c>
      <c r="G2188" s="1" t="str">
        <f t="shared" si="102"/>
        <v>Network Waitaki Ltd2006Otago</v>
      </c>
      <c r="H2188" s="1" t="str">
        <f t="shared" si="103"/>
        <v>Network Waitaki Ltd2006</v>
      </c>
      <c r="I2188" s="1">
        <f t="shared" si="104"/>
        <v>23.680350000000001</v>
      </c>
    </row>
    <row r="2189" spans="1:9">
      <c r="A2189">
        <v>2007</v>
      </c>
      <c r="B2189" t="s">
        <v>311</v>
      </c>
      <c r="C2189">
        <v>365</v>
      </c>
      <c r="D2189">
        <v>24.264749999999999</v>
      </c>
      <c r="E2189" s="1" t="str">
        <f>IF(ISNA(VLOOKUP(B2189,Mapping!$K$5:$N$193,4,FALSE)),"Not Found",VLOOKUP(B2189,Mapping!$K$5:$N$193,4,FALSE))</f>
        <v>Network Waitaki Ltd</v>
      </c>
      <c r="F2189" s="1" t="str">
        <f>IF(ISNA(VLOOKUP(B2189,Mapping!$K$5:$O$193,1,FALSE)),"Not Found",VLOOKUP(B2189,Mapping!$K$5:$O$193,5,FALSE))</f>
        <v>Otago</v>
      </c>
      <c r="G2189" s="1" t="str">
        <f t="shared" si="102"/>
        <v>Network Waitaki Ltd2007Otago</v>
      </c>
      <c r="H2189" s="1" t="str">
        <f t="shared" si="103"/>
        <v>Network Waitaki Ltd2007</v>
      </c>
      <c r="I2189" s="1">
        <f t="shared" si="104"/>
        <v>24.264749999999999</v>
      </c>
    </row>
    <row r="2190" spans="1:9">
      <c r="A2190">
        <v>2008</v>
      </c>
      <c r="B2190" t="s">
        <v>311</v>
      </c>
      <c r="C2190">
        <v>366</v>
      </c>
      <c r="D2190">
        <v>25.806850000000001</v>
      </c>
      <c r="E2190" s="1" t="str">
        <f>IF(ISNA(VLOOKUP(B2190,Mapping!$K$5:$N$193,4,FALSE)),"Not Found",VLOOKUP(B2190,Mapping!$K$5:$N$193,4,FALSE))</f>
        <v>Network Waitaki Ltd</v>
      </c>
      <c r="F2190" s="1" t="str">
        <f>IF(ISNA(VLOOKUP(B2190,Mapping!$K$5:$O$193,1,FALSE)),"Not Found",VLOOKUP(B2190,Mapping!$K$5:$O$193,5,FALSE))</f>
        <v>Otago</v>
      </c>
      <c r="G2190" s="1" t="str">
        <f t="shared" si="102"/>
        <v>Network Waitaki Ltd2008Otago</v>
      </c>
      <c r="H2190" s="1" t="str">
        <f t="shared" si="103"/>
        <v>Network Waitaki Ltd2008</v>
      </c>
      <c r="I2190" s="1">
        <f t="shared" si="104"/>
        <v>25.806850000000001</v>
      </c>
    </row>
    <row r="2191" spans="1:9">
      <c r="A2191">
        <v>2009</v>
      </c>
      <c r="B2191" t="s">
        <v>311</v>
      </c>
      <c r="C2191">
        <v>365</v>
      </c>
      <c r="D2191">
        <v>20.8125</v>
      </c>
      <c r="E2191" s="1" t="str">
        <f>IF(ISNA(VLOOKUP(B2191,Mapping!$K$5:$N$193,4,FALSE)),"Not Found",VLOOKUP(B2191,Mapping!$K$5:$N$193,4,FALSE))</f>
        <v>Network Waitaki Ltd</v>
      </c>
      <c r="F2191" s="1" t="str">
        <f>IF(ISNA(VLOOKUP(B2191,Mapping!$K$5:$O$193,1,FALSE)),"Not Found",VLOOKUP(B2191,Mapping!$K$5:$O$193,5,FALSE))</f>
        <v>Otago</v>
      </c>
      <c r="G2191" s="1" t="str">
        <f t="shared" si="102"/>
        <v>Network Waitaki Ltd2009Otago</v>
      </c>
      <c r="H2191" s="1" t="str">
        <f t="shared" si="103"/>
        <v>Network Waitaki Ltd2009</v>
      </c>
      <c r="I2191" s="1">
        <f t="shared" si="104"/>
        <v>20.8125</v>
      </c>
    </row>
    <row r="2192" spans="1:9">
      <c r="A2192">
        <v>2010</v>
      </c>
      <c r="B2192" t="s">
        <v>311</v>
      </c>
      <c r="C2192">
        <v>365</v>
      </c>
      <c r="D2192">
        <v>24.561599999999999</v>
      </c>
      <c r="E2192" s="1" t="str">
        <f>IF(ISNA(VLOOKUP(B2192,Mapping!$K$5:$N$193,4,FALSE)),"Not Found",VLOOKUP(B2192,Mapping!$K$5:$N$193,4,FALSE))</f>
        <v>Network Waitaki Ltd</v>
      </c>
      <c r="F2192" s="1" t="str">
        <f>IF(ISNA(VLOOKUP(B2192,Mapping!$K$5:$O$193,1,FALSE)),"Not Found",VLOOKUP(B2192,Mapping!$K$5:$O$193,5,FALSE))</f>
        <v>Otago</v>
      </c>
      <c r="G2192" s="1" t="str">
        <f t="shared" si="102"/>
        <v>Network Waitaki Ltd2010Otago</v>
      </c>
      <c r="H2192" s="1" t="str">
        <f t="shared" si="103"/>
        <v>Network Waitaki Ltd2010</v>
      </c>
      <c r="I2192" s="1">
        <f t="shared" si="104"/>
        <v>24.561599999999999</v>
      </c>
    </row>
    <row r="2193" spans="1:9">
      <c r="A2193">
        <v>2011</v>
      </c>
      <c r="B2193" t="s">
        <v>311</v>
      </c>
      <c r="C2193">
        <v>181</v>
      </c>
      <c r="D2193">
        <v>9.1393500000000003</v>
      </c>
      <c r="E2193" s="1" t="str">
        <f>IF(ISNA(VLOOKUP(B2193,Mapping!$K$5:$N$193,4,FALSE)),"Not Found",VLOOKUP(B2193,Mapping!$K$5:$N$193,4,FALSE))</f>
        <v>Network Waitaki Ltd</v>
      </c>
      <c r="F2193" s="1" t="str">
        <f>IF(ISNA(VLOOKUP(B2193,Mapping!$K$5:$O$193,1,FALSE)),"Not Found",VLOOKUP(B2193,Mapping!$K$5:$O$193,5,FALSE))</f>
        <v>Otago</v>
      </c>
      <c r="G2193" s="1" t="str">
        <f t="shared" si="102"/>
        <v>Network Waitaki Ltd2011Otago</v>
      </c>
      <c r="H2193" s="1" t="str">
        <f t="shared" si="103"/>
        <v>Network Waitaki Ltd2011</v>
      </c>
      <c r="I2193" s="1">
        <f t="shared" si="104"/>
        <v>9.1393500000000003</v>
      </c>
    </row>
    <row r="2194" spans="1:9">
      <c r="A2194">
        <v>2000</v>
      </c>
      <c r="B2194" t="s">
        <v>312</v>
      </c>
      <c r="C2194">
        <v>366</v>
      </c>
      <c r="D2194">
        <v>40.879750000000001</v>
      </c>
      <c r="E2194" s="1" t="str">
        <f>IF(ISNA(VLOOKUP(B2194,Mapping!$K$5:$N$193,4,FALSE)),"Not Found",VLOOKUP(B2194,Mapping!$K$5:$N$193,4,FALSE))</f>
        <v>Not Found</v>
      </c>
      <c r="F2194" s="1" t="str">
        <f>IF(ISNA(VLOOKUP(B2194,Mapping!$K$5:$O$193,1,FALSE)),"Not Found",VLOOKUP(B2194,Mapping!$K$5:$O$193,5,FALSE))</f>
        <v>Not Found</v>
      </c>
      <c r="G2194" s="1" t="str">
        <f t="shared" si="102"/>
        <v>Not Found2000Not Found</v>
      </c>
      <c r="H2194" s="1" t="str">
        <f t="shared" si="103"/>
        <v>Not Found2000</v>
      </c>
      <c r="I2194" s="1">
        <f t="shared" si="104"/>
        <v>40.879750000000001</v>
      </c>
    </row>
    <row r="2195" spans="1:9">
      <c r="A2195">
        <v>2001</v>
      </c>
      <c r="B2195" t="s">
        <v>312</v>
      </c>
      <c r="C2195">
        <v>181</v>
      </c>
      <c r="D2195">
        <v>18.92625</v>
      </c>
      <c r="E2195" s="1" t="str">
        <f>IF(ISNA(VLOOKUP(B2195,Mapping!$K$5:$N$193,4,FALSE)),"Not Found",VLOOKUP(B2195,Mapping!$K$5:$N$193,4,FALSE))</f>
        <v>Not Found</v>
      </c>
      <c r="F2195" s="1" t="str">
        <f>IF(ISNA(VLOOKUP(B2195,Mapping!$K$5:$O$193,1,FALSE)),"Not Found",VLOOKUP(B2195,Mapping!$K$5:$O$193,5,FALSE))</f>
        <v>Not Found</v>
      </c>
      <c r="G2195" s="1" t="str">
        <f t="shared" si="102"/>
        <v>Not Found2001Not Found</v>
      </c>
      <c r="H2195" s="1" t="str">
        <f t="shared" si="103"/>
        <v>Not Found2001</v>
      </c>
      <c r="I2195" s="1">
        <f t="shared" si="104"/>
        <v>18.92625</v>
      </c>
    </row>
    <row r="2196" spans="1:9">
      <c r="A2196">
        <v>2000</v>
      </c>
      <c r="B2196" t="s">
        <v>313</v>
      </c>
      <c r="C2196">
        <v>366</v>
      </c>
      <c r="D2196">
        <v>45.971699999999998</v>
      </c>
      <c r="E2196" s="1" t="str">
        <f>IF(ISNA(VLOOKUP(B2196,Mapping!$K$5:$N$193,4,FALSE)),"Not Found",VLOOKUP(B2196,Mapping!$K$5:$N$193,4,FALSE))</f>
        <v>Not Found</v>
      </c>
      <c r="F2196" s="1" t="str">
        <f>IF(ISNA(VLOOKUP(B2196,Mapping!$K$5:$O$193,1,FALSE)),"Not Found",VLOOKUP(B2196,Mapping!$K$5:$O$193,5,FALSE))</f>
        <v>Not Found</v>
      </c>
      <c r="G2196" s="1" t="str">
        <f t="shared" si="102"/>
        <v>Not Found2000Not Found</v>
      </c>
      <c r="H2196" s="1" t="str">
        <f t="shared" si="103"/>
        <v>Not Found2000</v>
      </c>
      <c r="I2196" s="1">
        <f t="shared" si="104"/>
        <v>45.971699999999998</v>
      </c>
    </row>
    <row r="2197" spans="1:9">
      <c r="A2197">
        <v>2001</v>
      </c>
      <c r="B2197" t="s">
        <v>313</v>
      </c>
      <c r="C2197">
        <v>181</v>
      </c>
      <c r="D2197">
        <v>27.049499999999998</v>
      </c>
      <c r="E2197" s="1" t="str">
        <f>IF(ISNA(VLOOKUP(B2197,Mapping!$K$5:$N$193,4,FALSE)),"Not Found",VLOOKUP(B2197,Mapping!$K$5:$N$193,4,FALSE))</f>
        <v>Not Found</v>
      </c>
      <c r="F2197" s="1" t="str">
        <f>IF(ISNA(VLOOKUP(B2197,Mapping!$K$5:$O$193,1,FALSE)),"Not Found",VLOOKUP(B2197,Mapping!$K$5:$O$193,5,FALSE))</f>
        <v>Not Found</v>
      </c>
      <c r="G2197" s="1" t="str">
        <f t="shared" si="102"/>
        <v>Not Found2001Not Found</v>
      </c>
      <c r="H2197" s="1" t="str">
        <f t="shared" si="103"/>
        <v>Not Found2001</v>
      </c>
      <c r="I2197" s="1">
        <f t="shared" si="104"/>
        <v>27.049499999999998</v>
      </c>
    </row>
    <row r="2198" spans="1:9">
      <c r="A2198">
        <v>2000</v>
      </c>
      <c r="B2198" t="s">
        <v>314</v>
      </c>
      <c r="C2198">
        <v>366</v>
      </c>
      <c r="D2198">
        <v>392.38004999999998</v>
      </c>
      <c r="E2198" s="1" t="str">
        <f>IF(ISNA(VLOOKUP(B2198,Mapping!$K$5:$N$193,4,FALSE)),"Not Found",VLOOKUP(B2198,Mapping!$K$5:$N$193,4,FALSE))</f>
        <v>Unison Network Ltd</v>
      </c>
      <c r="F2198" s="1" t="str">
        <f>IF(ISNA(VLOOKUP(B2198,Mapping!$K$5:$O$193,1,FALSE)),"Not Found",VLOOKUP(B2198,Mapping!$K$5:$O$193,5,FALSE))</f>
        <v>Gisborne-Hawke's Bay</v>
      </c>
      <c r="G2198" s="1" t="str">
        <f t="shared" si="102"/>
        <v>Unison Network Ltd2000Gisborne-Hawke's Bay</v>
      </c>
      <c r="H2198" s="1" t="str">
        <f t="shared" si="103"/>
        <v>Unison Network Ltd2000</v>
      </c>
      <c r="I2198" s="1">
        <f t="shared" si="104"/>
        <v>392.38004999999998</v>
      </c>
    </row>
    <row r="2199" spans="1:9">
      <c r="A2199">
        <v>2001</v>
      </c>
      <c r="B2199" t="s">
        <v>314</v>
      </c>
      <c r="C2199">
        <v>365</v>
      </c>
      <c r="D2199">
        <v>394.58145000000002</v>
      </c>
      <c r="E2199" s="1" t="str">
        <f>IF(ISNA(VLOOKUP(B2199,Mapping!$K$5:$N$193,4,FALSE)),"Not Found",VLOOKUP(B2199,Mapping!$K$5:$N$193,4,FALSE))</f>
        <v>Unison Network Ltd</v>
      </c>
      <c r="F2199" s="1" t="str">
        <f>IF(ISNA(VLOOKUP(B2199,Mapping!$K$5:$O$193,1,FALSE)),"Not Found",VLOOKUP(B2199,Mapping!$K$5:$O$193,5,FALSE))</f>
        <v>Gisborne-Hawke's Bay</v>
      </c>
      <c r="G2199" s="1" t="str">
        <f t="shared" si="102"/>
        <v>Unison Network Ltd2001Gisborne-Hawke's Bay</v>
      </c>
      <c r="H2199" s="1" t="str">
        <f t="shared" si="103"/>
        <v>Unison Network Ltd2001</v>
      </c>
      <c r="I2199" s="1">
        <f t="shared" si="104"/>
        <v>394.58145000000002</v>
      </c>
    </row>
    <row r="2200" spans="1:9">
      <c r="A2200">
        <v>2002</v>
      </c>
      <c r="B2200" t="s">
        <v>314</v>
      </c>
      <c r="C2200">
        <v>365</v>
      </c>
      <c r="D2200">
        <v>392.79070000000002</v>
      </c>
      <c r="E2200" s="1" t="str">
        <f>IF(ISNA(VLOOKUP(B2200,Mapping!$K$5:$N$193,4,FALSE)),"Not Found",VLOOKUP(B2200,Mapping!$K$5:$N$193,4,FALSE))</f>
        <v>Unison Network Ltd</v>
      </c>
      <c r="F2200" s="1" t="str">
        <f>IF(ISNA(VLOOKUP(B2200,Mapping!$K$5:$O$193,1,FALSE)),"Not Found",VLOOKUP(B2200,Mapping!$K$5:$O$193,5,FALSE))</f>
        <v>Gisborne-Hawke's Bay</v>
      </c>
      <c r="G2200" s="1" t="str">
        <f t="shared" si="102"/>
        <v>Unison Network Ltd2002Gisborne-Hawke's Bay</v>
      </c>
      <c r="H2200" s="1" t="str">
        <f t="shared" si="103"/>
        <v>Unison Network Ltd2002</v>
      </c>
      <c r="I2200" s="1">
        <f t="shared" si="104"/>
        <v>392.79070000000002</v>
      </c>
    </row>
    <row r="2201" spans="1:9">
      <c r="A2201">
        <v>2003</v>
      </c>
      <c r="B2201" t="s">
        <v>314</v>
      </c>
      <c r="C2201">
        <v>365</v>
      </c>
      <c r="D2201">
        <v>409.68605000000002</v>
      </c>
      <c r="E2201" s="1" t="str">
        <f>IF(ISNA(VLOOKUP(B2201,Mapping!$K$5:$N$193,4,FALSE)),"Not Found",VLOOKUP(B2201,Mapping!$K$5:$N$193,4,FALSE))</f>
        <v>Unison Network Ltd</v>
      </c>
      <c r="F2201" s="1" t="str">
        <f>IF(ISNA(VLOOKUP(B2201,Mapping!$K$5:$O$193,1,FALSE)),"Not Found",VLOOKUP(B2201,Mapping!$K$5:$O$193,5,FALSE))</f>
        <v>Gisborne-Hawke's Bay</v>
      </c>
      <c r="G2201" s="1" t="str">
        <f t="shared" si="102"/>
        <v>Unison Network Ltd2003Gisborne-Hawke's Bay</v>
      </c>
      <c r="H2201" s="1" t="str">
        <f t="shared" si="103"/>
        <v>Unison Network Ltd2003</v>
      </c>
      <c r="I2201" s="1">
        <f t="shared" si="104"/>
        <v>409.68605000000002</v>
      </c>
    </row>
    <row r="2202" spans="1:9">
      <c r="A2202">
        <v>2004</v>
      </c>
      <c r="B2202" t="s">
        <v>314</v>
      </c>
      <c r="C2202">
        <v>366</v>
      </c>
      <c r="D2202">
        <v>420.78449999999998</v>
      </c>
      <c r="E2202" s="1" t="str">
        <f>IF(ISNA(VLOOKUP(B2202,Mapping!$K$5:$N$193,4,FALSE)),"Not Found",VLOOKUP(B2202,Mapping!$K$5:$N$193,4,FALSE))</f>
        <v>Unison Network Ltd</v>
      </c>
      <c r="F2202" s="1" t="str">
        <f>IF(ISNA(VLOOKUP(B2202,Mapping!$K$5:$O$193,1,FALSE)),"Not Found",VLOOKUP(B2202,Mapping!$K$5:$O$193,5,FALSE))</f>
        <v>Gisborne-Hawke's Bay</v>
      </c>
      <c r="G2202" s="1" t="str">
        <f t="shared" si="102"/>
        <v>Unison Network Ltd2004Gisborne-Hawke's Bay</v>
      </c>
      <c r="H2202" s="1" t="str">
        <f t="shared" si="103"/>
        <v>Unison Network Ltd2004</v>
      </c>
      <c r="I2202" s="1">
        <f t="shared" si="104"/>
        <v>420.78449999999998</v>
      </c>
    </row>
    <row r="2203" spans="1:9">
      <c r="A2203">
        <v>2005</v>
      </c>
      <c r="B2203" t="s">
        <v>314</v>
      </c>
      <c r="C2203">
        <v>365</v>
      </c>
      <c r="D2203">
        <v>424.55074999999999</v>
      </c>
      <c r="E2203" s="1" t="str">
        <f>IF(ISNA(VLOOKUP(B2203,Mapping!$K$5:$N$193,4,FALSE)),"Not Found",VLOOKUP(B2203,Mapping!$K$5:$N$193,4,FALSE))</f>
        <v>Unison Network Ltd</v>
      </c>
      <c r="F2203" s="1" t="str">
        <f>IF(ISNA(VLOOKUP(B2203,Mapping!$K$5:$O$193,1,FALSE)),"Not Found",VLOOKUP(B2203,Mapping!$K$5:$O$193,5,FALSE))</f>
        <v>Gisborne-Hawke's Bay</v>
      </c>
      <c r="G2203" s="1" t="str">
        <f t="shared" si="102"/>
        <v>Unison Network Ltd2005Gisborne-Hawke's Bay</v>
      </c>
      <c r="H2203" s="1" t="str">
        <f t="shared" si="103"/>
        <v>Unison Network Ltd2005</v>
      </c>
      <c r="I2203" s="1">
        <f t="shared" si="104"/>
        <v>424.55074999999999</v>
      </c>
    </row>
    <row r="2204" spans="1:9">
      <c r="A2204">
        <v>2006</v>
      </c>
      <c r="B2204" t="s">
        <v>314</v>
      </c>
      <c r="C2204">
        <v>365</v>
      </c>
      <c r="D2204">
        <v>436.72460000000001</v>
      </c>
      <c r="E2204" s="1" t="str">
        <f>IF(ISNA(VLOOKUP(B2204,Mapping!$K$5:$N$193,4,FALSE)),"Not Found",VLOOKUP(B2204,Mapping!$K$5:$N$193,4,FALSE))</f>
        <v>Unison Network Ltd</v>
      </c>
      <c r="F2204" s="1" t="str">
        <f>IF(ISNA(VLOOKUP(B2204,Mapping!$K$5:$O$193,1,FALSE)),"Not Found",VLOOKUP(B2204,Mapping!$K$5:$O$193,5,FALSE))</f>
        <v>Gisborne-Hawke's Bay</v>
      </c>
      <c r="G2204" s="1" t="str">
        <f t="shared" si="102"/>
        <v>Unison Network Ltd2006Gisborne-Hawke's Bay</v>
      </c>
      <c r="H2204" s="1" t="str">
        <f t="shared" si="103"/>
        <v>Unison Network Ltd2006</v>
      </c>
      <c r="I2204" s="1">
        <f t="shared" si="104"/>
        <v>436.72460000000001</v>
      </c>
    </row>
    <row r="2205" spans="1:9">
      <c r="A2205">
        <v>2007</v>
      </c>
      <c r="B2205" t="s">
        <v>314</v>
      </c>
      <c r="C2205">
        <v>365</v>
      </c>
      <c r="D2205">
        <v>436.82375000000002</v>
      </c>
      <c r="E2205" s="1" t="str">
        <f>IF(ISNA(VLOOKUP(B2205,Mapping!$K$5:$N$193,4,FALSE)),"Not Found",VLOOKUP(B2205,Mapping!$K$5:$N$193,4,FALSE))</f>
        <v>Unison Network Ltd</v>
      </c>
      <c r="F2205" s="1" t="str">
        <f>IF(ISNA(VLOOKUP(B2205,Mapping!$K$5:$O$193,1,FALSE)),"Not Found",VLOOKUP(B2205,Mapping!$K$5:$O$193,5,FALSE))</f>
        <v>Gisborne-Hawke's Bay</v>
      </c>
      <c r="G2205" s="1" t="str">
        <f t="shared" si="102"/>
        <v>Unison Network Ltd2007Gisborne-Hawke's Bay</v>
      </c>
      <c r="H2205" s="1" t="str">
        <f t="shared" si="103"/>
        <v>Unison Network Ltd2007</v>
      </c>
      <c r="I2205" s="1">
        <f t="shared" si="104"/>
        <v>436.82375000000002</v>
      </c>
    </row>
    <row r="2206" spans="1:9">
      <c r="A2206">
        <v>2008</v>
      </c>
      <c r="B2206" t="s">
        <v>314</v>
      </c>
      <c r="C2206">
        <v>366</v>
      </c>
      <c r="D2206">
        <v>431.69040000000001</v>
      </c>
      <c r="E2206" s="1" t="str">
        <f>IF(ISNA(VLOOKUP(B2206,Mapping!$K$5:$N$193,4,FALSE)),"Not Found",VLOOKUP(B2206,Mapping!$K$5:$N$193,4,FALSE))</f>
        <v>Unison Network Ltd</v>
      </c>
      <c r="F2206" s="1" t="str">
        <f>IF(ISNA(VLOOKUP(B2206,Mapping!$K$5:$O$193,1,FALSE)),"Not Found",VLOOKUP(B2206,Mapping!$K$5:$O$193,5,FALSE))</f>
        <v>Gisborne-Hawke's Bay</v>
      </c>
      <c r="G2206" s="1" t="str">
        <f t="shared" si="102"/>
        <v>Unison Network Ltd2008Gisborne-Hawke's Bay</v>
      </c>
      <c r="H2206" s="1" t="str">
        <f t="shared" si="103"/>
        <v>Unison Network Ltd2008</v>
      </c>
      <c r="I2206" s="1">
        <f t="shared" si="104"/>
        <v>431.69040000000001</v>
      </c>
    </row>
    <row r="2207" spans="1:9">
      <c r="A2207">
        <v>2009</v>
      </c>
      <c r="B2207" t="s">
        <v>314</v>
      </c>
      <c r="C2207">
        <v>365</v>
      </c>
      <c r="D2207">
        <v>435.06110000000001</v>
      </c>
      <c r="E2207" s="1" t="str">
        <f>IF(ISNA(VLOOKUP(B2207,Mapping!$K$5:$N$193,4,FALSE)),"Not Found",VLOOKUP(B2207,Mapping!$K$5:$N$193,4,FALSE))</f>
        <v>Unison Network Ltd</v>
      </c>
      <c r="F2207" s="1" t="str">
        <f>IF(ISNA(VLOOKUP(B2207,Mapping!$K$5:$O$193,1,FALSE)),"Not Found",VLOOKUP(B2207,Mapping!$K$5:$O$193,5,FALSE))</f>
        <v>Gisborne-Hawke's Bay</v>
      </c>
      <c r="G2207" s="1" t="str">
        <f t="shared" si="102"/>
        <v>Unison Network Ltd2009Gisborne-Hawke's Bay</v>
      </c>
      <c r="H2207" s="1" t="str">
        <f t="shared" si="103"/>
        <v>Unison Network Ltd2009</v>
      </c>
      <c r="I2207" s="1">
        <f t="shared" si="104"/>
        <v>435.06110000000001</v>
      </c>
    </row>
    <row r="2208" spans="1:9">
      <c r="A2208">
        <v>2010</v>
      </c>
      <c r="B2208" t="s">
        <v>314</v>
      </c>
      <c r="C2208">
        <v>365</v>
      </c>
      <c r="D2208">
        <v>432.27699999999999</v>
      </c>
      <c r="E2208" s="1" t="str">
        <f>IF(ISNA(VLOOKUP(B2208,Mapping!$K$5:$N$193,4,FALSE)),"Not Found",VLOOKUP(B2208,Mapping!$K$5:$N$193,4,FALSE))</f>
        <v>Unison Network Ltd</v>
      </c>
      <c r="F2208" s="1" t="str">
        <f>IF(ISNA(VLOOKUP(B2208,Mapping!$K$5:$O$193,1,FALSE)),"Not Found",VLOOKUP(B2208,Mapping!$K$5:$O$193,5,FALSE))</f>
        <v>Gisborne-Hawke's Bay</v>
      </c>
      <c r="G2208" s="1" t="str">
        <f t="shared" si="102"/>
        <v>Unison Network Ltd2010Gisborne-Hawke's Bay</v>
      </c>
      <c r="H2208" s="1" t="str">
        <f t="shared" si="103"/>
        <v>Unison Network Ltd2010</v>
      </c>
      <c r="I2208" s="1">
        <f t="shared" si="104"/>
        <v>432.27699999999999</v>
      </c>
    </row>
    <row r="2209" spans="1:9">
      <c r="A2209">
        <v>2011</v>
      </c>
      <c r="B2209" t="s">
        <v>314</v>
      </c>
      <c r="C2209">
        <v>181</v>
      </c>
      <c r="D2209">
        <v>225.93475000000001</v>
      </c>
      <c r="E2209" s="1" t="str">
        <f>IF(ISNA(VLOOKUP(B2209,Mapping!$K$5:$N$193,4,FALSE)),"Not Found",VLOOKUP(B2209,Mapping!$K$5:$N$193,4,FALSE))</f>
        <v>Unison Network Ltd</v>
      </c>
      <c r="F2209" s="1" t="str">
        <f>IF(ISNA(VLOOKUP(B2209,Mapping!$K$5:$O$193,1,FALSE)),"Not Found",VLOOKUP(B2209,Mapping!$K$5:$O$193,5,FALSE))</f>
        <v>Gisborne-Hawke's Bay</v>
      </c>
      <c r="G2209" s="1" t="str">
        <f t="shared" si="102"/>
        <v>Unison Network Ltd2011Gisborne-Hawke's Bay</v>
      </c>
      <c r="H2209" s="1" t="str">
        <f t="shared" si="103"/>
        <v>Unison Network Ltd2011</v>
      </c>
      <c r="I2209" s="1">
        <f t="shared" si="104"/>
        <v>225.93475000000001</v>
      </c>
    </row>
    <row r="2210" spans="1:9">
      <c r="A2210">
        <v>2000</v>
      </c>
      <c r="B2210" t="s">
        <v>315</v>
      </c>
      <c r="C2210">
        <v>366</v>
      </c>
      <c r="D2210">
        <v>19.368649999999999</v>
      </c>
      <c r="E2210" s="1" t="str">
        <f>IF(ISNA(VLOOKUP(B2210,Mapping!$K$5:$N$193,4,FALSE)),"Not Found",VLOOKUP(B2210,Mapping!$K$5:$N$193,4,FALSE))</f>
        <v>Powerco Ltd</v>
      </c>
      <c r="F2210" s="1" t="str">
        <f>IF(ISNA(VLOOKUP(B2210,Mapping!$K$5:$O$193,1,FALSE)),"Not Found",VLOOKUP(B2210,Mapping!$K$5:$O$193,5,FALSE))</f>
        <v>Taranaki</v>
      </c>
      <c r="G2210" s="1" t="str">
        <f t="shared" si="102"/>
        <v>Powerco Ltd2000Taranaki</v>
      </c>
      <c r="H2210" s="1" t="str">
        <f t="shared" si="103"/>
        <v>Powerco Ltd2000</v>
      </c>
      <c r="I2210" s="1">
        <f t="shared" si="104"/>
        <v>19.368649999999999</v>
      </c>
    </row>
    <row r="2211" spans="1:9">
      <c r="A2211">
        <v>2001</v>
      </c>
      <c r="B2211" t="s">
        <v>315</v>
      </c>
      <c r="C2211">
        <v>365</v>
      </c>
      <c r="D2211">
        <v>19.514749999999999</v>
      </c>
      <c r="E2211" s="1" t="str">
        <f>IF(ISNA(VLOOKUP(B2211,Mapping!$K$5:$N$193,4,FALSE)),"Not Found",VLOOKUP(B2211,Mapping!$K$5:$N$193,4,FALSE))</f>
        <v>Powerco Ltd</v>
      </c>
      <c r="F2211" s="1" t="str">
        <f>IF(ISNA(VLOOKUP(B2211,Mapping!$K$5:$O$193,1,FALSE)),"Not Found",VLOOKUP(B2211,Mapping!$K$5:$O$193,5,FALSE))</f>
        <v>Taranaki</v>
      </c>
      <c r="G2211" s="1" t="str">
        <f t="shared" si="102"/>
        <v>Powerco Ltd2001Taranaki</v>
      </c>
      <c r="H2211" s="1" t="str">
        <f t="shared" si="103"/>
        <v>Powerco Ltd2001</v>
      </c>
      <c r="I2211" s="1">
        <f t="shared" si="104"/>
        <v>19.514749999999999</v>
      </c>
    </row>
    <row r="2212" spans="1:9">
      <c r="A2212">
        <v>2002</v>
      </c>
      <c r="B2212" t="s">
        <v>315</v>
      </c>
      <c r="C2212">
        <v>365</v>
      </c>
      <c r="D2212">
        <v>19.994450000000001</v>
      </c>
      <c r="E2212" s="1" t="str">
        <f>IF(ISNA(VLOOKUP(B2212,Mapping!$K$5:$N$193,4,FALSE)),"Not Found",VLOOKUP(B2212,Mapping!$K$5:$N$193,4,FALSE))</f>
        <v>Powerco Ltd</v>
      </c>
      <c r="F2212" s="1" t="str">
        <f>IF(ISNA(VLOOKUP(B2212,Mapping!$K$5:$O$193,1,FALSE)),"Not Found",VLOOKUP(B2212,Mapping!$K$5:$O$193,5,FALSE))</f>
        <v>Taranaki</v>
      </c>
      <c r="G2212" s="1" t="str">
        <f t="shared" si="102"/>
        <v>Powerco Ltd2002Taranaki</v>
      </c>
      <c r="H2212" s="1" t="str">
        <f t="shared" si="103"/>
        <v>Powerco Ltd2002</v>
      </c>
      <c r="I2212" s="1">
        <f t="shared" si="104"/>
        <v>19.994450000000001</v>
      </c>
    </row>
    <row r="2213" spans="1:9">
      <c r="A2213">
        <v>2003</v>
      </c>
      <c r="B2213" t="s">
        <v>315</v>
      </c>
      <c r="C2213">
        <v>365</v>
      </c>
      <c r="D2213">
        <v>19.0761</v>
      </c>
      <c r="E2213" s="1" t="str">
        <f>IF(ISNA(VLOOKUP(B2213,Mapping!$K$5:$N$193,4,FALSE)),"Not Found",VLOOKUP(B2213,Mapping!$K$5:$N$193,4,FALSE))</f>
        <v>Powerco Ltd</v>
      </c>
      <c r="F2213" s="1" t="str">
        <f>IF(ISNA(VLOOKUP(B2213,Mapping!$K$5:$O$193,1,FALSE)),"Not Found",VLOOKUP(B2213,Mapping!$K$5:$O$193,5,FALSE))</f>
        <v>Taranaki</v>
      </c>
      <c r="G2213" s="1" t="str">
        <f t="shared" si="102"/>
        <v>Powerco Ltd2003Taranaki</v>
      </c>
      <c r="H2213" s="1" t="str">
        <f t="shared" si="103"/>
        <v>Powerco Ltd2003</v>
      </c>
      <c r="I2213" s="1">
        <f t="shared" si="104"/>
        <v>19.0761</v>
      </c>
    </row>
    <row r="2214" spans="1:9">
      <c r="A2214">
        <v>2004</v>
      </c>
      <c r="B2214" t="s">
        <v>315</v>
      </c>
      <c r="C2214">
        <v>366</v>
      </c>
      <c r="D2214">
        <v>18.827400000000001</v>
      </c>
      <c r="E2214" s="1" t="str">
        <f>IF(ISNA(VLOOKUP(B2214,Mapping!$K$5:$N$193,4,FALSE)),"Not Found",VLOOKUP(B2214,Mapping!$K$5:$N$193,4,FALSE))</f>
        <v>Powerco Ltd</v>
      </c>
      <c r="F2214" s="1" t="str">
        <f>IF(ISNA(VLOOKUP(B2214,Mapping!$K$5:$O$193,1,FALSE)),"Not Found",VLOOKUP(B2214,Mapping!$K$5:$O$193,5,FALSE))</f>
        <v>Taranaki</v>
      </c>
      <c r="G2214" s="1" t="str">
        <f t="shared" si="102"/>
        <v>Powerco Ltd2004Taranaki</v>
      </c>
      <c r="H2214" s="1" t="str">
        <f t="shared" si="103"/>
        <v>Powerco Ltd2004</v>
      </c>
      <c r="I2214" s="1">
        <f t="shared" si="104"/>
        <v>18.827400000000001</v>
      </c>
    </row>
    <row r="2215" spans="1:9">
      <c r="A2215">
        <v>2005</v>
      </c>
      <c r="B2215" t="s">
        <v>315</v>
      </c>
      <c r="C2215">
        <v>365</v>
      </c>
      <c r="D2215">
        <v>19.6982</v>
      </c>
      <c r="E2215" s="1" t="str">
        <f>IF(ISNA(VLOOKUP(B2215,Mapping!$K$5:$N$193,4,FALSE)),"Not Found",VLOOKUP(B2215,Mapping!$K$5:$N$193,4,FALSE))</f>
        <v>Powerco Ltd</v>
      </c>
      <c r="F2215" s="1" t="str">
        <f>IF(ISNA(VLOOKUP(B2215,Mapping!$K$5:$O$193,1,FALSE)),"Not Found",VLOOKUP(B2215,Mapping!$K$5:$O$193,5,FALSE))</f>
        <v>Taranaki</v>
      </c>
      <c r="G2215" s="1" t="str">
        <f t="shared" si="102"/>
        <v>Powerco Ltd2005Taranaki</v>
      </c>
      <c r="H2215" s="1" t="str">
        <f t="shared" si="103"/>
        <v>Powerco Ltd2005</v>
      </c>
      <c r="I2215" s="1">
        <f t="shared" si="104"/>
        <v>19.6982</v>
      </c>
    </row>
    <row r="2216" spans="1:9">
      <c r="A2216">
        <v>2006</v>
      </c>
      <c r="B2216" t="s">
        <v>315</v>
      </c>
      <c r="C2216">
        <v>365</v>
      </c>
      <c r="D2216">
        <v>19.41235</v>
      </c>
      <c r="E2216" s="1" t="str">
        <f>IF(ISNA(VLOOKUP(B2216,Mapping!$K$5:$N$193,4,FALSE)),"Not Found",VLOOKUP(B2216,Mapping!$K$5:$N$193,4,FALSE))</f>
        <v>Powerco Ltd</v>
      </c>
      <c r="F2216" s="1" t="str">
        <f>IF(ISNA(VLOOKUP(B2216,Mapping!$K$5:$O$193,1,FALSE)),"Not Found",VLOOKUP(B2216,Mapping!$K$5:$O$193,5,FALSE))</f>
        <v>Taranaki</v>
      </c>
      <c r="G2216" s="1" t="str">
        <f t="shared" si="102"/>
        <v>Powerco Ltd2006Taranaki</v>
      </c>
      <c r="H2216" s="1" t="str">
        <f t="shared" si="103"/>
        <v>Powerco Ltd2006</v>
      </c>
      <c r="I2216" s="1">
        <f t="shared" si="104"/>
        <v>19.41235</v>
      </c>
    </row>
    <row r="2217" spans="1:9">
      <c r="A2217">
        <v>2007</v>
      </c>
      <c r="B2217" t="s">
        <v>315</v>
      </c>
      <c r="C2217">
        <v>365</v>
      </c>
      <c r="D2217">
        <v>18.844200000000001</v>
      </c>
      <c r="E2217" s="1" t="str">
        <f>IF(ISNA(VLOOKUP(B2217,Mapping!$K$5:$N$193,4,FALSE)),"Not Found",VLOOKUP(B2217,Mapping!$K$5:$N$193,4,FALSE))</f>
        <v>Powerco Ltd</v>
      </c>
      <c r="F2217" s="1" t="str">
        <f>IF(ISNA(VLOOKUP(B2217,Mapping!$K$5:$O$193,1,FALSE)),"Not Found",VLOOKUP(B2217,Mapping!$K$5:$O$193,5,FALSE))</f>
        <v>Taranaki</v>
      </c>
      <c r="G2217" s="1" t="str">
        <f t="shared" si="102"/>
        <v>Powerco Ltd2007Taranaki</v>
      </c>
      <c r="H2217" s="1" t="str">
        <f t="shared" si="103"/>
        <v>Powerco Ltd2007</v>
      </c>
      <c r="I2217" s="1">
        <f t="shared" si="104"/>
        <v>18.844200000000001</v>
      </c>
    </row>
    <row r="2218" spans="1:9">
      <c r="A2218">
        <v>2008</v>
      </c>
      <c r="B2218" t="s">
        <v>315</v>
      </c>
      <c r="C2218">
        <v>366</v>
      </c>
      <c r="D2218">
        <v>19.504149999999999</v>
      </c>
      <c r="E2218" s="1" t="str">
        <f>IF(ISNA(VLOOKUP(B2218,Mapping!$K$5:$N$193,4,FALSE)),"Not Found",VLOOKUP(B2218,Mapping!$K$5:$N$193,4,FALSE))</f>
        <v>Powerco Ltd</v>
      </c>
      <c r="F2218" s="1" t="str">
        <f>IF(ISNA(VLOOKUP(B2218,Mapping!$K$5:$O$193,1,FALSE)),"Not Found",VLOOKUP(B2218,Mapping!$K$5:$O$193,5,FALSE))</f>
        <v>Taranaki</v>
      </c>
      <c r="G2218" s="1" t="str">
        <f t="shared" si="102"/>
        <v>Powerco Ltd2008Taranaki</v>
      </c>
      <c r="H2218" s="1" t="str">
        <f t="shared" si="103"/>
        <v>Powerco Ltd2008</v>
      </c>
      <c r="I2218" s="1">
        <f t="shared" si="104"/>
        <v>19.504149999999999</v>
      </c>
    </row>
    <row r="2219" spans="1:9">
      <c r="A2219">
        <v>2009</v>
      </c>
      <c r="B2219" t="s">
        <v>315</v>
      </c>
      <c r="C2219">
        <v>365</v>
      </c>
      <c r="D2219">
        <v>20.480799999999999</v>
      </c>
      <c r="E2219" s="1" t="str">
        <f>IF(ISNA(VLOOKUP(B2219,Mapping!$K$5:$N$193,4,FALSE)),"Not Found",VLOOKUP(B2219,Mapping!$K$5:$N$193,4,FALSE))</f>
        <v>Powerco Ltd</v>
      </c>
      <c r="F2219" s="1" t="str">
        <f>IF(ISNA(VLOOKUP(B2219,Mapping!$K$5:$O$193,1,FALSE)),"Not Found",VLOOKUP(B2219,Mapping!$K$5:$O$193,5,FALSE))</f>
        <v>Taranaki</v>
      </c>
      <c r="G2219" s="1" t="str">
        <f t="shared" si="102"/>
        <v>Powerco Ltd2009Taranaki</v>
      </c>
      <c r="H2219" s="1" t="str">
        <f t="shared" si="103"/>
        <v>Powerco Ltd2009</v>
      </c>
      <c r="I2219" s="1">
        <f t="shared" si="104"/>
        <v>20.480799999999999</v>
      </c>
    </row>
    <row r="2220" spans="1:9">
      <c r="A2220">
        <v>2010</v>
      </c>
      <c r="B2220" t="s">
        <v>315</v>
      </c>
      <c r="C2220">
        <v>365</v>
      </c>
      <c r="D2220">
        <v>21.751850000000001</v>
      </c>
      <c r="E2220" s="1" t="str">
        <f>IF(ISNA(VLOOKUP(B2220,Mapping!$K$5:$N$193,4,FALSE)),"Not Found",VLOOKUP(B2220,Mapping!$K$5:$N$193,4,FALSE))</f>
        <v>Powerco Ltd</v>
      </c>
      <c r="F2220" s="1" t="str">
        <f>IF(ISNA(VLOOKUP(B2220,Mapping!$K$5:$O$193,1,FALSE)),"Not Found",VLOOKUP(B2220,Mapping!$K$5:$O$193,5,FALSE))</f>
        <v>Taranaki</v>
      </c>
      <c r="G2220" s="1" t="str">
        <f t="shared" si="102"/>
        <v>Powerco Ltd2010Taranaki</v>
      </c>
      <c r="H2220" s="1" t="str">
        <f t="shared" si="103"/>
        <v>Powerco Ltd2010</v>
      </c>
      <c r="I2220" s="1">
        <f t="shared" si="104"/>
        <v>21.751850000000001</v>
      </c>
    </row>
    <row r="2221" spans="1:9">
      <c r="A2221">
        <v>2011</v>
      </c>
      <c r="B2221" t="s">
        <v>315</v>
      </c>
      <c r="C2221">
        <v>181</v>
      </c>
      <c r="D2221">
        <v>10.1906</v>
      </c>
      <c r="E2221" s="1" t="str">
        <f>IF(ISNA(VLOOKUP(B2221,Mapping!$K$5:$N$193,4,FALSE)),"Not Found",VLOOKUP(B2221,Mapping!$K$5:$N$193,4,FALSE))</f>
        <v>Powerco Ltd</v>
      </c>
      <c r="F2221" s="1" t="str">
        <f>IF(ISNA(VLOOKUP(B2221,Mapping!$K$5:$O$193,1,FALSE)),"Not Found",VLOOKUP(B2221,Mapping!$K$5:$O$193,5,FALSE))</f>
        <v>Taranaki</v>
      </c>
      <c r="G2221" s="1" t="str">
        <f t="shared" si="102"/>
        <v>Powerco Ltd2011Taranaki</v>
      </c>
      <c r="H2221" s="1" t="str">
        <f t="shared" si="103"/>
        <v>Powerco Ltd2011</v>
      </c>
      <c r="I2221" s="1">
        <f t="shared" si="104"/>
        <v>10.1906</v>
      </c>
    </row>
    <row r="2222" spans="1:9">
      <c r="A2222">
        <v>2009</v>
      </c>
      <c r="B2222" t="s">
        <v>316</v>
      </c>
      <c r="C2222">
        <v>334</v>
      </c>
      <c r="D2222">
        <v>0.18525</v>
      </c>
      <c r="E2222" s="1" t="str">
        <f>IF(ISNA(VLOOKUP(B2222,Mapping!$K$5:$N$193,4,FALSE)),"Not Found",VLOOKUP(B2222,Mapping!$K$5:$N$193,4,FALSE))</f>
        <v/>
      </c>
      <c r="F2222" s="1" t="str">
        <f>IF(ISNA(VLOOKUP(B2222,Mapping!$K$5:$O$193,1,FALSE)),"Not Found",VLOOKUP(B2222,Mapping!$K$5:$O$193,5,FALSE))</f>
        <v>Wellington</v>
      </c>
      <c r="G2222" s="1" t="str">
        <f t="shared" si="102"/>
        <v>2009Wellington</v>
      </c>
      <c r="H2222" s="1" t="str">
        <f t="shared" si="103"/>
        <v>2009</v>
      </c>
      <c r="I2222" s="1">
        <f t="shared" si="104"/>
        <v>0.18525</v>
      </c>
    </row>
    <row r="2223" spans="1:9">
      <c r="A2223">
        <v>2010</v>
      </c>
      <c r="B2223" t="s">
        <v>316</v>
      </c>
      <c r="C2223">
        <v>365</v>
      </c>
      <c r="D2223">
        <v>0.29485</v>
      </c>
      <c r="E2223" s="1" t="str">
        <f>IF(ISNA(VLOOKUP(B2223,Mapping!$K$5:$N$193,4,FALSE)),"Not Found",VLOOKUP(B2223,Mapping!$K$5:$N$193,4,FALSE))</f>
        <v/>
      </c>
      <c r="F2223" s="1" t="str">
        <f>IF(ISNA(VLOOKUP(B2223,Mapping!$K$5:$O$193,1,FALSE)),"Not Found",VLOOKUP(B2223,Mapping!$K$5:$O$193,5,FALSE))</f>
        <v>Wellington</v>
      </c>
      <c r="G2223" s="1" t="str">
        <f t="shared" si="102"/>
        <v>2010Wellington</v>
      </c>
      <c r="H2223" s="1" t="str">
        <f t="shared" si="103"/>
        <v>2010</v>
      </c>
      <c r="I2223" s="1">
        <f t="shared" si="104"/>
        <v>0.29485</v>
      </c>
    </row>
    <row r="2224" spans="1:9">
      <c r="A2224">
        <v>2011</v>
      </c>
      <c r="B2224" t="s">
        <v>316</v>
      </c>
      <c r="C2224">
        <v>181</v>
      </c>
      <c r="D2224">
        <v>0.11559999999999999</v>
      </c>
      <c r="E2224" s="1" t="str">
        <f>IF(ISNA(VLOOKUP(B2224,Mapping!$K$5:$N$193,4,FALSE)),"Not Found",VLOOKUP(B2224,Mapping!$K$5:$N$193,4,FALSE))</f>
        <v/>
      </c>
      <c r="F2224" s="1" t="str">
        <f>IF(ISNA(VLOOKUP(B2224,Mapping!$K$5:$O$193,1,FALSE)),"Not Found",VLOOKUP(B2224,Mapping!$K$5:$O$193,5,FALSE))</f>
        <v>Wellington</v>
      </c>
      <c r="G2224" s="1" t="str">
        <f t="shared" si="102"/>
        <v>2011Wellington</v>
      </c>
      <c r="H2224" s="1" t="str">
        <f t="shared" si="103"/>
        <v>2011</v>
      </c>
      <c r="I2224" s="1">
        <f t="shared" si="104"/>
        <v>0.11559999999999999</v>
      </c>
    </row>
    <row r="2225" spans="1:9">
      <c r="A2225">
        <v>2009</v>
      </c>
      <c r="B2225" t="s">
        <v>317</v>
      </c>
      <c r="C2225">
        <v>307</v>
      </c>
      <c r="D2225">
        <v>0.12385</v>
      </c>
      <c r="E2225" s="1" t="str">
        <f>IF(ISNA(VLOOKUP(B2225,Mapping!$K$5:$N$193,4,FALSE)),"Not Found",VLOOKUP(B2225,Mapping!$K$5:$N$193,4,FALSE))</f>
        <v/>
      </c>
      <c r="F2225" s="1" t="str">
        <f>IF(ISNA(VLOOKUP(B2225,Mapping!$K$5:$O$193,1,FALSE)),"Not Found",VLOOKUP(B2225,Mapping!$K$5:$O$193,5,FALSE))</f>
        <v>Wellington</v>
      </c>
      <c r="G2225" s="1" t="str">
        <f t="shared" si="102"/>
        <v>2009Wellington</v>
      </c>
      <c r="H2225" s="1" t="str">
        <f t="shared" si="103"/>
        <v>2009</v>
      </c>
      <c r="I2225" s="1">
        <f t="shared" si="104"/>
        <v>0.12385</v>
      </c>
    </row>
    <row r="2226" spans="1:9">
      <c r="A2226">
        <v>2010</v>
      </c>
      <c r="B2226" t="s">
        <v>317</v>
      </c>
      <c r="C2226">
        <v>365</v>
      </c>
      <c r="D2226">
        <v>0.24274999999999999</v>
      </c>
      <c r="E2226" s="1" t="str">
        <f>IF(ISNA(VLOOKUP(B2226,Mapping!$K$5:$N$193,4,FALSE)),"Not Found",VLOOKUP(B2226,Mapping!$K$5:$N$193,4,FALSE))</f>
        <v/>
      </c>
      <c r="F2226" s="1" t="str">
        <f>IF(ISNA(VLOOKUP(B2226,Mapping!$K$5:$O$193,1,FALSE)),"Not Found",VLOOKUP(B2226,Mapping!$K$5:$O$193,5,FALSE))</f>
        <v>Wellington</v>
      </c>
      <c r="G2226" s="1" t="str">
        <f t="shared" si="102"/>
        <v>2010Wellington</v>
      </c>
      <c r="H2226" s="1" t="str">
        <f t="shared" si="103"/>
        <v>2010</v>
      </c>
      <c r="I2226" s="1">
        <f t="shared" si="104"/>
        <v>0.24274999999999999</v>
      </c>
    </row>
    <row r="2227" spans="1:9">
      <c r="A2227">
        <v>2011</v>
      </c>
      <c r="B2227" t="s">
        <v>317</v>
      </c>
      <c r="C2227">
        <v>181</v>
      </c>
      <c r="D2227">
        <v>0.11715</v>
      </c>
      <c r="E2227" s="1" t="str">
        <f>IF(ISNA(VLOOKUP(B2227,Mapping!$K$5:$N$193,4,FALSE)),"Not Found",VLOOKUP(B2227,Mapping!$K$5:$N$193,4,FALSE))</f>
        <v/>
      </c>
      <c r="F2227" s="1" t="str">
        <f>IF(ISNA(VLOOKUP(B2227,Mapping!$K$5:$O$193,1,FALSE)),"Not Found",VLOOKUP(B2227,Mapping!$K$5:$O$193,5,FALSE))</f>
        <v>Wellington</v>
      </c>
      <c r="G2227" s="1" t="str">
        <f t="shared" si="102"/>
        <v>2011Wellington</v>
      </c>
      <c r="H2227" s="1" t="str">
        <f t="shared" si="103"/>
        <v>2011</v>
      </c>
      <c r="I2227" s="1">
        <f t="shared" si="104"/>
        <v>0.11715</v>
      </c>
    </row>
  </sheetData>
  <hyperlinks>
    <hyperlink ref="K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GDP</vt:lpstr>
      <vt:lpstr>Mapping</vt:lpstr>
    </vt:vector>
  </TitlesOfParts>
  <Company>Commerce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Eglinton</dc:creator>
  <cp:lastModifiedBy>Richard Eglinton</cp:lastModifiedBy>
  <cp:lastPrinted>2012-11-23T00:21:52Z</cp:lastPrinted>
  <dcterms:created xsi:type="dcterms:W3CDTF">2012-10-24T02:27:42Z</dcterms:created>
  <dcterms:modified xsi:type="dcterms:W3CDTF">2012-11-29T02:08:03Z</dcterms:modified>
</cp:coreProperties>
</file>