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2023 Pco DPP3\Suite publication 30-11-22\"/>
    </mc:Choice>
  </mc:AlternateContent>
  <xr:revisionPtr revIDLastSave="0" documentId="13_ncr:1_{4C0580EF-45C1-4E30-84F3-7B2EBAA4B36F}" xr6:coauthVersionLast="47" xr6:coauthVersionMax="47" xr10:uidLastSave="{00000000-0000-0000-0000-000000000000}"/>
  <bookViews>
    <workbookView xWindow="-108" yWindow="-108" windowWidth="23256" windowHeight="12576" tabRatio="656" xr2:uid="{00000000-000D-0000-FFFF-FFFF00000000}"/>
  </bookViews>
  <sheets>
    <sheet name="CoverSheet" sheetId="3" r:id="rId1"/>
    <sheet name="Description" sheetId="10" r:id="rId2"/>
    <sheet name="Table of Contents" sheetId="4" r:id="rId3"/>
    <sheet name="Inputs" sheetId="2" r:id="rId4"/>
    <sheet name="EDB data" sheetId="7" r:id="rId5"/>
    <sheet name="Calculations" sheetId="1" r:id="rId6"/>
    <sheet name="Outputs" sheetId="8" r:id="rId7"/>
  </sheets>
  <definedNames>
    <definedName name="_xlnm.Print_Area" localSheetId="5">Calculations!$A$1:$D$27</definedName>
    <definedName name="_xlnm.Print_Area" localSheetId="0">CoverSheet!$A$1:$D$18</definedName>
    <definedName name="_xlnm.Print_Area" localSheetId="1">Description!$A$1:$F$14</definedName>
    <definedName name="_xlnm.Print_Area" localSheetId="4">'EDB data'!$A$1:$E$12</definedName>
    <definedName name="_xlnm.Print_Area" localSheetId="3">Inputs!$A$1:$B$12</definedName>
    <definedName name="_xlnm.Print_Area" localSheetId="6">Outputs!$A$1:$C$5</definedName>
    <definedName name="_xlnm.Print_Area" localSheetId="2">'Table of Contents'!$A$1:$C$12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A21" i="1"/>
  <c r="C11" i="1"/>
  <c r="A11" i="1"/>
  <c r="B11" i="7"/>
  <c r="A11" i="7"/>
  <c r="C5" i="1"/>
  <c r="C6" i="1"/>
  <c r="C7" i="1"/>
  <c r="C8" i="1"/>
  <c r="C4" i="1"/>
  <c r="B4" i="7"/>
  <c r="B5" i="7"/>
  <c r="B6" i="7"/>
  <c r="B7" i="7"/>
  <c r="B8" i="7"/>
  <c r="A9" i="7"/>
  <c r="A9" i="1" s="1"/>
  <c r="A19" i="1" s="1"/>
  <c r="A10" i="7"/>
  <c r="A10" i="1" s="1"/>
  <c r="A20" i="1" s="1"/>
  <c r="C9" i="1"/>
  <c r="C10" i="1"/>
  <c r="B10" i="7" l="1"/>
  <c r="B9" i="7"/>
  <c r="A8" i="7" l="1"/>
  <c r="A8" i="1" s="1"/>
  <c r="A18" i="1" s="1"/>
  <c r="A3" i="7" l="1"/>
  <c r="A4" i="7" l="1"/>
  <c r="A4" i="1" s="1"/>
  <c r="A14" i="1" s="1"/>
  <c r="A6" i="7"/>
  <c r="A6" i="1" s="1"/>
  <c r="A16" i="1" s="1"/>
  <c r="A5" i="7"/>
  <c r="A5" i="1" s="1"/>
  <c r="A15" i="1" s="1"/>
  <c r="A7" i="7"/>
  <c r="A7" i="1" s="1"/>
  <c r="A17" i="1" s="1"/>
  <c r="C19" i="1" l="1"/>
  <c r="C20" i="1"/>
  <c r="C18" i="1"/>
  <c r="C16" i="1" l="1"/>
  <c r="C14" i="1"/>
  <c r="C17" i="1"/>
  <c r="C23" i="1" s="1"/>
  <c r="C15" i="1"/>
  <c r="C26" i="1" l="1"/>
  <c r="B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1" authorId="0" shapeId="0" xr:uid="{ECDF317B-D268-4B25-A39F-F06B92C6778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from Powerco 2022 ID disclosure.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3" authorId="0" shapeId="0" xr:uid="{43875D9F-D017-4A2A-AEDF-C069E746BD5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calculation is based in the most recent 5 information disclosure years, which is the same number of years as was used for the 2019 EDB reset decision.</t>
        </r>
      </text>
    </comment>
  </commentList>
</comments>
</file>

<file path=xl/sharedStrings.xml><?xml version="1.0" encoding="utf-8"?>
<sst xmlns="http://schemas.openxmlformats.org/spreadsheetml/2006/main" count="63" uniqueCount="40">
  <si>
    <t>Value</t>
  </si>
  <si>
    <t>Outputs</t>
  </si>
  <si>
    <t>Source</t>
  </si>
  <si>
    <t>Calculations</t>
  </si>
  <si>
    <t>EDB data</t>
  </si>
  <si>
    <t>Inputs</t>
  </si>
  <si>
    <t>Table of Contents</t>
  </si>
  <si>
    <t>Sheet Name</t>
  </si>
  <si>
    <t>Link</t>
  </si>
  <si>
    <t>Description</t>
  </si>
  <si>
    <t>Growth trend</t>
  </si>
  <si>
    <t>Total circuit length for supply (km)</t>
  </si>
  <si>
    <t>Circuit length growth</t>
  </si>
  <si>
    <t>Natural log of circuit length</t>
  </si>
  <si>
    <t>General description</t>
  </si>
  <si>
    <t>Distributor-specific data</t>
  </si>
  <si>
    <t>Inputs for the selected distributor</t>
  </si>
  <si>
    <t>Circuit length growth calculations</t>
  </si>
  <si>
    <t>Opex projections feeder circuit length model</t>
  </si>
  <si>
    <t>Circuit length 2015</t>
  </si>
  <si>
    <t>Circuit length 2016</t>
  </si>
  <si>
    <t>Circuit length 2017</t>
  </si>
  <si>
    <t>Circuit length 2018</t>
  </si>
  <si>
    <t>Circuit length 2019</t>
  </si>
  <si>
    <t>Circuit length 2020</t>
  </si>
  <si>
    <t>Circuit length 2021</t>
  </si>
  <si>
    <t>Powerco CPP to DPP</t>
  </si>
  <si>
    <t>1 April 2023 transition</t>
  </si>
  <si>
    <t>Circuit length 2022</t>
  </si>
  <si>
    <t>Data inputs</t>
  </si>
  <si>
    <t>- All annual quantities relate to years ending 31 March
- All data used in the model are entered into the "Inputs" sheet
- Line length input data is sourced from ID disclosure reports Schedule 9c: Overhead lines and underground cables &gt; Total circuit length (for supply).
- For 2021/22, data is sourced from a 30-6-22 Powerco email providing early unaudited data.
- Red text indicates inputs to the model</t>
  </si>
  <si>
    <t>This model forecasts growth in total circuit length (for supply) in kilometers for each EDB subject to the default price-quality path, for use in forecasting opex scale growth.
Tan text indicates links between sheets within the model
Whereever two horizontally adjacent cells contain formulas that differ from one another, a vertical border has been inserted
The model extrapolates the circuit length growth trend using disclosed values from the last 5 disclosure years. See cell note to Calculations!C23.</t>
  </si>
  <si>
    <t>Final decision</t>
  </si>
  <si>
    <t>This Excel workbook is one of a suite of models that accompanies the final decision for Powerco's default price-quality path for electricity distribution 2024-2025.</t>
  </si>
  <si>
    <t>Model suite</t>
  </si>
  <si>
    <t>A flow chart showing the linkages between the eight models published in the final decision has been added as the sheet 'Flow' in the</t>
  </si>
  <si>
    <t xml:space="preserve">financial model. To see a more comprehensive flow chart including a wider range of models, along with data sources, follow the link </t>
  </si>
  <si>
    <t>Model map – EDB DPP3 final determination – 27 November 2019' on the Commission's EDB 2020-2025 default price-quality path</t>
  </si>
  <si>
    <t xml:space="preserve"> determination web page for a graphical depiction of interconnections between the models and data sources.</t>
  </si>
  <si>
    <t>Published 30 November 2022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</si>
</sst>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–&quot;???_);_(* @_)"/>
    <numFmt numFmtId="169" formatCode="_(* #,##0.00_);_(* \(#,##0.00\);_(* &quot;–&quot;???_);_(* @_)"/>
    <numFmt numFmtId="170" formatCode="_(@_)"/>
    <numFmt numFmtId="171" formatCode="_(* #,##0.0_);_(* \(#,##0.0\);_(* &quot;–&quot;???_);_(* @_)"/>
    <numFmt numFmtId="172" formatCode="_(* #,##0.0000_);_(* \(#,##0.0000\);_(* &quot;–&quot;??_);_(* @_)"/>
    <numFmt numFmtId="173" formatCode="[$-1409]d\ mmm\ yy;@"/>
    <numFmt numFmtId="174" formatCode="_(* #,##0%_);_(* \(#,##0%\);_(* &quot;–&quot;???_);_(* @_)"/>
    <numFmt numFmtId="175" formatCode="_(* 0_);_(* \(0\);_(* &quot;–&quot;??_);_(@_)"/>
    <numFmt numFmtId="176" formatCode="_(* #,##0.000_);_(* \(#,##0.000\);_(* &quot;–&quot;???_);_(* @_)"/>
    <numFmt numFmtId="177" formatCode="_(* #,##0%_);_(* \(#,##0%\);_(* &quot;–&quot;??_);_(* @_)"/>
    <numFmt numFmtId="178" formatCode="_(* #,##0.0%_);_(* \(#,##0.0%\);_(* &quot;–&quot;??_);_(* @_)"/>
    <numFmt numFmtId="179" formatCode="_(* #,##0.00%_);_(* \(#,##0.00%\);_(* &quot;–&quot;???_);_(* @_)"/>
    <numFmt numFmtId="180" formatCode="_(* #,##0.000%_);_(* \(#,##0.000%\);_(* &quot;–&quot;???_);_(* @_)"/>
    <numFmt numFmtId="181" formatCode="_(* #,##0.000_);_(* \(#,##0.000\);_(* &quot;-&quot;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4"/>
      <scheme val="minor"/>
    </font>
    <font>
      <b/>
      <sz val="18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name val="Cambria"/>
      <family val="1"/>
      <scheme val="maj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9C4A3"/>
        <bgColor indexed="64"/>
      </patternFill>
    </fill>
    <fill>
      <patternFill patternType="solid">
        <fgColor rgb="FFEAE8DA"/>
        <bgColor indexed="64"/>
      </patternFill>
    </fill>
    <fill>
      <patternFill patternType="solid">
        <fgColor rgb="FFD7D3BB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rgb="FFB0A97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8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7"/>
      </top>
      <bottom style="thin">
        <color theme="8"/>
      </bottom>
      <diagonal/>
    </border>
    <border>
      <left/>
      <right/>
      <top style="thin">
        <color rgb="FFB0A978"/>
      </top>
      <bottom style="thin">
        <color rgb="FFB0A978"/>
      </bottom>
      <diagonal/>
    </border>
    <border>
      <left/>
      <right/>
      <top style="thin">
        <color rgb="FFB0A978"/>
      </top>
      <bottom/>
      <diagonal/>
    </border>
  </borders>
  <cellStyleXfs count="86">
    <xf numFmtId="0" fontId="0" fillId="0" borderId="0"/>
    <xf numFmtId="168" fontId="17" fillId="0" borderId="0" applyFont="0" applyFill="0" applyBorder="0" applyAlignment="0" applyProtection="0"/>
    <xf numFmtId="0" fontId="1" fillId="34" borderId="9" applyNumberFormat="0" applyFill="0" applyAlignment="0"/>
    <xf numFmtId="49" fontId="19" fillId="0" borderId="0" applyFill="0" applyAlignment="0"/>
    <xf numFmtId="178" fontId="17" fillId="0" borderId="0" applyFont="0" applyFill="0" applyBorder="0" applyAlignment="0" applyProtection="0">
      <alignment horizontal="center" vertical="top" wrapText="1"/>
    </xf>
    <xf numFmtId="49" fontId="22" fillId="0" borderId="0" applyFill="0" applyProtection="0">
      <alignment horizontal="left" indent="1"/>
    </xf>
    <xf numFmtId="49" fontId="25" fillId="36" borderId="0" applyFill="0" applyBorder="0">
      <alignment horizontal="left"/>
    </xf>
    <xf numFmtId="0" fontId="20" fillId="37" borderId="9" applyNumberFormat="0" applyFill="0" applyAlignment="0">
      <protection locked="0"/>
    </xf>
    <xf numFmtId="170" fontId="24" fillId="0" borderId="0" applyFont="0" applyFill="0" applyBorder="0" applyAlignment="0" applyProtection="0">
      <alignment horizontal="left"/>
      <protection locked="0"/>
    </xf>
    <xf numFmtId="175" fontId="24" fillId="0" borderId="0" applyFont="0" applyFill="0" applyBorder="0" applyAlignment="0" applyProtection="0">
      <alignment horizontal="left"/>
      <protection locked="0"/>
    </xf>
    <xf numFmtId="0" fontId="18" fillId="33" borderId="9" applyNumberFormat="0" applyFill="0">
      <alignment horizontal="centerContinuous" wrapText="1"/>
    </xf>
    <xf numFmtId="0" fontId="3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28" fillId="0" borderId="0" applyFill="0" applyAlignment="0"/>
    <xf numFmtId="49" fontId="23" fillId="0" borderId="0" applyFill="0" applyAlignment="0"/>
    <xf numFmtId="172" fontId="27" fillId="0" borderId="0" applyFont="0" applyFill="0" applyBorder="0" applyAlignment="0" applyProtection="0"/>
    <xf numFmtId="174" fontId="26" fillId="37" borderId="9" applyNumberFormat="0" applyFill="0" applyAlignment="0"/>
    <xf numFmtId="171" fontId="27" fillId="0" borderId="0" applyFont="0" applyFill="0" applyBorder="0" applyAlignment="0" applyProtection="0">
      <protection locked="0"/>
    </xf>
    <xf numFmtId="169" fontId="27" fillId="0" borderId="0" applyFont="0" applyFill="0" applyBorder="0" applyAlignment="0" applyProtection="0">
      <protection locked="0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76" fontId="1" fillId="0" borderId="9" applyFont="0" applyFill="0" applyBorder="0" applyAlignment="0" applyProtection="0"/>
    <xf numFmtId="173" fontId="24" fillId="0" borderId="0" applyFont="0" applyFill="0" applyBorder="0" applyAlignment="0" applyProtection="0">
      <alignment wrapText="1"/>
    </xf>
    <xf numFmtId="177" fontId="1" fillId="0" borderId="0" applyFont="0" applyFill="0" applyBorder="0" applyAlignment="0" applyProtection="0"/>
    <xf numFmtId="179" fontId="24" fillId="0" borderId="0" applyFont="0" applyFill="0" applyBorder="0" applyAlignment="0" applyProtection="0">
      <protection locked="0"/>
    </xf>
    <xf numFmtId="180" fontId="17" fillId="35" borderId="0" applyFont="0" applyBorder="0"/>
    <xf numFmtId="165" fontId="1" fillId="34" borderId="16" applyNumberFormat="0" applyFont="0" applyFill="0" applyAlignment="0" applyProtection="0"/>
    <xf numFmtId="0" fontId="24" fillId="0" borderId="0"/>
    <xf numFmtId="0" fontId="31" fillId="0" borderId="0" applyNumberForma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49" fontId="22" fillId="0" borderId="0" applyFill="0" applyProtection="0">
      <alignment horizontal="left" indent="1"/>
    </xf>
    <xf numFmtId="49" fontId="19" fillId="0" borderId="0" applyFill="0" applyAlignment="0"/>
    <xf numFmtId="49" fontId="28" fillId="0" borderId="0" applyFill="0" applyAlignment="0"/>
    <xf numFmtId="49" fontId="25" fillId="36" borderId="0" applyFill="0" applyBorder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0" fontId="20" fillId="37" borderId="9" applyNumberFormat="0" applyFill="0" applyAlignment="0">
      <protection locked="0"/>
    </xf>
    <xf numFmtId="0" fontId="1" fillId="0" borderId="0"/>
    <xf numFmtId="0" fontId="1" fillId="34" borderId="9" applyNumberFormat="0" applyFill="0" applyAlignment="0"/>
    <xf numFmtId="9" fontId="1" fillId="0" borderId="0" applyFont="0" applyFill="0" applyBorder="0" applyAlignment="0" applyProtection="0"/>
    <xf numFmtId="49" fontId="23" fillId="0" borderId="0" applyFill="0" applyAlignment="0"/>
    <xf numFmtId="0" fontId="32" fillId="0" borderId="0" applyNumberFormat="0" applyFill="0" applyBorder="0" applyAlignment="0" applyProtection="0">
      <alignment vertical="top"/>
      <protection locked="0"/>
    </xf>
    <xf numFmtId="170" fontId="33" fillId="0" borderId="0" applyFont="0" applyFill="0" applyBorder="0" applyAlignment="0" applyProtection="0">
      <alignment horizontal="left"/>
      <protection locked="0"/>
    </xf>
    <xf numFmtId="170" fontId="35" fillId="0" borderId="0" applyFont="0" applyFill="0" applyBorder="0" applyAlignment="0" applyProtection="0">
      <alignment horizontal="left"/>
      <protection locked="0"/>
    </xf>
    <xf numFmtId="49" fontId="22" fillId="0" borderId="0" applyFill="0" applyProtection="0">
      <alignment horizontal="left" indent="1"/>
    </xf>
  </cellStyleXfs>
  <cellXfs count="84">
    <xf numFmtId="0" fontId="0" fillId="0" borderId="0" xfId="0"/>
    <xf numFmtId="0" fontId="0" fillId="0" borderId="11" xfId="0" applyFill="1" applyBorder="1"/>
    <xf numFmtId="170" fontId="19" fillId="0" borderId="0" xfId="3" applyNumberFormat="1" applyFont="1" applyFill="1" applyBorder="1"/>
    <xf numFmtId="0" fontId="0" fillId="0" borderId="0" xfId="0" applyFill="1" applyBorder="1"/>
    <xf numFmtId="168" fontId="0" fillId="0" borderId="0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0" xfId="0" applyFill="1" applyBorder="1" applyAlignment="1">
      <alignment horizontal="centerContinuous"/>
    </xf>
    <xf numFmtId="0" fontId="17" fillId="0" borderId="0" xfId="0" applyFont="1" applyFill="1" applyBorder="1" applyAlignment="1">
      <alignment horizontal="left"/>
    </xf>
    <xf numFmtId="0" fontId="0" fillId="0" borderId="0" xfId="0" applyBorder="1"/>
    <xf numFmtId="49" fontId="23" fillId="0" borderId="0" xfId="14" applyFill="1" applyBorder="1" applyAlignment="1">
      <alignment vertical="center"/>
    </xf>
    <xf numFmtId="0" fontId="0" fillId="0" borderId="9" xfId="0" applyFont="1" applyFill="1" applyBorder="1" applyAlignment="1" applyProtection="1">
      <alignment horizontal="left"/>
    </xf>
    <xf numFmtId="168" fontId="17" fillId="0" borderId="0" xfId="0" quotePrefix="1" applyNumberFormat="1" applyFont="1" applyFill="1" applyBorder="1"/>
    <xf numFmtId="49" fontId="23" fillId="0" borderId="0" xfId="14" applyBorder="1"/>
    <xf numFmtId="15" fontId="34" fillId="0" borderId="12" xfId="0" applyNumberFormat="1" applyFont="1" applyFill="1" applyBorder="1" applyAlignment="1">
      <alignment horizontal="centerContinuous"/>
    </xf>
    <xf numFmtId="49" fontId="23" fillId="0" borderId="12" xfId="14" applyFill="1" applyBorder="1" applyAlignment="1">
      <alignment horizontal="centerContinuous"/>
    </xf>
    <xf numFmtId="0" fontId="0" fillId="0" borderId="15" xfId="7" applyNumberFormat="1" applyFont="1" applyFill="1" applyBorder="1" applyAlignment="1" applyProtection="1">
      <alignment horizontal="left" indent="1"/>
    </xf>
    <xf numFmtId="173" fontId="0" fillId="0" borderId="15" xfId="7" applyNumberFormat="1" applyFont="1" applyFill="1" applyBorder="1" applyAlignment="1" applyProtection="1">
      <alignment horizontal="left" indent="1"/>
    </xf>
    <xf numFmtId="0" fontId="17" fillId="0" borderId="15" xfId="7" applyNumberFormat="1" applyFont="1" applyFill="1" applyBorder="1" applyAlignment="1">
      <alignment horizontal="left" indent="1"/>
      <protection locked="0"/>
    </xf>
    <xf numFmtId="0" fontId="0" fillId="0" borderId="18" xfId="0" applyBorder="1"/>
    <xf numFmtId="0" fontId="0" fillId="0" borderId="17" xfId="0" applyBorder="1"/>
    <xf numFmtId="0" fontId="0" fillId="0" borderId="10" xfId="2" applyFont="1" applyFill="1" applyBorder="1"/>
    <xf numFmtId="49" fontId="0" fillId="39" borderId="14" xfId="0" applyNumberFormat="1" applyFill="1" applyBorder="1"/>
    <xf numFmtId="0" fontId="30" fillId="39" borderId="14" xfId="11" applyFill="1" applyBorder="1" applyAlignment="1" applyProtection="1"/>
    <xf numFmtId="49" fontId="22" fillId="0" borderId="0" xfId="5" applyBorder="1">
      <alignment horizontal="left" indent="1"/>
    </xf>
    <xf numFmtId="49" fontId="19" fillId="0" borderId="10" xfId="3" applyFill="1" applyBorder="1" applyAlignment="1">
      <alignment horizontal="left" indent="1"/>
    </xf>
    <xf numFmtId="0" fontId="0" fillId="0" borderId="10" xfId="0" applyBorder="1"/>
    <xf numFmtId="49" fontId="19" fillId="0" borderId="9" xfId="3" applyFill="1" applyBorder="1" applyAlignment="1">
      <alignment horizontal="left" indent="1"/>
    </xf>
    <xf numFmtId="0" fontId="0" fillId="0" borderId="9" xfId="0" applyFill="1" applyBorder="1"/>
    <xf numFmtId="0" fontId="0" fillId="0" borderId="19" xfId="0" applyFill="1" applyBorder="1"/>
    <xf numFmtId="0" fontId="0" fillId="0" borderId="20" xfId="0" applyFill="1" applyBorder="1"/>
    <xf numFmtId="0" fontId="29" fillId="38" borderId="21" xfId="0" applyFont="1" applyFill="1" applyBorder="1"/>
    <xf numFmtId="49" fontId="0" fillId="39" borderId="22" xfId="0" applyNumberFormat="1" applyFill="1" applyBorder="1"/>
    <xf numFmtId="0" fontId="30" fillId="39" borderId="22" xfId="11" applyFill="1" applyBorder="1" applyAlignment="1" applyProtection="1"/>
    <xf numFmtId="49" fontId="0" fillId="40" borderId="22" xfId="0" applyNumberFormat="1" applyFill="1" applyBorder="1"/>
    <xf numFmtId="0" fontId="30" fillId="40" borderId="22" xfId="11" applyFill="1" applyBorder="1" applyAlignment="1" applyProtection="1"/>
    <xf numFmtId="49" fontId="0" fillId="39" borderId="0" xfId="0" applyNumberFormat="1" applyFill="1" applyBorder="1"/>
    <xf numFmtId="0" fontId="30" fillId="39" borderId="0" xfId="11" applyFill="1" applyBorder="1" applyAlignment="1" applyProtection="1">
      <alignment horizontal="left" indent="1"/>
    </xf>
    <xf numFmtId="49" fontId="0" fillId="39" borderId="17" xfId="0" applyNumberFormat="1" applyFill="1" applyBorder="1"/>
    <xf numFmtId="0" fontId="30" fillId="39" borderId="17" xfId="11" applyFill="1" applyBorder="1" applyAlignment="1" applyProtection="1">
      <alignment horizontal="left" indent="1"/>
    </xf>
    <xf numFmtId="49" fontId="0" fillId="40" borderId="23" xfId="0" applyNumberFormat="1" applyFill="1" applyBorder="1"/>
    <xf numFmtId="0" fontId="30" fillId="40" borderId="23" xfId="11" applyFill="1" applyBorder="1" applyAlignment="1" applyProtection="1"/>
    <xf numFmtId="49" fontId="23" fillId="0" borderId="0" xfId="14" applyFill="1" applyBorder="1" applyAlignment="1">
      <alignment vertical="top"/>
    </xf>
    <xf numFmtId="0" fontId="0" fillId="0" borderId="9" xfId="2" applyNumberFormat="1" applyFont="1" applyFill="1" applyBorder="1" applyAlignment="1">
      <alignment horizontal="left" indent="1"/>
    </xf>
    <xf numFmtId="165" fontId="20" fillId="0" borderId="9" xfId="16" applyNumberFormat="1" applyFont="1" applyFill="1" applyBorder="1"/>
    <xf numFmtId="165" fontId="39" fillId="0" borderId="9" xfId="16" applyNumberFormat="1" applyFont="1" applyFill="1" applyBorder="1"/>
    <xf numFmtId="0" fontId="0" fillId="0" borderId="25" xfId="7" applyNumberFormat="1" applyFont="1" applyFill="1" applyBorder="1" applyAlignment="1" applyProtection="1">
      <alignment horizontal="left" indent="1"/>
    </xf>
    <xf numFmtId="165" fontId="0" fillId="0" borderId="0" xfId="0" applyNumberFormat="1" applyFill="1" applyBorder="1"/>
    <xf numFmtId="0" fontId="0" fillId="0" borderId="24" xfId="0" applyFill="1" applyBorder="1"/>
    <xf numFmtId="0" fontId="0" fillId="0" borderId="10" xfId="0" applyFill="1" applyBorder="1"/>
    <xf numFmtId="170" fontId="0" fillId="0" borderId="10" xfId="0" applyNumberFormat="1" applyFill="1" applyBorder="1" applyAlignment="1">
      <alignment horizontal="center"/>
    </xf>
    <xf numFmtId="170" fontId="1" fillId="0" borderId="9" xfId="2" applyNumberFormat="1" applyFill="1" applyBorder="1" applyAlignment="1">
      <alignment horizontal="center"/>
    </xf>
    <xf numFmtId="173" fontId="0" fillId="0" borderId="25" xfId="7" applyNumberFormat="1" applyFont="1" applyFill="1" applyBorder="1" applyAlignment="1" applyProtection="1">
      <alignment horizontal="left" indent="1"/>
    </xf>
    <xf numFmtId="170" fontId="19" fillId="0" borderId="19" xfId="3" applyNumberFormat="1" applyFont="1" applyFill="1" applyBorder="1"/>
    <xf numFmtId="170" fontId="21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right"/>
    </xf>
    <xf numFmtId="173" fontId="17" fillId="0" borderId="9" xfId="2" applyNumberFormat="1" applyFont="1" applyFill="1" applyBorder="1" applyAlignment="1">
      <alignment horizontal="left" indent="1"/>
    </xf>
    <xf numFmtId="170" fontId="17" fillId="0" borderId="9" xfId="2" applyNumberFormat="1" applyFont="1" applyFill="1" applyBorder="1" applyAlignment="1">
      <alignment horizontal="center"/>
    </xf>
    <xf numFmtId="181" fontId="17" fillId="0" borderId="9" xfId="16" applyNumberFormat="1" applyFont="1" applyFill="1" applyBorder="1"/>
    <xf numFmtId="0" fontId="17" fillId="0" borderId="26" xfId="0" applyNumberFormat="1" applyFont="1" applyFill="1" applyBorder="1" applyAlignment="1">
      <alignment horizontal="left" indent="1"/>
    </xf>
    <xf numFmtId="165" fontId="17" fillId="0" borderId="9" xfId="16" applyNumberFormat="1" applyFont="1" applyFill="1" applyBorder="1"/>
    <xf numFmtId="170" fontId="0" fillId="0" borderId="10" xfId="0" applyNumberFormat="1" applyFill="1" applyBorder="1"/>
    <xf numFmtId="170" fontId="1" fillId="0" borderId="9" xfId="2" applyNumberFormat="1" applyFill="1" applyBorder="1" applyAlignment="1">
      <alignment horizontal="left"/>
    </xf>
    <xf numFmtId="0" fontId="0" fillId="0" borderId="27" xfId="0" applyFill="1" applyBorder="1"/>
    <xf numFmtId="0" fontId="19" fillId="0" borderId="10" xfId="0" applyFont="1" applyFill="1" applyBorder="1"/>
    <xf numFmtId="0" fontId="0" fillId="0" borderId="19" xfId="0" applyBorder="1"/>
    <xf numFmtId="0" fontId="0" fillId="0" borderId="0" xfId="2" applyFont="1" applyFill="1" applyBorder="1" applyAlignment="1">
      <alignment vertical="top"/>
    </xf>
    <xf numFmtId="49" fontId="19" fillId="0" borderId="19" xfId="3" applyBorder="1"/>
    <xf numFmtId="49" fontId="25" fillId="0" borderId="10" xfId="13" applyFont="1" applyFill="1" applyBorder="1" applyAlignment="1">
      <alignment horizontal="left"/>
    </xf>
    <xf numFmtId="0" fontId="0" fillId="0" borderId="10" xfId="0" applyFill="1" applyBorder="1" applyAlignment="1">
      <alignment horizontal="centerContinuous"/>
    </xf>
    <xf numFmtId="49" fontId="28" fillId="0" borderId="0" xfId="0" applyNumberFormat="1" applyFont="1" applyFill="1" applyBorder="1" applyAlignment="1" applyProtection="1"/>
    <xf numFmtId="49" fontId="21" fillId="0" borderId="24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/>
    <xf numFmtId="165" fontId="26" fillId="0" borderId="9" xfId="16" applyNumberFormat="1" applyFill="1" applyBorder="1"/>
    <xf numFmtId="10" fontId="17" fillId="0" borderId="9" xfId="12" applyNumberFormat="1" applyFont="1" applyFill="1" applyBorder="1"/>
    <xf numFmtId="0" fontId="0" fillId="0" borderId="0" xfId="0" quotePrefix="1" applyBorder="1"/>
    <xf numFmtId="0" fontId="0" fillId="0" borderId="28" xfId="0" applyFill="1" applyBorder="1"/>
    <xf numFmtId="0" fontId="17" fillId="0" borderId="9" xfId="2" applyFont="1" applyFill="1" applyBorder="1" applyAlignment="1">
      <alignment horizontal="left" vertical="top" wrapText="1"/>
    </xf>
    <xf numFmtId="0" fontId="17" fillId="0" borderId="19" xfId="2" quotePrefix="1" applyFont="1" applyFill="1" applyBorder="1" applyAlignment="1">
      <alignment horizontal="left" vertical="top" wrapText="1"/>
    </xf>
    <xf numFmtId="0" fontId="17" fillId="0" borderId="19" xfId="2" applyFont="1" applyFill="1" applyBorder="1" applyAlignment="1">
      <alignment horizontal="left" vertical="top" wrapText="1"/>
    </xf>
  </cellXfs>
  <cellStyles count="86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Bad" xfId="27" builtinId="27" hidden="1"/>
    <cellStyle name="Calculation" xfId="31" builtinId="22" hidden="1"/>
    <cellStyle name="Check Cell" xfId="33" builtinId="23" hidden="1"/>
    <cellStyle name="Comma [0]" xfId="19" builtinId="6" hidden="1"/>
    <cellStyle name="Comma [0]" xfId="1" xr:uid="{00000000-0005-0000-0000-00001D000000}"/>
    <cellStyle name="Comma [0] 2" xfId="70" xr:uid="{00000000-0005-0000-0000-00001E000000}"/>
    <cellStyle name="Comma [1]" xfId="17" xr:uid="{00000000-0005-0000-0000-00001F000000}"/>
    <cellStyle name="Comma [2]" xfId="18" xr:uid="{00000000-0005-0000-0000-000020000000}"/>
    <cellStyle name="Comma [3]" xfId="62" xr:uid="{00000000-0005-0000-0000-000021000000}"/>
    <cellStyle name="Comma [4]" xfId="15" xr:uid="{00000000-0005-0000-0000-000022000000}"/>
    <cellStyle name="Comma 2" xfId="71" xr:uid="{00000000-0005-0000-0000-000023000000}"/>
    <cellStyle name="Currency" xfId="20" builtinId="4" hidden="1"/>
    <cellStyle name="Currency [0]" xfId="21" builtinId="7" hidden="1"/>
    <cellStyle name="Date (short)" xfId="63" xr:uid="{00000000-0005-0000-0000-000026000000}"/>
    <cellStyle name="Explanatory Text" xfId="36" builtinId="53" hidden="1"/>
    <cellStyle name="Explanatory Text" xfId="5" xr:uid="{00000000-0005-0000-0000-000028000000}"/>
    <cellStyle name="Explanatory Text 2" xfId="72" xr:uid="{00000000-0005-0000-0000-000029000000}"/>
    <cellStyle name="Explanatory Text 3" xfId="85" xr:uid="{9482113D-23A3-45F8-93A4-991A11F96F80}"/>
    <cellStyle name="Good" xfId="26" builtinId="26" hidden="1"/>
    <cellStyle name="Heading 1" xfId="23" builtinId="16" hidden="1"/>
    <cellStyle name="Heading 1" xfId="3" xr:uid="{00000000-0005-0000-0000-00002C000000}"/>
    <cellStyle name="Heading 1 2" xfId="73" xr:uid="{00000000-0005-0000-0000-00002D000000}"/>
    <cellStyle name="Heading 2" xfId="13" builtinId="17" customBuiltin="1"/>
    <cellStyle name="Heading 2 2" xfId="74" xr:uid="{00000000-0005-0000-0000-00002F000000}"/>
    <cellStyle name="Heading 3" xfId="24" builtinId="18" hidden="1"/>
    <cellStyle name="Heading 3" xfId="6" xr:uid="{00000000-0005-0000-0000-000031000000}"/>
    <cellStyle name="Heading 3 2" xfId="75" xr:uid="{00000000-0005-0000-0000-000032000000}"/>
    <cellStyle name="Heading 4" xfId="25" builtinId="19" hidden="1"/>
    <cellStyle name="Hyperlink" xfId="11" builtinId="8" customBuiltin="1"/>
    <cellStyle name="Hyperlink 2" xfId="69" xr:uid="{00000000-0005-0000-0000-000035000000}"/>
    <cellStyle name="Hyperlink 3" xfId="76" xr:uid="{00000000-0005-0000-0000-000036000000}"/>
    <cellStyle name="Hyperlink 4" xfId="82" xr:uid="{C702B9BA-C227-4AE7-9CEB-7CB64E275F40}"/>
    <cellStyle name="Input" xfId="29" builtinId="20" hidden="1"/>
    <cellStyle name="Input" xfId="7" xr:uid="{00000000-0005-0000-0000-000038000000}"/>
    <cellStyle name="Input 2" xfId="77" xr:uid="{00000000-0005-0000-0000-000039000000}"/>
    <cellStyle name="Label" xfId="10" xr:uid="{00000000-0005-0000-0000-00003A000000}"/>
    <cellStyle name="Link" xfId="16" xr:uid="{00000000-0005-0000-0000-00003B000000}"/>
    <cellStyle name="Linked Cell" xfId="32" builtinId="24" hidden="1"/>
    <cellStyle name="Neutral" xfId="28" builtinId="28" hidden="1"/>
    <cellStyle name="Normal" xfId="0" builtinId="0"/>
    <cellStyle name="Normal 2" xfId="68" xr:uid="{00000000-0005-0000-0000-00003F000000}"/>
    <cellStyle name="Normal 3" xfId="78" xr:uid="{00000000-0005-0000-0000-000040000000}"/>
    <cellStyle name="Note" xfId="35" builtinId="10" hidden="1"/>
    <cellStyle name="Output" xfId="30" builtinId="21" hidden="1"/>
    <cellStyle name="Output" xfId="2" xr:uid="{00000000-0005-0000-0000-000043000000}"/>
    <cellStyle name="Output 2" xfId="79" xr:uid="{00000000-0005-0000-0000-000044000000}"/>
    <cellStyle name="Percent" xfId="12" builtinId="5"/>
    <cellStyle name="Percent [0]" xfId="64" xr:uid="{00000000-0005-0000-0000-000046000000}"/>
    <cellStyle name="Percent [1]" xfId="4" xr:uid="{00000000-0005-0000-0000-000047000000}"/>
    <cellStyle name="Percent [2]" xfId="65" xr:uid="{00000000-0005-0000-0000-000048000000}"/>
    <cellStyle name="Percent [3]" xfId="66" xr:uid="{00000000-0005-0000-0000-000049000000}"/>
    <cellStyle name="Percent 2" xfId="80" xr:uid="{00000000-0005-0000-0000-00004A000000}"/>
    <cellStyle name="Rt border" xfId="67" xr:uid="{00000000-0005-0000-0000-00004B000000}"/>
    <cellStyle name="Text" xfId="8" xr:uid="{00000000-0005-0000-0000-00004C000000}"/>
    <cellStyle name="Text 2" xfId="83" xr:uid="{C950F981-3370-4D1D-B100-326C4E110510}"/>
    <cellStyle name="Text 2 2" xfId="84" xr:uid="{9614D079-5E75-40E4-856C-3B7864E41163}"/>
    <cellStyle name="Title" xfId="22" builtinId="15" hidden="1"/>
    <cellStyle name="Title" xfId="14" xr:uid="{00000000-0005-0000-0000-00004E000000}"/>
    <cellStyle name="Title 2" xfId="81" xr:uid="{00000000-0005-0000-0000-00004F000000}"/>
    <cellStyle name="Total" xfId="37" builtinId="25" hidden="1"/>
    <cellStyle name="Warning Text" xfId="34" builtinId="11" hidden="1"/>
    <cellStyle name="Year" xfId="9" xr:uid="{00000000-0005-0000-0000-000052000000}"/>
  </cellStyles>
  <dxfs count="0"/>
  <tableStyles count="0" defaultTableStyle="TableStyleMedium2" defaultPivotStyle="PivotStyleLight16"/>
  <colors>
    <mruColors>
      <color rgb="FFFFFF99"/>
      <color rgb="FFC00000"/>
      <color rgb="FF5C0000"/>
      <color rgb="FF99988E"/>
      <color rgb="FFD97E55"/>
      <color rgb="FF2E6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879760</xdr:colOff>
      <xdr:row>1</xdr:row>
      <xdr:rowOff>657975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66D0006-53D8-4DC1-8537-E5BC71D56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37085" cy="705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2247900</xdr:rowOff>
    </xdr:from>
    <xdr:to>
      <xdr:col>4</xdr:col>
      <xdr:colOff>0</xdr:colOff>
      <xdr:row>15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235440" cy="3375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nancial Model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8"/>
  <sheetViews>
    <sheetView showGridLines="0" tabSelected="1" view="pageBreakPreview" zoomScaleNormal="100" zoomScaleSheetLayoutView="100" workbookViewId="0"/>
  </sheetViews>
  <sheetFormatPr defaultColWidth="9.109375" defaultRowHeight="15" customHeight="1" x14ac:dyDescent="0.3"/>
  <cols>
    <col min="1" max="1" width="26.5546875" customWidth="1"/>
    <col min="2" max="2" width="43.109375" customWidth="1"/>
    <col min="3" max="3" width="32.6640625" customWidth="1"/>
    <col min="4" max="4" width="32.33203125" customWidth="1"/>
  </cols>
  <sheetData>
    <row r="1" spans="1:4" ht="15" customHeight="1" x14ac:dyDescent="0.3">
      <c r="A1" s="5"/>
      <c r="B1" s="6"/>
      <c r="C1" s="6"/>
      <c r="D1" s="6"/>
    </row>
    <row r="2" spans="1:4" ht="189" customHeight="1" x14ac:dyDescent="0.3">
      <c r="A2" s="7"/>
      <c r="B2" s="3"/>
      <c r="C2" s="3"/>
      <c r="D2" s="3"/>
    </row>
    <row r="3" spans="1:4" ht="22.5" customHeight="1" x14ac:dyDescent="0.5">
      <c r="A3" s="16" t="s">
        <v>26</v>
      </c>
      <c r="B3" s="8"/>
      <c r="C3" s="8"/>
      <c r="D3" s="8"/>
    </row>
    <row r="4" spans="1:4" ht="22.5" customHeight="1" x14ac:dyDescent="0.5">
      <c r="A4" s="16" t="s">
        <v>27</v>
      </c>
      <c r="B4" s="8"/>
      <c r="C4" s="8"/>
      <c r="D4" s="8"/>
    </row>
    <row r="5" spans="1:4" ht="22.5" customHeight="1" x14ac:dyDescent="0.5">
      <c r="A5" s="16" t="s">
        <v>18</v>
      </c>
      <c r="B5" s="8"/>
      <c r="C5" s="8"/>
      <c r="D5" s="8"/>
    </row>
    <row r="6" spans="1:4" ht="22.5" customHeight="1" x14ac:dyDescent="0.5">
      <c r="A6" s="16" t="s">
        <v>32</v>
      </c>
      <c r="B6" s="8"/>
      <c r="C6" s="8"/>
      <c r="D6" s="8"/>
    </row>
    <row r="7" spans="1:4" ht="42" customHeight="1" x14ac:dyDescent="0.3">
      <c r="A7" s="7"/>
      <c r="B7" s="3"/>
      <c r="C7" s="3"/>
      <c r="D7" s="3"/>
    </row>
    <row r="8" spans="1:4" ht="15" customHeight="1" x14ac:dyDescent="0.3">
      <c r="A8" s="7"/>
      <c r="B8" s="3"/>
      <c r="C8" s="3"/>
      <c r="D8" s="3"/>
    </row>
    <row r="9" spans="1:4" ht="15" customHeight="1" x14ac:dyDescent="0.3">
      <c r="A9" s="7"/>
      <c r="B9" s="3"/>
      <c r="C9" s="3"/>
      <c r="D9" s="3"/>
    </row>
    <row r="10" spans="1:4" ht="15" customHeight="1" x14ac:dyDescent="0.3">
      <c r="A10" s="7"/>
      <c r="B10" s="3"/>
      <c r="C10" s="3"/>
      <c r="D10" s="3"/>
    </row>
    <row r="11" spans="1:4" ht="15" customHeight="1" x14ac:dyDescent="0.3">
      <c r="A11" s="7"/>
      <c r="B11" s="3"/>
      <c r="C11" s="3"/>
      <c r="D11" s="3"/>
    </row>
    <row r="12" spans="1:4" ht="15" customHeight="1" x14ac:dyDescent="0.3">
      <c r="A12" s="7"/>
      <c r="B12" s="3"/>
      <c r="C12" s="3"/>
      <c r="D12" s="3"/>
    </row>
    <row r="13" spans="1:4" ht="15" customHeight="1" x14ac:dyDescent="0.3">
      <c r="A13" s="7"/>
      <c r="B13" s="3"/>
      <c r="C13" s="3"/>
      <c r="D13" s="3"/>
    </row>
    <row r="14" spans="1:4" ht="15" customHeight="1" x14ac:dyDescent="0.3">
      <c r="A14" s="7"/>
      <c r="B14" s="3"/>
      <c r="C14" s="3"/>
      <c r="D14" s="3"/>
    </row>
    <row r="15" spans="1:4" ht="15" customHeight="1" x14ac:dyDescent="0.3">
      <c r="A15" s="7"/>
      <c r="B15" s="3"/>
      <c r="C15" s="3"/>
      <c r="D15" s="3"/>
    </row>
    <row r="16" spans="1:4" ht="15" customHeight="1" x14ac:dyDescent="0.3">
      <c r="A16" s="7"/>
      <c r="B16" s="3"/>
      <c r="C16" s="3"/>
      <c r="D16" s="3"/>
    </row>
    <row r="17" spans="1:4" ht="15" customHeight="1" x14ac:dyDescent="0.3">
      <c r="A17" s="15" t="s">
        <v>39</v>
      </c>
      <c r="B17" s="8"/>
      <c r="C17" s="8"/>
      <c r="D17" s="8"/>
    </row>
    <row r="18" spans="1:4" ht="15" customHeight="1" x14ac:dyDescent="0.3">
      <c r="A18" s="20"/>
      <c r="B18" s="21"/>
      <c r="C18" s="21"/>
      <c r="D18" s="21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E387-E932-4491-A4D5-242ABEB60D64}">
  <sheetPr codeName="Sheet5">
    <pageSetUpPr fitToPage="1"/>
  </sheetPr>
  <dimension ref="A1:E13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2.6640625" customWidth="1"/>
    <col min="2" max="2" width="23.33203125" customWidth="1"/>
    <col min="3" max="3" width="100.6640625" customWidth="1"/>
    <col min="4" max="5" width="14.6640625" customWidth="1"/>
    <col min="6" max="6" width="9.109375" customWidth="1"/>
  </cols>
  <sheetData>
    <row r="1" spans="1:5" ht="25.8" x14ac:dyDescent="0.5">
      <c r="A1" s="14" t="s">
        <v>9</v>
      </c>
      <c r="B1" s="10"/>
      <c r="C1" s="10"/>
      <c r="D1" s="10"/>
      <c r="E1" s="10"/>
    </row>
    <row r="2" spans="1:5" ht="14.4" x14ac:dyDescent="0.3">
      <c r="A2" s="10"/>
      <c r="B2" s="25" t="s">
        <v>33</v>
      </c>
      <c r="C2" s="10"/>
      <c r="D2" s="10"/>
      <c r="E2" s="10"/>
    </row>
    <row r="3" spans="1:5" ht="14.4" x14ac:dyDescent="0.3">
      <c r="A3" s="10"/>
      <c r="B3" s="10"/>
      <c r="C3" s="10"/>
      <c r="D3" s="10"/>
      <c r="E3" s="10"/>
    </row>
    <row r="4" spans="1:5" ht="23.4" x14ac:dyDescent="0.45">
      <c r="A4" s="10"/>
      <c r="B4" s="26" t="s">
        <v>14</v>
      </c>
      <c r="C4" s="27"/>
      <c r="D4" s="27"/>
      <c r="E4" s="27"/>
    </row>
    <row r="5" spans="1:5" ht="67.2" customHeight="1" x14ac:dyDescent="0.3">
      <c r="A5" s="10"/>
      <c r="B5" s="81" t="s">
        <v>31</v>
      </c>
      <c r="C5" s="81"/>
      <c r="D5" s="81"/>
      <c r="E5" s="81"/>
    </row>
    <row r="6" spans="1:5" ht="23.4" x14ac:dyDescent="0.45">
      <c r="A6" s="10"/>
      <c r="B6" s="28" t="s">
        <v>29</v>
      </c>
      <c r="C6" s="29"/>
      <c r="D6" s="29"/>
      <c r="E6" s="29"/>
    </row>
    <row r="7" spans="1:5" ht="80.400000000000006" customHeight="1" x14ac:dyDescent="0.3">
      <c r="A7" s="10"/>
      <c r="B7" s="82" t="s">
        <v>30</v>
      </c>
      <c r="C7" s="83"/>
      <c r="D7" s="83"/>
      <c r="E7" s="83"/>
    </row>
    <row r="8" spans="1:5" ht="14.4" x14ac:dyDescent="0.3">
      <c r="A8" s="10"/>
      <c r="B8" s="50"/>
      <c r="C8" s="50"/>
      <c r="D8" s="50"/>
      <c r="E8" s="50"/>
    </row>
    <row r="9" spans="1:5" ht="21.6" customHeight="1" x14ac:dyDescent="0.45">
      <c r="A9" s="10"/>
      <c r="B9" s="69" t="s">
        <v>34</v>
      </c>
      <c r="C9" s="67"/>
      <c r="D9" s="67"/>
      <c r="E9" s="67"/>
    </row>
    <row r="10" spans="1:5" ht="15" customHeight="1" x14ac:dyDescent="0.3">
      <c r="A10" s="10"/>
      <c r="B10" s="68" t="s">
        <v>35</v>
      </c>
      <c r="C10" s="10"/>
      <c r="D10" s="10"/>
      <c r="E10" s="10"/>
    </row>
    <row r="11" spans="1:5" ht="15" customHeight="1" x14ac:dyDescent="0.3">
      <c r="A11" s="10"/>
      <c r="B11" s="10" t="s">
        <v>36</v>
      </c>
      <c r="C11" s="10"/>
      <c r="D11" s="10"/>
      <c r="E11" s="10"/>
    </row>
    <row r="12" spans="1:5" ht="15" customHeight="1" x14ac:dyDescent="0.3">
      <c r="A12" s="10"/>
      <c r="B12" s="79" t="s">
        <v>37</v>
      </c>
      <c r="C12" s="10"/>
      <c r="D12" s="10"/>
      <c r="E12" s="10"/>
    </row>
    <row r="13" spans="1:5" ht="15" customHeight="1" x14ac:dyDescent="0.3">
      <c r="A13" s="10"/>
      <c r="B13" s="27" t="s">
        <v>38</v>
      </c>
      <c r="C13" s="27"/>
      <c r="D13" s="27"/>
      <c r="E13" s="27"/>
    </row>
  </sheetData>
  <sheetProtection formatColumns="0" formatRows="0"/>
  <mergeCells count="2">
    <mergeCell ref="B5:E5"/>
    <mergeCell ref="B7:E7"/>
  </mergeCells>
  <pageMargins left="0.70866141732283505" right="0.70866141732283505" top="0.74803149606299202" bottom="0.74803149606299202" header="0.31496062992126" footer="0.31496062992126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1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2" max="2" width="19.88671875" customWidth="1"/>
    <col min="3" max="3" width="88.44140625" customWidth="1"/>
    <col min="4" max="4" width="2.6640625" customWidth="1"/>
  </cols>
  <sheetData>
    <row r="1" spans="1:3" ht="39.9" customHeight="1" x14ac:dyDescent="0.3">
      <c r="A1" s="11" t="s">
        <v>6</v>
      </c>
      <c r="B1" s="3"/>
      <c r="C1" s="3"/>
    </row>
    <row r="2" spans="1:3" ht="14.4" x14ac:dyDescent="0.3">
      <c r="A2" s="3"/>
      <c r="B2" s="3"/>
      <c r="C2" s="3"/>
    </row>
    <row r="3" spans="1:3" thickBot="1" x14ac:dyDescent="0.35">
      <c r="A3" s="3"/>
      <c r="B3" s="31"/>
      <c r="C3" s="31"/>
    </row>
    <row r="4" spans="1:3" ht="15.6" x14ac:dyDescent="0.3">
      <c r="A4" s="3"/>
      <c r="B4" s="32" t="s">
        <v>7</v>
      </c>
      <c r="C4" s="32" t="s">
        <v>8</v>
      </c>
    </row>
    <row r="5" spans="1:3" ht="14.4" x14ac:dyDescent="0.3">
      <c r="A5" s="3"/>
      <c r="B5" s="33" t="s">
        <v>5</v>
      </c>
      <c r="C5" s="34" t="s">
        <v>5</v>
      </c>
    </row>
    <row r="6" spans="1:3" ht="14.4" x14ac:dyDescent="0.3">
      <c r="A6" s="3"/>
      <c r="B6" s="35" t="s">
        <v>4</v>
      </c>
      <c r="C6" s="36" t="s">
        <v>16</v>
      </c>
    </row>
    <row r="7" spans="1:3" ht="14.4" x14ac:dyDescent="0.3">
      <c r="A7" s="3"/>
      <c r="B7" s="23" t="s">
        <v>3</v>
      </c>
      <c r="C7" s="24" t="s">
        <v>17</v>
      </c>
    </row>
    <row r="8" spans="1:3" ht="14.4" x14ac:dyDescent="0.3">
      <c r="A8" s="3"/>
      <c r="B8" s="37"/>
      <c r="C8" s="38" t="s">
        <v>5</v>
      </c>
    </row>
    <row r="9" spans="1:3" ht="14.4" x14ac:dyDescent="0.3">
      <c r="A9" s="3"/>
      <c r="B9" s="37"/>
      <c r="C9" s="38" t="s">
        <v>3</v>
      </c>
    </row>
    <row r="10" spans="1:3" ht="14.4" x14ac:dyDescent="0.3">
      <c r="A10" s="3"/>
      <c r="B10" s="39"/>
      <c r="C10" s="40" t="s">
        <v>1</v>
      </c>
    </row>
    <row r="11" spans="1:3" thickBot="1" x14ac:dyDescent="0.35">
      <c r="A11" s="3"/>
      <c r="B11" s="41" t="s">
        <v>1</v>
      </c>
      <c r="C11" s="42" t="s">
        <v>1</v>
      </c>
    </row>
  </sheetData>
  <sheetProtection formatColumns="0" formatRows="0"/>
  <hyperlinks>
    <hyperlink ref="C5" location="'Inputs'!$A$1" tooltip="Section title. Click once to follow" display="Inputs" xr:uid="{E8256490-C198-45F6-87E3-48DF765201A6}"/>
    <hyperlink ref="C6" location="'EDB data'!$A$1" tooltip="Section title. Click once to follow" display="Inputs for the selected distributor" xr:uid="{111F07E1-6989-42AD-A3EC-1FD5C3949958}"/>
    <hyperlink ref="C7" location="'Calculations'!$A$1" tooltip="Section title. Click once to follow" display="Circuit length growth calculations" xr:uid="{3802707E-F6F3-409A-BB55-31C35E7A3E1E}"/>
    <hyperlink ref="C8" location="'Calculations'!$A$2" tooltip="Section subtitle. Click once to follow" display="Inputs" xr:uid="{F6D466E4-1BD4-4E74-9BB9-06C3C83F681A}"/>
    <hyperlink ref="C9" location="'Calculations'!$A$12" tooltip="Section subtitle. Click once to follow" display="Calculations" xr:uid="{2B683325-8DE6-44C5-978F-76CFE655AC23}"/>
    <hyperlink ref="C10" location="'Calculations'!$A$24" tooltip="Section subtitle. Click once to follow" display="Outputs" xr:uid="{7494DE1D-BB03-4CD1-92A2-E2DC67964946}"/>
    <hyperlink ref="C11" location="'Outputs'!$A$1" tooltip="Section title. Click once to follow" display="Outputs" xr:uid="{582BB3DB-FB24-4E2B-96B0-F2D8004174FA}"/>
  </hyperlink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  <pageSetUpPr fitToPage="1"/>
  </sheetPr>
  <dimension ref="A1:R12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48" customWidth="1"/>
    <col min="2" max="18" width="12" customWidth="1"/>
    <col min="19" max="19" width="9.109375" customWidth="1"/>
  </cols>
  <sheetData>
    <row r="1" spans="1:18" ht="25.8" x14ac:dyDescent="0.3">
      <c r="A1" s="4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4" x14ac:dyDescent="0.3">
      <c r="A2" s="9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4"/>
      <c r="N2" s="4"/>
      <c r="O2" s="4"/>
      <c r="P2" s="4"/>
      <c r="Q2" s="4"/>
      <c r="R2" s="4"/>
    </row>
    <row r="3" spans="1:18" ht="18" x14ac:dyDescent="0.35">
      <c r="A3" s="70" t="s">
        <v>11</v>
      </c>
      <c r="B3" s="7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4.4" x14ac:dyDescent="0.3">
      <c r="A4" s="44" t="s">
        <v>19</v>
      </c>
      <c r="B4" s="45">
        <v>27832.707504999998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4.4" x14ac:dyDescent="0.3">
      <c r="A5" s="44" t="s">
        <v>20</v>
      </c>
      <c r="B5" s="45">
        <v>27903.905121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4.4" x14ac:dyDescent="0.3">
      <c r="A6" s="44" t="s">
        <v>21</v>
      </c>
      <c r="B6" s="45">
        <v>28034.445577999999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4" x14ac:dyDescent="0.3">
      <c r="A7" s="44" t="s">
        <v>22</v>
      </c>
      <c r="B7" s="45">
        <v>28114.51109399999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4" x14ac:dyDescent="0.3">
      <c r="A8" s="44" t="s">
        <v>23</v>
      </c>
      <c r="B8" s="45">
        <v>28322.220612000001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" customHeight="1" x14ac:dyDescent="0.3">
      <c r="A9" s="44" t="s">
        <v>24</v>
      </c>
      <c r="B9" s="45">
        <v>28441.207031000002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" customHeight="1" x14ac:dyDescent="0.3">
      <c r="A10" s="44" t="s">
        <v>25</v>
      </c>
      <c r="B10" s="45">
        <v>28513.844142000002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" customHeight="1" x14ac:dyDescent="0.3">
      <c r="A11" s="44" t="s">
        <v>28</v>
      </c>
      <c r="B11" s="45">
        <v>28935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" customHeight="1" x14ac:dyDescent="0.3">
      <c r="A12" s="30"/>
      <c r="B12" s="3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</sheetData>
  <phoneticPr fontId="36" type="noConversion"/>
  <pageMargins left="0.70866141732283505" right="0.70866141732283505" top="0.74803149606299202" bottom="0.74803149606299202" header="0.31496062992126" footer="0.31496062992126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">
    <tabColor rgb="FFC00000"/>
    <pageSetUpPr fitToPage="1"/>
  </sheetPr>
  <dimension ref="A1:E12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53.6640625" customWidth="1"/>
    <col min="2" max="4" width="12" customWidth="1"/>
    <col min="5" max="10" width="9.109375" customWidth="1"/>
  </cols>
  <sheetData>
    <row r="1" spans="1:5" ht="39.9" customHeight="1" x14ac:dyDescent="0.3">
      <c r="A1" s="11" t="s">
        <v>16</v>
      </c>
      <c r="B1" s="3"/>
      <c r="C1" s="3"/>
      <c r="D1" s="3"/>
      <c r="E1" s="3"/>
    </row>
    <row r="2" spans="1:5" ht="39.9" customHeight="1" x14ac:dyDescent="0.4">
      <c r="A2" s="72" t="s">
        <v>15</v>
      </c>
      <c r="B2" s="3"/>
      <c r="C2" s="3"/>
      <c r="D2" s="3"/>
      <c r="E2" s="3"/>
    </row>
    <row r="3" spans="1:5" ht="15.6" x14ac:dyDescent="0.3">
      <c r="A3" s="73" t="str">
        <f>Inputs!A3</f>
        <v>Total circuit length for supply (km)</v>
      </c>
      <c r="B3" s="50"/>
      <c r="C3" s="74"/>
      <c r="D3" s="75"/>
      <c r="E3" s="3"/>
    </row>
    <row r="4" spans="1:5" ht="14.4" x14ac:dyDescent="0.3">
      <c r="A4" s="47" t="str">
        <f>Inputs!A4</f>
        <v>Circuit length 2015</v>
      </c>
      <c r="B4" s="46">
        <f>Inputs!B4</f>
        <v>27832.707504999998</v>
      </c>
      <c r="C4" s="3"/>
      <c r="D4" s="76"/>
      <c r="E4" s="3"/>
    </row>
    <row r="5" spans="1:5" ht="14.4" x14ac:dyDescent="0.3">
      <c r="A5" s="47" t="str">
        <f>Inputs!A5</f>
        <v>Circuit length 2016</v>
      </c>
      <c r="B5" s="46">
        <f>Inputs!B5</f>
        <v>27903.905121</v>
      </c>
      <c r="C5" s="3"/>
      <c r="D5" s="76"/>
      <c r="E5" s="3"/>
    </row>
    <row r="6" spans="1:5" ht="14.4" x14ac:dyDescent="0.3">
      <c r="A6" s="47" t="str">
        <f>Inputs!A6</f>
        <v>Circuit length 2017</v>
      </c>
      <c r="B6" s="46">
        <f>Inputs!B6</f>
        <v>28034.445577999999</v>
      </c>
      <c r="C6" s="3"/>
      <c r="D6" s="76"/>
      <c r="E6" s="3"/>
    </row>
    <row r="7" spans="1:5" ht="14.4" x14ac:dyDescent="0.3">
      <c r="A7" s="47" t="str">
        <f>Inputs!A7</f>
        <v>Circuit length 2018</v>
      </c>
      <c r="B7" s="46">
        <f>Inputs!B7</f>
        <v>28114.51109399999</v>
      </c>
      <c r="C7" s="3"/>
      <c r="D7" s="76"/>
      <c r="E7" s="3"/>
    </row>
    <row r="8" spans="1:5" ht="14.4" x14ac:dyDescent="0.3">
      <c r="A8" s="47" t="str">
        <f>Inputs!A8</f>
        <v>Circuit length 2019</v>
      </c>
      <c r="B8" s="46">
        <f>Inputs!B8</f>
        <v>28322.220612000001</v>
      </c>
      <c r="C8" s="3"/>
      <c r="D8" s="3"/>
      <c r="E8" s="3"/>
    </row>
    <row r="9" spans="1:5" ht="15" customHeight="1" x14ac:dyDescent="0.3">
      <c r="A9" s="47" t="str">
        <f>Inputs!A9</f>
        <v>Circuit length 2020</v>
      </c>
      <c r="B9" s="46">
        <f>Inputs!B9</f>
        <v>28441.207031000002</v>
      </c>
      <c r="C9" s="3"/>
      <c r="D9" s="3"/>
      <c r="E9" s="3"/>
    </row>
    <row r="10" spans="1:5" ht="15" customHeight="1" x14ac:dyDescent="0.3">
      <c r="A10" s="47" t="str">
        <f>Inputs!A10</f>
        <v>Circuit length 2021</v>
      </c>
      <c r="B10" s="46">
        <f>Inputs!B10</f>
        <v>28513.844142000002</v>
      </c>
      <c r="C10" s="3"/>
      <c r="D10" s="3"/>
      <c r="E10" s="3"/>
    </row>
    <row r="11" spans="1:5" ht="15" customHeight="1" x14ac:dyDescent="0.3">
      <c r="A11" s="17" t="str">
        <f>Inputs!A11</f>
        <v>Circuit length 2022</v>
      </c>
      <c r="B11" s="46">
        <f>Inputs!B11</f>
        <v>28935</v>
      </c>
      <c r="C11" s="3"/>
      <c r="D11" s="3"/>
      <c r="E11" s="3"/>
    </row>
    <row r="12" spans="1:5" ht="15" customHeight="1" x14ac:dyDescent="0.3">
      <c r="A12" s="30"/>
      <c r="B12" s="30"/>
      <c r="C12" s="3"/>
      <c r="D12" s="3"/>
      <c r="E12" s="3"/>
    </row>
  </sheetData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>
    <tabColor rgb="FF99988E"/>
    <pageSetUpPr fitToPage="1"/>
  </sheetPr>
  <dimension ref="A1:D27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72.33203125" customWidth="1"/>
    <col min="2" max="2" width="10.33203125" customWidth="1"/>
    <col min="3" max="3" width="11.88671875" customWidth="1"/>
    <col min="4" max="5" width="9.109375" customWidth="1"/>
  </cols>
  <sheetData>
    <row r="1" spans="1:4" ht="39.9" customHeight="1" x14ac:dyDescent="0.3">
      <c r="A1" s="11" t="s">
        <v>17</v>
      </c>
      <c r="B1" s="3"/>
      <c r="C1" s="48"/>
      <c r="D1" s="3"/>
    </row>
    <row r="2" spans="1:4" ht="39.9" customHeight="1" x14ac:dyDescent="0.45">
      <c r="A2" s="2" t="s">
        <v>5</v>
      </c>
      <c r="B2" s="3"/>
      <c r="C2" s="3"/>
      <c r="D2" s="3"/>
    </row>
    <row r="3" spans="1:4" ht="14.4" x14ac:dyDescent="0.3">
      <c r="A3" s="49"/>
      <c r="B3" s="50" t="s">
        <v>2</v>
      </c>
      <c r="C3" s="51" t="s">
        <v>0</v>
      </c>
      <c r="D3" s="3"/>
    </row>
    <row r="4" spans="1:4" ht="14.4" x14ac:dyDescent="0.3">
      <c r="A4" s="53" t="str">
        <f>'EDB data'!A4</f>
        <v>Circuit length 2015</v>
      </c>
      <c r="B4" s="52" t="s">
        <v>4</v>
      </c>
      <c r="C4" s="77">
        <f>Inputs!B4</f>
        <v>27832.707504999998</v>
      </c>
      <c r="D4" s="3"/>
    </row>
    <row r="5" spans="1:4" ht="14.4" x14ac:dyDescent="0.3">
      <c r="A5" s="53" t="str">
        <f>'EDB data'!A5</f>
        <v>Circuit length 2016</v>
      </c>
      <c r="B5" s="52" t="s">
        <v>4</v>
      </c>
      <c r="C5" s="77">
        <f>Inputs!B5</f>
        <v>27903.905121</v>
      </c>
      <c r="D5" s="3"/>
    </row>
    <row r="6" spans="1:4" ht="14.4" x14ac:dyDescent="0.3">
      <c r="A6" s="53" t="str">
        <f>'EDB data'!A6</f>
        <v>Circuit length 2017</v>
      </c>
      <c r="B6" s="52" t="s">
        <v>4</v>
      </c>
      <c r="C6" s="77">
        <f>Inputs!B6</f>
        <v>28034.445577999999</v>
      </c>
      <c r="D6" s="3"/>
    </row>
    <row r="7" spans="1:4" ht="14.4" x14ac:dyDescent="0.3">
      <c r="A7" s="53" t="str">
        <f>'EDB data'!A7</f>
        <v>Circuit length 2018</v>
      </c>
      <c r="B7" s="52" t="s">
        <v>4</v>
      </c>
      <c r="C7" s="77">
        <f>Inputs!B7</f>
        <v>28114.51109399999</v>
      </c>
      <c r="D7" s="3"/>
    </row>
    <row r="8" spans="1:4" ht="14.4" x14ac:dyDescent="0.3">
      <c r="A8" s="53" t="str">
        <f>'EDB data'!A8</f>
        <v>Circuit length 2019</v>
      </c>
      <c r="B8" s="52" t="s">
        <v>4</v>
      </c>
      <c r="C8" s="77">
        <f>Inputs!B8</f>
        <v>28322.220612000001</v>
      </c>
      <c r="D8" s="3"/>
    </row>
    <row r="9" spans="1:4" ht="14.4" x14ac:dyDescent="0.3">
      <c r="A9" s="53" t="str">
        <f>'EDB data'!A9</f>
        <v>Circuit length 2020</v>
      </c>
      <c r="B9" s="52" t="s">
        <v>4</v>
      </c>
      <c r="C9" s="77">
        <f>Inputs!B9</f>
        <v>28441.207031000002</v>
      </c>
      <c r="D9" s="3"/>
    </row>
    <row r="10" spans="1:4" ht="14.4" x14ac:dyDescent="0.3">
      <c r="A10" s="53" t="str">
        <f>'EDB data'!A10</f>
        <v>Circuit length 2021</v>
      </c>
      <c r="B10" s="52" t="s">
        <v>4</v>
      </c>
      <c r="C10" s="77">
        <f>Inputs!B10</f>
        <v>28513.844142000002</v>
      </c>
      <c r="D10" s="3"/>
    </row>
    <row r="11" spans="1:4" ht="14.4" x14ac:dyDescent="0.3">
      <c r="A11" s="18" t="str">
        <f>'EDB data'!A11</f>
        <v>Circuit length 2022</v>
      </c>
      <c r="B11" s="52" t="s">
        <v>4</v>
      </c>
      <c r="C11" s="77">
        <f>Inputs!B11</f>
        <v>28935</v>
      </c>
      <c r="D11" s="3"/>
    </row>
    <row r="12" spans="1:4" ht="39.9" customHeight="1" x14ac:dyDescent="0.45">
      <c r="A12" s="54" t="s">
        <v>3</v>
      </c>
      <c r="B12" s="30"/>
      <c r="C12" s="30"/>
      <c r="D12" s="3"/>
    </row>
    <row r="13" spans="1:4" ht="35.1" customHeight="1" x14ac:dyDescent="0.3">
      <c r="A13" s="55" t="s">
        <v>13</v>
      </c>
      <c r="B13" s="56"/>
      <c r="C13" s="57"/>
      <c r="D13" s="3"/>
    </row>
    <row r="14" spans="1:4" ht="14.4" x14ac:dyDescent="0.3">
      <c r="A14" s="58" t="str">
        <f>RIGHT(A4,LEN(A4)-15)</f>
        <v>2015</v>
      </c>
      <c r="B14" s="59"/>
      <c r="C14" s="60">
        <f t="shared" ref="C14:C17" si="0">IF(ISNUMBER(C4),LN(C4),"")</f>
        <v>10.233967137067749</v>
      </c>
      <c r="D14" s="3"/>
    </row>
    <row r="15" spans="1:4" ht="14.4" x14ac:dyDescent="0.3">
      <c r="A15" s="58" t="str">
        <f t="shared" ref="A15:A18" si="1">RIGHT(A5,LEN(A5)-15)</f>
        <v>2016</v>
      </c>
      <c r="B15" s="59"/>
      <c r="C15" s="60">
        <f t="shared" si="0"/>
        <v>10.236521926509404</v>
      </c>
      <c r="D15" s="3"/>
    </row>
    <row r="16" spans="1:4" ht="14.4" x14ac:dyDescent="0.3">
      <c r="A16" s="58" t="str">
        <f t="shared" si="1"/>
        <v>2017</v>
      </c>
      <c r="B16" s="59"/>
      <c r="C16" s="60">
        <f t="shared" si="0"/>
        <v>10.241189232296591</v>
      </c>
      <c r="D16" s="3"/>
    </row>
    <row r="17" spans="1:4" ht="14.4" x14ac:dyDescent="0.3">
      <c r="A17" s="58" t="str">
        <f t="shared" si="1"/>
        <v>2018</v>
      </c>
      <c r="B17" s="59"/>
      <c r="C17" s="60">
        <f t="shared" si="0"/>
        <v>10.244041131067721</v>
      </c>
      <c r="D17" s="3"/>
    </row>
    <row r="18" spans="1:4" ht="14.4" x14ac:dyDescent="0.3">
      <c r="A18" s="58" t="str">
        <f t="shared" si="1"/>
        <v>2019</v>
      </c>
      <c r="B18" s="59"/>
      <c r="C18" s="60">
        <f>IF(ISNUMBER(C8),LN(C8),"")</f>
        <v>10.251401956174318</v>
      </c>
      <c r="D18" s="3"/>
    </row>
    <row r="19" spans="1:4" ht="14.4" x14ac:dyDescent="0.3">
      <c r="A19" s="58" t="str">
        <f>RIGHT(A9,LEN(A9)-15)</f>
        <v>2020</v>
      </c>
      <c r="B19" s="59"/>
      <c r="C19" s="60">
        <f t="shared" ref="C19:C21" si="2">IF(ISNUMBER(C9),LN(C9),"")</f>
        <v>10.25559432433162</v>
      </c>
      <c r="D19" s="3"/>
    </row>
    <row r="20" spans="1:4" ht="14.4" x14ac:dyDescent="0.3">
      <c r="A20" s="58" t="str">
        <f>RIGHT(A10,LEN(A10)-15)</f>
        <v>2021</v>
      </c>
      <c r="B20" s="59"/>
      <c r="C20" s="60">
        <f t="shared" si="2"/>
        <v>10.258145007682273</v>
      </c>
      <c r="D20" s="3"/>
    </row>
    <row r="21" spans="1:4" ht="14.4" x14ac:dyDescent="0.3">
      <c r="A21" s="58" t="str">
        <f>RIGHT(A11,LEN(A11)-15)</f>
        <v>2022</v>
      </c>
      <c r="B21" s="59"/>
      <c r="C21" s="60">
        <f t="shared" si="2"/>
        <v>10.272807214007939</v>
      </c>
      <c r="D21" s="3"/>
    </row>
    <row r="22" spans="1:4" ht="14.4" x14ac:dyDescent="0.3">
      <c r="A22" s="61"/>
      <c r="B22" s="59"/>
      <c r="C22" s="62"/>
      <c r="D22" s="3"/>
    </row>
    <row r="23" spans="1:4" ht="14.4" x14ac:dyDescent="0.3">
      <c r="A23" s="19" t="s">
        <v>10</v>
      </c>
      <c r="B23" s="59"/>
      <c r="C23" s="78">
        <f>EXP(SLOPE(C17:C21,{1,2,3,4,5}))-1</f>
        <v>6.4482225846367314E-3</v>
      </c>
      <c r="D23" s="3"/>
    </row>
    <row r="24" spans="1:4" ht="39.9" customHeight="1" x14ac:dyDescent="0.45">
      <c r="A24" s="54" t="s">
        <v>1</v>
      </c>
      <c r="B24" s="30"/>
      <c r="C24" s="30"/>
      <c r="D24" s="3"/>
    </row>
    <row r="25" spans="1:4" ht="14.4" x14ac:dyDescent="0.3">
      <c r="A25" s="50"/>
      <c r="B25" s="1"/>
      <c r="C25" s="63" t="s">
        <v>0</v>
      </c>
      <c r="D25" s="3"/>
    </row>
    <row r="26" spans="1:4" ht="14.4" x14ac:dyDescent="0.3">
      <c r="A26" s="64" t="s">
        <v>10</v>
      </c>
      <c r="B26" s="65"/>
      <c r="C26" s="78">
        <f>C23</f>
        <v>6.4482225846367314E-3</v>
      </c>
      <c r="D26" s="3"/>
    </row>
    <row r="27" spans="1:4" ht="15" customHeight="1" x14ac:dyDescent="0.3">
      <c r="A27" s="30"/>
      <c r="B27" s="80"/>
      <c r="C27" s="30"/>
      <c r="D27" s="3"/>
    </row>
  </sheetData>
  <pageMargins left="0.70866141732283505" right="0.70866141732283505" top="0.74803149606299202" bottom="0.74803149606299202" header="0.31496062992126" footer="0.31496062992126"/>
  <pageSetup paperSize="9" scale="9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2E666C"/>
    <pageSetUpPr fitToPage="1"/>
  </sheetPr>
  <dimension ref="A1:S5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40.33203125" customWidth="1"/>
    <col min="2" max="2" width="10.88671875" customWidth="1"/>
    <col min="3" max="3" width="1.6640625" customWidth="1"/>
    <col min="4" max="19" width="11" customWidth="1"/>
    <col min="20" max="20" width="9.109375" customWidth="1"/>
  </cols>
  <sheetData>
    <row r="1" spans="1:19" ht="39.9" customHeight="1" x14ac:dyDescent="0.3">
      <c r="A1" s="1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4" x14ac:dyDescent="0.3">
      <c r="A2" s="3"/>
      <c r="B2" s="3"/>
      <c r="C2" s="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39.9" customHeight="1" x14ac:dyDescent="0.45">
      <c r="A3" s="66" t="s">
        <v>1</v>
      </c>
      <c r="B3" s="22"/>
      <c r="C3" s="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4.4" x14ac:dyDescent="0.3">
      <c r="A4" s="12" t="s">
        <v>12</v>
      </c>
      <c r="B4" s="78">
        <f>Calculations!C26</f>
        <v>6.4482225846367314E-3</v>
      </c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" customHeight="1" x14ac:dyDescent="0.3">
      <c r="A5" s="30"/>
      <c r="B5" s="30"/>
      <c r="C5" s="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</sheetData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CoverSheet</vt:lpstr>
      <vt:lpstr>Description</vt:lpstr>
      <vt:lpstr>Table of Contents</vt:lpstr>
      <vt:lpstr>Inputs</vt:lpstr>
      <vt:lpstr>EDB data</vt:lpstr>
      <vt:lpstr>Calculations</vt:lpstr>
      <vt:lpstr>Outputs</vt:lpstr>
      <vt:lpstr>Calculations!Print_Area</vt:lpstr>
      <vt:lpstr>CoverSheet!Print_Area</vt:lpstr>
      <vt:lpstr>Description!Print_Area</vt:lpstr>
      <vt:lpstr>'EDB data'!Print_Area</vt:lpstr>
      <vt:lpstr>Inputs!Print_Area</vt:lpstr>
      <vt:lpstr>Outputs!Print_Area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Paul Ware</cp:lastModifiedBy>
  <dcterms:created xsi:type="dcterms:W3CDTF">2019-05-27T08:26:22Z</dcterms:created>
  <dcterms:modified xsi:type="dcterms:W3CDTF">2022-11-28T18:02:49Z</dcterms:modified>
</cp:coreProperties>
</file>